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ppriver3651001394-my.sharepoint.com/personal/gloria_lee_us_q-cells_com/Documents/"/>
    </mc:Choice>
  </mc:AlternateContent>
  <xr:revisionPtr revIDLastSave="0" documentId="8_{3AC55890-A953-446C-B740-CBEF5DC1B838}" xr6:coauthVersionLast="47" xr6:coauthVersionMax="47" xr10:uidLastSave="{00000000-0000-0000-0000-000000000000}"/>
  <bookViews>
    <workbookView xWindow="28680" yWindow="-120" windowWidth="29040" windowHeight="15840" firstSheet="1" activeTab="1" xr2:uid="{1E28114A-6EB3-4594-B799-D3514B6EEA64}"/>
  </bookViews>
  <sheets>
    <sheet name="Sheet1" sheetId="4" r:id="rId1"/>
    <sheet name="ATL RAW" sheetId="1" r:id="rId2"/>
    <sheet name="ATL CR" sheetId="2" r:id="rId3"/>
    <sheet name="ATL GA Inventory" sheetId="3" r:id="rId4"/>
    <sheet name="Duke" sheetId="8" r:id="rId5"/>
    <sheet name="Item Specs" sheetId="5" r:id="rId6"/>
    <sheet name="CLN" sheetId="6" r:id="rId7"/>
  </sheets>
  <externalReferences>
    <externalReference r:id="rId8"/>
  </externalReferences>
  <definedNames>
    <definedName name="_xlnm._FilterDatabase" localSheetId="2" hidden="1">'ATL CR'!$A$2:$S$173</definedName>
    <definedName name="_xlnm._FilterDatabase" localSheetId="3" hidden="1">'ATL GA Inventory'!$A$3:$GY$192</definedName>
    <definedName name="_xlnm._FilterDatabase" localSheetId="1" hidden="1">'ATL RAW'!$A$2:$X$707</definedName>
    <definedName name="_xlnm._FilterDatabase" localSheetId="6" hidden="1">CLN!$A$1:$AO$636</definedName>
    <definedName name="_xlnm._FilterDatabase" localSheetId="4" hidden="1">Duke!$A$1:$AO$1</definedName>
    <definedName name="_xlnm._FilterDatabase" localSheetId="5" hidden="1">'Item Specs'!$A$1:$I$1</definedName>
  </definedNames>
  <calcPr calcId="191028"/>
  <pivotCaches>
    <pivotCache cacheId="7501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171" i="2" l="1"/>
  <c r="T170" i="2" l="1"/>
  <c r="T168" i="2" l="1"/>
  <c r="W705" i="1" l="1"/>
  <c r="W704" i="1"/>
  <c r="J707" i="1"/>
  <c r="W707" i="1" s="1"/>
  <c r="J706" i="1"/>
  <c r="W706" i="1" s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316" i="1"/>
  <c r="W686" i="1"/>
  <c r="T139" i="2"/>
  <c r="T137" i="2"/>
  <c r="W570" i="1"/>
  <c r="W571" i="1"/>
  <c r="W683" i="1"/>
  <c r="W684" i="1"/>
  <c r="W68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598" i="1"/>
  <c r="W597" i="1"/>
  <c r="W524" i="1"/>
  <c r="W562" i="1"/>
  <c r="W560" i="1"/>
  <c r="W558" i="1"/>
  <c r="W554" i="1"/>
  <c r="W557" i="1"/>
  <c r="W604" i="1"/>
  <c r="W605" i="1"/>
  <c r="W606" i="1"/>
  <c r="J596" i="1"/>
  <c r="W596" i="1" s="1"/>
  <c r="J595" i="1"/>
  <c r="W595" i="1" s="1"/>
  <c r="J594" i="1"/>
  <c r="W594" i="1" s="1"/>
  <c r="J593" i="1"/>
  <c r="W593" i="1" s="1"/>
  <c r="J592" i="1"/>
  <c r="W592" i="1" s="1"/>
  <c r="W603" i="1"/>
  <c r="W589" i="1"/>
  <c r="W590" i="1"/>
  <c r="W591" i="1"/>
  <c r="W553" i="1"/>
  <c r="W551" i="1"/>
  <c r="W547" i="1" l="1"/>
  <c r="W548" i="1"/>
  <c r="W549" i="1"/>
  <c r="W681" i="1"/>
  <c r="W566" i="1"/>
  <c r="W682" i="1"/>
  <c r="W550" i="1"/>
  <c r="W567" i="1"/>
  <c r="W568" i="1"/>
  <c r="T128" i="2"/>
  <c r="H128" i="2"/>
  <c r="A128" i="2"/>
  <c r="W601" i="1"/>
  <c r="W602" i="1"/>
  <c r="W542" i="1"/>
  <c r="W552" i="1"/>
  <c r="W587" i="1"/>
  <c r="W588" i="1"/>
  <c r="W544" i="1"/>
  <c r="W545" i="1"/>
  <c r="W523" i="1"/>
  <c r="W555" i="1"/>
  <c r="W556" i="1"/>
  <c r="W578" i="1"/>
  <c r="T145" i="2"/>
  <c r="T144" i="2"/>
  <c r="BC641" i="6"/>
  <c r="BC647" i="6"/>
  <c r="W543" i="1"/>
  <c r="W535" i="1" l="1"/>
  <c r="W574" i="1"/>
  <c r="W575" i="1"/>
  <c r="W537" i="1"/>
  <c r="W540" i="1"/>
  <c r="W541" i="1"/>
  <c r="W580" i="1"/>
  <c r="AL4" i="6"/>
  <c r="AL5" i="6"/>
  <c r="AL6" i="6"/>
  <c r="AL7" i="6"/>
  <c r="AL8" i="6"/>
  <c r="AL9" i="6"/>
  <c r="AL10" i="6"/>
  <c r="AL11" i="6"/>
  <c r="AL12" i="6"/>
  <c r="AL13" i="6"/>
  <c r="AL14" i="6"/>
  <c r="AL15" i="6"/>
  <c r="AL16" i="6"/>
  <c r="AL17" i="6"/>
  <c r="AL18" i="6"/>
  <c r="AL19" i="6"/>
  <c r="AL20" i="6"/>
  <c r="AL21" i="6"/>
  <c r="AL22" i="6"/>
  <c r="AL23" i="6"/>
  <c r="AL24" i="6"/>
  <c r="AL25" i="6"/>
  <c r="AL26" i="6"/>
  <c r="AL27" i="6"/>
  <c r="AL28" i="6"/>
  <c r="AL29" i="6"/>
  <c r="AL30" i="6"/>
  <c r="AL31" i="6"/>
  <c r="AL32" i="6"/>
  <c r="AL33" i="6"/>
  <c r="AL34" i="6"/>
  <c r="AL35" i="6"/>
  <c r="AL36" i="6"/>
  <c r="AL37" i="6"/>
  <c r="AL38" i="6"/>
  <c r="AL39" i="6"/>
  <c r="AL40" i="6"/>
  <c r="AL41" i="6"/>
  <c r="AL42" i="6"/>
  <c r="AL43" i="6"/>
  <c r="AL44" i="6"/>
  <c r="AL45" i="6"/>
  <c r="AL46" i="6"/>
  <c r="AL47" i="6"/>
  <c r="AL48" i="6"/>
  <c r="AL49" i="6"/>
  <c r="AL50" i="6"/>
  <c r="AL51" i="6"/>
  <c r="AL52" i="6"/>
  <c r="AL53" i="6"/>
  <c r="AL54" i="6"/>
  <c r="AL55" i="6"/>
  <c r="AL56" i="6"/>
  <c r="AL57" i="6"/>
  <c r="AL58" i="6"/>
  <c r="AL59" i="6"/>
  <c r="AL60" i="6"/>
  <c r="AL61" i="6"/>
  <c r="AL62" i="6"/>
  <c r="AL63" i="6"/>
  <c r="AL64" i="6"/>
  <c r="AL65" i="6"/>
  <c r="AL66" i="6"/>
  <c r="AL67" i="6"/>
  <c r="AL68" i="6"/>
  <c r="AL69" i="6"/>
  <c r="AL70" i="6"/>
  <c r="AL71" i="6"/>
  <c r="AL72" i="6"/>
  <c r="AL73" i="6"/>
  <c r="AL74" i="6"/>
  <c r="AL75" i="6"/>
  <c r="AL76" i="6"/>
  <c r="AL77" i="6"/>
  <c r="AL78" i="6"/>
  <c r="AL79" i="6"/>
  <c r="AL80" i="6"/>
  <c r="AL81" i="6"/>
  <c r="AL82" i="6"/>
  <c r="AL83" i="6"/>
  <c r="AL84" i="6"/>
  <c r="AL85" i="6"/>
  <c r="AL86" i="6"/>
  <c r="AL87" i="6"/>
  <c r="AL88" i="6"/>
  <c r="AL89" i="6"/>
  <c r="AL90" i="6"/>
  <c r="AL91" i="6"/>
  <c r="AL92" i="6"/>
  <c r="AL93" i="6"/>
  <c r="AL94" i="6"/>
  <c r="AL95" i="6"/>
  <c r="AL96" i="6"/>
  <c r="AL97" i="6"/>
  <c r="AL98" i="6"/>
  <c r="AL99" i="6"/>
  <c r="AL100" i="6"/>
  <c r="AL101" i="6"/>
  <c r="AL102" i="6"/>
  <c r="AL103" i="6"/>
  <c r="AL104" i="6"/>
  <c r="AL105" i="6"/>
  <c r="AL106" i="6"/>
  <c r="AL107" i="6"/>
  <c r="AL108" i="6"/>
  <c r="AL109" i="6"/>
  <c r="AL110" i="6"/>
  <c r="AL111" i="6"/>
  <c r="AL112" i="6"/>
  <c r="AL113" i="6"/>
  <c r="AL114" i="6"/>
  <c r="AL115" i="6"/>
  <c r="AL116" i="6"/>
  <c r="AL117" i="6"/>
  <c r="AL118" i="6"/>
  <c r="AL119" i="6"/>
  <c r="AL120" i="6"/>
  <c r="AL121" i="6"/>
  <c r="AL122" i="6"/>
  <c r="AL123" i="6"/>
  <c r="AL124" i="6"/>
  <c r="AL125" i="6"/>
  <c r="AL126" i="6"/>
  <c r="AL127" i="6"/>
  <c r="AL128" i="6"/>
  <c r="AL129" i="6"/>
  <c r="AL130" i="6"/>
  <c r="AL131" i="6"/>
  <c r="AL132" i="6"/>
  <c r="AL133" i="6"/>
  <c r="AL134" i="6"/>
  <c r="AL135" i="6"/>
  <c r="AL136" i="6"/>
  <c r="AL137" i="6"/>
  <c r="AL138" i="6"/>
  <c r="AL139" i="6"/>
  <c r="AL140" i="6"/>
  <c r="AL141" i="6"/>
  <c r="AL142" i="6"/>
  <c r="AL143" i="6"/>
  <c r="AL144" i="6"/>
  <c r="AL145" i="6"/>
  <c r="AL146" i="6"/>
  <c r="AL147" i="6"/>
  <c r="AL148" i="6"/>
  <c r="AL149" i="6"/>
  <c r="AL150" i="6"/>
  <c r="AL151" i="6"/>
  <c r="AL152" i="6"/>
  <c r="AL153" i="6"/>
  <c r="AL154" i="6"/>
  <c r="AL155" i="6"/>
  <c r="AL156" i="6"/>
  <c r="AL157" i="6"/>
  <c r="AL158" i="6"/>
  <c r="AL159" i="6"/>
  <c r="AL160" i="6"/>
  <c r="AL161" i="6"/>
  <c r="AL162" i="6"/>
  <c r="AL163" i="6"/>
  <c r="AL164" i="6"/>
  <c r="AL165" i="6"/>
  <c r="AL166" i="6"/>
  <c r="AL167" i="6"/>
  <c r="AL168" i="6"/>
  <c r="AL169" i="6"/>
  <c r="AL170" i="6"/>
  <c r="AL171" i="6"/>
  <c r="AL172" i="6"/>
  <c r="AL173" i="6"/>
  <c r="AL174" i="6"/>
  <c r="AL175" i="6"/>
  <c r="AL176" i="6"/>
  <c r="AL177" i="6"/>
  <c r="AL178" i="6"/>
  <c r="AL179" i="6"/>
  <c r="AL180" i="6"/>
  <c r="AL181" i="6"/>
  <c r="AL182" i="6"/>
  <c r="AL183" i="6"/>
  <c r="AL184" i="6"/>
  <c r="AL185" i="6"/>
  <c r="AL186" i="6"/>
  <c r="AL187" i="6"/>
  <c r="AL188" i="6"/>
  <c r="AL189" i="6"/>
  <c r="AL190" i="6"/>
  <c r="AL191" i="6"/>
  <c r="AL192" i="6"/>
  <c r="AL193" i="6"/>
  <c r="AL194" i="6"/>
  <c r="AL195" i="6"/>
  <c r="AL196" i="6"/>
  <c r="AL197" i="6"/>
  <c r="AL198" i="6"/>
  <c r="AL199" i="6"/>
  <c r="AL200" i="6"/>
  <c r="AL201" i="6"/>
  <c r="AL202" i="6"/>
  <c r="AL203" i="6"/>
  <c r="AL204" i="6"/>
  <c r="AL205" i="6"/>
  <c r="AL206" i="6"/>
  <c r="AL207" i="6"/>
  <c r="AL208" i="6"/>
  <c r="AL209" i="6"/>
  <c r="AL210" i="6"/>
  <c r="AL211" i="6"/>
  <c r="AL212" i="6"/>
  <c r="AL213" i="6"/>
  <c r="AL214" i="6"/>
  <c r="AL215" i="6"/>
  <c r="AL216" i="6"/>
  <c r="AL217" i="6"/>
  <c r="AL218" i="6"/>
  <c r="AL219" i="6"/>
  <c r="AL220" i="6"/>
  <c r="AL221" i="6"/>
  <c r="AL222" i="6"/>
  <c r="AL223" i="6"/>
  <c r="AL224" i="6"/>
  <c r="AL225" i="6"/>
  <c r="AL226" i="6"/>
  <c r="AL227" i="6"/>
  <c r="AL228" i="6"/>
  <c r="AL229" i="6"/>
  <c r="AL230" i="6"/>
  <c r="AL231" i="6"/>
  <c r="AL232" i="6"/>
  <c r="AL233" i="6"/>
  <c r="AL234" i="6"/>
  <c r="AL235" i="6"/>
  <c r="AL236" i="6"/>
  <c r="AL237" i="6"/>
  <c r="AL238" i="6"/>
  <c r="AL239" i="6"/>
  <c r="AL240" i="6"/>
  <c r="AL241" i="6"/>
  <c r="AL242" i="6"/>
  <c r="AL243" i="6"/>
  <c r="AL244" i="6"/>
  <c r="AL245" i="6"/>
  <c r="AL246" i="6"/>
  <c r="AL247" i="6"/>
  <c r="AL248" i="6"/>
  <c r="AL249" i="6"/>
  <c r="AL250" i="6"/>
  <c r="AL251" i="6"/>
  <c r="AL252" i="6"/>
  <c r="AL253" i="6"/>
  <c r="AL254" i="6"/>
  <c r="AL255" i="6"/>
  <c r="AL256" i="6"/>
  <c r="AL257" i="6"/>
  <c r="AL258" i="6"/>
  <c r="AL259" i="6"/>
  <c r="AL260" i="6"/>
  <c r="AL261" i="6"/>
  <c r="AL262" i="6"/>
  <c r="AL263" i="6"/>
  <c r="AL264" i="6"/>
  <c r="AL265" i="6"/>
  <c r="AL266" i="6"/>
  <c r="AL267" i="6"/>
  <c r="AL268" i="6"/>
  <c r="AL269" i="6"/>
  <c r="AL270" i="6"/>
  <c r="AL271" i="6"/>
  <c r="AL272" i="6"/>
  <c r="AL273" i="6"/>
  <c r="AL274" i="6"/>
  <c r="AL275" i="6"/>
  <c r="AL276" i="6"/>
  <c r="AL277" i="6"/>
  <c r="AL278" i="6"/>
  <c r="AL279" i="6"/>
  <c r="AL280" i="6"/>
  <c r="AL281" i="6"/>
  <c r="AL282" i="6"/>
  <c r="AL283" i="6"/>
  <c r="AL284" i="6"/>
  <c r="AL285" i="6"/>
  <c r="AL286" i="6"/>
  <c r="AL287" i="6"/>
  <c r="AL288" i="6"/>
  <c r="AL289" i="6"/>
  <c r="AL290" i="6"/>
  <c r="AL291" i="6"/>
  <c r="AL292" i="6"/>
  <c r="AL293" i="6"/>
  <c r="AL294" i="6"/>
  <c r="AL295" i="6"/>
  <c r="AL296" i="6"/>
  <c r="AL297" i="6"/>
  <c r="AL298" i="6"/>
  <c r="AL299" i="6"/>
  <c r="AL300" i="6"/>
  <c r="AL301" i="6"/>
  <c r="AL302" i="6"/>
  <c r="AL303" i="6"/>
  <c r="AL304" i="6"/>
  <c r="AL305" i="6"/>
  <c r="AL306" i="6"/>
  <c r="AL307" i="6"/>
  <c r="AL308" i="6"/>
  <c r="AL309" i="6"/>
  <c r="AL310" i="6"/>
  <c r="AL311" i="6"/>
  <c r="AL312" i="6"/>
  <c r="AL313" i="6"/>
  <c r="AL314" i="6"/>
  <c r="AL315" i="6"/>
  <c r="AL316" i="6"/>
  <c r="AL317" i="6"/>
  <c r="AL318" i="6"/>
  <c r="AL319" i="6"/>
  <c r="AL320" i="6"/>
  <c r="AL321" i="6"/>
  <c r="AL322" i="6"/>
  <c r="AL323" i="6"/>
  <c r="AL324" i="6"/>
  <c r="AL325" i="6"/>
  <c r="AL326" i="6"/>
  <c r="AL327" i="6"/>
  <c r="AL328" i="6"/>
  <c r="AL329" i="6"/>
  <c r="AL330" i="6"/>
  <c r="AL331" i="6"/>
  <c r="AL332" i="6"/>
  <c r="AL333" i="6"/>
  <c r="AL334" i="6"/>
  <c r="AL335" i="6"/>
  <c r="AL336" i="6"/>
  <c r="AL337" i="6"/>
  <c r="AL338" i="6"/>
  <c r="AL339" i="6"/>
  <c r="AL340" i="6"/>
  <c r="AL341" i="6"/>
  <c r="AL342" i="6"/>
  <c r="AL343" i="6"/>
  <c r="AL344" i="6"/>
  <c r="AL345" i="6"/>
  <c r="AL346" i="6"/>
  <c r="AL347" i="6"/>
  <c r="AL348" i="6"/>
  <c r="AL349" i="6"/>
  <c r="AL351" i="6"/>
  <c r="AL352" i="6"/>
  <c r="AL353" i="6"/>
  <c r="AL354" i="6"/>
  <c r="AL355" i="6"/>
  <c r="AL356" i="6"/>
  <c r="AL358" i="6"/>
  <c r="AL359" i="6"/>
  <c r="AL360" i="6"/>
  <c r="AL361" i="6"/>
  <c r="AL362" i="6"/>
  <c r="AL363" i="6"/>
  <c r="AL364" i="6"/>
  <c r="AL365" i="6"/>
  <c r="AL366" i="6"/>
  <c r="AL367" i="6"/>
  <c r="AL368" i="6"/>
  <c r="AL369" i="6"/>
  <c r="AL370" i="6"/>
  <c r="AL371" i="6"/>
  <c r="AL372" i="6"/>
  <c r="AL373" i="6"/>
  <c r="AL374" i="6"/>
  <c r="AL375" i="6"/>
  <c r="AL376" i="6"/>
  <c r="AL377" i="6"/>
  <c r="AL378" i="6"/>
  <c r="AL379" i="6"/>
  <c r="AL380" i="6"/>
  <c r="AL382" i="6"/>
  <c r="AL383" i="6"/>
  <c r="AL384" i="6"/>
  <c r="AL386" i="6"/>
  <c r="AL388" i="6"/>
  <c r="AL389" i="6"/>
  <c r="AL390" i="6"/>
  <c r="AL391" i="6"/>
  <c r="AL392" i="6"/>
  <c r="AL394" i="6"/>
  <c r="AL395" i="6"/>
  <c r="AL396" i="6"/>
  <c r="AL397" i="6"/>
  <c r="AL398" i="6"/>
  <c r="AL400" i="6"/>
  <c r="AL401" i="6"/>
  <c r="AL402" i="6"/>
  <c r="AL403" i="6"/>
  <c r="AL404" i="6"/>
  <c r="AL405" i="6"/>
  <c r="AL406" i="6"/>
  <c r="AL407" i="6"/>
  <c r="AL408" i="6"/>
  <c r="AL409" i="6"/>
  <c r="AL410" i="6"/>
  <c r="AL411" i="6"/>
  <c r="AL412" i="6"/>
  <c r="AL414" i="6"/>
  <c r="AL415" i="6"/>
  <c r="AL416" i="6"/>
  <c r="AL417" i="6"/>
  <c r="AL419" i="6"/>
  <c r="AL420" i="6"/>
  <c r="AL421" i="6"/>
  <c r="AL422" i="6"/>
  <c r="AL423" i="6"/>
  <c r="AL424" i="6"/>
  <c r="AL425" i="6"/>
  <c r="AL426" i="6"/>
  <c r="AL427" i="6"/>
  <c r="AL428" i="6"/>
  <c r="AL429" i="6"/>
  <c r="AL431" i="6"/>
  <c r="AL432" i="6"/>
  <c r="AL433" i="6"/>
  <c r="AL434" i="6"/>
  <c r="AL435" i="6"/>
  <c r="AL437" i="6"/>
  <c r="AL438" i="6"/>
  <c r="AL439" i="6"/>
  <c r="AL440" i="6"/>
  <c r="AL441" i="6"/>
  <c r="AL442" i="6"/>
  <c r="AL443" i="6"/>
  <c r="AL444" i="6"/>
  <c r="AL445" i="6"/>
  <c r="AL447" i="6"/>
  <c r="AL449" i="6"/>
  <c r="AL450" i="6"/>
  <c r="AL451" i="6"/>
  <c r="AL452" i="6"/>
  <c r="AL453" i="6"/>
  <c r="AL454" i="6"/>
  <c r="AL455" i="6"/>
  <c r="AL456" i="6"/>
  <c r="AL457" i="6"/>
  <c r="AL458" i="6"/>
  <c r="AL459" i="6"/>
  <c r="AL460" i="6"/>
  <c r="AL461" i="6"/>
  <c r="AL462" i="6"/>
  <c r="AL463" i="6"/>
  <c r="AL464" i="6"/>
  <c r="AL465" i="6"/>
  <c r="AL466" i="6"/>
  <c r="AL467" i="6"/>
  <c r="AL468" i="6"/>
  <c r="AL469" i="6"/>
  <c r="AL470" i="6"/>
  <c r="AL471" i="6"/>
  <c r="AL472" i="6"/>
  <c r="AL473" i="6"/>
  <c r="AL474" i="6"/>
  <c r="AL475" i="6"/>
  <c r="AL476" i="6"/>
  <c r="AL477" i="6"/>
  <c r="AL478" i="6"/>
  <c r="AL479" i="6"/>
  <c r="AL480" i="6"/>
  <c r="AL481" i="6"/>
  <c r="AL482" i="6"/>
  <c r="AL483" i="6"/>
  <c r="AL484" i="6"/>
  <c r="AL485" i="6"/>
  <c r="AL486" i="6"/>
  <c r="AL487" i="6"/>
  <c r="AL488" i="6"/>
  <c r="AL489" i="6"/>
  <c r="AL490" i="6"/>
  <c r="AL491" i="6"/>
  <c r="AL492" i="6"/>
  <c r="AL493" i="6"/>
  <c r="AL494" i="6"/>
  <c r="AL495" i="6"/>
  <c r="AL496" i="6"/>
  <c r="AL497" i="6"/>
  <c r="AL498" i="6"/>
  <c r="AL499" i="6"/>
  <c r="AL500" i="6"/>
  <c r="AL501" i="6"/>
  <c r="AL502" i="6"/>
  <c r="AL503" i="6"/>
  <c r="AL504" i="6"/>
  <c r="AL505" i="6"/>
  <c r="AL506" i="6"/>
  <c r="AL507" i="6"/>
  <c r="AL508" i="6"/>
  <c r="AL509" i="6"/>
  <c r="AL510" i="6"/>
  <c r="AL511" i="6"/>
  <c r="AL512" i="6"/>
  <c r="AL513" i="6"/>
  <c r="AL514" i="6"/>
  <c r="AL515" i="6"/>
  <c r="AL516" i="6"/>
  <c r="AL517" i="6"/>
  <c r="AL518" i="6"/>
  <c r="AL519" i="6"/>
  <c r="AL520" i="6"/>
  <c r="AL521" i="6"/>
  <c r="AL522" i="6"/>
  <c r="AL523" i="6"/>
  <c r="AL524" i="6"/>
  <c r="AL525" i="6"/>
  <c r="AL526" i="6"/>
  <c r="AL527" i="6"/>
  <c r="AL528" i="6"/>
  <c r="AL529" i="6"/>
  <c r="AL530" i="6"/>
  <c r="AL531" i="6"/>
  <c r="AL532" i="6"/>
  <c r="AL533" i="6"/>
  <c r="AL534" i="6"/>
  <c r="AL535" i="6"/>
  <c r="AL536" i="6"/>
  <c r="AL537" i="6"/>
  <c r="AL538" i="6"/>
  <c r="AL539" i="6"/>
  <c r="AL540" i="6"/>
  <c r="AL541" i="6"/>
  <c r="AL542" i="6"/>
  <c r="AL543" i="6"/>
  <c r="AL544" i="6"/>
  <c r="AL545" i="6"/>
  <c r="AL546" i="6"/>
  <c r="AL547" i="6"/>
  <c r="AL548" i="6"/>
  <c r="AL549" i="6"/>
  <c r="AL550" i="6"/>
  <c r="AL551" i="6"/>
  <c r="AL552" i="6"/>
  <c r="AL553" i="6"/>
  <c r="AL554" i="6"/>
  <c r="AL555" i="6"/>
  <c r="AL556" i="6"/>
  <c r="AL557" i="6"/>
  <c r="AL558" i="6"/>
  <c r="AL559" i="6"/>
  <c r="AL560" i="6"/>
  <c r="AL561" i="6"/>
  <c r="AL562" i="6"/>
  <c r="AL563" i="6"/>
  <c r="AL564" i="6"/>
  <c r="AL3" i="6"/>
  <c r="AM4" i="6"/>
  <c r="AM5" i="6"/>
  <c r="AM6" i="6"/>
  <c r="AM7" i="6"/>
  <c r="AM8" i="6"/>
  <c r="AM9" i="6"/>
  <c r="AM10" i="6"/>
  <c r="AM11" i="6"/>
  <c r="AM12" i="6"/>
  <c r="AM13" i="6"/>
  <c r="AM14" i="6"/>
  <c r="AM15" i="6"/>
  <c r="AM16" i="6"/>
  <c r="AM17" i="6"/>
  <c r="AM18" i="6"/>
  <c r="AM19" i="6"/>
  <c r="AM20" i="6"/>
  <c r="AM21" i="6"/>
  <c r="AM22" i="6"/>
  <c r="AM23" i="6"/>
  <c r="AM24" i="6"/>
  <c r="AM25" i="6"/>
  <c r="AM26" i="6"/>
  <c r="AM27" i="6"/>
  <c r="AM28" i="6"/>
  <c r="AM29" i="6"/>
  <c r="AM30" i="6"/>
  <c r="AM31" i="6"/>
  <c r="AM32" i="6"/>
  <c r="AM33" i="6"/>
  <c r="AM34" i="6"/>
  <c r="AM35" i="6"/>
  <c r="AM36" i="6"/>
  <c r="AM37" i="6"/>
  <c r="AM38" i="6"/>
  <c r="AM39" i="6"/>
  <c r="AM40" i="6"/>
  <c r="AM41" i="6"/>
  <c r="AM42" i="6"/>
  <c r="AM43" i="6"/>
  <c r="AM44" i="6"/>
  <c r="AM45" i="6"/>
  <c r="AM46" i="6"/>
  <c r="AM47" i="6"/>
  <c r="AM48" i="6"/>
  <c r="AM49" i="6"/>
  <c r="AM50" i="6"/>
  <c r="AM51" i="6"/>
  <c r="AM52" i="6"/>
  <c r="AM53" i="6"/>
  <c r="AM54" i="6"/>
  <c r="AM55" i="6"/>
  <c r="AM56" i="6"/>
  <c r="AM57" i="6"/>
  <c r="AM58" i="6"/>
  <c r="AM59" i="6"/>
  <c r="AM60" i="6"/>
  <c r="AM61" i="6"/>
  <c r="AM62" i="6"/>
  <c r="AM63" i="6"/>
  <c r="AM64" i="6"/>
  <c r="AM65" i="6"/>
  <c r="AM66" i="6"/>
  <c r="AM67" i="6"/>
  <c r="AM68" i="6"/>
  <c r="AM69" i="6"/>
  <c r="AM70" i="6"/>
  <c r="AM71" i="6"/>
  <c r="AM72" i="6"/>
  <c r="AM73" i="6"/>
  <c r="AM74" i="6"/>
  <c r="AM75" i="6"/>
  <c r="AM76" i="6"/>
  <c r="AM77" i="6"/>
  <c r="AM78" i="6"/>
  <c r="AM79" i="6"/>
  <c r="AM80" i="6"/>
  <c r="AM81" i="6"/>
  <c r="AM82" i="6"/>
  <c r="AM83" i="6"/>
  <c r="AM84" i="6"/>
  <c r="AM85" i="6"/>
  <c r="AM86" i="6"/>
  <c r="AM87" i="6"/>
  <c r="AM88" i="6"/>
  <c r="AM89" i="6"/>
  <c r="AM90" i="6"/>
  <c r="AM91" i="6"/>
  <c r="AM92" i="6"/>
  <c r="AM93" i="6"/>
  <c r="AM94" i="6"/>
  <c r="AM95" i="6"/>
  <c r="AM96" i="6"/>
  <c r="AM97" i="6"/>
  <c r="AM98" i="6"/>
  <c r="AM99" i="6"/>
  <c r="AM100" i="6"/>
  <c r="AM101" i="6"/>
  <c r="AM102" i="6"/>
  <c r="AM103" i="6"/>
  <c r="AM104" i="6"/>
  <c r="AM105" i="6"/>
  <c r="AM106" i="6"/>
  <c r="AM107" i="6"/>
  <c r="AM108" i="6"/>
  <c r="AM109" i="6"/>
  <c r="AM110" i="6"/>
  <c r="AM111" i="6"/>
  <c r="AM112" i="6"/>
  <c r="AM113" i="6"/>
  <c r="AM114" i="6"/>
  <c r="AM115" i="6"/>
  <c r="AM116" i="6"/>
  <c r="AM117" i="6"/>
  <c r="AM118" i="6"/>
  <c r="AM119" i="6"/>
  <c r="AM120" i="6"/>
  <c r="AM121" i="6"/>
  <c r="AM122" i="6"/>
  <c r="AM123" i="6"/>
  <c r="AM124" i="6"/>
  <c r="AM125" i="6"/>
  <c r="AM126" i="6"/>
  <c r="AM127" i="6"/>
  <c r="AM128" i="6"/>
  <c r="AM129" i="6"/>
  <c r="AM130" i="6"/>
  <c r="AM131" i="6"/>
  <c r="AM132" i="6"/>
  <c r="AM133" i="6"/>
  <c r="AM134" i="6"/>
  <c r="AM135" i="6"/>
  <c r="AM136" i="6"/>
  <c r="AM137" i="6"/>
  <c r="AM138" i="6"/>
  <c r="AM139" i="6"/>
  <c r="AM140" i="6"/>
  <c r="AM141" i="6"/>
  <c r="AM142" i="6"/>
  <c r="AM143" i="6"/>
  <c r="AM144" i="6"/>
  <c r="AM145" i="6"/>
  <c r="AM146" i="6"/>
  <c r="AM147" i="6"/>
  <c r="AM148" i="6"/>
  <c r="AM149" i="6"/>
  <c r="AM150" i="6"/>
  <c r="AM151" i="6"/>
  <c r="AM152" i="6"/>
  <c r="AM153" i="6"/>
  <c r="AM154" i="6"/>
  <c r="AM155" i="6"/>
  <c r="AM156" i="6"/>
  <c r="AM157" i="6"/>
  <c r="AM158" i="6"/>
  <c r="AM159" i="6"/>
  <c r="AM160" i="6"/>
  <c r="AM161" i="6"/>
  <c r="AM162" i="6"/>
  <c r="AM163" i="6"/>
  <c r="AM164" i="6"/>
  <c r="AM165" i="6"/>
  <c r="AM166" i="6"/>
  <c r="AM167" i="6"/>
  <c r="AM168" i="6"/>
  <c r="AM169" i="6"/>
  <c r="AM170" i="6"/>
  <c r="AM171" i="6"/>
  <c r="AM172" i="6"/>
  <c r="AM173" i="6"/>
  <c r="AM174" i="6"/>
  <c r="AM175" i="6"/>
  <c r="AM176" i="6"/>
  <c r="AM177" i="6"/>
  <c r="AM178" i="6"/>
  <c r="AM179" i="6"/>
  <c r="AM180" i="6"/>
  <c r="AM181" i="6"/>
  <c r="AM182" i="6"/>
  <c r="AM183" i="6"/>
  <c r="AM184" i="6"/>
  <c r="AM185" i="6"/>
  <c r="AM186" i="6"/>
  <c r="AM187" i="6"/>
  <c r="AM188" i="6"/>
  <c r="AM189" i="6"/>
  <c r="AM190" i="6"/>
  <c r="AM191" i="6"/>
  <c r="AM192" i="6"/>
  <c r="AM193" i="6"/>
  <c r="AM194" i="6"/>
  <c r="AM195" i="6"/>
  <c r="AM196" i="6"/>
  <c r="AM197" i="6"/>
  <c r="AM198" i="6"/>
  <c r="AM199" i="6"/>
  <c r="AM200" i="6"/>
  <c r="AM201" i="6"/>
  <c r="AM202" i="6"/>
  <c r="AM203" i="6"/>
  <c r="AM204" i="6"/>
  <c r="AM205" i="6"/>
  <c r="AM206" i="6"/>
  <c r="AM207" i="6"/>
  <c r="AM208" i="6"/>
  <c r="AM209" i="6"/>
  <c r="AM210" i="6"/>
  <c r="AM211" i="6"/>
  <c r="AM212" i="6"/>
  <c r="AM213" i="6"/>
  <c r="AM214" i="6"/>
  <c r="AM215" i="6"/>
  <c r="AM216" i="6"/>
  <c r="AM217" i="6"/>
  <c r="AM218" i="6"/>
  <c r="AM219" i="6"/>
  <c r="AM220" i="6"/>
  <c r="AM221" i="6"/>
  <c r="AM222" i="6"/>
  <c r="AM223" i="6"/>
  <c r="AM224" i="6"/>
  <c r="AM225" i="6"/>
  <c r="AM226" i="6"/>
  <c r="AM227" i="6"/>
  <c r="AM228" i="6"/>
  <c r="AM229" i="6"/>
  <c r="AM230" i="6"/>
  <c r="AM231" i="6"/>
  <c r="AM232" i="6"/>
  <c r="AM233" i="6"/>
  <c r="AM234" i="6"/>
  <c r="AM235" i="6"/>
  <c r="AM236" i="6"/>
  <c r="AM237" i="6"/>
  <c r="AM238" i="6"/>
  <c r="AM239" i="6"/>
  <c r="AM240" i="6"/>
  <c r="AM241" i="6"/>
  <c r="AM242" i="6"/>
  <c r="AM243" i="6"/>
  <c r="AM244" i="6"/>
  <c r="AM245" i="6"/>
  <c r="AM246" i="6"/>
  <c r="AM247" i="6"/>
  <c r="AM248" i="6"/>
  <c r="AM249" i="6"/>
  <c r="AM250" i="6"/>
  <c r="AM251" i="6"/>
  <c r="AM252" i="6"/>
  <c r="AM253" i="6"/>
  <c r="AM254" i="6"/>
  <c r="AM255" i="6"/>
  <c r="AM256" i="6"/>
  <c r="AM257" i="6"/>
  <c r="AM258" i="6"/>
  <c r="AM259" i="6"/>
  <c r="AM260" i="6"/>
  <c r="AM261" i="6"/>
  <c r="AM262" i="6"/>
  <c r="AM263" i="6"/>
  <c r="AM264" i="6"/>
  <c r="AM265" i="6"/>
  <c r="AM266" i="6"/>
  <c r="AM267" i="6"/>
  <c r="AM268" i="6"/>
  <c r="AM269" i="6"/>
  <c r="AM270" i="6"/>
  <c r="AM271" i="6"/>
  <c r="AM272" i="6"/>
  <c r="AM273" i="6"/>
  <c r="AM274" i="6"/>
  <c r="AM275" i="6"/>
  <c r="AM276" i="6"/>
  <c r="AM277" i="6"/>
  <c r="AM278" i="6"/>
  <c r="AM279" i="6"/>
  <c r="AM280" i="6"/>
  <c r="AM281" i="6"/>
  <c r="AM282" i="6"/>
  <c r="AM283" i="6"/>
  <c r="AM284" i="6"/>
  <c r="AM285" i="6"/>
  <c r="AM286" i="6"/>
  <c r="AM287" i="6"/>
  <c r="AM288" i="6"/>
  <c r="AM289" i="6"/>
  <c r="AM290" i="6"/>
  <c r="AM291" i="6"/>
  <c r="AM292" i="6"/>
  <c r="AM293" i="6"/>
  <c r="AM294" i="6"/>
  <c r="AM295" i="6"/>
  <c r="AM296" i="6"/>
  <c r="AM297" i="6"/>
  <c r="AM298" i="6"/>
  <c r="AM299" i="6"/>
  <c r="AM300" i="6"/>
  <c r="AM301" i="6"/>
  <c r="AM302" i="6"/>
  <c r="AM303" i="6"/>
  <c r="AM304" i="6"/>
  <c r="AM305" i="6"/>
  <c r="AM306" i="6"/>
  <c r="AM307" i="6"/>
  <c r="AM308" i="6"/>
  <c r="AM309" i="6"/>
  <c r="AM310" i="6"/>
  <c r="AM311" i="6"/>
  <c r="AM312" i="6"/>
  <c r="AM313" i="6"/>
  <c r="AM314" i="6"/>
  <c r="AM315" i="6"/>
  <c r="AM316" i="6"/>
  <c r="AM317" i="6"/>
  <c r="AM318" i="6"/>
  <c r="AM319" i="6"/>
  <c r="AM320" i="6"/>
  <c r="AM321" i="6"/>
  <c r="AM322" i="6"/>
  <c r="AM323" i="6"/>
  <c r="AM324" i="6"/>
  <c r="AM325" i="6"/>
  <c r="AM326" i="6"/>
  <c r="AM327" i="6"/>
  <c r="AM328" i="6"/>
  <c r="AM329" i="6"/>
  <c r="AM330" i="6"/>
  <c r="AM331" i="6"/>
  <c r="AM332" i="6"/>
  <c r="AM333" i="6"/>
  <c r="AM334" i="6"/>
  <c r="AM335" i="6"/>
  <c r="AM336" i="6"/>
  <c r="AM337" i="6"/>
  <c r="AM338" i="6"/>
  <c r="AM339" i="6"/>
  <c r="AM340" i="6"/>
  <c r="AM341" i="6"/>
  <c r="AM342" i="6"/>
  <c r="AM343" i="6"/>
  <c r="AM344" i="6"/>
  <c r="AM345" i="6"/>
  <c r="AM346" i="6"/>
  <c r="AM347" i="6"/>
  <c r="AM348" i="6"/>
  <c r="AM349" i="6"/>
  <c r="AM350" i="6"/>
  <c r="AM351" i="6"/>
  <c r="AM352" i="6"/>
  <c r="AM353" i="6"/>
  <c r="AM354" i="6"/>
  <c r="AM355" i="6"/>
  <c r="AM356" i="6"/>
  <c r="AM357" i="6"/>
  <c r="AM358" i="6"/>
  <c r="AM359" i="6"/>
  <c r="AM360" i="6"/>
  <c r="AM361" i="6"/>
  <c r="AM362" i="6"/>
  <c r="AM363" i="6"/>
  <c r="AM364" i="6"/>
  <c r="AM365" i="6"/>
  <c r="AM366" i="6"/>
  <c r="AM367" i="6"/>
  <c r="AM368" i="6"/>
  <c r="AM369" i="6"/>
  <c r="AM370" i="6"/>
  <c r="AM371" i="6"/>
  <c r="AM372" i="6"/>
  <c r="AM373" i="6"/>
  <c r="AM374" i="6"/>
  <c r="AM375" i="6"/>
  <c r="AM376" i="6"/>
  <c r="AM377" i="6"/>
  <c r="AM378" i="6"/>
  <c r="AM379" i="6"/>
  <c r="AM380" i="6"/>
  <c r="AM381" i="6"/>
  <c r="AM382" i="6"/>
  <c r="AM383" i="6"/>
  <c r="AM384" i="6"/>
  <c r="AM385" i="6"/>
  <c r="AM386" i="6"/>
  <c r="AM387" i="6"/>
  <c r="AM388" i="6"/>
  <c r="AM389" i="6"/>
  <c r="AM390" i="6"/>
  <c r="AM391" i="6"/>
  <c r="AM392" i="6"/>
  <c r="AM393" i="6"/>
  <c r="AM394" i="6"/>
  <c r="AM395" i="6"/>
  <c r="AM396" i="6"/>
  <c r="AM397" i="6"/>
  <c r="AM398" i="6"/>
  <c r="AM399" i="6"/>
  <c r="AM400" i="6"/>
  <c r="AM401" i="6"/>
  <c r="AM402" i="6"/>
  <c r="AM403" i="6"/>
  <c r="AM404" i="6"/>
  <c r="AM405" i="6"/>
  <c r="AM406" i="6"/>
  <c r="AM407" i="6"/>
  <c r="AM408" i="6"/>
  <c r="AM409" i="6"/>
  <c r="AM410" i="6"/>
  <c r="AM411" i="6"/>
  <c r="AM412" i="6"/>
  <c r="AM413" i="6"/>
  <c r="AM414" i="6"/>
  <c r="AM415" i="6"/>
  <c r="AM416" i="6"/>
  <c r="AM417" i="6"/>
  <c r="AM418" i="6"/>
  <c r="AM419" i="6"/>
  <c r="AM420" i="6"/>
  <c r="AM421" i="6"/>
  <c r="AM422" i="6"/>
  <c r="AM423" i="6"/>
  <c r="AM424" i="6"/>
  <c r="AM425" i="6"/>
  <c r="AM426" i="6"/>
  <c r="AM427" i="6"/>
  <c r="AM428" i="6"/>
  <c r="AM429" i="6"/>
  <c r="AM430" i="6"/>
  <c r="AM431" i="6"/>
  <c r="AM432" i="6"/>
  <c r="AM433" i="6"/>
  <c r="AM434" i="6"/>
  <c r="AM435" i="6"/>
  <c r="AM436" i="6"/>
  <c r="AM437" i="6"/>
  <c r="AM438" i="6"/>
  <c r="AM439" i="6"/>
  <c r="AM440" i="6"/>
  <c r="AM441" i="6"/>
  <c r="AM442" i="6"/>
  <c r="AM443" i="6"/>
  <c r="AM444" i="6"/>
  <c r="AM445" i="6"/>
  <c r="AM446" i="6"/>
  <c r="AM447" i="6"/>
  <c r="AM448" i="6"/>
  <c r="AM449" i="6"/>
  <c r="AM450" i="6"/>
  <c r="AM451" i="6"/>
  <c r="AM452" i="6"/>
  <c r="AM453" i="6"/>
  <c r="AM454" i="6"/>
  <c r="AM455" i="6"/>
  <c r="AM456" i="6"/>
  <c r="AM457" i="6"/>
  <c r="AM458" i="6"/>
  <c r="AM459" i="6"/>
  <c r="AM460" i="6"/>
  <c r="AM461" i="6"/>
  <c r="AM462" i="6"/>
  <c r="AM463" i="6"/>
  <c r="AM464" i="6"/>
  <c r="AM465" i="6"/>
  <c r="AM466" i="6"/>
  <c r="AM467" i="6"/>
  <c r="AM468" i="6"/>
  <c r="AM469" i="6"/>
  <c r="AM470" i="6"/>
  <c r="AM471" i="6"/>
  <c r="AM472" i="6"/>
  <c r="AM473" i="6"/>
  <c r="AM474" i="6"/>
  <c r="AM475" i="6"/>
  <c r="AM476" i="6"/>
  <c r="AM477" i="6"/>
  <c r="AM478" i="6"/>
  <c r="AM479" i="6"/>
  <c r="AM480" i="6"/>
  <c r="AM481" i="6"/>
  <c r="AM482" i="6"/>
  <c r="AM483" i="6"/>
  <c r="AM484" i="6"/>
  <c r="AM485" i="6"/>
  <c r="AM486" i="6"/>
  <c r="AM487" i="6"/>
  <c r="AM488" i="6"/>
  <c r="AM489" i="6"/>
  <c r="AM490" i="6"/>
  <c r="AM491" i="6"/>
  <c r="AM492" i="6"/>
  <c r="AM493" i="6"/>
  <c r="AM494" i="6"/>
  <c r="AM495" i="6"/>
  <c r="AM496" i="6"/>
  <c r="AM497" i="6"/>
  <c r="AM498" i="6"/>
  <c r="AM499" i="6"/>
  <c r="AM500" i="6"/>
  <c r="AM501" i="6"/>
  <c r="AM502" i="6"/>
  <c r="AM503" i="6"/>
  <c r="AM504" i="6"/>
  <c r="AM505" i="6"/>
  <c r="AM506" i="6"/>
  <c r="AM507" i="6"/>
  <c r="AM508" i="6"/>
  <c r="AM509" i="6"/>
  <c r="AM510" i="6"/>
  <c r="AM511" i="6"/>
  <c r="AM512" i="6"/>
  <c r="AM513" i="6"/>
  <c r="AM514" i="6"/>
  <c r="AM515" i="6"/>
  <c r="AM516" i="6"/>
  <c r="AM517" i="6"/>
  <c r="AM518" i="6"/>
  <c r="AM519" i="6"/>
  <c r="AM520" i="6"/>
  <c r="AM521" i="6"/>
  <c r="AM522" i="6"/>
  <c r="AM523" i="6"/>
  <c r="AM524" i="6"/>
  <c r="AM525" i="6"/>
  <c r="AM526" i="6"/>
  <c r="AM527" i="6"/>
  <c r="AM528" i="6"/>
  <c r="AM529" i="6"/>
  <c r="AM530" i="6"/>
  <c r="AM531" i="6"/>
  <c r="AM532" i="6"/>
  <c r="AM533" i="6"/>
  <c r="AM534" i="6"/>
  <c r="AM535" i="6"/>
  <c r="AM536" i="6"/>
  <c r="AM537" i="6"/>
  <c r="AM538" i="6"/>
  <c r="AM539" i="6"/>
  <c r="AM540" i="6"/>
  <c r="AM541" i="6"/>
  <c r="AM542" i="6"/>
  <c r="AM543" i="6"/>
  <c r="AM544" i="6"/>
  <c r="AM545" i="6"/>
  <c r="AM546" i="6"/>
  <c r="AM547" i="6"/>
  <c r="AM548" i="6"/>
  <c r="AM549" i="6"/>
  <c r="AM550" i="6"/>
  <c r="AM551" i="6"/>
  <c r="AM552" i="6"/>
  <c r="AM553" i="6"/>
  <c r="AM554" i="6"/>
  <c r="AM555" i="6"/>
  <c r="AM556" i="6"/>
  <c r="AM557" i="6"/>
  <c r="AM558" i="6"/>
  <c r="AM559" i="6"/>
  <c r="AM560" i="6"/>
  <c r="AM561" i="6"/>
  <c r="AM562" i="6"/>
  <c r="AM563" i="6"/>
  <c r="AM564" i="6"/>
  <c r="AM3" i="6"/>
  <c r="AN4" i="6"/>
  <c r="AN5" i="6"/>
  <c r="AN6" i="6"/>
  <c r="AN7" i="6"/>
  <c r="AN8" i="6"/>
  <c r="AN9" i="6"/>
  <c r="AN10" i="6"/>
  <c r="AN11" i="6"/>
  <c r="AN12" i="6"/>
  <c r="AN13" i="6"/>
  <c r="AN14" i="6"/>
  <c r="AN15" i="6"/>
  <c r="AN16" i="6"/>
  <c r="AN17" i="6"/>
  <c r="AN18" i="6"/>
  <c r="AN19" i="6"/>
  <c r="AN20" i="6"/>
  <c r="AN21" i="6"/>
  <c r="AN22" i="6"/>
  <c r="AN23" i="6"/>
  <c r="AN24" i="6"/>
  <c r="AN25" i="6"/>
  <c r="AN26" i="6"/>
  <c r="AN27" i="6"/>
  <c r="AN28" i="6"/>
  <c r="AN29" i="6"/>
  <c r="AN30" i="6"/>
  <c r="AN31" i="6"/>
  <c r="AN32" i="6"/>
  <c r="AN33" i="6"/>
  <c r="AN34" i="6"/>
  <c r="AN35" i="6"/>
  <c r="AN36" i="6"/>
  <c r="AN37" i="6"/>
  <c r="AN38" i="6"/>
  <c r="AN39" i="6"/>
  <c r="AN40" i="6"/>
  <c r="AN41" i="6"/>
  <c r="AN42" i="6"/>
  <c r="AN43" i="6"/>
  <c r="AN44" i="6"/>
  <c r="AN45" i="6"/>
  <c r="AN46" i="6"/>
  <c r="AN47" i="6"/>
  <c r="AN48" i="6"/>
  <c r="AN49" i="6"/>
  <c r="AN50" i="6"/>
  <c r="AN51" i="6"/>
  <c r="AN52" i="6"/>
  <c r="AN53" i="6"/>
  <c r="AN54" i="6"/>
  <c r="AN55" i="6"/>
  <c r="AN56" i="6"/>
  <c r="AN57" i="6"/>
  <c r="AN58" i="6"/>
  <c r="AN59" i="6"/>
  <c r="AN60" i="6"/>
  <c r="AN61" i="6"/>
  <c r="AN62" i="6"/>
  <c r="AN63" i="6"/>
  <c r="AN64" i="6"/>
  <c r="AN65" i="6"/>
  <c r="AN66" i="6"/>
  <c r="AN67" i="6"/>
  <c r="AN68" i="6"/>
  <c r="AN69" i="6"/>
  <c r="AN70" i="6"/>
  <c r="AN71" i="6"/>
  <c r="AN72" i="6"/>
  <c r="AN73" i="6"/>
  <c r="AN74" i="6"/>
  <c r="AN75" i="6"/>
  <c r="AN76" i="6"/>
  <c r="AN77" i="6"/>
  <c r="AN78" i="6"/>
  <c r="AN79" i="6"/>
  <c r="AN80" i="6"/>
  <c r="AN81" i="6"/>
  <c r="AN82" i="6"/>
  <c r="AN83" i="6"/>
  <c r="AN84" i="6"/>
  <c r="AN85" i="6"/>
  <c r="AN86" i="6"/>
  <c r="AN87" i="6"/>
  <c r="AN88" i="6"/>
  <c r="AN89" i="6"/>
  <c r="AN90" i="6"/>
  <c r="AN91" i="6"/>
  <c r="AN92" i="6"/>
  <c r="AN93" i="6"/>
  <c r="AN94" i="6"/>
  <c r="AN95" i="6"/>
  <c r="AN96" i="6"/>
  <c r="AN97" i="6"/>
  <c r="AN98" i="6"/>
  <c r="AN99" i="6"/>
  <c r="AN100" i="6"/>
  <c r="AN101" i="6"/>
  <c r="AN102" i="6"/>
  <c r="AN103" i="6"/>
  <c r="AN104" i="6"/>
  <c r="AN105" i="6"/>
  <c r="AN106" i="6"/>
  <c r="AN107" i="6"/>
  <c r="AN108" i="6"/>
  <c r="AN109" i="6"/>
  <c r="AN110" i="6"/>
  <c r="AN111" i="6"/>
  <c r="AN112" i="6"/>
  <c r="AN113" i="6"/>
  <c r="AN114" i="6"/>
  <c r="AN115" i="6"/>
  <c r="AN116" i="6"/>
  <c r="AN117" i="6"/>
  <c r="AN118" i="6"/>
  <c r="AN119" i="6"/>
  <c r="AN120" i="6"/>
  <c r="AN121" i="6"/>
  <c r="AN122" i="6"/>
  <c r="AN123" i="6"/>
  <c r="AN124" i="6"/>
  <c r="AN125" i="6"/>
  <c r="AN126" i="6"/>
  <c r="AN127" i="6"/>
  <c r="AN128" i="6"/>
  <c r="AN129" i="6"/>
  <c r="AN130" i="6"/>
  <c r="AN131" i="6"/>
  <c r="AN132" i="6"/>
  <c r="AN133" i="6"/>
  <c r="AN134" i="6"/>
  <c r="AN135" i="6"/>
  <c r="AN136" i="6"/>
  <c r="AN137" i="6"/>
  <c r="AN138" i="6"/>
  <c r="AN139" i="6"/>
  <c r="AN140" i="6"/>
  <c r="AN141" i="6"/>
  <c r="AN142" i="6"/>
  <c r="AN143" i="6"/>
  <c r="AN144" i="6"/>
  <c r="AN145" i="6"/>
  <c r="AN146" i="6"/>
  <c r="AN147" i="6"/>
  <c r="AN148" i="6"/>
  <c r="AN149" i="6"/>
  <c r="AN150" i="6"/>
  <c r="AN151" i="6"/>
  <c r="AN152" i="6"/>
  <c r="AN153" i="6"/>
  <c r="AN154" i="6"/>
  <c r="AN155" i="6"/>
  <c r="AN156" i="6"/>
  <c r="AN157" i="6"/>
  <c r="AN158" i="6"/>
  <c r="AN159" i="6"/>
  <c r="AN160" i="6"/>
  <c r="AN161" i="6"/>
  <c r="AN162" i="6"/>
  <c r="AN163" i="6"/>
  <c r="AN164" i="6"/>
  <c r="AN165" i="6"/>
  <c r="AN166" i="6"/>
  <c r="AN167" i="6"/>
  <c r="AN168" i="6"/>
  <c r="AN169" i="6"/>
  <c r="AN170" i="6"/>
  <c r="AN171" i="6"/>
  <c r="AN172" i="6"/>
  <c r="AN173" i="6"/>
  <c r="AN174" i="6"/>
  <c r="AN175" i="6"/>
  <c r="AN176" i="6"/>
  <c r="AN177" i="6"/>
  <c r="AN178" i="6"/>
  <c r="AN179" i="6"/>
  <c r="AN180" i="6"/>
  <c r="AN181" i="6"/>
  <c r="AN182" i="6"/>
  <c r="AN183" i="6"/>
  <c r="AN184" i="6"/>
  <c r="AN185" i="6"/>
  <c r="AN186" i="6"/>
  <c r="AN187" i="6"/>
  <c r="AN188" i="6"/>
  <c r="AN189" i="6"/>
  <c r="AN190" i="6"/>
  <c r="AN191" i="6"/>
  <c r="AN192" i="6"/>
  <c r="AN193" i="6"/>
  <c r="AN194" i="6"/>
  <c r="AN195" i="6"/>
  <c r="AN196" i="6"/>
  <c r="AN197" i="6"/>
  <c r="AN198" i="6"/>
  <c r="AN199" i="6"/>
  <c r="AN200" i="6"/>
  <c r="AN201" i="6"/>
  <c r="AN202" i="6"/>
  <c r="AN203" i="6"/>
  <c r="AN204" i="6"/>
  <c r="AN205" i="6"/>
  <c r="AN206" i="6"/>
  <c r="AN207" i="6"/>
  <c r="AN208" i="6"/>
  <c r="AN209" i="6"/>
  <c r="AN210" i="6"/>
  <c r="AN211" i="6"/>
  <c r="AN212" i="6"/>
  <c r="AN213" i="6"/>
  <c r="AN214" i="6"/>
  <c r="AN215" i="6"/>
  <c r="AN216" i="6"/>
  <c r="AN217" i="6"/>
  <c r="AN218" i="6"/>
  <c r="AN219" i="6"/>
  <c r="AN220" i="6"/>
  <c r="AN221" i="6"/>
  <c r="AN222" i="6"/>
  <c r="AN223" i="6"/>
  <c r="AN224" i="6"/>
  <c r="AN225" i="6"/>
  <c r="AN226" i="6"/>
  <c r="AN227" i="6"/>
  <c r="AN228" i="6"/>
  <c r="AN229" i="6"/>
  <c r="AN230" i="6"/>
  <c r="AN231" i="6"/>
  <c r="AN232" i="6"/>
  <c r="AN233" i="6"/>
  <c r="AN234" i="6"/>
  <c r="AN235" i="6"/>
  <c r="AN236" i="6"/>
  <c r="AN237" i="6"/>
  <c r="AN238" i="6"/>
  <c r="AN239" i="6"/>
  <c r="AN240" i="6"/>
  <c r="AN241" i="6"/>
  <c r="AN242" i="6"/>
  <c r="AN243" i="6"/>
  <c r="AN244" i="6"/>
  <c r="AN245" i="6"/>
  <c r="AN246" i="6"/>
  <c r="AN247" i="6"/>
  <c r="AN248" i="6"/>
  <c r="AN249" i="6"/>
  <c r="AN250" i="6"/>
  <c r="AN251" i="6"/>
  <c r="AN252" i="6"/>
  <c r="AN253" i="6"/>
  <c r="AN254" i="6"/>
  <c r="AN255" i="6"/>
  <c r="AN256" i="6"/>
  <c r="AN257" i="6"/>
  <c r="AN258" i="6"/>
  <c r="AN259" i="6"/>
  <c r="AN260" i="6"/>
  <c r="AN261" i="6"/>
  <c r="AN262" i="6"/>
  <c r="AN263" i="6"/>
  <c r="AN264" i="6"/>
  <c r="AN265" i="6"/>
  <c r="AN266" i="6"/>
  <c r="AN267" i="6"/>
  <c r="AN268" i="6"/>
  <c r="AN269" i="6"/>
  <c r="AN270" i="6"/>
  <c r="AN271" i="6"/>
  <c r="AN272" i="6"/>
  <c r="AN273" i="6"/>
  <c r="AN274" i="6"/>
  <c r="AN275" i="6"/>
  <c r="AN276" i="6"/>
  <c r="AN277" i="6"/>
  <c r="AN278" i="6"/>
  <c r="AN279" i="6"/>
  <c r="AN280" i="6"/>
  <c r="AN281" i="6"/>
  <c r="AN282" i="6"/>
  <c r="AN283" i="6"/>
  <c r="AN284" i="6"/>
  <c r="AN285" i="6"/>
  <c r="AN286" i="6"/>
  <c r="AN287" i="6"/>
  <c r="AN288" i="6"/>
  <c r="AN289" i="6"/>
  <c r="AN290" i="6"/>
  <c r="AN291" i="6"/>
  <c r="AN292" i="6"/>
  <c r="AN293" i="6"/>
  <c r="AN294" i="6"/>
  <c r="AN295" i="6"/>
  <c r="AN296" i="6"/>
  <c r="AN297" i="6"/>
  <c r="AN298" i="6"/>
  <c r="AN299" i="6"/>
  <c r="AN300" i="6"/>
  <c r="AN301" i="6"/>
  <c r="AN302" i="6"/>
  <c r="AN303" i="6"/>
  <c r="AN304" i="6"/>
  <c r="AN305" i="6"/>
  <c r="AN306" i="6"/>
  <c r="AN307" i="6"/>
  <c r="AN308" i="6"/>
  <c r="AN309" i="6"/>
  <c r="AN310" i="6"/>
  <c r="AN311" i="6"/>
  <c r="AN312" i="6"/>
  <c r="AN313" i="6"/>
  <c r="AN314" i="6"/>
  <c r="AN315" i="6"/>
  <c r="AN316" i="6"/>
  <c r="AN317" i="6"/>
  <c r="AN318" i="6"/>
  <c r="AN319" i="6"/>
  <c r="AN320" i="6"/>
  <c r="AN321" i="6"/>
  <c r="AN322" i="6"/>
  <c r="AN323" i="6"/>
  <c r="AN324" i="6"/>
  <c r="AN325" i="6"/>
  <c r="AN326" i="6"/>
  <c r="AN327" i="6"/>
  <c r="AN328" i="6"/>
  <c r="AN329" i="6"/>
  <c r="AN330" i="6"/>
  <c r="AN331" i="6"/>
  <c r="AN332" i="6"/>
  <c r="AN333" i="6"/>
  <c r="AN334" i="6"/>
  <c r="AN335" i="6"/>
  <c r="AN336" i="6"/>
  <c r="AN337" i="6"/>
  <c r="AN338" i="6"/>
  <c r="AN339" i="6"/>
  <c r="AN340" i="6"/>
  <c r="AN341" i="6"/>
  <c r="AN342" i="6"/>
  <c r="AN343" i="6"/>
  <c r="AN344" i="6"/>
  <c r="AN345" i="6"/>
  <c r="AN346" i="6"/>
  <c r="AN347" i="6"/>
  <c r="AN348" i="6"/>
  <c r="AN349" i="6"/>
  <c r="AN350" i="6"/>
  <c r="AN351" i="6"/>
  <c r="AN352" i="6"/>
  <c r="AN353" i="6"/>
  <c r="AN354" i="6"/>
  <c r="AN355" i="6"/>
  <c r="AN356" i="6"/>
  <c r="AN357" i="6"/>
  <c r="AN358" i="6"/>
  <c r="AN359" i="6"/>
  <c r="AN360" i="6"/>
  <c r="AN361" i="6"/>
  <c r="AN362" i="6"/>
  <c r="AN363" i="6"/>
  <c r="AN364" i="6"/>
  <c r="AN365" i="6"/>
  <c r="AN366" i="6"/>
  <c r="AN367" i="6"/>
  <c r="AN368" i="6"/>
  <c r="AN369" i="6"/>
  <c r="AN370" i="6"/>
  <c r="AN371" i="6"/>
  <c r="AN372" i="6"/>
  <c r="AN373" i="6"/>
  <c r="AN374" i="6"/>
  <c r="AN375" i="6"/>
  <c r="AN376" i="6"/>
  <c r="AN377" i="6"/>
  <c r="AN378" i="6"/>
  <c r="AN379" i="6"/>
  <c r="AN380" i="6"/>
  <c r="AN381" i="6"/>
  <c r="AN382" i="6"/>
  <c r="AN383" i="6"/>
  <c r="AN384" i="6"/>
  <c r="AN385" i="6"/>
  <c r="AN386" i="6"/>
  <c r="AN387" i="6"/>
  <c r="AN388" i="6"/>
  <c r="AN389" i="6"/>
  <c r="AN390" i="6"/>
  <c r="AN391" i="6"/>
  <c r="AN392" i="6"/>
  <c r="AN393" i="6"/>
  <c r="AN394" i="6"/>
  <c r="AN395" i="6"/>
  <c r="AN396" i="6"/>
  <c r="AN397" i="6"/>
  <c r="AN398" i="6"/>
  <c r="AN399" i="6"/>
  <c r="AN400" i="6"/>
  <c r="AN401" i="6"/>
  <c r="AN402" i="6"/>
  <c r="AN403" i="6"/>
  <c r="AN404" i="6"/>
  <c r="AN405" i="6"/>
  <c r="AN406" i="6"/>
  <c r="AN407" i="6"/>
  <c r="AN408" i="6"/>
  <c r="AN409" i="6"/>
  <c r="AN410" i="6"/>
  <c r="AN411" i="6"/>
  <c r="AN412" i="6"/>
  <c r="AN413" i="6"/>
  <c r="AN414" i="6"/>
  <c r="AN415" i="6"/>
  <c r="AN416" i="6"/>
  <c r="AN417" i="6"/>
  <c r="AN418" i="6"/>
  <c r="AN419" i="6"/>
  <c r="AN420" i="6"/>
  <c r="AN421" i="6"/>
  <c r="AN422" i="6"/>
  <c r="AN423" i="6"/>
  <c r="AN424" i="6"/>
  <c r="AN425" i="6"/>
  <c r="AN426" i="6"/>
  <c r="AN427" i="6"/>
  <c r="AN428" i="6"/>
  <c r="AN429" i="6"/>
  <c r="AN430" i="6"/>
  <c r="AN431" i="6"/>
  <c r="AN432" i="6"/>
  <c r="AN433" i="6"/>
  <c r="AN434" i="6"/>
  <c r="AN435" i="6"/>
  <c r="AN436" i="6"/>
  <c r="AN437" i="6"/>
  <c r="AN438" i="6"/>
  <c r="AN439" i="6"/>
  <c r="AN440" i="6"/>
  <c r="AN441" i="6"/>
  <c r="AN442" i="6"/>
  <c r="AN443" i="6"/>
  <c r="AN444" i="6"/>
  <c r="AN445" i="6"/>
  <c r="AN446" i="6"/>
  <c r="AN447" i="6"/>
  <c r="AN448" i="6"/>
  <c r="AN449" i="6"/>
  <c r="AN450" i="6"/>
  <c r="AN451" i="6"/>
  <c r="AN452" i="6"/>
  <c r="AN453" i="6"/>
  <c r="AN454" i="6"/>
  <c r="AN455" i="6"/>
  <c r="AN456" i="6"/>
  <c r="AN457" i="6"/>
  <c r="AN458" i="6"/>
  <c r="AN459" i="6"/>
  <c r="AN460" i="6"/>
  <c r="AN461" i="6"/>
  <c r="AN462" i="6"/>
  <c r="AN463" i="6"/>
  <c r="AN464" i="6"/>
  <c r="AN465" i="6"/>
  <c r="AN466" i="6"/>
  <c r="AN467" i="6"/>
  <c r="AN468" i="6"/>
  <c r="AN469" i="6"/>
  <c r="AN470" i="6"/>
  <c r="AN471" i="6"/>
  <c r="AN472" i="6"/>
  <c r="AN473" i="6"/>
  <c r="AN474" i="6"/>
  <c r="AN475" i="6"/>
  <c r="AN476" i="6"/>
  <c r="AN477" i="6"/>
  <c r="AN478" i="6"/>
  <c r="AN479" i="6"/>
  <c r="AN480" i="6"/>
  <c r="AN481" i="6"/>
  <c r="AN482" i="6"/>
  <c r="AN483" i="6"/>
  <c r="AN484" i="6"/>
  <c r="AN485" i="6"/>
  <c r="AN486" i="6"/>
  <c r="AN487" i="6"/>
  <c r="AN488" i="6"/>
  <c r="AN489" i="6"/>
  <c r="AN490" i="6"/>
  <c r="AN491" i="6"/>
  <c r="AN492" i="6"/>
  <c r="AN493" i="6"/>
  <c r="AN494" i="6"/>
  <c r="AN495" i="6"/>
  <c r="AN496" i="6"/>
  <c r="AN497" i="6"/>
  <c r="AN498" i="6"/>
  <c r="AN499" i="6"/>
  <c r="AN500" i="6"/>
  <c r="AN501" i="6"/>
  <c r="AN502" i="6"/>
  <c r="AN503" i="6"/>
  <c r="AN504" i="6"/>
  <c r="AN505" i="6"/>
  <c r="AN506" i="6"/>
  <c r="AN507" i="6"/>
  <c r="AN508" i="6"/>
  <c r="AN509" i="6"/>
  <c r="AN510" i="6"/>
  <c r="AN511" i="6"/>
  <c r="AN512" i="6"/>
  <c r="AN513" i="6"/>
  <c r="AN514" i="6"/>
  <c r="AN515" i="6"/>
  <c r="AN516" i="6"/>
  <c r="AN517" i="6"/>
  <c r="AN518" i="6"/>
  <c r="AN519" i="6"/>
  <c r="AN520" i="6"/>
  <c r="AN521" i="6"/>
  <c r="AN522" i="6"/>
  <c r="AN523" i="6"/>
  <c r="AN524" i="6"/>
  <c r="AN525" i="6"/>
  <c r="AN526" i="6"/>
  <c r="AN527" i="6"/>
  <c r="AN528" i="6"/>
  <c r="AN529" i="6"/>
  <c r="AN530" i="6"/>
  <c r="AN531" i="6"/>
  <c r="AN532" i="6"/>
  <c r="AN533" i="6"/>
  <c r="AN534" i="6"/>
  <c r="AN535" i="6"/>
  <c r="AN536" i="6"/>
  <c r="AN537" i="6"/>
  <c r="AN538" i="6"/>
  <c r="AN539" i="6"/>
  <c r="AN540" i="6"/>
  <c r="AN541" i="6"/>
  <c r="AN542" i="6"/>
  <c r="AN543" i="6"/>
  <c r="AN544" i="6"/>
  <c r="AN545" i="6"/>
  <c r="AN546" i="6"/>
  <c r="AN547" i="6"/>
  <c r="AN548" i="6"/>
  <c r="AN549" i="6"/>
  <c r="AN550" i="6"/>
  <c r="AN551" i="6"/>
  <c r="AN552" i="6"/>
  <c r="AN553" i="6"/>
  <c r="AN554" i="6"/>
  <c r="AN555" i="6"/>
  <c r="AN556" i="6"/>
  <c r="AN557" i="6"/>
  <c r="AN558" i="6"/>
  <c r="AN559" i="6"/>
  <c r="AN560" i="6"/>
  <c r="AN561" i="6"/>
  <c r="AN562" i="6"/>
  <c r="AN563" i="6"/>
  <c r="AN564" i="6"/>
  <c r="AN3" i="6"/>
  <c r="AO4" i="6"/>
  <c r="AO5" i="6"/>
  <c r="AO6" i="6"/>
  <c r="AO7" i="6"/>
  <c r="AO8" i="6"/>
  <c r="AO9" i="6"/>
  <c r="AO10" i="6"/>
  <c r="AO11" i="6"/>
  <c r="AO12" i="6"/>
  <c r="AO13" i="6"/>
  <c r="AO14" i="6"/>
  <c r="AO15" i="6"/>
  <c r="AO16" i="6"/>
  <c r="AO17" i="6"/>
  <c r="AO18" i="6"/>
  <c r="AO19" i="6"/>
  <c r="AO20" i="6"/>
  <c r="AO21" i="6"/>
  <c r="AO22" i="6"/>
  <c r="AO23" i="6"/>
  <c r="AO24" i="6"/>
  <c r="AO25" i="6"/>
  <c r="AO26" i="6"/>
  <c r="AO27" i="6"/>
  <c r="AO28" i="6"/>
  <c r="AO29" i="6"/>
  <c r="AO30" i="6"/>
  <c r="AO31" i="6"/>
  <c r="AO32" i="6"/>
  <c r="AO33" i="6"/>
  <c r="AO34" i="6"/>
  <c r="AO35" i="6"/>
  <c r="AO36" i="6"/>
  <c r="AO37" i="6"/>
  <c r="AO38" i="6"/>
  <c r="AO39" i="6"/>
  <c r="AO40" i="6"/>
  <c r="AO41" i="6"/>
  <c r="AO42" i="6"/>
  <c r="AO43" i="6"/>
  <c r="AO44" i="6"/>
  <c r="AO45" i="6"/>
  <c r="AO46" i="6"/>
  <c r="AO47" i="6"/>
  <c r="AO48" i="6"/>
  <c r="AO49" i="6"/>
  <c r="AO50" i="6"/>
  <c r="AO51" i="6"/>
  <c r="AO52" i="6"/>
  <c r="AO53" i="6"/>
  <c r="AO54" i="6"/>
  <c r="AO55" i="6"/>
  <c r="AO56" i="6"/>
  <c r="AO57" i="6"/>
  <c r="AO58" i="6"/>
  <c r="AO59" i="6"/>
  <c r="AO60" i="6"/>
  <c r="AO61" i="6"/>
  <c r="AO62" i="6"/>
  <c r="AO63" i="6"/>
  <c r="AO64" i="6"/>
  <c r="AO65" i="6"/>
  <c r="AO66" i="6"/>
  <c r="AO67" i="6"/>
  <c r="AO68" i="6"/>
  <c r="AO69" i="6"/>
  <c r="AO70" i="6"/>
  <c r="AO71" i="6"/>
  <c r="AO72" i="6"/>
  <c r="AO73" i="6"/>
  <c r="AO74" i="6"/>
  <c r="AO75" i="6"/>
  <c r="AO76" i="6"/>
  <c r="AO77" i="6"/>
  <c r="AO78" i="6"/>
  <c r="AO79" i="6"/>
  <c r="AO80" i="6"/>
  <c r="AO81" i="6"/>
  <c r="AO82" i="6"/>
  <c r="AO83" i="6"/>
  <c r="AO84" i="6"/>
  <c r="AO85" i="6"/>
  <c r="AO86" i="6"/>
  <c r="AO87" i="6"/>
  <c r="AO88" i="6"/>
  <c r="AO89" i="6"/>
  <c r="AO90" i="6"/>
  <c r="AO91" i="6"/>
  <c r="AO92" i="6"/>
  <c r="AO93" i="6"/>
  <c r="AO94" i="6"/>
  <c r="AO95" i="6"/>
  <c r="AO96" i="6"/>
  <c r="AO97" i="6"/>
  <c r="AO98" i="6"/>
  <c r="AO99" i="6"/>
  <c r="AO100" i="6"/>
  <c r="AO101" i="6"/>
  <c r="AO102" i="6"/>
  <c r="AO103" i="6"/>
  <c r="AO104" i="6"/>
  <c r="AO105" i="6"/>
  <c r="AO106" i="6"/>
  <c r="AO107" i="6"/>
  <c r="AO108" i="6"/>
  <c r="AO109" i="6"/>
  <c r="AO110" i="6"/>
  <c r="AO111" i="6"/>
  <c r="AO112" i="6"/>
  <c r="AO113" i="6"/>
  <c r="AO114" i="6"/>
  <c r="AO115" i="6"/>
  <c r="AO116" i="6"/>
  <c r="AO117" i="6"/>
  <c r="AO118" i="6"/>
  <c r="AO119" i="6"/>
  <c r="AO120" i="6"/>
  <c r="AO121" i="6"/>
  <c r="AO122" i="6"/>
  <c r="AO123" i="6"/>
  <c r="AO124" i="6"/>
  <c r="AO125" i="6"/>
  <c r="AO126" i="6"/>
  <c r="AO127" i="6"/>
  <c r="AO128" i="6"/>
  <c r="AO129" i="6"/>
  <c r="AO130" i="6"/>
  <c r="AO131" i="6"/>
  <c r="AO132" i="6"/>
  <c r="AO133" i="6"/>
  <c r="AO134" i="6"/>
  <c r="AO135" i="6"/>
  <c r="AO136" i="6"/>
  <c r="AO137" i="6"/>
  <c r="AO138" i="6"/>
  <c r="AO139" i="6"/>
  <c r="AO140" i="6"/>
  <c r="AO141" i="6"/>
  <c r="AO142" i="6"/>
  <c r="AO143" i="6"/>
  <c r="AO144" i="6"/>
  <c r="AO145" i="6"/>
  <c r="AO146" i="6"/>
  <c r="AO147" i="6"/>
  <c r="AO148" i="6"/>
  <c r="AO149" i="6"/>
  <c r="AO150" i="6"/>
  <c r="AO151" i="6"/>
  <c r="AO152" i="6"/>
  <c r="AO153" i="6"/>
  <c r="AO154" i="6"/>
  <c r="AO155" i="6"/>
  <c r="AO156" i="6"/>
  <c r="AO157" i="6"/>
  <c r="AO158" i="6"/>
  <c r="AO159" i="6"/>
  <c r="AO160" i="6"/>
  <c r="AO161" i="6"/>
  <c r="AO162" i="6"/>
  <c r="AO163" i="6"/>
  <c r="AO164" i="6"/>
  <c r="AO165" i="6"/>
  <c r="AO166" i="6"/>
  <c r="AO167" i="6"/>
  <c r="AO168" i="6"/>
  <c r="AO169" i="6"/>
  <c r="AO170" i="6"/>
  <c r="AO171" i="6"/>
  <c r="AO172" i="6"/>
  <c r="AO173" i="6"/>
  <c r="AO174" i="6"/>
  <c r="AO175" i="6"/>
  <c r="AO176" i="6"/>
  <c r="AO177" i="6"/>
  <c r="AO178" i="6"/>
  <c r="AO179" i="6"/>
  <c r="AO180" i="6"/>
  <c r="AO181" i="6"/>
  <c r="AO182" i="6"/>
  <c r="AO183" i="6"/>
  <c r="AO184" i="6"/>
  <c r="AO185" i="6"/>
  <c r="AO186" i="6"/>
  <c r="AO187" i="6"/>
  <c r="AO188" i="6"/>
  <c r="AO189" i="6"/>
  <c r="AO190" i="6"/>
  <c r="AO191" i="6"/>
  <c r="AO192" i="6"/>
  <c r="AO193" i="6"/>
  <c r="AO194" i="6"/>
  <c r="AO195" i="6"/>
  <c r="AO196" i="6"/>
  <c r="AO197" i="6"/>
  <c r="AO198" i="6"/>
  <c r="AO199" i="6"/>
  <c r="AO200" i="6"/>
  <c r="AO201" i="6"/>
  <c r="AO202" i="6"/>
  <c r="AO203" i="6"/>
  <c r="AO204" i="6"/>
  <c r="AO205" i="6"/>
  <c r="AO206" i="6"/>
  <c r="AO207" i="6"/>
  <c r="AO208" i="6"/>
  <c r="AO209" i="6"/>
  <c r="AO210" i="6"/>
  <c r="AO211" i="6"/>
  <c r="AO212" i="6"/>
  <c r="AO213" i="6"/>
  <c r="AO214" i="6"/>
  <c r="AO215" i="6"/>
  <c r="AO216" i="6"/>
  <c r="AO217" i="6"/>
  <c r="AO218" i="6"/>
  <c r="AO219" i="6"/>
  <c r="AO220" i="6"/>
  <c r="AO221" i="6"/>
  <c r="AO222" i="6"/>
  <c r="AO223" i="6"/>
  <c r="AO224" i="6"/>
  <c r="AO225" i="6"/>
  <c r="AO226" i="6"/>
  <c r="AO227" i="6"/>
  <c r="AO228" i="6"/>
  <c r="AO229" i="6"/>
  <c r="AO230" i="6"/>
  <c r="AO231" i="6"/>
  <c r="AO232" i="6"/>
  <c r="AO233" i="6"/>
  <c r="AO234" i="6"/>
  <c r="AO235" i="6"/>
  <c r="AO236" i="6"/>
  <c r="AO237" i="6"/>
  <c r="AO238" i="6"/>
  <c r="AO239" i="6"/>
  <c r="AO240" i="6"/>
  <c r="AO241" i="6"/>
  <c r="AO242" i="6"/>
  <c r="AO243" i="6"/>
  <c r="AO244" i="6"/>
  <c r="AO245" i="6"/>
  <c r="AO246" i="6"/>
  <c r="AO247" i="6"/>
  <c r="AO248" i="6"/>
  <c r="AO249" i="6"/>
  <c r="AO250" i="6"/>
  <c r="AO251" i="6"/>
  <c r="AO252" i="6"/>
  <c r="AO253" i="6"/>
  <c r="AO254" i="6"/>
  <c r="AO255" i="6"/>
  <c r="AO256" i="6"/>
  <c r="AO257" i="6"/>
  <c r="AO258" i="6"/>
  <c r="AO259" i="6"/>
  <c r="AO260" i="6"/>
  <c r="AO261" i="6"/>
  <c r="AO262" i="6"/>
  <c r="AO263" i="6"/>
  <c r="AO264" i="6"/>
  <c r="AO265" i="6"/>
  <c r="AO266" i="6"/>
  <c r="AO267" i="6"/>
  <c r="AO268" i="6"/>
  <c r="AO269" i="6"/>
  <c r="AO270" i="6"/>
  <c r="AO271" i="6"/>
  <c r="AO272" i="6"/>
  <c r="AO273" i="6"/>
  <c r="AO274" i="6"/>
  <c r="AO275" i="6"/>
  <c r="AO276" i="6"/>
  <c r="AO277" i="6"/>
  <c r="AO278" i="6"/>
  <c r="AO279" i="6"/>
  <c r="AO280" i="6"/>
  <c r="AO281" i="6"/>
  <c r="AO282" i="6"/>
  <c r="AO283" i="6"/>
  <c r="AO284" i="6"/>
  <c r="AO285" i="6"/>
  <c r="AO286" i="6"/>
  <c r="AO287" i="6"/>
  <c r="AO288" i="6"/>
  <c r="AO289" i="6"/>
  <c r="AO290" i="6"/>
  <c r="AO291" i="6"/>
  <c r="AO292" i="6"/>
  <c r="AO293" i="6"/>
  <c r="AO294" i="6"/>
  <c r="AO295" i="6"/>
  <c r="AO296" i="6"/>
  <c r="AO297" i="6"/>
  <c r="AO298" i="6"/>
  <c r="AO299" i="6"/>
  <c r="AO300" i="6"/>
  <c r="AO301" i="6"/>
  <c r="AO302" i="6"/>
  <c r="AO303" i="6"/>
  <c r="AO304" i="6"/>
  <c r="AO305" i="6"/>
  <c r="AO306" i="6"/>
  <c r="AO307" i="6"/>
  <c r="AO308" i="6"/>
  <c r="AO309" i="6"/>
  <c r="AO310" i="6"/>
  <c r="AO311" i="6"/>
  <c r="AO312" i="6"/>
  <c r="AO313" i="6"/>
  <c r="AO314" i="6"/>
  <c r="AO315" i="6"/>
  <c r="AO316" i="6"/>
  <c r="AO317" i="6"/>
  <c r="AO318" i="6"/>
  <c r="AO319" i="6"/>
  <c r="AO320" i="6"/>
  <c r="AO321" i="6"/>
  <c r="AO322" i="6"/>
  <c r="AO323" i="6"/>
  <c r="AO324" i="6"/>
  <c r="AO325" i="6"/>
  <c r="AO326" i="6"/>
  <c r="AO327" i="6"/>
  <c r="AO328" i="6"/>
  <c r="AO329" i="6"/>
  <c r="AO330" i="6"/>
  <c r="AO331" i="6"/>
  <c r="AO332" i="6"/>
  <c r="AO333" i="6"/>
  <c r="AO334" i="6"/>
  <c r="AO335" i="6"/>
  <c r="AO336" i="6"/>
  <c r="AO337" i="6"/>
  <c r="AO338" i="6"/>
  <c r="AO339" i="6"/>
  <c r="AO340" i="6"/>
  <c r="AO341" i="6"/>
  <c r="AO342" i="6"/>
  <c r="AO343" i="6"/>
  <c r="AO344" i="6"/>
  <c r="AO345" i="6"/>
  <c r="AO346" i="6"/>
  <c r="AO347" i="6"/>
  <c r="AO348" i="6"/>
  <c r="AO349" i="6"/>
  <c r="AO350" i="6"/>
  <c r="AO351" i="6"/>
  <c r="AO352" i="6"/>
  <c r="AO353" i="6"/>
  <c r="AO354" i="6"/>
  <c r="AO355" i="6"/>
  <c r="AO356" i="6"/>
  <c r="AO357" i="6"/>
  <c r="AO358" i="6"/>
  <c r="AO359" i="6"/>
  <c r="AO360" i="6"/>
  <c r="AO361" i="6"/>
  <c r="AO362" i="6"/>
  <c r="AO363" i="6"/>
  <c r="AO364" i="6"/>
  <c r="AO365" i="6"/>
  <c r="AO366" i="6"/>
  <c r="AO367" i="6"/>
  <c r="AO368" i="6"/>
  <c r="AO369" i="6"/>
  <c r="AO370" i="6"/>
  <c r="AO371" i="6"/>
  <c r="AO372" i="6"/>
  <c r="AO373" i="6"/>
  <c r="AO374" i="6"/>
  <c r="AO375" i="6"/>
  <c r="AO376" i="6"/>
  <c r="AO377" i="6"/>
  <c r="AO378" i="6"/>
  <c r="AO379" i="6"/>
  <c r="AO380" i="6"/>
  <c r="AO381" i="6"/>
  <c r="AO382" i="6"/>
  <c r="AO383" i="6"/>
  <c r="AO384" i="6"/>
  <c r="AO385" i="6"/>
  <c r="AO386" i="6"/>
  <c r="AO387" i="6"/>
  <c r="AO388" i="6"/>
  <c r="AO389" i="6"/>
  <c r="AO390" i="6"/>
  <c r="AO391" i="6"/>
  <c r="AO392" i="6"/>
  <c r="AO393" i="6"/>
  <c r="AO394" i="6"/>
  <c r="AO395" i="6"/>
  <c r="AO396" i="6"/>
  <c r="AO397" i="6"/>
  <c r="AO398" i="6"/>
  <c r="AO399" i="6"/>
  <c r="AO400" i="6"/>
  <c r="AO401" i="6"/>
  <c r="AO402" i="6"/>
  <c r="AO403" i="6"/>
  <c r="AO404" i="6"/>
  <c r="AO405" i="6"/>
  <c r="AO406" i="6"/>
  <c r="AO407" i="6"/>
  <c r="AO408" i="6"/>
  <c r="AO409" i="6"/>
  <c r="AO410" i="6"/>
  <c r="AO411" i="6"/>
  <c r="AO412" i="6"/>
  <c r="AO413" i="6"/>
  <c r="AO414" i="6"/>
  <c r="AO415" i="6"/>
  <c r="AO416" i="6"/>
  <c r="AO417" i="6"/>
  <c r="AO418" i="6"/>
  <c r="AO419" i="6"/>
  <c r="AO420" i="6"/>
  <c r="AO421" i="6"/>
  <c r="AO422" i="6"/>
  <c r="AO423" i="6"/>
  <c r="AO424" i="6"/>
  <c r="AO425" i="6"/>
  <c r="AO426" i="6"/>
  <c r="AO427" i="6"/>
  <c r="AO428" i="6"/>
  <c r="AO429" i="6"/>
  <c r="AO430" i="6"/>
  <c r="AO431" i="6"/>
  <c r="AO432" i="6"/>
  <c r="AO433" i="6"/>
  <c r="AO434" i="6"/>
  <c r="AO435" i="6"/>
  <c r="AO436" i="6"/>
  <c r="AO437" i="6"/>
  <c r="AO438" i="6"/>
  <c r="AO439" i="6"/>
  <c r="AO440" i="6"/>
  <c r="AO441" i="6"/>
  <c r="AO442" i="6"/>
  <c r="AO443" i="6"/>
  <c r="AO444" i="6"/>
  <c r="AO445" i="6"/>
  <c r="AO446" i="6"/>
  <c r="AO447" i="6"/>
  <c r="AO448" i="6"/>
  <c r="AO449" i="6"/>
  <c r="AO450" i="6"/>
  <c r="AO451" i="6"/>
  <c r="AO452" i="6"/>
  <c r="AO453" i="6"/>
  <c r="AO454" i="6"/>
  <c r="AO455" i="6"/>
  <c r="AO456" i="6"/>
  <c r="AO457" i="6"/>
  <c r="AO458" i="6"/>
  <c r="AO459" i="6"/>
  <c r="AO460" i="6"/>
  <c r="AO461" i="6"/>
  <c r="AO462" i="6"/>
  <c r="AO463" i="6"/>
  <c r="AO464" i="6"/>
  <c r="AO465" i="6"/>
  <c r="AO466" i="6"/>
  <c r="AO467" i="6"/>
  <c r="AO468" i="6"/>
  <c r="AO469" i="6"/>
  <c r="AO470" i="6"/>
  <c r="AO471" i="6"/>
  <c r="AO472" i="6"/>
  <c r="AO473" i="6"/>
  <c r="AO474" i="6"/>
  <c r="AO475" i="6"/>
  <c r="AO476" i="6"/>
  <c r="AO477" i="6"/>
  <c r="AO478" i="6"/>
  <c r="AO479" i="6"/>
  <c r="AO480" i="6"/>
  <c r="AO481" i="6"/>
  <c r="AO482" i="6"/>
  <c r="AO483" i="6"/>
  <c r="AO484" i="6"/>
  <c r="AO485" i="6"/>
  <c r="AO486" i="6"/>
  <c r="AO487" i="6"/>
  <c r="AO488" i="6"/>
  <c r="AO489" i="6"/>
  <c r="AO490" i="6"/>
  <c r="AO491" i="6"/>
  <c r="AO492" i="6"/>
  <c r="AO493" i="6"/>
  <c r="AO494" i="6"/>
  <c r="AO495" i="6"/>
  <c r="AO496" i="6"/>
  <c r="AO497" i="6"/>
  <c r="AO498" i="6"/>
  <c r="AO499" i="6"/>
  <c r="AO500" i="6"/>
  <c r="AO501" i="6"/>
  <c r="AO502" i="6"/>
  <c r="AO503" i="6"/>
  <c r="AO504" i="6"/>
  <c r="AO505" i="6"/>
  <c r="AO506" i="6"/>
  <c r="AO507" i="6"/>
  <c r="AO508" i="6"/>
  <c r="AO509" i="6"/>
  <c r="AO510" i="6"/>
  <c r="AO511" i="6"/>
  <c r="AO512" i="6"/>
  <c r="AO513" i="6"/>
  <c r="AO514" i="6"/>
  <c r="AO515" i="6"/>
  <c r="AO516" i="6"/>
  <c r="AO517" i="6"/>
  <c r="AO518" i="6"/>
  <c r="AO519" i="6"/>
  <c r="AO520" i="6"/>
  <c r="AO521" i="6"/>
  <c r="AO522" i="6"/>
  <c r="AO523" i="6"/>
  <c r="AO524" i="6"/>
  <c r="AO525" i="6"/>
  <c r="AO526" i="6"/>
  <c r="AO527" i="6"/>
  <c r="AO528" i="6"/>
  <c r="AO529" i="6"/>
  <c r="AO530" i="6"/>
  <c r="AO531" i="6"/>
  <c r="AO532" i="6"/>
  <c r="AO533" i="6"/>
  <c r="AO534" i="6"/>
  <c r="AO535" i="6"/>
  <c r="AO536" i="6"/>
  <c r="AO537" i="6"/>
  <c r="AO538" i="6"/>
  <c r="AO539" i="6"/>
  <c r="AO540" i="6"/>
  <c r="AO541" i="6"/>
  <c r="AO542" i="6"/>
  <c r="AO543" i="6"/>
  <c r="AO544" i="6"/>
  <c r="AO545" i="6"/>
  <c r="AO546" i="6"/>
  <c r="AO547" i="6"/>
  <c r="AO548" i="6"/>
  <c r="AO549" i="6"/>
  <c r="AO550" i="6"/>
  <c r="AO551" i="6"/>
  <c r="AO552" i="6"/>
  <c r="AO553" i="6"/>
  <c r="AO554" i="6"/>
  <c r="AO555" i="6"/>
  <c r="AO556" i="6"/>
  <c r="AO557" i="6"/>
  <c r="AO558" i="6"/>
  <c r="AO559" i="6"/>
  <c r="AO560" i="6"/>
  <c r="AO561" i="6"/>
  <c r="AO562" i="6"/>
  <c r="AO563" i="6"/>
  <c r="AO564" i="6"/>
  <c r="AO3" i="6"/>
  <c r="R64" i="6"/>
  <c r="R67" i="6"/>
  <c r="R68" i="6"/>
  <c r="R72" i="6"/>
  <c r="R82" i="6"/>
  <c r="R83" i="6"/>
  <c r="R144" i="6"/>
  <c r="R145" i="6"/>
  <c r="R149" i="6"/>
  <c r="R150" i="6"/>
  <c r="Q350" i="6"/>
  <c r="AL350" i="6" s="1"/>
  <c r="Q357" i="6"/>
  <c r="AL357" i="6" s="1"/>
  <c r="Q381" i="6"/>
  <c r="AL381" i="6" s="1"/>
  <c r="Q385" i="6"/>
  <c r="AL385" i="6" s="1"/>
  <c r="Q387" i="6"/>
  <c r="AL387" i="6" s="1"/>
  <c r="Q393" i="6"/>
  <c r="AL393" i="6" s="1"/>
  <c r="Q399" i="6"/>
  <c r="AL399" i="6" s="1"/>
  <c r="Q413" i="6"/>
  <c r="AL413" i="6" s="1"/>
  <c r="Q418" i="6"/>
  <c r="AL418" i="6" s="1"/>
  <c r="Q430" i="6"/>
  <c r="AL430" i="6" s="1"/>
  <c r="Q436" i="6"/>
  <c r="AL436" i="6" s="1"/>
  <c r="Q446" i="6"/>
  <c r="AL446" i="6" s="1"/>
  <c r="Q448" i="6"/>
  <c r="AL448" i="6" s="1"/>
  <c r="G2" i="5"/>
  <c r="W521" i="1"/>
  <c r="W522" i="1"/>
  <c r="W563" i="1"/>
  <c r="W517" i="1"/>
  <c r="W516" i="1"/>
  <c r="W534" i="1"/>
  <c r="W471" i="1"/>
  <c r="W503" i="1"/>
  <c r="W515" i="1"/>
  <c r="W508" i="1"/>
  <c r="W507" i="1"/>
  <c r="W518" i="1"/>
  <c r="W569" i="1"/>
  <c r="W504" i="1"/>
  <c r="W505" i="1"/>
  <c r="W487" i="1"/>
  <c r="W486" i="1"/>
  <c r="W565" i="1"/>
  <c r="AL101" i="8"/>
  <c r="T17" i="2"/>
  <c r="W539" i="1" l="1"/>
  <c r="W464" i="1"/>
  <c r="W469" i="1"/>
  <c r="AL4" i="8"/>
  <c r="AL5" i="8"/>
  <c r="AL6" i="8"/>
  <c r="AL7" i="8"/>
  <c r="AL11" i="8"/>
  <c r="AL8" i="8"/>
  <c r="AL10" i="8"/>
  <c r="AL9" i="8"/>
  <c r="AL3" i="8"/>
  <c r="AL20" i="8"/>
  <c r="AL21" i="8"/>
  <c r="AL12" i="8"/>
  <c r="AL19" i="8"/>
  <c r="AL22" i="8"/>
  <c r="AL23" i="8"/>
  <c r="AL24" i="8"/>
  <c r="AL15" i="8"/>
  <c r="AL13" i="8"/>
  <c r="AL14" i="8"/>
  <c r="AL16" i="8"/>
  <c r="AL17" i="8"/>
  <c r="AL18" i="8"/>
  <c r="AL25" i="8"/>
  <c r="AL28" i="8"/>
  <c r="AL29" i="8"/>
  <c r="AL37" i="8"/>
  <c r="AL26" i="8"/>
  <c r="AL40" i="8"/>
  <c r="AL30" i="8"/>
  <c r="AL45" i="8"/>
  <c r="AL41" i="8"/>
  <c r="AL47" i="8"/>
  <c r="AL31" i="8"/>
  <c r="AL46" i="8"/>
  <c r="AL32" i="8"/>
  <c r="AL33" i="8"/>
  <c r="AL48" i="8"/>
  <c r="AL34" i="8"/>
  <c r="AL43" i="8"/>
  <c r="AL44" i="8"/>
  <c r="AL38" i="8"/>
  <c r="AL39" i="8"/>
  <c r="AL42" i="8"/>
  <c r="AL27" i="8"/>
  <c r="AL35" i="8"/>
  <c r="AL36" i="8"/>
  <c r="AL60" i="8"/>
  <c r="AL55" i="8"/>
  <c r="AL49" i="8"/>
  <c r="AL50" i="8"/>
  <c r="AL51" i="8"/>
  <c r="AL52" i="8"/>
  <c r="AL56" i="8"/>
  <c r="AL59" i="8"/>
  <c r="AL61" i="8"/>
  <c r="AL57" i="8"/>
  <c r="AL53" i="8"/>
  <c r="AL54" i="8"/>
  <c r="AL80" i="8"/>
  <c r="AL72" i="8"/>
  <c r="AL81" i="8"/>
  <c r="AL83" i="8"/>
  <c r="AL84" i="8"/>
  <c r="AL67" i="8"/>
  <c r="AL62" i="8"/>
  <c r="AL71" i="8"/>
  <c r="AL63" i="8"/>
  <c r="AL64" i="8"/>
  <c r="AL58" i="8"/>
  <c r="AL68" i="8"/>
  <c r="AL69" i="8"/>
  <c r="AL65" i="8"/>
  <c r="AL70" i="8"/>
  <c r="AL85" i="8"/>
  <c r="AL66" i="8"/>
  <c r="AL86" i="8"/>
  <c r="AL87" i="8"/>
  <c r="AL82" i="8"/>
  <c r="AL91" i="8"/>
  <c r="AL88" i="8"/>
  <c r="AL75" i="8"/>
  <c r="AL78" i="8"/>
  <c r="AL89" i="8"/>
  <c r="AL90" i="8"/>
  <c r="AL76" i="8"/>
  <c r="AL74" i="8"/>
  <c r="AL77" i="8"/>
  <c r="AL79" i="8"/>
  <c r="AL73" i="8"/>
  <c r="AL93" i="8"/>
  <c r="AL107" i="8"/>
  <c r="AL94" i="8"/>
  <c r="AL95" i="8"/>
  <c r="AL96" i="8"/>
  <c r="AL113" i="8"/>
  <c r="AL97" i="8"/>
  <c r="AL98" i="8"/>
  <c r="AL99" i="8"/>
  <c r="AL92" i="8"/>
  <c r="AL100" i="8"/>
  <c r="AL103" i="8"/>
  <c r="AL102" i="8"/>
  <c r="AL104" i="8"/>
  <c r="AL123" i="8"/>
  <c r="AL105" i="8"/>
  <c r="AL106" i="8"/>
  <c r="AL124" i="8"/>
  <c r="AL120" i="8"/>
  <c r="AL108" i="8"/>
  <c r="AL109" i="8"/>
  <c r="AL110" i="8"/>
  <c r="AL111" i="8"/>
  <c r="AL121" i="8"/>
  <c r="AL112" i="8"/>
  <c r="AL114" i="8"/>
  <c r="AL115" i="8"/>
  <c r="AL116" i="8"/>
  <c r="AL117" i="8"/>
  <c r="AL122" i="8"/>
  <c r="AL118" i="8"/>
  <c r="AL119" i="8"/>
  <c r="AL125" i="8"/>
  <c r="AL126" i="8"/>
  <c r="AL127" i="8"/>
  <c r="AL128" i="8"/>
  <c r="AL129" i="8"/>
  <c r="AL130" i="8"/>
  <c r="AL131" i="8"/>
  <c r="AL132" i="8"/>
  <c r="AL133" i="8"/>
  <c r="AL2" i="8"/>
  <c r="W576" i="1"/>
  <c r="W463" i="1"/>
  <c r="W519" i="1"/>
  <c r="W585" i="1"/>
  <c r="W586" i="1"/>
  <c r="W472" i="1" l="1"/>
  <c r="W497" i="1" l="1"/>
  <c r="W498" i="1"/>
  <c r="W499" i="1"/>
  <c r="W491" i="1"/>
  <c r="W501" i="1"/>
  <c r="W520" i="1"/>
  <c r="W617" i="1"/>
  <c r="W618" i="1"/>
  <c r="W538" i="1"/>
  <c r="W564" i="1" l="1"/>
  <c r="W506" i="1"/>
  <c r="W530" i="1"/>
  <c r="W531" i="1"/>
  <c r="W525" i="1"/>
  <c r="W572" i="1"/>
  <c r="W526" i="1"/>
  <c r="W527" i="1"/>
  <c r="W528" i="1"/>
  <c r="W529" i="1"/>
  <c r="W532" i="1"/>
  <c r="W533" i="1"/>
  <c r="W493" i="1"/>
  <c r="W514" i="1"/>
  <c r="W494" i="1"/>
  <c r="W495" i="1"/>
  <c r="W496" i="1"/>
  <c r="W607" i="1"/>
  <c r="W608" i="1"/>
  <c r="W609" i="1"/>
  <c r="W610" i="1"/>
  <c r="W611" i="1"/>
  <c r="W612" i="1"/>
  <c r="W613" i="1"/>
  <c r="W614" i="1"/>
  <c r="W615" i="1"/>
  <c r="W616" i="1"/>
  <c r="W577" i="1"/>
  <c r="W492" i="1" l="1"/>
  <c r="W489" i="1"/>
  <c r="W536" i="1"/>
  <c r="W462" i="1"/>
  <c r="W482" i="1"/>
  <c r="W510" i="1"/>
  <c r="W509" i="1"/>
  <c r="W502" i="1"/>
  <c r="W485" i="1"/>
  <c r="W470" i="1"/>
  <c r="W488" i="1"/>
  <c r="W467" i="1"/>
  <c r="W473" i="1"/>
  <c r="W460" i="1"/>
  <c r="W513" i="1"/>
  <c r="W476" i="1"/>
  <c r="W270" i="1"/>
  <c r="W483" i="1"/>
  <c r="W584" i="1"/>
  <c r="T81" i="2" l="1"/>
  <c r="W490" i="1"/>
  <c r="W500" i="1"/>
  <c r="G3" i="5"/>
  <c r="G4" i="5"/>
  <c r="G5" i="5"/>
  <c r="G6" i="5"/>
  <c r="G7" i="5"/>
  <c r="G8" i="5"/>
  <c r="G9" i="5"/>
  <c r="G10" i="5"/>
  <c r="G22" i="5"/>
  <c r="G23" i="5"/>
  <c r="G24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C55" i="5"/>
  <c r="D55" i="5"/>
  <c r="G55" i="5"/>
  <c r="C56" i="5"/>
  <c r="D56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41" i="5"/>
  <c r="G142" i="5"/>
  <c r="G143" i="5"/>
  <c r="G144" i="5"/>
  <c r="G147" i="5"/>
  <c r="G148" i="5"/>
  <c r="G150" i="5"/>
  <c r="G151" i="5"/>
  <c r="G152" i="5"/>
  <c r="G160" i="5"/>
  <c r="G161" i="5"/>
  <c r="C162" i="5"/>
  <c r="G162" i="5"/>
  <c r="C163" i="5"/>
  <c r="G163" i="5"/>
  <c r="G164" i="5"/>
  <c r="G165" i="5"/>
  <c r="G166" i="5"/>
  <c r="G167" i="5"/>
  <c r="G168" i="5"/>
  <c r="G169" i="5"/>
  <c r="G170" i="5"/>
  <c r="G171" i="5"/>
  <c r="G172" i="5"/>
  <c r="G173" i="5"/>
  <c r="C242" i="5"/>
  <c r="D242" i="5"/>
  <c r="C243" i="5"/>
  <c r="D243" i="5"/>
  <c r="C244" i="5"/>
  <c r="D244" i="5"/>
  <c r="G272" i="5"/>
  <c r="G273" i="5"/>
  <c r="G274" i="5"/>
  <c r="G275" i="5"/>
  <c r="G276" i="5"/>
  <c r="G277" i="5"/>
  <c r="G278" i="5"/>
  <c r="G279" i="5"/>
  <c r="G285" i="5"/>
  <c r="G286" i="5"/>
  <c r="G287" i="5"/>
  <c r="G288" i="5"/>
  <c r="G289" i="5"/>
  <c r="G290" i="5"/>
  <c r="G291" i="5"/>
  <c r="G292" i="5"/>
  <c r="G293" i="5"/>
  <c r="T127" i="2" l="1"/>
  <c r="W129" i="1"/>
  <c r="T123" i="2"/>
  <c r="W466" i="1"/>
  <c r="W468" i="1"/>
  <c r="W481" i="1"/>
  <c r="T73" i="2"/>
  <c r="W512" i="1"/>
  <c r="W581" i="1"/>
  <c r="W582" i="1"/>
  <c r="W583" i="1"/>
  <c r="W450" i="1"/>
  <c r="W475" i="1"/>
  <c r="W478" i="1"/>
  <c r="W480" i="1"/>
  <c r="W457" i="1"/>
  <c r="T107" i="2"/>
  <c r="W454" i="1"/>
  <c r="W453" i="1"/>
  <c r="W455" i="1"/>
  <c r="W456" i="1"/>
  <c r="W459" i="1"/>
  <c r="W511" i="1"/>
  <c r="W477" i="1"/>
  <c r="W451" i="1"/>
  <c r="W474" i="1"/>
  <c r="T69" i="2"/>
  <c r="T68" i="2"/>
  <c r="W363" i="1" l="1"/>
  <c r="W448" i="1" l="1"/>
  <c r="W4" i="1" l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20" i="1"/>
  <c r="W18" i="1"/>
  <c r="W19" i="1"/>
  <c r="W21" i="1"/>
  <c r="W22" i="1"/>
  <c r="W23" i="1"/>
  <c r="W24" i="1"/>
  <c r="W25" i="1"/>
  <c r="W27" i="1"/>
  <c r="W26" i="1"/>
  <c r="W139" i="1"/>
  <c r="W28" i="1"/>
  <c r="W29" i="1"/>
  <c r="W30" i="1"/>
  <c r="W31" i="1"/>
  <c r="W32" i="1"/>
  <c r="W33" i="1"/>
  <c r="W34" i="1"/>
  <c r="W41" i="1"/>
  <c r="W42" i="1"/>
  <c r="W35" i="1"/>
  <c r="W55" i="1"/>
  <c r="W36" i="1"/>
  <c r="W37" i="1"/>
  <c r="W38" i="1"/>
  <c r="W39" i="1"/>
  <c r="W40" i="1"/>
  <c r="W43" i="1"/>
  <c r="W93" i="1"/>
  <c r="W94" i="1"/>
  <c r="W95" i="1"/>
  <c r="W44" i="1"/>
  <c r="W96" i="1"/>
  <c r="W45" i="1"/>
  <c r="W46" i="1"/>
  <c r="W74" i="1"/>
  <c r="W140" i="1"/>
  <c r="W75" i="1"/>
  <c r="W56" i="1"/>
  <c r="W57" i="1"/>
  <c r="W76" i="1"/>
  <c r="W77" i="1"/>
  <c r="W222" i="1"/>
  <c r="W78" i="1"/>
  <c r="W79" i="1"/>
  <c r="W80" i="1"/>
  <c r="W97" i="1"/>
  <c r="W223" i="1"/>
  <c r="W224" i="1"/>
  <c r="W98" i="1"/>
  <c r="W99" i="1"/>
  <c r="W100" i="1"/>
  <c r="W47" i="1"/>
  <c r="W101" i="1"/>
  <c r="W58" i="1"/>
  <c r="W48" i="1"/>
  <c r="W49" i="1"/>
  <c r="W59" i="1"/>
  <c r="W102" i="1"/>
  <c r="W60" i="1"/>
  <c r="W61" i="1"/>
  <c r="W62" i="1"/>
  <c r="W63" i="1"/>
  <c r="W64" i="1"/>
  <c r="W141" i="1"/>
  <c r="W142" i="1"/>
  <c r="W65" i="1"/>
  <c r="W66" i="1"/>
  <c r="W67" i="1"/>
  <c r="W68" i="1"/>
  <c r="W143" i="1"/>
  <c r="W69" i="1"/>
  <c r="W144" i="1"/>
  <c r="W145" i="1"/>
  <c r="W146" i="1"/>
  <c r="W147" i="1"/>
  <c r="W103" i="1"/>
  <c r="W148" i="1"/>
  <c r="W190" i="1"/>
  <c r="W174" i="1"/>
  <c r="W104" i="1"/>
  <c r="W225" i="1"/>
  <c r="W191" i="1"/>
  <c r="W192" i="1"/>
  <c r="W193" i="1"/>
  <c r="W194" i="1"/>
  <c r="W195" i="1"/>
  <c r="W196" i="1"/>
  <c r="W226" i="1"/>
  <c r="W197" i="1"/>
  <c r="W198" i="1"/>
  <c r="W199" i="1"/>
  <c r="W200" i="1"/>
  <c r="W81" i="1"/>
  <c r="W105" i="1"/>
  <c r="W82" i="1"/>
  <c r="W83" i="1"/>
  <c r="W84" i="1"/>
  <c r="W85" i="1"/>
  <c r="W86" i="1"/>
  <c r="W149" i="1"/>
  <c r="W87" i="1"/>
  <c r="W106" i="1"/>
  <c r="W107" i="1"/>
  <c r="W108" i="1"/>
  <c r="W109" i="1"/>
  <c r="W227" i="1"/>
  <c r="W110" i="1"/>
  <c r="W111" i="1"/>
  <c r="W112" i="1"/>
  <c r="W275" i="1"/>
  <c r="W276" i="1"/>
  <c r="W277" i="1"/>
  <c r="W278" i="1"/>
  <c r="W184" i="1"/>
  <c r="W88" i="1"/>
  <c r="W304" i="1"/>
  <c r="W305" i="1"/>
  <c r="W306" i="1"/>
  <c r="W307" i="1"/>
  <c r="W250" i="1"/>
  <c r="W251" i="1"/>
  <c r="W89" i="1"/>
  <c r="W317" i="1"/>
  <c r="W318" i="1"/>
  <c r="W319" i="1"/>
  <c r="W320" i="1"/>
  <c r="W279" i="1"/>
  <c r="W331" i="1"/>
  <c r="W332" i="1"/>
  <c r="W333" i="1"/>
  <c r="W334" i="1"/>
  <c r="W335" i="1"/>
  <c r="W336" i="1"/>
  <c r="W337" i="1"/>
  <c r="W338" i="1"/>
  <c r="W339" i="1"/>
  <c r="W366" i="1"/>
  <c r="W340" i="1"/>
  <c r="W367" i="1"/>
  <c r="W368" i="1"/>
  <c r="W240" i="1"/>
  <c r="W369" i="1"/>
  <c r="W150" i="1"/>
  <c r="W70" i="1"/>
  <c r="W228" i="1"/>
  <c r="W71" i="1"/>
  <c r="W113" i="1"/>
  <c r="W114" i="1"/>
  <c r="W115" i="1"/>
  <c r="W116" i="1"/>
  <c r="W117" i="1"/>
  <c r="W118" i="1"/>
  <c r="W201" i="1"/>
  <c r="W119" i="1"/>
  <c r="W120" i="1"/>
  <c r="W202" i="1"/>
  <c r="W121" i="1"/>
  <c r="W122" i="1"/>
  <c r="W123" i="1"/>
  <c r="W151" i="1"/>
  <c r="W370" i="1"/>
  <c r="W375" i="1"/>
  <c r="W382" i="1"/>
  <c r="W352" i="1"/>
  <c r="W152" i="1"/>
  <c r="W124" i="1"/>
  <c r="W153" i="1"/>
  <c r="W154" i="1"/>
  <c r="W155" i="1"/>
  <c r="W203" i="1"/>
  <c r="W204" i="1"/>
  <c r="W321" i="1"/>
  <c r="W479" i="1"/>
  <c r="W599" i="1"/>
  <c r="W600" i="1"/>
  <c r="W156" i="1"/>
  <c r="W125" i="1"/>
  <c r="W157" i="1"/>
  <c r="W90" i="1"/>
  <c r="W158" i="1"/>
  <c r="W126" i="1"/>
  <c r="W175" i="1"/>
  <c r="W72" i="1"/>
  <c r="W395" i="1"/>
  <c r="W159" i="1"/>
  <c r="W185" i="1"/>
  <c r="W205" i="1"/>
  <c r="W206" i="1"/>
  <c r="W186" i="1"/>
  <c r="W187" i="1"/>
  <c r="W188" i="1"/>
  <c r="W189" i="1"/>
  <c r="W176" i="1"/>
  <c r="W207" i="1"/>
  <c r="W229" i="1"/>
  <c r="W160" i="1"/>
  <c r="W161" i="1"/>
  <c r="W177" i="1"/>
  <c r="W162" i="1"/>
  <c r="W230" i="1"/>
  <c r="W50" i="1"/>
  <c r="W51" i="1"/>
  <c r="W231" i="1"/>
  <c r="W208" i="1"/>
  <c r="W178" i="1"/>
  <c r="W163" i="1"/>
  <c r="W164" i="1"/>
  <c r="W165" i="1"/>
  <c r="W353" i="1"/>
  <c r="W209" i="1"/>
  <c r="W179" i="1"/>
  <c r="W166" i="1"/>
  <c r="W396" i="1"/>
  <c r="W383" i="1"/>
  <c r="W210" i="1"/>
  <c r="W211" i="1"/>
  <c r="W212" i="1"/>
  <c r="W213" i="1"/>
  <c r="W127" i="1"/>
  <c r="W232" i="1"/>
  <c r="W214" i="1"/>
  <c r="W215" i="1"/>
  <c r="W414" i="1"/>
  <c r="W52" i="1"/>
  <c r="W53" i="1"/>
  <c r="W54" i="1"/>
  <c r="W73" i="1"/>
  <c r="W167" i="1"/>
  <c r="W168" i="1"/>
  <c r="W216" i="1"/>
  <c r="W91" i="1"/>
  <c r="W169" i="1"/>
  <c r="W130" i="1"/>
  <c r="W170" i="1"/>
  <c r="W171" i="1"/>
  <c r="W131" i="1"/>
  <c r="W132" i="1"/>
  <c r="W133" i="1"/>
  <c r="W92" i="1"/>
  <c r="W172" i="1"/>
  <c r="W180" i="1"/>
  <c r="W217" i="1"/>
  <c r="W181" i="1"/>
  <c r="W247" i="1"/>
  <c r="W417" i="1"/>
  <c r="W248" i="1"/>
  <c r="W233" i="1"/>
  <c r="W249" i="1"/>
  <c r="W134" i="1"/>
  <c r="W218" i="1"/>
  <c r="W173" i="1"/>
  <c r="W280" i="1"/>
  <c r="W234" i="1"/>
  <c r="W235" i="1"/>
  <c r="W236" i="1"/>
  <c r="W415" i="1"/>
  <c r="W416" i="1"/>
  <c r="W237" i="1"/>
  <c r="W255" i="1"/>
  <c r="W252" i="1"/>
  <c r="W238" i="1"/>
  <c r="W219" i="1"/>
  <c r="W243" i="1"/>
  <c r="W239" i="1"/>
  <c r="W257" i="1"/>
  <c r="W135" i="1"/>
  <c r="W258" i="1"/>
  <c r="W259" i="1"/>
  <c r="W244" i="1"/>
  <c r="W182" i="1"/>
  <c r="W183" i="1"/>
  <c r="W260" i="1"/>
  <c r="W281" i="1"/>
  <c r="W282" i="1"/>
  <c r="W220" i="1"/>
  <c r="W283" i="1"/>
  <c r="W284" i="1"/>
  <c r="W261" i="1"/>
  <c r="W354" i="1"/>
  <c r="W285" i="1"/>
  <c r="W262" i="1"/>
  <c r="W253" i="1"/>
  <c r="W286" i="1"/>
  <c r="W136" i="1"/>
  <c r="W138" i="1"/>
  <c r="W221" i="1"/>
  <c r="W322" i="1"/>
  <c r="W287" i="1"/>
  <c r="W241" i="1"/>
  <c r="W263" i="1"/>
  <c r="W308" i="1"/>
  <c r="W242" i="1"/>
  <c r="W309" i="1"/>
  <c r="W310" i="1"/>
  <c r="W254" i="1"/>
  <c r="W264" i="1"/>
  <c r="W288" i="1"/>
  <c r="W265" i="1"/>
  <c r="W289" i="1"/>
  <c r="W256" i="1"/>
  <c r="W266" i="1"/>
  <c r="W272" i="1"/>
  <c r="W267" i="1"/>
  <c r="W290" i="1"/>
  <c r="W291" i="1"/>
  <c r="W311" i="1"/>
  <c r="W292" i="1"/>
  <c r="W312" i="1"/>
  <c r="W293" i="1"/>
  <c r="W294" i="1"/>
  <c r="W323" i="1"/>
  <c r="W268" i="1"/>
  <c r="W295" i="1"/>
  <c r="W296" i="1"/>
  <c r="W137" i="1"/>
  <c r="W297" i="1"/>
  <c r="W298" i="1"/>
  <c r="W324" i="1"/>
  <c r="W325" i="1"/>
  <c r="W246" i="1"/>
  <c r="W273" i="1"/>
  <c r="W269" i="1"/>
  <c r="W314" i="1"/>
  <c r="W271" i="1"/>
  <c r="W300" i="1"/>
  <c r="W301" i="1"/>
  <c r="W341" i="1"/>
  <c r="W342" i="1"/>
  <c r="W299" i="1"/>
  <c r="W327" i="1"/>
  <c r="W343" i="1"/>
  <c r="W328" i="1"/>
  <c r="W274" i="1"/>
  <c r="W452" i="1"/>
  <c r="W344" i="1"/>
  <c r="W315" i="1"/>
  <c r="W345" i="1"/>
  <c r="W355" i="1"/>
  <c r="W356" i="1"/>
  <c r="W346" i="1"/>
  <c r="W347" i="1"/>
  <c r="W348" i="1"/>
  <c r="W357" i="1"/>
  <c r="W326" i="1"/>
  <c r="W302" i="1"/>
  <c r="W364" i="1"/>
  <c r="W303" i="1"/>
  <c r="W373" i="1"/>
  <c r="W365" i="1"/>
  <c r="W381" i="1"/>
  <c r="W359" i="1"/>
  <c r="W385" i="1"/>
  <c r="W377" i="1"/>
  <c r="W349" i="1"/>
  <c r="W376" i="1"/>
  <c r="W386" i="1"/>
  <c r="W329" i="1"/>
  <c r="W330" i="1"/>
  <c r="W387" i="1"/>
  <c r="W388" i="1"/>
  <c r="W245" i="1"/>
  <c r="W371" i="1"/>
  <c r="W484" i="1"/>
  <c r="W389" i="1"/>
  <c r="W350" i="1"/>
  <c r="W362" i="1"/>
  <c r="W372" i="1"/>
  <c r="W391" i="1"/>
  <c r="W406" i="1"/>
  <c r="W392" i="1"/>
  <c r="W426" i="1"/>
  <c r="W399" i="1"/>
  <c r="W374" i="1"/>
  <c r="W378" i="1"/>
  <c r="W403" i="1"/>
  <c r="W360" i="1"/>
  <c r="W433" i="1"/>
  <c r="W400" i="1"/>
  <c r="W380" i="1"/>
  <c r="W379" i="1"/>
  <c r="W404" i="1"/>
  <c r="W397" i="1"/>
  <c r="W407" i="1"/>
  <c r="W401" i="1"/>
  <c r="W402" i="1"/>
  <c r="W384" i="1"/>
  <c r="W394" i="1"/>
  <c r="W465" i="1"/>
  <c r="W458" i="1"/>
  <c r="W421" i="1"/>
  <c r="W419" i="1"/>
  <c r="W420" i="1"/>
  <c r="W422" i="1"/>
  <c r="W413" i="1"/>
  <c r="W432" i="1"/>
  <c r="W418" i="1"/>
  <c r="W425" i="1"/>
  <c r="W361" i="1"/>
  <c r="W409" i="1"/>
  <c r="W439" i="1"/>
  <c r="W427" i="1"/>
  <c r="W428" i="1"/>
  <c r="W412" i="1"/>
  <c r="W313" i="1"/>
  <c r="W423" i="1"/>
  <c r="W434" i="1"/>
  <c r="W436" i="1"/>
  <c r="W437" i="1"/>
  <c r="W445" i="1"/>
  <c r="W429" i="1"/>
  <c r="W430" i="1"/>
  <c r="W431" i="1"/>
  <c r="W446" i="1"/>
  <c r="W444" i="1"/>
  <c r="W438" i="1"/>
  <c r="W573" i="1"/>
  <c r="W443" i="1"/>
  <c r="W461" i="1"/>
  <c r="W579" i="1"/>
  <c r="W440" i="1"/>
  <c r="W441" i="1"/>
  <c r="W442" i="1"/>
  <c r="J447" i="1" l="1"/>
  <c r="J449" i="1"/>
  <c r="W449" i="1" s="1"/>
  <c r="W447" i="1" l="1"/>
  <c r="T36" i="2"/>
  <c r="T19" i="2" l="1"/>
  <c r="T14" i="2"/>
  <c r="T15" i="2"/>
  <c r="T8" i="2"/>
  <c r="J435" i="1" l="1"/>
  <c r="W435" i="1" s="1"/>
  <c r="J424" i="1"/>
  <c r="J411" i="1"/>
  <c r="W411" i="1" s="1"/>
  <c r="J410" i="1"/>
  <c r="J408" i="1"/>
  <c r="J405" i="1"/>
  <c r="W405" i="1" s="1"/>
  <c r="J398" i="1"/>
  <c r="W398" i="1" s="1"/>
  <c r="J393" i="1"/>
  <c r="W393" i="1" s="1"/>
  <c r="J390" i="1"/>
  <c r="K64" i="1"/>
  <c r="K67" i="1"/>
  <c r="K68" i="1"/>
  <c r="K144" i="1"/>
  <c r="K145" i="1"/>
  <c r="K82" i="1"/>
  <c r="K83" i="1"/>
  <c r="K149" i="1"/>
  <c r="K150" i="1"/>
  <c r="K72" i="1"/>
  <c r="J358" i="1"/>
  <c r="W358" i="1" s="1"/>
  <c r="J351" i="1"/>
  <c r="X337" i="1"/>
  <c r="W351" i="1" l="1"/>
  <c r="W390" i="1"/>
  <c r="W408" i="1"/>
  <c r="W410" i="1"/>
  <c r="W424" i="1"/>
  <c r="K1" i="1"/>
  <c r="J1" i="1"/>
  <c r="B73" i="3" l="1"/>
  <c r="C73" i="3"/>
  <c r="C135" i="3" s="1"/>
  <c r="D73" i="3"/>
  <c r="D135" i="3" s="1"/>
  <c r="GX73" i="3" l="1"/>
  <c r="GP73" i="3"/>
  <c r="GH73" i="3"/>
  <c r="FZ73" i="3"/>
  <c r="FR73" i="3"/>
  <c r="FJ73" i="3"/>
  <c r="FB73" i="3"/>
  <c r="ET73" i="3"/>
  <c r="EL73" i="3"/>
  <c r="ED73" i="3"/>
  <c r="DV73" i="3"/>
  <c r="DN73" i="3"/>
  <c r="DF73" i="3"/>
  <c r="CX73" i="3"/>
  <c r="CP73" i="3"/>
  <c r="CH73" i="3"/>
  <c r="BZ73" i="3"/>
  <c r="BR73" i="3"/>
  <c r="BJ73" i="3"/>
  <c r="BB73" i="3"/>
  <c r="AT73" i="3"/>
  <c r="AL73" i="3"/>
  <c r="AD73" i="3"/>
  <c r="V73" i="3"/>
  <c r="N73" i="3"/>
  <c r="F73" i="3"/>
  <c r="GB73" i="3"/>
  <c r="EF73" i="3"/>
  <c r="CJ73" i="3"/>
  <c r="AN73" i="3"/>
  <c r="GY73" i="3"/>
  <c r="EU73" i="3"/>
  <c r="CY73" i="3"/>
  <c r="AU73" i="3"/>
  <c r="GW73" i="3"/>
  <c r="GO73" i="3"/>
  <c r="GG73" i="3"/>
  <c r="FY73" i="3"/>
  <c r="FQ73" i="3"/>
  <c r="FI73" i="3"/>
  <c r="FA73" i="3"/>
  <c r="ES73" i="3"/>
  <c r="EK73" i="3"/>
  <c r="EC73" i="3"/>
  <c r="DU73" i="3"/>
  <c r="DM73" i="3"/>
  <c r="DE73" i="3"/>
  <c r="CW73" i="3"/>
  <c r="CO73" i="3"/>
  <c r="CG73" i="3"/>
  <c r="BY73" i="3"/>
  <c r="BQ73" i="3"/>
  <c r="BI73" i="3"/>
  <c r="BA73" i="3"/>
  <c r="AS73" i="3"/>
  <c r="AK73" i="3"/>
  <c r="AC73" i="3"/>
  <c r="U73" i="3"/>
  <c r="M73" i="3"/>
  <c r="E73" i="3"/>
  <c r="GR73" i="3"/>
  <c r="EV73" i="3"/>
  <c r="CR73" i="3"/>
  <c r="AV73" i="3"/>
  <c r="P73" i="3"/>
  <c r="FK73" i="3"/>
  <c r="DW73" i="3"/>
  <c r="BS73" i="3"/>
  <c r="AE73" i="3"/>
  <c r="GV73" i="3"/>
  <c r="GN73" i="3"/>
  <c r="GF73" i="3"/>
  <c r="FX73" i="3"/>
  <c r="FP73" i="3"/>
  <c r="FH73" i="3"/>
  <c r="EZ73" i="3"/>
  <c r="ER73" i="3"/>
  <c r="EJ73" i="3"/>
  <c r="EB73" i="3"/>
  <c r="DT73" i="3"/>
  <c r="DL73" i="3"/>
  <c r="DD73" i="3"/>
  <c r="CV73" i="3"/>
  <c r="CN73" i="3"/>
  <c r="CF73" i="3"/>
  <c r="BX73" i="3"/>
  <c r="BP73" i="3"/>
  <c r="BH73" i="3"/>
  <c r="AZ73" i="3"/>
  <c r="AR73" i="3"/>
  <c r="AJ73" i="3"/>
  <c r="AB73" i="3"/>
  <c r="T73" i="3"/>
  <c r="L73" i="3"/>
  <c r="FL73" i="3"/>
  <c r="DH73" i="3"/>
  <c r="BL73" i="3"/>
  <c r="X73" i="3"/>
  <c r="GI73" i="3"/>
  <c r="EM73" i="3"/>
  <c r="CI73" i="3"/>
  <c r="AM73" i="3"/>
  <c r="GU73" i="3"/>
  <c r="GM73" i="3"/>
  <c r="GE73" i="3"/>
  <c r="FW73" i="3"/>
  <c r="FO73" i="3"/>
  <c r="FG73" i="3"/>
  <c r="EY73" i="3"/>
  <c r="EQ73" i="3"/>
  <c r="EI73" i="3"/>
  <c r="EA73" i="3"/>
  <c r="DS73" i="3"/>
  <c r="DK73" i="3"/>
  <c r="DC73" i="3"/>
  <c r="CU73" i="3"/>
  <c r="CM73" i="3"/>
  <c r="CE73" i="3"/>
  <c r="BW73" i="3"/>
  <c r="BO73" i="3"/>
  <c r="BG73" i="3"/>
  <c r="AY73" i="3"/>
  <c r="AQ73" i="3"/>
  <c r="AI73" i="3"/>
  <c r="AA73" i="3"/>
  <c r="S73" i="3"/>
  <c r="K73" i="3"/>
  <c r="FD73" i="3"/>
  <c r="DP73" i="3"/>
  <c r="BT73" i="3"/>
  <c r="GA73" i="3"/>
  <c r="EE73" i="3"/>
  <c r="CQ73" i="3"/>
  <c r="BC73" i="3"/>
  <c r="G73" i="3"/>
  <c r="GT73" i="3"/>
  <c r="GL73" i="3"/>
  <c r="GD73" i="3"/>
  <c r="FV73" i="3"/>
  <c r="FN73" i="3"/>
  <c r="FF73" i="3"/>
  <c r="EX73" i="3"/>
  <c r="EP73" i="3"/>
  <c r="EH73" i="3"/>
  <c r="DZ73" i="3"/>
  <c r="DR73" i="3"/>
  <c r="DJ73" i="3"/>
  <c r="DB73" i="3"/>
  <c r="CT73" i="3"/>
  <c r="CL73" i="3"/>
  <c r="CD73" i="3"/>
  <c r="BV73" i="3"/>
  <c r="BN73" i="3"/>
  <c r="BF73" i="3"/>
  <c r="AX73" i="3"/>
  <c r="AP73" i="3"/>
  <c r="AH73" i="3"/>
  <c r="Z73" i="3"/>
  <c r="R73" i="3"/>
  <c r="J73" i="3"/>
  <c r="FT73" i="3"/>
  <c r="DX73" i="3"/>
  <c r="CB73" i="3"/>
  <c r="AF73" i="3"/>
  <c r="FS73" i="3"/>
  <c r="DG73" i="3"/>
  <c r="BK73" i="3"/>
  <c r="O73" i="3"/>
  <c r="GS73" i="3"/>
  <c r="GK73" i="3"/>
  <c r="GC73" i="3"/>
  <c r="FU73" i="3"/>
  <c r="FM73" i="3"/>
  <c r="FE73" i="3"/>
  <c r="EW73" i="3"/>
  <c r="EO73" i="3"/>
  <c r="EG73" i="3"/>
  <c r="DY73" i="3"/>
  <c r="DQ73" i="3"/>
  <c r="DI73" i="3"/>
  <c r="DA73" i="3"/>
  <c r="CS73" i="3"/>
  <c r="CK73" i="3"/>
  <c r="CC73" i="3"/>
  <c r="BU73" i="3"/>
  <c r="BM73" i="3"/>
  <c r="BE73" i="3"/>
  <c r="AW73" i="3"/>
  <c r="AO73" i="3"/>
  <c r="AG73" i="3"/>
  <c r="Y73" i="3"/>
  <c r="Q73" i="3"/>
  <c r="I73" i="3"/>
  <c r="GJ73" i="3"/>
  <c r="EN73" i="3"/>
  <c r="CZ73" i="3"/>
  <c r="BD73" i="3"/>
  <c r="H73" i="3"/>
  <c r="GQ73" i="3"/>
  <c r="FC73" i="3"/>
  <c r="DO73" i="3"/>
  <c r="CA73" i="3"/>
  <c r="W73" i="3"/>
  <c r="B135" i="3"/>
  <c r="BQ4" i="3"/>
  <c r="BR4" i="3"/>
  <c r="BS4" i="3"/>
  <c r="BT4" i="3"/>
  <c r="BU4" i="3"/>
  <c r="BV4" i="3"/>
  <c r="BW4" i="3"/>
  <c r="BX4" i="3"/>
  <c r="BY4" i="3"/>
  <c r="BZ4" i="3"/>
  <c r="CA4" i="3"/>
  <c r="CB4" i="3"/>
  <c r="CC4" i="3"/>
  <c r="CD4" i="3"/>
  <c r="CE4" i="3"/>
  <c r="CF4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EX4" i="3"/>
  <c r="EY4" i="3"/>
  <c r="EZ4" i="3"/>
  <c r="FA4" i="3"/>
  <c r="FB4" i="3"/>
  <c r="FC4" i="3"/>
  <c r="FD4" i="3"/>
  <c r="FE4" i="3"/>
  <c r="FF4" i="3"/>
  <c r="FG4" i="3"/>
  <c r="FH4" i="3"/>
  <c r="FI4" i="3"/>
  <c r="FJ4" i="3"/>
  <c r="FK4" i="3"/>
  <c r="FL4" i="3"/>
  <c r="FM4" i="3"/>
  <c r="FN4" i="3"/>
  <c r="FO4" i="3"/>
  <c r="FP4" i="3"/>
  <c r="FQ4" i="3"/>
  <c r="FR4" i="3"/>
  <c r="FS4" i="3"/>
  <c r="FT4" i="3"/>
  <c r="FU4" i="3"/>
  <c r="FV4" i="3"/>
  <c r="FW4" i="3"/>
  <c r="FX4" i="3"/>
  <c r="FY4" i="3"/>
  <c r="FZ4" i="3"/>
  <c r="GA4" i="3"/>
  <c r="GB4" i="3"/>
  <c r="GC4" i="3"/>
  <c r="GD4" i="3"/>
  <c r="GE4" i="3"/>
  <c r="GF4" i="3"/>
  <c r="GG4" i="3"/>
  <c r="GH4" i="3"/>
  <c r="GI4" i="3"/>
  <c r="GJ4" i="3"/>
  <c r="GK4" i="3"/>
  <c r="GL4" i="3"/>
  <c r="GM4" i="3"/>
  <c r="GN4" i="3"/>
  <c r="GO4" i="3"/>
  <c r="GP4" i="3"/>
  <c r="GQ4" i="3"/>
  <c r="GR4" i="3"/>
  <c r="GS4" i="3"/>
  <c r="GT4" i="3"/>
  <c r="GU4" i="3"/>
  <c r="GV4" i="3"/>
  <c r="GW4" i="3"/>
  <c r="GX4" i="3"/>
  <c r="GY4" i="3"/>
  <c r="BP4" i="3"/>
  <c r="B112" i="3" l="1"/>
  <c r="C112" i="3"/>
  <c r="C174" i="3" s="1"/>
  <c r="D112" i="3"/>
  <c r="D174" i="3" s="1"/>
  <c r="B113" i="3"/>
  <c r="C113" i="3"/>
  <c r="C175" i="3" s="1"/>
  <c r="D113" i="3"/>
  <c r="D175" i="3" s="1"/>
  <c r="B114" i="3"/>
  <c r="C114" i="3"/>
  <c r="C176" i="3" s="1"/>
  <c r="D114" i="3"/>
  <c r="D176" i="3" s="1"/>
  <c r="B115" i="3"/>
  <c r="C115" i="3"/>
  <c r="C177" i="3" s="1"/>
  <c r="D115" i="3"/>
  <c r="D177" i="3" s="1"/>
  <c r="B116" i="3"/>
  <c r="C116" i="3"/>
  <c r="C178" i="3" s="1"/>
  <c r="D116" i="3"/>
  <c r="D178" i="3" s="1"/>
  <c r="B117" i="3"/>
  <c r="C117" i="3"/>
  <c r="C179" i="3" s="1"/>
  <c r="D117" i="3"/>
  <c r="D179" i="3" s="1"/>
  <c r="B118" i="3"/>
  <c r="C118" i="3"/>
  <c r="C180" i="3" s="1"/>
  <c r="D118" i="3"/>
  <c r="D180" i="3" s="1"/>
  <c r="B119" i="3"/>
  <c r="C119" i="3"/>
  <c r="C181" i="3" s="1"/>
  <c r="D119" i="3"/>
  <c r="D181" i="3" s="1"/>
  <c r="B120" i="3"/>
  <c r="C120" i="3"/>
  <c r="C182" i="3" s="1"/>
  <c r="D120" i="3"/>
  <c r="D182" i="3" s="1"/>
  <c r="B121" i="3"/>
  <c r="C121" i="3"/>
  <c r="C183" i="3" s="1"/>
  <c r="D121" i="3"/>
  <c r="D183" i="3" s="1"/>
  <c r="B122" i="3"/>
  <c r="C122" i="3"/>
  <c r="C184" i="3" s="1"/>
  <c r="D122" i="3"/>
  <c r="D184" i="3" s="1"/>
  <c r="B123" i="3"/>
  <c r="C123" i="3"/>
  <c r="C185" i="3" s="1"/>
  <c r="D123" i="3"/>
  <c r="D185" i="3" s="1"/>
  <c r="B124" i="3"/>
  <c r="C124" i="3"/>
  <c r="C186" i="3" s="1"/>
  <c r="D124" i="3"/>
  <c r="D186" i="3" s="1"/>
  <c r="B125" i="3"/>
  <c r="C125" i="3"/>
  <c r="C187" i="3" s="1"/>
  <c r="D125" i="3"/>
  <c r="D187" i="3" s="1"/>
  <c r="B126" i="3"/>
  <c r="C126" i="3"/>
  <c r="C188" i="3" s="1"/>
  <c r="D126" i="3"/>
  <c r="D188" i="3" s="1"/>
  <c r="B127" i="3"/>
  <c r="C127" i="3"/>
  <c r="C189" i="3" s="1"/>
  <c r="D127" i="3"/>
  <c r="D189" i="3" s="1"/>
  <c r="B128" i="3"/>
  <c r="C128" i="3"/>
  <c r="C190" i="3" s="1"/>
  <c r="D128" i="3"/>
  <c r="D190" i="3" s="1"/>
  <c r="B129" i="3"/>
  <c r="C129" i="3"/>
  <c r="C191" i="3" s="1"/>
  <c r="D129" i="3"/>
  <c r="D191" i="3" s="1"/>
  <c r="B130" i="3"/>
  <c r="C130" i="3"/>
  <c r="C192" i="3" s="1"/>
  <c r="D130" i="3"/>
  <c r="D192" i="3" s="1"/>
  <c r="GT127" i="3" l="1"/>
  <c r="GL127" i="3"/>
  <c r="GD127" i="3"/>
  <c r="FV127" i="3"/>
  <c r="FN127" i="3"/>
  <c r="FF127" i="3"/>
  <c r="EX127" i="3"/>
  <c r="EP127" i="3"/>
  <c r="GR127" i="3"/>
  <c r="GJ127" i="3"/>
  <c r="GB127" i="3"/>
  <c r="FT127" i="3"/>
  <c r="FL127" i="3"/>
  <c r="FD127" i="3"/>
  <c r="EV127" i="3"/>
  <c r="EN127" i="3"/>
  <c r="GY127" i="3"/>
  <c r="GQ127" i="3"/>
  <c r="GI127" i="3"/>
  <c r="GA127" i="3"/>
  <c r="FS127" i="3"/>
  <c r="FK127" i="3"/>
  <c r="FC127" i="3"/>
  <c r="EU127" i="3"/>
  <c r="EM127" i="3"/>
  <c r="GX127" i="3"/>
  <c r="GP127" i="3"/>
  <c r="GH127" i="3"/>
  <c r="FZ127" i="3"/>
  <c r="FR127" i="3"/>
  <c r="FJ127" i="3"/>
  <c r="FB127" i="3"/>
  <c r="ET127" i="3"/>
  <c r="EL127" i="3"/>
  <c r="GV127" i="3"/>
  <c r="GN127" i="3"/>
  <c r="GF127" i="3"/>
  <c r="FX127" i="3"/>
  <c r="FP127" i="3"/>
  <c r="FH127" i="3"/>
  <c r="EZ127" i="3"/>
  <c r="ER127" i="3"/>
  <c r="GK127" i="3"/>
  <c r="FO127" i="3"/>
  <c r="ES127" i="3"/>
  <c r="EF127" i="3"/>
  <c r="DX127" i="3"/>
  <c r="DP127" i="3"/>
  <c r="DH127" i="3"/>
  <c r="CZ127" i="3"/>
  <c r="CR127" i="3"/>
  <c r="CJ127" i="3"/>
  <c r="CB127" i="3"/>
  <c r="BT127" i="3"/>
  <c r="BL127" i="3"/>
  <c r="BD127" i="3"/>
  <c r="AV127" i="3"/>
  <c r="AN127" i="3"/>
  <c r="AF127" i="3"/>
  <c r="X127" i="3"/>
  <c r="P127" i="3"/>
  <c r="H127" i="3"/>
  <c r="GG127" i="3"/>
  <c r="FM127" i="3"/>
  <c r="EQ127" i="3"/>
  <c r="EE127" i="3"/>
  <c r="DW127" i="3"/>
  <c r="DO127" i="3"/>
  <c r="DG127" i="3"/>
  <c r="CY127" i="3"/>
  <c r="CQ127" i="3"/>
  <c r="CI127" i="3"/>
  <c r="CA127" i="3"/>
  <c r="BS127" i="3"/>
  <c r="BK127" i="3"/>
  <c r="BC127" i="3"/>
  <c r="AU127" i="3"/>
  <c r="AM127" i="3"/>
  <c r="AE127" i="3"/>
  <c r="W127" i="3"/>
  <c r="O127" i="3"/>
  <c r="G127" i="3"/>
  <c r="GE127" i="3"/>
  <c r="FI127" i="3"/>
  <c r="EO127" i="3"/>
  <c r="ED127" i="3"/>
  <c r="DV127" i="3"/>
  <c r="DN127" i="3"/>
  <c r="DF127" i="3"/>
  <c r="CX127" i="3"/>
  <c r="CP127" i="3"/>
  <c r="CH127" i="3"/>
  <c r="BZ127" i="3"/>
  <c r="BR127" i="3"/>
  <c r="BJ127" i="3"/>
  <c r="BB127" i="3"/>
  <c r="AT127" i="3"/>
  <c r="AL127" i="3"/>
  <c r="AD127" i="3"/>
  <c r="V127" i="3"/>
  <c r="N127" i="3"/>
  <c r="F127" i="3"/>
  <c r="GW127" i="3"/>
  <c r="GC127" i="3"/>
  <c r="FG127" i="3"/>
  <c r="EK127" i="3"/>
  <c r="EC127" i="3"/>
  <c r="DU127" i="3"/>
  <c r="DM127" i="3"/>
  <c r="DE127" i="3"/>
  <c r="CW127" i="3"/>
  <c r="CO127" i="3"/>
  <c r="CG127" i="3"/>
  <c r="BY127" i="3"/>
  <c r="BQ127" i="3"/>
  <c r="BI127" i="3"/>
  <c r="BA127" i="3"/>
  <c r="AS127" i="3"/>
  <c r="AK127" i="3"/>
  <c r="AC127" i="3"/>
  <c r="U127" i="3"/>
  <c r="M127" i="3"/>
  <c r="E127" i="3"/>
  <c r="GO127" i="3"/>
  <c r="FU127" i="3"/>
  <c r="EY127" i="3"/>
  <c r="EH127" i="3"/>
  <c r="DZ127" i="3"/>
  <c r="DR127" i="3"/>
  <c r="DJ127" i="3"/>
  <c r="DB127" i="3"/>
  <c r="CT127" i="3"/>
  <c r="CL127" i="3"/>
  <c r="CD127" i="3"/>
  <c r="BV127" i="3"/>
  <c r="BN127" i="3"/>
  <c r="BF127" i="3"/>
  <c r="AX127" i="3"/>
  <c r="AP127" i="3"/>
  <c r="AH127" i="3"/>
  <c r="Z127" i="3"/>
  <c r="R127" i="3"/>
  <c r="J127" i="3"/>
  <c r="FQ127" i="3"/>
  <c r="EA127" i="3"/>
  <c r="DD127" i="3"/>
  <c r="CK127" i="3"/>
  <c r="BO127" i="3"/>
  <c r="AR127" i="3"/>
  <c r="Y127" i="3"/>
  <c r="FE127" i="3"/>
  <c r="DY127" i="3"/>
  <c r="DC127" i="3"/>
  <c r="CF127" i="3"/>
  <c r="BM127" i="3"/>
  <c r="AQ127" i="3"/>
  <c r="T127" i="3"/>
  <c r="FA127" i="3"/>
  <c r="DT127" i="3"/>
  <c r="DA127" i="3"/>
  <c r="CE127" i="3"/>
  <c r="BH127" i="3"/>
  <c r="AO127" i="3"/>
  <c r="S127" i="3"/>
  <c r="GU127" i="3"/>
  <c r="EW127" i="3"/>
  <c r="DS127" i="3"/>
  <c r="CV127" i="3"/>
  <c r="CC127" i="3"/>
  <c r="BG127" i="3"/>
  <c r="AJ127" i="3"/>
  <c r="Q127" i="3"/>
  <c r="GS127" i="3"/>
  <c r="EJ127" i="3"/>
  <c r="DQ127" i="3"/>
  <c r="CU127" i="3"/>
  <c r="BX127" i="3"/>
  <c r="BE127" i="3"/>
  <c r="AI127" i="3"/>
  <c r="L127" i="3"/>
  <c r="FY127" i="3"/>
  <c r="CS127" i="3"/>
  <c r="AW127" i="3"/>
  <c r="FW127" i="3"/>
  <c r="CN127" i="3"/>
  <c r="AG127" i="3"/>
  <c r="EI127" i="3"/>
  <c r="CM127" i="3"/>
  <c r="AB127" i="3"/>
  <c r="EG127" i="3"/>
  <c r="BW127" i="3"/>
  <c r="AA127" i="3"/>
  <c r="EB127" i="3"/>
  <c r="BU127" i="3"/>
  <c r="K127" i="3"/>
  <c r="AY127" i="3"/>
  <c r="I127" i="3"/>
  <c r="GM127" i="3"/>
  <c r="DL127" i="3"/>
  <c r="DK127" i="3"/>
  <c r="DI127" i="3"/>
  <c r="BP127" i="3"/>
  <c r="AZ127" i="3"/>
  <c r="GW119" i="3"/>
  <c r="GO119" i="3"/>
  <c r="GG119" i="3"/>
  <c r="FY119" i="3"/>
  <c r="FQ119" i="3"/>
  <c r="FI119" i="3"/>
  <c r="FA119" i="3"/>
  <c r="ES119" i="3"/>
  <c r="EK119" i="3"/>
  <c r="EC119" i="3"/>
  <c r="DU119" i="3"/>
  <c r="GV119" i="3"/>
  <c r="GN119" i="3"/>
  <c r="GF119" i="3"/>
  <c r="FX119" i="3"/>
  <c r="FP119" i="3"/>
  <c r="FH119" i="3"/>
  <c r="EZ119" i="3"/>
  <c r="ER119" i="3"/>
  <c r="EJ119" i="3"/>
  <c r="EB119" i="3"/>
  <c r="DT119" i="3"/>
  <c r="DL119" i="3"/>
  <c r="DD119" i="3"/>
  <c r="CV119" i="3"/>
  <c r="CN119" i="3"/>
  <c r="GU119" i="3"/>
  <c r="GM119" i="3"/>
  <c r="GE119" i="3"/>
  <c r="FW119" i="3"/>
  <c r="FO119" i="3"/>
  <c r="FG119" i="3"/>
  <c r="EY119" i="3"/>
  <c r="EQ119" i="3"/>
  <c r="EI119" i="3"/>
  <c r="EA119" i="3"/>
  <c r="DS119" i="3"/>
  <c r="DK119" i="3"/>
  <c r="DC119" i="3"/>
  <c r="CU119" i="3"/>
  <c r="CM119" i="3"/>
  <c r="CE119" i="3"/>
  <c r="GT119" i="3"/>
  <c r="GL119" i="3"/>
  <c r="GD119" i="3"/>
  <c r="FV119" i="3"/>
  <c r="FN119" i="3"/>
  <c r="FF119" i="3"/>
  <c r="EX119" i="3"/>
  <c r="EP119" i="3"/>
  <c r="EH119" i="3"/>
  <c r="DZ119" i="3"/>
  <c r="DR119" i="3"/>
  <c r="DJ119" i="3"/>
  <c r="DB119" i="3"/>
  <c r="CT119" i="3"/>
  <c r="CL119" i="3"/>
  <c r="GS119" i="3"/>
  <c r="GK119" i="3"/>
  <c r="GC119" i="3"/>
  <c r="FU119" i="3"/>
  <c r="FM119" i="3"/>
  <c r="FE119" i="3"/>
  <c r="EW119" i="3"/>
  <c r="EO119" i="3"/>
  <c r="EG119" i="3"/>
  <c r="DY119" i="3"/>
  <c r="DQ119" i="3"/>
  <c r="DI119" i="3"/>
  <c r="DA119" i="3"/>
  <c r="CS119" i="3"/>
  <c r="CK119" i="3"/>
  <c r="GQ119" i="3"/>
  <c r="FT119" i="3"/>
  <c r="FB119" i="3"/>
  <c r="EE119" i="3"/>
  <c r="DM119" i="3"/>
  <c r="CW119" i="3"/>
  <c r="CG119" i="3"/>
  <c r="BX119" i="3"/>
  <c r="BP119" i="3"/>
  <c r="BH119" i="3"/>
  <c r="AZ119" i="3"/>
  <c r="AR119" i="3"/>
  <c r="AJ119" i="3"/>
  <c r="AB119" i="3"/>
  <c r="T119" i="3"/>
  <c r="L119" i="3"/>
  <c r="GP119" i="3"/>
  <c r="FS119" i="3"/>
  <c r="EV119" i="3"/>
  <c r="ED119" i="3"/>
  <c r="DH119" i="3"/>
  <c r="CR119" i="3"/>
  <c r="CF119" i="3"/>
  <c r="BW119" i="3"/>
  <c r="BO119" i="3"/>
  <c r="BG119" i="3"/>
  <c r="AY119" i="3"/>
  <c r="AQ119" i="3"/>
  <c r="AI119" i="3"/>
  <c r="AA119" i="3"/>
  <c r="S119" i="3"/>
  <c r="K119" i="3"/>
  <c r="GJ119" i="3"/>
  <c r="FR119" i="3"/>
  <c r="EU119" i="3"/>
  <c r="DX119" i="3"/>
  <c r="DG119" i="3"/>
  <c r="CQ119" i="3"/>
  <c r="CD119" i="3"/>
  <c r="BV119" i="3"/>
  <c r="BN119" i="3"/>
  <c r="BF119" i="3"/>
  <c r="AX119" i="3"/>
  <c r="AP119" i="3"/>
  <c r="AH119" i="3"/>
  <c r="Z119" i="3"/>
  <c r="R119" i="3"/>
  <c r="J119" i="3"/>
  <c r="GI119" i="3"/>
  <c r="FL119" i="3"/>
  <c r="ET119" i="3"/>
  <c r="DW119" i="3"/>
  <c r="DF119" i="3"/>
  <c r="CP119" i="3"/>
  <c r="CC119" i="3"/>
  <c r="BU119" i="3"/>
  <c r="BM119" i="3"/>
  <c r="BE119" i="3"/>
  <c r="AW119" i="3"/>
  <c r="AO119" i="3"/>
  <c r="AG119" i="3"/>
  <c r="Y119" i="3"/>
  <c r="Q119" i="3"/>
  <c r="I119" i="3"/>
  <c r="GH119" i="3"/>
  <c r="FK119" i="3"/>
  <c r="EN119" i="3"/>
  <c r="DV119" i="3"/>
  <c r="DE119" i="3"/>
  <c r="CO119" i="3"/>
  <c r="CB119" i="3"/>
  <c r="BT119" i="3"/>
  <c r="BL119" i="3"/>
  <c r="BD119" i="3"/>
  <c r="AV119" i="3"/>
  <c r="AN119" i="3"/>
  <c r="AF119" i="3"/>
  <c r="X119" i="3"/>
  <c r="P119" i="3"/>
  <c r="H119" i="3"/>
  <c r="GY119" i="3"/>
  <c r="FC119" i="3"/>
  <c r="CY119" i="3"/>
  <c r="BS119" i="3"/>
  <c r="BA119" i="3"/>
  <c r="AD119" i="3"/>
  <c r="G119" i="3"/>
  <c r="GX119" i="3"/>
  <c r="EM119" i="3"/>
  <c r="CX119" i="3"/>
  <c r="BR119" i="3"/>
  <c r="AU119" i="3"/>
  <c r="AC119" i="3"/>
  <c r="F119" i="3"/>
  <c r="GR119" i="3"/>
  <c r="EL119" i="3"/>
  <c r="CJ119" i="3"/>
  <c r="BQ119" i="3"/>
  <c r="AT119" i="3"/>
  <c r="W119" i="3"/>
  <c r="E119" i="3"/>
  <c r="GB119" i="3"/>
  <c r="EF119" i="3"/>
  <c r="CI119" i="3"/>
  <c r="BK119" i="3"/>
  <c r="AS119" i="3"/>
  <c r="V119" i="3"/>
  <c r="GA119" i="3"/>
  <c r="DP119" i="3"/>
  <c r="CH119" i="3"/>
  <c r="BJ119" i="3"/>
  <c r="AM119" i="3"/>
  <c r="U119" i="3"/>
  <c r="FZ119" i="3"/>
  <c r="BY119" i="3"/>
  <c r="N119" i="3"/>
  <c r="FJ119" i="3"/>
  <c r="BI119" i="3"/>
  <c r="M119" i="3"/>
  <c r="FD119" i="3"/>
  <c r="BC119" i="3"/>
  <c r="DO119" i="3"/>
  <c r="BB119" i="3"/>
  <c r="DN119" i="3"/>
  <c r="AL119" i="3"/>
  <c r="BZ119" i="3"/>
  <c r="AK119" i="3"/>
  <c r="AE119" i="3"/>
  <c r="O119" i="3"/>
  <c r="CZ119" i="3"/>
  <c r="CA119" i="3"/>
  <c r="GX125" i="3"/>
  <c r="GP125" i="3"/>
  <c r="GH125" i="3"/>
  <c r="FZ125" i="3"/>
  <c r="FR125" i="3"/>
  <c r="FJ125" i="3"/>
  <c r="FB125" i="3"/>
  <c r="GW125" i="3"/>
  <c r="GO125" i="3"/>
  <c r="GG125" i="3"/>
  <c r="FY125" i="3"/>
  <c r="FQ125" i="3"/>
  <c r="FI125" i="3"/>
  <c r="FA125" i="3"/>
  <c r="ES125" i="3"/>
  <c r="EK125" i="3"/>
  <c r="EC125" i="3"/>
  <c r="DU125" i="3"/>
  <c r="DM125" i="3"/>
  <c r="DE125" i="3"/>
  <c r="CW125" i="3"/>
  <c r="CO125" i="3"/>
  <c r="CG125" i="3"/>
  <c r="BY125" i="3"/>
  <c r="BQ125" i="3"/>
  <c r="BI125" i="3"/>
  <c r="GV125" i="3"/>
  <c r="GN125" i="3"/>
  <c r="GF125" i="3"/>
  <c r="FX125" i="3"/>
  <c r="FP125" i="3"/>
  <c r="FH125" i="3"/>
  <c r="EZ125" i="3"/>
  <c r="ER125" i="3"/>
  <c r="EJ125" i="3"/>
  <c r="EB125" i="3"/>
  <c r="DT125" i="3"/>
  <c r="DL125" i="3"/>
  <c r="DD125" i="3"/>
  <c r="CV125" i="3"/>
  <c r="CN125" i="3"/>
  <c r="CF125" i="3"/>
  <c r="BX125" i="3"/>
  <c r="BP125" i="3"/>
  <c r="BH125" i="3"/>
  <c r="AZ125" i="3"/>
  <c r="GU125" i="3"/>
  <c r="GM125" i="3"/>
  <c r="GE125" i="3"/>
  <c r="FW125" i="3"/>
  <c r="FO125" i="3"/>
  <c r="FG125" i="3"/>
  <c r="EY125" i="3"/>
  <c r="EQ125" i="3"/>
  <c r="EI125" i="3"/>
  <c r="EA125" i="3"/>
  <c r="DS125" i="3"/>
  <c r="DK125" i="3"/>
  <c r="DC125" i="3"/>
  <c r="CU125" i="3"/>
  <c r="CM125" i="3"/>
  <c r="CE125" i="3"/>
  <c r="BW125" i="3"/>
  <c r="BO125" i="3"/>
  <c r="GR125" i="3"/>
  <c r="GJ125" i="3"/>
  <c r="GB125" i="3"/>
  <c r="FT125" i="3"/>
  <c r="FL125" i="3"/>
  <c r="FD125" i="3"/>
  <c r="EV125" i="3"/>
  <c r="EN125" i="3"/>
  <c r="EF125" i="3"/>
  <c r="DX125" i="3"/>
  <c r="DP125" i="3"/>
  <c r="DH125" i="3"/>
  <c r="CZ125" i="3"/>
  <c r="CR125" i="3"/>
  <c r="CJ125" i="3"/>
  <c r="CB125" i="3"/>
  <c r="BT125" i="3"/>
  <c r="BL125" i="3"/>
  <c r="BD125" i="3"/>
  <c r="GL125" i="3"/>
  <c r="FS125" i="3"/>
  <c r="EW125" i="3"/>
  <c r="EG125" i="3"/>
  <c r="DQ125" i="3"/>
  <c r="DA125" i="3"/>
  <c r="CK125" i="3"/>
  <c r="BU125" i="3"/>
  <c r="BF125" i="3"/>
  <c r="AV125" i="3"/>
  <c r="AN125" i="3"/>
  <c r="AF125" i="3"/>
  <c r="X125" i="3"/>
  <c r="P125" i="3"/>
  <c r="H125" i="3"/>
  <c r="GK125" i="3"/>
  <c r="FN125" i="3"/>
  <c r="EU125" i="3"/>
  <c r="EE125" i="3"/>
  <c r="DO125" i="3"/>
  <c r="CY125" i="3"/>
  <c r="CI125" i="3"/>
  <c r="BS125" i="3"/>
  <c r="BE125" i="3"/>
  <c r="AU125" i="3"/>
  <c r="AM125" i="3"/>
  <c r="AE125" i="3"/>
  <c r="W125" i="3"/>
  <c r="O125" i="3"/>
  <c r="G125" i="3"/>
  <c r="GI125" i="3"/>
  <c r="FM125" i="3"/>
  <c r="ET125" i="3"/>
  <c r="ED125" i="3"/>
  <c r="DN125" i="3"/>
  <c r="CX125" i="3"/>
  <c r="CH125" i="3"/>
  <c r="BR125" i="3"/>
  <c r="BC125" i="3"/>
  <c r="AT125" i="3"/>
  <c r="AL125" i="3"/>
  <c r="AD125" i="3"/>
  <c r="V125" i="3"/>
  <c r="N125" i="3"/>
  <c r="F125" i="3"/>
  <c r="GD125" i="3"/>
  <c r="FK125" i="3"/>
  <c r="EP125" i="3"/>
  <c r="DZ125" i="3"/>
  <c r="DJ125" i="3"/>
  <c r="CT125" i="3"/>
  <c r="CD125" i="3"/>
  <c r="BN125" i="3"/>
  <c r="BB125" i="3"/>
  <c r="AS125" i="3"/>
  <c r="AK125" i="3"/>
  <c r="AC125" i="3"/>
  <c r="U125" i="3"/>
  <c r="M125" i="3"/>
  <c r="E125" i="3"/>
  <c r="GY125" i="3"/>
  <c r="GC125" i="3"/>
  <c r="FF125" i="3"/>
  <c r="EO125" i="3"/>
  <c r="DY125" i="3"/>
  <c r="DI125" i="3"/>
  <c r="CS125" i="3"/>
  <c r="CC125" i="3"/>
  <c r="BM125" i="3"/>
  <c r="BA125" i="3"/>
  <c r="AR125" i="3"/>
  <c r="AJ125" i="3"/>
  <c r="AB125" i="3"/>
  <c r="T125" i="3"/>
  <c r="L125" i="3"/>
  <c r="FE125" i="3"/>
  <c r="DR125" i="3"/>
  <c r="BZ125" i="3"/>
  <c r="AQ125" i="3"/>
  <c r="Y125" i="3"/>
  <c r="FC125" i="3"/>
  <c r="DG125" i="3"/>
  <c r="BV125" i="3"/>
  <c r="AP125" i="3"/>
  <c r="S125" i="3"/>
  <c r="GT125" i="3"/>
  <c r="EX125" i="3"/>
  <c r="DF125" i="3"/>
  <c r="BK125" i="3"/>
  <c r="AO125" i="3"/>
  <c r="R125" i="3"/>
  <c r="GS125" i="3"/>
  <c r="EM125" i="3"/>
  <c r="DB125" i="3"/>
  <c r="BJ125" i="3"/>
  <c r="AI125" i="3"/>
  <c r="Q125" i="3"/>
  <c r="GQ125" i="3"/>
  <c r="EL125" i="3"/>
  <c r="CQ125" i="3"/>
  <c r="BG125" i="3"/>
  <c r="AH125" i="3"/>
  <c r="K125" i="3"/>
  <c r="EH125" i="3"/>
  <c r="AW125" i="3"/>
  <c r="DW125" i="3"/>
  <c r="AG125" i="3"/>
  <c r="DV125" i="3"/>
  <c r="AA125" i="3"/>
  <c r="CP125" i="3"/>
  <c r="Z125" i="3"/>
  <c r="CL125" i="3"/>
  <c r="J125" i="3"/>
  <c r="AX125" i="3"/>
  <c r="I125" i="3"/>
  <c r="GA125" i="3"/>
  <c r="FV125" i="3"/>
  <c r="FU125" i="3"/>
  <c r="CA125" i="3"/>
  <c r="AY125" i="3"/>
  <c r="GU124" i="3"/>
  <c r="GM124" i="3"/>
  <c r="GE124" i="3"/>
  <c r="FW124" i="3"/>
  <c r="FO124" i="3"/>
  <c r="FG124" i="3"/>
  <c r="EY124" i="3"/>
  <c r="EQ124" i="3"/>
  <c r="EI124" i="3"/>
  <c r="EA124" i="3"/>
  <c r="DS124" i="3"/>
  <c r="DK124" i="3"/>
  <c r="DC124" i="3"/>
  <c r="CU124" i="3"/>
  <c r="CM124" i="3"/>
  <c r="CE124" i="3"/>
  <c r="BW124" i="3"/>
  <c r="BO124" i="3"/>
  <c r="BG124" i="3"/>
  <c r="AY124" i="3"/>
  <c r="AQ124" i="3"/>
  <c r="AI124" i="3"/>
  <c r="AA124" i="3"/>
  <c r="S124" i="3"/>
  <c r="K124" i="3"/>
  <c r="GT124" i="3"/>
  <c r="GL124" i="3"/>
  <c r="GD124" i="3"/>
  <c r="FV124" i="3"/>
  <c r="FN124" i="3"/>
  <c r="FF124" i="3"/>
  <c r="EX124" i="3"/>
  <c r="EP124" i="3"/>
  <c r="EH124" i="3"/>
  <c r="DZ124" i="3"/>
  <c r="DR124" i="3"/>
  <c r="DJ124" i="3"/>
  <c r="DB124" i="3"/>
  <c r="CT124" i="3"/>
  <c r="CL124" i="3"/>
  <c r="CD124" i="3"/>
  <c r="BV124" i="3"/>
  <c r="GS124" i="3"/>
  <c r="GK124" i="3"/>
  <c r="GC124" i="3"/>
  <c r="FU124" i="3"/>
  <c r="FM124" i="3"/>
  <c r="FE124" i="3"/>
  <c r="EW124" i="3"/>
  <c r="EO124" i="3"/>
  <c r="EG124" i="3"/>
  <c r="DY124" i="3"/>
  <c r="DQ124" i="3"/>
  <c r="DI124" i="3"/>
  <c r="DA124" i="3"/>
  <c r="CS124" i="3"/>
  <c r="CK124" i="3"/>
  <c r="CC124" i="3"/>
  <c r="BU124" i="3"/>
  <c r="BM124" i="3"/>
  <c r="BE124" i="3"/>
  <c r="AW124" i="3"/>
  <c r="AO124" i="3"/>
  <c r="AG124" i="3"/>
  <c r="Y124" i="3"/>
  <c r="Q124" i="3"/>
  <c r="I124" i="3"/>
  <c r="GR124" i="3"/>
  <c r="GJ124" i="3"/>
  <c r="GB124" i="3"/>
  <c r="FT124" i="3"/>
  <c r="FL124" i="3"/>
  <c r="FD124" i="3"/>
  <c r="EV124" i="3"/>
  <c r="EN124" i="3"/>
  <c r="EF124" i="3"/>
  <c r="DX124" i="3"/>
  <c r="DP124" i="3"/>
  <c r="DH124" i="3"/>
  <c r="CZ124" i="3"/>
  <c r="CR124" i="3"/>
  <c r="CJ124" i="3"/>
  <c r="CB124" i="3"/>
  <c r="BT124" i="3"/>
  <c r="BL124" i="3"/>
  <c r="BD124" i="3"/>
  <c r="AV124" i="3"/>
  <c r="AN124" i="3"/>
  <c r="AF124" i="3"/>
  <c r="X124" i="3"/>
  <c r="P124" i="3"/>
  <c r="H124" i="3"/>
  <c r="GY124" i="3"/>
  <c r="GQ124" i="3"/>
  <c r="GI124" i="3"/>
  <c r="GA124" i="3"/>
  <c r="FS124" i="3"/>
  <c r="FK124" i="3"/>
  <c r="FC124" i="3"/>
  <c r="EU124" i="3"/>
  <c r="EM124" i="3"/>
  <c r="EE124" i="3"/>
  <c r="DW124" i="3"/>
  <c r="DO124" i="3"/>
  <c r="DG124" i="3"/>
  <c r="CY124" i="3"/>
  <c r="CQ124" i="3"/>
  <c r="CI124" i="3"/>
  <c r="CA124" i="3"/>
  <c r="BS124" i="3"/>
  <c r="BK124" i="3"/>
  <c r="BC124" i="3"/>
  <c r="AU124" i="3"/>
  <c r="AM124" i="3"/>
  <c r="AE124" i="3"/>
  <c r="W124" i="3"/>
  <c r="O124" i="3"/>
  <c r="G124" i="3"/>
  <c r="GW124" i="3"/>
  <c r="FZ124" i="3"/>
  <c r="FH124" i="3"/>
  <c r="EK124" i="3"/>
  <c r="DN124" i="3"/>
  <c r="CV124" i="3"/>
  <c r="BY124" i="3"/>
  <c r="BH124" i="3"/>
  <c r="AR124" i="3"/>
  <c r="AB124" i="3"/>
  <c r="L124" i="3"/>
  <c r="GV124" i="3"/>
  <c r="FY124" i="3"/>
  <c r="FB124" i="3"/>
  <c r="EJ124" i="3"/>
  <c r="DM124" i="3"/>
  <c r="CP124" i="3"/>
  <c r="BX124" i="3"/>
  <c r="BF124" i="3"/>
  <c r="AP124" i="3"/>
  <c r="GP124" i="3"/>
  <c r="FX124" i="3"/>
  <c r="FA124" i="3"/>
  <c r="ED124" i="3"/>
  <c r="DL124" i="3"/>
  <c r="CO124" i="3"/>
  <c r="BR124" i="3"/>
  <c r="BB124" i="3"/>
  <c r="AL124" i="3"/>
  <c r="V124" i="3"/>
  <c r="F124" i="3"/>
  <c r="GO124" i="3"/>
  <c r="FR124" i="3"/>
  <c r="EZ124" i="3"/>
  <c r="EC124" i="3"/>
  <c r="DF124" i="3"/>
  <c r="CN124" i="3"/>
  <c r="BQ124" i="3"/>
  <c r="BA124" i="3"/>
  <c r="AK124" i="3"/>
  <c r="U124" i="3"/>
  <c r="E124" i="3"/>
  <c r="GN124" i="3"/>
  <c r="FQ124" i="3"/>
  <c r="ET124" i="3"/>
  <c r="EB124" i="3"/>
  <c r="DE124" i="3"/>
  <c r="CH124" i="3"/>
  <c r="BP124" i="3"/>
  <c r="AZ124" i="3"/>
  <c r="AJ124" i="3"/>
  <c r="T124" i="3"/>
  <c r="GG124" i="3"/>
  <c r="DV124" i="3"/>
  <c r="BZ124" i="3"/>
  <c r="AD124" i="3"/>
  <c r="GF124" i="3"/>
  <c r="DU124" i="3"/>
  <c r="BN124" i="3"/>
  <c r="AC124" i="3"/>
  <c r="FP124" i="3"/>
  <c r="DT124" i="3"/>
  <c r="BJ124" i="3"/>
  <c r="Z124" i="3"/>
  <c r="FJ124" i="3"/>
  <c r="DD124" i="3"/>
  <c r="BI124" i="3"/>
  <c r="R124" i="3"/>
  <c r="FI124" i="3"/>
  <c r="CX124" i="3"/>
  <c r="AX124" i="3"/>
  <c r="N124" i="3"/>
  <c r="CG124" i="3"/>
  <c r="CF124" i="3"/>
  <c r="GX124" i="3"/>
  <c r="AT124" i="3"/>
  <c r="GH124" i="3"/>
  <c r="AS124" i="3"/>
  <c r="ES124" i="3"/>
  <c r="AH124" i="3"/>
  <c r="ER124" i="3"/>
  <c r="EL124" i="3"/>
  <c r="CW124" i="3"/>
  <c r="M124" i="3"/>
  <c r="J124" i="3"/>
  <c r="GW116" i="3"/>
  <c r="GO116" i="3"/>
  <c r="GG116" i="3"/>
  <c r="FY116" i="3"/>
  <c r="FQ116" i="3"/>
  <c r="FI116" i="3"/>
  <c r="FA116" i="3"/>
  <c r="ES116" i="3"/>
  <c r="EK116" i="3"/>
  <c r="EC116" i="3"/>
  <c r="DU116" i="3"/>
  <c r="DM116" i="3"/>
  <c r="DE116" i="3"/>
  <c r="CW116" i="3"/>
  <c r="CO116" i="3"/>
  <c r="CG116" i="3"/>
  <c r="BY116" i="3"/>
  <c r="BQ116" i="3"/>
  <c r="BI116" i="3"/>
  <c r="BA116" i="3"/>
  <c r="AS116" i="3"/>
  <c r="AK116" i="3"/>
  <c r="AC116" i="3"/>
  <c r="U116" i="3"/>
  <c r="M116" i="3"/>
  <c r="E116" i="3"/>
  <c r="GV116" i="3"/>
  <c r="GN116" i="3"/>
  <c r="GF116" i="3"/>
  <c r="FX116" i="3"/>
  <c r="FP116" i="3"/>
  <c r="FH116" i="3"/>
  <c r="EZ116" i="3"/>
  <c r="ER116" i="3"/>
  <c r="EJ116" i="3"/>
  <c r="EB116" i="3"/>
  <c r="DT116" i="3"/>
  <c r="DL116" i="3"/>
  <c r="DD116" i="3"/>
  <c r="CV116" i="3"/>
  <c r="CN116" i="3"/>
  <c r="CF116" i="3"/>
  <c r="BX116" i="3"/>
  <c r="BP116" i="3"/>
  <c r="BH116" i="3"/>
  <c r="AZ116" i="3"/>
  <c r="AR116" i="3"/>
  <c r="AJ116" i="3"/>
  <c r="AB116" i="3"/>
  <c r="T116" i="3"/>
  <c r="L116" i="3"/>
  <c r="GU116" i="3"/>
  <c r="GM116" i="3"/>
  <c r="GE116" i="3"/>
  <c r="FW116" i="3"/>
  <c r="FO116" i="3"/>
  <c r="FG116" i="3"/>
  <c r="EY116" i="3"/>
  <c r="EQ116" i="3"/>
  <c r="EI116" i="3"/>
  <c r="EA116" i="3"/>
  <c r="DS116" i="3"/>
  <c r="DK116" i="3"/>
  <c r="DC116" i="3"/>
  <c r="CU116" i="3"/>
  <c r="CM116" i="3"/>
  <c r="CE116" i="3"/>
  <c r="BW116" i="3"/>
  <c r="BO116" i="3"/>
  <c r="BG116" i="3"/>
  <c r="AY116" i="3"/>
  <c r="AQ116" i="3"/>
  <c r="AI116" i="3"/>
  <c r="AA116" i="3"/>
  <c r="S116" i="3"/>
  <c r="K116" i="3"/>
  <c r="GT116" i="3"/>
  <c r="GL116" i="3"/>
  <c r="GD116" i="3"/>
  <c r="FV116" i="3"/>
  <c r="FN116" i="3"/>
  <c r="FF116" i="3"/>
  <c r="EX116" i="3"/>
  <c r="EP116" i="3"/>
  <c r="EH116" i="3"/>
  <c r="DZ116" i="3"/>
  <c r="DR116" i="3"/>
  <c r="DJ116" i="3"/>
  <c r="DB116" i="3"/>
  <c r="CT116" i="3"/>
  <c r="CL116" i="3"/>
  <c r="CD116" i="3"/>
  <c r="BV116" i="3"/>
  <c r="BN116" i="3"/>
  <c r="BF116" i="3"/>
  <c r="AX116" i="3"/>
  <c r="AP116" i="3"/>
  <c r="AH116" i="3"/>
  <c r="Z116" i="3"/>
  <c r="R116" i="3"/>
  <c r="J116" i="3"/>
  <c r="GS116" i="3"/>
  <c r="GK116" i="3"/>
  <c r="GC116" i="3"/>
  <c r="FU116" i="3"/>
  <c r="FM116" i="3"/>
  <c r="FE116" i="3"/>
  <c r="EW116" i="3"/>
  <c r="EO116" i="3"/>
  <c r="EG116" i="3"/>
  <c r="DY116" i="3"/>
  <c r="DQ116" i="3"/>
  <c r="DI116" i="3"/>
  <c r="DA116" i="3"/>
  <c r="CS116" i="3"/>
  <c r="CK116" i="3"/>
  <c r="CC116" i="3"/>
  <c r="BU116" i="3"/>
  <c r="BM116" i="3"/>
  <c r="BE116" i="3"/>
  <c r="AW116" i="3"/>
  <c r="AO116" i="3"/>
  <c r="AG116" i="3"/>
  <c r="Y116" i="3"/>
  <c r="Q116" i="3"/>
  <c r="I116" i="3"/>
  <c r="GI116" i="3"/>
  <c r="FL116" i="3"/>
  <c r="ET116" i="3"/>
  <c r="DW116" i="3"/>
  <c r="CZ116" i="3"/>
  <c r="CH116" i="3"/>
  <c r="BK116" i="3"/>
  <c r="AN116" i="3"/>
  <c r="V116" i="3"/>
  <c r="GH116" i="3"/>
  <c r="FK116" i="3"/>
  <c r="EN116" i="3"/>
  <c r="DV116" i="3"/>
  <c r="CY116" i="3"/>
  <c r="CB116" i="3"/>
  <c r="BJ116" i="3"/>
  <c r="AM116" i="3"/>
  <c r="P116" i="3"/>
  <c r="GY116" i="3"/>
  <c r="GB116" i="3"/>
  <c r="FJ116" i="3"/>
  <c r="EM116" i="3"/>
  <c r="DP116" i="3"/>
  <c r="CX116" i="3"/>
  <c r="CA116" i="3"/>
  <c r="BD116" i="3"/>
  <c r="AL116" i="3"/>
  <c r="O116" i="3"/>
  <c r="GX116" i="3"/>
  <c r="GA116" i="3"/>
  <c r="FD116" i="3"/>
  <c r="EL116" i="3"/>
  <c r="DO116" i="3"/>
  <c r="CR116" i="3"/>
  <c r="BZ116" i="3"/>
  <c r="BC116" i="3"/>
  <c r="AF116" i="3"/>
  <c r="N116" i="3"/>
  <c r="GR116" i="3"/>
  <c r="FZ116" i="3"/>
  <c r="FC116" i="3"/>
  <c r="EF116" i="3"/>
  <c r="DN116" i="3"/>
  <c r="CQ116" i="3"/>
  <c r="BT116" i="3"/>
  <c r="BB116" i="3"/>
  <c r="AE116" i="3"/>
  <c r="H116" i="3"/>
  <c r="FR116" i="3"/>
  <c r="DG116" i="3"/>
  <c r="AV116" i="3"/>
  <c r="FB116" i="3"/>
  <c r="DF116" i="3"/>
  <c r="AU116" i="3"/>
  <c r="EV116" i="3"/>
  <c r="CP116" i="3"/>
  <c r="AT116" i="3"/>
  <c r="GQ116" i="3"/>
  <c r="EU116" i="3"/>
  <c r="CJ116" i="3"/>
  <c r="AD116" i="3"/>
  <c r="GP116" i="3"/>
  <c r="EE116" i="3"/>
  <c r="CI116" i="3"/>
  <c r="X116" i="3"/>
  <c r="BR116" i="3"/>
  <c r="GJ116" i="3"/>
  <c r="BL116" i="3"/>
  <c r="FT116" i="3"/>
  <c r="W116" i="3"/>
  <c r="FS116" i="3"/>
  <c r="G116" i="3"/>
  <c r="ED116" i="3"/>
  <c r="F116" i="3"/>
  <c r="DH116" i="3"/>
  <c r="BS116" i="3"/>
  <c r="DX116" i="3"/>
  <c r="GR121" i="3"/>
  <c r="GJ121" i="3"/>
  <c r="GB121" i="3"/>
  <c r="FT121" i="3"/>
  <c r="FL121" i="3"/>
  <c r="FD121" i="3"/>
  <c r="EV121" i="3"/>
  <c r="EN121" i="3"/>
  <c r="EF121" i="3"/>
  <c r="DX121" i="3"/>
  <c r="DP121" i="3"/>
  <c r="DH121" i="3"/>
  <c r="CZ121" i="3"/>
  <c r="CR121" i="3"/>
  <c r="CJ121" i="3"/>
  <c r="CB121" i="3"/>
  <c r="BT121" i="3"/>
  <c r="BL121" i="3"/>
  <c r="BD121" i="3"/>
  <c r="GX121" i="3"/>
  <c r="GP121" i="3"/>
  <c r="GH121" i="3"/>
  <c r="FZ121" i="3"/>
  <c r="FR121" i="3"/>
  <c r="FJ121" i="3"/>
  <c r="FB121" i="3"/>
  <c r="ET121" i="3"/>
  <c r="EL121" i="3"/>
  <c r="ED121" i="3"/>
  <c r="DV121" i="3"/>
  <c r="DN121" i="3"/>
  <c r="DF121" i="3"/>
  <c r="CX121" i="3"/>
  <c r="CP121" i="3"/>
  <c r="CH121" i="3"/>
  <c r="BZ121" i="3"/>
  <c r="BR121" i="3"/>
  <c r="BJ121" i="3"/>
  <c r="BB121" i="3"/>
  <c r="GW121" i="3"/>
  <c r="GO121" i="3"/>
  <c r="GG121" i="3"/>
  <c r="FY121" i="3"/>
  <c r="FQ121" i="3"/>
  <c r="FI121" i="3"/>
  <c r="FA121" i="3"/>
  <c r="ES121" i="3"/>
  <c r="EK121" i="3"/>
  <c r="EC121" i="3"/>
  <c r="DU121" i="3"/>
  <c r="DM121" i="3"/>
  <c r="DE121" i="3"/>
  <c r="CW121" i="3"/>
  <c r="CO121" i="3"/>
  <c r="CG121" i="3"/>
  <c r="BY121" i="3"/>
  <c r="BQ121" i="3"/>
  <c r="BI121" i="3"/>
  <c r="BA121" i="3"/>
  <c r="AS121" i="3"/>
  <c r="GV121" i="3"/>
  <c r="GN121" i="3"/>
  <c r="GF121" i="3"/>
  <c r="FX121" i="3"/>
  <c r="FP121" i="3"/>
  <c r="FH121" i="3"/>
  <c r="EZ121" i="3"/>
  <c r="ER121" i="3"/>
  <c r="EJ121" i="3"/>
  <c r="EB121" i="3"/>
  <c r="DT121" i="3"/>
  <c r="DL121" i="3"/>
  <c r="DD121" i="3"/>
  <c r="CV121" i="3"/>
  <c r="CN121" i="3"/>
  <c r="CF121" i="3"/>
  <c r="BX121" i="3"/>
  <c r="BP121" i="3"/>
  <c r="BH121" i="3"/>
  <c r="AZ121" i="3"/>
  <c r="AR121" i="3"/>
  <c r="AJ121" i="3"/>
  <c r="GL121" i="3"/>
  <c r="FV121" i="3"/>
  <c r="FF121" i="3"/>
  <c r="EP121" i="3"/>
  <c r="DZ121" i="3"/>
  <c r="DJ121" i="3"/>
  <c r="CT121" i="3"/>
  <c r="CD121" i="3"/>
  <c r="BN121" i="3"/>
  <c r="AX121" i="3"/>
  <c r="AN121" i="3"/>
  <c r="AE121" i="3"/>
  <c r="W121" i="3"/>
  <c r="O121" i="3"/>
  <c r="G121" i="3"/>
  <c r="GK121" i="3"/>
  <c r="FU121" i="3"/>
  <c r="FE121" i="3"/>
  <c r="EO121" i="3"/>
  <c r="DY121" i="3"/>
  <c r="DI121" i="3"/>
  <c r="CS121" i="3"/>
  <c r="CC121" i="3"/>
  <c r="BM121" i="3"/>
  <c r="AW121" i="3"/>
  <c r="AM121" i="3"/>
  <c r="AD121" i="3"/>
  <c r="V121" i="3"/>
  <c r="N121" i="3"/>
  <c r="F121" i="3"/>
  <c r="GY121" i="3"/>
  <c r="GI121" i="3"/>
  <c r="FS121" i="3"/>
  <c r="FC121" i="3"/>
  <c r="EM121" i="3"/>
  <c r="DW121" i="3"/>
  <c r="DG121" i="3"/>
  <c r="CQ121" i="3"/>
  <c r="CA121" i="3"/>
  <c r="BK121" i="3"/>
  <c r="AV121" i="3"/>
  <c r="AL121" i="3"/>
  <c r="AC121" i="3"/>
  <c r="U121" i="3"/>
  <c r="M121" i="3"/>
  <c r="E121" i="3"/>
  <c r="GU121" i="3"/>
  <c r="GE121" i="3"/>
  <c r="FO121" i="3"/>
  <c r="EY121" i="3"/>
  <c r="EI121" i="3"/>
  <c r="DS121" i="3"/>
  <c r="DC121" i="3"/>
  <c r="CM121" i="3"/>
  <c r="BW121" i="3"/>
  <c r="BG121" i="3"/>
  <c r="AU121" i="3"/>
  <c r="AK121" i="3"/>
  <c r="AB121" i="3"/>
  <c r="T121" i="3"/>
  <c r="L121" i="3"/>
  <c r="GT121" i="3"/>
  <c r="GD121" i="3"/>
  <c r="FN121" i="3"/>
  <c r="EX121" i="3"/>
  <c r="EH121" i="3"/>
  <c r="DR121" i="3"/>
  <c r="DB121" i="3"/>
  <c r="CL121" i="3"/>
  <c r="BV121" i="3"/>
  <c r="BF121" i="3"/>
  <c r="AT121" i="3"/>
  <c r="AI121" i="3"/>
  <c r="AA121" i="3"/>
  <c r="S121" i="3"/>
  <c r="K121" i="3"/>
  <c r="GA121" i="3"/>
  <c r="EG121" i="3"/>
  <c r="CU121" i="3"/>
  <c r="BC121" i="3"/>
  <c r="Z121" i="3"/>
  <c r="H121" i="3"/>
  <c r="FW121" i="3"/>
  <c r="EE121" i="3"/>
  <c r="CK121" i="3"/>
  <c r="AY121" i="3"/>
  <c r="Y121" i="3"/>
  <c r="FM121" i="3"/>
  <c r="EA121" i="3"/>
  <c r="CI121" i="3"/>
  <c r="AQ121" i="3"/>
  <c r="X121" i="3"/>
  <c r="FK121" i="3"/>
  <c r="DQ121" i="3"/>
  <c r="CE121" i="3"/>
  <c r="AP121" i="3"/>
  <c r="R121" i="3"/>
  <c r="GS121" i="3"/>
  <c r="FG121" i="3"/>
  <c r="DO121" i="3"/>
  <c r="BU121" i="3"/>
  <c r="AO121" i="3"/>
  <c r="Q121" i="3"/>
  <c r="EQ121" i="3"/>
  <c r="AG121" i="3"/>
  <c r="DK121" i="3"/>
  <c r="AF121" i="3"/>
  <c r="DA121" i="3"/>
  <c r="P121" i="3"/>
  <c r="GQ121" i="3"/>
  <c r="CY121" i="3"/>
  <c r="J121" i="3"/>
  <c r="GM121" i="3"/>
  <c r="BS121" i="3"/>
  <c r="I121" i="3"/>
  <c r="EU121" i="3"/>
  <c r="BO121" i="3"/>
  <c r="BE121" i="3"/>
  <c r="AH121" i="3"/>
  <c r="GC121" i="3"/>
  <c r="EW121" i="3"/>
  <c r="GX113" i="3"/>
  <c r="GS113" i="3"/>
  <c r="GK113" i="3"/>
  <c r="GC113" i="3"/>
  <c r="FU113" i="3"/>
  <c r="FM113" i="3"/>
  <c r="FE113" i="3"/>
  <c r="EW113" i="3"/>
  <c r="EO113" i="3"/>
  <c r="EG113" i="3"/>
  <c r="DY113" i="3"/>
  <c r="DQ113" i="3"/>
  <c r="DI113" i="3"/>
  <c r="DA113" i="3"/>
  <c r="CS113" i="3"/>
  <c r="CK113" i="3"/>
  <c r="CC113" i="3"/>
  <c r="BU113" i="3"/>
  <c r="BM113" i="3"/>
  <c r="BE113" i="3"/>
  <c r="AW113" i="3"/>
  <c r="AO113" i="3"/>
  <c r="AG113" i="3"/>
  <c r="Y113" i="3"/>
  <c r="Q113" i="3"/>
  <c r="I113" i="3"/>
  <c r="GR113" i="3"/>
  <c r="GJ113" i="3"/>
  <c r="GB113" i="3"/>
  <c r="FT113" i="3"/>
  <c r="FL113" i="3"/>
  <c r="FD113" i="3"/>
  <c r="EV113" i="3"/>
  <c r="EN113" i="3"/>
  <c r="EF113" i="3"/>
  <c r="DX113" i="3"/>
  <c r="DP113" i="3"/>
  <c r="DH113" i="3"/>
  <c r="CZ113" i="3"/>
  <c r="CR113" i="3"/>
  <c r="CJ113" i="3"/>
  <c r="CB113" i="3"/>
  <c r="BT113" i="3"/>
  <c r="BL113" i="3"/>
  <c r="BD113" i="3"/>
  <c r="AV113" i="3"/>
  <c r="AN113" i="3"/>
  <c r="AF113" i="3"/>
  <c r="X113" i="3"/>
  <c r="P113" i="3"/>
  <c r="H113" i="3"/>
  <c r="GQ113" i="3"/>
  <c r="GI113" i="3"/>
  <c r="GA113" i="3"/>
  <c r="FS113" i="3"/>
  <c r="FK113" i="3"/>
  <c r="FC113" i="3"/>
  <c r="EU113" i="3"/>
  <c r="EM113" i="3"/>
  <c r="EE113" i="3"/>
  <c r="DW113" i="3"/>
  <c r="DO113" i="3"/>
  <c r="DG113" i="3"/>
  <c r="CY113" i="3"/>
  <c r="CQ113" i="3"/>
  <c r="CI113" i="3"/>
  <c r="CA113" i="3"/>
  <c r="BS113" i="3"/>
  <c r="BK113" i="3"/>
  <c r="BC113" i="3"/>
  <c r="AU113" i="3"/>
  <c r="AM113" i="3"/>
  <c r="AE113" i="3"/>
  <c r="W113" i="3"/>
  <c r="O113" i="3"/>
  <c r="G113" i="3"/>
  <c r="GY113" i="3"/>
  <c r="GP113" i="3"/>
  <c r="GH113" i="3"/>
  <c r="FZ113" i="3"/>
  <c r="FR113" i="3"/>
  <c r="FJ113" i="3"/>
  <c r="FB113" i="3"/>
  <c r="ET113" i="3"/>
  <c r="EL113" i="3"/>
  <c r="ED113" i="3"/>
  <c r="DV113" i="3"/>
  <c r="DN113" i="3"/>
  <c r="DF113" i="3"/>
  <c r="CX113" i="3"/>
  <c r="CP113" i="3"/>
  <c r="CH113" i="3"/>
  <c r="BZ113" i="3"/>
  <c r="BR113" i="3"/>
  <c r="BJ113" i="3"/>
  <c r="BB113" i="3"/>
  <c r="AT113" i="3"/>
  <c r="AL113" i="3"/>
  <c r="AD113" i="3"/>
  <c r="V113" i="3"/>
  <c r="N113" i="3"/>
  <c r="F113" i="3"/>
  <c r="GW113" i="3"/>
  <c r="GO113" i="3"/>
  <c r="GG113" i="3"/>
  <c r="FY113" i="3"/>
  <c r="FQ113" i="3"/>
  <c r="FI113" i="3"/>
  <c r="FA113" i="3"/>
  <c r="ES113" i="3"/>
  <c r="EK113" i="3"/>
  <c r="EC113" i="3"/>
  <c r="DU113" i="3"/>
  <c r="DM113" i="3"/>
  <c r="DE113" i="3"/>
  <c r="CW113" i="3"/>
  <c r="CO113" i="3"/>
  <c r="CG113" i="3"/>
  <c r="BY113" i="3"/>
  <c r="BQ113" i="3"/>
  <c r="BI113" i="3"/>
  <c r="BA113" i="3"/>
  <c r="AS113" i="3"/>
  <c r="AK113" i="3"/>
  <c r="AC113" i="3"/>
  <c r="U113" i="3"/>
  <c r="M113" i="3"/>
  <c r="E113" i="3"/>
  <c r="GF113" i="3"/>
  <c r="FN113" i="3"/>
  <c r="EQ113" i="3"/>
  <c r="DT113" i="3"/>
  <c r="DB113" i="3"/>
  <c r="CE113" i="3"/>
  <c r="BH113" i="3"/>
  <c r="AP113" i="3"/>
  <c r="S113" i="3"/>
  <c r="GE113" i="3"/>
  <c r="FH113" i="3"/>
  <c r="EP113" i="3"/>
  <c r="DS113" i="3"/>
  <c r="CV113" i="3"/>
  <c r="CD113" i="3"/>
  <c r="BG113" i="3"/>
  <c r="AJ113" i="3"/>
  <c r="R113" i="3"/>
  <c r="GV113" i="3"/>
  <c r="GD113" i="3"/>
  <c r="FG113" i="3"/>
  <c r="EJ113" i="3"/>
  <c r="DR113" i="3"/>
  <c r="CU113" i="3"/>
  <c r="BX113" i="3"/>
  <c r="BF113" i="3"/>
  <c r="AI113" i="3"/>
  <c r="L113" i="3"/>
  <c r="GU113" i="3"/>
  <c r="FX113" i="3"/>
  <c r="FF113" i="3"/>
  <c r="EI113" i="3"/>
  <c r="DL113" i="3"/>
  <c r="CT113" i="3"/>
  <c r="BW113" i="3"/>
  <c r="AZ113" i="3"/>
  <c r="AH113" i="3"/>
  <c r="K113" i="3"/>
  <c r="GT113" i="3"/>
  <c r="FW113" i="3"/>
  <c r="EZ113" i="3"/>
  <c r="EH113" i="3"/>
  <c r="DK113" i="3"/>
  <c r="CN113" i="3"/>
  <c r="BV113" i="3"/>
  <c r="AY113" i="3"/>
  <c r="AB113" i="3"/>
  <c r="J113" i="3"/>
  <c r="EY113" i="3"/>
  <c r="DC113" i="3"/>
  <c r="AR113" i="3"/>
  <c r="EX113" i="3"/>
  <c r="CM113" i="3"/>
  <c r="AQ113" i="3"/>
  <c r="GN113" i="3"/>
  <c r="ER113" i="3"/>
  <c r="CL113" i="3"/>
  <c r="AA113" i="3"/>
  <c r="GM113" i="3"/>
  <c r="EB113" i="3"/>
  <c r="CF113" i="3"/>
  <c r="Z113" i="3"/>
  <c r="GL113" i="3"/>
  <c r="EA113" i="3"/>
  <c r="BP113" i="3"/>
  <c r="T113" i="3"/>
  <c r="DZ113" i="3"/>
  <c r="DD113" i="3"/>
  <c r="BO113" i="3"/>
  <c r="FP113" i="3"/>
  <c r="FO113" i="3"/>
  <c r="FV113" i="3"/>
  <c r="DJ113" i="3"/>
  <c r="BN113" i="3"/>
  <c r="AX113" i="3"/>
  <c r="GV129" i="3"/>
  <c r="GN129" i="3"/>
  <c r="GF129" i="3"/>
  <c r="FX129" i="3"/>
  <c r="FP129" i="3"/>
  <c r="FH129" i="3"/>
  <c r="EZ129" i="3"/>
  <c r="ER129" i="3"/>
  <c r="EJ129" i="3"/>
  <c r="EB129" i="3"/>
  <c r="DT129" i="3"/>
  <c r="DL129" i="3"/>
  <c r="DD129" i="3"/>
  <c r="CV129" i="3"/>
  <c r="CN129" i="3"/>
  <c r="CF129" i="3"/>
  <c r="BX129" i="3"/>
  <c r="BP129" i="3"/>
  <c r="BH129" i="3"/>
  <c r="AZ129" i="3"/>
  <c r="AR129" i="3"/>
  <c r="AJ129" i="3"/>
  <c r="AB129" i="3"/>
  <c r="T129" i="3"/>
  <c r="L129" i="3"/>
  <c r="GU129" i="3"/>
  <c r="GM129" i="3"/>
  <c r="GE129" i="3"/>
  <c r="FW129" i="3"/>
  <c r="FO129" i="3"/>
  <c r="FG129" i="3"/>
  <c r="EY129" i="3"/>
  <c r="EQ129" i="3"/>
  <c r="EI129" i="3"/>
  <c r="EA129" i="3"/>
  <c r="DS129" i="3"/>
  <c r="DK129" i="3"/>
  <c r="DC129" i="3"/>
  <c r="CU129" i="3"/>
  <c r="CM129" i="3"/>
  <c r="CE129" i="3"/>
  <c r="BW129" i="3"/>
  <c r="BO129" i="3"/>
  <c r="BG129" i="3"/>
  <c r="AY129" i="3"/>
  <c r="AQ129" i="3"/>
  <c r="AI129" i="3"/>
  <c r="AA129" i="3"/>
  <c r="S129" i="3"/>
  <c r="K129" i="3"/>
  <c r="GT129" i="3"/>
  <c r="GL129" i="3"/>
  <c r="GD129" i="3"/>
  <c r="FV129" i="3"/>
  <c r="FN129" i="3"/>
  <c r="FF129" i="3"/>
  <c r="EX129" i="3"/>
  <c r="EP129" i="3"/>
  <c r="EH129" i="3"/>
  <c r="DZ129" i="3"/>
  <c r="DR129" i="3"/>
  <c r="DJ129" i="3"/>
  <c r="DB129" i="3"/>
  <c r="CT129" i="3"/>
  <c r="CL129" i="3"/>
  <c r="CD129" i="3"/>
  <c r="BV129" i="3"/>
  <c r="BN129" i="3"/>
  <c r="BF129" i="3"/>
  <c r="AX129" i="3"/>
  <c r="AP129" i="3"/>
  <c r="AH129" i="3"/>
  <c r="Z129" i="3"/>
  <c r="R129" i="3"/>
  <c r="J129" i="3"/>
  <c r="GS129" i="3"/>
  <c r="GK129" i="3"/>
  <c r="GC129" i="3"/>
  <c r="FU129" i="3"/>
  <c r="FM129" i="3"/>
  <c r="FE129" i="3"/>
  <c r="EW129" i="3"/>
  <c r="EO129" i="3"/>
  <c r="EG129" i="3"/>
  <c r="DY129" i="3"/>
  <c r="DQ129" i="3"/>
  <c r="DI129" i="3"/>
  <c r="DA129" i="3"/>
  <c r="CS129" i="3"/>
  <c r="CK129" i="3"/>
  <c r="CC129" i="3"/>
  <c r="BU129" i="3"/>
  <c r="BM129" i="3"/>
  <c r="BE129" i="3"/>
  <c r="AW129" i="3"/>
  <c r="AO129" i="3"/>
  <c r="AG129" i="3"/>
  <c r="Y129" i="3"/>
  <c r="Q129" i="3"/>
  <c r="I129" i="3"/>
  <c r="GR129" i="3"/>
  <c r="GJ129" i="3"/>
  <c r="GB129" i="3"/>
  <c r="FT129" i="3"/>
  <c r="FL129" i="3"/>
  <c r="FD129" i="3"/>
  <c r="EV129" i="3"/>
  <c r="EN129" i="3"/>
  <c r="EF129" i="3"/>
  <c r="DX129" i="3"/>
  <c r="DP129" i="3"/>
  <c r="DH129" i="3"/>
  <c r="CZ129" i="3"/>
  <c r="CR129" i="3"/>
  <c r="CJ129" i="3"/>
  <c r="CB129" i="3"/>
  <c r="BT129" i="3"/>
  <c r="BL129" i="3"/>
  <c r="BD129" i="3"/>
  <c r="AV129" i="3"/>
  <c r="AN129" i="3"/>
  <c r="AF129" i="3"/>
  <c r="X129" i="3"/>
  <c r="P129" i="3"/>
  <c r="H129" i="3"/>
  <c r="GX129" i="3"/>
  <c r="GP129" i="3"/>
  <c r="GH129" i="3"/>
  <c r="FZ129" i="3"/>
  <c r="FR129" i="3"/>
  <c r="FJ129" i="3"/>
  <c r="FB129" i="3"/>
  <c r="ET129" i="3"/>
  <c r="EL129" i="3"/>
  <c r="ED129" i="3"/>
  <c r="DV129" i="3"/>
  <c r="DN129" i="3"/>
  <c r="DF129" i="3"/>
  <c r="CX129" i="3"/>
  <c r="CP129" i="3"/>
  <c r="CH129" i="3"/>
  <c r="BZ129" i="3"/>
  <c r="BR129" i="3"/>
  <c r="BJ129" i="3"/>
  <c r="BB129" i="3"/>
  <c r="AT129" i="3"/>
  <c r="AL129" i="3"/>
  <c r="AD129" i="3"/>
  <c r="V129" i="3"/>
  <c r="N129" i="3"/>
  <c r="F129" i="3"/>
  <c r="GI129" i="3"/>
  <c r="FC129" i="3"/>
  <c r="DW129" i="3"/>
  <c r="CQ129" i="3"/>
  <c r="BK129" i="3"/>
  <c r="AE129" i="3"/>
  <c r="GG129" i="3"/>
  <c r="FA129" i="3"/>
  <c r="DU129" i="3"/>
  <c r="CO129" i="3"/>
  <c r="BI129" i="3"/>
  <c r="AC129" i="3"/>
  <c r="GA129" i="3"/>
  <c r="EU129" i="3"/>
  <c r="DO129" i="3"/>
  <c r="CI129" i="3"/>
  <c r="BC129" i="3"/>
  <c r="W129" i="3"/>
  <c r="FY129" i="3"/>
  <c r="ES129" i="3"/>
  <c r="DM129" i="3"/>
  <c r="CG129" i="3"/>
  <c r="BA129" i="3"/>
  <c r="U129" i="3"/>
  <c r="GQ129" i="3"/>
  <c r="FK129" i="3"/>
  <c r="EE129" i="3"/>
  <c r="CY129" i="3"/>
  <c r="BS129" i="3"/>
  <c r="AM129" i="3"/>
  <c r="G129" i="3"/>
  <c r="FQ129" i="3"/>
  <c r="CA129" i="3"/>
  <c r="E129" i="3"/>
  <c r="FI129" i="3"/>
  <c r="BY129" i="3"/>
  <c r="EM129" i="3"/>
  <c r="BQ129" i="3"/>
  <c r="EK129" i="3"/>
  <c r="AU129" i="3"/>
  <c r="GY129" i="3"/>
  <c r="EC129" i="3"/>
  <c r="AS129" i="3"/>
  <c r="GW129" i="3"/>
  <c r="M129" i="3"/>
  <c r="GO129" i="3"/>
  <c r="FS129" i="3"/>
  <c r="DG129" i="3"/>
  <c r="DE129" i="3"/>
  <c r="CW129" i="3"/>
  <c r="AK129" i="3"/>
  <c r="O129" i="3"/>
  <c r="GU126" i="3"/>
  <c r="GM126" i="3"/>
  <c r="GE126" i="3"/>
  <c r="FW126" i="3"/>
  <c r="FO126" i="3"/>
  <c r="FG126" i="3"/>
  <c r="EY126" i="3"/>
  <c r="EQ126" i="3"/>
  <c r="EI126" i="3"/>
  <c r="EA126" i="3"/>
  <c r="DS126" i="3"/>
  <c r="DK126" i="3"/>
  <c r="DC126" i="3"/>
  <c r="CU126" i="3"/>
  <c r="CM126" i="3"/>
  <c r="CE126" i="3"/>
  <c r="BW126" i="3"/>
  <c r="BO126" i="3"/>
  <c r="BG126" i="3"/>
  <c r="AY126" i="3"/>
  <c r="AQ126" i="3"/>
  <c r="AI126" i="3"/>
  <c r="AA126" i="3"/>
  <c r="S126" i="3"/>
  <c r="K126" i="3"/>
  <c r="GT126" i="3"/>
  <c r="GL126" i="3"/>
  <c r="GD126" i="3"/>
  <c r="FV126" i="3"/>
  <c r="FN126" i="3"/>
  <c r="FF126" i="3"/>
  <c r="EX126" i="3"/>
  <c r="EP126" i="3"/>
  <c r="EH126" i="3"/>
  <c r="DZ126" i="3"/>
  <c r="DR126" i="3"/>
  <c r="DJ126" i="3"/>
  <c r="DB126" i="3"/>
  <c r="CT126" i="3"/>
  <c r="CL126" i="3"/>
  <c r="CD126" i="3"/>
  <c r="BV126" i="3"/>
  <c r="BN126" i="3"/>
  <c r="BF126" i="3"/>
  <c r="AX126" i="3"/>
  <c r="AP126" i="3"/>
  <c r="AH126" i="3"/>
  <c r="Z126" i="3"/>
  <c r="R126" i="3"/>
  <c r="J126" i="3"/>
  <c r="GS126" i="3"/>
  <c r="GK126" i="3"/>
  <c r="GC126" i="3"/>
  <c r="FU126" i="3"/>
  <c r="FM126" i="3"/>
  <c r="FE126" i="3"/>
  <c r="EW126" i="3"/>
  <c r="EO126" i="3"/>
  <c r="EG126" i="3"/>
  <c r="DY126" i="3"/>
  <c r="DQ126" i="3"/>
  <c r="DI126" i="3"/>
  <c r="DA126" i="3"/>
  <c r="CS126" i="3"/>
  <c r="CK126" i="3"/>
  <c r="CC126" i="3"/>
  <c r="BU126" i="3"/>
  <c r="BM126" i="3"/>
  <c r="BE126" i="3"/>
  <c r="AW126" i="3"/>
  <c r="AO126" i="3"/>
  <c r="AG126" i="3"/>
  <c r="Y126" i="3"/>
  <c r="Q126" i="3"/>
  <c r="I126" i="3"/>
  <c r="GR126" i="3"/>
  <c r="GJ126" i="3"/>
  <c r="GB126" i="3"/>
  <c r="FT126" i="3"/>
  <c r="FL126" i="3"/>
  <c r="FD126" i="3"/>
  <c r="EV126" i="3"/>
  <c r="EN126" i="3"/>
  <c r="EF126" i="3"/>
  <c r="DX126" i="3"/>
  <c r="DP126" i="3"/>
  <c r="DH126" i="3"/>
  <c r="CZ126" i="3"/>
  <c r="CR126" i="3"/>
  <c r="CJ126" i="3"/>
  <c r="CB126" i="3"/>
  <c r="BT126" i="3"/>
  <c r="BL126" i="3"/>
  <c r="BD126" i="3"/>
  <c r="AV126" i="3"/>
  <c r="AN126" i="3"/>
  <c r="AF126" i="3"/>
  <c r="X126" i="3"/>
  <c r="P126" i="3"/>
  <c r="H126" i="3"/>
  <c r="GW126" i="3"/>
  <c r="GO126" i="3"/>
  <c r="GG126" i="3"/>
  <c r="FY126" i="3"/>
  <c r="FQ126" i="3"/>
  <c r="FI126" i="3"/>
  <c r="FA126" i="3"/>
  <c r="ES126" i="3"/>
  <c r="EK126" i="3"/>
  <c r="EC126" i="3"/>
  <c r="DU126" i="3"/>
  <c r="DM126" i="3"/>
  <c r="DE126" i="3"/>
  <c r="CW126" i="3"/>
  <c r="CO126" i="3"/>
  <c r="CG126" i="3"/>
  <c r="BY126" i="3"/>
  <c r="BQ126" i="3"/>
  <c r="BI126" i="3"/>
  <c r="BA126" i="3"/>
  <c r="AS126" i="3"/>
  <c r="AK126" i="3"/>
  <c r="AC126" i="3"/>
  <c r="U126" i="3"/>
  <c r="M126" i="3"/>
  <c r="E126" i="3"/>
  <c r="GX126" i="3"/>
  <c r="GA126" i="3"/>
  <c r="FH126" i="3"/>
  <c r="EL126" i="3"/>
  <c r="DO126" i="3"/>
  <c r="CV126" i="3"/>
  <c r="BZ126" i="3"/>
  <c r="BC126" i="3"/>
  <c r="AJ126" i="3"/>
  <c r="N126" i="3"/>
  <c r="GV126" i="3"/>
  <c r="FZ126" i="3"/>
  <c r="FC126" i="3"/>
  <c r="EJ126" i="3"/>
  <c r="DN126" i="3"/>
  <c r="CQ126" i="3"/>
  <c r="BX126" i="3"/>
  <c r="BB126" i="3"/>
  <c r="AE126" i="3"/>
  <c r="L126" i="3"/>
  <c r="GQ126" i="3"/>
  <c r="FX126" i="3"/>
  <c r="FB126" i="3"/>
  <c r="EE126" i="3"/>
  <c r="DL126" i="3"/>
  <c r="CP126" i="3"/>
  <c r="BS126" i="3"/>
  <c r="AZ126" i="3"/>
  <c r="AD126" i="3"/>
  <c r="G126" i="3"/>
  <c r="GP126" i="3"/>
  <c r="FS126" i="3"/>
  <c r="EZ126" i="3"/>
  <c r="ED126" i="3"/>
  <c r="DG126" i="3"/>
  <c r="CN126" i="3"/>
  <c r="BR126" i="3"/>
  <c r="AU126" i="3"/>
  <c r="AB126" i="3"/>
  <c r="F126" i="3"/>
  <c r="GN126" i="3"/>
  <c r="FR126" i="3"/>
  <c r="EU126" i="3"/>
  <c r="EB126" i="3"/>
  <c r="DF126" i="3"/>
  <c r="CI126" i="3"/>
  <c r="BP126" i="3"/>
  <c r="AT126" i="3"/>
  <c r="W126" i="3"/>
  <c r="GH126" i="3"/>
  <c r="DW126" i="3"/>
  <c r="CA126" i="3"/>
  <c r="T126" i="3"/>
  <c r="GF126" i="3"/>
  <c r="DV126" i="3"/>
  <c r="BK126" i="3"/>
  <c r="O126" i="3"/>
  <c r="FP126" i="3"/>
  <c r="DT126" i="3"/>
  <c r="BJ126" i="3"/>
  <c r="FK126" i="3"/>
  <c r="DD126" i="3"/>
  <c r="BH126" i="3"/>
  <c r="FJ126" i="3"/>
  <c r="CY126" i="3"/>
  <c r="AR126" i="3"/>
  <c r="CH126" i="3"/>
  <c r="CF126" i="3"/>
  <c r="GY126" i="3"/>
  <c r="AM126" i="3"/>
  <c r="GI126" i="3"/>
  <c r="AL126" i="3"/>
  <c r="ET126" i="3"/>
  <c r="V126" i="3"/>
  <c r="ER126" i="3"/>
  <c r="EM126" i="3"/>
  <c r="CX126" i="3"/>
  <c r="GY118" i="3"/>
  <c r="GQ118" i="3"/>
  <c r="GI118" i="3"/>
  <c r="GA118" i="3"/>
  <c r="FS118" i="3"/>
  <c r="FK118" i="3"/>
  <c r="FC118" i="3"/>
  <c r="EU118" i="3"/>
  <c r="EM118" i="3"/>
  <c r="EE118" i="3"/>
  <c r="DW118" i="3"/>
  <c r="DO118" i="3"/>
  <c r="DG118" i="3"/>
  <c r="CY118" i="3"/>
  <c r="CQ118" i="3"/>
  <c r="CI118" i="3"/>
  <c r="CA118" i="3"/>
  <c r="BS118" i="3"/>
  <c r="BK118" i="3"/>
  <c r="BC118" i="3"/>
  <c r="AU118" i="3"/>
  <c r="AM118" i="3"/>
  <c r="AE118" i="3"/>
  <c r="W118" i="3"/>
  <c r="O118" i="3"/>
  <c r="G118" i="3"/>
  <c r="GX118" i="3"/>
  <c r="GP118" i="3"/>
  <c r="GH118" i="3"/>
  <c r="FZ118" i="3"/>
  <c r="FR118" i="3"/>
  <c r="FJ118" i="3"/>
  <c r="FB118" i="3"/>
  <c r="ET118" i="3"/>
  <c r="EL118" i="3"/>
  <c r="ED118" i="3"/>
  <c r="DV118" i="3"/>
  <c r="DN118" i="3"/>
  <c r="DF118" i="3"/>
  <c r="CX118" i="3"/>
  <c r="CP118" i="3"/>
  <c r="CH118" i="3"/>
  <c r="BZ118" i="3"/>
  <c r="BR118" i="3"/>
  <c r="BJ118" i="3"/>
  <c r="BB118" i="3"/>
  <c r="AT118" i="3"/>
  <c r="AL118" i="3"/>
  <c r="AD118" i="3"/>
  <c r="V118" i="3"/>
  <c r="N118" i="3"/>
  <c r="F118" i="3"/>
  <c r="GW118" i="3"/>
  <c r="GO118" i="3"/>
  <c r="GG118" i="3"/>
  <c r="FY118" i="3"/>
  <c r="FQ118" i="3"/>
  <c r="FI118" i="3"/>
  <c r="FA118" i="3"/>
  <c r="ES118" i="3"/>
  <c r="EK118" i="3"/>
  <c r="EC118" i="3"/>
  <c r="DU118" i="3"/>
  <c r="DM118" i="3"/>
  <c r="DE118" i="3"/>
  <c r="CW118" i="3"/>
  <c r="CO118" i="3"/>
  <c r="CG118" i="3"/>
  <c r="BY118" i="3"/>
  <c r="BQ118" i="3"/>
  <c r="BI118" i="3"/>
  <c r="BA118" i="3"/>
  <c r="AS118" i="3"/>
  <c r="AK118" i="3"/>
  <c r="AC118" i="3"/>
  <c r="U118" i="3"/>
  <c r="M118" i="3"/>
  <c r="E118" i="3"/>
  <c r="GV118" i="3"/>
  <c r="GN118" i="3"/>
  <c r="GF118" i="3"/>
  <c r="FX118" i="3"/>
  <c r="FP118" i="3"/>
  <c r="FH118" i="3"/>
  <c r="EZ118" i="3"/>
  <c r="ER118" i="3"/>
  <c r="EJ118" i="3"/>
  <c r="EB118" i="3"/>
  <c r="DT118" i="3"/>
  <c r="DL118" i="3"/>
  <c r="DD118" i="3"/>
  <c r="CV118" i="3"/>
  <c r="CN118" i="3"/>
  <c r="CF118" i="3"/>
  <c r="BX118" i="3"/>
  <c r="BP118" i="3"/>
  <c r="BH118" i="3"/>
  <c r="AZ118" i="3"/>
  <c r="AR118" i="3"/>
  <c r="AJ118" i="3"/>
  <c r="AB118" i="3"/>
  <c r="T118" i="3"/>
  <c r="L118" i="3"/>
  <c r="GU118" i="3"/>
  <c r="GM118" i="3"/>
  <c r="GE118" i="3"/>
  <c r="FW118" i="3"/>
  <c r="FO118" i="3"/>
  <c r="FG118" i="3"/>
  <c r="EY118" i="3"/>
  <c r="EQ118" i="3"/>
  <c r="EI118" i="3"/>
  <c r="EA118" i="3"/>
  <c r="DS118" i="3"/>
  <c r="DK118" i="3"/>
  <c r="DC118" i="3"/>
  <c r="CU118" i="3"/>
  <c r="CM118" i="3"/>
  <c r="CE118" i="3"/>
  <c r="BW118" i="3"/>
  <c r="BO118" i="3"/>
  <c r="BG118" i="3"/>
  <c r="AY118" i="3"/>
  <c r="AQ118" i="3"/>
  <c r="AI118" i="3"/>
  <c r="AA118" i="3"/>
  <c r="S118" i="3"/>
  <c r="K118" i="3"/>
  <c r="GJ118" i="3"/>
  <c r="FM118" i="3"/>
  <c r="EP118" i="3"/>
  <c r="DX118" i="3"/>
  <c r="DA118" i="3"/>
  <c r="CD118" i="3"/>
  <c r="BL118" i="3"/>
  <c r="AO118" i="3"/>
  <c r="R118" i="3"/>
  <c r="GD118" i="3"/>
  <c r="FL118" i="3"/>
  <c r="EO118" i="3"/>
  <c r="DR118" i="3"/>
  <c r="CZ118" i="3"/>
  <c r="CC118" i="3"/>
  <c r="BF118" i="3"/>
  <c r="AN118" i="3"/>
  <c r="Q118" i="3"/>
  <c r="GC118" i="3"/>
  <c r="FF118" i="3"/>
  <c r="EN118" i="3"/>
  <c r="DQ118" i="3"/>
  <c r="CT118" i="3"/>
  <c r="CB118" i="3"/>
  <c r="BE118" i="3"/>
  <c r="AH118" i="3"/>
  <c r="P118" i="3"/>
  <c r="GT118" i="3"/>
  <c r="GB118" i="3"/>
  <c r="FE118" i="3"/>
  <c r="EH118" i="3"/>
  <c r="DP118" i="3"/>
  <c r="CS118" i="3"/>
  <c r="BV118" i="3"/>
  <c r="BD118" i="3"/>
  <c r="AG118" i="3"/>
  <c r="J118" i="3"/>
  <c r="GS118" i="3"/>
  <c r="FV118" i="3"/>
  <c r="FD118" i="3"/>
  <c r="EG118" i="3"/>
  <c r="DJ118" i="3"/>
  <c r="CR118" i="3"/>
  <c r="BU118" i="3"/>
  <c r="AX118" i="3"/>
  <c r="AF118" i="3"/>
  <c r="I118" i="3"/>
  <c r="EX118" i="3"/>
  <c r="DB118" i="3"/>
  <c r="AV118" i="3"/>
  <c r="EW118" i="3"/>
  <c r="CL118" i="3"/>
  <c r="AP118" i="3"/>
  <c r="GR118" i="3"/>
  <c r="EV118" i="3"/>
  <c r="CK118" i="3"/>
  <c r="Z118" i="3"/>
  <c r="GL118" i="3"/>
  <c r="EF118" i="3"/>
  <c r="CJ118" i="3"/>
  <c r="Y118" i="3"/>
  <c r="GK118" i="3"/>
  <c r="DZ118" i="3"/>
  <c r="BT118" i="3"/>
  <c r="X118" i="3"/>
  <c r="DI118" i="3"/>
  <c r="DH118" i="3"/>
  <c r="BN118" i="3"/>
  <c r="BM118" i="3"/>
  <c r="FU118" i="3"/>
  <c r="AW118" i="3"/>
  <c r="FT118" i="3"/>
  <c r="DY118" i="3"/>
  <c r="H118" i="3"/>
  <c r="FN118" i="3"/>
  <c r="GS130" i="3"/>
  <c r="GK130" i="3"/>
  <c r="GC130" i="3"/>
  <c r="FU130" i="3"/>
  <c r="FM130" i="3"/>
  <c r="FE130" i="3"/>
  <c r="EW130" i="3"/>
  <c r="EO130" i="3"/>
  <c r="EG130" i="3"/>
  <c r="DY130" i="3"/>
  <c r="DQ130" i="3"/>
  <c r="DI130" i="3"/>
  <c r="DA130" i="3"/>
  <c r="CS130" i="3"/>
  <c r="CK130" i="3"/>
  <c r="CC130" i="3"/>
  <c r="BU130" i="3"/>
  <c r="BM130" i="3"/>
  <c r="BE130" i="3"/>
  <c r="AW130" i="3"/>
  <c r="AO130" i="3"/>
  <c r="AG130" i="3"/>
  <c r="Y130" i="3"/>
  <c r="Q130" i="3"/>
  <c r="I130" i="3"/>
  <c r="GR130" i="3"/>
  <c r="GJ130" i="3"/>
  <c r="GB130" i="3"/>
  <c r="FT130" i="3"/>
  <c r="FL130" i="3"/>
  <c r="FD130" i="3"/>
  <c r="EV130" i="3"/>
  <c r="EN130" i="3"/>
  <c r="EF130" i="3"/>
  <c r="DX130" i="3"/>
  <c r="DP130" i="3"/>
  <c r="DH130" i="3"/>
  <c r="CZ130" i="3"/>
  <c r="CR130" i="3"/>
  <c r="CJ130" i="3"/>
  <c r="CB130" i="3"/>
  <c r="BT130" i="3"/>
  <c r="BL130" i="3"/>
  <c r="BD130" i="3"/>
  <c r="AV130" i="3"/>
  <c r="AN130" i="3"/>
  <c r="AF130" i="3"/>
  <c r="X130" i="3"/>
  <c r="P130" i="3"/>
  <c r="H130" i="3"/>
  <c r="GY130" i="3"/>
  <c r="GQ130" i="3"/>
  <c r="GI130" i="3"/>
  <c r="GA130" i="3"/>
  <c r="FS130" i="3"/>
  <c r="FK130" i="3"/>
  <c r="FC130" i="3"/>
  <c r="EU130" i="3"/>
  <c r="EM130" i="3"/>
  <c r="EE130" i="3"/>
  <c r="DW130" i="3"/>
  <c r="DO130" i="3"/>
  <c r="DG130" i="3"/>
  <c r="CY130" i="3"/>
  <c r="CQ130" i="3"/>
  <c r="CI130" i="3"/>
  <c r="CA130" i="3"/>
  <c r="BS130" i="3"/>
  <c r="BK130" i="3"/>
  <c r="BC130" i="3"/>
  <c r="AU130" i="3"/>
  <c r="AM130" i="3"/>
  <c r="AE130" i="3"/>
  <c r="W130" i="3"/>
  <c r="O130" i="3"/>
  <c r="G130" i="3"/>
  <c r="GX130" i="3"/>
  <c r="GP130" i="3"/>
  <c r="GH130" i="3"/>
  <c r="FZ130" i="3"/>
  <c r="FR130" i="3"/>
  <c r="FJ130" i="3"/>
  <c r="FB130" i="3"/>
  <c r="ET130" i="3"/>
  <c r="EL130" i="3"/>
  <c r="ED130" i="3"/>
  <c r="DV130" i="3"/>
  <c r="DN130" i="3"/>
  <c r="DF130" i="3"/>
  <c r="CX130" i="3"/>
  <c r="CP130" i="3"/>
  <c r="CH130" i="3"/>
  <c r="BZ130" i="3"/>
  <c r="BR130" i="3"/>
  <c r="BJ130" i="3"/>
  <c r="BB130" i="3"/>
  <c r="AT130" i="3"/>
  <c r="AL130" i="3"/>
  <c r="AD130" i="3"/>
  <c r="V130" i="3"/>
  <c r="N130" i="3"/>
  <c r="F130" i="3"/>
  <c r="GW130" i="3"/>
  <c r="GO130" i="3"/>
  <c r="GG130" i="3"/>
  <c r="FY130" i="3"/>
  <c r="FQ130" i="3"/>
  <c r="FI130" i="3"/>
  <c r="FA130" i="3"/>
  <c r="ES130" i="3"/>
  <c r="EK130" i="3"/>
  <c r="EC130" i="3"/>
  <c r="DU130" i="3"/>
  <c r="DM130" i="3"/>
  <c r="DE130" i="3"/>
  <c r="CW130" i="3"/>
  <c r="CO130" i="3"/>
  <c r="CG130" i="3"/>
  <c r="BY130" i="3"/>
  <c r="BQ130" i="3"/>
  <c r="BI130" i="3"/>
  <c r="BA130" i="3"/>
  <c r="AS130" i="3"/>
  <c r="AK130" i="3"/>
  <c r="AC130" i="3"/>
  <c r="U130" i="3"/>
  <c r="M130" i="3"/>
  <c r="E130" i="3"/>
  <c r="GU130" i="3"/>
  <c r="GM130" i="3"/>
  <c r="GE130" i="3"/>
  <c r="FW130" i="3"/>
  <c r="FO130" i="3"/>
  <c r="FG130" i="3"/>
  <c r="EY130" i="3"/>
  <c r="EQ130" i="3"/>
  <c r="EI130" i="3"/>
  <c r="EA130" i="3"/>
  <c r="DS130" i="3"/>
  <c r="DK130" i="3"/>
  <c r="DC130" i="3"/>
  <c r="CU130" i="3"/>
  <c r="CM130" i="3"/>
  <c r="CE130" i="3"/>
  <c r="BW130" i="3"/>
  <c r="BO130" i="3"/>
  <c r="BG130" i="3"/>
  <c r="AY130" i="3"/>
  <c r="AQ130" i="3"/>
  <c r="AI130" i="3"/>
  <c r="AA130" i="3"/>
  <c r="S130" i="3"/>
  <c r="K130" i="3"/>
  <c r="FX130" i="3"/>
  <c r="ER130" i="3"/>
  <c r="DL130" i="3"/>
  <c r="CF130" i="3"/>
  <c r="AZ130" i="3"/>
  <c r="T130" i="3"/>
  <c r="FV130" i="3"/>
  <c r="EP130" i="3"/>
  <c r="DJ130" i="3"/>
  <c r="CD130" i="3"/>
  <c r="AX130" i="3"/>
  <c r="R130" i="3"/>
  <c r="GV130" i="3"/>
  <c r="FP130" i="3"/>
  <c r="EJ130" i="3"/>
  <c r="DD130" i="3"/>
  <c r="BX130" i="3"/>
  <c r="AR130" i="3"/>
  <c r="L130" i="3"/>
  <c r="GT130" i="3"/>
  <c r="FN130" i="3"/>
  <c r="EH130" i="3"/>
  <c r="DB130" i="3"/>
  <c r="BV130" i="3"/>
  <c r="AP130" i="3"/>
  <c r="J130" i="3"/>
  <c r="GF130" i="3"/>
  <c r="EZ130" i="3"/>
  <c r="DT130" i="3"/>
  <c r="CN130" i="3"/>
  <c r="BH130" i="3"/>
  <c r="AB130" i="3"/>
  <c r="EB130" i="3"/>
  <c r="BF130" i="3"/>
  <c r="DZ130" i="3"/>
  <c r="AJ130" i="3"/>
  <c r="GN130" i="3"/>
  <c r="DR130" i="3"/>
  <c r="AH130" i="3"/>
  <c r="GL130" i="3"/>
  <c r="CV130" i="3"/>
  <c r="Z130" i="3"/>
  <c r="GD130" i="3"/>
  <c r="CT130" i="3"/>
  <c r="FH130" i="3"/>
  <c r="FF130" i="3"/>
  <c r="EX130" i="3"/>
  <c r="CL130" i="3"/>
  <c r="BP130" i="3"/>
  <c r="BN130" i="3"/>
  <c r="GW122" i="3"/>
  <c r="GO122" i="3"/>
  <c r="GG122" i="3"/>
  <c r="FY122" i="3"/>
  <c r="FQ122" i="3"/>
  <c r="FI122" i="3"/>
  <c r="FA122" i="3"/>
  <c r="ES122" i="3"/>
  <c r="EK122" i="3"/>
  <c r="EC122" i="3"/>
  <c r="DU122" i="3"/>
  <c r="DM122" i="3"/>
  <c r="DE122" i="3"/>
  <c r="CW122" i="3"/>
  <c r="CO122" i="3"/>
  <c r="CG122" i="3"/>
  <c r="BY122" i="3"/>
  <c r="BQ122" i="3"/>
  <c r="BI122" i="3"/>
  <c r="BA122" i="3"/>
  <c r="AS122" i="3"/>
  <c r="AK122" i="3"/>
  <c r="AC122" i="3"/>
  <c r="U122" i="3"/>
  <c r="M122" i="3"/>
  <c r="E122" i="3"/>
  <c r="GU122" i="3"/>
  <c r="GM122" i="3"/>
  <c r="GE122" i="3"/>
  <c r="FW122" i="3"/>
  <c r="FO122" i="3"/>
  <c r="FG122" i="3"/>
  <c r="EY122" i="3"/>
  <c r="EQ122" i="3"/>
  <c r="EI122" i="3"/>
  <c r="EA122" i="3"/>
  <c r="DS122" i="3"/>
  <c r="DK122" i="3"/>
  <c r="DC122" i="3"/>
  <c r="CU122" i="3"/>
  <c r="CM122" i="3"/>
  <c r="CE122" i="3"/>
  <c r="BW122" i="3"/>
  <c r="BO122" i="3"/>
  <c r="BG122" i="3"/>
  <c r="AY122" i="3"/>
  <c r="AQ122" i="3"/>
  <c r="AI122" i="3"/>
  <c r="AA122" i="3"/>
  <c r="S122" i="3"/>
  <c r="K122" i="3"/>
  <c r="GT122" i="3"/>
  <c r="GL122" i="3"/>
  <c r="GD122" i="3"/>
  <c r="FV122" i="3"/>
  <c r="FN122" i="3"/>
  <c r="FF122" i="3"/>
  <c r="EX122" i="3"/>
  <c r="EP122" i="3"/>
  <c r="EH122" i="3"/>
  <c r="DZ122" i="3"/>
  <c r="DR122" i="3"/>
  <c r="DJ122" i="3"/>
  <c r="DB122" i="3"/>
  <c r="CT122" i="3"/>
  <c r="CL122" i="3"/>
  <c r="CD122" i="3"/>
  <c r="BV122" i="3"/>
  <c r="BN122" i="3"/>
  <c r="BF122" i="3"/>
  <c r="AX122" i="3"/>
  <c r="AP122" i="3"/>
  <c r="AH122" i="3"/>
  <c r="Z122" i="3"/>
  <c r="R122" i="3"/>
  <c r="J122" i="3"/>
  <c r="GS122" i="3"/>
  <c r="GK122" i="3"/>
  <c r="GC122" i="3"/>
  <c r="FU122" i="3"/>
  <c r="FM122" i="3"/>
  <c r="FE122" i="3"/>
  <c r="EW122" i="3"/>
  <c r="EO122" i="3"/>
  <c r="EG122" i="3"/>
  <c r="DY122" i="3"/>
  <c r="DQ122" i="3"/>
  <c r="DI122" i="3"/>
  <c r="DA122" i="3"/>
  <c r="CS122" i="3"/>
  <c r="CK122" i="3"/>
  <c r="CC122" i="3"/>
  <c r="BU122" i="3"/>
  <c r="BM122" i="3"/>
  <c r="BE122" i="3"/>
  <c r="AW122" i="3"/>
  <c r="AO122" i="3"/>
  <c r="AG122" i="3"/>
  <c r="Y122" i="3"/>
  <c r="Q122" i="3"/>
  <c r="I122" i="3"/>
  <c r="GQ122" i="3"/>
  <c r="GA122" i="3"/>
  <c r="FK122" i="3"/>
  <c r="EU122" i="3"/>
  <c r="EE122" i="3"/>
  <c r="DO122" i="3"/>
  <c r="CY122" i="3"/>
  <c r="CI122" i="3"/>
  <c r="BS122" i="3"/>
  <c r="BC122" i="3"/>
  <c r="AM122" i="3"/>
  <c r="W122" i="3"/>
  <c r="G122" i="3"/>
  <c r="GP122" i="3"/>
  <c r="FZ122" i="3"/>
  <c r="FJ122" i="3"/>
  <c r="ET122" i="3"/>
  <c r="ED122" i="3"/>
  <c r="DN122" i="3"/>
  <c r="CX122" i="3"/>
  <c r="CH122" i="3"/>
  <c r="BR122" i="3"/>
  <c r="BB122" i="3"/>
  <c r="AL122" i="3"/>
  <c r="V122" i="3"/>
  <c r="F122" i="3"/>
  <c r="GN122" i="3"/>
  <c r="FX122" i="3"/>
  <c r="FH122" i="3"/>
  <c r="ER122" i="3"/>
  <c r="EB122" i="3"/>
  <c r="DL122" i="3"/>
  <c r="CV122" i="3"/>
  <c r="CF122" i="3"/>
  <c r="BP122" i="3"/>
  <c r="AZ122" i="3"/>
  <c r="AJ122" i="3"/>
  <c r="T122" i="3"/>
  <c r="GJ122" i="3"/>
  <c r="FT122" i="3"/>
  <c r="FD122" i="3"/>
  <c r="EN122" i="3"/>
  <c r="DX122" i="3"/>
  <c r="DH122" i="3"/>
  <c r="CR122" i="3"/>
  <c r="CB122" i="3"/>
  <c r="BL122" i="3"/>
  <c r="AV122" i="3"/>
  <c r="AF122" i="3"/>
  <c r="P122" i="3"/>
  <c r="GY122" i="3"/>
  <c r="GI122" i="3"/>
  <c r="FS122" i="3"/>
  <c r="FC122" i="3"/>
  <c r="EM122" i="3"/>
  <c r="DW122" i="3"/>
  <c r="DG122" i="3"/>
  <c r="CQ122" i="3"/>
  <c r="CA122" i="3"/>
  <c r="BK122" i="3"/>
  <c r="AU122" i="3"/>
  <c r="AE122" i="3"/>
  <c r="O122" i="3"/>
  <c r="GH122" i="3"/>
  <c r="EV122" i="3"/>
  <c r="DD122" i="3"/>
  <c r="BJ122" i="3"/>
  <c r="X122" i="3"/>
  <c r="GF122" i="3"/>
  <c r="EL122" i="3"/>
  <c r="CZ122" i="3"/>
  <c r="BH122" i="3"/>
  <c r="N122" i="3"/>
  <c r="GB122" i="3"/>
  <c r="EJ122" i="3"/>
  <c r="CP122" i="3"/>
  <c r="BD122" i="3"/>
  <c r="L122" i="3"/>
  <c r="FR122" i="3"/>
  <c r="EF122" i="3"/>
  <c r="CN122" i="3"/>
  <c r="AT122" i="3"/>
  <c r="H122" i="3"/>
  <c r="FP122" i="3"/>
  <c r="DV122" i="3"/>
  <c r="CJ122" i="3"/>
  <c r="AR122" i="3"/>
  <c r="FB122" i="3"/>
  <c r="AN122" i="3"/>
  <c r="EZ122" i="3"/>
  <c r="AD122" i="3"/>
  <c r="DT122" i="3"/>
  <c r="AB122" i="3"/>
  <c r="DP122" i="3"/>
  <c r="GX122" i="3"/>
  <c r="DF122" i="3"/>
  <c r="GV122" i="3"/>
  <c r="GR122" i="3"/>
  <c r="FL122" i="3"/>
  <c r="BZ122" i="3"/>
  <c r="BX122" i="3"/>
  <c r="BT122" i="3"/>
  <c r="GX123" i="3"/>
  <c r="GP123" i="3"/>
  <c r="GH123" i="3"/>
  <c r="FZ123" i="3"/>
  <c r="FR123" i="3"/>
  <c r="FJ123" i="3"/>
  <c r="FB123" i="3"/>
  <c r="ET123" i="3"/>
  <c r="EL123" i="3"/>
  <c r="ED123" i="3"/>
  <c r="DV123" i="3"/>
  <c r="DN123" i="3"/>
  <c r="DF123" i="3"/>
  <c r="CX123" i="3"/>
  <c r="CP123" i="3"/>
  <c r="CH123" i="3"/>
  <c r="BZ123" i="3"/>
  <c r="BR123" i="3"/>
  <c r="BJ123" i="3"/>
  <c r="BB123" i="3"/>
  <c r="AT123" i="3"/>
  <c r="GV123" i="3"/>
  <c r="GN123" i="3"/>
  <c r="GF123" i="3"/>
  <c r="FX123" i="3"/>
  <c r="FP123" i="3"/>
  <c r="FH123" i="3"/>
  <c r="EZ123" i="3"/>
  <c r="ER123" i="3"/>
  <c r="EJ123" i="3"/>
  <c r="EB123" i="3"/>
  <c r="DT123" i="3"/>
  <c r="DL123" i="3"/>
  <c r="DD123" i="3"/>
  <c r="CV123" i="3"/>
  <c r="CN123" i="3"/>
  <c r="CF123" i="3"/>
  <c r="BX123" i="3"/>
  <c r="BP123" i="3"/>
  <c r="BH123" i="3"/>
  <c r="AZ123" i="3"/>
  <c r="AR123" i="3"/>
  <c r="GU123" i="3"/>
  <c r="GM123" i="3"/>
  <c r="GE123" i="3"/>
  <c r="FW123" i="3"/>
  <c r="FO123" i="3"/>
  <c r="FG123" i="3"/>
  <c r="EY123" i="3"/>
  <c r="EQ123" i="3"/>
  <c r="EI123" i="3"/>
  <c r="EA123" i="3"/>
  <c r="DS123" i="3"/>
  <c r="DK123" i="3"/>
  <c r="DC123" i="3"/>
  <c r="CU123" i="3"/>
  <c r="CM123" i="3"/>
  <c r="CE123" i="3"/>
  <c r="BW123" i="3"/>
  <c r="BO123" i="3"/>
  <c r="BG123" i="3"/>
  <c r="AY123" i="3"/>
  <c r="GT123" i="3"/>
  <c r="GL123" i="3"/>
  <c r="GD123" i="3"/>
  <c r="FV123" i="3"/>
  <c r="FN123" i="3"/>
  <c r="FF123" i="3"/>
  <c r="EX123" i="3"/>
  <c r="EP123" i="3"/>
  <c r="EH123" i="3"/>
  <c r="DZ123" i="3"/>
  <c r="DR123" i="3"/>
  <c r="DJ123" i="3"/>
  <c r="DB123" i="3"/>
  <c r="CT123" i="3"/>
  <c r="CL123" i="3"/>
  <c r="CD123" i="3"/>
  <c r="BV123" i="3"/>
  <c r="BN123" i="3"/>
  <c r="BF123" i="3"/>
  <c r="GQ123" i="3"/>
  <c r="GA123" i="3"/>
  <c r="FK123" i="3"/>
  <c r="EU123" i="3"/>
  <c r="EE123" i="3"/>
  <c r="DO123" i="3"/>
  <c r="CY123" i="3"/>
  <c r="CI123" i="3"/>
  <c r="BS123" i="3"/>
  <c r="BC123" i="3"/>
  <c r="AP123" i="3"/>
  <c r="AH123" i="3"/>
  <c r="Z123" i="3"/>
  <c r="R123" i="3"/>
  <c r="J123" i="3"/>
  <c r="GK123" i="3"/>
  <c r="FU123" i="3"/>
  <c r="FE123" i="3"/>
  <c r="EO123" i="3"/>
  <c r="DY123" i="3"/>
  <c r="DI123" i="3"/>
  <c r="CS123" i="3"/>
  <c r="CC123" i="3"/>
  <c r="BM123" i="3"/>
  <c r="AX123" i="3"/>
  <c r="AN123" i="3"/>
  <c r="AF123" i="3"/>
  <c r="X123" i="3"/>
  <c r="P123" i="3"/>
  <c r="H123" i="3"/>
  <c r="GJ123" i="3"/>
  <c r="FT123" i="3"/>
  <c r="FD123" i="3"/>
  <c r="EN123" i="3"/>
  <c r="DX123" i="3"/>
  <c r="DH123" i="3"/>
  <c r="CR123" i="3"/>
  <c r="CB123" i="3"/>
  <c r="BL123" i="3"/>
  <c r="AW123" i="3"/>
  <c r="AM123" i="3"/>
  <c r="AE123" i="3"/>
  <c r="W123" i="3"/>
  <c r="O123" i="3"/>
  <c r="G123" i="3"/>
  <c r="GY123" i="3"/>
  <c r="GI123" i="3"/>
  <c r="FS123" i="3"/>
  <c r="FC123" i="3"/>
  <c r="EM123" i="3"/>
  <c r="DW123" i="3"/>
  <c r="DG123" i="3"/>
  <c r="CQ123" i="3"/>
  <c r="CA123" i="3"/>
  <c r="BK123" i="3"/>
  <c r="AV123" i="3"/>
  <c r="AL123" i="3"/>
  <c r="AD123" i="3"/>
  <c r="V123" i="3"/>
  <c r="N123" i="3"/>
  <c r="F123" i="3"/>
  <c r="GS123" i="3"/>
  <c r="FM123" i="3"/>
  <c r="EG123" i="3"/>
  <c r="DA123" i="3"/>
  <c r="BU123" i="3"/>
  <c r="AS123" i="3"/>
  <c r="AB123" i="3"/>
  <c r="L123" i="3"/>
  <c r="GR123" i="3"/>
  <c r="FL123" i="3"/>
  <c r="EF123" i="3"/>
  <c r="CZ123" i="3"/>
  <c r="BT123" i="3"/>
  <c r="AQ123" i="3"/>
  <c r="AA123" i="3"/>
  <c r="K123" i="3"/>
  <c r="GO123" i="3"/>
  <c r="FI123" i="3"/>
  <c r="EC123" i="3"/>
  <c r="CW123" i="3"/>
  <c r="BQ123" i="3"/>
  <c r="AO123" i="3"/>
  <c r="Y123" i="3"/>
  <c r="I123" i="3"/>
  <c r="GG123" i="3"/>
  <c r="FA123" i="3"/>
  <c r="DU123" i="3"/>
  <c r="CO123" i="3"/>
  <c r="BI123" i="3"/>
  <c r="AK123" i="3"/>
  <c r="U123" i="3"/>
  <c r="E123" i="3"/>
  <c r="GC123" i="3"/>
  <c r="EW123" i="3"/>
  <c r="DQ123" i="3"/>
  <c r="CK123" i="3"/>
  <c r="BE123" i="3"/>
  <c r="AJ123" i="3"/>
  <c r="T123" i="3"/>
  <c r="GB123" i="3"/>
  <c r="DE123" i="3"/>
  <c r="AG123" i="3"/>
  <c r="FY123" i="3"/>
  <c r="CJ123" i="3"/>
  <c r="AC123" i="3"/>
  <c r="FQ123" i="3"/>
  <c r="CG123" i="3"/>
  <c r="S123" i="3"/>
  <c r="EV123" i="3"/>
  <c r="BY123" i="3"/>
  <c r="Q123" i="3"/>
  <c r="ES123" i="3"/>
  <c r="BD123" i="3"/>
  <c r="M123" i="3"/>
  <c r="DM123" i="3"/>
  <c r="BA123" i="3"/>
  <c r="AU123" i="3"/>
  <c r="AI123" i="3"/>
  <c r="GW123" i="3"/>
  <c r="EK123" i="3"/>
  <c r="DP123" i="3"/>
  <c r="GR115" i="3"/>
  <c r="GJ115" i="3"/>
  <c r="GB115" i="3"/>
  <c r="FT115" i="3"/>
  <c r="FL115" i="3"/>
  <c r="FD115" i="3"/>
  <c r="EV115" i="3"/>
  <c r="EN115" i="3"/>
  <c r="EF115" i="3"/>
  <c r="DX115" i="3"/>
  <c r="DP115" i="3"/>
  <c r="DH115" i="3"/>
  <c r="CZ115" i="3"/>
  <c r="CR115" i="3"/>
  <c r="CJ115" i="3"/>
  <c r="CB115" i="3"/>
  <c r="BT115" i="3"/>
  <c r="BL115" i="3"/>
  <c r="BD115" i="3"/>
  <c r="AV115" i="3"/>
  <c r="AN115" i="3"/>
  <c r="AF115" i="3"/>
  <c r="X115" i="3"/>
  <c r="P115" i="3"/>
  <c r="H115" i="3"/>
  <c r="GY115" i="3"/>
  <c r="GQ115" i="3"/>
  <c r="GI115" i="3"/>
  <c r="GA115" i="3"/>
  <c r="FS115" i="3"/>
  <c r="FK115" i="3"/>
  <c r="FC115" i="3"/>
  <c r="EU115" i="3"/>
  <c r="EM115" i="3"/>
  <c r="EE115" i="3"/>
  <c r="DW115" i="3"/>
  <c r="DO115" i="3"/>
  <c r="DG115" i="3"/>
  <c r="CY115" i="3"/>
  <c r="CQ115" i="3"/>
  <c r="CI115" i="3"/>
  <c r="CA115" i="3"/>
  <c r="BS115" i="3"/>
  <c r="BK115" i="3"/>
  <c r="BC115" i="3"/>
  <c r="AU115" i="3"/>
  <c r="AM115" i="3"/>
  <c r="AE115" i="3"/>
  <c r="W115" i="3"/>
  <c r="O115" i="3"/>
  <c r="G115" i="3"/>
  <c r="GX115" i="3"/>
  <c r="GP115" i="3"/>
  <c r="GH115" i="3"/>
  <c r="FZ115" i="3"/>
  <c r="FR115" i="3"/>
  <c r="FJ115" i="3"/>
  <c r="FB115" i="3"/>
  <c r="ET115" i="3"/>
  <c r="EL115" i="3"/>
  <c r="ED115" i="3"/>
  <c r="DV115" i="3"/>
  <c r="DN115" i="3"/>
  <c r="DF115" i="3"/>
  <c r="CX115" i="3"/>
  <c r="CP115" i="3"/>
  <c r="CH115" i="3"/>
  <c r="BZ115" i="3"/>
  <c r="BR115" i="3"/>
  <c r="BJ115" i="3"/>
  <c r="BB115" i="3"/>
  <c r="AT115" i="3"/>
  <c r="AL115" i="3"/>
  <c r="AD115" i="3"/>
  <c r="V115" i="3"/>
  <c r="N115" i="3"/>
  <c r="F115" i="3"/>
  <c r="GW115" i="3"/>
  <c r="GO115" i="3"/>
  <c r="GG115" i="3"/>
  <c r="FY115" i="3"/>
  <c r="FQ115" i="3"/>
  <c r="FI115" i="3"/>
  <c r="FA115" i="3"/>
  <c r="ES115" i="3"/>
  <c r="EK115" i="3"/>
  <c r="EC115" i="3"/>
  <c r="DU115" i="3"/>
  <c r="DM115" i="3"/>
  <c r="DE115" i="3"/>
  <c r="CW115" i="3"/>
  <c r="CO115" i="3"/>
  <c r="CG115" i="3"/>
  <c r="BY115" i="3"/>
  <c r="BQ115" i="3"/>
  <c r="BI115" i="3"/>
  <c r="BA115" i="3"/>
  <c r="AS115" i="3"/>
  <c r="AK115" i="3"/>
  <c r="AC115" i="3"/>
  <c r="U115" i="3"/>
  <c r="M115" i="3"/>
  <c r="E115" i="3"/>
  <c r="GV115" i="3"/>
  <c r="GN115" i="3"/>
  <c r="GF115" i="3"/>
  <c r="FX115" i="3"/>
  <c r="FP115" i="3"/>
  <c r="FH115" i="3"/>
  <c r="EZ115" i="3"/>
  <c r="ER115" i="3"/>
  <c r="EJ115" i="3"/>
  <c r="EB115" i="3"/>
  <c r="DT115" i="3"/>
  <c r="DL115" i="3"/>
  <c r="DD115" i="3"/>
  <c r="CV115" i="3"/>
  <c r="CN115" i="3"/>
  <c r="CF115" i="3"/>
  <c r="BX115" i="3"/>
  <c r="BP115" i="3"/>
  <c r="BH115" i="3"/>
  <c r="AZ115" i="3"/>
  <c r="AR115" i="3"/>
  <c r="AJ115" i="3"/>
  <c r="AB115" i="3"/>
  <c r="T115" i="3"/>
  <c r="L115" i="3"/>
  <c r="GT115" i="3"/>
  <c r="FW115" i="3"/>
  <c r="FE115" i="3"/>
  <c r="EH115" i="3"/>
  <c r="DK115" i="3"/>
  <c r="CS115" i="3"/>
  <c r="BV115" i="3"/>
  <c r="AY115" i="3"/>
  <c r="AG115" i="3"/>
  <c r="J115" i="3"/>
  <c r="GS115" i="3"/>
  <c r="FV115" i="3"/>
  <c r="EY115" i="3"/>
  <c r="EG115" i="3"/>
  <c r="DJ115" i="3"/>
  <c r="CM115" i="3"/>
  <c r="BU115" i="3"/>
  <c r="AX115" i="3"/>
  <c r="AA115" i="3"/>
  <c r="I115" i="3"/>
  <c r="GM115" i="3"/>
  <c r="FU115" i="3"/>
  <c r="EX115" i="3"/>
  <c r="EA115" i="3"/>
  <c r="DI115" i="3"/>
  <c r="CL115" i="3"/>
  <c r="BO115" i="3"/>
  <c r="AW115" i="3"/>
  <c r="Z115" i="3"/>
  <c r="GL115" i="3"/>
  <c r="FO115" i="3"/>
  <c r="EW115" i="3"/>
  <c r="DZ115" i="3"/>
  <c r="DC115" i="3"/>
  <c r="CK115" i="3"/>
  <c r="BN115" i="3"/>
  <c r="AQ115" i="3"/>
  <c r="Y115" i="3"/>
  <c r="GK115" i="3"/>
  <c r="FN115" i="3"/>
  <c r="EQ115" i="3"/>
  <c r="DY115" i="3"/>
  <c r="DB115" i="3"/>
  <c r="CE115" i="3"/>
  <c r="BM115" i="3"/>
  <c r="AP115" i="3"/>
  <c r="S115" i="3"/>
  <c r="GU115" i="3"/>
  <c r="EO115" i="3"/>
  <c r="CD115" i="3"/>
  <c r="AH115" i="3"/>
  <c r="GE115" i="3"/>
  <c r="EI115" i="3"/>
  <c r="CC115" i="3"/>
  <c r="R115" i="3"/>
  <c r="GD115" i="3"/>
  <c r="DS115" i="3"/>
  <c r="BW115" i="3"/>
  <c r="Q115" i="3"/>
  <c r="GC115" i="3"/>
  <c r="DR115" i="3"/>
  <c r="BG115" i="3"/>
  <c r="K115" i="3"/>
  <c r="FM115" i="3"/>
  <c r="DQ115" i="3"/>
  <c r="BF115" i="3"/>
  <c r="DA115" i="3"/>
  <c r="CU115" i="3"/>
  <c r="CT115" i="3"/>
  <c r="BE115" i="3"/>
  <c r="AO115" i="3"/>
  <c r="EP115" i="3"/>
  <c r="AI115" i="3"/>
  <c r="FG115" i="3"/>
  <c r="FF115" i="3"/>
  <c r="GT117" i="3"/>
  <c r="GL117" i="3"/>
  <c r="GD117" i="3"/>
  <c r="FV117" i="3"/>
  <c r="FN117" i="3"/>
  <c r="FF117" i="3"/>
  <c r="EX117" i="3"/>
  <c r="EP117" i="3"/>
  <c r="EH117" i="3"/>
  <c r="DZ117" i="3"/>
  <c r="DR117" i="3"/>
  <c r="DJ117" i="3"/>
  <c r="DB117" i="3"/>
  <c r="CT117" i="3"/>
  <c r="CL117" i="3"/>
  <c r="CD117" i="3"/>
  <c r="BV117" i="3"/>
  <c r="BN117" i="3"/>
  <c r="BF117" i="3"/>
  <c r="AX117" i="3"/>
  <c r="AP117" i="3"/>
  <c r="AH117" i="3"/>
  <c r="Z117" i="3"/>
  <c r="R117" i="3"/>
  <c r="J117" i="3"/>
  <c r="GS117" i="3"/>
  <c r="GK117" i="3"/>
  <c r="GC117" i="3"/>
  <c r="FU117" i="3"/>
  <c r="FM117" i="3"/>
  <c r="FE117" i="3"/>
  <c r="EW117" i="3"/>
  <c r="EO117" i="3"/>
  <c r="EG117" i="3"/>
  <c r="DY117" i="3"/>
  <c r="DQ117" i="3"/>
  <c r="DI117" i="3"/>
  <c r="DA117" i="3"/>
  <c r="CS117" i="3"/>
  <c r="CK117" i="3"/>
  <c r="CC117" i="3"/>
  <c r="BU117" i="3"/>
  <c r="BM117" i="3"/>
  <c r="BE117" i="3"/>
  <c r="AW117" i="3"/>
  <c r="AO117" i="3"/>
  <c r="AG117" i="3"/>
  <c r="Y117" i="3"/>
  <c r="Q117" i="3"/>
  <c r="I117" i="3"/>
  <c r="GR117" i="3"/>
  <c r="GJ117" i="3"/>
  <c r="GB117" i="3"/>
  <c r="FT117" i="3"/>
  <c r="FL117" i="3"/>
  <c r="FD117" i="3"/>
  <c r="EV117" i="3"/>
  <c r="EN117" i="3"/>
  <c r="EF117" i="3"/>
  <c r="DX117" i="3"/>
  <c r="DP117" i="3"/>
  <c r="DH117" i="3"/>
  <c r="CZ117" i="3"/>
  <c r="CR117" i="3"/>
  <c r="CJ117" i="3"/>
  <c r="CB117" i="3"/>
  <c r="BT117" i="3"/>
  <c r="BL117" i="3"/>
  <c r="BD117" i="3"/>
  <c r="AV117" i="3"/>
  <c r="AN117" i="3"/>
  <c r="AF117" i="3"/>
  <c r="X117" i="3"/>
  <c r="P117" i="3"/>
  <c r="H117" i="3"/>
  <c r="GY117" i="3"/>
  <c r="GQ117" i="3"/>
  <c r="GI117" i="3"/>
  <c r="GA117" i="3"/>
  <c r="FS117" i="3"/>
  <c r="FK117" i="3"/>
  <c r="FC117" i="3"/>
  <c r="EU117" i="3"/>
  <c r="EM117" i="3"/>
  <c r="EE117" i="3"/>
  <c r="DW117" i="3"/>
  <c r="DO117" i="3"/>
  <c r="DG117" i="3"/>
  <c r="CY117" i="3"/>
  <c r="CQ117" i="3"/>
  <c r="CI117" i="3"/>
  <c r="CA117" i="3"/>
  <c r="BS117" i="3"/>
  <c r="BK117" i="3"/>
  <c r="BC117" i="3"/>
  <c r="AU117" i="3"/>
  <c r="AM117" i="3"/>
  <c r="AE117" i="3"/>
  <c r="W117" i="3"/>
  <c r="O117" i="3"/>
  <c r="G117" i="3"/>
  <c r="GX117" i="3"/>
  <c r="GP117" i="3"/>
  <c r="GH117" i="3"/>
  <c r="FZ117" i="3"/>
  <c r="FR117" i="3"/>
  <c r="FJ117" i="3"/>
  <c r="FB117" i="3"/>
  <c r="ET117" i="3"/>
  <c r="EL117" i="3"/>
  <c r="ED117" i="3"/>
  <c r="DV117" i="3"/>
  <c r="DN117" i="3"/>
  <c r="DF117" i="3"/>
  <c r="CX117" i="3"/>
  <c r="CP117" i="3"/>
  <c r="CH117" i="3"/>
  <c r="BZ117" i="3"/>
  <c r="BR117" i="3"/>
  <c r="BJ117" i="3"/>
  <c r="BB117" i="3"/>
  <c r="AT117" i="3"/>
  <c r="AL117" i="3"/>
  <c r="AD117" i="3"/>
  <c r="V117" i="3"/>
  <c r="N117" i="3"/>
  <c r="F117" i="3"/>
  <c r="GU117" i="3"/>
  <c r="FX117" i="3"/>
  <c r="FA117" i="3"/>
  <c r="EI117" i="3"/>
  <c r="DL117" i="3"/>
  <c r="CO117" i="3"/>
  <c r="BW117" i="3"/>
  <c r="AZ117" i="3"/>
  <c r="AC117" i="3"/>
  <c r="K117" i="3"/>
  <c r="GO117" i="3"/>
  <c r="FW117" i="3"/>
  <c r="EZ117" i="3"/>
  <c r="EC117" i="3"/>
  <c r="DK117" i="3"/>
  <c r="CN117" i="3"/>
  <c r="BQ117" i="3"/>
  <c r="AY117" i="3"/>
  <c r="AB117" i="3"/>
  <c r="E117" i="3"/>
  <c r="GN117" i="3"/>
  <c r="FQ117" i="3"/>
  <c r="EY117" i="3"/>
  <c r="EB117" i="3"/>
  <c r="DE117" i="3"/>
  <c r="CM117" i="3"/>
  <c r="BP117" i="3"/>
  <c r="AS117" i="3"/>
  <c r="AA117" i="3"/>
  <c r="GM117" i="3"/>
  <c r="FP117" i="3"/>
  <c r="ES117" i="3"/>
  <c r="EA117" i="3"/>
  <c r="DD117" i="3"/>
  <c r="CG117" i="3"/>
  <c r="BO117" i="3"/>
  <c r="AR117" i="3"/>
  <c r="U117" i="3"/>
  <c r="GG117" i="3"/>
  <c r="FO117" i="3"/>
  <c r="ER117" i="3"/>
  <c r="DU117" i="3"/>
  <c r="DC117" i="3"/>
  <c r="CF117" i="3"/>
  <c r="BI117" i="3"/>
  <c r="AQ117" i="3"/>
  <c r="T117" i="3"/>
  <c r="GF117" i="3"/>
  <c r="EJ117" i="3"/>
  <c r="BY117" i="3"/>
  <c r="S117" i="3"/>
  <c r="GE117" i="3"/>
  <c r="DT117" i="3"/>
  <c r="BX117" i="3"/>
  <c r="M117" i="3"/>
  <c r="FY117" i="3"/>
  <c r="DS117" i="3"/>
  <c r="BH117" i="3"/>
  <c r="L117" i="3"/>
  <c r="FI117" i="3"/>
  <c r="DM117" i="3"/>
  <c r="BG117" i="3"/>
  <c r="FH117" i="3"/>
  <c r="CW117" i="3"/>
  <c r="BA117" i="3"/>
  <c r="FG117" i="3"/>
  <c r="AI117" i="3"/>
  <c r="EQ117" i="3"/>
  <c r="EK117" i="3"/>
  <c r="CV117" i="3"/>
  <c r="CU117" i="3"/>
  <c r="AJ117" i="3"/>
  <c r="CE117" i="3"/>
  <c r="AK117" i="3"/>
  <c r="GW117" i="3"/>
  <c r="GV117" i="3"/>
  <c r="GU114" i="3"/>
  <c r="GM114" i="3"/>
  <c r="GE114" i="3"/>
  <c r="FW114" i="3"/>
  <c r="FO114" i="3"/>
  <c r="FG114" i="3"/>
  <c r="EY114" i="3"/>
  <c r="EQ114" i="3"/>
  <c r="EI114" i="3"/>
  <c r="EA114" i="3"/>
  <c r="DS114" i="3"/>
  <c r="DK114" i="3"/>
  <c r="DC114" i="3"/>
  <c r="CU114" i="3"/>
  <c r="CM114" i="3"/>
  <c r="CE114" i="3"/>
  <c r="BW114" i="3"/>
  <c r="BO114" i="3"/>
  <c r="BG114" i="3"/>
  <c r="AY114" i="3"/>
  <c r="AQ114" i="3"/>
  <c r="AI114" i="3"/>
  <c r="AA114" i="3"/>
  <c r="S114" i="3"/>
  <c r="K114" i="3"/>
  <c r="GT114" i="3"/>
  <c r="GL114" i="3"/>
  <c r="GD114" i="3"/>
  <c r="FV114" i="3"/>
  <c r="FN114" i="3"/>
  <c r="FF114" i="3"/>
  <c r="EX114" i="3"/>
  <c r="EP114" i="3"/>
  <c r="EH114" i="3"/>
  <c r="DZ114" i="3"/>
  <c r="DR114" i="3"/>
  <c r="DJ114" i="3"/>
  <c r="DB114" i="3"/>
  <c r="CT114" i="3"/>
  <c r="CL114" i="3"/>
  <c r="CD114" i="3"/>
  <c r="BV114" i="3"/>
  <c r="BN114" i="3"/>
  <c r="BF114" i="3"/>
  <c r="AX114" i="3"/>
  <c r="AP114" i="3"/>
  <c r="GS114" i="3"/>
  <c r="GK114" i="3"/>
  <c r="GC114" i="3"/>
  <c r="FU114" i="3"/>
  <c r="FM114" i="3"/>
  <c r="FE114" i="3"/>
  <c r="EW114" i="3"/>
  <c r="EO114" i="3"/>
  <c r="EG114" i="3"/>
  <c r="DY114" i="3"/>
  <c r="DQ114" i="3"/>
  <c r="DI114" i="3"/>
  <c r="DA114" i="3"/>
  <c r="CS114" i="3"/>
  <c r="CK114" i="3"/>
  <c r="CC114" i="3"/>
  <c r="BU114" i="3"/>
  <c r="BM114" i="3"/>
  <c r="BE114" i="3"/>
  <c r="AW114" i="3"/>
  <c r="AO114" i="3"/>
  <c r="AG114" i="3"/>
  <c r="Y114" i="3"/>
  <c r="Q114" i="3"/>
  <c r="I114" i="3"/>
  <c r="GR114" i="3"/>
  <c r="GJ114" i="3"/>
  <c r="GB114" i="3"/>
  <c r="FT114" i="3"/>
  <c r="FL114" i="3"/>
  <c r="FD114" i="3"/>
  <c r="EV114" i="3"/>
  <c r="EN114" i="3"/>
  <c r="EF114" i="3"/>
  <c r="DX114" i="3"/>
  <c r="DP114" i="3"/>
  <c r="DH114" i="3"/>
  <c r="CZ114" i="3"/>
  <c r="CR114" i="3"/>
  <c r="CJ114" i="3"/>
  <c r="CB114" i="3"/>
  <c r="BT114" i="3"/>
  <c r="BL114" i="3"/>
  <c r="BD114" i="3"/>
  <c r="AV114" i="3"/>
  <c r="AN114" i="3"/>
  <c r="AF114" i="3"/>
  <c r="X114" i="3"/>
  <c r="P114" i="3"/>
  <c r="H114" i="3"/>
  <c r="GY114" i="3"/>
  <c r="GQ114" i="3"/>
  <c r="GI114" i="3"/>
  <c r="GA114" i="3"/>
  <c r="FS114" i="3"/>
  <c r="FK114" i="3"/>
  <c r="FC114" i="3"/>
  <c r="EU114" i="3"/>
  <c r="EM114" i="3"/>
  <c r="EE114" i="3"/>
  <c r="DW114" i="3"/>
  <c r="DO114" i="3"/>
  <c r="DG114" i="3"/>
  <c r="CY114" i="3"/>
  <c r="CQ114" i="3"/>
  <c r="CI114" i="3"/>
  <c r="CA114" i="3"/>
  <c r="BS114" i="3"/>
  <c r="BK114" i="3"/>
  <c r="BC114" i="3"/>
  <c r="AU114" i="3"/>
  <c r="AM114" i="3"/>
  <c r="AE114" i="3"/>
  <c r="W114" i="3"/>
  <c r="O114" i="3"/>
  <c r="G114" i="3"/>
  <c r="GH114" i="3"/>
  <c r="FP114" i="3"/>
  <c r="ES114" i="3"/>
  <c r="DV114" i="3"/>
  <c r="DD114" i="3"/>
  <c r="CG114" i="3"/>
  <c r="BJ114" i="3"/>
  <c r="AR114" i="3"/>
  <c r="Z114" i="3"/>
  <c r="J114" i="3"/>
  <c r="GG114" i="3"/>
  <c r="FJ114" i="3"/>
  <c r="ER114" i="3"/>
  <c r="DU114" i="3"/>
  <c r="CX114" i="3"/>
  <c r="CF114" i="3"/>
  <c r="BI114" i="3"/>
  <c r="AL114" i="3"/>
  <c r="V114" i="3"/>
  <c r="F114" i="3"/>
  <c r="GX114" i="3"/>
  <c r="GF114" i="3"/>
  <c r="FI114" i="3"/>
  <c r="EL114" i="3"/>
  <c r="DT114" i="3"/>
  <c r="CW114" i="3"/>
  <c r="BZ114" i="3"/>
  <c r="BH114" i="3"/>
  <c r="AK114" i="3"/>
  <c r="U114" i="3"/>
  <c r="E114" i="3"/>
  <c r="GW114" i="3"/>
  <c r="FZ114" i="3"/>
  <c r="FH114" i="3"/>
  <c r="EK114" i="3"/>
  <c r="DN114" i="3"/>
  <c r="CV114" i="3"/>
  <c r="BY114" i="3"/>
  <c r="BB114" i="3"/>
  <c r="AJ114" i="3"/>
  <c r="T114" i="3"/>
  <c r="GV114" i="3"/>
  <c r="FY114" i="3"/>
  <c r="FB114" i="3"/>
  <c r="EJ114" i="3"/>
  <c r="DM114" i="3"/>
  <c r="CP114" i="3"/>
  <c r="BX114" i="3"/>
  <c r="BA114" i="3"/>
  <c r="AH114" i="3"/>
  <c r="R114" i="3"/>
  <c r="FR114" i="3"/>
  <c r="DL114" i="3"/>
  <c r="BP114" i="3"/>
  <c r="M114" i="3"/>
  <c r="FQ114" i="3"/>
  <c r="DF114" i="3"/>
  <c r="AZ114" i="3"/>
  <c r="L114" i="3"/>
  <c r="FA114" i="3"/>
  <c r="DE114" i="3"/>
  <c r="AT114" i="3"/>
  <c r="EZ114" i="3"/>
  <c r="CO114" i="3"/>
  <c r="AS114" i="3"/>
  <c r="GP114" i="3"/>
  <c r="ET114" i="3"/>
  <c r="CN114" i="3"/>
  <c r="AD114" i="3"/>
  <c r="FX114" i="3"/>
  <c r="AB114" i="3"/>
  <c r="ED114" i="3"/>
  <c r="N114" i="3"/>
  <c r="EC114" i="3"/>
  <c r="EB114" i="3"/>
  <c r="CH114" i="3"/>
  <c r="GO114" i="3"/>
  <c r="BR114" i="3"/>
  <c r="BQ114" i="3"/>
  <c r="GN114" i="3"/>
  <c r="AC114" i="3"/>
  <c r="GY128" i="3"/>
  <c r="GQ128" i="3"/>
  <c r="GI128" i="3"/>
  <c r="GA128" i="3"/>
  <c r="FS128" i="3"/>
  <c r="FK128" i="3"/>
  <c r="FC128" i="3"/>
  <c r="EU128" i="3"/>
  <c r="EM128" i="3"/>
  <c r="EE128" i="3"/>
  <c r="DW128" i="3"/>
  <c r="DO128" i="3"/>
  <c r="DG128" i="3"/>
  <c r="CY128" i="3"/>
  <c r="CQ128" i="3"/>
  <c r="CI128" i="3"/>
  <c r="CA128" i="3"/>
  <c r="BS128" i="3"/>
  <c r="BK128" i="3"/>
  <c r="BC128" i="3"/>
  <c r="AU128" i="3"/>
  <c r="AM128" i="3"/>
  <c r="AE128" i="3"/>
  <c r="W128" i="3"/>
  <c r="O128" i="3"/>
  <c r="G128" i="3"/>
  <c r="GX128" i="3"/>
  <c r="GP128" i="3"/>
  <c r="GH128" i="3"/>
  <c r="FZ128" i="3"/>
  <c r="FR128" i="3"/>
  <c r="FJ128" i="3"/>
  <c r="FB128" i="3"/>
  <c r="ET128" i="3"/>
  <c r="EL128" i="3"/>
  <c r="ED128" i="3"/>
  <c r="DV128" i="3"/>
  <c r="DN128" i="3"/>
  <c r="DF128" i="3"/>
  <c r="CX128" i="3"/>
  <c r="CP128" i="3"/>
  <c r="CH128" i="3"/>
  <c r="BZ128" i="3"/>
  <c r="BR128" i="3"/>
  <c r="BJ128" i="3"/>
  <c r="BB128" i="3"/>
  <c r="AT128" i="3"/>
  <c r="AL128" i="3"/>
  <c r="AD128" i="3"/>
  <c r="V128" i="3"/>
  <c r="N128" i="3"/>
  <c r="GW128" i="3"/>
  <c r="GO128" i="3"/>
  <c r="GG128" i="3"/>
  <c r="FY128" i="3"/>
  <c r="FQ128" i="3"/>
  <c r="FI128" i="3"/>
  <c r="FA128" i="3"/>
  <c r="ES128" i="3"/>
  <c r="EK128" i="3"/>
  <c r="EC128" i="3"/>
  <c r="DU128" i="3"/>
  <c r="DM128" i="3"/>
  <c r="DE128" i="3"/>
  <c r="CW128" i="3"/>
  <c r="CO128" i="3"/>
  <c r="CG128" i="3"/>
  <c r="BY128" i="3"/>
  <c r="BQ128" i="3"/>
  <c r="BI128" i="3"/>
  <c r="BA128" i="3"/>
  <c r="AS128" i="3"/>
  <c r="AK128" i="3"/>
  <c r="AC128" i="3"/>
  <c r="U128" i="3"/>
  <c r="M128" i="3"/>
  <c r="E128" i="3"/>
  <c r="GV128" i="3"/>
  <c r="GN128" i="3"/>
  <c r="GF128" i="3"/>
  <c r="FX128" i="3"/>
  <c r="FP128" i="3"/>
  <c r="FH128" i="3"/>
  <c r="EZ128" i="3"/>
  <c r="ER128" i="3"/>
  <c r="EJ128" i="3"/>
  <c r="EB128" i="3"/>
  <c r="DT128" i="3"/>
  <c r="DL128" i="3"/>
  <c r="DD128" i="3"/>
  <c r="CV128" i="3"/>
  <c r="CN128" i="3"/>
  <c r="CF128" i="3"/>
  <c r="BX128" i="3"/>
  <c r="BP128" i="3"/>
  <c r="BH128" i="3"/>
  <c r="AZ128" i="3"/>
  <c r="AR128" i="3"/>
  <c r="AJ128" i="3"/>
  <c r="AB128" i="3"/>
  <c r="T128" i="3"/>
  <c r="L128" i="3"/>
  <c r="GU128" i="3"/>
  <c r="GM128" i="3"/>
  <c r="GE128" i="3"/>
  <c r="FW128" i="3"/>
  <c r="FO128" i="3"/>
  <c r="FG128" i="3"/>
  <c r="EY128" i="3"/>
  <c r="EQ128" i="3"/>
  <c r="EI128" i="3"/>
  <c r="EA128" i="3"/>
  <c r="DS128" i="3"/>
  <c r="DK128" i="3"/>
  <c r="DC128" i="3"/>
  <c r="CU128" i="3"/>
  <c r="CM128" i="3"/>
  <c r="CE128" i="3"/>
  <c r="BW128" i="3"/>
  <c r="BO128" i="3"/>
  <c r="BG128" i="3"/>
  <c r="AY128" i="3"/>
  <c r="AQ128" i="3"/>
  <c r="AI128" i="3"/>
  <c r="AA128" i="3"/>
  <c r="S128" i="3"/>
  <c r="K128" i="3"/>
  <c r="GS128" i="3"/>
  <c r="GK128" i="3"/>
  <c r="GC128" i="3"/>
  <c r="FU128" i="3"/>
  <c r="FM128" i="3"/>
  <c r="FE128" i="3"/>
  <c r="EW128" i="3"/>
  <c r="EO128" i="3"/>
  <c r="EG128" i="3"/>
  <c r="DY128" i="3"/>
  <c r="DQ128" i="3"/>
  <c r="DI128" i="3"/>
  <c r="DA128" i="3"/>
  <c r="CS128" i="3"/>
  <c r="CK128" i="3"/>
  <c r="CC128" i="3"/>
  <c r="BU128" i="3"/>
  <c r="BM128" i="3"/>
  <c r="BE128" i="3"/>
  <c r="AW128" i="3"/>
  <c r="AO128" i="3"/>
  <c r="AG128" i="3"/>
  <c r="Y128" i="3"/>
  <c r="Q128" i="3"/>
  <c r="I128" i="3"/>
  <c r="GT128" i="3"/>
  <c r="FN128" i="3"/>
  <c r="EH128" i="3"/>
  <c r="DB128" i="3"/>
  <c r="BV128" i="3"/>
  <c r="AP128" i="3"/>
  <c r="J128" i="3"/>
  <c r="GR128" i="3"/>
  <c r="FL128" i="3"/>
  <c r="EF128" i="3"/>
  <c r="CZ128" i="3"/>
  <c r="BT128" i="3"/>
  <c r="AN128" i="3"/>
  <c r="H128" i="3"/>
  <c r="GL128" i="3"/>
  <c r="FF128" i="3"/>
  <c r="DZ128" i="3"/>
  <c r="CT128" i="3"/>
  <c r="BN128" i="3"/>
  <c r="AH128" i="3"/>
  <c r="F128" i="3"/>
  <c r="GJ128" i="3"/>
  <c r="FD128" i="3"/>
  <c r="DX128" i="3"/>
  <c r="CR128" i="3"/>
  <c r="BL128" i="3"/>
  <c r="AF128" i="3"/>
  <c r="FV128" i="3"/>
  <c r="EP128" i="3"/>
  <c r="DJ128" i="3"/>
  <c r="CD128" i="3"/>
  <c r="AX128" i="3"/>
  <c r="R128" i="3"/>
  <c r="DP128" i="3"/>
  <c r="Z128" i="3"/>
  <c r="GD128" i="3"/>
  <c r="DH128" i="3"/>
  <c r="X128" i="3"/>
  <c r="GB128" i="3"/>
  <c r="CL128" i="3"/>
  <c r="P128" i="3"/>
  <c r="FT128" i="3"/>
  <c r="CJ128" i="3"/>
  <c r="EX128" i="3"/>
  <c r="CB128" i="3"/>
  <c r="EV128" i="3"/>
  <c r="EN128" i="3"/>
  <c r="DR128" i="3"/>
  <c r="BF128" i="3"/>
  <c r="BD128" i="3"/>
  <c r="AV128" i="3"/>
  <c r="GT120" i="3"/>
  <c r="GL120" i="3"/>
  <c r="GD120" i="3"/>
  <c r="FV120" i="3"/>
  <c r="FN120" i="3"/>
  <c r="FF120" i="3"/>
  <c r="EX120" i="3"/>
  <c r="EP120" i="3"/>
  <c r="EH120" i="3"/>
  <c r="DZ120" i="3"/>
  <c r="DR120" i="3"/>
  <c r="DJ120" i="3"/>
  <c r="DB120" i="3"/>
  <c r="CT120" i="3"/>
  <c r="CL120" i="3"/>
  <c r="CD120" i="3"/>
  <c r="BV120" i="3"/>
  <c r="BN120" i="3"/>
  <c r="BF120" i="3"/>
  <c r="AX120" i="3"/>
  <c r="AP120" i="3"/>
  <c r="AH120" i="3"/>
  <c r="Z120" i="3"/>
  <c r="R120" i="3"/>
  <c r="J120" i="3"/>
  <c r="GS120" i="3"/>
  <c r="GK120" i="3"/>
  <c r="GC120" i="3"/>
  <c r="FU120" i="3"/>
  <c r="FM120" i="3"/>
  <c r="FE120" i="3"/>
  <c r="EW120" i="3"/>
  <c r="EO120" i="3"/>
  <c r="EG120" i="3"/>
  <c r="DY120" i="3"/>
  <c r="DQ120" i="3"/>
  <c r="DI120" i="3"/>
  <c r="DA120" i="3"/>
  <c r="CS120" i="3"/>
  <c r="CK120" i="3"/>
  <c r="CC120" i="3"/>
  <c r="BU120" i="3"/>
  <c r="BM120" i="3"/>
  <c r="BE120" i="3"/>
  <c r="AW120" i="3"/>
  <c r="AO120" i="3"/>
  <c r="AG120" i="3"/>
  <c r="Y120" i="3"/>
  <c r="Q120" i="3"/>
  <c r="I120" i="3"/>
  <c r="GR120" i="3"/>
  <c r="GJ120" i="3"/>
  <c r="GB120" i="3"/>
  <c r="FT120" i="3"/>
  <c r="FL120" i="3"/>
  <c r="FD120" i="3"/>
  <c r="EV120" i="3"/>
  <c r="EN120" i="3"/>
  <c r="EF120" i="3"/>
  <c r="DX120" i="3"/>
  <c r="DP120" i="3"/>
  <c r="DH120" i="3"/>
  <c r="CZ120" i="3"/>
  <c r="CR120" i="3"/>
  <c r="CJ120" i="3"/>
  <c r="CB120" i="3"/>
  <c r="BT120" i="3"/>
  <c r="BL120" i="3"/>
  <c r="BD120" i="3"/>
  <c r="AV120" i="3"/>
  <c r="AN120" i="3"/>
  <c r="AF120" i="3"/>
  <c r="X120" i="3"/>
  <c r="P120" i="3"/>
  <c r="H120" i="3"/>
  <c r="GY120" i="3"/>
  <c r="GQ120" i="3"/>
  <c r="GI120" i="3"/>
  <c r="GA120" i="3"/>
  <c r="FS120" i="3"/>
  <c r="FK120" i="3"/>
  <c r="FC120" i="3"/>
  <c r="EU120" i="3"/>
  <c r="EM120" i="3"/>
  <c r="EE120" i="3"/>
  <c r="DW120" i="3"/>
  <c r="DO120" i="3"/>
  <c r="DG120" i="3"/>
  <c r="CY120" i="3"/>
  <c r="CQ120" i="3"/>
  <c r="CI120" i="3"/>
  <c r="CA120" i="3"/>
  <c r="BS120" i="3"/>
  <c r="BK120" i="3"/>
  <c r="BC120" i="3"/>
  <c r="AU120" i="3"/>
  <c r="AM120" i="3"/>
  <c r="AE120" i="3"/>
  <c r="W120" i="3"/>
  <c r="O120" i="3"/>
  <c r="G120" i="3"/>
  <c r="GX120" i="3"/>
  <c r="GP120" i="3"/>
  <c r="GH120" i="3"/>
  <c r="FZ120" i="3"/>
  <c r="FR120" i="3"/>
  <c r="FJ120" i="3"/>
  <c r="FB120" i="3"/>
  <c r="ET120" i="3"/>
  <c r="EL120" i="3"/>
  <c r="ED120" i="3"/>
  <c r="DV120" i="3"/>
  <c r="DN120" i="3"/>
  <c r="DF120" i="3"/>
  <c r="CX120" i="3"/>
  <c r="CP120" i="3"/>
  <c r="CH120" i="3"/>
  <c r="BZ120" i="3"/>
  <c r="BR120" i="3"/>
  <c r="BJ120" i="3"/>
  <c r="BB120" i="3"/>
  <c r="AT120" i="3"/>
  <c r="AL120" i="3"/>
  <c r="AD120" i="3"/>
  <c r="V120" i="3"/>
  <c r="N120" i="3"/>
  <c r="F120" i="3"/>
  <c r="GF120" i="3"/>
  <c r="FI120" i="3"/>
  <c r="EQ120" i="3"/>
  <c r="DT120" i="3"/>
  <c r="CW120" i="3"/>
  <c r="CE120" i="3"/>
  <c r="BH120" i="3"/>
  <c r="AK120" i="3"/>
  <c r="S120" i="3"/>
  <c r="GW120" i="3"/>
  <c r="GE120" i="3"/>
  <c r="FH120" i="3"/>
  <c r="EK120" i="3"/>
  <c r="DS120" i="3"/>
  <c r="CV120" i="3"/>
  <c r="BY120" i="3"/>
  <c r="BG120" i="3"/>
  <c r="AJ120" i="3"/>
  <c r="M120" i="3"/>
  <c r="GV120" i="3"/>
  <c r="FY120" i="3"/>
  <c r="FG120" i="3"/>
  <c r="EJ120" i="3"/>
  <c r="DM120" i="3"/>
  <c r="CU120" i="3"/>
  <c r="BX120" i="3"/>
  <c r="BA120" i="3"/>
  <c r="AI120" i="3"/>
  <c r="L120" i="3"/>
  <c r="GU120" i="3"/>
  <c r="FX120" i="3"/>
  <c r="FA120" i="3"/>
  <c r="EI120" i="3"/>
  <c r="DL120" i="3"/>
  <c r="CO120" i="3"/>
  <c r="BW120" i="3"/>
  <c r="AZ120" i="3"/>
  <c r="AC120" i="3"/>
  <c r="K120" i="3"/>
  <c r="GO120" i="3"/>
  <c r="FW120" i="3"/>
  <c r="EZ120" i="3"/>
  <c r="EC120" i="3"/>
  <c r="DK120" i="3"/>
  <c r="CN120" i="3"/>
  <c r="BQ120" i="3"/>
  <c r="AY120" i="3"/>
  <c r="AB120" i="3"/>
  <c r="E120" i="3"/>
  <c r="FQ120" i="3"/>
  <c r="DU120" i="3"/>
  <c r="BO120" i="3"/>
  <c r="FP120" i="3"/>
  <c r="DE120" i="3"/>
  <c r="BI120" i="3"/>
  <c r="FO120" i="3"/>
  <c r="DD120" i="3"/>
  <c r="AS120" i="3"/>
  <c r="EY120" i="3"/>
  <c r="DC120" i="3"/>
  <c r="AR120" i="3"/>
  <c r="ES120" i="3"/>
  <c r="CM120" i="3"/>
  <c r="AQ120" i="3"/>
  <c r="EB120" i="3"/>
  <c r="EA120" i="3"/>
  <c r="CG120" i="3"/>
  <c r="CF120" i="3"/>
  <c r="GN120" i="3"/>
  <c r="BP120" i="3"/>
  <c r="GM120" i="3"/>
  <c r="GG120" i="3"/>
  <c r="ER120" i="3"/>
  <c r="AA120" i="3"/>
  <c r="U120" i="3"/>
  <c r="T120" i="3"/>
  <c r="GV112" i="3"/>
  <c r="GN112" i="3"/>
  <c r="GF112" i="3"/>
  <c r="FX112" i="3"/>
  <c r="FP112" i="3"/>
  <c r="FH112" i="3"/>
  <c r="EZ112" i="3"/>
  <c r="ER112" i="3"/>
  <c r="EJ112" i="3"/>
  <c r="EB112" i="3"/>
  <c r="DT112" i="3"/>
  <c r="DL112" i="3"/>
  <c r="DD112" i="3"/>
  <c r="CV112" i="3"/>
  <c r="CN112" i="3"/>
  <c r="CF112" i="3"/>
  <c r="BX112" i="3"/>
  <c r="BP112" i="3"/>
  <c r="BH112" i="3"/>
  <c r="AZ112" i="3"/>
  <c r="AR112" i="3"/>
  <c r="AJ112" i="3"/>
  <c r="AB112" i="3"/>
  <c r="T112" i="3"/>
  <c r="L112" i="3"/>
  <c r="GU112" i="3"/>
  <c r="GM112" i="3"/>
  <c r="GE112" i="3"/>
  <c r="FW112" i="3"/>
  <c r="FO112" i="3"/>
  <c r="FG112" i="3"/>
  <c r="EY112" i="3"/>
  <c r="EQ112" i="3"/>
  <c r="EI112" i="3"/>
  <c r="EA112" i="3"/>
  <c r="DS112" i="3"/>
  <c r="DK112" i="3"/>
  <c r="DC112" i="3"/>
  <c r="CU112" i="3"/>
  <c r="CM112" i="3"/>
  <c r="CE112" i="3"/>
  <c r="BW112" i="3"/>
  <c r="BO112" i="3"/>
  <c r="BG112" i="3"/>
  <c r="AY112" i="3"/>
  <c r="AQ112" i="3"/>
  <c r="AI112" i="3"/>
  <c r="AA112" i="3"/>
  <c r="S112" i="3"/>
  <c r="K112" i="3"/>
  <c r="GT112" i="3"/>
  <c r="GL112" i="3"/>
  <c r="GD112" i="3"/>
  <c r="FV112" i="3"/>
  <c r="FN112" i="3"/>
  <c r="FF112" i="3"/>
  <c r="EX112" i="3"/>
  <c r="EP112" i="3"/>
  <c r="EH112" i="3"/>
  <c r="DZ112" i="3"/>
  <c r="DR112" i="3"/>
  <c r="DJ112" i="3"/>
  <c r="DB112" i="3"/>
  <c r="CT112" i="3"/>
  <c r="CL112" i="3"/>
  <c r="CD112" i="3"/>
  <c r="BV112" i="3"/>
  <c r="BN112" i="3"/>
  <c r="BF112" i="3"/>
  <c r="AX112" i="3"/>
  <c r="AP112" i="3"/>
  <c r="AH112" i="3"/>
  <c r="Z112" i="3"/>
  <c r="R112" i="3"/>
  <c r="J112" i="3"/>
  <c r="GS112" i="3"/>
  <c r="GK112" i="3"/>
  <c r="GC112" i="3"/>
  <c r="FU112" i="3"/>
  <c r="FM112" i="3"/>
  <c r="FE112" i="3"/>
  <c r="EW112" i="3"/>
  <c r="EO112" i="3"/>
  <c r="EG112" i="3"/>
  <c r="DY112" i="3"/>
  <c r="DQ112" i="3"/>
  <c r="DI112" i="3"/>
  <c r="DA112" i="3"/>
  <c r="CS112" i="3"/>
  <c r="CK112" i="3"/>
  <c r="CC112" i="3"/>
  <c r="BU112" i="3"/>
  <c r="BM112" i="3"/>
  <c r="BE112" i="3"/>
  <c r="AW112" i="3"/>
  <c r="AO112" i="3"/>
  <c r="AG112" i="3"/>
  <c r="Y112" i="3"/>
  <c r="Q112" i="3"/>
  <c r="I112" i="3"/>
  <c r="GR112" i="3"/>
  <c r="GJ112" i="3"/>
  <c r="GB112" i="3"/>
  <c r="FT112" i="3"/>
  <c r="FL112" i="3"/>
  <c r="FD112" i="3"/>
  <c r="EV112" i="3"/>
  <c r="EN112" i="3"/>
  <c r="EF112" i="3"/>
  <c r="DX112" i="3"/>
  <c r="DP112" i="3"/>
  <c r="DH112" i="3"/>
  <c r="CZ112" i="3"/>
  <c r="CR112" i="3"/>
  <c r="CJ112" i="3"/>
  <c r="CB112" i="3"/>
  <c r="BT112" i="3"/>
  <c r="BL112" i="3"/>
  <c r="BD112" i="3"/>
  <c r="AV112" i="3"/>
  <c r="AN112" i="3"/>
  <c r="AF112" i="3"/>
  <c r="X112" i="3"/>
  <c r="P112" i="3"/>
  <c r="H112" i="3"/>
  <c r="GQ112" i="3"/>
  <c r="FY112" i="3"/>
  <c r="FB112" i="3"/>
  <c r="EE112" i="3"/>
  <c r="DM112" i="3"/>
  <c r="CP112" i="3"/>
  <c r="BS112" i="3"/>
  <c r="BA112" i="3"/>
  <c r="AD112" i="3"/>
  <c r="G112" i="3"/>
  <c r="GP112" i="3"/>
  <c r="FS112" i="3"/>
  <c r="FA112" i="3"/>
  <c r="ED112" i="3"/>
  <c r="DG112" i="3"/>
  <c r="CO112" i="3"/>
  <c r="BR112" i="3"/>
  <c r="AU112" i="3"/>
  <c r="AC112" i="3"/>
  <c r="F112" i="3"/>
  <c r="GO112" i="3"/>
  <c r="FR112" i="3"/>
  <c r="EU112" i="3"/>
  <c r="EC112" i="3"/>
  <c r="DF112" i="3"/>
  <c r="CI112" i="3"/>
  <c r="BQ112" i="3"/>
  <c r="AT112" i="3"/>
  <c r="W112" i="3"/>
  <c r="E112" i="3"/>
  <c r="GI112" i="3"/>
  <c r="FQ112" i="3"/>
  <c r="ET112" i="3"/>
  <c r="DW112" i="3"/>
  <c r="DE112" i="3"/>
  <c r="CH112" i="3"/>
  <c r="BK112" i="3"/>
  <c r="AS112" i="3"/>
  <c r="V112" i="3"/>
  <c r="GH112" i="3"/>
  <c r="FK112" i="3"/>
  <c r="ES112" i="3"/>
  <c r="DV112" i="3"/>
  <c r="CY112" i="3"/>
  <c r="CG112" i="3"/>
  <c r="BJ112" i="3"/>
  <c r="AM112" i="3"/>
  <c r="U112" i="3"/>
  <c r="GG112" i="3"/>
  <c r="EK112" i="3"/>
  <c r="BZ112" i="3"/>
  <c r="O112" i="3"/>
  <c r="GA112" i="3"/>
  <c r="DU112" i="3"/>
  <c r="BY112" i="3"/>
  <c r="N112" i="3"/>
  <c r="FZ112" i="3"/>
  <c r="DO112" i="3"/>
  <c r="BI112" i="3"/>
  <c r="M112" i="3"/>
  <c r="FJ112" i="3"/>
  <c r="DN112" i="3"/>
  <c r="BC112" i="3"/>
  <c r="FI112" i="3"/>
  <c r="CX112" i="3"/>
  <c r="BB112" i="3"/>
  <c r="GW112" i="3"/>
  <c r="AK112" i="3"/>
  <c r="EM112" i="3"/>
  <c r="EL112" i="3"/>
  <c r="GY112" i="3"/>
  <c r="CA112" i="3"/>
  <c r="GX112" i="3"/>
  <c r="AL112" i="3"/>
  <c r="FC112" i="3"/>
  <c r="CW112" i="3"/>
  <c r="CQ112" i="3"/>
  <c r="AE112" i="3"/>
  <c r="B177" i="3"/>
  <c r="B190" i="3"/>
  <c r="B192" i="3"/>
  <c r="B191" i="3"/>
  <c r="B189" i="3"/>
  <c r="B185" i="3"/>
  <c r="B188" i="3"/>
  <c r="B183" i="3"/>
  <c r="B180" i="3"/>
  <c r="B182" i="3"/>
  <c r="B186" i="3"/>
  <c r="B184" i="3"/>
  <c r="B175" i="3"/>
  <c r="B181" i="3"/>
  <c r="B187" i="3"/>
  <c r="B179" i="3"/>
  <c r="B178" i="3"/>
  <c r="B174" i="3"/>
  <c r="B176" i="3"/>
  <c r="B111" i="3" l="1"/>
  <c r="C111" i="3"/>
  <c r="C173" i="3" s="1"/>
  <c r="D111" i="3"/>
  <c r="D173" i="3" s="1"/>
  <c r="GY111" i="3" l="1"/>
  <c r="GQ111" i="3"/>
  <c r="GI111" i="3"/>
  <c r="GA111" i="3"/>
  <c r="FS111" i="3"/>
  <c r="FK111" i="3"/>
  <c r="FC111" i="3"/>
  <c r="EU111" i="3"/>
  <c r="EM111" i="3"/>
  <c r="EE111" i="3"/>
  <c r="DW111" i="3"/>
  <c r="DO111" i="3"/>
  <c r="DG111" i="3"/>
  <c r="CY111" i="3"/>
  <c r="CP111" i="3"/>
  <c r="CH111" i="3"/>
  <c r="BZ111" i="3"/>
  <c r="BR111" i="3"/>
  <c r="BJ111" i="3"/>
  <c r="BB111" i="3"/>
  <c r="AT111" i="3"/>
  <c r="AL111" i="3"/>
  <c r="AD111" i="3"/>
  <c r="V111" i="3"/>
  <c r="N111" i="3"/>
  <c r="F111" i="3"/>
  <c r="GX111" i="3"/>
  <c r="GP111" i="3"/>
  <c r="GH111" i="3"/>
  <c r="FZ111" i="3"/>
  <c r="FR111" i="3"/>
  <c r="FJ111" i="3"/>
  <c r="FB111" i="3"/>
  <c r="ET111" i="3"/>
  <c r="EL111" i="3"/>
  <c r="ED111" i="3"/>
  <c r="DV111" i="3"/>
  <c r="DN111" i="3"/>
  <c r="DF111" i="3"/>
  <c r="CX111" i="3"/>
  <c r="CO111" i="3"/>
  <c r="CG111" i="3"/>
  <c r="BY111" i="3"/>
  <c r="BQ111" i="3"/>
  <c r="BI111" i="3"/>
  <c r="BA111" i="3"/>
  <c r="AS111" i="3"/>
  <c r="AK111" i="3"/>
  <c r="AC111" i="3"/>
  <c r="U111" i="3"/>
  <c r="M111" i="3"/>
  <c r="E111" i="3"/>
  <c r="GW111" i="3"/>
  <c r="GO111" i="3"/>
  <c r="GG111" i="3"/>
  <c r="FY111" i="3"/>
  <c r="FQ111" i="3"/>
  <c r="FI111" i="3"/>
  <c r="FA111" i="3"/>
  <c r="ES111" i="3"/>
  <c r="EK111" i="3"/>
  <c r="EC111" i="3"/>
  <c r="DU111" i="3"/>
  <c r="DM111" i="3"/>
  <c r="DE111" i="3"/>
  <c r="CW111" i="3"/>
  <c r="CN111" i="3"/>
  <c r="CF111" i="3"/>
  <c r="BX111" i="3"/>
  <c r="BP111" i="3"/>
  <c r="BH111" i="3"/>
  <c r="AZ111" i="3"/>
  <c r="AR111" i="3"/>
  <c r="AJ111" i="3"/>
  <c r="AB111" i="3"/>
  <c r="T111" i="3"/>
  <c r="L111" i="3"/>
  <c r="GV111" i="3"/>
  <c r="GN111" i="3"/>
  <c r="GF111" i="3"/>
  <c r="FX111" i="3"/>
  <c r="FP111" i="3"/>
  <c r="FH111" i="3"/>
  <c r="EZ111" i="3"/>
  <c r="ER111" i="3"/>
  <c r="EJ111" i="3"/>
  <c r="EB111" i="3"/>
  <c r="DT111" i="3"/>
  <c r="DL111" i="3"/>
  <c r="DD111" i="3"/>
  <c r="CV111" i="3"/>
  <c r="CM111" i="3"/>
  <c r="CE111" i="3"/>
  <c r="BW111" i="3"/>
  <c r="BO111" i="3"/>
  <c r="BG111" i="3"/>
  <c r="AY111" i="3"/>
  <c r="AQ111" i="3"/>
  <c r="AI111" i="3"/>
  <c r="AA111" i="3"/>
  <c r="S111" i="3"/>
  <c r="K111" i="3"/>
  <c r="GU111" i="3"/>
  <c r="GM111" i="3"/>
  <c r="GE111" i="3"/>
  <c r="FW111" i="3"/>
  <c r="FO111" i="3"/>
  <c r="FG111" i="3"/>
  <c r="EY111" i="3"/>
  <c r="EQ111" i="3"/>
  <c r="EI111" i="3"/>
  <c r="EA111" i="3"/>
  <c r="DS111" i="3"/>
  <c r="DK111" i="3"/>
  <c r="DC111" i="3"/>
  <c r="CU111" i="3"/>
  <c r="CL111" i="3"/>
  <c r="CD111" i="3"/>
  <c r="BV111" i="3"/>
  <c r="BN111" i="3"/>
  <c r="BF111" i="3"/>
  <c r="AX111" i="3"/>
  <c r="AP111" i="3"/>
  <c r="AH111" i="3"/>
  <c r="Z111" i="3"/>
  <c r="R111" i="3"/>
  <c r="J111" i="3"/>
  <c r="GJ111" i="3"/>
  <c r="FM111" i="3"/>
  <c r="EP111" i="3"/>
  <c r="DX111" i="3"/>
  <c r="DA111" i="3"/>
  <c r="CC111" i="3"/>
  <c r="BK111" i="3"/>
  <c r="AN111" i="3"/>
  <c r="Q111" i="3"/>
  <c r="GD111" i="3"/>
  <c r="FL111" i="3"/>
  <c r="EO111" i="3"/>
  <c r="DR111" i="3"/>
  <c r="CZ111" i="3"/>
  <c r="CB111" i="3"/>
  <c r="BE111" i="3"/>
  <c r="AM111" i="3"/>
  <c r="P111" i="3"/>
  <c r="GC111" i="3"/>
  <c r="FF111" i="3"/>
  <c r="EN111" i="3"/>
  <c r="DQ111" i="3"/>
  <c r="CT111" i="3"/>
  <c r="CA111" i="3"/>
  <c r="BD111" i="3"/>
  <c r="AG111" i="3"/>
  <c r="O111" i="3"/>
  <c r="GT111" i="3"/>
  <c r="GB111" i="3"/>
  <c r="FE111" i="3"/>
  <c r="EH111" i="3"/>
  <c r="DP111" i="3"/>
  <c r="CS111" i="3"/>
  <c r="BU111" i="3"/>
  <c r="BC111" i="3"/>
  <c r="AF111" i="3"/>
  <c r="I111" i="3"/>
  <c r="GS111" i="3"/>
  <c r="FV111" i="3"/>
  <c r="FD111" i="3"/>
  <c r="EG111" i="3"/>
  <c r="DJ111" i="3"/>
  <c r="CQ111" i="3"/>
  <c r="BT111" i="3"/>
  <c r="AW111" i="3"/>
  <c r="AE111" i="3"/>
  <c r="H111" i="3"/>
  <c r="FN111" i="3"/>
  <c r="DH111" i="3"/>
  <c r="AV111" i="3"/>
  <c r="EX111" i="3"/>
  <c r="DB111" i="3"/>
  <c r="AU111" i="3"/>
  <c r="EW111" i="3"/>
  <c r="CK111" i="3"/>
  <c r="AO111" i="3"/>
  <c r="GR111" i="3"/>
  <c r="EV111" i="3"/>
  <c r="CJ111" i="3"/>
  <c r="Y111" i="3"/>
  <c r="GL111" i="3"/>
  <c r="EF111" i="3"/>
  <c r="CI111" i="3"/>
  <c r="X111" i="3"/>
  <c r="BS111" i="3"/>
  <c r="GK111" i="3"/>
  <c r="BL111" i="3"/>
  <c r="FU111" i="3"/>
  <c r="W111" i="3"/>
  <c r="DY111" i="3"/>
  <c r="DI111" i="3"/>
  <c r="FT111" i="3"/>
  <c r="DZ111" i="3"/>
  <c r="BM111" i="3"/>
  <c r="G111" i="3"/>
  <c r="CR111" i="3"/>
  <c r="B173" i="3"/>
  <c r="T3" i="2" l="1"/>
  <c r="B106" i="3"/>
  <c r="C106" i="3"/>
  <c r="C168" i="3" s="1"/>
  <c r="D106" i="3"/>
  <c r="D168" i="3" s="1"/>
  <c r="B107" i="3"/>
  <c r="C107" i="3"/>
  <c r="C169" i="3" s="1"/>
  <c r="D107" i="3"/>
  <c r="D169" i="3" s="1"/>
  <c r="B108" i="3"/>
  <c r="C108" i="3"/>
  <c r="C170" i="3" s="1"/>
  <c r="D108" i="3"/>
  <c r="D170" i="3" s="1"/>
  <c r="B109" i="3"/>
  <c r="C109" i="3"/>
  <c r="C171" i="3" s="1"/>
  <c r="D109" i="3"/>
  <c r="D171" i="3" s="1"/>
  <c r="B110" i="3"/>
  <c r="C110" i="3"/>
  <c r="C172" i="3" s="1"/>
  <c r="D110" i="3"/>
  <c r="D172" i="3" s="1"/>
  <c r="GS108" i="3" l="1"/>
  <c r="GK108" i="3"/>
  <c r="GC108" i="3"/>
  <c r="FU108" i="3"/>
  <c r="FM108" i="3"/>
  <c r="FE108" i="3"/>
  <c r="EW108" i="3"/>
  <c r="EO108" i="3"/>
  <c r="EG108" i="3"/>
  <c r="DY108" i="3"/>
  <c r="DQ108" i="3"/>
  <c r="DI108" i="3"/>
  <c r="DA108" i="3"/>
  <c r="CS108" i="3"/>
  <c r="CK108" i="3"/>
  <c r="CC108" i="3"/>
  <c r="BU108" i="3"/>
  <c r="BM108" i="3"/>
  <c r="BE108" i="3"/>
  <c r="AW108" i="3"/>
  <c r="AO108" i="3"/>
  <c r="AG108" i="3"/>
  <c r="Y108" i="3"/>
  <c r="Q108" i="3"/>
  <c r="I108" i="3"/>
  <c r="GR108" i="3"/>
  <c r="GJ108" i="3"/>
  <c r="GB108" i="3"/>
  <c r="FT108" i="3"/>
  <c r="FL108" i="3"/>
  <c r="FD108" i="3"/>
  <c r="EV108" i="3"/>
  <c r="EN108" i="3"/>
  <c r="EF108" i="3"/>
  <c r="DX108" i="3"/>
  <c r="DP108" i="3"/>
  <c r="DH108" i="3"/>
  <c r="CZ108" i="3"/>
  <c r="CR108" i="3"/>
  <c r="CJ108" i="3"/>
  <c r="CB108" i="3"/>
  <c r="BT108" i="3"/>
  <c r="BL108" i="3"/>
  <c r="BD108" i="3"/>
  <c r="AV108" i="3"/>
  <c r="AN108" i="3"/>
  <c r="AF108" i="3"/>
  <c r="X108" i="3"/>
  <c r="P108" i="3"/>
  <c r="H108" i="3"/>
  <c r="GY108" i="3"/>
  <c r="GQ108" i="3"/>
  <c r="GI108" i="3"/>
  <c r="GA108" i="3"/>
  <c r="FS108" i="3"/>
  <c r="FK108" i="3"/>
  <c r="FC108" i="3"/>
  <c r="EU108" i="3"/>
  <c r="EM108" i="3"/>
  <c r="EE108" i="3"/>
  <c r="DW108" i="3"/>
  <c r="DO108" i="3"/>
  <c r="DG108" i="3"/>
  <c r="CY108" i="3"/>
  <c r="CQ108" i="3"/>
  <c r="CI108" i="3"/>
  <c r="CA108" i="3"/>
  <c r="BS108" i="3"/>
  <c r="BK108" i="3"/>
  <c r="BC108" i="3"/>
  <c r="AU108" i="3"/>
  <c r="AM108" i="3"/>
  <c r="AE108" i="3"/>
  <c r="W108" i="3"/>
  <c r="O108" i="3"/>
  <c r="G108" i="3"/>
  <c r="GX108" i="3"/>
  <c r="GP108" i="3"/>
  <c r="GH108" i="3"/>
  <c r="FZ108" i="3"/>
  <c r="FR108" i="3"/>
  <c r="FJ108" i="3"/>
  <c r="FB108" i="3"/>
  <c r="ET108" i="3"/>
  <c r="EL108" i="3"/>
  <c r="ED108" i="3"/>
  <c r="DV108" i="3"/>
  <c r="DN108" i="3"/>
  <c r="DF108" i="3"/>
  <c r="CX108" i="3"/>
  <c r="CP108" i="3"/>
  <c r="CH108" i="3"/>
  <c r="BZ108" i="3"/>
  <c r="BR108" i="3"/>
  <c r="BJ108" i="3"/>
  <c r="BB108" i="3"/>
  <c r="AT108" i="3"/>
  <c r="AL108" i="3"/>
  <c r="AD108" i="3"/>
  <c r="V108" i="3"/>
  <c r="N108" i="3"/>
  <c r="F108" i="3"/>
  <c r="GW108" i="3"/>
  <c r="GO108" i="3"/>
  <c r="GG108" i="3"/>
  <c r="FY108" i="3"/>
  <c r="FQ108" i="3"/>
  <c r="FI108" i="3"/>
  <c r="FA108" i="3"/>
  <c r="ES108" i="3"/>
  <c r="EK108" i="3"/>
  <c r="EC108" i="3"/>
  <c r="DU108" i="3"/>
  <c r="DM108" i="3"/>
  <c r="DE108" i="3"/>
  <c r="CW108" i="3"/>
  <c r="CO108" i="3"/>
  <c r="CG108" i="3"/>
  <c r="BY108" i="3"/>
  <c r="BQ108" i="3"/>
  <c r="BI108" i="3"/>
  <c r="BA108" i="3"/>
  <c r="AS108" i="3"/>
  <c r="AK108" i="3"/>
  <c r="AC108" i="3"/>
  <c r="U108" i="3"/>
  <c r="M108" i="3"/>
  <c r="E108" i="3"/>
  <c r="GF108" i="3"/>
  <c r="FN108" i="3"/>
  <c r="EQ108" i="3"/>
  <c r="DT108" i="3"/>
  <c r="DB108" i="3"/>
  <c r="CE108" i="3"/>
  <c r="BH108" i="3"/>
  <c r="AP108" i="3"/>
  <c r="S108" i="3"/>
  <c r="GE108" i="3"/>
  <c r="FH108" i="3"/>
  <c r="EP108" i="3"/>
  <c r="DS108" i="3"/>
  <c r="CV108" i="3"/>
  <c r="CD108" i="3"/>
  <c r="BG108" i="3"/>
  <c r="AJ108" i="3"/>
  <c r="R108" i="3"/>
  <c r="GV108" i="3"/>
  <c r="GD108" i="3"/>
  <c r="FG108" i="3"/>
  <c r="EJ108" i="3"/>
  <c r="DR108" i="3"/>
  <c r="CU108" i="3"/>
  <c r="BX108" i="3"/>
  <c r="BF108" i="3"/>
  <c r="AI108" i="3"/>
  <c r="L108" i="3"/>
  <c r="GU108" i="3"/>
  <c r="FX108" i="3"/>
  <c r="FF108" i="3"/>
  <c r="EI108" i="3"/>
  <c r="DL108" i="3"/>
  <c r="CT108" i="3"/>
  <c r="BW108" i="3"/>
  <c r="AZ108" i="3"/>
  <c r="AH108" i="3"/>
  <c r="K108" i="3"/>
  <c r="GT108" i="3"/>
  <c r="FW108" i="3"/>
  <c r="EZ108" i="3"/>
  <c r="EH108" i="3"/>
  <c r="DK108" i="3"/>
  <c r="CN108" i="3"/>
  <c r="BV108" i="3"/>
  <c r="AY108" i="3"/>
  <c r="AB108" i="3"/>
  <c r="J108" i="3"/>
  <c r="FV108" i="3"/>
  <c r="DZ108" i="3"/>
  <c r="BO108" i="3"/>
  <c r="FO108" i="3"/>
  <c r="DD108" i="3"/>
  <c r="AX108" i="3"/>
  <c r="EY108" i="3"/>
  <c r="DC108" i="3"/>
  <c r="AR108" i="3"/>
  <c r="GM108" i="3"/>
  <c r="EB108" i="3"/>
  <c r="CF108" i="3"/>
  <c r="Z108" i="3"/>
  <c r="GL108" i="3"/>
  <c r="EA108" i="3"/>
  <c r="BP108" i="3"/>
  <c r="T108" i="3"/>
  <c r="FP108" i="3"/>
  <c r="AA108" i="3"/>
  <c r="EX108" i="3"/>
  <c r="ER108" i="3"/>
  <c r="DJ108" i="3"/>
  <c r="CM108" i="3"/>
  <c r="CL108" i="3"/>
  <c r="BN108" i="3"/>
  <c r="GN108" i="3"/>
  <c r="AQ108" i="3"/>
  <c r="GS110" i="3"/>
  <c r="GK110" i="3"/>
  <c r="GC110" i="3"/>
  <c r="FU110" i="3"/>
  <c r="FM110" i="3"/>
  <c r="FE110" i="3"/>
  <c r="EW110" i="3"/>
  <c r="EO110" i="3"/>
  <c r="EG110" i="3"/>
  <c r="DY110" i="3"/>
  <c r="DQ110" i="3"/>
  <c r="DI110" i="3"/>
  <c r="DA110" i="3"/>
  <c r="CS110" i="3"/>
  <c r="CK110" i="3"/>
  <c r="CC110" i="3"/>
  <c r="BU110" i="3"/>
  <c r="BM110" i="3"/>
  <c r="BE110" i="3"/>
  <c r="AW110" i="3"/>
  <c r="AO110" i="3"/>
  <c r="AG110" i="3"/>
  <c r="Y110" i="3"/>
  <c r="Q110" i="3"/>
  <c r="I110" i="3"/>
  <c r="GR110" i="3"/>
  <c r="GJ110" i="3"/>
  <c r="GY110" i="3"/>
  <c r="GQ110" i="3"/>
  <c r="GI110" i="3"/>
  <c r="GA110" i="3"/>
  <c r="FS110" i="3"/>
  <c r="FK110" i="3"/>
  <c r="FC110" i="3"/>
  <c r="EU110" i="3"/>
  <c r="EM110" i="3"/>
  <c r="EE110" i="3"/>
  <c r="DW110" i="3"/>
  <c r="DO110" i="3"/>
  <c r="DG110" i="3"/>
  <c r="CY110" i="3"/>
  <c r="CQ110" i="3"/>
  <c r="CI110" i="3"/>
  <c r="CA110" i="3"/>
  <c r="BS110" i="3"/>
  <c r="BK110" i="3"/>
  <c r="BC110" i="3"/>
  <c r="AU110" i="3"/>
  <c r="AM110" i="3"/>
  <c r="AE110" i="3"/>
  <c r="W110" i="3"/>
  <c r="O110" i="3"/>
  <c r="G110" i="3"/>
  <c r="GX110" i="3"/>
  <c r="GP110" i="3"/>
  <c r="GH110" i="3"/>
  <c r="FZ110" i="3"/>
  <c r="FR110" i="3"/>
  <c r="FJ110" i="3"/>
  <c r="FB110" i="3"/>
  <c r="ET110" i="3"/>
  <c r="EL110" i="3"/>
  <c r="ED110" i="3"/>
  <c r="DV110" i="3"/>
  <c r="DN110" i="3"/>
  <c r="DF110" i="3"/>
  <c r="CX110" i="3"/>
  <c r="CP110" i="3"/>
  <c r="CH110" i="3"/>
  <c r="BZ110" i="3"/>
  <c r="BR110" i="3"/>
  <c r="BJ110" i="3"/>
  <c r="BB110" i="3"/>
  <c r="AT110" i="3"/>
  <c r="AL110" i="3"/>
  <c r="AD110" i="3"/>
  <c r="V110" i="3"/>
  <c r="N110" i="3"/>
  <c r="F110" i="3"/>
  <c r="GW110" i="3"/>
  <c r="GO110" i="3"/>
  <c r="GG110" i="3"/>
  <c r="FY110" i="3"/>
  <c r="FQ110" i="3"/>
  <c r="FI110" i="3"/>
  <c r="FA110" i="3"/>
  <c r="ES110" i="3"/>
  <c r="EK110" i="3"/>
  <c r="EC110" i="3"/>
  <c r="DU110" i="3"/>
  <c r="DM110" i="3"/>
  <c r="DE110" i="3"/>
  <c r="CW110" i="3"/>
  <c r="CO110" i="3"/>
  <c r="CG110" i="3"/>
  <c r="BY110" i="3"/>
  <c r="BQ110" i="3"/>
  <c r="BI110" i="3"/>
  <c r="BA110" i="3"/>
  <c r="AS110" i="3"/>
  <c r="AK110" i="3"/>
  <c r="AC110" i="3"/>
  <c r="U110" i="3"/>
  <c r="M110" i="3"/>
  <c r="E110" i="3"/>
  <c r="GT110" i="3"/>
  <c r="FX110" i="3"/>
  <c r="FH110" i="3"/>
  <c r="ER110" i="3"/>
  <c r="EB110" i="3"/>
  <c r="DL110" i="3"/>
  <c r="CV110" i="3"/>
  <c r="CF110" i="3"/>
  <c r="BP110" i="3"/>
  <c r="AZ110" i="3"/>
  <c r="AJ110" i="3"/>
  <c r="T110" i="3"/>
  <c r="GN110" i="3"/>
  <c r="FW110" i="3"/>
  <c r="FG110" i="3"/>
  <c r="EQ110" i="3"/>
  <c r="EA110" i="3"/>
  <c r="DK110" i="3"/>
  <c r="CU110" i="3"/>
  <c r="CE110" i="3"/>
  <c r="BO110" i="3"/>
  <c r="AY110" i="3"/>
  <c r="AI110" i="3"/>
  <c r="S110" i="3"/>
  <c r="GM110" i="3"/>
  <c r="FV110" i="3"/>
  <c r="FF110" i="3"/>
  <c r="EP110" i="3"/>
  <c r="DZ110" i="3"/>
  <c r="DJ110" i="3"/>
  <c r="CT110" i="3"/>
  <c r="CD110" i="3"/>
  <c r="BN110" i="3"/>
  <c r="AX110" i="3"/>
  <c r="AH110" i="3"/>
  <c r="R110" i="3"/>
  <c r="GL110" i="3"/>
  <c r="FT110" i="3"/>
  <c r="FD110" i="3"/>
  <c r="EN110" i="3"/>
  <c r="DX110" i="3"/>
  <c r="DH110" i="3"/>
  <c r="CR110" i="3"/>
  <c r="CB110" i="3"/>
  <c r="BL110" i="3"/>
  <c r="AV110" i="3"/>
  <c r="AF110" i="3"/>
  <c r="P110" i="3"/>
  <c r="GF110" i="3"/>
  <c r="FP110" i="3"/>
  <c r="EZ110" i="3"/>
  <c r="EJ110" i="3"/>
  <c r="DT110" i="3"/>
  <c r="DD110" i="3"/>
  <c r="CN110" i="3"/>
  <c r="BX110" i="3"/>
  <c r="BH110" i="3"/>
  <c r="AR110" i="3"/>
  <c r="AB110" i="3"/>
  <c r="L110" i="3"/>
  <c r="GU110" i="3"/>
  <c r="EX110" i="3"/>
  <c r="DC110" i="3"/>
  <c r="BT110" i="3"/>
  <c r="Z110" i="3"/>
  <c r="GE110" i="3"/>
  <c r="EV110" i="3"/>
  <c r="DB110" i="3"/>
  <c r="BG110" i="3"/>
  <c r="X110" i="3"/>
  <c r="GD110" i="3"/>
  <c r="EI110" i="3"/>
  <c r="CZ110" i="3"/>
  <c r="BF110" i="3"/>
  <c r="K110" i="3"/>
  <c r="GB110" i="3"/>
  <c r="EH110" i="3"/>
  <c r="CM110" i="3"/>
  <c r="BD110" i="3"/>
  <c r="J110" i="3"/>
  <c r="FO110" i="3"/>
  <c r="EF110" i="3"/>
  <c r="CL110" i="3"/>
  <c r="AQ110" i="3"/>
  <c r="H110" i="3"/>
  <c r="EY110" i="3"/>
  <c r="AN110" i="3"/>
  <c r="DR110" i="3"/>
  <c r="DP110" i="3"/>
  <c r="FN110" i="3"/>
  <c r="BV110" i="3"/>
  <c r="FL110" i="3"/>
  <c r="AP110" i="3"/>
  <c r="GV110" i="3"/>
  <c r="DS110" i="3"/>
  <c r="CJ110" i="3"/>
  <c r="BW110" i="3"/>
  <c r="AA110" i="3"/>
  <c r="GV107" i="3"/>
  <c r="GN107" i="3"/>
  <c r="GF107" i="3"/>
  <c r="FX107" i="3"/>
  <c r="FP107" i="3"/>
  <c r="FH107" i="3"/>
  <c r="EZ107" i="3"/>
  <c r="ER107" i="3"/>
  <c r="EJ107" i="3"/>
  <c r="EB107" i="3"/>
  <c r="DT107" i="3"/>
  <c r="DL107" i="3"/>
  <c r="DD107" i="3"/>
  <c r="CV107" i="3"/>
  <c r="CN107" i="3"/>
  <c r="CF107" i="3"/>
  <c r="BX107" i="3"/>
  <c r="BP107" i="3"/>
  <c r="BH107" i="3"/>
  <c r="AZ107" i="3"/>
  <c r="AR107" i="3"/>
  <c r="AJ107" i="3"/>
  <c r="AB107" i="3"/>
  <c r="T107" i="3"/>
  <c r="L107" i="3"/>
  <c r="GU107" i="3"/>
  <c r="GM107" i="3"/>
  <c r="GE107" i="3"/>
  <c r="FW107" i="3"/>
  <c r="FO107" i="3"/>
  <c r="FG107" i="3"/>
  <c r="EY107" i="3"/>
  <c r="EQ107" i="3"/>
  <c r="EI107" i="3"/>
  <c r="EA107" i="3"/>
  <c r="DS107" i="3"/>
  <c r="DK107" i="3"/>
  <c r="DC107" i="3"/>
  <c r="CU107" i="3"/>
  <c r="CM107" i="3"/>
  <c r="CE107" i="3"/>
  <c r="BW107" i="3"/>
  <c r="BO107" i="3"/>
  <c r="BG107" i="3"/>
  <c r="AY107" i="3"/>
  <c r="AQ107" i="3"/>
  <c r="AI107" i="3"/>
  <c r="AA107" i="3"/>
  <c r="S107" i="3"/>
  <c r="K107" i="3"/>
  <c r="GT107" i="3"/>
  <c r="GL107" i="3"/>
  <c r="GD107" i="3"/>
  <c r="FV107" i="3"/>
  <c r="FN107" i="3"/>
  <c r="FF107" i="3"/>
  <c r="EX107" i="3"/>
  <c r="EP107" i="3"/>
  <c r="EH107" i="3"/>
  <c r="DZ107" i="3"/>
  <c r="DR107" i="3"/>
  <c r="DJ107" i="3"/>
  <c r="DB107" i="3"/>
  <c r="CT107" i="3"/>
  <c r="CL107" i="3"/>
  <c r="CD107" i="3"/>
  <c r="BV107" i="3"/>
  <c r="BN107" i="3"/>
  <c r="BF107" i="3"/>
  <c r="AX107" i="3"/>
  <c r="AP107" i="3"/>
  <c r="AH107" i="3"/>
  <c r="Z107" i="3"/>
  <c r="R107" i="3"/>
  <c r="J107" i="3"/>
  <c r="GS107" i="3"/>
  <c r="GK107" i="3"/>
  <c r="GC107" i="3"/>
  <c r="FU107" i="3"/>
  <c r="FM107" i="3"/>
  <c r="FE107" i="3"/>
  <c r="EW107" i="3"/>
  <c r="EO107" i="3"/>
  <c r="EG107" i="3"/>
  <c r="DY107" i="3"/>
  <c r="DQ107" i="3"/>
  <c r="DI107" i="3"/>
  <c r="DA107" i="3"/>
  <c r="CS107" i="3"/>
  <c r="CK107" i="3"/>
  <c r="CC107" i="3"/>
  <c r="BU107" i="3"/>
  <c r="BM107" i="3"/>
  <c r="BE107" i="3"/>
  <c r="AW107" i="3"/>
  <c r="AO107" i="3"/>
  <c r="AG107" i="3"/>
  <c r="Y107" i="3"/>
  <c r="Q107" i="3"/>
  <c r="I107" i="3"/>
  <c r="GR107" i="3"/>
  <c r="GJ107" i="3"/>
  <c r="GB107" i="3"/>
  <c r="FT107" i="3"/>
  <c r="FL107" i="3"/>
  <c r="FD107" i="3"/>
  <c r="EV107" i="3"/>
  <c r="EN107" i="3"/>
  <c r="EF107" i="3"/>
  <c r="DX107" i="3"/>
  <c r="DP107" i="3"/>
  <c r="DH107" i="3"/>
  <c r="CZ107" i="3"/>
  <c r="CR107" i="3"/>
  <c r="CJ107" i="3"/>
  <c r="CB107" i="3"/>
  <c r="BT107" i="3"/>
  <c r="BL107" i="3"/>
  <c r="BD107" i="3"/>
  <c r="AV107" i="3"/>
  <c r="AN107" i="3"/>
  <c r="AF107" i="3"/>
  <c r="X107" i="3"/>
  <c r="P107" i="3"/>
  <c r="H107" i="3"/>
  <c r="GQ107" i="3"/>
  <c r="FY107" i="3"/>
  <c r="FB107" i="3"/>
  <c r="EE107" i="3"/>
  <c r="DM107" i="3"/>
  <c r="CP107" i="3"/>
  <c r="BS107" i="3"/>
  <c r="BA107" i="3"/>
  <c r="AD107" i="3"/>
  <c r="G107" i="3"/>
  <c r="GP107" i="3"/>
  <c r="FS107" i="3"/>
  <c r="FA107" i="3"/>
  <c r="ED107" i="3"/>
  <c r="DG107" i="3"/>
  <c r="CO107" i="3"/>
  <c r="BR107" i="3"/>
  <c r="AU107" i="3"/>
  <c r="AC107" i="3"/>
  <c r="F107" i="3"/>
  <c r="GO107" i="3"/>
  <c r="FR107" i="3"/>
  <c r="EU107" i="3"/>
  <c r="EC107" i="3"/>
  <c r="DF107" i="3"/>
  <c r="CI107" i="3"/>
  <c r="BQ107" i="3"/>
  <c r="AT107" i="3"/>
  <c r="W107" i="3"/>
  <c r="E107" i="3"/>
  <c r="GI107" i="3"/>
  <c r="FQ107" i="3"/>
  <c r="ET107" i="3"/>
  <c r="DW107" i="3"/>
  <c r="DE107" i="3"/>
  <c r="CH107" i="3"/>
  <c r="BK107" i="3"/>
  <c r="AS107" i="3"/>
  <c r="V107" i="3"/>
  <c r="GH107" i="3"/>
  <c r="FK107" i="3"/>
  <c r="ES107" i="3"/>
  <c r="DV107" i="3"/>
  <c r="CY107" i="3"/>
  <c r="CG107" i="3"/>
  <c r="BJ107" i="3"/>
  <c r="AM107" i="3"/>
  <c r="U107" i="3"/>
  <c r="GY107" i="3"/>
  <c r="FC107" i="3"/>
  <c r="CW107" i="3"/>
  <c r="AL107" i="3"/>
  <c r="GW107" i="3"/>
  <c r="EL107" i="3"/>
  <c r="CA107" i="3"/>
  <c r="AE107" i="3"/>
  <c r="GG107" i="3"/>
  <c r="EK107" i="3"/>
  <c r="BZ107" i="3"/>
  <c r="O107" i="3"/>
  <c r="FJ107" i="3"/>
  <c r="DN107" i="3"/>
  <c r="BC107" i="3"/>
  <c r="FI107" i="3"/>
  <c r="CX107" i="3"/>
  <c r="BB107" i="3"/>
  <c r="BY107" i="3"/>
  <c r="GX107" i="3"/>
  <c r="BI107" i="3"/>
  <c r="GA107" i="3"/>
  <c r="AK107" i="3"/>
  <c r="FZ107" i="3"/>
  <c r="N107" i="3"/>
  <c r="EM107" i="3"/>
  <c r="M107" i="3"/>
  <c r="DU107" i="3"/>
  <c r="DO107" i="3"/>
  <c r="CQ107" i="3"/>
  <c r="GV109" i="3"/>
  <c r="GN109" i="3"/>
  <c r="GF109" i="3"/>
  <c r="FX109" i="3"/>
  <c r="FP109" i="3"/>
  <c r="GT109" i="3"/>
  <c r="GL109" i="3"/>
  <c r="GD109" i="3"/>
  <c r="FV109" i="3"/>
  <c r="GS109" i="3"/>
  <c r="GK109" i="3"/>
  <c r="GC109" i="3"/>
  <c r="FU109" i="3"/>
  <c r="GR109" i="3"/>
  <c r="GJ109" i="3"/>
  <c r="GB109" i="3"/>
  <c r="FT109" i="3"/>
  <c r="GY109" i="3"/>
  <c r="GI109" i="3"/>
  <c r="FS109" i="3"/>
  <c r="FJ109" i="3"/>
  <c r="FB109" i="3"/>
  <c r="ET109" i="3"/>
  <c r="EL109" i="3"/>
  <c r="ED109" i="3"/>
  <c r="DV109" i="3"/>
  <c r="DN109" i="3"/>
  <c r="DF109" i="3"/>
  <c r="CX109" i="3"/>
  <c r="CP109" i="3"/>
  <c r="CH109" i="3"/>
  <c r="BZ109" i="3"/>
  <c r="BR109" i="3"/>
  <c r="BJ109" i="3"/>
  <c r="BB109" i="3"/>
  <c r="AT109" i="3"/>
  <c r="AL109" i="3"/>
  <c r="AD109" i="3"/>
  <c r="V109" i="3"/>
  <c r="N109" i="3"/>
  <c r="F109" i="3"/>
  <c r="GX109" i="3"/>
  <c r="GH109" i="3"/>
  <c r="FR109" i="3"/>
  <c r="FI109" i="3"/>
  <c r="FA109" i="3"/>
  <c r="ES109" i="3"/>
  <c r="EK109" i="3"/>
  <c r="EC109" i="3"/>
  <c r="DU109" i="3"/>
  <c r="DM109" i="3"/>
  <c r="DE109" i="3"/>
  <c r="CW109" i="3"/>
  <c r="CO109" i="3"/>
  <c r="CG109" i="3"/>
  <c r="BY109" i="3"/>
  <c r="BQ109" i="3"/>
  <c r="BI109" i="3"/>
  <c r="BA109" i="3"/>
  <c r="AS109" i="3"/>
  <c r="AK109" i="3"/>
  <c r="AC109" i="3"/>
  <c r="U109" i="3"/>
  <c r="M109" i="3"/>
  <c r="E109" i="3"/>
  <c r="GW109" i="3"/>
  <c r="GG109" i="3"/>
  <c r="FQ109" i="3"/>
  <c r="FH109" i="3"/>
  <c r="EZ109" i="3"/>
  <c r="ER109" i="3"/>
  <c r="EJ109" i="3"/>
  <c r="EB109" i="3"/>
  <c r="DT109" i="3"/>
  <c r="DL109" i="3"/>
  <c r="DD109" i="3"/>
  <c r="CV109" i="3"/>
  <c r="CN109" i="3"/>
  <c r="CF109" i="3"/>
  <c r="BX109" i="3"/>
  <c r="BP109" i="3"/>
  <c r="BH109" i="3"/>
  <c r="AZ109" i="3"/>
  <c r="AR109" i="3"/>
  <c r="AJ109" i="3"/>
  <c r="AB109" i="3"/>
  <c r="T109" i="3"/>
  <c r="L109" i="3"/>
  <c r="GU109" i="3"/>
  <c r="GE109" i="3"/>
  <c r="FO109" i="3"/>
  <c r="FG109" i="3"/>
  <c r="EY109" i="3"/>
  <c r="EQ109" i="3"/>
  <c r="EI109" i="3"/>
  <c r="EA109" i="3"/>
  <c r="DS109" i="3"/>
  <c r="DK109" i="3"/>
  <c r="DC109" i="3"/>
  <c r="CU109" i="3"/>
  <c r="CM109" i="3"/>
  <c r="CE109" i="3"/>
  <c r="BW109" i="3"/>
  <c r="BO109" i="3"/>
  <c r="BG109" i="3"/>
  <c r="AY109" i="3"/>
  <c r="AQ109" i="3"/>
  <c r="AI109" i="3"/>
  <c r="AA109" i="3"/>
  <c r="S109" i="3"/>
  <c r="K109" i="3"/>
  <c r="GQ109" i="3"/>
  <c r="GA109" i="3"/>
  <c r="FN109" i="3"/>
  <c r="FF109" i="3"/>
  <c r="EX109" i="3"/>
  <c r="EP109" i="3"/>
  <c r="EH109" i="3"/>
  <c r="DZ109" i="3"/>
  <c r="DR109" i="3"/>
  <c r="DJ109" i="3"/>
  <c r="DB109" i="3"/>
  <c r="CT109" i="3"/>
  <c r="CL109" i="3"/>
  <c r="CD109" i="3"/>
  <c r="BV109" i="3"/>
  <c r="BN109" i="3"/>
  <c r="BF109" i="3"/>
  <c r="AX109" i="3"/>
  <c r="AP109" i="3"/>
  <c r="AH109" i="3"/>
  <c r="Z109" i="3"/>
  <c r="R109" i="3"/>
  <c r="J109" i="3"/>
  <c r="FZ109" i="3"/>
  <c r="FC109" i="3"/>
  <c r="EF109" i="3"/>
  <c r="DI109" i="3"/>
  <c r="CQ109" i="3"/>
  <c r="BT109" i="3"/>
  <c r="AW109" i="3"/>
  <c r="AE109" i="3"/>
  <c r="H109" i="3"/>
  <c r="FY109" i="3"/>
  <c r="EW109" i="3"/>
  <c r="EE109" i="3"/>
  <c r="DH109" i="3"/>
  <c r="CK109" i="3"/>
  <c r="BS109" i="3"/>
  <c r="AV109" i="3"/>
  <c r="Y109" i="3"/>
  <c r="G109" i="3"/>
  <c r="FW109" i="3"/>
  <c r="EV109" i="3"/>
  <c r="DY109" i="3"/>
  <c r="DG109" i="3"/>
  <c r="CJ109" i="3"/>
  <c r="BM109" i="3"/>
  <c r="AU109" i="3"/>
  <c r="X109" i="3"/>
  <c r="FM109" i="3"/>
  <c r="EU109" i="3"/>
  <c r="DX109" i="3"/>
  <c r="DA109" i="3"/>
  <c r="CI109" i="3"/>
  <c r="BL109" i="3"/>
  <c r="AO109" i="3"/>
  <c r="W109" i="3"/>
  <c r="FL109" i="3"/>
  <c r="EO109" i="3"/>
  <c r="DW109" i="3"/>
  <c r="CZ109" i="3"/>
  <c r="CC109" i="3"/>
  <c r="BK109" i="3"/>
  <c r="AN109" i="3"/>
  <c r="Q109" i="3"/>
  <c r="EN109" i="3"/>
  <c r="CR109" i="3"/>
  <c r="AG109" i="3"/>
  <c r="GP109" i="3"/>
  <c r="EG109" i="3"/>
  <c r="CA109" i="3"/>
  <c r="P109" i="3"/>
  <c r="GO109" i="3"/>
  <c r="DQ109" i="3"/>
  <c r="BU109" i="3"/>
  <c r="O109" i="3"/>
  <c r="FE109" i="3"/>
  <c r="CY109" i="3"/>
  <c r="BC109" i="3"/>
  <c r="FD109" i="3"/>
  <c r="CS109" i="3"/>
  <c r="AM109" i="3"/>
  <c r="DP109" i="3"/>
  <c r="DO109" i="3"/>
  <c r="CB109" i="3"/>
  <c r="BE109" i="3"/>
  <c r="BD109" i="3"/>
  <c r="GM109" i="3"/>
  <c r="AF109" i="3"/>
  <c r="FK109" i="3"/>
  <c r="I109" i="3"/>
  <c r="EM109" i="3"/>
  <c r="GY106" i="3"/>
  <c r="GQ106" i="3"/>
  <c r="GI106" i="3"/>
  <c r="GA106" i="3"/>
  <c r="FS106" i="3"/>
  <c r="FK106" i="3"/>
  <c r="FC106" i="3"/>
  <c r="EU106" i="3"/>
  <c r="EM106" i="3"/>
  <c r="EE106" i="3"/>
  <c r="DW106" i="3"/>
  <c r="DO106" i="3"/>
  <c r="DG106" i="3"/>
  <c r="CY106" i="3"/>
  <c r="CP106" i="3"/>
  <c r="CH106" i="3"/>
  <c r="BX106" i="3"/>
  <c r="BP106" i="3"/>
  <c r="BH106" i="3"/>
  <c r="AZ106" i="3"/>
  <c r="AR106" i="3"/>
  <c r="AJ106" i="3"/>
  <c r="AB106" i="3"/>
  <c r="T106" i="3"/>
  <c r="L106" i="3"/>
  <c r="GX106" i="3"/>
  <c r="GP106" i="3"/>
  <c r="GH106" i="3"/>
  <c r="FZ106" i="3"/>
  <c r="FR106" i="3"/>
  <c r="FJ106" i="3"/>
  <c r="FB106" i="3"/>
  <c r="ET106" i="3"/>
  <c r="EL106" i="3"/>
  <c r="ED106" i="3"/>
  <c r="DV106" i="3"/>
  <c r="DN106" i="3"/>
  <c r="DF106" i="3"/>
  <c r="CX106" i="3"/>
  <c r="CO106" i="3"/>
  <c r="CF106" i="3"/>
  <c r="BW106" i="3"/>
  <c r="BO106" i="3"/>
  <c r="BG106" i="3"/>
  <c r="AY106" i="3"/>
  <c r="AQ106" i="3"/>
  <c r="AI106" i="3"/>
  <c r="AA106" i="3"/>
  <c r="S106" i="3"/>
  <c r="K106" i="3"/>
  <c r="GW106" i="3"/>
  <c r="GO106" i="3"/>
  <c r="GG106" i="3"/>
  <c r="FY106" i="3"/>
  <c r="FQ106" i="3"/>
  <c r="FI106" i="3"/>
  <c r="FA106" i="3"/>
  <c r="ES106" i="3"/>
  <c r="EK106" i="3"/>
  <c r="EC106" i="3"/>
  <c r="DU106" i="3"/>
  <c r="DM106" i="3"/>
  <c r="DE106" i="3"/>
  <c r="CW106" i="3"/>
  <c r="CN106" i="3"/>
  <c r="CE106" i="3"/>
  <c r="BV106" i="3"/>
  <c r="BN106" i="3"/>
  <c r="BF106" i="3"/>
  <c r="AX106" i="3"/>
  <c r="AP106" i="3"/>
  <c r="AH106" i="3"/>
  <c r="Z106" i="3"/>
  <c r="R106" i="3"/>
  <c r="J106" i="3"/>
  <c r="GV106" i="3"/>
  <c r="GN106" i="3"/>
  <c r="GF106" i="3"/>
  <c r="FX106" i="3"/>
  <c r="FP106" i="3"/>
  <c r="FH106" i="3"/>
  <c r="EZ106" i="3"/>
  <c r="ER106" i="3"/>
  <c r="EJ106" i="3"/>
  <c r="EB106" i="3"/>
  <c r="DT106" i="3"/>
  <c r="DL106" i="3"/>
  <c r="DD106" i="3"/>
  <c r="CV106" i="3"/>
  <c r="CM106" i="3"/>
  <c r="CD106" i="3"/>
  <c r="BU106" i="3"/>
  <c r="BM106" i="3"/>
  <c r="BE106" i="3"/>
  <c r="AW106" i="3"/>
  <c r="AO106" i="3"/>
  <c r="AG106" i="3"/>
  <c r="Y106" i="3"/>
  <c r="Q106" i="3"/>
  <c r="I106" i="3"/>
  <c r="GU106" i="3"/>
  <c r="GM106" i="3"/>
  <c r="GE106" i="3"/>
  <c r="FW106" i="3"/>
  <c r="FO106" i="3"/>
  <c r="FG106" i="3"/>
  <c r="EY106" i="3"/>
  <c r="EQ106" i="3"/>
  <c r="EI106" i="3"/>
  <c r="EA106" i="3"/>
  <c r="DS106" i="3"/>
  <c r="DK106" i="3"/>
  <c r="DC106" i="3"/>
  <c r="CU106" i="3"/>
  <c r="CL106" i="3"/>
  <c r="CC106" i="3"/>
  <c r="BT106" i="3"/>
  <c r="BL106" i="3"/>
  <c r="BD106" i="3"/>
  <c r="AV106" i="3"/>
  <c r="AN106" i="3"/>
  <c r="AF106" i="3"/>
  <c r="X106" i="3"/>
  <c r="P106" i="3"/>
  <c r="H106" i="3"/>
  <c r="GJ106" i="3"/>
  <c r="FM106" i="3"/>
  <c r="EP106" i="3"/>
  <c r="DX106" i="3"/>
  <c r="DA106" i="3"/>
  <c r="CB106" i="3"/>
  <c r="BI106" i="3"/>
  <c r="AL106" i="3"/>
  <c r="O106" i="3"/>
  <c r="GD106" i="3"/>
  <c r="FL106" i="3"/>
  <c r="EO106" i="3"/>
  <c r="DR106" i="3"/>
  <c r="CZ106" i="3"/>
  <c r="CA106" i="3"/>
  <c r="BC106" i="3"/>
  <c r="AK106" i="3"/>
  <c r="N106" i="3"/>
  <c r="GC106" i="3"/>
  <c r="FF106" i="3"/>
  <c r="EN106" i="3"/>
  <c r="DQ106" i="3"/>
  <c r="CT106" i="3"/>
  <c r="BZ106" i="3"/>
  <c r="BB106" i="3"/>
  <c r="AE106" i="3"/>
  <c r="M106" i="3"/>
  <c r="GT106" i="3"/>
  <c r="GB106" i="3"/>
  <c r="FE106" i="3"/>
  <c r="EH106" i="3"/>
  <c r="DP106" i="3"/>
  <c r="CS106" i="3"/>
  <c r="BS106" i="3"/>
  <c r="BA106" i="3"/>
  <c r="AD106" i="3"/>
  <c r="G106" i="3"/>
  <c r="GS106" i="3"/>
  <c r="FV106" i="3"/>
  <c r="FD106" i="3"/>
  <c r="EG106" i="3"/>
  <c r="DJ106" i="3"/>
  <c r="CQ106" i="3"/>
  <c r="BR106" i="3"/>
  <c r="AU106" i="3"/>
  <c r="AC106" i="3"/>
  <c r="F106" i="3"/>
  <c r="GK106" i="3"/>
  <c r="DZ106" i="3"/>
  <c r="BQ106" i="3"/>
  <c r="U106" i="3"/>
  <c r="FT106" i="3"/>
  <c r="DI106" i="3"/>
  <c r="BJ106" i="3"/>
  <c r="FN106" i="3"/>
  <c r="DH106" i="3"/>
  <c r="AT106" i="3"/>
  <c r="GR106" i="3"/>
  <c r="EV106" i="3"/>
  <c r="CJ106" i="3"/>
  <c r="W106" i="3"/>
  <c r="GL106" i="3"/>
  <c r="EF106" i="3"/>
  <c r="CI106" i="3"/>
  <c r="V106" i="3"/>
  <c r="DY106" i="3"/>
  <c r="DB106" i="3"/>
  <c r="CK106" i="3"/>
  <c r="BK106" i="3"/>
  <c r="AS106" i="3"/>
  <c r="FU106" i="3"/>
  <c r="AM106" i="3"/>
  <c r="EX106" i="3"/>
  <c r="E106" i="3"/>
  <c r="EW106" i="3"/>
  <c r="CR106" i="3"/>
  <c r="CG106" i="3"/>
  <c r="BY106" i="3"/>
  <c r="B172" i="3"/>
  <c r="B168" i="3"/>
  <c r="B169" i="3"/>
  <c r="B170" i="3"/>
  <c r="B171" i="3"/>
  <c r="D105" i="3" l="1"/>
  <c r="D167" i="3" s="1"/>
  <c r="C105" i="3"/>
  <c r="C167" i="3" s="1"/>
  <c r="B105" i="3"/>
  <c r="BI4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AG2" i="3"/>
  <c r="AH2" i="3"/>
  <c r="AI2" i="3"/>
  <c r="AJ2" i="3"/>
  <c r="AK2" i="3"/>
  <c r="AL2" i="3"/>
  <c r="AM2" i="3"/>
  <c r="AN2" i="3"/>
  <c r="AO2" i="3"/>
  <c r="AP2" i="3"/>
  <c r="AQ2" i="3"/>
  <c r="AR2" i="3"/>
  <c r="AS2" i="3"/>
  <c r="AT2" i="3"/>
  <c r="AU2" i="3"/>
  <c r="AV2" i="3"/>
  <c r="AW2" i="3"/>
  <c r="AX2" i="3"/>
  <c r="AY2" i="3"/>
  <c r="AZ2" i="3"/>
  <c r="BA2" i="3"/>
  <c r="BB2" i="3"/>
  <c r="BC2" i="3"/>
  <c r="BD2" i="3"/>
  <c r="BE2" i="3"/>
  <c r="BF2" i="3"/>
  <c r="BG2" i="3"/>
  <c r="BH2" i="3"/>
  <c r="BI2" i="3"/>
  <c r="BJ2" i="3"/>
  <c r="BK2" i="3"/>
  <c r="BL2" i="3"/>
  <c r="BM2" i="3"/>
  <c r="BN2" i="3"/>
  <c r="BO2" i="3"/>
  <c r="BP2" i="3"/>
  <c r="BQ2" i="3"/>
  <c r="BR2" i="3"/>
  <c r="BS2" i="3"/>
  <c r="BT2" i="3"/>
  <c r="BU2" i="3"/>
  <c r="BV2" i="3"/>
  <c r="BW2" i="3"/>
  <c r="BX2" i="3"/>
  <c r="BY2" i="3"/>
  <c r="BZ2" i="3"/>
  <c r="CA2" i="3"/>
  <c r="CB2" i="3"/>
  <c r="CC2" i="3"/>
  <c r="CD2" i="3"/>
  <c r="CE2" i="3"/>
  <c r="CF2" i="3"/>
  <c r="CG2" i="3"/>
  <c r="CH2" i="3"/>
  <c r="CI2" i="3"/>
  <c r="CJ2" i="3"/>
  <c r="CK2" i="3"/>
  <c r="CL2" i="3"/>
  <c r="CM2" i="3"/>
  <c r="CN2" i="3"/>
  <c r="CO2" i="3"/>
  <c r="CP2" i="3"/>
  <c r="CQ2" i="3"/>
  <c r="CR2" i="3"/>
  <c r="CS2" i="3"/>
  <c r="CT2" i="3"/>
  <c r="CU2" i="3"/>
  <c r="CV2" i="3"/>
  <c r="CW2" i="3"/>
  <c r="CX2" i="3"/>
  <c r="CY2" i="3"/>
  <c r="CZ2" i="3"/>
  <c r="DA2" i="3"/>
  <c r="DB2" i="3"/>
  <c r="DC2" i="3"/>
  <c r="DD2" i="3"/>
  <c r="DE2" i="3"/>
  <c r="DF2" i="3"/>
  <c r="DG2" i="3"/>
  <c r="DH2" i="3"/>
  <c r="DI2" i="3"/>
  <c r="DJ2" i="3"/>
  <c r="DK2" i="3"/>
  <c r="DL2" i="3"/>
  <c r="DM2" i="3"/>
  <c r="DN2" i="3"/>
  <c r="DO2" i="3"/>
  <c r="DP2" i="3"/>
  <c r="DQ2" i="3"/>
  <c r="DR2" i="3"/>
  <c r="DS2" i="3"/>
  <c r="DT2" i="3"/>
  <c r="DU2" i="3"/>
  <c r="DV2" i="3"/>
  <c r="DW2" i="3"/>
  <c r="DX2" i="3"/>
  <c r="DY2" i="3"/>
  <c r="DZ2" i="3"/>
  <c r="EA2" i="3"/>
  <c r="EB2" i="3"/>
  <c r="EC2" i="3"/>
  <c r="ED2" i="3"/>
  <c r="EE2" i="3"/>
  <c r="EF2" i="3"/>
  <c r="EG2" i="3"/>
  <c r="EH2" i="3"/>
  <c r="EI2" i="3"/>
  <c r="EJ2" i="3"/>
  <c r="EK2" i="3"/>
  <c r="EL2" i="3"/>
  <c r="EM2" i="3"/>
  <c r="EN2" i="3"/>
  <c r="EO2" i="3"/>
  <c r="EP2" i="3"/>
  <c r="EQ2" i="3"/>
  <c r="ER2" i="3"/>
  <c r="ES2" i="3"/>
  <c r="ET2" i="3"/>
  <c r="EU2" i="3"/>
  <c r="EV2" i="3"/>
  <c r="EW2" i="3"/>
  <c r="EX2" i="3"/>
  <c r="EY2" i="3"/>
  <c r="EZ2" i="3"/>
  <c r="FA2" i="3"/>
  <c r="FB2" i="3"/>
  <c r="FC2" i="3"/>
  <c r="FD2" i="3"/>
  <c r="FE2" i="3"/>
  <c r="FF2" i="3"/>
  <c r="FG2" i="3"/>
  <c r="FH2" i="3"/>
  <c r="FI2" i="3"/>
  <c r="FJ2" i="3"/>
  <c r="FK2" i="3"/>
  <c r="FL2" i="3"/>
  <c r="FM2" i="3"/>
  <c r="FN2" i="3"/>
  <c r="FO2" i="3"/>
  <c r="FP2" i="3"/>
  <c r="FQ2" i="3"/>
  <c r="FR2" i="3"/>
  <c r="FS2" i="3"/>
  <c r="FT2" i="3"/>
  <c r="FU2" i="3"/>
  <c r="FV2" i="3"/>
  <c r="FW2" i="3"/>
  <c r="FX2" i="3"/>
  <c r="FY2" i="3"/>
  <c r="FZ2" i="3"/>
  <c r="GA2" i="3"/>
  <c r="GB2" i="3"/>
  <c r="GC2" i="3"/>
  <c r="GD2" i="3"/>
  <c r="GE2" i="3"/>
  <c r="GF2" i="3"/>
  <c r="GG2" i="3"/>
  <c r="GH2" i="3"/>
  <c r="GI2" i="3"/>
  <c r="GJ2" i="3"/>
  <c r="GK2" i="3"/>
  <c r="GL2" i="3"/>
  <c r="GM2" i="3"/>
  <c r="GN2" i="3"/>
  <c r="GO2" i="3"/>
  <c r="GP2" i="3"/>
  <c r="GQ2" i="3"/>
  <c r="GR2" i="3"/>
  <c r="GS2" i="3"/>
  <c r="GT2" i="3"/>
  <c r="GU2" i="3"/>
  <c r="GV2" i="3"/>
  <c r="GW2" i="3"/>
  <c r="GX2" i="3"/>
  <c r="GY2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AG4" i="3"/>
  <c r="AH4" i="3"/>
  <c r="AI4" i="3"/>
  <c r="AJ4" i="3"/>
  <c r="AK4" i="3"/>
  <c r="AL4" i="3"/>
  <c r="AM4" i="3"/>
  <c r="AN4" i="3"/>
  <c r="AO4" i="3"/>
  <c r="AP4" i="3"/>
  <c r="AQ4" i="3"/>
  <c r="AR4" i="3"/>
  <c r="AS4" i="3"/>
  <c r="AT4" i="3"/>
  <c r="AU4" i="3"/>
  <c r="AV4" i="3"/>
  <c r="AW4" i="3"/>
  <c r="AX4" i="3"/>
  <c r="AY4" i="3"/>
  <c r="AZ4" i="3"/>
  <c r="BA4" i="3"/>
  <c r="BB4" i="3"/>
  <c r="BC4" i="3"/>
  <c r="BD4" i="3"/>
  <c r="BE4" i="3"/>
  <c r="BF4" i="3"/>
  <c r="BG4" i="3"/>
  <c r="BH4" i="3"/>
  <c r="BJ4" i="3"/>
  <c r="BK4" i="3"/>
  <c r="BL4" i="3"/>
  <c r="BM4" i="3"/>
  <c r="BN4" i="3"/>
  <c r="BO4" i="3"/>
  <c r="B70" i="3"/>
  <c r="C70" i="3"/>
  <c r="C132" i="3" s="1"/>
  <c r="D70" i="3"/>
  <c r="D132" i="3" s="1"/>
  <c r="B71" i="3"/>
  <c r="C71" i="3"/>
  <c r="C133" i="3" s="1"/>
  <c r="D71" i="3"/>
  <c r="D133" i="3" s="1"/>
  <c r="B72" i="3"/>
  <c r="C72" i="3"/>
  <c r="C134" i="3" s="1"/>
  <c r="D72" i="3"/>
  <c r="D134" i="3" s="1"/>
  <c r="B74" i="3"/>
  <c r="C74" i="3"/>
  <c r="C136" i="3" s="1"/>
  <c r="D74" i="3"/>
  <c r="D136" i="3" s="1"/>
  <c r="B75" i="3"/>
  <c r="C75" i="3"/>
  <c r="C137" i="3" s="1"/>
  <c r="D75" i="3"/>
  <c r="D137" i="3" s="1"/>
  <c r="B76" i="3"/>
  <c r="C76" i="3"/>
  <c r="C138" i="3" s="1"/>
  <c r="D76" i="3"/>
  <c r="D138" i="3" s="1"/>
  <c r="B77" i="3"/>
  <c r="C77" i="3"/>
  <c r="C139" i="3" s="1"/>
  <c r="D77" i="3"/>
  <c r="D139" i="3" s="1"/>
  <c r="B78" i="3"/>
  <c r="C78" i="3"/>
  <c r="C140" i="3" s="1"/>
  <c r="D78" i="3"/>
  <c r="D140" i="3" s="1"/>
  <c r="B79" i="3"/>
  <c r="C79" i="3"/>
  <c r="C141" i="3" s="1"/>
  <c r="D79" i="3"/>
  <c r="D141" i="3" s="1"/>
  <c r="B80" i="3"/>
  <c r="C80" i="3"/>
  <c r="C142" i="3" s="1"/>
  <c r="D80" i="3"/>
  <c r="D142" i="3" s="1"/>
  <c r="B81" i="3"/>
  <c r="C81" i="3"/>
  <c r="C143" i="3" s="1"/>
  <c r="D81" i="3"/>
  <c r="D143" i="3" s="1"/>
  <c r="B82" i="3"/>
  <c r="C82" i="3"/>
  <c r="C144" i="3" s="1"/>
  <c r="D82" i="3"/>
  <c r="D144" i="3" s="1"/>
  <c r="B83" i="3"/>
  <c r="C83" i="3"/>
  <c r="C145" i="3" s="1"/>
  <c r="D83" i="3"/>
  <c r="D145" i="3" s="1"/>
  <c r="B84" i="3"/>
  <c r="C84" i="3"/>
  <c r="C146" i="3" s="1"/>
  <c r="D84" i="3"/>
  <c r="D146" i="3" s="1"/>
  <c r="B85" i="3"/>
  <c r="C85" i="3"/>
  <c r="C147" i="3" s="1"/>
  <c r="D85" i="3"/>
  <c r="D147" i="3" s="1"/>
  <c r="B86" i="3"/>
  <c r="C86" i="3"/>
  <c r="C148" i="3" s="1"/>
  <c r="D86" i="3"/>
  <c r="D148" i="3" s="1"/>
  <c r="B87" i="3"/>
  <c r="C87" i="3"/>
  <c r="C149" i="3" s="1"/>
  <c r="D87" i="3"/>
  <c r="D149" i="3" s="1"/>
  <c r="B88" i="3"/>
  <c r="C88" i="3"/>
  <c r="C150" i="3" s="1"/>
  <c r="D88" i="3"/>
  <c r="D150" i="3" s="1"/>
  <c r="B89" i="3"/>
  <c r="C89" i="3"/>
  <c r="C151" i="3" s="1"/>
  <c r="D89" i="3"/>
  <c r="D151" i="3" s="1"/>
  <c r="B90" i="3"/>
  <c r="C90" i="3"/>
  <c r="C152" i="3" s="1"/>
  <c r="D90" i="3"/>
  <c r="D152" i="3" s="1"/>
  <c r="B91" i="3"/>
  <c r="C91" i="3"/>
  <c r="C153" i="3" s="1"/>
  <c r="D91" i="3"/>
  <c r="D153" i="3" s="1"/>
  <c r="B92" i="3"/>
  <c r="C92" i="3"/>
  <c r="C154" i="3" s="1"/>
  <c r="D92" i="3"/>
  <c r="D154" i="3" s="1"/>
  <c r="B93" i="3"/>
  <c r="C93" i="3"/>
  <c r="C155" i="3" s="1"/>
  <c r="D93" i="3"/>
  <c r="D155" i="3" s="1"/>
  <c r="B94" i="3"/>
  <c r="C94" i="3"/>
  <c r="C156" i="3" s="1"/>
  <c r="D94" i="3"/>
  <c r="D156" i="3" s="1"/>
  <c r="B95" i="3"/>
  <c r="C95" i="3"/>
  <c r="C157" i="3" s="1"/>
  <c r="D95" i="3"/>
  <c r="D157" i="3" s="1"/>
  <c r="B96" i="3"/>
  <c r="C96" i="3"/>
  <c r="C158" i="3" s="1"/>
  <c r="D96" i="3"/>
  <c r="D158" i="3" s="1"/>
  <c r="B97" i="3"/>
  <c r="C97" i="3"/>
  <c r="C159" i="3" s="1"/>
  <c r="D97" i="3"/>
  <c r="D159" i="3" s="1"/>
  <c r="B98" i="3"/>
  <c r="C98" i="3"/>
  <c r="C160" i="3" s="1"/>
  <c r="D98" i="3"/>
  <c r="D160" i="3" s="1"/>
  <c r="B99" i="3"/>
  <c r="C99" i="3"/>
  <c r="C161" i="3" s="1"/>
  <c r="D99" i="3"/>
  <c r="D161" i="3" s="1"/>
  <c r="B100" i="3"/>
  <c r="C100" i="3"/>
  <c r="C162" i="3" s="1"/>
  <c r="D100" i="3"/>
  <c r="D162" i="3" s="1"/>
  <c r="B101" i="3"/>
  <c r="C101" i="3"/>
  <c r="C163" i="3" s="1"/>
  <c r="D101" i="3"/>
  <c r="D163" i="3" s="1"/>
  <c r="B102" i="3"/>
  <c r="C102" i="3"/>
  <c r="C164" i="3" s="1"/>
  <c r="D102" i="3"/>
  <c r="D164" i="3" s="1"/>
  <c r="B103" i="3"/>
  <c r="C103" i="3"/>
  <c r="C165" i="3" s="1"/>
  <c r="D103" i="3"/>
  <c r="D165" i="3" s="1"/>
  <c r="B104" i="3"/>
  <c r="C104" i="3"/>
  <c r="C166" i="3" s="1"/>
  <c r="D104" i="3"/>
  <c r="D166" i="3" s="1"/>
  <c r="GX93" i="3" l="1"/>
  <c r="GP93" i="3"/>
  <c r="GH93" i="3"/>
  <c r="FZ93" i="3"/>
  <c r="FR93" i="3"/>
  <c r="FJ93" i="3"/>
  <c r="FB93" i="3"/>
  <c r="ET93" i="3"/>
  <c r="EL93" i="3"/>
  <c r="ED93" i="3"/>
  <c r="DV93" i="3"/>
  <c r="DN93" i="3"/>
  <c r="DF93" i="3"/>
  <c r="CX93" i="3"/>
  <c r="CP93" i="3"/>
  <c r="CH93" i="3"/>
  <c r="BZ93" i="3"/>
  <c r="BR93" i="3"/>
  <c r="BJ93" i="3"/>
  <c r="BB93" i="3"/>
  <c r="AT93" i="3"/>
  <c r="AL93" i="3"/>
  <c r="AD93" i="3"/>
  <c r="V93" i="3"/>
  <c r="N93" i="3"/>
  <c r="F93" i="3"/>
  <c r="GW93" i="3"/>
  <c r="GO93" i="3"/>
  <c r="GG93" i="3"/>
  <c r="FY93" i="3"/>
  <c r="FQ93" i="3"/>
  <c r="FI93" i="3"/>
  <c r="FA93" i="3"/>
  <c r="ES93" i="3"/>
  <c r="EK93" i="3"/>
  <c r="EC93" i="3"/>
  <c r="DU93" i="3"/>
  <c r="DM93" i="3"/>
  <c r="DE93" i="3"/>
  <c r="CW93" i="3"/>
  <c r="CO93" i="3"/>
  <c r="CG93" i="3"/>
  <c r="BY93" i="3"/>
  <c r="BQ93" i="3"/>
  <c r="BI93" i="3"/>
  <c r="BA93" i="3"/>
  <c r="AS93" i="3"/>
  <c r="AK93" i="3"/>
  <c r="AC93" i="3"/>
  <c r="U93" i="3"/>
  <c r="M93" i="3"/>
  <c r="E93" i="3"/>
  <c r="GV93" i="3"/>
  <c r="GN93" i="3"/>
  <c r="GF93" i="3"/>
  <c r="FX93" i="3"/>
  <c r="FP93" i="3"/>
  <c r="FH93" i="3"/>
  <c r="EZ93" i="3"/>
  <c r="ER93" i="3"/>
  <c r="EJ93" i="3"/>
  <c r="EB93" i="3"/>
  <c r="DT93" i="3"/>
  <c r="DL93" i="3"/>
  <c r="DD93" i="3"/>
  <c r="CV93" i="3"/>
  <c r="CN93" i="3"/>
  <c r="CF93" i="3"/>
  <c r="BX93" i="3"/>
  <c r="BP93" i="3"/>
  <c r="BH93" i="3"/>
  <c r="AZ93" i="3"/>
  <c r="AR93" i="3"/>
  <c r="AJ93" i="3"/>
  <c r="AB93" i="3"/>
  <c r="T93" i="3"/>
  <c r="L93" i="3"/>
  <c r="GU93" i="3"/>
  <c r="GM93" i="3"/>
  <c r="GE93" i="3"/>
  <c r="FW93" i="3"/>
  <c r="FO93" i="3"/>
  <c r="FG93" i="3"/>
  <c r="EY93" i="3"/>
  <c r="EQ93" i="3"/>
  <c r="EI93" i="3"/>
  <c r="EA93" i="3"/>
  <c r="DS93" i="3"/>
  <c r="DK93" i="3"/>
  <c r="DC93" i="3"/>
  <c r="CU93" i="3"/>
  <c r="CM93" i="3"/>
  <c r="CE93" i="3"/>
  <c r="BW93" i="3"/>
  <c r="BO93" i="3"/>
  <c r="BG93" i="3"/>
  <c r="AY93" i="3"/>
  <c r="AQ93" i="3"/>
  <c r="AI93" i="3"/>
  <c r="AA93" i="3"/>
  <c r="S93" i="3"/>
  <c r="K93" i="3"/>
  <c r="GT93" i="3"/>
  <c r="GL93" i="3"/>
  <c r="GD93" i="3"/>
  <c r="FV93" i="3"/>
  <c r="FN93" i="3"/>
  <c r="FF93" i="3"/>
  <c r="EX93" i="3"/>
  <c r="EP93" i="3"/>
  <c r="EH93" i="3"/>
  <c r="DZ93" i="3"/>
  <c r="DR93" i="3"/>
  <c r="DJ93" i="3"/>
  <c r="DB93" i="3"/>
  <c r="CT93" i="3"/>
  <c r="CL93" i="3"/>
  <c r="CD93" i="3"/>
  <c r="BV93" i="3"/>
  <c r="BN93" i="3"/>
  <c r="BF93" i="3"/>
  <c r="AX93" i="3"/>
  <c r="AP93" i="3"/>
  <c r="AH93" i="3"/>
  <c r="Z93" i="3"/>
  <c r="R93" i="3"/>
  <c r="J93" i="3"/>
  <c r="GS93" i="3"/>
  <c r="GK93" i="3"/>
  <c r="GC93" i="3"/>
  <c r="FU93" i="3"/>
  <c r="FM93" i="3"/>
  <c r="FE93" i="3"/>
  <c r="EW93" i="3"/>
  <c r="EO93" i="3"/>
  <c r="EG93" i="3"/>
  <c r="DY93" i="3"/>
  <c r="DQ93" i="3"/>
  <c r="DI93" i="3"/>
  <c r="DA93" i="3"/>
  <c r="CS93" i="3"/>
  <c r="CK93" i="3"/>
  <c r="CC93" i="3"/>
  <c r="BU93" i="3"/>
  <c r="BM93" i="3"/>
  <c r="BE93" i="3"/>
  <c r="AW93" i="3"/>
  <c r="AO93" i="3"/>
  <c r="AG93" i="3"/>
  <c r="Y93" i="3"/>
  <c r="Q93" i="3"/>
  <c r="I93" i="3"/>
  <c r="GR93" i="3"/>
  <c r="FL93" i="3"/>
  <c r="EF93" i="3"/>
  <c r="CZ93" i="3"/>
  <c r="BT93" i="3"/>
  <c r="AN93" i="3"/>
  <c r="H93" i="3"/>
  <c r="GQ93" i="3"/>
  <c r="FK93" i="3"/>
  <c r="EE93" i="3"/>
  <c r="CY93" i="3"/>
  <c r="BS93" i="3"/>
  <c r="AM93" i="3"/>
  <c r="G93" i="3"/>
  <c r="GJ93" i="3"/>
  <c r="FD93" i="3"/>
  <c r="DX93" i="3"/>
  <c r="CR93" i="3"/>
  <c r="BL93" i="3"/>
  <c r="AF93" i="3"/>
  <c r="GI93" i="3"/>
  <c r="FC93" i="3"/>
  <c r="DW93" i="3"/>
  <c r="CQ93" i="3"/>
  <c r="BK93" i="3"/>
  <c r="AE93" i="3"/>
  <c r="GB93" i="3"/>
  <c r="EV93" i="3"/>
  <c r="DP93" i="3"/>
  <c r="CJ93" i="3"/>
  <c r="BD93" i="3"/>
  <c r="X93" i="3"/>
  <c r="GA93" i="3"/>
  <c r="EU93" i="3"/>
  <c r="DO93" i="3"/>
  <c r="CI93" i="3"/>
  <c r="BC93" i="3"/>
  <c r="W93" i="3"/>
  <c r="FT93" i="3"/>
  <c r="EN93" i="3"/>
  <c r="DH93" i="3"/>
  <c r="CB93" i="3"/>
  <c r="AV93" i="3"/>
  <c r="P93" i="3"/>
  <c r="O93" i="3"/>
  <c r="GY93" i="3"/>
  <c r="FS93" i="3"/>
  <c r="EM93" i="3"/>
  <c r="CA93" i="3"/>
  <c r="DG93" i="3"/>
  <c r="AU93" i="3"/>
  <c r="GX98" i="3"/>
  <c r="GP98" i="3"/>
  <c r="GH98" i="3"/>
  <c r="FZ98" i="3"/>
  <c r="FR98" i="3"/>
  <c r="FJ98" i="3"/>
  <c r="FB98" i="3"/>
  <c r="ET98" i="3"/>
  <c r="EL98" i="3"/>
  <c r="ED98" i="3"/>
  <c r="DV98" i="3"/>
  <c r="DN98" i="3"/>
  <c r="DF98" i="3"/>
  <c r="CX98" i="3"/>
  <c r="CP98" i="3"/>
  <c r="CH98" i="3"/>
  <c r="BZ98" i="3"/>
  <c r="BR98" i="3"/>
  <c r="BJ98" i="3"/>
  <c r="BB98" i="3"/>
  <c r="AT98" i="3"/>
  <c r="AL98" i="3"/>
  <c r="AD98" i="3"/>
  <c r="V98" i="3"/>
  <c r="N98" i="3"/>
  <c r="F98" i="3"/>
  <c r="GW98" i="3"/>
  <c r="GO98" i="3"/>
  <c r="GG98" i="3"/>
  <c r="FY98" i="3"/>
  <c r="FQ98" i="3"/>
  <c r="FI98" i="3"/>
  <c r="FA98" i="3"/>
  <c r="ES98" i="3"/>
  <c r="EK98" i="3"/>
  <c r="EC98" i="3"/>
  <c r="DU98" i="3"/>
  <c r="DM98" i="3"/>
  <c r="DE98" i="3"/>
  <c r="CW98" i="3"/>
  <c r="CO98" i="3"/>
  <c r="CG98" i="3"/>
  <c r="BY98" i="3"/>
  <c r="BQ98" i="3"/>
  <c r="BI98" i="3"/>
  <c r="BA98" i="3"/>
  <c r="AS98" i="3"/>
  <c r="AK98" i="3"/>
  <c r="AC98" i="3"/>
  <c r="U98" i="3"/>
  <c r="M98" i="3"/>
  <c r="E98" i="3"/>
  <c r="GV98" i="3"/>
  <c r="GN98" i="3"/>
  <c r="GF98" i="3"/>
  <c r="FX98" i="3"/>
  <c r="FP98" i="3"/>
  <c r="FH98" i="3"/>
  <c r="EZ98" i="3"/>
  <c r="ER98" i="3"/>
  <c r="EJ98" i="3"/>
  <c r="EB98" i="3"/>
  <c r="DT98" i="3"/>
  <c r="DL98" i="3"/>
  <c r="DD98" i="3"/>
  <c r="CV98" i="3"/>
  <c r="CN98" i="3"/>
  <c r="CF98" i="3"/>
  <c r="BX98" i="3"/>
  <c r="BP98" i="3"/>
  <c r="BH98" i="3"/>
  <c r="AZ98" i="3"/>
  <c r="AR98" i="3"/>
  <c r="AJ98" i="3"/>
  <c r="AB98" i="3"/>
  <c r="T98" i="3"/>
  <c r="L98" i="3"/>
  <c r="GT98" i="3"/>
  <c r="GL98" i="3"/>
  <c r="GD98" i="3"/>
  <c r="FV98" i="3"/>
  <c r="FN98" i="3"/>
  <c r="FF98" i="3"/>
  <c r="EX98" i="3"/>
  <c r="EP98" i="3"/>
  <c r="EH98" i="3"/>
  <c r="DZ98" i="3"/>
  <c r="DR98" i="3"/>
  <c r="DJ98" i="3"/>
  <c r="DB98" i="3"/>
  <c r="CT98" i="3"/>
  <c r="CL98" i="3"/>
  <c r="CD98" i="3"/>
  <c r="BV98" i="3"/>
  <c r="BN98" i="3"/>
  <c r="BF98" i="3"/>
  <c r="AX98" i="3"/>
  <c r="AP98" i="3"/>
  <c r="AH98" i="3"/>
  <c r="Z98" i="3"/>
  <c r="R98" i="3"/>
  <c r="J98" i="3"/>
  <c r="GR98" i="3"/>
  <c r="GJ98" i="3"/>
  <c r="GB98" i="3"/>
  <c r="FT98" i="3"/>
  <c r="FL98" i="3"/>
  <c r="FD98" i="3"/>
  <c r="EV98" i="3"/>
  <c r="EN98" i="3"/>
  <c r="EF98" i="3"/>
  <c r="DX98" i="3"/>
  <c r="DP98" i="3"/>
  <c r="DH98" i="3"/>
  <c r="CZ98" i="3"/>
  <c r="CR98" i="3"/>
  <c r="CJ98" i="3"/>
  <c r="CB98" i="3"/>
  <c r="BT98" i="3"/>
  <c r="BL98" i="3"/>
  <c r="BD98" i="3"/>
  <c r="AV98" i="3"/>
  <c r="AN98" i="3"/>
  <c r="AF98" i="3"/>
  <c r="X98" i="3"/>
  <c r="P98" i="3"/>
  <c r="H98" i="3"/>
  <c r="GK98" i="3"/>
  <c r="FO98" i="3"/>
  <c r="EU98" i="3"/>
  <c r="DY98" i="3"/>
  <c r="DC98" i="3"/>
  <c r="CI98" i="3"/>
  <c r="BM98" i="3"/>
  <c r="GI98" i="3"/>
  <c r="FM98" i="3"/>
  <c r="EQ98" i="3"/>
  <c r="DW98" i="3"/>
  <c r="DA98" i="3"/>
  <c r="CE98" i="3"/>
  <c r="BK98" i="3"/>
  <c r="AO98" i="3"/>
  <c r="S98" i="3"/>
  <c r="GE98" i="3"/>
  <c r="FK98" i="3"/>
  <c r="EO98" i="3"/>
  <c r="DS98" i="3"/>
  <c r="CY98" i="3"/>
  <c r="CC98" i="3"/>
  <c r="BG98" i="3"/>
  <c r="AM98" i="3"/>
  <c r="Q98" i="3"/>
  <c r="GY98" i="3"/>
  <c r="GC98" i="3"/>
  <c r="FG98" i="3"/>
  <c r="EM98" i="3"/>
  <c r="DQ98" i="3"/>
  <c r="CU98" i="3"/>
  <c r="CA98" i="3"/>
  <c r="BE98" i="3"/>
  <c r="AI98" i="3"/>
  <c r="O98" i="3"/>
  <c r="GU98" i="3"/>
  <c r="GA98" i="3"/>
  <c r="FE98" i="3"/>
  <c r="EI98" i="3"/>
  <c r="DO98" i="3"/>
  <c r="CS98" i="3"/>
  <c r="BW98" i="3"/>
  <c r="BC98" i="3"/>
  <c r="AG98" i="3"/>
  <c r="K98" i="3"/>
  <c r="GS98" i="3"/>
  <c r="FW98" i="3"/>
  <c r="FC98" i="3"/>
  <c r="EG98" i="3"/>
  <c r="DK98" i="3"/>
  <c r="CQ98" i="3"/>
  <c r="BU98" i="3"/>
  <c r="AY98" i="3"/>
  <c r="AE98" i="3"/>
  <c r="I98" i="3"/>
  <c r="FU98" i="3"/>
  <c r="CM98" i="3"/>
  <c r="Y98" i="3"/>
  <c r="FS98" i="3"/>
  <c r="CK98" i="3"/>
  <c r="W98" i="3"/>
  <c r="EY98" i="3"/>
  <c r="BS98" i="3"/>
  <c r="G98" i="3"/>
  <c r="EW98" i="3"/>
  <c r="BO98" i="3"/>
  <c r="EE98" i="3"/>
  <c r="AW98" i="3"/>
  <c r="EA98" i="3"/>
  <c r="AU98" i="3"/>
  <c r="GQ98" i="3"/>
  <c r="DI98" i="3"/>
  <c r="AQ98" i="3"/>
  <c r="AA98" i="3"/>
  <c r="GM98" i="3"/>
  <c r="DG98" i="3"/>
  <c r="GY90" i="3"/>
  <c r="GQ90" i="3"/>
  <c r="GI90" i="3"/>
  <c r="GA90" i="3"/>
  <c r="FS90" i="3"/>
  <c r="FK90" i="3"/>
  <c r="FC90" i="3"/>
  <c r="EU90" i="3"/>
  <c r="EM90" i="3"/>
  <c r="EE90" i="3"/>
  <c r="DW90" i="3"/>
  <c r="DO90" i="3"/>
  <c r="DG90" i="3"/>
  <c r="CY90" i="3"/>
  <c r="CQ90" i="3"/>
  <c r="CI90" i="3"/>
  <c r="CA90" i="3"/>
  <c r="BS90" i="3"/>
  <c r="BK90" i="3"/>
  <c r="BC90" i="3"/>
  <c r="AU90" i="3"/>
  <c r="AM90" i="3"/>
  <c r="AE90" i="3"/>
  <c r="W90" i="3"/>
  <c r="O90" i="3"/>
  <c r="G90" i="3"/>
  <c r="GX90" i="3"/>
  <c r="GP90" i="3"/>
  <c r="GH90" i="3"/>
  <c r="FZ90" i="3"/>
  <c r="FR90" i="3"/>
  <c r="FJ90" i="3"/>
  <c r="FB90" i="3"/>
  <c r="ET90" i="3"/>
  <c r="EL90" i="3"/>
  <c r="ED90" i="3"/>
  <c r="DV90" i="3"/>
  <c r="DN90" i="3"/>
  <c r="DF90" i="3"/>
  <c r="CX90" i="3"/>
  <c r="CP90" i="3"/>
  <c r="CH90" i="3"/>
  <c r="BZ90" i="3"/>
  <c r="BR90" i="3"/>
  <c r="BJ90" i="3"/>
  <c r="BB90" i="3"/>
  <c r="AT90" i="3"/>
  <c r="AL90" i="3"/>
  <c r="AD90" i="3"/>
  <c r="V90" i="3"/>
  <c r="N90" i="3"/>
  <c r="F90" i="3"/>
  <c r="GW90" i="3"/>
  <c r="GO90" i="3"/>
  <c r="GG90" i="3"/>
  <c r="FY90" i="3"/>
  <c r="FQ90" i="3"/>
  <c r="FI90" i="3"/>
  <c r="FA90" i="3"/>
  <c r="ES90" i="3"/>
  <c r="EK90" i="3"/>
  <c r="EC90" i="3"/>
  <c r="DU90" i="3"/>
  <c r="DM90" i="3"/>
  <c r="DE90" i="3"/>
  <c r="CW90" i="3"/>
  <c r="CO90" i="3"/>
  <c r="CG90" i="3"/>
  <c r="BY90" i="3"/>
  <c r="BQ90" i="3"/>
  <c r="BI90" i="3"/>
  <c r="BA90" i="3"/>
  <c r="AS90" i="3"/>
  <c r="AK90" i="3"/>
  <c r="AC90" i="3"/>
  <c r="U90" i="3"/>
  <c r="M90" i="3"/>
  <c r="E90" i="3"/>
  <c r="GV90" i="3"/>
  <c r="GN90" i="3"/>
  <c r="GF90" i="3"/>
  <c r="FX90" i="3"/>
  <c r="FP90" i="3"/>
  <c r="FH90" i="3"/>
  <c r="EZ90" i="3"/>
  <c r="ER90" i="3"/>
  <c r="EJ90" i="3"/>
  <c r="EB90" i="3"/>
  <c r="DT90" i="3"/>
  <c r="DL90" i="3"/>
  <c r="DD90" i="3"/>
  <c r="CV90" i="3"/>
  <c r="CN90" i="3"/>
  <c r="CF90" i="3"/>
  <c r="BX90" i="3"/>
  <c r="BP90" i="3"/>
  <c r="BH90" i="3"/>
  <c r="AZ90" i="3"/>
  <c r="AR90" i="3"/>
  <c r="AJ90" i="3"/>
  <c r="AB90" i="3"/>
  <c r="T90" i="3"/>
  <c r="L90" i="3"/>
  <c r="GU90" i="3"/>
  <c r="GM90" i="3"/>
  <c r="GE90" i="3"/>
  <c r="FW90" i="3"/>
  <c r="FO90" i="3"/>
  <c r="FG90" i="3"/>
  <c r="EY90" i="3"/>
  <c r="EQ90" i="3"/>
  <c r="EI90" i="3"/>
  <c r="EA90" i="3"/>
  <c r="DS90" i="3"/>
  <c r="DK90" i="3"/>
  <c r="DC90" i="3"/>
  <c r="CU90" i="3"/>
  <c r="CM90" i="3"/>
  <c r="CE90" i="3"/>
  <c r="BW90" i="3"/>
  <c r="BO90" i="3"/>
  <c r="BG90" i="3"/>
  <c r="AY90" i="3"/>
  <c r="AQ90" i="3"/>
  <c r="AI90" i="3"/>
  <c r="AA90" i="3"/>
  <c r="S90" i="3"/>
  <c r="K90" i="3"/>
  <c r="GT90" i="3"/>
  <c r="GL90" i="3"/>
  <c r="GD90" i="3"/>
  <c r="FV90" i="3"/>
  <c r="FN90" i="3"/>
  <c r="FF90" i="3"/>
  <c r="EX90" i="3"/>
  <c r="EP90" i="3"/>
  <c r="EH90" i="3"/>
  <c r="DZ90" i="3"/>
  <c r="DR90" i="3"/>
  <c r="DJ90" i="3"/>
  <c r="DB90" i="3"/>
  <c r="CT90" i="3"/>
  <c r="CL90" i="3"/>
  <c r="CD90" i="3"/>
  <c r="BV90" i="3"/>
  <c r="BN90" i="3"/>
  <c r="BF90" i="3"/>
  <c r="AX90" i="3"/>
  <c r="AP90" i="3"/>
  <c r="AH90" i="3"/>
  <c r="Z90" i="3"/>
  <c r="R90" i="3"/>
  <c r="J90" i="3"/>
  <c r="GS90" i="3"/>
  <c r="FM90" i="3"/>
  <c r="EG90" i="3"/>
  <c r="DA90" i="3"/>
  <c r="BU90" i="3"/>
  <c r="AO90" i="3"/>
  <c r="I90" i="3"/>
  <c r="GR90" i="3"/>
  <c r="FL90" i="3"/>
  <c r="EF90" i="3"/>
  <c r="CZ90" i="3"/>
  <c r="BT90" i="3"/>
  <c r="AN90" i="3"/>
  <c r="H90" i="3"/>
  <c r="GK90" i="3"/>
  <c r="FE90" i="3"/>
  <c r="DY90" i="3"/>
  <c r="CS90" i="3"/>
  <c r="BM90" i="3"/>
  <c r="AG90" i="3"/>
  <c r="GJ90" i="3"/>
  <c r="FD90" i="3"/>
  <c r="DX90" i="3"/>
  <c r="CR90" i="3"/>
  <c r="BL90" i="3"/>
  <c r="AF90" i="3"/>
  <c r="GC90" i="3"/>
  <c r="EW90" i="3"/>
  <c r="DQ90" i="3"/>
  <c r="CK90" i="3"/>
  <c r="BE90" i="3"/>
  <c r="Y90" i="3"/>
  <c r="GB90" i="3"/>
  <c r="EV90" i="3"/>
  <c r="DP90" i="3"/>
  <c r="CJ90" i="3"/>
  <c r="BD90" i="3"/>
  <c r="X90" i="3"/>
  <c r="FU90" i="3"/>
  <c r="EO90" i="3"/>
  <c r="DI90" i="3"/>
  <c r="CC90" i="3"/>
  <c r="AW90" i="3"/>
  <c r="Q90" i="3"/>
  <c r="DH90" i="3"/>
  <c r="EN90" i="3"/>
  <c r="CB90" i="3"/>
  <c r="AV90" i="3"/>
  <c r="P90" i="3"/>
  <c r="FT90" i="3"/>
  <c r="GW82" i="3"/>
  <c r="GO82" i="3"/>
  <c r="GG82" i="3"/>
  <c r="FY82" i="3"/>
  <c r="FQ82" i="3"/>
  <c r="FI82" i="3"/>
  <c r="FA82" i="3"/>
  <c r="ES82" i="3"/>
  <c r="EK82" i="3"/>
  <c r="EC82" i="3"/>
  <c r="DU82" i="3"/>
  <c r="DM82" i="3"/>
  <c r="DE82" i="3"/>
  <c r="CW82" i="3"/>
  <c r="CO82" i="3"/>
  <c r="CG82" i="3"/>
  <c r="BY82" i="3"/>
  <c r="BQ82" i="3"/>
  <c r="BI82" i="3"/>
  <c r="BA82" i="3"/>
  <c r="AS82" i="3"/>
  <c r="AK82" i="3"/>
  <c r="AC82" i="3"/>
  <c r="U82" i="3"/>
  <c r="M82" i="3"/>
  <c r="E82" i="3"/>
  <c r="GV82" i="3"/>
  <c r="GN82" i="3"/>
  <c r="GF82" i="3"/>
  <c r="FX82" i="3"/>
  <c r="FP82" i="3"/>
  <c r="FH82" i="3"/>
  <c r="EZ82" i="3"/>
  <c r="ER82" i="3"/>
  <c r="EJ82" i="3"/>
  <c r="EB82" i="3"/>
  <c r="DT82" i="3"/>
  <c r="DL82" i="3"/>
  <c r="DD82" i="3"/>
  <c r="CV82" i="3"/>
  <c r="CN82" i="3"/>
  <c r="CF82" i="3"/>
  <c r="BX82" i="3"/>
  <c r="BP82" i="3"/>
  <c r="BH82" i="3"/>
  <c r="AZ82" i="3"/>
  <c r="AR82" i="3"/>
  <c r="AJ82" i="3"/>
  <c r="AB82" i="3"/>
  <c r="T82" i="3"/>
  <c r="L82" i="3"/>
  <c r="GU82" i="3"/>
  <c r="GM82" i="3"/>
  <c r="GE82" i="3"/>
  <c r="FW82" i="3"/>
  <c r="FO82" i="3"/>
  <c r="FG82" i="3"/>
  <c r="EY82" i="3"/>
  <c r="EQ82" i="3"/>
  <c r="EI82" i="3"/>
  <c r="EA82" i="3"/>
  <c r="DS82" i="3"/>
  <c r="DK82" i="3"/>
  <c r="DC82" i="3"/>
  <c r="CU82" i="3"/>
  <c r="CM82" i="3"/>
  <c r="CE82" i="3"/>
  <c r="BW82" i="3"/>
  <c r="BO82" i="3"/>
  <c r="BG82" i="3"/>
  <c r="AY82" i="3"/>
  <c r="AQ82" i="3"/>
  <c r="AI82" i="3"/>
  <c r="AA82" i="3"/>
  <c r="S82" i="3"/>
  <c r="K82" i="3"/>
  <c r="GT82" i="3"/>
  <c r="GL82" i="3"/>
  <c r="GD82" i="3"/>
  <c r="FV82" i="3"/>
  <c r="FN82" i="3"/>
  <c r="FF82" i="3"/>
  <c r="EX82" i="3"/>
  <c r="EP82" i="3"/>
  <c r="EH82" i="3"/>
  <c r="DZ82" i="3"/>
  <c r="DR82" i="3"/>
  <c r="DJ82" i="3"/>
  <c r="DB82" i="3"/>
  <c r="CT82" i="3"/>
  <c r="CL82" i="3"/>
  <c r="CD82" i="3"/>
  <c r="BV82" i="3"/>
  <c r="BN82" i="3"/>
  <c r="BF82" i="3"/>
  <c r="AX82" i="3"/>
  <c r="AP82" i="3"/>
  <c r="AH82" i="3"/>
  <c r="Z82" i="3"/>
  <c r="R82" i="3"/>
  <c r="J82" i="3"/>
  <c r="GS82" i="3"/>
  <c r="GK82" i="3"/>
  <c r="GC82" i="3"/>
  <c r="FU82" i="3"/>
  <c r="FM82" i="3"/>
  <c r="FE82" i="3"/>
  <c r="EW82" i="3"/>
  <c r="EO82" i="3"/>
  <c r="EG82" i="3"/>
  <c r="DY82" i="3"/>
  <c r="DQ82" i="3"/>
  <c r="DI82" i="3"/>
  <c r="DA82" i="3"/>
  <c r="CS82" i="3"/>
  <c r="CK82" i="3"/>
  <c r="CC82" i="3"/>
  <c r="BU82" i="3"/>
  <c r="BM82" i="3"/>
  <c r="BE82" i="3"/>
  <c r="AW82" i="3"/>
  <c r="AO82" i="3"/>
  <c r="AG82" i="3"/>
  <c r="Y82" i="3"/>
  <c r="Q82" i="3"/>
  <c r="I82" i="3"/>
  <c r="GR82" i="3"/>
  <c r="GJ82" i="3"/>
  <c r="GB82" i="3"/>
  <c r="FT82" i="3"/>
  <c r="FL82" i="3"/>
  <c r="FD82" i="3"/>
  <c r="EV82" i="3"/>
  <c r="EN82" i="3"/>
  <c r="EF82" i="3"/>
  <c r="DX82" i="3"/>
  <c r="DP82" i="3"/>
  <c r="DH82" i="3"/>
  <c r="CZ82" i="3"/>
  <c r="CR82" i="3"/>
  <c r="CJ82" i="3"/>
  <c r="CB82" i="3"/>
  <c r="BT82" i="3"/>
  <c r="BL82" i="3"/>
  <c r="BD82" i="3"/>
  <c r="AV82" i="3"/>
  <c r="AN82" i="3"/>
  <c r="AF82" i="3"/>
  <c r="X82" i="3"/>
  <c r="P82" i="3"/>
  <c r="H82" i="3"/>
  <c r="GY82" i="3"/>
  <c r="GQ82" i="3"/>
  <c r="GI82" i="3"/>
  <c r="GA82" i="3"/>
  <c r="FS82" i="3"/>
  <c r="FK82" i="3"/>
  <c r="FC82" i="3"/>
  <c r="EU82" i="3"/>
  <c r="EM82" i="3"/>
  <c r="EE82" i="3"/>
  <c r="DW82" i="3"/>
  <c r="DO82" i="3"/>
  <c r="DG82" i="3"/>
  <c r="CY82" i="3"/>
  <c r="CQ82" i="3"/>
  <c r="CI82" i="3"/>
  <c r="CA82" i="3"/>
  <c r="BS82" i="3"/>
  <c r="BK82" i="3"/>
  <c r="BC82" i="3"/>
  <c r="AU82" i="3"/>
  <c r="AM82" i="3"/>
  <c r="AE82" i="3"/>
  <c r="W82" i="3"/>
  <c r="O82" i="3"/>
  <c r="G82" i="3"/>
  <c r="GX82" i="3"/>
  <c r="EL82" i="3"/>
  <c r="BZ82" i="3"/>
  <c r="N82" i="3"/>
  <c r="AD82" i="3"/>
  <c r="GP82" i="3"/>
  <c r="ED82" i="3"/>
  <c r="BR82" i="3"/>
  <c r="F82" i="3"/>
  <c r="CH82" i="3"/>
  <c r="GH82" i="3"/>
  <c r="DV82" i="3"/>
  <c r="BJ82" i="3"/>
  <c r="FZ82" i="3"/>
  <c r="DN82" i="3"/>
  <c r="BB82" i="3"/>
  <c r="FB82" i="3"/>
  <c r="ET82" i="3"/>
  <c r="FR82" i="3"/>
  <c r="DF82" i="3"/>
  <c r="AT82" i="3"/>
  <c r="CP82" i="3"/>
  <c r="FJ82" i="3"/>
  <c r="CX82" i="3"/>
  <c r="AL82" i="3"/>
  <c r="V82" i="3"/>
  <c r="GU74" i="3"/>
  <c r="GM74" i="3"/>
  <c r="GE74" i="3"/>
  <c r="FW74" i="3"/>
  <c r="FO74" i="3"/>
  <c r="FG74" i="3"/>
  <c r="EY74" i="3"/>
  <c r="EQ74" i="3"/>
  <c r="EI74" i="3"/>
  <c r="EA74" i="3"/>
  <c r="DS74" i="3"/>
  <c r="DK74" i="3"/>
  <c r="DC74" i="3"/>
  <c r="CU74" i="3"/>
  <c r="CM74" i="3"/>
  <c r="CE74" i="3"/>
  <c r="BW74" i="3"/>
  <c r="BO74" i="3"/>
  <c r="BG74" i="3"/>
  <c r="AY74" i="3"/>
  <c r="AQ74" i="3"/>
  <c r="AI74" i="3"/>
  <c r="AA74" i="3"/>
  <c r="S74" i="3"/>
  <c r="K74" i="3"/>
  <c r="FQ74" i="3"/>
  <c r="EK74" i="3"/>
  <c r="CG74" i="3"/>
  <c r="AK74" i="3"/>
  <c r="FP74" i="3"/>
  <c r="DD74" i="3"/>
  <c r="BH74" i="3"/>
  <c r="GT74" i="3"/>
  <c r="GL74" i="3"/>
  <c r="GD74" i="3"/>
  <c r="FV74" i="3"/>
  <c r="FN74" i="3"/>
  <c r="FF74" i="3"/>
  <c r="EX74" i="3"/>
  <c r="EP74" i="3"/>
  <c r="EH74" i="3"/>
  <c r="DZ74" i="3"/>
  <c r="DR74" i="3"/>
  <c r="DJ74" i="3"/>
  <c r="DB74" i="3"/>
  <c r="CT74" i="3"/>
  <c r="CL74" i="3"/>
  <c r="CD74" i="3"/>
  <c r="BV74" i="3"/>
  <c r="BN74" i="3"/>
  <c r="BF74" i="3"/>
  <c r="AX74" i="3"/>
  <c r="AP74" i="3"/>
  <c r="AH74" i="3"/>
  <c r="Z74" i="3"/>
  <c r="R74" i="3"/>
  <c r="J74" i="3"/>
  <c r="GG74" i="3"/>
  <c r="FA74" i="3"/>
  <c r="DU74" i="3"/>
  <c r="CO74" i="3"/>
  <c r="AS74" i="3"/>
  <c r="GF74" i="3"/>
  <c r="EJ74" i="3"/>
  <c r="CF74" i="3"/>
  <c r="AZ74" i="3"/>
  <c r="L74" i="3"/>
  <c r="GS74" i="3"/>
  <c r="GK74" i="3"/>
  <c r="GC74" i="3"/>
  <c r="FU74" i="3"/>
  <c r="FM74" i="3"/>
  <c r="FE74" i="3"/>
  <c r="EW74" i="3"/>
  <c r="EO74" i="3"/>
  <c r="EG74" i="3"/>
  <c r="DY74" i="3"/>
  <c r="DQ74" i="3"/>
  <c r="DI74" i="3"/>
  <c r="DA74" i="3"/>
  <c r="CS74" i="3"/>
  <c r="CK74" i="3"/>
  <c r="CC74" i="3"/>
  <c r="BU74" i="3"/>
  <c r="BM74" i="3"/>
  <c r="BE74" i="3"/>
  <c r="AW74" i="3"/>
  <c r="AO74" i="3"/>
  <c r="AG74" i="3"/>
  <c r="Y74" i="3"/>
  <c r="Q74" i="3"/>
  <c r="I74" i="3"/>
  <c r="GO74" i="3"/>
  <c r="FI74" i="3"/>
  <c r="CW74" i="3"/>
  <c r="BA74" i="3"/>
  <c r="M74" i="3"/>
  <c r="GV74" i="3"/>
  <c r="EZ74" i="3"/>
  <c r="DL74" i="3"/>
  <c r="BX74" i="3"/>
  <c r="AB74" i="3"/>
  <c r="GR74" i="3"/>
  <c r="GJ74" i="3"/>
  <c r="GB74" i="3"/>
  <c r="FT74" i="3"/>
  <c r="FL74" i="3"/>
  <c r="FD74" i="3"/>
  <c r="EV74" i="3"/>
  <c r="EN74" i="3"/>
  <c r="EF74" i="3"/>
  <c r="DX74" i="3"/>
  <c r="DP74" i="3"/>
  <c r="DH74" i="3"/>
  <c r="CZ74" i="3"/>
  <c r="CR74" i="3"/>
  <c r="CJ74" i="3"/>
  <c r="CB74" i="3"/>
  <c r="BT74" i="3"/>
  <c r="BL74" i="3"/>
  <c r="BD74" i="3"/>
  <c r="AV74" i="3"/>
  <c r="AN74" i="3"/>
  <c r="AF74" i="3"/>
  <c r="X74" i="3"/>
  <c r="P74" i="3"/>
  <c r="H74" i="3"/>
  <c r="GW74" i="3"/>
  <c r="DM74" i="3"/>
  <c r="BI74" i="3"/>
  <c r="E74" i="3"/>
  <c r="FH74" i="3"/>
  <c r="DT74" i="3"/>
  <c r="BP74" i="3"/>
  <c r="T74" i="3"/>
  <c r="GY74" i="3"/>
  <c r="GQ74" i="3"/>
  <c r="GI74" i="3"/>
  <c r="GA74" i="3"/>
  <c r="FS74" i="3"/>
  <c r="FK74" i="3"/>
  <c r="FC74" i="3"/>
  <c r="EU74" i="3"/>
  <c r="EM74" i="3"/>
  <c r="EE74" i="3"/>
  <c r="DW74" i="3"/>
  <c r="DO74" i="3"/>
  <c r="DG74" i="3"/>
  <c r="CY74" i="3"/>
  <c r="CQ74" i="3"/>
  <c r="CI74" i="3"/>
  <c r="CA74" i="3"/>
  <c r="BS74" i="3"/>
  <c r="BK74" i="3"/>
  <c r="BC74" i="3"/>
  <c r="AU74" i="3"/>
  <c r="AM74" i="3"/>
  <c r="AE74" i="3"/>
  <c r="W74" i="3"/>
  <c r="O74" i="3"/>
  <c r="G74" i="3"/>
  <c r="EC74" i="3"/>
  <c r="BY74" i="3"/>
  <c r="U74" i="3"/>
  <c r="GN74" i="3"/>
  <c r="ER74" i="3"/>
  <c r="CV74" i="3"/>
  <c r="AJ74" i="3"/>
  <c r="GX74" i="3"/>
  <c r="GP74" i="3"/>
  <c r="GH74" i="3"/>
  <c r="FZ74" i="3"/>
  <c r="FR74" i="3"/>
  <c r="FJ74" i="3"/>
  <c r="FB74" i="3"/>
  <c r="ET74" i="3"/>
  <c r="EL74" i="3"/>
  <c r="ED74" i="3"/>
  <c r="DV74" i="3"/>
  <c r="DN74" i="3"/>
  <c r="DF74" i="3"/>
  <c r="CX74" i="3"/>
  <c r="CP74" i="3"/>
  <c r="CH74" i="3"/>
  <c r="BZ74" i="3"/>
  <c r="BR74" i="3"/>
  <c r="BJ74" i="3"/>
  <c r="BB74" i="3"/>
  <c r="AT74" i="3"/>
  <c r="AL74" i="3"/>
  <c r="AD74" i="3"/>
  <c r="V74" i="3"/>
  <c r="N74" i="3"/>
  <c r="F74" i="3"/>
  <c r="FY74" i="3"/>
  <c r="ES74" i="3"/>
  <c r="DE74" i="3"/>
  <c r="BQ74" i="3"/>
  <c r="AC74" i="3"/>
  <c r="FX74" i="3"/>
  <c r="EB74" i="3"/>
  <c r="CN74" i="3"/>
  <c r="AR74" i="3"/>
  <c r="GU101" i="3"/>
  <c r="GM101" i="3"/>
  <c r="GE101" i="3"/>
  <c r="FW101" i="3"/>
  <c r="FO101" i="3"/>
  <c r="FG101" i="3"/>
  <c r="EY101" i="3"/>
  <c r="EQ101" i="3"/>
  <c r="EI101" i="3"/>
  <c r="EA101" i="3"/>
  <c r="DS101" i="3"/>
  <c r="DK101" i="3"/>
  <c r="DC101" i="3"/>
  <c r="GT101" i="3"/>
  <c r="GL101" i="3"/>
  <c r="GD101" i="3"/>
  <c r="FV101" i="3"/>
  <c r="FN101" i="3"/>
  <c r="FF101" i="3"/>
  <c r="EX101" i="3"/>
  <c r="EP101" i="3"/>
  <c r="EH101" i="3"/>
  <c r="DZ101" i="3"/>
  <c r="DR101" i="3"/>
  <c r="DJ101" i="3"/>
  <c r="GR101" i="3"/>
  <c r="GJ101" i="3"/>
  <c r="GB101" i="3"/>
  <c r="FT101" i="3"/>
  <c r="FL101" i="3"/>
  <c r="FD101" i="3"/>
  <c r="EV101" i="3"/>
  <c r="EN101" i="3"/>
  <c r="EF101" i="3"/>
  <c r="DX101" i="3"/>
  <c r="DP101" i="3"/>
  <c r="DH101" i="3"/>
  <c r="GY101" i="3"/>
  <c r="GQ101" i="3"/>
  <c r="GI101" i="3"/>
  <c r="GA101" i="3"/>
  <c r="FS101" i="3"/>
  <c r="FK101" i="3"/>
  <c r="FC101" i="3"/>
  <c r="EU101" i="3"/>
  <c r="EM101" i="3"/>
  <c r="EE101" i="3"/>
  <c r="DW101" i="3"/>
  <c r="DO101" i="3"/>
  <c r="DG101" i="3"/>
  <c r="GW101" i="3"/>
  <c r="GG101" i="3"/>
  <c r="FQ101" i="3"/>
  <c r="FA101" i="3"/>
  <c r="EK101" i="3"/>
  <c r="DU101" i="3"/>
  <c r="DE101" i="3"/>
  <c r="CV101" i="3"/>
  <c r="CN101" i="3"/>
  <c r="CF101" i="3"/>
  <c r="BX101" i="3"/>
  <c r="BP101" i="3"/>
  <c r="BH101" i="3"/>
  <c r="AZ101" i="3"/>
  <c r="AR101" i="3"/>
  <c r="AJ101" i="3"/>
  <c r="AB101" i="3"/>
  <c r="T101" i="3"/>
  <c r="L101" i="3"/>
  <c r="GP101" i="3"/>
  <c r="FZ101" i="3"/>
  <c r="FJ101" i="3"/>
  <c r="ET101" i="3"/>
  <c r="ED101" i="3"/>
  <c r="DN101" i="3"/>
  <c r="DA101" i="3"/>
  <c r="CS101" i="3"/>
  <c r="CK101" i="3"/>
  <c r="CC101" i="3"/>
  <c r="BU101" i="3"/>
  <c r="BM101" i="3"/>
  <c r="BE101" i="3"/>
  <c r="AW101" i="3"/>
  <c r="AO101" i="3"/>
  <c r="AG101" i="3"/>
  <c r="Y101" i="3"/>
  <c r="Q101" i="3"/>
  <c r="I101" i="3"/>
  <c r="GN101" i="3"/>
  <c r="FR101" i="3"/>
  <c r="EW101" i="3"/>
  <c r="EB101" i="3"/>
  <c r="DF101" i="3"/>
  <c r="CT101" i="3"/>
  <c r="CI101" i="3"/>
  <c r="BY101" i="3"/>
  <c r="BN101" i="3"/>
  <c r="BC101" i="3"/>
  <c r="AS101" i="3"/>
  <c r="AH101" i="3"/>
  <c r="W101" i="3"/>
  <c r="M101" i="3"/>
  <c r="GK101" i="3"/>
  <c r="FP101" i="3"/>
  <c r="ES101" i="3"/>
  <c r="DY101" i="3"/>
  <c r="DD101" i="3"/>
  <c r="CR101" i="3"/>
  <c r="CH101" i="3"/>
  <c r="BW101" i="3"/>
  <c r="BL101" i="3"/>
  <c r="BB101" i="3"/>
  <c r="AQ101" i="3"/>
  <c r="AF101" i="3"/>
  <c r="V101" i="3"/>
  <c r="K101" i="3"/>
  <c r="GH101" i="3"/>
  <c r="FM101" i="3"/>
  <c r="ER101" i="3"/>
  <c r="DV101" i="3"/>
  <c r="DB101" i="3"/>
  <c r="CQ101" i="3"/>
  <c r="CG101" i="3"/>
  <c r="BV101" i="3"/>
  <c r="BK101" i="3"/>
  <c r="BA101" i="3"/>
  <c r="AP101" i="3"/>
  <c r="AE101" i="3"/>
  <c r="U101" i="3"/>
  <c r="J101" i="3"/>
  <c r="GF101" i="3"/>
  <c r="FI101" i="3"/>
  <c r="EO101" i="3"/>
  <c r="DT101" i="3"/>
  <c r="CZ101" i="3"/>
  <c r="CP101" i="3"/>
  <c r="CE101" i="3"/>
  <c r="BT101" i="3"/>
  <c r="BJ101" i="3"/>
  <c r="AY101" i="3"/>
  <c r="AN101" i="3"/>
  <c r="AD101" i="3"/>
  <c r="S101" i="3"/>
  <c r="H101" i="3"/>
  <c r="GX101" i="3"/>
  <c r="GC101" i="3"/>
  <c r="FH101" i="3"/>
  <c r="EL101" i="3"/>
  <c r="DQ101" i="3"/>
  <c r="CY101" i="3"/>
  <c r="CO101" i="3"/>
  <c r="CD101" i="3"/>
  <c r="BS101" i="3"/>
  <c r="BI101" i="3"/>
  <c r="AX101" i="3"/>
  <c r="AM101" i="3"/>
  <c r="AC101" i="3"/>
  <c r="R101" i="3"/>
  <c r="G101" i="3"/>
  <c r="GV101" i="3"/>
  <c r="FY101" i="3"/>
  <c r="FE101" i="3"/>
  <c r="EJ101" i="3"/>
  <c r="DM101" i="3"/>
  <c r="CX101" i="3"/>
  <c r="CM101" i="3"/>
  <c r="CB101" i="3"/>
  <c r="BR101" i="3"/>
  <c r="BG101" i="3"/>
  <c r="AV101" i="3"/>
  <c r="AL101" i="3"/>
  <c r="AA101" i="3"/>
  <c r="P101" i="3"/>
  <c r="F101" i="3"/>
  <c r="GS101" i="3"/>
  <c r="FX101" i="3"/>
  <c r="FB101" i="3"/>
  <c r="EG101" i="3"/>
  <c r="DL101" i="3"/>
  <c r="CW101" i="3"/>
  <c r="CL101" i="3"/>
  <c r="CA101" i="3"/>
  <c r="BQ101" i="3"/>
  <c r="BF101" i="3"/>
  <c r="AU101" i="3"/>
  <c r="AK101" i="3"/>
  <c r="Z101" i="3"/>
  <c r="O101" i="3"/>
  <c r="E101" i="3"/>
  <c r="GO101" i="3"/>
  <c r="BO101" i="3"/>
  <c r="FU101" i="3"/>
  <c r="BD101" i="3"/>
  <c r="EZ101" i="3"/>
  <c r="AT101" i="3"/>
  <c r="EC101" i="3"/>
  <c r="AI101" i="3"/>
  <c r="DI101" i="3"/>
  <c r="X101" i="3"/>
  <c r="CU101" i="3"/>
  <c r="N101" i="3"/>
  <c r="CJ101" i="3"/>
  <c r="BZ101" i="3"/>
  <c r="GW103" i="3"/>
  <c r="GO103" i="3"/>
  <c r="GG103" i="3"/>
  <c r="FY103" i="3"/>
  <c r="FQ103" i="3"/>
  <c r="FI103" i="3"/>
  <c r="FA103" i="3"/>
  <c r="ES103" i="3"/>
  <c r="EK103" i="3"/>
  <c r="EC103" i="3"/>
  <c r="DU103" i="3"/>
  <c r="DM103" i="3"/>
  <c r="DE103" i="3"/>
  <c r="CW103" i="3"/>
  <c r="CO103" i="3"/>
  <c r="CG103" i="3"/>
  <c r="BY103" i="3"/>
  <c r="BQ103" i="3"/>
  <c r="BI103" i="3"/>
  <c r="BA103" i="3"/>
  <c r="AS103" i="3"/>
  <c r="AK103" i="3"/>
  <c r="AC103" i="3"/>
  <c r="U103" i="3"/>
  <c r="M103" i="3"/>
  <c r="E103" i="3"/>
  <c r="GV103" i="3"/>
  <c r="GN103" i="3"/>
  <c r="GF103" i="3"/>
  <c r="FX103" i="3"/>
  <c r="FP103" i="3"/>
  <c r="FH103" i="3"/>
  <c r="EZ103" i="3"/>
  <c r="ER103" i="3"/>
  <c r="EJ103" i="3"/>
  <c r="EB103" i="3"/>
  <c r="DT103" i="3"/>
  <c r="DL103" i="3"/>
  <c r="DD103" i="3"/>
  <c r="CV103" i="3"/>
  <c r="CN103" i="3"/>
  <c r="CF103" i="3"/>
  <c r="BX103" i="3"/>
  <c r="BP103" i="3"/>
  <c r="BH103" i="3"/>
  <c r="AZ103" i="3"/>
  <c r="AR103" i="3"/>
  <c r="AJ103" i="3"/>
  <c r="AB103" i="3"/>
  <c r="T103" i="3"/>
  <c r="L103" i="3"/>
  <c r="GU103" i="3"/>
  <c r="GM103" i="3"/>
  <c r="GE103" i="3"/>
  <c r="FW103" i="3"/>
  <c r="FO103" i="3"/>
  <c r="FG103" i="3"/>
  <c r="EY103" i="3"/>
  <c r="EQ103" i="3"/>
  <c r="EI103" i="3"/>
  <c r="EA103" i="3"/>
  <c r="DS103" i="3"/>
  <c r="DK103" i="3"/>
  <c r="DC103" i="3"/>
  <c r="CU103" i="3"/>
  <c r="CM103" i="3"/>
  <c r="CE103" i="3"/>
  <c r="BW103" i="3"/>
  <c r="BO103" i="3"/>
  <c r="BG103" i="3"/>
  <c r="AY103" i="3"/>
  <c r="AQ103" i="3"/>
  <c r="GT103" i="3"/>
  <c r="GL103" i="3"/>
  <c r="GD103" i="3"/>
  <c r="FV103" i="3"/>
  <c r="FN103" i="3"/>
  <c r="FF103" i="3"/>
  <c r="EX103" i="3"/>
  <c r="EP103" i="3"/>
  <c r="EH103" i="3"/>
  <c r="DZ103" i="3"/>
  <c r="DR103" i="3"/>
  <c r="DJ103" i="3"/>
  <c r="DB103" i="3"/>
  <c r="CT103" i="3"/>
  <c r="CL103" i="3"/>
  <c r="CD103" i="3"/>
  <c r="BV103" i="3"/>
  <c r="BN103" i="3"/>
  <c r="BF103" i="3"/>
  <c r="AX103" i="3"/>
  <c r="AP103" i="3"/>
  <c r="AH103" i="3"/>
  <c r="Z103" i="3"/>
  <c r="R103" i="3"/>
  <c r="J103" i="3"/>
  <c r="GS103" i="3"/>
  <c r="GK103" i="3"/>
  <c r="GC103" i="3"/>
  <c r="FU103" i="3"/>
  <c r="FM103" i="3"/>
  <c r="FE103" i="3"/>
  <c r="EW103" i="3"/>
  <c r="EO103" i="3"/>
  <c r="EG103" i="3"/>
  <c r="DY103" i="3"/>
  <c r="DQ103" i="3"/>
  <c r="DI103" i="3"/>
  <c r="DA103" i="3"/>
  <c r="CS103" i="3"/>
  <c r="CK103" i="3"/>
  <c r="CC103" i="3"/>
  <c r="BU103" i="3"/>
  <c r="BM103" i="3"/>
  <c r="BE103" i="3"/>
  <c r="AW103" i="3"/>
  <c r="AO103" i="3"/>
  <c r="AG103" i="3"/>
  <c r="Y103" i="3"/>
  <c r="Q103" i="3"/>
  <c r="I103" i="3"/>
  <c r="GI103" i="3"/>
  <c r="FL103" i="3"/>
  <c r="ET103" i="3"/>
  <c r="DW103" i="3"/>
  <c r="CZ103" i="3"/>
  <c r="CH103" i="3"/>
  <c r="BK103" i="3"/>
  <c r="AN103" i="3"/>
  <c r="X103" i="3"/>
  <c r="H103" i="3"/>
  <c r="GH103" i="3"/>
  <c r="FK103" i="3"/>
  <c r="EN103" i="3"/>
  <c r="DV103" i="3"/>
  <c r="CY103" i="3"/>
  <c r="CB103" i="3"/>
  <c r="BJ103" i="3"/>
  <c r="AM103" i="3"/>
  <c r="W103" i="3"/>
  <c r="G103" i="3"/>
  <c r="GR103" i="3"/>
  <c r="FZ103" i="3"/>
  <c r="FC103" i="3"/>
  <c r="EF103" i="3"/>
  <c r="DN103" i="3"/>
  <c r="CQ103" i="3"/>
  <c r="BT103" i="3"/>
  <c r="BB103" i="3"/>
  <c r="AF103" i="3"/>
  <c r="P103" i="3"/>
  <c r="GA103" i="3"/>
  <c r="EU103" i="3"/>
  <c r="DH103" i="3"/>
  <c r="CA103" i="3"/>
  <c r="AU103" i="3"/>
  <c r="S103" i="3"/>
  <c r="FT103" i="3"/>
  <c r="EM103" i="3"/>
  <c r="DG103" i="3"/>
  <c r="BZ103" i="3"/>
  <c r="AT103" i="3"/>
  <c r="O103" i="3"/>
  <c r="GY103" i="3"/>
  <c r="FS103" i="3"/>
  <c r="EL103" i="3"/>
  <c r="DF103" i="3"/>
  <c r="BS103" i="3"/>
  <c r="AL103" i="3"/>
  <c r="N103" i="3"/>
  <c r="GX103" i="3"/>
  <c r="FR103" i="3"/>
  <c r="EE103" i="3"/>
  <c r="CX103" i="3"/>
  <c r="BR103" i="3"/>
  <c r="AI103" i="3"/>
  <c r="K103" i="3"/>
  <c r="GQ103" i="3"/>
  <c r="FJ103" i="3"/>
  <c r="ED103" i="3"/>
  <c r="CR103" i="3"/>
  <c r="BL103" i="3"/>
  <c r="AE103" i="3"/>
  <c r="F103" i="3"/>
  <c r="GP103" i="3"/>
  <c r="FD103" i="3"/>
  <c r="DX103" i="3"/>
  <c r="CP103" i="3"/>
  <c r="BD103" i="3"/>
  <c r="AD103" i="3"/>
  <c r="GJ103" i="3"/>
  <c r="FB103" i="3"/>
  <c r="DP103" i="3"/>
  <c r="CJ103" i="3"/>
  <c r="BC103" i="3"/>
  <c r="AA103" i="3"/>
  <c r="GB103" i="3"/>
  <c r="EV103" i="3"/>
  <c r="DO103" i="3"/>
  <c r="CI103" i="3"/>
  <c r="AV103" i="3"/>
  <c r="V103" i="3"/>
  <c r="GY95" i="3"/>
  <c r="GX95" i="3"/>
  <c r="GW95" i="3"/>
  <c r="GO95" i="3"/>
  <c r="GG95" i="3"/>
  <c r="FY95" i="3"/>
  <c r="FQ95" i="3"/>
  <c r="FI95" i="3"/>
  <c r="FA95" i="3"/>
  <c r="ES95" i="3"/>
  <c r="EK95" i="3"/>
  <c r="EC95" i="3"/>
  <c r="DU95" i="3"/>
  <c r="DM95" i="3"/>
  <c r="DE95" i="3"/>
  <c r="CW95" i="3"/>
  <c r="CO95" i="3"/>
  <c r="CG95" i="3"/>
  <c r="BY95" i="3"/>
  <c r="BQ95" i="3"/>
  <c r="BI95" i="3"/>
  <c r="BA95" i="3"/>
  <c r="AS95" i="3"/>
  <c r="AK95" i="3"/>
  <c r="AC95" i="3"/>
  <c r="U95" i="3"/>
  <c r="M95" i="3"/>
  <c r="E95" i="3"/>
  <c r="GV95" i="3"/>
  <c r="GN95" i="3"/>
  <c r="GF95" i="3"/>
  <c r="FX95" i="3"/>
  <c r="FP95" i="3"/>
  <c r="FH95" i="3"/>
  <c r="EZ95" i="3"/>
  <c r="ER95" i="3"/>
  <c r="EJ95" i="3"/>
  <c r="EB95" i="3"/>
  <c r="DT95" i="3"/>
  <c r="DL95" i="3"/>
  <c r="DD95" i="3"/>
  <c r="CV95" i="3"/>
  <c r="CN95" i="3"/>
  <c r="CF95" i="3"/>
  <c r="BX95" i="3"/>
  <c r="BP95" i="3"/>
  <c r="BH95" i="3"/>
  <c r="AZ95" i="3"/>
  <c r="AR95" i="3"/>
  <c r="AJ95" i="3"/>
  <c r="AB95" i="3"/>
  <c r="T95" i="3"/>
  <c r="L95" i="3"/>
  <c r="GU95" i="3"/>
  <c r="GM95" i="3"/>
  <c r="GE95" i="3"/>
  <c r="FW95" i="3"/>
  <c r="FO95" i="3"/>
  <c r="FG95" i="3"/>
  <c r="EY95" i="3"/>
  <c r="EQ95" i="3"/>
  <c r="EI95" i="3"/>
  <c r="EA95" i="3"/>
  <c r="DS95" i="3"/>
  <c r="DK95" i="3"/>
  <c r="DC95" i="3"/>
  <c r="CU95" i="3"/>
  <c r="CM95" i="3"/>
  <c r="CE95" i="3"/>
  <c r="BW95" i="3"/>
  <c r="BO95" i="3"/>
  <c r="BG95" i="3"/>
  <c r="AY95" i="3"/>
  <c r="AQ95" i="3"/>
  <c r="AI95" i="3"/>
  <c r="AA95" i="3"/>
  <c r="S95" i="3"/>
  <c r="K95" i="3"/>
  <c r="GT95" i="3"/>
  <c r="GL95" i="3"/>
  <c r="GD95" i="3"/>
  <c r="FV95" i="3"/>
  <c r="FN95" i="3"/>
  <c r="FF95" i="3"/>
  <c r="EX95" i="3"/>
  <c r="EP95" i="3"/>
  <c r="EH95" i="3"/>
  <c r="DZ95" i="3"/>
  <c r="DR95" i="3"/>
  <c r="DJ95" i="3"/>
  <c r="DB95" i="3"/>
  <c r="CT95" i="3"/>
  <c r="CL95" i="3"/>
  <c r="CD95" i="3"/>
  <c r="BV95" i="3"/>
  <c r="BN95" i="3"/>
  <c r="BF95" i="3"/>
  <c r="AX95" i="3"/>
  <c r="AP95" i="3"/>
  <c r="AH95" i="3"/>
  <c r="Z95" i="3"/>
  <c r="R95" i="3"/>
  <c r="J95" i="3"/>
  <c r="GS95" i="3"/>
  <c r="GK95" i="3"/>
  <c r="GC95" i="3"/>
  <c r="FU95" i="3"/>
  <c r="FM95" i="3"/>
  <c r="FE95" i="3"/>
  <c r="EW95" i="3"/>
  <c r="EO95" i="3"/>
  <c r="EG95" i="3"/>
  <c r="DY95" i="3"/>
  <c r="DQ95" i="3"/>
  <c r="DI95" i="3"/>
  <c r="DA95" i="3"/>
  <c r="CS95" i="3"/>
  <c r="CK95" i="3"/>
  <c r="CC95" i="3"/>
  <c r="BU95" i="3"/>
  <c r="BM95" i="3"/>
  <c r="BE95" i="3"/>
  <c r="AW95" i="3"/>
  <c r="AO95" i="3"/>
  <c r="AG95" i="3"/>
  <c r="Y95" i="3"/>
  <c r="Q95" i="3"/>
  <c r="I95" i="3"/>
  <c r="GP95" i="3"/>
  <c r="FS95" i="3"/>
  <c r="EV95" i="3"/>
  <c r="ED95" i="3"/>
  <c r="DG95" i="3"/>
  <c r="CJ95" i="3"/>
  <c r="BR95" i="3"/>
  <c r="AU95" i="3"/>
  <c r="X95" i="3"/>
  <c r="F95" i="3"/>
  <c r="GJ95" i="3"/>
  <c r="FR95" i="3"/>
  <c r="EU95" i="3"/>
  <c r="DX95" i="3"/>
  <c r="DF95" i="3"/>
  <c r="CI95" i="3"/>
  <c r="BL95" i="3"/>
  <c r="AT95" i="3"/>
  <c r="W95" i="3"/>
  <c r="GI95" i="3"/>
  <c r="FL95" i="3"/>
  <c r="ET95" i="3"/>
  <c r="DW95" i="3"/>
  <c r="CZ95" i="3"/>
  <c r="CH95" i="3"/>
  <c r="BK95" i="3"/>
  <c r="AN95" i="3"/>
  <c r="V95" i="3"/>
  <c r="GH95" i="3"/>
  <c r="FK95" i="3"/>
  <c r="EN95" i="3"/>
  <c r="DV95" i="3"/>
  <c r="CY95" i="3"/>
  <c r="CB95" i="3"/>
  <c r="BJ95" i="3"/>
  <c r="AM95" i="3"/>
  <c r="P95" i="3"/>
  <c r="GB95" i="3"/>
  <c r="FJ95" i="3"/>
  <c r="EM95" i="3"/>
  <c r="DP95" i="3"/>
  <c r="CX95" i="3"/>
  <c r="CA95" i="3"/>
  <c r="BD95" i="3"/>
  <c r="AL95" i="3"/>
  <c r="O95" i="3"/>
  <c r="GA95" i="3"/>
  <c r="FD95" i="3"/>
  <c r="EL95" i="3"/>
  <c r="DO95" i="3"/>
  <c r="CR95" i="3"/>
  <c r="BZ95" i="3"/>
  <c r="BC95" i="3"/>
  <c r="AF95" i="3"/>
  <c r="N95" i="3"/>
  <c r="EF95" i="3"/>
  <c r="BB95" i="3"/>
  <c r="EE95" i="3"/>
  <c r="AV95" i="3"/>
  <c r="GR95" i="3"/>
  <c r="DN95" i="3"/>
  <c r="AE95" i="3"/>
  <c r="GQ95" i="3"/>
  <c r="DH95" i="3"/>
  <c r="AD95" i="3"/>
  <c r="FZ95" i="3"/>
  <c r="CQ95" i="3"/>
  <c r="H95" i="3"/>
  <c r="FT95" i="3"/>
  <c r="CP95" i="3"/>
  <c r="G95" i="3"/>
  <c r="FC95" i="3"/>
  <c r="BT95" i="3"/>
  <c r="FB95" i="3"/>
  <c r="BS95" i="3"/>
  <c r="GX87" i="3"/>
  <c r="GP87" i="3"/>
  <c r="GH87" i="3"/>
  <c r="FZ87" i="3"/>
  <c r="FR87" i="3"/>
  <c r="FJ87" i="3"/>
  <c r="FB87" i="3"/>
  <c r="ET87" i="3"/>
  <c r="EL87" i="3"/>
  <c r="ED87" i="3"/>
  <c r="DV87" i="3"/>
  <c r="DN87" i="3"/>
  <c r="DF87" i="3"/>
  <c r="CX87" i="3"/>
  <c r="CP87" i="3"/>
  <c r="CH87" i="3"/>
  <c r="BZ87" i="3"/>
  <c r="BR87" i="3"/>
  <c r="BJ87" i="3"/>
  <c r="BB87" i="3"/>
  <c r="AT87" i="3"/>
  <c r="AL87" i="3"/>
  <c r="AD87" i="3"/>
  <c r="V87" i="3"/>
  <c r="N87" i="3"/>
  <c r="F87" i="3"/>
  <c r="GW87" i="3"/>
  <c r="GO87" i="3"/>
  <c r="GG87" i="3"/>
  <c r="FY87" i="3"/>
  <c r="FQ87" i="3"/>
  <c r="FI87" i="3"/>
  <c r="FA87" i="3"/>
  <c r="ES87" i="3"/>
  <c r="EK87" i="3"/>
  <c r="EC87" i="3"/>
  <c r="DU87" i="3"/>
  <c r="DM87" i="3"/>
  <c r="DE87" i="3"/>
  <c r="CW87" i="3"/>
  <c r="CO87" i="3"/>
  <c r="CG87" i="3"/>
  <c r="BY87" i="3"/>
  <c r="BQ87" i="3"/>
  <c r="BI87" i="3"/>
  <c r="BA87" i="3"/>
  <c r="AS87" i="3"/>
  <c r="AK87" i="3"/>
  <c r="AC87" i="3"/>
  <c r="U87" i="3"/>
  <c r="M87" i="3"/>
  <c r="E87" i="3"/>
  <c r="GV87" i="3"/>
  <c r="GN87" i="3"/>
  <c r="GF87" i="3"/>
  <c r="FX87" i="3"/>
  <c r="FP87" i="3"/>
  <c r="FH87" i="3"/>
  <c r="EZ87" i="3"/>
  <c r="ER87" i="3"/>
  <c r="EJ87" i="3"/>
  <c r="EB87" i="3"/>
  <c r="DT87" i="3"/>
  <c r="DL87" i="3"/>
  <c r="DD87" i="3"/>
  <c r="CV87" i="3"/>
  <c r="CN87" i="3"/>
  <c r="CF87" i="3"/>
  <c r="BX87" i="3"/>
  <c r="BP87" i="3"/>
  <c r="BH87" i="3"/>
  <c r="AZ87" i="3"/>
  <c r="AR87" i="3"/>
  <c r="AJ87" i="3"/>
  <c r="AB87" i="3"/>
  <c r="T87" i="3"/>
  <c r="L87" i="3"/>
  <c r="GU87" i="3"/>
  <c r="GM87" i="3"/>
  <c r="GE87" i="3"/>
  <c r="FW87" i="3"/>
  <c r="FO87" i="3"/>
  <c r="FG87" i="3"/>
  <c r="EY87" i="3"/>
  <c r="EQ87" i="3"/>
  <c r="EI87" i="3"/>
  <c r="EA87" i="3"/>
  <c r="DS87" i="3"/>
  <c r="DK87" i="3"/>
  <c r="DC87" i="3"/>
  <c r="CU87" i="3"/>
  <c r="CM87" i="3"/>
  <c r="CE87" i="3"/>
  <c r="BW87" i="3"/>
  <c r="BO87" i="3"/>
  <c r="BG87" i="3"/>
  <c r="AY87" i="3"/>
  <c r="AQ87" i="3"/>
  <c r="AI87" i="3"/>
  <c r="AA87" i="3"/>
  <c r="S87" i="3"/>
  <c r="K87" i="3"/>
  <c r="GT87" i="3"/>
  <c r="GL87" i="3"/>
  <c r="GD87" i="3"/>
  <c r="FV87" i="3"/>
  <c r="FN87" i="3"/>
  <c r="FF87" i="3"/>
  <c r="EX87" i="3"/>
  <c r="EP87" i="3"/>
  <c r="EH87" i="3"/>
  <c r="DZ87" i="3"/>
  <c r="DR87" i="3"/>
  <c r="DJ87" i="3"/>
  <c r="DB87" i="3"/>
  <c r="CT87" i="3"/>
  <c r="CL87" i="3"/>
  <c r="CD87" i="3"/>
  <c r="BV87" i="3"/>
  <c r="BN87" i="3"/>
  <c r="BF87" i="3"/>
  <c r="AX87" i="3"/>
  <c r="AP87" i="3"/>
  <c r="AH87" i="3"/>
  <c r="Z87" i="3"/>
  <c r="R87" i="3"/>
  <c r="J87" i="3"/>
  <c r="GS87" i="3"/>
  <c r="GK87" i="3"/>
  <c r="GC87" i="3"/>
  <c r="FU87" i="3"/>
  <c r="FM87" i="3"/>
  <c r="FE87" i="3"/>
  <c r="EW87" i="3"/>
  <c r="EO87" i="3"/>
  <c r="EG87" i="3"/>
  <c r="DY87" i="3"/>
  <c r="DQ87" i="3"/>
  <c r="DI87" i="3"/>
  <c r="DA87" i="3"/>
  <c r="CS87" i="3"/>
  <c r="CK87" i="3"/>
  <c r="CC87" i="3"/>
  <c r="BU87" i="3"/>
  <c r="BM87" i="3"/>
  <c r="BE87" i="3"/>
  <c r="AW87" i="3"/>
  <c r="AO87" i="3"/>
  <c r="AG87" i="3"/>
  <c r="Y87" i="3"/>
  <c r="Q87" i="3"/>
  <c r="I87" i="3"/>
  <c r="GR87" i="3"/>
  <c r="GJ87" i="3"/>
  <c r="GB87" i="3"/>
  <c r="FT87" i="3"/>
  <c r="FL87" i="3"/>
  <c r="FD87" i="3"/>
  <c r="EV87" i="3"/>
  <c r="EN87" i="3"/>
  <c r="EF87" i="3"/>
  <c r="DX87" i="3"/>
  <c r="DP87" i="3"/>
  <c r="DH87" i="3"/>
  <c r="CZ87" i="3"/>
  <c r="CR87" i="3"/>
  <c r="CJ87" i="3"/>
  <c r="CB87" i="3"/>
  <c r="BT87" i="3"/>
  <c r="BL87" i="3"/>
  <c r="BD87" i="3"/>
  <c r="AV87" i="3"/>
  <c r="AN87" i="3"/>
  <c r="AF87" i="3"/>
  <c r="X87" i="3"/>
  <c r="P87" i="3"/>
  <c r="H87" i="3"/>
  <c r="EU87" i="3"/>
  <c r="CI87" i="3"/>
  <c r="W87" i="3"/>
  <c r="GY87" i="3"/>
  <c r="EM87" i="3"/>
  <c r="CA87" i="3"/>
  <c r="O87" i="3"/>
  <c r="CY87" i="3"/>
  <c r="CQ87" i="3"/>
  <c r="GQ87" i="3"/>
  <c r="EE87" i="3"/>
  <c r="BS87" i="3"/>
  <c r="G87" i="3"/>
  <c r="FK87" i="3"/>
  <c r="GI87" i="3"/>
  <c r="DW87" i="3"/>
  <c r="BK87" i="3"/>
  <c r="AM87" i="3"/>
  <c r="AE87" i="3"/>
  <c r="GA87" i="3"/>
  <c r="DO87" i="3"/>
  <c r="BC87" i="3"/>
  <c r="FS87" i="3"/>
  <c r="DG87" i="3"/>
  <c r="AU87" i="3"/>
  <c r="FC87" i="3"/>
  <c r="GX79" i="3"/>
  <c r="GP79" i="3"/>
  <c r="GH79" i="3"/>
  <c r="FZ79" i="3"/>
  <c r="FR79" i="3"/>
  <c r="FJ79" i="3"/>
  <c r="FB79" i="3"/>
  <c r="ET79" i="3"/>
  <c r="EL79" i="3"/>
  <c r="ED79" i="3"/>
  <c r="DV79" i="3"/>
  <c r="DN79" i="3"/>
  <c r="DF79" i="3"/>
  <c r="CX79" i="3"/>
  <c r="CP79" i="3"/>
  <c r="CH79" i="3"/>
  <c r="BZ79" i="3"/>
  <c r="BR79" i="3"/>
  <c r="BJ79" i="3"/>
  <c r="BB79" i="3"/>
  <c r="AT79" i="3"/>
  <c r="AL79" i="3"/>
  <c r="AD79" i="3"/>
  <c r="V79" i="3"/>
  <c r="N79" i="3"/>
  <c r="F79" i="3"/>
  <c r="GW79" i="3"/>
  <c r="GO79" i="3"/>
  <c r="GG79" i="3"/>
  <c r="FY79" i="3"/>
  <c r="FQ79" i="3"/>
  <c r="FI79" i="3"/>
  <c r="FA79" i="3"/>
  <c r="ES79" i="3"/>
  <c r="EK79" i="3"/>
  <c r="EC79" i="3"/>
  <c r="DU79" i="3"/>
  <c r="DM79" i="3"/>
  <c r="DE79" i="3"/>
  <c r="CW79" i="3"/>
  <c r="CO79" i="3"/>
  <c r="CG79" i="3"/>
  <c r="BY79" i="3"/>
  <c r="BQ79" i="3"/>
  <c r="BI79" i="3"/>
  <c r="BA79" i="3"/>
  <c r="AS79" i="3"/>
  <c r="AK79" i="3"/>
  <c r="AC79" i="3"/>
  <c r="U79" i="3"/>
  <c r="M79" i="3"/>
  <c r="E79" i="3"/>
  <c r="GV79" i="3"/>
  <c r="GN79" i="3"/>
  <c r="GF79" i="3"/>
  <c r="FX79" i="3"/>
  <c r="FP79" i="3"/>
  <c r="FH79" i="3"/>
  <c r="EZ79" i="3"/>
  <c r="ER79" i="3"/>
  <c r="EJ79" i="3"/>
  <c r="EB79" i="3"/>
  <c r="DT79" i="3"/>
  <c r="DL79" i="3"/>
  <c r="DD79" i="3"/>
  <c r="CV79" i="3"/>
  <c r="CN79" i="3"/>
  <c r="CF79" i="3"/>
  <c r="BX79" i="3"/>
  <c r="BP79" i="3"/>
  <c r="BH79" i="3"/>
  <c r="AZ79" i="3"/>
  <c r="AR79" i="3"/>
  <c r="AJ79" i="3"/>
  <c r="AB79" i="3"/>
  <c r="T79" i="3"/>
  <c r="L79" i="3"/>
  <c r="GU79" i="3"/>
  <c r="GM79" i="3"/>
  <c r="GE79" i="3"/>
  <c r="FW79" i="3"/>
  <c r="FO79" i="3"/>
  <c r="FG79" i="3"/>
  <c r="EY79" i="3"/>
  <c r="EQ79" i="3"/>
  <c r="EI79" i="3"/>
  <c r="EA79" i="3"/>
  <c r="DS79" i="3"/>
  <c r="DK79" i="3"/>
  <c r="DC79" i="3"/>
  <c r="CU79" i="3"/>
  <c r="CM79" i="3"/>
  <c r="CE79" i="3"/>
  <c r="BW79" i="3"/>
  <c r="BO79" i="3"/>
  <c r="BG79" i="3"/>
  <c r="AY79" i="3"/>
  <c r="AQ79" i="3"/>
  <c r="AI79" i="3"/>
  <c r="AA79" i="3"/>
  <c r="S79" i="3"/>
  <c r="K79" i="3"/>
  <c r="GT79" i="3"/>
  <c r="GL79" i="3"/>
  <c r="GD79" i="3"/>
  <c r="FV79" i="3"/>
  <c r="FN79" i="3"/>
  <c r="FF79" i="3"/>
  <c r="EX79" i="3"/>
  <c r="EP79" i="3"/>
  <c r="EH79" i="3"/>
  <c r="DZ79" i="3"/>
  <c r="DR79" i="3"/>
  <c r="DJ79" i="3"/>
  <c r="DB79" i="3"/>
  <c r="CT79" i="3"/>
  <c r="CL79" i="3"/>
  <c r="CD79" i="3"/>
  <c r="BV79" i="3"/>
  <c r="BN79" i="3"/>
  <c r="BF79" i="3"/>
  <c r="AX79" i="3"/>
  <c r="AP79" i="3"/>
  <c r="AH79" i="3"/>
  <c r="Z79" i="3"/>
  <c r="R79" i="3"/>
  <c r="J79" i="3"/>
  <c r="GS79" i="3"/>
  <c r="GK79" i="3"/>
  <c r="GC79" i="3"/>
  <c r="FU79" i="3"/>
  <c r="FM79" i="3"/>
  <c r="FE79" i="3"/>
  <c r="EW79" i="3"/>
  <c r="EO79" i="3"/>
  <c r="EG79" i="3"/>
  <c r="DY79" i="3"/>
  <c r="DQ79" i="3"/>
  <c r="DI79" i="3"/>
  <c r="DA79" i="3"/>
  <c r="CS79" i="3"/>
  <c r="CK79" i="3"/>
  <c r="CC79" i="3"/>
  <c r="BU79" i="3"/>
  <c r="BM79" i="3"/>
  <c r="BE79" i="3"/>
  <c r="AW79" i="3"/>
  <c r="AO79" i="3"/>
  <c r="AG79" i="3"/>
  <c r="Y79" i="3"/>
  <c r="Q79" i="3"/>
  <c r="I79" i="3"/>
  <c r="GR79" i="3"/>
  <c r="GJ79" i="3"/>
  <c r="GB79" i="3"/>
  <c r="FT79" i="3"/>
  <c r="FL79" i="3"/>
  <c r="FD79" i="3"/>
  <c r="EV79" i="3"/>
  <c r="EN79" i="3"/>
  <c r="EF79" i="3"/>
  <c r="DX79" i="3"/>
  <c r="DP79" i="3"/>
  <c r="DH79" i="3"/>
  <c r="CZ79" i="3"/>
  <c r="CR79" i="3"/>
  <c r="CJ79" i="3"/>
  <c r="CB79" i="3"/>
  <c r="BT79" i="3"/>
  <c r="BL79" i="3"/>
  <c r="BD79" i="3"/>
  <c r="AV79" i="3"/>
  <c r="AN79" i="3"/>
  <c r="AF79" i="3"/>
  <c r="X79" i="3"/>
  <c r="P79" i="3"/>
  <c r="H79" i="3"/>
  <c r="FS79" i="3"/>
  <c r="DG79" i="3"/>
  <c r="AU79" i="3"/>
  <c r="DW79" i="3"/>
  <c r="GA79" i="3"/>
  <c r="FK79" i="3"/>
  <c r="CY79" i="3"/>
  <c r="AM79" i="3"/>
  <c r="FC79" i="3"/>
  <c r="CQ79" i="3"/>
  <c r="AE79" i="3"/>
  <c r="DO79" i="3"/>
  <c r="EU79" i="3"/>
  <c r="CI79" i="3"/>
  <c r="W79" i="3"/>
  <c r="BK79" i="3"/>
  <c r="GY79" i="3"/>
  <c r="EM79" i="3"/>
  <c r="CA79" i="3"/>
  <c r="O79" i="3"/>
  <c r="GI79" i="3"/>
  <c r="BC79" i="3"/>
  <c r="GQ79" i="3"/>
  <c r="EE79" i="3"/>
  <c r="BS79" i="3"/>
  <c r="G79" i="3"/>
  <c r="GY70" i="3"/>
  <c r="GQ70" i="3"/>
  <c r="GI70" i="3"/>
  <c r="GA70" i="3"/>
  <c r="FS70" i="3"/>
  <c r="FK70" i="3"/>
  <c r="FC70" i="3"/>
  <c r="EU70" i="3"/>
  <c r="EM70" i="3"/>
  <c r="EE70" i="3"/>
  <c r="DW70" i="3"/>
  <c r="DO70" i="3"/>
  <c r="DG70" i="3"/>
  <c r="CY70" i="3"/>
  <c r="CQ70" i="3"/>
  <c r="CI70" i="3"/>
  <c r="CA70" i="3"/>
  <c r="BS70" i="3"/>
  <c r="BK70" i="3"/>
  <c r="BC70" i="3"/>
  <c r="AU70" i="3"/>
  <c r="AM70" i="3"/>
  <c r="AE70" i="3"/>
  <c r="W70" i="3"/>
  <c r="O70" i="3"/>
  <c r="G70" i="3"/>
  <c r="FM70" i="3"/>
  <c r="DI70" i="3"/>
  <c r="BM70" i="3"/>
  <c r="Y70" i="3"/>
  <c r="FL70" i="3"/>
  <c r="DH70" i="3"/>
  <c r="BD70" i="3"/>
  <c r="H70" i="3"/>
  <c r="GX70" i="3"/>
  <c r="GP70" i="3"/>
  <c r="GH70" i="3"/>
  <c r="FZ70" i="3"/>
  <c r="FR70" i="3"/>
  <c r="FJ70" i="3"/>
  <c r="FB70" i="3"/>
  <c r="ET70" i="3"/>
  <c r="EL70" i="3"/>
  <c r="ED70" i="3"/>
  <c r="DV70" i="3"/>
  <c r="DN70" i="3"/>
  <c r="DF70" i="3"/>
  <c r="CX70" i="3"/>
  <c r="CP70" i="3"/>
  <c r="CH70" i="3"/>
  <c r="BZ70" i="3"/>
  <c r="BR70" i="3"/>
  <c r="BJ70" i="3"/>
  <c r="BB70" i="3"/>
  <c r="AT70" i="3"/>
  <c r="AL70" i="3"/>
  <c r="AD70" i="3"/>
  <c r="V70" i="3"/>
  <c r="N70" i="3"/>
  <c r="F70" i="3"/>
  <c r="GC70" i="3"/>
  <c r="EG70" i="3"/>
  <c r="CC70" i="3"/>
  <c r="AO70" i="3"/>
  <c r="GB70" i="3"/>
  <c r="EF70" i="3"/>
  <c r="CJ70" i="3"/>
  <c r="AN70" i="3"/>
  <c r="GW70" i="3"/>
  <c r="GO70" i="3"/>
  <c r="GG70" i="3"/>
  <c r="FY70" i="3"/>
  <c r="FQ70" i="3"/>
  <c r="FI70" i="3"/>
  <c r="FA70" i="3"/>
  <c r="ES70" i="3"/>
  <c r="EK70" i="3"/>
  <c r="EC70" i="3"/>
  <c r="DU70" i="3"/>
  <c r="DM70" i="3"/>
  <c r="DE70" i="3"/>
  <c r="CW70" i="3"/>
  <c r="CO70" i="3"/>
  <c r="CG70" i="3"/>
  <c r="BY70" i="3"/>
  <c r="BQ70" i="3"/>
  <c r="BI70" i="3"/>
  <c r="BA70" i="3"/>
  <c r="AS70" i="3"/>
  <c r="AK70" i="3"/>
  <c r="AC70" i="3"/>
  <c r="U70" i="3"/>
  <c r="M70" i="3"/>
  <c r="E70" i="3"/>
  <c r="GS70" i="3"/>
  <c r="EO70" i="3"/>
  <c r="CS70" i="3"/>
  <c r="AW70" i="3"/>
  <c r="FD70" i="3"/>
  <c r="DP70" i="3"/>
  <c r="CB70" i="3"/>
  <c r="AF70" i="3"/>
  <c r="GV70" i="3"/>
  <c r="GN70" i="3"/>
  <c r="GF70" i="3"/>
  <c r="FX70" i="3"/>
  <c r="FP70" i="3"/>
  <c r="FH70" i="3"/>
  <c r="EZ70" i="3"/>
  <c r="ER70" i="3"/>
  <c r="EJ70" i="3"/>
  <c r="EB70" i="3"/>
  <c r="DT70" i="3"/>
  <c r="DL70" i="3"/>
  <c r="DD70" i="3"/>
  <c r="CV70" i="3"/>
  <c r="CN70" i="3"/>
  <c r="CF70" i="3"/>
  <c r="BX70" i="3"/>
  <c r="BP70" i="3"/>
  <c r="BH70" i="3"/>
  <c r="AZ70" i="3"/>
  <c r="AR70" i="3"/>
  <c r="AJ70" i="3"/>
  <c r="AB70" i="3"/>
  <c r="T70" i="3"/>
  <c r="L70" i="3"/>
  <c r="GK70" i="3"/>
  <c r="EW70" i="3"/>
  <c r="DA70" i="3"/>
  <c r="BE70" i="3"/>
  <c r="I70" i="3"/>
  <c r="GR70" i="3"/>
  <c r="EV70" i="3"/>
  <c r="CZ70" i="3"/>
  <c r="BL70" i="3"/>
  <c r="P70" i="3"/>
  <c r="GU70" i="3"/>
  <c r="GM70" i="3"/>
  <c r="GE70" i="3"/>
  <c r="FW70" i="3"/>
  <c r="FO70" i="3"/>
  <c r="FG70" i="3"/>
  <c r="EY70" i="3"/>
  <c r="EQ70" i="3"/>
  <c r="EI70" i="3"/>
  <c r="EA70" i="3"/>
  <c r="DS70" i="3"/>
  <c r="DK70" i="3"/>
  <c r="DC70" i="3"/>
  <c r="CU70" i="3"/>
  <c r="CM70" i="3"/>
  <c r="CE70" i="3"/>
  <c r="BW70" i="3"/>
  <c r="BO70" i="3"/>
  <c r="BG70" i="3"/>
  <c r="AY70" i="3"/>
  <c r="AQ70" i="3"/>
  <c r="AI70" i="3"/>
  <c r="AA70" i="3"/>
  <c r="S70" i="3"/>
  <c r="K70" i="3"/>
  <c r="FE70" i="3"/>
  <c r="DQ70" i="3"/>
  <c r="BU70" i="3"/>
  <c r="AG70" i="3"/>
  <c r="FT70" i="3"/>
  <c r="DX70" i="3"/>
  <c r="BT70" i="3"/>
  <c r="X70" i="3"/>
  <c r="GT70" i="3"/>
  <c r="GL70" i="3"/>
  <c r="GD70" i="3"/>
  <c r="FV70" i="3"/>
  <c r="FN70" i="3"/>
  <c r="FF70" i="3"/>
  <c r="EX70" i="3"/>
  <c r="EP70" i="3"/>
  <c r="EH70" i="3"/>
  <c r="DZ70" i="3"/>
  <c r="DR70" i="3"/>
  <c r="DJ70" i="3"/>
  <c r="DB70" i="3"/>
  <c r="CT70" i="3"/>
  <c r="CL70" i="3"/>
  <c r="CD70" i="3"/>
  <c r="BV70" i="3"/>
  <c r="BN70" i="3"/>
  <c r="BF70" i="3"/>
  <c r="AX70" i="3"/>
  <c r="AP70" i="3"/>
  <c r="AH70" i="3"/>
  <c r="Z70" i="3"/>
  <c r="R70" i="3"/>
  <c r="J70" i="3"/>
  <c r="FU70" i="3"/>
  <c r="DY70" i="3"/>
  <c r="CK70" i="3"/>
  <c r="Q70" i="3"/>
  <c r="GJ70" i="3"/>
  <c r="EN70" i="3"/>
  <c r="CR70" i="3"/>
  <c r="AV70" i="3"/>
  <c r="GY100" i="3"/>
  <c r="GQ100" i="3"/>
  <c r="GI100" i="3"/>
  <c r="GV100" i="3"/>
  <c r="GN100" i="3"/>
  <c r="GF100" i="3"/>
  <c r="GW100" i="3"/>
  <c r="GL100" i="3"/>
  <c r="GB100" i="3"/>
  <c r="FT100" i="3"/>
  <c r="FL100" i="3"/>
  <c r="FD100" i="3"/>
  <c r="EV100" i="3"/>
  <c r="EN100" i="3"/>
  <c r="EF100" i="3"/>
  <c r="DX100" i="3"/>
  <c r="DP100" i="3"/>
  <c r="DH100" i="3"/>
  <c r="CZ100" i="3"/>
  <c r="CR100" i="3"/>
  <c r="CJ100" i="3"/>
  <c r="CB100" i="3"/>
  <c r="BT100" i="3"/>
  <c r="BL100" i="3"/>
  <c r="BD100" i="3"/>
  <c r="AV100" i="3"/>
  <c r="AN100" i="3"/>
  <c r="AF100" i="3"/>
  <c r="X100" i="3"/>
  <c r="P100" i="3"/>
  <c r="H100" i="3"/>
  <c r="GU100" i="3"/>
  <c r="GK100" i="3"/>
  <c r="GA100" i="3"/>
  <c r="FS100" i="3"/>
  <c r="FK100" i="3"/>
  <c r="FC100" i="3"/>
  <c r="EU100" i="3"/>
  <c r="EM100" i="3"/>
  <c r="EE100" i="3"/>
  <c r="DW100" i="3"/>
  <c r="DO100" i="3"/>
  <c r="DG100" i="3"/>
  <c r="CY100" i="3"/>
  <c r="CQ100" i="3"/>
  <c r="CI100" i="3"/>
  <c r="CA100" i="3"/>
  <c r="BS100" i="3"/>
  <c r="BK100" i="3"/>
  <c r="BC100" i="3"/>
  <c r="AU100" i="3"/>
  <c r="AM100" i="3"/>
  <c r="AE100" i="3"/>
  <c r="W100" i="3"/>
  <c r="O100" i="3"/>
  <c r="G100" i="3"/>
  <c r="GT100" i="3"/>
  <c r="GJ100" i="3"/>
  <c r="FZ100" i="3"/>
  <c r="FR100" i="3"/>
  <c r="FJ100" i="3"/>
  <c r="FB100" i="3"/>
  <c r="ET100" i="3"/>
  <c r="EL100" i="3"/>
  <c r="ED100" i="3"/>
  <c r="DV100" i="3"/>
  <c r="DN100" i="3"/>
  <c r="DF100" i="3"/>
  <c r="CX100" i="3"/>
  <c r="CP100" i="3"/>
  <c r="CH100" i="3"/>
  <c r="BZ100" i="3"/>
  <c r="BR100" i="3"/>
  <c r="BJ100" i="3"/>
  <c r="BB100" i="3"/>
  <c r="AT100" i="3"/>
  <c r="AL100" i="3"/>
  <c r="AD100" i="3"/>
  <c r="V100" i="3"/>
  <c r="N100" i="3"/>
  <c r="F100" i="3"/>
  <c r="GS100" i="3"/>
  <c r="GH100" i="3"/>
  <c r="FY100" i="3"/>
  <c r="FQ100" i="3"/>
  <c r="FI100" i="3"/>
  <c r="FA100" i="3"/>
  <c r="ES100" i="3"/>
  <c r="EK100" i="3"/>
  <c r="EC100" i="3"/>
  <c r="DU100" i="3"/>
  <c r="DM100" i="3"/>
  <c r="DE100" i="3"/>
  <c r="CW100" i="3"/>
  <c r="CO100" i="3"/>
  <c r="CG100" i="3"/>
  <c r="BY100" i="3"/>
  <c r="BQ100" i="3"/>
  <c r="BI100" i="3"/>
  <c r="BA100" i="3"/>
  <c r="AS100" i="3"/>
  <c r="AK100" i="3"/>
  <c r="AC100" i="3"/>
  <c r="U100" i="3"/>
  <c r="M100" i="3"/>
  <c r="E100" i="3"/>
  <c r="GR100" i="3"/>
  <c r="GG100" i="3"/>
  <c r="FX100" i="3"/>
  <c r="FP100" i="3"/>
  <c r="FH100" i="3"/>
  <c r="EZ100" i="3"/>
  <c r="ER100" i="3"/>
  <c r="EJ100" i="3"/>
  <c r="EB100" i="3"/>
  <c r="DT100" i="3"/>
  <c r="DL100" i="3"/>
  <c r="DD100" i="3"/>
  <c r="CV100" i="3"/>
  <c r="CN100" i="3"/>
  <c r="CF100" i="3"/>
  <c r="BX100" i="3"/>
  <c r="BP100" i="3"/>
  <c r="BH100" i="3"/>
  <c r="AZ100" i="3"/>
  <c r="AR100" i="3"/>
  <c r="AJ100" i="3"/>
  <c r="AB100" i="3"/>
  <c r="T100" i="3"/>
  <c r="L100" i="3"/>
  <c r="GP100" i="3"/>
  <c r="GE100" i="3"/>
  <c r="FW100" i="3"/>
  <c r="GO100" i="3"/>
  <c r="GD100" i="3"/>
  <c r="FV100" i="3"/>
  <c r="FN100" i="3"/>
  <c r="FF100" i="3"/>
  <c r="EX100" i="3"/>
  <c r="EP100" i="3"/>
  <c r="EH100" i="3"/>
  <c r="DZ100" i="3"/>
  <c r="DR100" i="3"/>
  <c r="DJ100" i="3"/>
  <c r="DB100" i="3"/>
  <c r="CT100" i="3"/>
  <c r="CL100" i="3"/>
  <c r="CD100" i="3"/>
  <c r="BV100" i="3"/>
  <c r="BN100" i="3"/>
  <c r="BF100" i="3"/>
  <c r="AX100" i="3"/>
  <c r="AP100" i="3"/>
  <c r="AH100" i="3"/>
  <c r="Z100" i="3"/>
  <c r="R100" i="3"/>
  <c r="J100" i="3"/>
  <c r="GC100" i="3"/>
  <c r="EQ100" i="3"/>
  <c r="DK100" i="3"/>
  <c r="CE100" i="3"/>
  <c r="AY100" i="3"/>
  <c r="S100" i="3"/>
  <c r="FU100" i="3"/>
  <c r="EO100" i="3"/>
  <c r="DI100" i="3"/>
  <c r="CC100" i="3"/>
  <c r="AW100" i="3"/>
  <c r="Q100" i="3"/>
  <c r="FO100" i="3"/>
  <c r="EI100" i="3"/>
  <c r="DC100" i="3"/>
  <c r="BW100" i="3"/>
  <c r="AQ100" i="3"/>
  <c r="K100" i="3"/>
  <c r="FM100" i="3"/>
  <c r="EG100" i="3"/>
  <c r="DA100" i="3"/>
  <c r="BU100" i="3"/>
  <c r="AO100" i="3"/>
  <c r="I100" i="3"/>
  <c r="FG100" i="3"/>
  <c r="EA100" i="3"/>
  <c r="CU100" i="3"/>
  <c r="BO100" i="3"/>
  <c r="AI100" i="3"/>
  <c r="FE100" i="3"/>
  <c r="DY100" i="3"/>
  <c r="CS100" i="3"/>
  <c r="BM100" i="3"/>
  <c r="AG100" i="3"/>
  <c r="DS100" i="3"/>
  <c r="DQ100" i="3"/>
  <c r="CM100" i="3"/>
  <c r="CK100" i="3"/>
  <c r="GX100" i="3"/>
  <c r="BG100" i="3"/>
  <c r="GM100" i="3"/>
  <c r="BE100" i="3"/>
  <c r="EY100" i="3"/>
  <c r="AA100" i="3"/>
  <c r="EW100" i="3"/>
  <c r="Y100" i="3"/>
  <c r="GS92" i="3"/>
  <c r="GK92" i="3"/>
  <c r="GC92" i="3"/>
  <c r="FU92" i="3"/>
  <c r="FM92" i="3"/>
  <c r="FE92" i="3"/>
  <c r="EW92" i="3"/>
  <c r="EO92" i="3"/>
  <c r="EG92" i="3"/>
  <c r="DY92" i="3"/>
  <c r="DQ92" i="3"/>
  <c r="DI92" i="3"/>
  <c r="DA92" i="3"/>
  <c r="CS92" i="3"/>
  <c r="CK92" i="3"/>
  <c r="CC92" i="3"/>
  <c r="BU92" i="3"/>
  <c r="BM92" i="3"/>
  <c r="BE92" i="3"/>
  <c r="AW92" i="3"/>
  <c r="AO92" i="3"/>
  <c r="AG92" i="3"/>
  <c r="Y92" i="3"/>
  <c r="Q92" i="3"/>
  <c r="I92" i="3"/>
  <c r="GR92" i="3"/>
  <c r="GJ92" i="3"/>
  <c r="GB92" i="3"/>
  <c r="FT92" i="3"/>
  <c r="FL92" i="3"/>
  <c r="FD92" i="3"/>
  <c r="EV92" i="3"/>
  <c r="EN92" i="3"/>
  <c r="EF92" i="3"/>
  <c r="DX92" i="3"/>
  <c r="DP92" i="3"/>
  <c r="DH92" i="3"/>
  <c r="CZ92" i="3"/>
  <c r="CR92" i="3"/>
  <c r="CJ92" i="3"/>
  <c r="CB92" i="3"/>
  <c r="BT92" i="3"/>
  <c r="BL92" i="3"/>
  <c r="BD92" i="3"/>
  <c r="AV92" i="3"/>
  <c r="AN92" i="3"/>
  <c r="AF92" i="3"/>
  <c r="X92" i="3"/>
  <c r="P92" i="3"/>
  <c r="H92" i="3"/>
  <c r="GY92" i="3"/>
  <c r="GQ92" i="3"/>
  <c r="GI92" i="3"/>
  <c r="GA92" i="3"/>
  <c r="FS92" i="3"/>
  <c r="FK92" i="3"/>
  <c r="FC92" i="3"/>
  <c r="EU92" i="3"/>
  <c r="EM92" i="3"/>
  <c r="EE92" i="3"/>
  <c r="DW92" i="3"/>
  <c r="DO92" i="3"/>
  <c r="DG92" i="3"/>
  <c r="CY92" i="3"/>
  <c r="CQ92" i="3"/>
  <c r="CI92" i="3"/>
  <c r="CA92" i="3"/>
  <c r="BS92" i="3"/>
  <c r="BK92" i="3"/>
  <c r="BC92" i="3"/>
  <c r="AU92" i="3"/>
  <c r="AM92" i="3"/>
  <c r="AE92" i="3"/>
  <c r="W92" i="3"/>
  <c r="O92" i="3"/>
  <c r="G92" i="3"/>
  <c r="GX92" i="3"/>
  <c r="GP92" i="3"/>
  <c r="GH92" i="3"/>
  <c r="FZ92" i="3"/>
  <c r="FR92" i="3"/>
  <c r="FJ92" i="3"/>
  <c r="FB92" i="3"/>
  <c r="ET92" i="3"/>
  <c r="EL92" i="3"/>
  <c r="ED92" i="3"/>
  <c r="DV92" i="3"/>
  <c r="DN92" i="3"/>
  <c r="DF92" i="3"/>
  <c r="CX92" i="3"/>
  <c r="CP92" i="3"/>
  <c r="CH92" i="3"/>
  <c r="BZ92" i="3"/>
  <c r="BR92" i="3"/>
  <c r="BJ92" i="3"/>
  <c r="BB92" i="3"/>
  <c r="AT92" i="3"/>
  <c r="AL92" i="3"/>
  <c r="AD92" i="3"/>
  <c r="V92" i="3"/>
  <c r="N92" i="3"/>
  <c r="F92" i="3"/>
  <c r="GW92" i="3"/>
  <c r="GO92" i="3"/>
  <c r="GG92" i="3"/>
  <c r="FY92" i="3"/>
  <c r="FQ92" i="3"/>
  <c r="FI92" i="3"/>
  <c r="FA92" i="3"/>
  <c r="ES92" i="3"/>
  <c r="EK92" i="3"/>
  <c r="EC92" i="3"/>
  <c r="DU92" i="3"/>
  <c r="DM92" i="3"/>
  <c r="DE92" i="3"/>
  <c r="CW92" i="3"/>
  <c r="CO92" i="3"/>
  <c r="CG92" i="3"/>
  <c r="BY92" i="3"/>
  <c r="BQ92" i="3"/>
  <c r="BI92" i="3"/>
  <c r="BA92" i="3"/>
  <c r="AS92" i="3"/>
  <c r="AK92" i="3"/>
  <c r="AC92" i="3"/>
  <c r="U92" i="3"/>
  <c r="M92" i="3"/>
  <c r="E92" i="3"/>
  <c r="GV92" i="3"/>
  <c r="GN92" i="3"/>
  <c r="GF92" i="3"/>
  <c r="FX92" i="3"/>
  <c r="FP92" i="3"/>
  <c r="FH92" i="3"/>
  <c r="EZ92" i="3"/>
  <c r="ER92" i="3"/>
  <c r="EJ92" i="3"/>
  <c r="EB92" i="3"/>
  <c r="DT92" i="3"/>
  <c r="DL92" i="3"/>
  <c r="DD92" i="3"/>
  <c r="CV92" i="3"/>
  <c r="CN92" i="3"/>
  <c r="CF92" i="3"/>
  <c r="BX92" i="3"/>
  <c r="BP92" i="3"/>
  <c r="BH92" i="3"/>
  <c r="AZ92" i="3"/>
  <c r="AR92" i="3"/>
  <c r="AJ92" i="3"/>
  <c r="AB92" i="3"/>
  <c r="T92" i="3"/>
  <c r="L92" i="3"/>
  <c r="FW92" i="3"/>
  <c r="EQ92" i="3"/>
  <c r="DK92" i="3"/>
  <c r="CE92" i="3"/>
  <c r="AY92" i="3"/>
  <c r="S92" i="3"/>
  <c r="FV92" i="3"/>
  <c r="EP92" i="3"/>
  <c r="DJ92" i="3"/>
  <c r="CD92" i="3"/>
  <c r="AX92" i="3"/>
  <c r="R92" i="3"/>
  <c r="GU92" i="3"/>
  <c r="FO92" i="3"/>
  <c r="EI92" i="3"/>
  <c r="DC92" i="3"/>
  <c r="BW92" i="3"/>
  <c r="AQ92" i="3"/>
  <c r="K92" i="3"/>
  <c r="GT92" i="3"/>
  <c r="FN92" i="3"/>
  <c r="EH92" i="3"/>
  <c r="DB92" i="3"/>
  <c r="BV92" i="3"/>
  <c r="AP92" i="3"/>
  <c r="J92" i="3"/>
  <c r="GM92" i="3"/>
  <c r="FG92" i="3"/>
  <c r="EA92" i="3"/>
  <c r="CU92" i="3"/>
  <c r="BO92" i="3"/>
  <c r="AI92" i="3"/>
  <c r="GL92" i="3"/>
  <c r="FF92" i="3"/>
  <c r="DZ92" i="3"/>
  <c r="CT92" i="3"/>
  <c r="BN92" i="3"/>
  <c r="AH92" i="3"/>
  <c r="GE92" i="3"/>
  <c r="EY92" i="3"/>
  <c r="DS92" i="3"/>
  <c r="CM92" i="3"/>
  <c r="BG92" i="3"/>
  <c r="AA92" i="3"/>
  <c r="GD92" i="3"/>
  <c r="Z92" i="3"/>
  <c r="EX92" i="3"/>
  <c r="DR92" i="3"/>
  <c r="CL92" i="3"/>
  <c r="BF92" i="3"/>
  <c r="GY84" i="3"/>
  <c r="GQ84" i="3"/>
  <c r="GI84" i="3"/>
  <c r="GA84" i="3"/>
  <c r="FS84" i="3"/>
  <c r="FK84" i="3"/>
  <c r="FC84" i="3"/>
  <c r="EU84" i="3"/>
  <c r="EM84" i="3"/>
  <c r="EE84" i="3"/>
  <c r="DW84" i="3"/>
  <c r="DO84" i="3"/>
  <c r="DG84" i="3"/>
  <c r="CY84" i="3"/>
  <c r="CQ84" i="3"/>
  <c r="CI84" i="3"/>
  <c r="CA84" i="3"/>
  <c r="BS84" i="3"/>
  <c r="BK84" i="3"/>
  <c r="BC84" i="3"/>
  <c r="AU84" i="3"/>
  <c r="AM84" i="3"/>
  <c r="AE84" i="3"/>
  <c r="W84" i="3"/>
  <c r="O84" i="3"/>
  <c r="G84" i="3"/>
  <c r="GX84" i="3"/>
  <c r="GP84" i="3"/>
  <c r="GH84" i="3"/>
  <c r="FZ84" i="3"/>
  <c r="FR84" i="3"/>
  <c r="FJ84" i="3"/>
  <c r="FB84" i="3"/>
  <c r="ET84" i="3"/>
  <c r="EL84" i="3"/>
  <c r="ED84" i="3"/>
  <c r="DV84" i="3"/>
  <c r="DN84" i="3"/>
  <c r="DF84" i="3"/>
  <c r="CX84" i="3"/>
  <c r="CP84" i="3"/>
  <c r="CH84" i="3"/>
  <c r="BZ84" i="3"/>
  <c r="BR84" i="3"/>
  <c r="BJ84" i="3"/>
  <c r="BB84" i="3"/>
  <c r="AT84" i="3"/>
  <c r="AL84" i="3"/>
  <c r="AD84" i="3"/>
  <c r="V84" i="3"/>
  <c r="N84" i="3"/>
  <c r="F84" i="3"/>
  <c r="GW84" i="3"/>
  <c r="GO84" i="3"/>
  <c r="GG84" i="3"/>
  <c r="FY84" i="3"/>
  <c r="FQ84" i="3"/>
  <c r="FI84" i="3"/>
  <c r="FA84" i="3"/>
  <c r="ES84" i="3"/>
  <c r="EK84" i="3"/>
  <c r="EC84" i="3"/>
  <c r="DU84" i="3"/>
  <c r="DM84" i="3"/>
  <c r="DE84" i="3"/>
  <c r="CW84" i="3"/>
  <c r="CO84" i="3"/>
  <c r="CG84" i="3"/>
  <c r="BY84" i="3"/>
  <c r="BQ84" i="3"/>
  <c r="BI84" i="3"/>
  <c r="BA84" i="3"/>
  <c r="AS84" i="3"/>
  <c r="AK84" i="3"/>
  <c r="AC84" i="3"/>
  <c r="U84" i="3"/>
  <c r="M84" i="3"/>
  <c r="E84" i="3"/>
  <c r="GV84" i="3"/>
  <c r="GN84" i="3"/>
  <c r="GF84" i="3"/>
  <c r="FX84" i="3"/>
  <c r="FP84" i="3"/>
  <c r="FH84" i="3"/>
  <c r="EZ84" i="3"/>
  <c r="ER84" i="3"/>
  <c r="EJ84" i="3"/>
  <c r="EB84" i="3"/>
  <c r="DT84" i="3"/>
  <c r="DL84" i="3"/>
  <c r="DD84" i="3"/>
  <c r="CV84" i="3"/>
  <c r="CN84" i="3"/>
  <c r="CF84" i="3"/>
  <c r="BX84" i="3"/>
  <c r="BP84" i="3"/>
  <c r="BH84" i="3"/>
  <c r="AZ84" i="3"/>
  <c r="AR84" i="3"/>
  <c r="AJ84" i="3"/>
  <c r="AB84" i="3"/>
  <c r="T84" i="3"/>
  <c r="L84" i="3"/>
  <c r="GU84" i="3"/>
  <c r="GM84" i="3"/>
  <c r="GE84" i="3"/>
  <c r="FW84" i="3"/>
  <c r="FO84" i="3"/>
  <c r="FG84" i="3"/>
  <c r="EY84" i="3"/>
  <c r="EQ84" i="3"/>
  <c r="EI84" i="3"/>
  <c r="EA84" i="3"/>
  <c r="DS84" i="3"/>
  <c r="DK84" i="3"/>
  <c r="DC84" i="3"/>
  <c r="CU84" i="3"/>
  <c r="CM84" i="3"/>
  <c r="CE84" i="3"/>
  <c r="BW84" i="3"/>
  <c r="BO84" i="3"/>
  <c r="BG84" i="3"/>
  <c r="AY84" i="3"/>
  <c r="AQ84" i="3"/>
  <c r="AI84" i="3"/>
  <c r="AA84" i="3"/>
  <c r="S84" i="3"/>
  <c r="K84" i="3"/>
  <c r="GT84" i="3"/>
  <c r="GL84" i="3"/>
  <c r="GD84" i="3"/>
  <c r="FV84" i="3"/>
  <c r="FN84" i="3"/>
  <c r="FF84" i="3"/>
  <c r="EX84" i="3"/>
  <c r="EP84" i="3"/>
  <c r="EH84" i="3"/>
  <c r="DZ84" i="3"/>
  <c r="DR84" i="3"/>
  <c r="DJ84" i="3"/>
  <c r="DB84" i="3"/>
  <c r="CT84" i="3"/>
  <c r="CL84" i="3"/>
  <c r="CD84" i="3"/>
  <c r="BV84" i="3"/>
  <c r="BN84" i="3"/>
  <c r="BF84" i="3"/>
  <c r="AX84" i="3"/>
  <c r="AP84" i="3"/>
  <c r="AH84" i="3"/>
  <c r="Z84" i="3"/>
  <c r="R84" i="3"/>
  <c r="J84" i="3"/>
  <c r="GS84" i="3"/>
  <c r="GK84" i="3"/>
  <c r="GC84" i="3"/>
  <c r="FU84" i="3"/>
  <c r="FM84" i="3"/>
  <c r="FE84" i="3"/>
  <c r="EW84" i="3"/>
  <c r="EO84" i="3"/>
  <c r="EG84" i="3"/>
  <c r="DY84" i="3"/>
  <c r="DQ84" i="3"/>
  <c r="DI84" i="3"/>
  <c r="DA84" i="3"/>
  <c r="CS84" i="3"/>
  <c r="CK84" i="3"/>
  <c r="CC84" i="3"/>
  <c r="BU84" i="3"/>
  <c r="BM84" i="3"/>
  <c r="BE84" i="3"/>
  <c r="AW84" i="3"/>
  <c r="AO84" i="3"/>
  <c r="AG84" i="3"/>
  <c r="Y84" i="3"/>
  <c r="Q84" i="3"/>
  <c r="I84" i="3"/>
  <c r="GB84" i="3"/>
  <c r="DP84" i="3"/>
  <c r="BD84" i="3"/>
  <c r="GR84" i="3"/>
  <c r="FT84" i="3"/>
  <c r="DH84" i="3"/>
  <c r="AV84" i="3"/>
  <c r="BT84" i="3"/>
  <c r="FL84" i="3"/>
  <c r="CZ84" i="3"/>
  <c r="AN84" i="3"/>
  <c r="EF84" i="3"/>
  <c r="GJ84" i="3"/>
  <c r="FD84" i="3"/>
  <c r="CR84" i="3"/>
  <c r="AF84" i="3"/>
  <c r="H84" i="3"/>
  <c r="BL84" i="3"/>
  <c r="EV84" i="3"/>
  <c r="CJ84" i="3"/>
  <c r="X84" i="3"/>
  <c r="EN84" i="3"/>
  <c r="CB84" i="3"/>
  <c r="P84" i="3"/>
  <c r="DX84" i="3"/>
  <c r="GW76" i="3"/>
  <c r="GO76" i="3"/>
  <c r="GG76" i="3"/>
  <c r="FY76" i="3"/>
  <c r="FQ76" i="3"/>
  <c r="FI76" i="3"/>
  <c r="FA76" i="3"/>
  <c r="ES76" i="3"/>
  <c r="EK76" i="3"/>
  <c r="EC76" i="3"/>
  <c r="DU76" i="3"/>
  <c r="DM76" i="3"/>
  <c r="DE76" i="3"/>
  <c r="CW76" i="3"/>
  <c r="CO76" i="3"/>
  <c r="CG76" i="3"/>
  <c r="BY76" i="3"/>
  <c r="BQ76" i="3"/>
  <c r="BI76" i="3"/>
  <c r="BA76" i="3"/>
  <c r="AS76" i="3"/>
  <c r="AK76" i="3"/>
  <c r="AC76" i="3"/>
  <c r="U76" i="3"/>
  <c r="M76" i="3"/>
  <c r="E76" i="3"/>
  <c r="FK76" i="3"/>
  <c r="DG76" i="3"/>
  <c r="BK76" i="3"/>
  <c r="FZ76" i="3"/>
  <c r="DV76" i="3"/>
  <c r="BZ76" i="3"/>
  <c r="AL76" i="3"/>
  <c r="GV76" i="3"/>
  <c r="GN76" i="3"/>
  <c r="GF76" i="3"/>
  <c r="FX76" i="3"/>
  <c r="FP76" i="3"/>
  <c r="FH76" i="3"/>
  <c r="EZ76" i="3"/>
  <c r="ER76" i="3"/>
  <c r="EJ76" i="3"/>
  <c r="EB76" i="3"/>
  <c r="DT76" i="3"/>
  <c r="DL76" i="3"/>
  <c r="DD76" i="3"/>
  <c r="CV76" i="3"/>
  <c r="CN76" i="3"/>
  <c r="CF76" i="3"/>
  <c r="BX76" i="3"/>
  <c r="BP76" i="3"/>
  <c r="BH76" i="3"/>
  <c r="AZ76" i="3"/>
  <c r="AR76" i="3"/>
  <c r="AJ76" i="3"/>
  <c r="AB76" i="3"/>
  <c r="T76" i="3"/>
  <c r="L76" i="3"/>
  <c r="FS76" i="3"/>
  <c r="EE76" i="3"/>
  <c r="CI76" i="3"/>
  <c r="BC76" i="3"/>
  <c r="W76" i="3"/>
  <c r="FJ76" i="3"/>
  <c r="ED76" i="3"/>
  <c r="CH76" i="3"/>
  <c r="AT76" i="3"/>
  <c r="F76" i="3"/>
  <c r="GU76" i="3"/>
  <c r="GM76" i="3"/>
  <c r="GE76" i="3"/>
  <c r="FW76" i="3"/>
  <c r="FO76" i="3"/>
  <c r="FG76" i="3"/>
  <c r="EY76" i="3"/>
  <c r="EQ76" i="3"/>
  <c r="EI76" i="3"/>
  <c r="EA76" i="3"/>
  <c r="DS76" i="3"/>
  <c r="DK76" i="3"/>
  <c r="DC76" i="3"/>
  <c r="CU76" i="3"/>
  <c r="CM76" i="3"/>
  <c r="CE76" i="3"/>
  <c r="BW76" i="3"/>
  <c r="BO76" i="3"/>
  <c r="BG76" i="3"/>
  <c r="AY76" i="3"/>
  <c r="AQ76" i="3"/>
  <c r="AI76" i="3"/>
  <c r="AA76" i="3"/>
  <c r="S76" i="3"/>
  <c r="K76" i="3"/>
  <c r="GQ76" i="3"/>
  <c r="EU76" i="3"/>
  <c r="CY76" i="3"/>
  <c r="AU76" i="3"/>
  <c r="GH76" i="3"/>
  <c r="ET76" i="3"/>
  <c r="CX76" i="3"/>
  <c r="BB76" i="3"/>
  <c r="N76" i="3"/>
  <c r="GT76" i="3"/>
  <c r="GL76" i="3"/>
  <c r="GD76" i="3"/>
  <c r="FV76" i="3"/>
  <c r="FN76" i="3"/>
  <c r="FF76" i="3"/>
  <c r="EX76" i="3"/>
  <c r="EP76" i="3"/>
  <c r="EH76" i="3"/>
  <c r="DZ76" i="3"/>
  <c r="DR76" i="3"/>
  <c r="DJ76" i="3"/>
  <c r="DB76" i="3"/>
  <c r="CT76" i="3"/>
  <c r="CL76" i="3"/>
  <c r="CD76" i="3"/>
  <c r="BV76" i="3"/>
  <c r="BN76" i="3"/>
  <c r="BF76" i="3"/>
  <c r="AX76" i="3"/>
  <c r="AP76" i="3"/>
  <c r="AH76" i="3"/>
  <c r="Z76" i="3"/>
  <c r="R76" i="3"/>
  <c r="J76" i="3"/>
  <c r="GA76" i="3"/>
  <c r="EM76" i="3"/>
  <c r="CQ76" i="3"/>
  <c r="AM76" i="3"/>
  <c r="GP76" i="3"/>
  <c r="FB76" i="3"/>
  <c r="DN76" i="3"/>
  <c r="BJ76" i="3"/>
  <c r="V76" i="3"/>
  <c r="GS76" i="3"/>
  <c r="GK76" i="3"/>
  <c r="GC76" i="3"/>
  <c r="FU76" i="3"/>
  <c r="FM76" i="3"/>
  <c r="FE76" i="3"/>
  <c r="EW76" i="3"/>
  <c r="EO76" i="3"/>
  <c r="EG76" i="3"/>
  <c r="DY76" i="3"/>
  <c r="DQ76" i="3"/>
  <c r="DI76" i="3"/>
  <c r="DA76" i="3"/>
  <c r="CS76" i="3"/>
  <c r="CK76" i="3"/>
  <c r="CC76" i="3"/>
  <c r="BU76" i="3"/>
  <c r="BM76" i="3"/>
  <c r="BE76" i="3"/>
  <c r="AW76" i="3"/>
  <c r="AO76" i="3"/>
  <c r="AG76" i="3"/>
  <c r="Y76" i="3"/>
  <c r="Q76" i="3"/>
  <c r="I76" i="3"/>
  <c r="GI76" i="3"/>
  <c r="DO76" i="3"/>
  <c r="BS76" i="3"/>
  <c r="O76" i="3"/>
  <c r="GX76" i="3"/>
  <c r="EL76" i="3"/>
  <c r="CP76" i="3"/>
  <c r="GR76" i="3"/>
  <c r="GJ76" i="3"/>
  <c r="GB76" i="3"/>
  <c r="FT76" i="3"/>
  <c r="FL76" i="3"/>
  <c r="FD76" i="3"/>
  <c r="EV76" i="3"/>
  <c r="EN76" i="3"/>
  <c r="EF76" i="3"/>
  <c r="DX76" i="3"/>
  <c r="DP76" i="3"/>
  <c r="DH76" i="3"/>
  <c r="CZ76" i="3"/>
  <c r="CR76" i="3"/>
  <c r="CJ76" i="3"/>
  <c r="CB76" i="3"/>
  <c r="BT76" i="3"/>
  <c r="BL76" i="3"/>
  <c r="BD76" i="3"/>
  <c r="AV76" i="3"/>
  <c r="AN76" i="3"/>
  <c r="AF76" i="3"/>
  <c r="X76" i="3"/>
  <c r="P76" i="3"/>
  <c r="H76" i="3"/>
  <c r="GY76" i="3"/>
  <c r="FC76" i="3"/>
  <c r="DW76" i="3"/>
  <c r="CA76" i="3"/>
  <c r="AE76" i="3"/>
  <c r="G76" i="3"/>
  <c r="FR76" i="3"/>
  <c r="DF76" i="3"/>
  <c r="BR76" i="3"/>
  <c r="AD76" i="3"/>
  <c r="GR81" i="3"/>
  <c r="GJ81" i="3"/>
  <c r="GB81" i="3"/>
  <c r="FT81" i="3"/>
  <c r="FL81" i="3"/>
  <c r="FD81" i="3"/>
  <c r="EV81" i="3"/>
  <c r="EN81" i="3"/>
  <c r="EF81" i="3"/>
  <c r="DX81" i="3"/>
  <c r="DP81" i="3"/>
  <c r="DH81" i="3"/>
  <c r="CZ81" i="3"/>
  <c r="CR81" i="3"/>
  <c r="CJ81" i="3"/>
  <c r="CB81" i="3"/>
  <c r="BT81" i="3"/>
  <c r="BL81" i="3"/>
  <c r="BD81" i="3"/>
  <c r="AV81" i="3"/>
  <c r="AN81" i="3"/>
  <c r="AF81" i="3"/>
  <c r="X81" i="3"/>
  <c r="P81" i="3"/>
  <c r="H81" i="3"/>
  <c r="GY81" i="3"/>
  <c r="GQ81" i="3"/>
  <c r="GI81" i="3"/>
  <c r="GA81" i="3"/>
  <c r="FS81" i="3"/>
  <c r="FK81" i="3"/>
  <c r="FC81" i="3"/>
  <c r="EU81" i="3"/>
  <c r="EM81" i="3"/>
  <c r="EE81" i="3"/>
  <c r="DW81" i="3"/>
  <c r="DO81" i="3"/>
  <c r="DG81" i="3"/>
  <c r="CY81" i="3"/>
  <c r="CQ81" i="3"/>
  <c r="CI81" i="3"/>
  <c r="CA81" i="3"/>
  <c r="BS81" i="3"/>
  <c r="BK81" i="3"/>
  <c r="BC81" i="3"/>
  <c r="AU81" i="3"/>
  <c r="AM81" i="3"/>
  <c r="AE81" i="3"/>
  <c r="W81" i="3"/>
  <c r="O81" i="3"/>
  <c r="G81" i="3"/>
  <c r="GX81" i="3"/>
  <c r="GP81" i="3"/>
  <c r="GH81" i="3"/>
  <c r="FZ81" i="3"/>
  <c r="FR81" i="3"/>
  <c r="FJ81" i="3"/>
  <c r="FB81" i="3"/>
  <c r="ET81" i="3"/>
  <c r="EL81" i="3"/>
  <c r="ED81" i="3"/>
  <c r="DV81" i="3"/>
  <c r="DN81" i="3"/>
  <c r="DF81" i="3"/>
  <c r="CX81" i="3"/>
  <c r="CP81" i="3"/>
  <c r="CH81" i="3"/>
  <c r="BZ81" i="3"/>
  <c r="BR81" i="3"/>
  <c r="BJ81" i="3"/>
  <c r="BB81" i="3"/>
  <c r="AT81" i="3"/>
  <c r="AL81" i="3"/>
  <c r="AD81" i="3"/>
  <c r="V81" i="3"/>
  <c r="N81" i="3"/>
  <c r="F81" i="3"/>
  <c r="GW81" i="3"/>
  <c r="GO81" i="3"/>
  <c r="GG81" i="3"/>
  <c r="FY81" i="3"/>
  <c r="FQ81" i="3"/>
  <c r="FI81" i="3"/>
  <c r="FA81" i="3"/>
  <c r="ES81" i="3"/>
  <c r="EK81" i="3"/>
  <c r="EC81" i="3"/>
  <c r="DU81" i="3"/>
  <c r="DM81" i="3"/>
  <c r="DE81" i="3"/>
  <c r="CW81" i="3"/>
  <c r="CO81" i="3"/>
  <c r="CG81" i="3"/>
  <c r="BY81" i="3"/>
  <c r="BQ81" i="3"/>
  <c r="BI81" i="3"/>
  <c r="BA81" i="3"/>
  <c r="AS81" i="3"/>
  <c r="AK81" i="3"/>
  <c r="AC81" i="3"/>
  <c r="U81" i="3"/>
  <c r="M81" i="3"/>
  <c r="E81" i="3"/>
  <c r="GV81" i="3"/>
  <c r="GN81" i="3"/>
  <c r="GF81" i="3"/>
  <c r="FX81" i="3"/>
  <c r="FP81" i="3"/>
  <c r="FH81" i="3"/>
  <c r="EZ81" i="3"/>
  <c r="ER81" i="3"/>
  <c r="EJ81" i="3"/>
  <c r="EB81" i="3"/>
  <c r="DT81" i="3"/>
  <c r="DL81" i="3"/>
  <c r="DD81" i="3"/>
  <c r="CV81" i="3"/>
  <c r="CN81" i="3"/>
  <c r="CF81" i="3"/>
  <c r="BX81" i="3"/>
  <c r="BP81" i="3"/>
  <c r="BH81" i="3"/>
  <c r="AZ81" i="3"/>
  <c r="AR81" i="3"/>
  <c r="AJ81" i="3"/>
  <c r="AB81" i="3"/>
  <c r="T81" i="3"/>
  <c r="L81" i="3"/>
  <c r="GU81" i="3"/>
  <c r="GM81" i="3"/>
  <c r="GE81" i="3"/>
  <c r="FW81" i="3"/>
  <c r="FO81" i="3"/>
  <c r="FG81" i="3"/>
  <c r="EY81" i="3"/>
  <c r="EQ81" i="3"/>
  <c r="EI81" i="3"/>
  <c r="EA81" i="3"/>
  <c r="DS81" i="3"/>
  <c r="DK81" i="3"/>
  <c r="DC81" i="3"/>
  <c r="CU81" i="3"/>
  <c r="CM81" i="3"/>
  <c r="CE81" i="3"/>
  <c r="BW81" i="3"/>
  <c r="BO81" i="3"/>
  <c r="BG81" i="3"/>
  <c r="AY81" i="3"/>
  <c r="AQ81" i="3"/>
  <c r="AI81" i="3"/>
  <c r="AA81" i="3"/>
  <c r="S81" i="3"/>
  <c r="K81" i="3"/>
  <c r="GT81" i="3"/>
  <c r="GL81" i="3"/>
  <c r="GD81" i="3"/>
  <c r="FV81" i="3"/>
  <c r="FN81" i="3"/>
  <c r="FF81" i="3"/>
  <c r="EX81" i="3"/>
  <c r="EP81" i="3"/>
  <c r="EH81" i="3"/>
  <c r="DZ81" i="3"/>
  <c r="DR81" i="3"/>
  <c r="DJ81" i="3"/>
  <c r="DB81" i="3"/>
  <c r="CT81" i="3"/>
  <c r="CL81" i="3"/>
  <c r="CD81" i="3"/>
  <c r="BV81" i="3"/>
  <c r="BN81" i="3"/>
  <c r="BF81" i="3"/>
  <c r="AX81" i="3"/>
  <c r="AP81" i="3"/>
  <c r="AH81" i="3"/>
  <c r="Z81" i="3"/>
  <c r="R81" i="3"/>
  <c r="J81" i="3"/>
  <c r="EW81" i="3"/>
  <c r="CK81" i="3"/>
  <c r="Y81" i="3"/>
  <c r="FE81" i="3"/>
  <c r="EO81" i="3"/>
  <c r="CC81" i="3"/>
  <c r="Q81" i="3"/>
  <c r="DA81" i="3"/>
  <c r="GS81" i="3"/>
  <c r="EG81" i="3"/>
  <c r="BU81" i="3"/>
  <c r="I81" i="3"/>
  <c r="AO81" i="3"/>
  <c r="CS81" i="3"/>
  <c r="GK81" i="3"/>
  <c r="DY81" i="3"/>
  <c r="BM81" i="3"/>
  <c r="GC81" i="3"/>
  <c r="DQ81" i="3"/>
  <c r="BE81" i="3"/>
  <c r="AG81" i="3"/>
  <c r="FU81" i="3"/>
  <c r="DI81" i="3"/>
  <c r="AW81" i="3"/>
  <c r="FM81" i="3"/>
  <c r="GS72" i="3"/>
  <c r="GK72" i="3"/>
  <c r="GC72" i="3"/>
  <c r="FU72" i="3"/>
  <c r="FM72" i="3"/>
  <c r="FE72" i="3"/>
  <c r="EW72" i="3"/>
  <c r="EO72" i="3"/>
  <c r="EG72" i="3"/>
  <c r="DY72" i="3"/>
  <c r="DQ72" i="3"/>
  <c r="DI72" i="3"/>
  <c r="DA72" i="3"/>
  <c r="CS72" i="3"/>
  <c r="CK72" i="3"/>
  <c r="CC72" i="3"/>
  <c r="BU72" i="3"/>
  <c r="BM72" i="3"/>
  <c r="BE72" i="3"/>
  <c r="AW72" i="3"/>
  <c r="AO72" i="3"/>
  <c r="AG72" i="3"/>
  <c r="Y72" i="3"/>
  <c r="Q72" i="3"/>
  <c r="I72" i="3"/>
  <c r="GM72" i="3"/>
  <c r="EQ72" i="3"/>
  <c r="CU72" i="3"/>
  <c r="BG72" i="3"/>
  <c r="AI72" i="3"/>
  <c r="GL72" i="3"/>
  <c r="EP72" i="3"/>
  <c r="CT72" i="3"/>
  <c r="AH72" i="3"/>
  <c r="GR72" i="3"/>
  <c r="GJ72" i="3"/>
  <c r="GB72" i="3"/>
  <c r="FT72" i="3"/>
  <c r="FL72" i="3"/>
  <c r="FD72" i="3"/>
  <c r="EV72" i="3"/>
  <c r="EN72" i="3"/>
  <c r="EF72" i="3"/>
  <c r="DX72" i="3"/>
  <c r="DP72" i="3"/>
  <c r="DH72" i="3"/>
  <c r="CZ72" i="3"/>
  <c r="CR72" i="3"/>
  <c r="CJ72" i="3"/>
  <c r="CB72" i="3"/>
  <c r="BT72" i="3"/>
  <c r="BL72" i="3"/>
  <c r="BD72" i="3"/>
  <c r="AV72" i="3"/>
  <c r="AN72" i="3"/>
  <c r="AF72" i="3"/>
  <c r="X72" i="3"/>
  <c r="P72" i="3"/>
  <c r="H72" i="3"/>
  <c r="FW72" i="3"/>
  <c r="EA72" i="3"/>
  <c r="AY72" i="3"/>
  <c r="FV72" i="3"/>
  <c r="DZ72" i="3"/>
  <c r="CL72" i="3"/>
  <c r="AP72" i="3"/>
  <c r="GY72" i="3"/>
  <c r="GQ72" i="3"/>
  <c r="GI72" i="3"/>
  <c r="GA72" i="3"/>
  <c r="FS72" i="3"/>
  <c r="FK72" i="3"/>
  <c r="FC72" i="3"/>
  <c r="EU72" i="3"/>
  <c r="EM72" i="3"/>
  <c r="EE72" i="3"/>
  <c r="DW72" i="3"/>
  <c r="DO72" i="3"/>
  <c r="DG72" i="3"/>
  <c r="CY72" i="3"/>
  <c r="CQ72" i="3"/>
  <c r="CI72" i="3"/>
  <c r="CA72" i="3"/>
  <c r="BS72" i="3"/>
  <c r="BK72" i="3"/>
  <c r="BC72" i="3"/>
  <c r="AU72" i="3"/>
  <c r="AM72" i="3"/>
  <c r="AE72" i="3"/>
  <c r="W72" i="3"/>
  <c r="O72" i="3"/>
  <c r="G72" i="3"/>
  <c r="FO72" i="3"/>
  <c r="DK72" i="3"/>
  <c r="BO72" i="3"/>
  <c r="K72" i="3"/>
  <c r="GT72" i="3"/>
  <c r="FN72" i="3"/>
  <c r="DR72" i="3"/>
  <c r="BV72" i="3"/>
  <c r="R72" i="3"/>
  <c r="GX72" i="3"/>
  <c r="GP72" i="3"/>
  <c r="GH72" i="3"/>
  <c r="FZ72" i="3"/>
  <c r="FR72" i="3"/>
  <c r="FJ72" i="3"/>
  <c r="FB72" i="3"/>
  <c r="ET72" i="3"/>
  <c r="EL72" i="3"/>
  <c r="ED72" i="3"/>
  <c r="DV72" i="3"/>
  <c r="DN72" i="3"/>
  <c r="DF72" i="3"/>
  <c r="CX72" i="3"/>
  <c r="CP72" i="3"/>
  <c r="CH72" i="3"/>
  <c r="BZ72" i="3"/>
  <c r="BR72" i="3"/>
  <c r="BJ72" i="3"/>
  <c r="BB72" i="3"/>
  <c r="AT72" i="3"/>
  <c r="AL72" i="3"/>
  <c r="AD72" i="3"/>
  <c r="V72" i="3"/>
  <c r="N72" i="3"/>
  <c r="F72" i="3"/>
  <c r="GU72" i="3"/>
  <c r="EY72" i="3"/>
  <c r="DC72" i="3"/>
  <c r="BW72" i="3"/>
  <c r="AA72" i="3"/>
  <c r="FF72" i="3"/>
  <c r="DJ72" i="3"/>
  <c r="BN72" i="3"/>
  <c r="Z72" i="3"/>
  <c r="GW72" i="3"/>
  <c r="GO72" i="3"/>
  <c r="GG72" i="3"/>
  <c r="FY72" i="3"/>
  <c r="FQ72" i="3"/>
  <c r="FI72" i="3"/>
  <c r="FA72" i="3"/>
  <c r="ES72" i="3"/>
  <c r="EK72" i="3"/>
  <c r="EC72" i="3"/>
  <c r="DU72" i="3"/>
  <c r="DM72" i="3"/>
  <c r="DE72" i="3"/>
  <c r="CW72" i="3"/>
  <c r="CO72" i="3"/>
  <c r="CG72" i="3"/>
  <c r="BY72" i="3"/>
  <c r="BQ72" i="3"/>
  <c r="BI72" i="3"/>
  <c r="BA72" i="3"/>
  <c r="AS72" i="3"/>
  <c r="AK72" i="3"/>
  <c r="AC72" i="3"/>
  <c r="U72" i="3"/>
  <c r="M72" i="3"/>
  <c r="E72" i="3"/>
  <c r="GE72" i="3"/>
  <c r="EI72" i="3"/>
  <c r="CM72" i="3"/>
  <c r="AQ72" i="3"/>
  <c r="EX72" i="3"/>
  <c r="DB72" i="3"/>
  <c r="BF72" i="3"/>
  <c r="J72" i="3"/>
  <c r="GV72" i="3"/>
  <c r="GN72" i="3"/>
  <c r="GF72" i="3"/>
  <c r="FX72" i="3"/>
  <c r="FP72" i="3"/>
  <c r="FH72" i="3"/>
  <c r="EZ72" i="3"/>
  <c r="ER72" i="3"/>
  <c r="EJ72" i="3"/>
  <c r="EB72" i="3"/>
  <c r="DT72" i="3"/>
  <c r="DL72" i="3"/>
  <c r="DD72" i="3"/>
  <c r="CV72" i="3"/>
  <c r="CN72" i="3"/>
  <c r="CF72" i="3"/>
  <c r="BX72" i="3"/>
  <c r="BP72" i="3"/>
  <c r="BH72" i="3"/>
  <c r="AZ72" i="3"/>
  <c r="AR72" i="3"/>
  <c r="AJ72" i="3"/>
  <c r="AB72" i="3"/>
  <c r="T72" i="3"/>
  <c r="L72" i="3"/>
  <c r="FG72" i="3"/>
  <c r="DS72" i="3"/>
  <c r="CE72" i="3"/>
  <c r="S72" i="3"/>
  <c r="GD72" i="3"/>
  <c r="EH72" i="3"/>
  <c r="CD72" i="3"/>
  <c r="AX72" i="3"/>
  <c r="GS97" i="3"/>
  <c r="GK97" i="3"/>
  <c r="GC97" i="3"/>
  <c r="FU97" i="3"/>
  <c r="FM97" i="3"/>
  <c r="FE97" i="3"/>
  <c r="EW97" i="3"/>
  <c r="EO97" i="3"/>
  <c r="EG97" i="3"/>
  <c r="DY97" i="3"/>
  <c r="DQ97" i="3"/>
  <c r="DI97" i="3"/>
  <c r="DA97" i="3"/>
  <c r="CS97" i="3"/>
  <c r="CK97" i="3"/>
  <c r="CC97" i="3"/>
  <c r="BU97" i="3"/>
  <c r="BM97" i="3"/>
  <c r="BE97" i="3"/>
  <c r="AW97" i="3"/>
  <c r="AO97" i="3"/>
  <c r="AG97" i="3"/>
  <c r="Y97" i="3"/>
  <c r="Q97" i="3"/>
  <c r="I97" i="3"/>
  <c r="GR97" i="3"/>
  <c r="GJ97" i="3"/>
  <c r="GB97" i="3"/>
  <c r="FT97" i="3"/>
  <c r="FL97" i="3"/>
  <c r="FD97" i="3"/>
  <c r="EV97" i="3"/>
  <c r="EN97" i="3"/>
  <c r="EF97" i="3"/>
  <c r="DX97" i="3"/>
  <c r="DP97" i="3"/>
  <c r="DH97" i="3"/>
  <c r="CZ97" i="3"/>
  <c r="CR97" i="3"/>
  <c r="CJ97" i="3"/>
  <c r="CB97" i="3"/>
  <c r="BT97" i="3"/>
  <c r="BL97" i="3"/>
  <c r="BD97" i="3"/>
  <c r="AV97" i="3"/>
  <c r="AN97" i="3"/>
  <c r="AF97" i="3"/>
  <c r="X97" i="3"/>
  <c r="P97" i="3"/>
  <c r="H97" i="3"/>
  <c r="GY97" i="3"/>
  <c r="GQ97" i="3"/>
  <c r="GI97" i="3"/>
  <c r="GA97" i="3"/>
  <c r="FS97" i="3"/>
  <c r="FK97" i="3"/>
  <c r="FC97" i="3"/>
  <c r="EU97" i="3"/>
  <c r="EM97" i="3"/>
  <c r="EE97" i="3"/>
  <c r="DW97" i="3"/>
  <c r="DO97" i="3"/>
  <c r="DG97" i="3"/>
  <c r="CY97" i="3"/>
  <c r="CQ97" i="3"/>
  <c r="CI97" i="3"/>
  <c r="CA97" i="3"/>
  <c r="BS97" i="3"/>
  <c r="BK97" i="3"/>
  <c r="BC97" i="3"/>
  <c r="AU97" i="3"/>
  <c r="AM97" i="3"/>
  <c r="AE97" i="3"/>
  <c r="W97" i="3"/>
  <c r="O97" i="3"/>
  <c r="G97" i="3"/>
  <c r="GW97" i="3"/>
  <c r="GO97" i="3"/>
  <c r="GG97" i="3"/>
  <c r="FY97" i="3"/>
  <c r="FQ97" i="3"/>
  <c r="FI97" i="3"/>
  <c r="FA97" i="3"/>
  <c r="ES97" i="3"/>
  <c r="EK97" i="3"/>
  <c r="EC97" i="3"/>
  <c r="DU97" i="3"/>
  <c r="DM97" i="3"/>
  <c r="DE97" i="3"/>
  <c r="CW97" i="3"/>
  <c r="CO97" i="3"/>
  <c r="CG97" i="3"/>
  <c r="BY97" i="3"/>
  <c r="BQ97" i="3"/>
  <c r="BI97" i="3"/>
  <c r="BA97" i="3"/>
  <c r="AS97" i="3"/>
  <c r="AK97" i="3"/>
  <c r="AC97" i="3"/>
  <c r="U97" i="3"/>
  <c r="M97" i="3"/>
  <c r="E97" i="3"/>
  <c r="GU97" i="3"/>
  <c r="GM97" i="3"/>
  <c r="GE97" i="3"/>
  <c r="FW97" i="3"/>
  <c r="FO97" i="3"/>
  <c r="FG97" i="3"/>
  <c r="EY97" i="3"/>
  <c r="EQ97" i="3"/>
  <c r="EI97" i="3"/>
  <c r="EA97" i="3"/>
  <c r="DS97" i="3"/>
  <c r="DK97" i="3"/>
  <c r="DC97" i="3"/>
  <c r="CU97" i="3"/>
  <c r="CM97" i="3"/>
  <c r="CE97" i="3"/>
  <c r="BW97" i="3"/>
  <c r="BO97" i="3"/>
  <c r="BG97" i="3"/>
  <c r="AY97" i="3"/>
  <c r="AQ97" i="3"/>
  <c r="AI97" i="3"/>
  <c r="AA97" i="3"/>
  <c r="S97" i="3"/>
  <c r="K97" i="3"/>
  <c r="GT97" i="3"/>
  <c r="FX97" i="3"/>
  <c r="FB97" i="3"/>
  <c r="EH97" i="3"/>
  <c r="DL97" i="3"/>
  <c r="CP97" i="3"/>
  <c r="BV97" i="3"/>
  <c r="AZ97" i="3"/>
  <c r="AD97" i="3"/>
  <c r="J97" i="3"/>
  <c r="GP97" i="3"/>
  <c r="FV97" i="3"/>
  <c r="EZ97" i="3"/>
  <c r="ED97" i="3"/>
  <c r="DJ97" i="3"/>
  <c r="CN97" i="3"/>
  <c r="BR97" i="3"/>
  <c r="AX97" i="3"/>
  <c r="AB97" i="3"/>
  <c r="F97" i="3"/>
  <c r="GN97" i="3"/>
  <c r="FR97" i="3"/>
  <c r="EX97" i="3"/>
  <c r="EB97" i="3"/>
  <c r="DF97" i="3"/>
  <c r="CL97" i="3"/>
  <c r="BP97" i="3"/>
  <c r="AT97" i="3"/>
  <c r="Z97" i="3"/>
  <c r="GL97" i="3"/>
  <c r="FP97" i="3"/>
  <c r="ET97" i="3"/>
  <c r="DZ97" i="3"/>
  <c r="DD97" i="3"/>
  <c r="CH97" i="3"/>
  <c r="BN97" i="3"/>
  <c r="AR97" i="3"/>
  <c r="V97" i="3"/>
  <c r="GH97" i="3"/>
  <c r="FN97" i="3"/>
  <c r="ER97" i="3"/>
  <c r="DV97" i="3"/>
  <c r="DB97" i="3"/>
  <c r="CF97" i="3"/>
  <c r="BJ97" i="3"/>
  <c r="AP97" i="3"/>
  <c r="T97" i="3"/>
  <c r="FJ97" i="3"/>
  <c r="DN97" i="3"/>
  <c r="BF97" i="3"/>
  <c r="FH97" i="3"/>
  <c r="CX97" i="3"/>
  <c r="BB97" i="3"/>
  <c r="FF97" i="3"/>
  <c r="CV97" i="3"/>
  <c r="AL97" i="3"/>
  <c r="GX97" i="3"/>
  <c r="EP97" i="3"/>
  <c r="CT97" i="3"/>
  <c r="AJ97" i="3"/>
  <c r="GV97" i="3"/>
  <c r="EL97" i="3"/>
  <c r="CD97" i="3"/>
  <c r="AH97" i="3"/>
  <c r="GF97" i="3"/>
  <c r="EJ97" i="3"/>
  <c r="BZ97" i="3"/>
  <c r="R97" i="3"/>
  <c r="GD97" i="3"/>
  <c r="DT97" i="3"/>
  <c r="BX97" i="3"/>
  <c r="N97" i="3"/>
  <c r="FZ97" i="3"/>
  <c r="DR97" i="3"/>
  <c r="BH97" i="3"/>
  <c r="L97" i="3"/>
  <c r="GT89" i="3"/>
  <c r="GL89" i="3"/>
  <c r="GD89" i="3"/>
  <c r="FV89" i="3"/>
  <c r="FN89" i="3"/>
  <c r="FF89" i="3"/>
  <c r="EX89" i="3"/>
  <c r="EP89" i="3"/>
  <c r="EH89" i="3"/>
  <c r="DZ89" i="3"/>
  <c r="DR89" i="3"/>
  <c r="DJ89" i="3"/>
  <c r="DB89" i="3"/>
  <c r="CT89" i="3"/>
  <c r="CL89" i="3"/>
  <c r="CD89" i="3"/>
  <c r="BV89" i="3"/>
  <c r="BN89" i="3"/>
  <c r="BF89" i="3"/>
  <c r="AX89" i="3"/>
  <c r="AP89" i="3"/>
  <c r="AH89" i="3"/>
  <c r="Z89" i="3"/>
  <c r="R89" i="3"/>
  <c r="J89" i="3"/>
  <c r="GS89" i="3"/>
  <c r="GK89" i="3"/>
  <c r="GC89" i="3"/>
  <c r="FU89" i="3"/>
  <c r="FM89" i="3"/>
  <c r="FE89" i="3"/>
  <c r="EW89" i="3"/>
  <c r="EO89" i="3"/>
  <c r="EG89" i="3"/>
  <c r="DY89" i="3"/>
  <c r="DQ89" i="3"/>
  <c r="DI89" i="3"/>
  <c r="DA89" i="3"/>
  <c r="CS89" i="3"/>
  <c r="CK89" i="3"/>
  <c r="CC89" i="3"/>
  <c r="BU89" i="3"/>
  <c r="BM89" i="3"/>
  <c r="BE89" i="3"/>
  <c r="AW89" i="3"/>
  <c r="AO89" i="3"/>
  <c r="AG89" i="3"/>
  <c r="Y89" i="3"/>
  <c r="Q89" i="3"/>
  <c r="I89" i="3"/>
  <c r="GR89" i="3"/>
  <c r="GJ89" i="3"/>
  <c r="GB89" i="3"/>
  <c r="FT89" i="3"/>
  <c r="FL89" i="3"/>
  <c r="FD89" i="3"/>
  <c r="EV89" i="3"/>
  <c r="EN89" i="3"/>
  <c r="EF89" i="3"/>
  <c r="DX89" i="3"/>
  <c r="DP89" i="3"/>
  <c r="DH89" i="3"/>
  <c r="CZ89" i="3"/>
  <c r="CR89" i="3"/>
  <c r="CJ89" i="3"/>
  <c r="CB89" i="3"/>
  <c r="BT89" i="3"/>
  <c r="BL89" i="3"/>
  <c r="BD89" i="3"/>
  <c r="AV89" i="3"/>
  <c r="AN89" i="3"/>
  <c r="AF89" i="3"/>
  <c r="X89" i="3"/>
  <c r="P89" i="3"/>
  <c r="H89" i="3"/>
  <c r="GY89" i="3"/>
  <c r="GQ89" i="3"/>
  <c r="GI89" i="3"/>
  <c r="GA89" i="3"/>
  <c r="FS89" i="3"/>
  <c r="FK89" i="3"/>
  <c r="FC89" i="3"/>
  <c r="EU89" i="3"/>
  <c r="EM89" i="3"/>
  <c r="EE89" i="3"/>
  <c r="DW89" i="3"/>
  <c r="DO89" i="3"/>
  <c r="DG89" i="3"/>
  <c r="CY89" i="3"/>
  <c r="CQ89" i="3"/>
  <c r="CI89" i="3"/>
  <c r="CA89" i="3"/>
  <c r="BS89" i="3"/>
  <c r="BK89" i="3"/>
  <c r="BC89" i="3"/>
  <c r="AU89" i="3"/>
  <c r="AM89" i="3"/>
  <c r="AE89" i="3"/>
  <c r="W89" i="3"/>
  <c r="O89" i="3"/>
  <c r="G89" i="3"/>
  <c r="GX89" i="3"/>
  <c r="GP89" i="3"/>
  <c r="GH89" i="3"/>
  <c r="FZ89" i="3"/>
  <c r="FR89" i="3"/>
  <c r="FJ89" i="3"/>
  <c r="FB89" i="3"/>
  <c r="ET89" i="3"/>
  <c r="EL89" i="3"/>
  <c r="ED89" i="3"/>
  <c r="DV89" i="3"/>
  <c r="DN89" i="3"/>
  <c r="DF89" i="3"/>
  <c r="CX89" i="3"/>
  <c r="CP89" i="3"/>
  <c r="CH89" i="3"/>
  <c r="BZ89" i="3"/>
  <c r="BR89" i="3"/>
  <c r="BJ89" i="3"/>
  <c r="BB89" i="3"/>
  <c r="AT89" i="3"/>
  <c r="AL89" i="3"/>
  <c r="AD89" i="3"/>
  <c r="V89" i="3"/>
  <c r="N89" i="3"/>
  <c r="F89" i="3"/>
  <c r="GW89" i="3"/>
  <c r="GO89" i="3"/>
  <c r="GG89" i="3"/>
  <c r="FY89" i="3"/>
  <c r="FQ89" i="3"/>
  <c r="FI89" i="3"/>
  <c r="FA89" i="3"/>
  <c r="ES89" i="3"/>
  <c r="EK89" i="3"/>
  <c r="EC89" i="3"/>
  <c r="DU89" i="3"/>
  <c r="DM89" i="3"/>
  <c r="DE89" i="3"/>
  <c r="CW89" i="3"/>
  <c r="CO89" i="3"/>
  <c r="CG89" i="3"/>
  <c r="BY89" i="3"/>
  <c r="BQ89" i="3"/>
  <c r="BI89" i="3"/>
  <c r="BA89" i="3"/>
  <c r="AS89" i="3"/>
  <c r="AK89" i="3"/>
  <c r="AC89" i="3"/>
  <c r="U89" i="3"/>
  <c r="M89" i="3"/>
  <c r="E89" i="3"/>
  <c r="FX89" i="3"/>
  <c r="ER89" i="3"/>
  <c r="DL89" i="3"/>
  <c r="CF89" i="3"/>
  <c r="AZ89" i="3"/>
  <c r="T89" i="3"/>
  <c r="FW89" i="3"/>
  <c r="EQ89" i="3"/>
  <c r="DK89" i="3"/>
  <c r="CE89" i="3"/>
  <c r="AY89" i="3"/>
  <c r="S89" i="3"/>
  <c r="GV89" i="3"/>
  <c r="FP89" i="3"/>
  <c r="EJ89" i="3"/>
  <c r="DD89" i="3"/>
  <c r="BX89" i="3"/>
  <c r="AR89" i="3"/>
  <c r="L89" i="3"/>
  <c r="GU89" i="3"/>
  <c r="FO89" i="3"/>
  <c r="EI89" i="3"/>
  <c r="DC89" i="3"/>
  <c r="BW89" i="3"/>
  <c r="AQ89" i="3"/>
  <c r="K89" i="3"/>
  <c r="GN89" i="3"/>
  <c r="FH89" i="3"/>
  <c r="EB89" i="3"/>
  <c r="CV89" i="3"/>
  <c r="BP89" i="3"/>
  <c r="AJ89" i="3"/>
  <c r="GM89" i="3"/>
  <c r="FG89" i="3"/>
  <c r="EA89" i="3"/>
  <c r="CU89" i="3"/>
  <c r="BO89" i="3"/>
  <c r="AI89" i="3"/>
  <c r="GF89" i="3"/>
  <c r="EZ89" i="3"/>
  <c r="DT89" i="3"/>
  <c r="CN89" i="3"/>
  <c r="BH89" i="3"/>
  <c r="AB89" i="3"/>
  <c r="BG89" i="3"/>
  <c r="DS89" i="3"/>
  <c r="AA89" i="3"/>
  <c r="CM89" i="3"/>
  <c r="GE89" i="3"/>
  <c r="EY89" i="3"/>
  <c r="GR102" i="3"/>
  <c r="GJ102" i="3"/>
  <c r="GB102" i="3"/>
  <c r="FT102" i="3"/>
  <c r="FL102" i="3"/>
  <c r="FD102" i="3"/>
  <c r="EV102" i="3"/>
  <c r="EN102" i="3"/>
  <c r="EF102" i="3"/>
  <c r="DX102" i="3"/>
  <c r="DP102" i="3"/>
  <c r="DH102" i="3"/>
  <c r="CZ102" i="3"/>
  <c r="CR102" i="3"/>
  <c r="CJ102" i="3"/>
  <c r="CB102" i="3"/>
  <c r="BT102" i="3"/>
  <c r="BL102" i="3"/>
  <c r="BD102" i="3"/>
  <c r="AV102" i="3"/>
  <c r="AN102" i="3"/>
  <c r="AF102" i="3"/>
  <c r="X102" i="3"/>
  <c r="P102" i="3"/>
  <c r="H102" i="3"/>
  <c r="GY102" i="3"/>
  <c r="GQ102" i="3"/>
  <c r="GI102" i="3"/>
  <c r="GA102" i="3"/>
  <c r="FS102" i="3"/>
  <c r="FK102" i="3"/>
  <c r="FC102" i="3"/>
  <c r="EU102" i="3"/>
  <c r="EM102" i="3"/>
  <c r="EE102" i="3"/>
  <c r="DW102" i="3"/>
  <c r="DO102" i="3"/>
  <c r="DG102" i="3"/>
  <c r="CY102" i="3"/>
  <c r="CQ102" i="3"/>
  <c r="CI102" i="3"/>
  <c r="CA102" i="3"/>
  <c r="BS102" i="3"/>
  <c r="BK102" i="3"/>
  <c r="BC102" i="3"/>
  <c r="AU102" i="3"/>
  <c r="AM102" i="3"/>
  <c r="AE102" i="3"/>
  <c r="W102" i="3"/>
  <c r="O102" i="3"/>
  <c r="G102" i="3"/>
  <c r="GW102" i="3"/>
  <c r="GO102" i="3"/>
  <c r="GG102" i="3"/>
  <c r="FY102" i="3"/>
  <c r="FQ102" i="3"/>
  <c r="FI102" i="3"/>
  <c r="FA102" i="3"/>
  <c r="ES102" i="3"/>
  <c r="EK102" i="3"/>
  <c r="EC102" i="3"/>
  <c r="DU102" i="3"/>
  <c r="DM102" i="3"/>
  <c r="DE102" i="3"/>
  <c r="CW102" i="3"/>
  <c r="CO102" i="3"/>
  <c r="CG102" i="3"/>
  <c r="BY102" i="3"/>
  <c r="BQ102" i="3"/>
  <c r="BI102" i="3"/>
  <c r="BA102" i="3"/>
  <c r="AS102" i="3"/>
  <c r="AK102" i="3"/>
  <c r="AC102" i="3"/>
  <c r="U102" i="3"/>
  <c r="M102" i="3"/>
  <c r="E102" i="3"/>
  <c r="GV102" i="3"/>
  <c r="GN102" i="3"/>
  <c r="GF102" i="3"/>
  <c r="FX102" i="3"/>
  <c r="FP102" i="3"/>
  <c r="FH102" i="3"/>
  <c r="EZ102" i="3"/>
  <c r="ER102" i="3"/>
  <c r="EJ102" i="3"/>
  <c r="EB102" i="3"/>
  <c r="DT102" i="3"/>
  <c r="DL102" i="3"/>
  <c r="DD102" i="3"/>
  <c r="CV102" i="3"/>
  <c r="CN102" i="3"/>
  <c r="CF102" i="3"/>
  <c r="BX102" i="3"/>
  <c r="BP102" i="3"/>
  <c r="BH102" i="3"/>
  <c r="AZ102" i="3"/>
  <c r="AR102" i="3"/>
  <c r="AJ102" i="3"/>
  <c r="AB102" i="3"/>
  <c r="T102" i="3"/>
  <c r="L102" i="3"/>
  <c r="GM102" i="3"/>
  <c r="FW102" i="3"/>
  <c r="FG102" i="3"/>
  <c r="EQ102" i="3"/>
  <c r="EA102" i="3"/>
  <c r="GL102" i="3"/>
  <c r="FV102" i="3"/>
  <c r="FF102" i="3"/>
  <c r="EP102" i="3"/>
  <c r="DZ102" i="3"/>
  <c r="DJ102" i="3"/>
  <c r="CT102" i="3"/>
  <c r="CD102" i="3"/>
  <c r="BN102" i="3"/>
  <c r="AX102" i="3"/>
  <c r="AH102" i="3"/>
  <c r="R102" i="3"/>
  <c r="GU102" i="3"/>
  <c r="GE102" i="3"/>
  <c r="FO102" i="3"/>
  <c r="EY102" i="3"/>
  <c r="EI102" i="3"/>
  <c r="DS102" i="3"/>
  <c r="DC102" i="3"/>
  <c r="CM102" i="3"/>
  <c r="BW102" i="3"/>
  <c r="BG102" i="3"/>
  <c r="AQ102" i="3"/>
  <c r="AA102" i="3"/>
  <c r="K102" i="3"/>
  <c r="GP102" i="3"/>
  <c r="FN102" i="3"/>
  <c r="EO102" i="3"/>
  <c r="DQ102" i="3"/>
  <c r="CU102" i="3"/>
  <c r="BZ102" i="3"/>
  <c r="BE102" i="3"/>
  <c r="AI102" i="3"/>
  <c r="N102" i="3"/>
  <c r="GK102" i="3"/>
  <c r="FM102" i="3"/>
  <c r="EL102" i="3"/>
  <c r="DN102" i="3"/>
  <c r="CS102" i="3"/>
  <c r="BV102" i="3"/>
  <c r="BB102" i="3"/>
  <c r="AG102" i="3"/>
  <c r="J102" i="3"/>
  <c r="GH102" i="3"/>
  <c r="FJ102" i="3"/>
  <c r="EH102" i="3"/>
  <c r="DK102" i="3"/>
  <c r="CP102" i="3"/>
  <c r="BU102" i="3"/>
  <c r="AY102" i="3"/>
  <c r="AD102" i="3"/>
  <c r="I102" i="3"/>
  <c r="GD102" i="3"/>
  <c r="FE102" i="3"/>
  <c r="EG102" i="3"/>
  <c r="DI102" i="3"/>
  <c r="CL102" i="3"/>
  <c r="BR102" i="3"/>
  <c r="AW102" i="3"/>
  <c r="Z102" i="3"/>
  <c r="F102" i="3"/>
  <c r="GC102" i="3"/>
  <c r="FB102" i="3"/>
  <c r="ED102" i="3"/>
  <c r="DF102" i="3"/>
  <c r="CK102" i="3"/>
  <c r="BO102" i="3"/>
  <c r="AT102" i="3"/>
  <c r="Y102" i="3"/>
  <c r="GX102" i="3"/>
  <c r="FZ102" i="3"/>
  <c r="EX102" i="3"/>
  <c r="DY102" i="3"/>
  <c r="DB102" i="3"/>
  <c r="CH102" i="3"/>
  <c r="BM102" i="3"/>
  <c r="AP102" i="3"/>
  <c r="V102" i="3"/>
  <c r="GT102" i="3"/>
  <c r="FU102" i="3"/>
  <c r="EW102" i="3"/>
  <c r="DV102" i="3"/>
  <c r="DA102" i="3"/>
  <c r="CE102" i="3"/>
  <c r="BJ102" i="3"/>
  <c r="AO102" i="3"/>
  <c r="S102" i="3"/>
  <c r="FR102" i="3"/>
  <c r="ET102" i="3"/>
  <c r="DR102" i="3"/>
  <c r="CX102" i="3"/>
  <c r="CC102" i="3"/>
  <c r="BF102" i="3"/>
  <c r="AL102" i="3"/>
  <c r="Q102" i="3"/>
  <c r="GS102" i="3"/>
  <c r="GR94" i="3"/>
  <c r="GJ94" i="3"/>
  <c r="GB94" i="3"/>
  <c r="FT94" i="3"/>
  <c r="FL94" i="3"/>
  <c r="FD94" i="3"/>
  <c r="EV94" i="3"/>
  <c r="EN94" i="3"/>
  <c r="EF94" i="3"/>
  <c r="DX94" i="3"/>
  <c r="DP94" i="3"/>
  <c r="DH94" i="3"/>
  <c r="CZ94" i="3"/>
  <c r="GY94" i="3"/>
  <c r="GQ94" i="3"/>
  <c r="GI94" i="3"/>
  <c r="GA94" i="3"/>
  <c r="FS94" i="3"/>
  <c r="FK94" i="3"/>
  <c r="FC94" i="3"/>
  <c r="EU94" i="3"/>
  <c r="EM94" i="3"/>
  <c r="EE94" i="3"/>
  <c r="DW94" i="3"/>
  <c r="DO94" i="3"/>
  <c r="DG94" i="3"/>
  <c r="CY94" i="3"/>
  <c r="CQ94" i="3"/>
  <c r="CI94" i="3"/>
  <c r="GX94" i="3"/>
  <c r="GP94" i="3"/>
  <c r="GH94" i="3"/>
  <c r="FZ94" i="3"/>
  <c r="FR94" i="3"/>
  <c r="FJ94" i="3"/>
  <c r="FB94" i="3"/>
  <c r="ET94" i="3"/>
  <c r="EL94" i="3"/>
  <c r="ED94" i="3"/>
  <c r="DV94" i="3"/>
  <c r="DN94" i="3"/>
  <c r="DF94" i="3"/>
  <c r="GW94" i="3"/>
  <c r="GO94" i="3"/>
  <c r="GG94" i="3"/>
  <c r="FY94" i="3"/>
  <c r="FQ94" i="3"/>
  <c r="FI94" i="3"/>
  <c r="FA94" i="3"/>
  <c r="ES94" i="3"/>
  <c r="EK94" i="3"/>
  <c r="EC94" i="3"/>
  <c r="DU94" i="3"/>
  <c r="DM94" i="3"/>
  <c r="DE94" i="3"/>
  <c r="CW94" i="3"/>
  <c r="GV94" i="3"/>
  <c r="GN94" i="3"/>
  <c r="GF94" i="3"/>
  <c r="FX94" i="3"/>
  <c r="FP94" i="3"/>
  <c r="FH94" i="3"/>
  <c r="EZ94" i="3"/>
  <c r="ER94" i="3"/>
  <c r="EJ94" i="3"/>
  <c r="EB94" i="3"/>
  <c r="DT94" i="3"/>
  <c r="DL94" i="3"/>
  <c r="DD94" i="3"/>
  <c r="GD94" i="3"/>
  <c r="FG94" i="3"/>
  <c r="EO94" i="3"/>
  <c r="DR94" i="3"/>
  <c r="CX94" i="3"/>
  <c r="CN94" i="3"/>
  <c r="CE94" i="3"/>
  <c r="BW94" i="3"/>
  <c r="BO94" i="3"/>
  <c r="BG94" i="3"/>
  <c r="AY94" i="3"/>
  <c r="AQ94" i="3"/>
  <c r="AI94" i="3"/>
  <c r="AA94" i="3"/>
  <c r="S94" i="3"/>
  <c r="K94" i="3"/>
  <c r="GU94" i="3"/>
  <c r="GC94" i="3"/>
  <c r="FF94" i="3"/>
  <c r="EI94" i="3"/>
  <c r="DQ94" i="3"/>
  <c r="CV94" i="3"/>
  <c r="CM94" i="3"/>
  <c r="CD94" i="3"/>
  <c r="BV94" i="3"/>
  <c r="BN94" i="3"/>
  <c r="BF94" i="3"/>
  <c r="AX94" i="3"/>
  <c r="AP94" i="3"/>
  <c r="AH94" i="3"/>
  <c r="Z94" i="3"/>
  <c r="R94" i="3"/>
  <c r="J94" i="3"/>
  <c r="GT94" i="3"/>
  <c r="FW94" i="3"/>
  <c r="FE94" i="3"/>
  <c r="EH94" i="3"/>
  <c r="DK94" i="3"/>
  <c r="CU94" i="3"/>
  <c r="CL94" i="3"/>
  <c r="CC94" i="3"/>
  <c r="BU94" i="3"/>
  <c r="BM94" i="3"/>
  <c r="BE94" i="3"/>
  <c r="AW94" i="3"/>
  <c r="AO94" i="3"/>
  <c r="AG94" i="3"/>
  <c r="Y94" i="3"/>
  <c r="Q94" i="3"/>
  <c r="I94" i="3"/>
  <c r="GS94" i="3"/>
  <c r="FV94" i="3"/>
  <c r="EY94" i="3"/>
  <c r="EG94" i="3"/>
  <c r="DJ94" i="3"/>
  <c r="CT94" i="3"/>
  <c r="CK94" i="3"/>
  <c r="CB94" i="3"/>
  <c r="BT94" i="3"/>
  <c r="BL94" i="3"/>
  <c r="BD94" i="3"/>
  <c r="AV94" i="3"/>
  <c r="AN94" i="3"/>
  <c r="AF94" i="3"/>
  <c r="X94" i="3"/>
  <c r="P94" i="3"/>
  <c r="H94" i="3"/>
  <c r="GM94" i="3"/>
  <c r="FU94" i="3"/>
  <c r="EX94" i="3"/>
  <c r="EA94" i="3"/>
  <c r="DI94" i="3"/>
  <c r="CS94" i="3"/>
  <c r="CJ94" i="3"/>
  <c r="CA94" i="3"/>
  <c r="BS94" i="3"/>
  <c r="BK94" i="3"/>
  <c r="BC94" i="3"/>
  <c r="AU94" i="3"/>
  <c r="AM94" i="3"/>
  <c r="AE94" i="3"/>
  <c r="W94" i="3"/>
  <c r="O94" i="3"/>
  <c r="G94" i="3"/>
  <c r="GL94" i="3"/>
  <c r="FO94" i="3"/>
  <c r="EW94" i="3"/>
  <c r="DZ94" i="3"/>
  <c r="DC94" i="3"/>
  <c r="CR94" i="3"/>
  <c r="CH94" i="3"/>
  <c r="BZ94" i="3"/>
  <c r="BR94" i="3"/>
  <c r="BJ94" i="3"/>
  <c r="BB94" i="3"/>
  <c r="AT94" i="3"/>
  <c r="AL94" i="3"/>
  <c r="AD94" i="3"/>
  <c r="V94" i="3"/>
  <c r="N94" i="3"/>
  <c r="F94" i="3"/>
  <c r="FN94" i="3"/>
  <c r="CP94" i="3"/>
  <c r="BI94" i="3"/>
  <c r="AC94" i="3"/>
  <c r="FM94" i="3"/>
  <c r="CO94" i="3"/>
  <c r="BH94" i="3"/>
  <c r="AB94" i="3"/>
  <c r="EQ94" i="3"/>
  <c r="CG94" i="3"/>
  <c r="BA94" i="3"/>
  <c r="U94" i="3"/>
  <c r="EP94" i="3"/>
  <c r="CF94" i="3"/>
  <c r="AZ94" i="3"/>
  <c r="T94" i="3"/>
  <c r="DY94" i="3"/>
  <c r="BY94" i="3"/>
  <c r="AS94" i="3"/>
  <c r="M94" i="3"/>
  <c r="DS94" i="3"/>
  <c r="BX94" i="3"/>
  <c r="AR94" i="3"/>
  <c r="L94" i="3"/>
  <c r="GK94" i="3"/>
  <c r="DB94" i="3"/>
  <c r="BQ94" i="3"/>
  <c r="AK94" i="3"/>
  <c r="E94" i="3"/>
  <c r="BP94" i="3"/>
  <c r="AJ94" i="3"/>
  <c r="DA94" i="3"/>
  <c r="GE94" i="3"/>
  <c r="GS86" i="3"/>
  <c r="GK86" i="3"/>
  <c r="GC86" i="3"/>
  <c r="FU86" i="3"/>
  <c r="FM86" i="3"/>
  <c r="FE86" i="3"/>
  <c r="EW86" i="3"/>
  <c r="EO86" i="3"/>
  <c r="EG86" i="3"/>
  <c r="DY86" i="3"/>
  <c r="DQ86" i="3"/>
  <c r="DI86" i="3"/>
  <c r="DA86" i="3"/>
  <c r="CS86" i="3"/>
  <c r="CK86" i="3"/>
  <c r="CC86" i="3"/>
  <c r="BU86" i="3"/>
  <c r="BM86" i="3"/>
  <c r="BE86" i="3"/>
  <c r="AW86" i="3"/>
  <c r="AO86" i="3"/>
  <c r="AG86" i="3"/>
  <c r="Y86" i="3"/>
  <c r="Q86" i="3"/>
  <c r="I86" i="3"/>
  <c r="GR86" i="3"/>
  <c r="GJ86" i="3"/>
  <c r="GB86" i="3"/>
  <c r="FT86" i="3"/>
  <c r="FL86" i="3"/>
  <c r="FD86" i="3"/>
  <c r="EV86" i="3"/>
  <c r="EN86" i="3"/>
  <c r="EF86" i="3"/>
  <c r="DX86" i="3"/>
  <c r="DP86" i="3"/>
  <c r="DH86" i="3"/>
  <c r="CZ86" i="3"/>
  <c r="CR86" i="3"/>
  <c r="CJ86" i="3"/>
  <c r="CB86" i="3"/>
  <c r="BT86" i="3"/>
  <c r="BL86" i="3"/>
  <c r="BD86" i="3"/>
  <c r="AV86" i="3"/>
  <c r="AN86" i="3"/>
  <c r="AF86" i="3"/>
  <c r="X86" i="3"/>
  <c r="P86" i="3"/>
  <c r="H86" i="3"/>
  <c r="GY86" i="3"/>
  <c r="GQ86" i="3"/>
  <c r="GI86" i="3"/>
  <c r="GA86" i="3"/>
  <c r="FS86" i="3"/>
  <c r="FK86" i="3"/>
  <c r="FC86" i="3"/>
  <c r="EU86" i="3"/>
  <c r="EM86" i="3"/>
  <c r="EE86" i="3"/>
  <c r="DW86" i="3"/>
  <c r="DO86" i="3"/>
  <c r="DG86" i="3"/>
  <c r="CY86" i="3"/>
  <c r="CQ86" i="3"/>
  <c r="CI86" i="3"/>
  <c r="CA86" i="3"/>
  <c r="BS86" i="3"/>
  <c r="BK86" i="3"/>
  <c r="BC86" i="3"/>
  <c r="AU86" i="3"/>
  <c r="AM86" i="3"/>
  <c r="AE86" i="3"/>
  <c r="W86" i="3"/>
  <c r="O86" i="3"/>
  <c r="G86" i="3"/>
  <c r="GX86" i="3"/>
  <c r="GP86" i="3"/>
  <c r="GH86" i="3"/>
  <c r="FZ86" i="3"/>
  <c r="FR86" i="3"/>
  <c r="FJ86" i="3"/>
  <c r="FB86" i="3"/>
  <c r="ET86" i="3"/>
  <c r="EL86" i="3"/>
  <c r="ED86" i="3"/>
  <c r="DV86" i="3"/>
  <c r="DN86" i="3"/>
  <c r="DF86" i="3"/>
  <c r="CX86" i="3"/>
  <c r="CP86" i="3"/>
  <c r="CH86" i="3"/>
  <c r="BZ86" i="3"/>
  <c r="BR86" i="3"/>
  <c r="BJ86" i="3"/>
  <c r="BB86" i="3"/>
  <c r="AT86" i="3"/>
  <c r="AL86" i="3"/>
  <c r="AD86" i="3"/>
  <c r="V86" i="3"/>
  <c r="N86" i="3"/>
  <c r="F86" i="3"/>
  <c r="GW86" i="3"/>
  <c r="GO86" i="3"/>
  <c r="GG86" i="3"/>
  <c r="FY86" i="3"/>
  <c r="FQ86" i="3"/>
  <c r="FI86" i="3"/>
  <c r="FA86" i="3"/>
  <c r="ES86" i="3"/>
  <c r="EK86" i="3"/>
  <c r="EC86" i="3"/>
  <c r="DU86" i="3"/>
  <c r="DM86" i="3"/>
  <c r="DE86" i="3"/>
  <c r="CW86" i="3"/>
  <c r="CO86" i="3"/>
  <c r="CG86" i="3"/>
  <c r="BY86" i="3"/>
  <c r="BQ86" i="3"/>
  <c r="BI86" i="3"/>
  <c r="BA86" i="3"/>
  <c r="AS86" i="3"/>
  <c r="AK86" i="3"/>
  <c r="AC86" i="3"/>
  <c r="U86" i="3"/>
  <c r="M86" i="3"/>
  <c r="E86" i="3"/>
  <c r="GV86" i="3"/>
  <c r="GN86" i="3"/>
  <c r="GF86" i="3"/>
  <c r="FX86" i="3"/>
  <c r="FP86" i="3"/>
  <c r="FH86" i="3"/>
  <c r="EZ86" i="3"/>
  <c r="ER86" i="3"/>
  <c r="EJ86" i="3"/>
  <c r="EB86" i="3"/>
  <c r="DT86" i="3"/>
  <c r="DL86" i="3"/>
  <c r="DD86" i="3"/>
  <c r="CV86" i="3"/>
  <c r="CN86" i="3"/>
  <c r="CF86" i="3"/>
  <c r="BX86" i="3"/>
  <c r="BP86" i="3"/>
  <c r="BH86" i="3"/>
  <c r="AZ86" i="3"/>
  <c r="AR86" i="3"/>
  <c r="AJ86" i="3"/>
  <c r="AB86" i="3"/>
  <c r="T86" i="3"/>
  <c r="L86" i="3"/>
  <c r="GU86" i="3"/>
  <c r="GM86" i="3"/>
  <c r="GE86" i="3"/>
  <c r="FW86" i="3"/>
  <c r="FO86" i="3"/>
  <c r="FG86" i="3"/>
  <c r="EY86" i="3"/>
  <c r="EQ86" i="3"/>
  <c r="EI86" i="3"/>
  <c r="EA86" i="3"/>
  <c r="DS86" i="3"/>
  <c r="DK86" i="3"/>
  <c r="DC86" i="3"/>
  <c r="CU86" i="3"/>
  <c r="CM86" i="3"/>
  <c r="CE86" i="3"/>
  <c r="BW86" i="3"/>
  <c r="BO86" i="3"/>
  <c r="BG86" i="3"/>
  <c r="AY86" i="3"/>
  <c r="AQ86" i="3"/>
  <c r="AI86" i="3"/>
  <c r="AA86" i="3"/>
  <c r="S86" i="3"/>
  <c r="K86" i="3"/>
  <c r="FF86" i="3"/>
  <c r="CT86" i="3"/>
  <c r="AH86" i="3"/>
  <c r="EX86" i="3"/>
  <c r="CL86" i="3"/>
  <c r="Z86" i="3"/>
  <c r="AX86" i="3"/>
  <c r="EP86" i="3"/>
  <c r="CD86" i="3"/>
  <c r="R86" i="3"/>
  <c r="DJ86" i="3"/>
  <c r="FN86" i="3"/>
  <c r="GT86" i="3"/>
  <c r="EH86" i="3"/>
  <c r="BV86" i="3"/>
  <c r="J86" i="3"/>
  <c r="AP86" i="3"/>
  <c r="GL86" i="3"/>
  <c r="DZ86" i="3"/>
  <c r="BN86" i="3"/>
  <c r="GD86" i="3"/>
  <c r="DR86" i="3"/>
  <c r="BF86" i="3"/>
  <c r="FV86" i="3"/>
  <c r="DB86" i="3"/>
  <c r="GS78" i="3"/>
  <c r="GK78" i="3"/>
  <c r="GC78" i="3"/>
  <c r="FU78" i="3"/>
  <c r="FM78" i="3"/>
  <c r="FE78" i="3"/>
  <c r="EW78" i="3"/>
  <c r="EO78" i="3"/>
  <c r="EG78" i="3"/>
  <c r="DY78" i="3"/>
  <c r="DQ78" i="3"/>
  <c r="DI78" i="3"/>
  <c r="DA78" i="3"/>
  <c r="CS78" i="3"/>
  <c r="CK78" i="3"/>
  <c r="CC78" i="3"/>
  <c r="BU78" i="3"/>
  <c r="BM78" i="3"/>
  <c r="BE78" i="3"/>
  <c r="AW78" i="3"/>
  <c r="AO78" i="3"/>
  <c r="AG78" i="3"/>
  <c r="Y78" i="3"/>
  <c r="Q78" i="3"/>
  <c r="I78" i="3"/>
  <c r="GR78" i="3"/>
  <c r="GJ78" i="3"/>
  <c r="GB78" i="3"/>
  <c r="FT78" i="3"/>
  <c r="FL78" i="3"/>
  <c r="FD78" i="3"/>
  <c r="EV78" i="3"/>
  <c r="EN78" i="3"/>
  <c r="EF78" i="3"/>
  <c r="DX78" i="3"/>
  <c r="DP78" i="3"/>
  <c r="DH78" i="3"/>
  <c r="CZ78" i="3"/>
  <c r="CR78" i="3"/>
  <c r="CJ78" i="3"/>
  <c r="CB78" i="3"/>
  <c r="BT78" i="3"/>
  <c r="BL78" i="3"/>
  <c r="BD78" i="3"/>
  <c r="AV78" i="3"/>
  <c r="AN78" i="3"/>
  <c r="AF78" i="3"/>
  <c r="X78" i="3"/>
  <c r="P78" i="3"/>
  <c r="H78" i="3"/>
  <c r="GY78" i="3"/>
  <c r="GQ78" i="3"/>
  <c r="GI78" i="3"/>
  <c r="GA78" i="3"/>
  <c r="FS78" i="3"/>
  <c r="FK78" i="3"/>
  <c r="FC78" i="3"/>
  <c r="EU78" i="3"/>
  <c r="EM78" i="3"/>
  <c r="EE78" i="3"/>
  <c r="DW78" i="3"/>
  <c r="DO78" i="3"/>
  <c r="DG78" i="3"/>
  <c r="CY78" i="3"/>
  <c r="CQ78" i="3"/>
  <c r="CI78" i="3"/>
  <c r="CA78" i="3"/>
  <c r="BS78" i="3"/>
  <c r="BK78" i="3"/>
  <c r="BC78" i="3"/>
  <c r="AU78" i="3"/>
  <c r="AM78" i="3"/>
  <c r="AE78" i="3"/>
  <c r="W78" i="3"/>
  <c r="O78" i="3"/>
  <c r="G78" i="3"/>
  <c r="GX78" i="3"/>
  <c r="GP78" i="3"/>
  <c r="GH78" i="3"/>
  <c r="FZ78" i="3"/>
  <c r="FR78" i="3"/>
  <c r="FJ78" i="3"/>
  <c r="FB78" i="3"/>
  <c r="ET78" i="3"/>
  <c r="EL78" i="3"/>
  <c r="ED78" i="3"/>
  <c r="DV78" i="3"/>
  <c r="DN78" i="3"/>
  <c r="DF78" i="3"/>
  <c r="CX78" i="3"/>
  <c r="CP78" i="3"/>
  <c r="CH78" i="3"/>
  <c r="BZ78" i="3"/>
  <c r="BR78" i="3"/>
  <c r="BJ78" i="3"/>
  <c r="BB78" i="3"/>
  <c r="AT78" i="3"/>
  <c r="AL78" i="3"/>
  <c r="AD78" i="3"/>
  <c r="V78" i="3"/>
  <c r="N78" i="3"/>
  <c r="F78" i="3"/>
  <c r="GW78" i="3"/>
  <c r="GO78" i="3"/>
  <c r="GG78" i="3"/>
  <c r="FY78" i="3"/>
  <c r="FQ78" i="3"/>
  <c r="FI78" i="3"/>
  <c r="FA78" i="3"/>
  <c r="ES78" i="3"/>
  <c r="EK78" i="3"/>
  <c r="EC78" i="3"/>
  <c r="DU78" i="3"/>
  <c r="DM78" i="3"/>
  <c r="DE78" i="3"/>
  <c r="CW78" i="3"/>
  <c r="CO78" i="3"/>
  <c r="CG78" i="3"/>
  <c r="BY78" i="3"/>
  <c r="BQ78" i="3"/>
  <c r="BI78" i="3"/>
  <c r="BA78" i="3"/>
  <c r="AS78" i="3"/>
  <c r="AK78" i="3"/>
  <c r="AC78" i="3"/>
  <c r="U78" i="3"/>
  <c r="M78" i="3"/>
  <c r="E78" i="3"/>
  <c r="GV78" i="3"/>
  <c r="GN78" i="3"/>
  <c r="GF78" i="3"/>
  <c r="FX78" i="3"/>
  <c r="FP78" i="3"/>
  <c r="FH78" i="3"/>
  <c r="EZ78" i="3"/>
  <c r="ER78" i="3"/>
  <c r="EJ78" i="3"/>
  <c r="EB78" i="3"/>
  <c r="DT78" i="3"/>
  <c r="DL78" i="3"/>
  <c r="DD78" i="3"/>
  <c r="CV78" i="3"/>
  <c r="CN78" i="3"/>
  <c r="CF78" i="3"/>
  <c r="BX78" i="3"/>
  <c r="BP78" i="3"/>
  <c r="BH78" i="3"/>
  <c r="AZ78" i="3"/>
  <c r="AR78" i="3"/>
  <c r="AJ78" i="3"/>
  <c r="AB78" i="3"/>
  <c r="T78" i="3"/>
  <c r="L78" i="3"/>
  <c r="GU78" i="3"/>
  <c r="GM78" i="3"/>
  <c r="GE78" i="3"/>
  <c r="FW78" i="3"/>
  <c r="FO78" i="3"/>
  <c r="FG78" i="3"/>
  <c r="EY78" i="3"/>
  <c r="EQ78" i="3"/>
  <c r="EI78" i="3"/>
  <c r="EA78" i="3"/>
  <c r="DS78" i="3"/>
  <c r="DK78" i="3"/>
  <c r="DC78" i="3"/>
  <c r="CU78" i="3"/>
  <c r="CM78" i="3"/>
  <c r="CE78" i="3"/>
  <c r="BW78" i="3"/>
  <c r="BO78" i="3"/>
  <c r="BG78" i="3"/>
  <c r="AY78" i="3"/>
  <c r="AQ78" i="3"/>
  <c r="AI78" i="3"/>
  <c r="AA78" i="3"/>
  <c r="S78" i="3"/>
  <c r="K78" i="3"/>
  <c r="GD78" i="3"/>
  <c r="DR78" i="3"/>
  <c r="BF78" i="3"/>
  <c r="DZ78" i="3"/>
  <c r="FV78" i="3"/>
  <c r="DJ78" i="3"/>
  <c r="AX78" i="3"/>
  <c r="EH78" i="3"/>
  <c r="BN78" i="3"/>
  <c r="FN78" i="3"/>
  <c r="DB78" i="3"/>
  <c r="AP78" i="3"/>
  <c r="GT78" i="3"/>
  <c r="FF78" i="3"/>
  <c r="CT78" i="3"/>
  <c r="AH78" i="3"/>
  <c r="EX78" i="3"/>
  <c r="CL78" i="3"/>
  <c r="Z78" i="3"/>
  <c r="J78" i="3"/>
  <c r="EP78" i="3"/>
  <c r="CD78" i="3"/>
  <c r="R78" i="3"/>
  <c r="BV78" i="3"/>
  <c r="GL78" i="3"/>
  <c r="GY105" i="3"/>
  <c r="GQ105" i="3"/>
  <c r="GI105" i="3"/>
  <c r="GA105" i="3"/>
  <c r="FS105" i="3"/>
  <c r="FK105" i="3"/>
  <c r="FC105" i="3"/>
  <c r="GX105" i="3"/>
  <c r="GP105" i="3"/>
  <c r="GH105" i="3"/>
  <c r="FZ105" i="3"/>
  <c r="FR105" i="3"/>
  <c r="FJ105" i="3"/>
  <c r="FB105" i="3"/>
  <c r="GW105" i="3"/>
  <c r="GO105" i="3"/>
  <c r="GG105" i="3"/>
  <c r="FY105" i="3"/>
  <c r="FQ105" i="3"/>
  <c r="FI105" i="3"/>
  <c r="FA105" i="3"/>
  <c r="GV105" i="3"/>
  <c r="GN105" i="3"/>
  <c r="GF105" i="3"/>
  <c r="FX105" i="3"/>
  <c r="FP105" i="3"/>
  <c r="FH105" i="3"/>
  <c r="EZ105" i="3"/>
  <c r="GU105" i="3"/>
  <c r="GM105" i="3"/>
  <c r="GE105" i="3"/>
  <c r="FW105" i="3"/>
  <c r="FO105" i="3"/>
  <c r="FG105" i="3"/>
  <c r="EY105" i="3"/>
  <c r="GR105" i="3"/>
  <c r="FU105" i="3"/>
  <c r="EX105" i="3"/>
  <c r="EP105" i="3"/>
  <c r="EH105" i="3"/>
  <c r="DZ105" i="3"/>
  <c r="DR105" i="3"/>
  <c r="DJ105" i="3"/>
  <c r="DB105" i="3"/>
  <c r="CT105" i="3"/>
  <c r="CL105" i="3"/>
  <c r="CB105" i="3"/>
  <c r="BS105" i="3"/>
  <c r="BK105" i="3"/>
  <c r="BC105" i="3"/>
  <c r="AU105" i="3"/>
  <c r="AM105" i="3"/>
  <c r="AE105" i="3"/>
  <c r="W105" i="3"/>
  <c r="O105" i="3"/>
  <c r="G105" i="3"/>
  <c r="GL105" i="3"/>
  <c r="FT105" i="3"/>
  <c r="EW105" i="3"/>
  <c r="EO105" i="3"/>
  <c r="EG105" i="3"/>
  <c r="DY105" i="3"/>
  <c r="DQ105" i="3"/>
  <c r="DI105" i="3"/>
  <c r="DA105" i="3"/>
  <c r="CS105" i="3"/>
  <c r="CK105" i="3"/>
  <c r="BZ105" i="3"/>
  <c r="BR105" i="3"/>
  <c r="BJ105" i="3"/>
  <c r="BB105" i="3"/>
  <c r="AT105" i="3"/>
  <c r="AL105" i="3"/>
  <c r="AD105" i="3"/>
  <c r="V105" i="3"/>
  <c r="N105" i="3"/>
  <c r="F105" i="3"/>
  <c r="GK105" i="3"/>
  <c r="FN105" i="3"/>
  <c r="EV105" i="3"/>
  <c r="EN105" i="3"/>
  <c r="EF105" i="3"/>
  <c r="DX105" i="3"/>
  <c r="DP105" i="3"/>
  <c r="DH105" i="3"/>
  <c r="CZ105" i="3"/>
  <c r="CR105" i="3"/>
  <c r="CJ105" i="3"/>
  <c r="BY105" i="3"/>
  <c r="BQ105" i="3"/>
  <c r="BI105" i="3"/>
  <c r="BA105" i="3"/>
  <c r="AS105" i="3"/>
  <c r="AK105" i="3"/>
  <c r="AC105" i="3"/>
  <c r="U105" i="3"/>
  <c r="M105" i="3"/>
  <c r="E105" i="3"/>
  <c r="GJ105" i="3"/>
  <c r="FM105" i="3"/>
  <c r="EU105" i="3"/>
  <c r="EM105" i="3"/>
  <c r="EE105" i="3"/>
  <c r="DW105" i="3"/>
  <c r="DO105" i="3"/>
  <c r="DG105" i="3"/>
  <c r="CY105" i="3"/>
  <c r="CQ105" i="3"/>
  <c r="CI105" i="3"/>
  <c r="BX105" i="3"/>
  <c r="BP105" i="3"/>
  <c r="BH105" i="3"/>
  <c r="AZ105" i="3"/>
  <c r="AR105" i="3"/>
  <c r="AJ105" i="3"/>
  <c r="AB105" i="3"/>
  <c r="T105" i="3"/>
  <c r="L105" i="3"/>
  <c r="GD105" i="3"/>
  <c r="FL105" i="3"/>
  <c r="ET105" i="3"/>
  <c r="EL105" i="3"/>
  <c r="ED105" i="3"/>
  <c r="DV105" i="3"/>
  <c r="DN105" i="3"/>
  <c r="DF105" i="3"/>
  <c r="CX105" i="3"/>
  <c r="CP105" i="3"/>
  <c r="CH105" i="3"/>
  <c r="BW105" i="3"/>
  <c r="BO105" i="3"/>
  <c r="BG105" i="3"/>
  <c r="AY105" i="3"/>
  <c r="AQ105" i="3"/>
  <c r="AI105" i="3"/>
  <c r="AA105" i="3"/>
  <c r="S105" i="3"/>
  <c r="K105" i="3"/>
  <c r="FE105" i="3"/>
  <c r="EC105" i="3"/>
  <c r="DK105" i="3"/>
  <c r="CN105" i="3"/>
  <c r="BN105" i="3"/>
  <c r="AV105" i="3"/>
  <c r="Y105" i="3"/>
  <c r="GT105" i="3"/>
  <c r="ES105" i="3"/>
  <c r="EA105" i="3"/>
  <c r="DD105" i="3"/>
  <c r="CG105" i="3"/>
  <c r="BL105" i="3"/>
  <c r="AO105" i="3"/>
  <c r="R105" i="3"/>
  <c r="GS105" i="3"/>
  <c r="ER105" i="3"/>
  <c r="DU105" i="3"/>
  <c r="DC105" i="3"/>
  <c r="CF105" i="3"/>
  <c r="BF105" i="3"/>
  <c r="AN105" i="3"/>
  <c r="Q105" i="3"/>
  <c r="FV105" i="3"/>
  <c r="EJ105" i="3"/>
  <c r="DM105" i="3"/>
  <c r="CU105" i="3"/>
  <c r="BU105" i="3"/>
  <c r="AX105" i="3"/>
  <c r="AF105" i="3"/>
  <c r="I105" i="3"/>
  <c r="FF105" i="3"/>
  <c r="EI105" i="3"/>
  <c r="DL105" i="3"/>
  <c r="CO105" i="3"/>
  <c r="BT105" i="3"/>
  <c r="AW105" i="3"/>
  <c r="Z105" i="3"/>
  <c r="H105" i="3"/>
  <c r="GB105" i="3"/>
  <c r="CW105" i="3"/>
  <c r="AP105" i="3"/>
  <c r="FD105" i="3"/>
  <c r="CV105" i="3"/>
  <c r="AH105" i="3"/>
  <c r="EQ105" i="3"/>
  <c r="CM105" i="3"/>
  <c r="AG105" i="3"/>
  <c r="EK105" i="3"/>
  <c r="CC105" i="3"/>
  <c r="X105" i="3"/>
  <c r="EB105" i="3"/>
  <c r="BV105" i="3"/>
  <c r="P105" i="3"/>
  <c r="DT105" i="3"/>
  <c r="BM105" i="3"/>
  <c r="J105" i="3"/>
  <c r="DS105" i="3"/>
  <c r="BE105" i="3"/>
  <c r="GC105" i="3"/>
  <c r="DE105" i="3"/>
  <c r="BD105" i="3"/>
  <c r="CA105" i="3"/>
  <c r="CE105" i="3"/>
  <c r="CD105" i="3"/>
  <c r="GV85" i="3"/>
  <c r="GN85" i="3"/>
  <c r="GF85" i="3"/>
  <c r="FX85" i="3"/>
  <c r="FP85" i="3"/>
  <c r="FH85" i="3"/>
  <c r="EZ85" i="3"/>
  <c r="ER85" i="3"/>
  <c r="EJ85" i="3"/>
  <c r="EB85" i="3"/>
  <c r="DT85" i="3"/>
  <c r="DL85" i="3"/>
  <c r="DD85" i="3"/>
  <c r="CV85" i="3"/>
  <c r="CN85" i="3"/>
  <c r="CF85" i="3"/>
  <c r="BX85" i="3"/>
  <c r="BP85" i="3"/>
  <c r="BH85" i="3"/>
  <c r="AZ85" i="3"/>
  <c r="AR85" i="3"/>
  <c r="AJ85" i="3"/>
  <c r="AB85" i="3"/>
  <c r="T85" i="3"/>
  <c r="L85" i="3"/>
  <c r="GU85" i="3"/>
  <c r="GM85" i="3"/>
  <c r="GE85" i="3"/>
  <c r="FW85" i="3"/>
  <c r="FO85" i="3"/>
  <c r="FG85" i="3"/>
  <c r="EY85" i="3"/>
  <c r="EQ85" i="3"/>
  <c r="EI85" i="3"/>
  <c r="EA85" i="3"/>
  <c r="DS85" i="3"/>
  <c r="DK85" i="3"/>
  <c r="DC85" i="3"/>
  <c r="CU85" i="3"/>
  <c r="CM85" i="3"/>
  <c r="CE85" i="3"/>
  <c r="BW85" i="3"/>
  <c r="BO85" i="3"/>
  <c r="BG85" i="3"/>
  <c r="AY85" i="3"/>
  <c r="AQ85" i="3"/>
  <c r="AI85" i="3"/>
  <c r="AA85" i="3"/>
  <c r="S85" i="3"/>
  <c r="K85" i="3"/>
  <c r="GT85" i="3"/>
  <c r="GL85" i="3"/>
  <c r="GD85" i="3"/>
  <c r="FV85" i="3"/>
  <c r="FN85" i="3"/>
  <c r="FF85" i="3"/>
  <c r="EX85" i="3"/>
  <c r="EP85" i="3"/>
  <c r="EH85" i="3"/>
  <c r="DZ85" i="3"/>
  <c r="DR85" i="3"/>
  <c r="DJ85" i="3"/>
  <c r="DB85" i="3"/>
  <c r="CT85" i="3"/>
  <c r="CL85" i="3"/>
  <c r="CD85" i="3"/>
  <c r="BV85" i="3"/>
  <c r="BN85" i="3"/>
  <c r="BF85" i="3"/>
  <c r="AX85" i="3"/>
  <c r="AP85" i="3"/>
  <c r="AH85" i="3"/>
  <c r="Z85" i="3"/>
  <c r="R85" i="3"/>
  <c r="J85" i="3"/>
  <c r="GS85" i="3"/>
  <c r="GK85" i="3"/>
  <c r="GC85" i="3"/>
  <c r="FU85" i="3"/>
  <c r="FM85" i="3"/>
  <c r="FE85" i="3"/>
  <c r="EW85" i="3"/>
  <c r="EO85" i="3"/>
  <c r="EG85" i="3"/>
  <c r="DY85" i="3"/>
  <c r="DQ85" i="3"/>
  <c r="DI85" i="3"/>
  <c r="DA85" i="3"/>
  <c r="CS85" i="3"/>
  <c r="CK85" i="3"/>
  <c r="CC85" i="3"/>
  <c r="BU85" i="3"/>
  <c r="BM85" i="3"/>
  <c r="BE85" i="3"/>
  <c r="AW85" i="3"/>
  <c r="AO85" i="3"/>
  <c r="AG85" i="3"/>
  <c r="Y85" i="3"/>
  <c r="Q85" i="3"/>
  <c r="I85" i="3"/>
  <c r="GR85" i="3"/>
  <c r="GJ85" i="3"/>
  <c r="GB85" i="3"/>
  <c r="FT85" i="3"/>
  <c r="FL85" i="3"/>
  <c r="FD85" i="3"/>
  <c r="EV85" i="3"/>
  <c r="EN85" i="3"/>
  <c r="EF85" i="3"/>
  <c r="DX85" i="3"/>
  <c r="DP85" i="3"/>
  <c r="DH85" i="3"/>
  <c r="CZ85" i="3"/>
  <c r="CR85" i="3"/>
  <c r="CJ85" i="3"/>
  <c r="CB85" i="3"/>
  <c r="BT85" i="3"/>
  <c r="BL85" i="3"/>
  <c r="BD85" i="3"/>
  <c r="AV85" i="3"/>
  <c r="AN85" i="3"/>
  <c r="AF85" i="3"/>
  <c r="X85" i="3"/>
  <c r="P85" i="3"/>
  <c r="H85" i="3"/>
  <c r="GY85" i="3"/>
  <c r="GQ85" i="3"/>
  <c r="GI85" i="3"/>
  <c r="GA85" i="3"/>
  <c r="FS85" i="3"/>
  <c r="FK85" i="3"/>
  <c r="FC85" i="3"/>
  <c r="EU85" i="3"/>
  <c r="EM85" i="3"/>
  <c r="EE85" i="3"/>
  <c r="DW85" i="3"/>
  <c r="DO85" i="3"/>
  <c r="DG85" i="3"/>
  <c r="CY85" i="3"/>
  <c r="CQ85" i="3"/>
  <c r="CI85" i="3"/>
  <c r="CA85" i="3"/>
  <c r="BS85" i="3"/>
  <c r="BK85" i="3"/>
  <c r="BC85" i="3"/>
  <c r="AU85" i="3"/>
  <c r="AM85" i="3"/>
  <c r="AE85" i="3"/>
  <c r="W85" i="3"/>
  <c r="O85" i="3"/>
  <c r="G85" i="3"/>
  <c r="GX85" i="3"/>
  <c r="GP85" i="3"/>
  <c r="GH85" i="3"/>
  <c r="FZ85" i="3"/>
  <c r="FR85" i="3"/>
  <c r="FJ85" i="3"/>
  <c r="FB85" i="3"/>
  <c r="ET85" i="3"/>
  <c r="EL85" i="3"/>
  <c r="ED85" i="3"/>
  <c r="DV85" i="3"/>
  <c r="DN85" i="3"/>
  <c r="DF85" i="3"/>
  <c r="CX85" i="3"/>
  <c r="CP85" i="3"/>
  <c r="CH85" i="3"/>
  <c r="BZ85" i="3"/>
  <c r="BR85" i="3"/>
  <c r="BJ85" i="3"/>
  <c r="BB85" i="3"/>
  <c r="AT85" i="3"/>
  <c r="AL85" i="3"/>
  <c r="AD85" i="3"/>
  <c r="V85" i="3"/>
  <c r="N85" i="3"/>
  <c r="F85" i="3"/>
  <c r="FQ85" i="3"/>
  <c r="DE85" i="3"/>
  <c r="AS85" i="3"/>
  <c r="BA85" i="3"/>
  <c r="FI85" i="3"/>
  <c r="CW85" i="3"/>
  <c r="AK85" i="3"/>
  <c r="DM85" i="3"/>
  <c r="FA85" i="3"/>
  <c r="CO85" i="3"/>
  <c r="AC85" i="3"/>
  <c r="ES85" i="3"/>
  <c r="CG85" i="3"/>
  <c r="U85" i="3"/>
  <c r="GG85" i="3"/>
  <c r="GW85" i="3"/>
  <c r="EK85" i="3"/>
  <c r="BY85" i="3"/>
  <c r="M85" i="3"/>
  <c r="DU85" i="3"/>
  <c r="FY85" i="3"/>
  <c r="GO85" i="3"/>
  <c r="EC85" i="3"/>
  <c r="BQ85" i="3"/>
  <c r="E85" i="3"/>
  <c r="BI85" i="3"/>
  <c r="GV77" i="3"/>
  <c r="GN77" i="3"/>
  <c r="GF77" i="3"/>
  <c r="FX77" i="3"/>
  <c r="FP77" i="3"/>
  <c r="FH77" i="3"/>
  <c r="EZ77" i="3"/>
  <c r="ER77" i="3"/>
  <c r="EJ77" i="3"/>
  <c r="EB77" i="3"/>
  <c r="DT77" i="3"/>
  <c r="DL77" i="3"/>
  <c r="DD77" i="3"/>
  <c r="CV77" i="3"/>
  <c r="CN77" i="3"/>
  <c r="CF77" i="3"/>
  <c r="BX77" i="3"/>
  <c r="BP77" i="3"/>
  <c r="BH77" i="3"/>
  <c r="AZ77" i="3"/>
  <c r="AR77" i="3"/>
  <c r="AJ77" i="3"/>
  <c r="AB77" i="3"/>
  <c r="GU77" i="3"/>
  <c r="GM77" i="3"/>
  <c r="GE77" i="3"/>
  <c r="FW77" i="3"/>
  <c r="FO77" i="3"/>
  <c r="FG77" i="3"/>
  <c r="EY77" i="3"/>
  <c r="EQ77" i="3"/>
  <c r="EI77" i="3"/>
  <c r="EA77" i="3"/>
  <c r="DS77" i="3"/>
  <c r="DK77" i="3"/>
  <c r="DC77" i="3"/>
  <c r="CU77" i="3"/>
  <c r="CM77" i="3"/>
  <c r="CE77" i="3"/>
  <c r="BW77" i="3"/>
  <c r="BO77" i="3"/>
  <c r="BG77" i="3"/>
  <c r="AY77" i="3"/>
  <c r="AQ77" i="3"/>
  <c r="AI77" i="3"/>
  <c r="AA77" i="3"/>
  <c r="S77" i="3"/>
  <c r="GT77" i="3"/>
  <c r="GL77" i="3"/>
  <c r="GD77" i="3"/>
  <c r="FV77" i="3"/>
  <c r="FN77" i="3"/>
  <c r="FF77" i="3"/>
  <c r="EX77" i="3"/>
  <c r="EP77" i="3"/>
  <c r="EH77" i="3"/>
  <c r="DZ77" i="3"/>
  <c r="DR77" i="3"/>
  <c r="DJ77" i="3"/>
  <c r="DB77" i="3"/>
  <c r="CT77" i="3"/>
  <c r="CL77" i="3"/>
  <c r="CD77" i="3"/>
  <c r="BV77" i="3"/>
  <c r="BN77" i="3"/>
  <c r="BF77" i="3"/>
  <c r="AX77" i="3"/>
  <c r="AP77" i="3"/>
  <c r="AH77" i="3"/>
  <c r="Z77" i="3"/>
  <c r="GS77" i="3"/>
  <c r="GK77" i="3"/>
  <c r="GC77" i="3"/>
  <c r="FU77" i="3"/>
  <c r="FM77" i="3"/>
  <c r="FE77" i="3"/>
  <c r="EW77" i="3"/>
  <c r="EO77" i="3"/>
  <c r="EG77" i="3"/>
  <c r="DY77" i="3"/>
  <c r="DQ77" i="3"/>
  <c r="DI77" i="3"/>
  <c r="DA77" i="3"/>
  <c r="CS77" i="3"/>
  <c r="CK77" i="3"/>
  <c r="CC77" i="3"/>
  <c r="BU77" i="3"/>
  <c r="BM77" i="3"/>
  <c r="BE77" i="3"/>
  <c r="AW77" i="3"/>
  <c r="AO77" i="3"/>
  <c r="AG77" i="3"/>
  <c r="Y77" i="3"/>
  <c r="GR77" i="3"/>
  <c r="GJ77" i="3"/>
  <c r="GB77" i="3"/>
  <c r="FT77" i="3"/>
  <c r="FL77" i="3"/>
  <c r="FD77" i="3"/>
  <c r="EV77" i="3"/>
  <c r="EN77" i="3"/>
  <c r="EF77" i="3"/>
  <c r="DX77" i="3"/>
  <c r="DP77" i="3"/>
  <c r="DH77" i="3"/>
  <c r="CZ77" i="3"/>
  <c r="CR77" i="3"/>
  <c r="CJ77" i="3"/>
  <c r="CB77" i="3"/>
  <c r="BT77" i="3"/>
  <c r="BL77" i="3"/>
  <c r="BD77" i="3"/>
  <c r="AV77" i="3"/>
  <c r="AN77" i="3"/>
  <c r="AF77" i="3"/>
  <c r="X77" i="3"/>
  <c r="GY77" i="3"/>
  <c r="GQ77" i="3"/>
  <c r="GI77" i="3"/>
  <c r="GA77" i="3"/>
  <c r="FS77" i="3"/>
  <c r="FK77" i="3"/>
  <c r="FC77" i="3"/>
  <c r="EU77" i="3"/>
  <c r="EM77" i="3"/>
  <c r="EE77" i="3"/>
  <c r="DW77" i="3"/>
  <c r="DO77" i="3"/>
  <c r="DG77" i="3"/>
  <c r="CY77" i="3"/>
  <c r="CQ77" i="3"/>
  <c r="CI77" i="3"/>
  <c r="CA77" i="3"/>
  <c r="BS77" i="3"/>
  <c r="BK77" i="3"/>
  <c r="BC77" i="3"/>
  <c r="AU77" i="3"/>
  <c r="AM77" i="3"/>
  <c r="AE77" i="3"/>
  <c r="W77" i="3"/>
  <c r="GX77" i="3"/>
  <c r="GP77" i="3"/>
  <c r="GH77" i="3"/>
  <c r="FZ77" i="3"/>
  <c r="FR77" i="3"/>
  <c r="FJ77" i="3"/>
  <c r="FB77" i="3"/>
  <c r="ET77" i="3"/>
  <c r="EL77" i="3"/>
  <c r="ED77" i="3"/>
  <c r="DV77" i="3"/>
  <c r="DN77" i="3"/>
  <c r="DF77" i="3"/>
  <c r="CX77" i="3"/>
  <c r="CP77" i="3"/>
  <c r="CH77" i="3"/>
  <c r="BZ77" i="3"/>
  <c r="BR77" i="3"/>
  <c r="BJ77" i="3"/>
  <c r="BB77" i="3"/>
  <c r="AT77" i="3"/>
  <c r="AL77" i="3"/>
  <c r="AD77" i="3"/>
  <c r="V77" i="3"/>
  <c r="GO77" i="3"/>
  <c r="EC77" i="3"/>
  <c r="BQ77" i="3"/>
  <c r="R77" i="3"/>
  <c r="J77" i="3"/>
  <c r="ES77" i="3"/>
  <c r="BY77" i="3"/>
  <c r="GG77" i="3"/>
  <c r="DU77" i="3"/>
  <c r="BI77" i="3"/>
  <c r="Q77" i="3"/>
  <c r="I77" i="3"/>
  <c r="L77" i="3"/>
  <c r="K77" i="3"/>
  <c r="FY77" i="3"/>
  <c r="DM77" i="3"/>
  <c r="BA77" i="3"/>
  <c r="P77" i="3"/>
  <c r="H77" i="3"/>
  <c r="CG77" i="3"/>
  <c r="EK77" i="3"/>
  <c r="FQ77" i="3"/>
  <c r="DE77" i="3"/>
  <c r="AS77" i="3"/>
  <c r="O77" i="3"/>
  <c r="G77" i="3"/>
  <c r="U77" i="3"/>
  <c r="GW77" i="3"/>
  <c r="FI77" i="3"/>
  <c r="CW77" i="3"/>
  <c r="AK77" i="3"/>
  <c r="N77" i="3"/>
  <c r="F77" i="3"/>
  <c r="FA77" i="3"/>
  <c r="CO77" i="3"/>
  <c r="AC77" i="3"/>
  <c r="M77" i="3"/>
  <c r="E77" i="3"/>
  <c r="T77" i="3"/>
  <c r="GU99" i="3"/>
  <c r="GM99" i="3"/>
  <c r="GE99" i="3"/>
  <c r="FW99" i="3"/>
  <c r="FO99" i="3"/>
  <c r="FG99" i="3"/>
  <c r="EY99" i="3"/>
  <c r="EQ99" i="3"/>
  <c r="EI99" i="3"/>
  <c r="EA99" i="3"/>
  <c r="DS99" i="3"/>
  <c r="DK99" i="3"/>
  <c r="DC99" i="3"/>
  <c r="CU99" i="3"/>
  <c r="CM99" i="3"/>
  <c r="CE99" i="3"/>
  <c r="BW99" i="3"/>
  <c r="BO99" i="3"/>
  <c r="BG99" i="3"/>
  <c r="AY99" i="3"/>
  <c r="AQ99" i="3"/>
  <c r="AI99" i="3"/>
  <c r="AA99" i="3"/>
  <c r="S99" i="3"/>
  <c r="K99" i="3"/>
  <c r="GT99" i="3"/>
  <c r="GL99" i="3"/>
  <c r="GD99" i="3"/>
  <c r="FV99" i="3"/>
  <c r="FN99" i="3"/>
  <c r="FF99" i="3"/>
  <c r="EX99" i="3"/>
  <c r="EP99" i="3"/>
  <c r="EH99" i="3"/>
  <c r="DZ99" i="3"/>
  <c r="DR99" i="3"/>
  <c r="DJ99" i="3"/>
  <c r="DB99" i="3"/>
  <c r="CT99" i="3"/>
  <c r="CL99" i="3"/>
  <c r="CD99" i="3"/>
  <c r="BV99" i="3"/>
  <c r="BN99" i="3"/>
  <c r="BF99" i="3"/>
  <c r="AX99" i="3"/>
  <c r="AP99" i="3"/>
  <c r="AH99" i="3"/>
  <c r="Z99" i="3"/>
  <c r="R99" i="3"/>
  <c r="J99" i="3"/>
  <c r="GS99" i="3"/>
  <c r="GK99" i="3"/>
  <c r="GC99" i="3"/>
  <c r="FU99" i="3"/>
  <c r="FM99" i="3"/>
  <c r="FE99" i="3"/>
  <c r="EW99" i="3"/>
  <c r="EO99" i="3"/>
  <c r="EG99" i="3"/>
  <c r="DY99" i="3"/>
  <c r="DQ99" i="3"/>
  <c r="DI99" i="3"/>
  <c r="DA99" i="3"/>
  <c r="CS99" i="3"/>
  <c r="CK99" i="3"/>
  <c r="CC99" i="3"/>
  <c r="BU99" i="3"/>
  <c r="BM99" i="3"/>
  <c r="BE99" i="3"/>
  <c r="AW99" i="3"/>
  <c r="AO99" i="3"/>
  <c r="AG99" i="3"/>
  <c r="Y99" i="3"/>
  <c r="Q99" i="3"/>
  <c r="I99" i="3"/>
  <c r="GR99" i="3"/>
  <c r="GJ99" i="3"/>
  <c r="GB99" i="3"/>
  <c r="FT99" i="3"/>
  <c r="FL99" i="3"/>
  <c r="FD99" i="3"/>
  <c r="EV99" i="3"/>
  <c r="EN99" i="3"/>
  <c r="EF99" i="3"/>
  <c r="DX99" i="3"/>
  <c r="DP99" i="3"/>
  <c r="DH99" i="3"/>
  <c r="CZ99" i="3"/>
  <c r="CR99" i="3"/>
  <c r="CJ99" i="3"/>
  <c r="CB99" i="3"/>
  <c r="BT99" i="3"/>
  <c r="BL99" i="3"/>
  <c r="BD99" i="3"/>
  <c r="AV99" i="3"/>
  <c r="AN99" i="3"/>
  <c r="GY99" i="3"/>
  <c r="GQ99" i="3"/>
  <c r="GI99" i="3"/>
  <c r="GA99" i="3"/>
  <c r="FS99" i="3"/>
  <c r="FK99" i="3"/>
  <c r="FC99" i="3"/>
  <c r="EU99" i="3"/>
  <c r="EM99" i="3"/>
  <c r="EE99" i="3"/>
  <c r="DW99" i="3"/>
  <c r="DO99" i="3"/>
  <c r="DG99" i="3"/>
  <c r="CY99" i="3"/>
  <c r="CQ99" i="3"/>
  <c r="CI99" i="3"/>
  <c r="CA99" i="3"/>
  <c r="BS99" i="3"/>
  <c r="BK99" i="3"/>
  <c r="BC99" i="3"/>
  <c r="AU99" i="3"/>
  <c r="AM99" i="3"/>
  <c r="AE99" i="3"/>
  <c r="W99" i="3"/>
  <c r="O99" i="3"/>
  <c r="G99" i="3"/>
  <c r="GW99" i="3"/>
  <c r="GO99" i="3"/>
  <c r="GG99" i="3"/>
  <c r="FY99" i="3"/>
  <c r="FQ99" i="3"/>
  <c r="FI99" i="3"/>
  <c r="FA99" i="3"/>
  <c r="ES99" i="3"/>
  <c r="EK99" i="3"/>
  <c r="EC99" i="3"/>
  <c r="DU99" i="3"/>
  <c r="DM99" i="3"/>
  <c r="DE99" i="3"/>
  <c r="CW99" i="3"/>
  <c r="CO99" i="3"/>
  <c r="CG99" i="3"/>
  <c r="BY99" i="3"/>
  <c r="BQ99" i="3"/>
  <c r="BI99" i="3"/>
  <c r="BA99" i="3"/>
  <c r="AS99" i="3"/>
  <c r="AK99" i="3"/>
  <c r="AC99" i="3"/>
  <c r="U99" i="3"/>
  <c r="M99" i="3"/>
  <c r="E99" i="3"/>
  <c r="GH99" i="3"/>
  <c r="FB99" i="3"/>
  <c r="DV99" i="3"/>
  <c r="CP99" i="3"/>
  <c r="BJ99" i="3"/>
  <c r="AF99" i="3"/>
  <c r="L99" i="3"/>
  <c r="GF99" i="3"/>
  <c r="EZ99" i="3"/>
  <c r="DT99" i="3"/>
  <c r="CN99" i="3"/>
  <c r="BH99" i="3"/>
  <c r="AD99" i="3"/>
  <c r="H99" i="3"/>
  <c r="FZ99" i="3"/>
  <c r="ET99" i="3"/>
  <c r="DN99" i="3"/>
  <c r="CH99" i="3"/>
  <c r="BB99" i="3"/>
  <c r="AB99" i="3"/>
  <c r="F99" i="3"/>
  <c r="FX99" i="3"/>
  <c r="ER99" i="3"/>
  <c r="DL99" i="3"/>
  <c r="CF99" i="3"/>
  <c r="AZ99" i="3"/>
  <c r="X99" i="3"/>
  <c r="GX99" i="3"/>
  <c r="FR99" i="3"/>
  <c r="EL99" i="3"/>
  <c r="DF99" i="3"/>
  <c r="BZ99" i="3"/>
  <c r="AT99" i="3"/>
  <c r="V99" i="3"/>
  <c r="GV99" i="3"/>
  <c r="FP99" i="3"/>
  <c r="EJ99" i="3"/>
  <c r="DD99" i="3"/>
  <c r="BX99" i="3"/>
  <c r="AR99" i="3"/>
  <c r="T99" i="3"/>
  <c r="GP99" i="3"/>
  <c r="BR99" i="3"/>
  <c r="GN99" i="3"/>
  <c r="BP99" i="3"/>
  <c r="FJ99" i="3"/>
  <c r="AL99" i="3"/>
  <c r="FH99" i="3"/>
  <c r="AJ99" i="3"/>
  <c r="ED99" i="3"/>
  <c r="P99" i="3"/>
  <c r="EB99" i="3"/>
  <c r="N99" i="3"/>
  <c r="CX99" i="3"/>
  <c r="CV99" i="3"/>
  <c r="GV91" i="3"/>
  <c r="GN91" i="3"/>
  <c r="GF91" i="3"/>
  <c r="FX91" i="3"/>
  <c r="FP91" i="3"/>
  <c r="FH91" i="3"/>
  <c r="EZ91" i="3"/>
  <c r="ER91" i="3"/>
  <c r="EJ91" i="3"/>
  <c r="EB91" i="3"/>
  <c r="DT91" i="3"/>
  <c r="DL91" i="3"/>
  <c r="DD91" i="3"/>
  <c r="CV91" i="3"/>
  <c r="CN91" i="3"/>
  <c r="CF91" i="3"/>
  <c r="BX91" i="3"/>
  <c r="BP91" i="3"/>
  <c r="BH91" i="3"/>
  <c r="AZ91" i="3"/>
  <c r="AR91" i="3"/>
  <c r="AJ91" i="3"/>
  <c r="AB91" i="3"/>
  <c r="T91" i="3"/>
  <c r="L91" i="3"/>
  <c r="GU91" i="3"/>
  <c r="GM91" i="3"/>
  <c r="GE91" i="3"/>
  <c r="FW91" i="3"/>
  <c r="FO91" i="3"/>
  <c r="FG91" i="3"/>
  <c r="EY91" i="3"/>
  <c r="EQ91" i="3"/>
  <c r="EI91" i="3"/>
  <c r="EA91" i="3"/>
  <c r="DS91" i="3"/>
  <c r="DK91" i="3"/>
  <c r="DC91" i="3"/>
  <c r="CU91" i="3"/>
  <c r="CM91" i="3"/>
  <c r="CE91" i="3"/>
  <c r="BW91" i="3"/>
  <c r="BO91" i="3"/>
  <c r="BG91" i="3"/>
  <c r="AY91" i="3"/>
  <c r="AQ91" i="3"/>
  <c r="AI91" i="3"/>
  <c r="AA91" i="3"/>
  <c r="S91" i="3"/>
  <c r="K91" i="3"/>
  <c r="GT91" i="3"/>
  <c r="GL91" i="3"/>
  <c r="GD91" i="3"/>
  <c r="FV91" i="3"/>
  <c r="FN91" i="3"/>
  <c r="FF91" i="3"/>
  <c r="EX91" i="3"/>
  <c r="EP91" i="3"/>
  <c r="EH91" i="3"/>
  <c r="DZ91" i="3"/>
  <c r="DR91" i="3"/>
  <c r="DJ91" i="3"/>
  <c r="DB91" i="3"/>
  <c r="CT91" i="3"/>
  <c r="CL91" i="3"/>
  <c r="CD91" i="3"/>
  <c r="BV91" i="3"/>
  <c r="BN91" i="3"/>
  <c r="BF91" i="3"/>
  <c r="AX91" i="3"/>
  <c r="AP91" i="3"/>
  <c r="AH91" i="3"/>
  <c r="Z91" i="3"/>
  <c r="R91" i="3"/>
  <c r="J91" i="3"/>
  <c r="GS91" i="3"/>
  <c r="GK91" i="3"/>
  <c r="GC91" i="3"/>
  <c r="FU91" i="3"/>
  <c r="FM91" i="3"/>
  <c r="FE91" i="3"/>
  <c r="EW91" i="3"/>
  <c r="EO91" i="3"/>
  <c r="EG91" i="3"/>
  <c r="DY91" i="3"/>
  <c r="DQ91" i="3"/>
  <c r="DI91" i="3"/>
  <c r="DA91" i="3"/>
  <c r="CS91" i="3"/>
  <c r="CK91" i="3"/>
  <c r="CC91" i="3"/>
  <c r="BU91" i="3"/>
  <c r="BM91" i="3"/>
  <c r="BE91" i="3"/>
  <c r="AW91" i="3"/>
  <c r="AO91" i="3"/>
  <c r="AG91" i="3"/>
  <c r="Y91" i="3"/>
  <c r="Q91" i="3"/>
  <c r="I91" i="3"/>
  <c r="GR91" i="3"/>
  <c r="GJ91" i="3"/>
  <c r="GB91" i="3"/>
  <c r="FT91" i="3"/>
  <c r="FL91" i="3"/>
  <c r="FD91" i="3"/>
  <c r="EV91" i="3"/>
  <c r="EN91" i="3"/>
  <c r="EF91" i="3"/>
  <c r="DX91" i="3"/>
  <c r="DP91" i="3"/>
  <c r="DH91" i="3"/>
  <c r="CZ91" i="3"/>
  <c r="CR91" i="3"/>
  <c r="CJ91" i="3"/>
  <c r="CB91" i="3"/>
  <c r="BT91" i="3"/>
  <c r="BL91" i="3"/>
  <c r="BD91" i="3"/>
  <c r="AV91" i="3"/>
  <c r="AN91" i="3"/>
  <c r="AF91" i="3"/>
  <c r="X91" i="3"/>
  <c r="P91" i="3"/>
  <c r="H91" i="3"/>
  <c r="GY91" i="3"/>
  <c r="GQ91" i="3"/>
  <c r="GI91" i="3"/>
  <c r="GA91" i="3"/>
  <c r="FS91" i="3"/>
  <c r="FK91" i="3"/>
  <c r="FC91" i="3"/>
  <c r="EU91" i="3"/>
  <c r="EM91" i="3"/>
  <c r="EE91" i="3"/>
  <c r="DW91" i="3"/>
  <c r="DO91" i="3"/>
  <c r="DG91" i="3"/>
  <c r="CY91" i="3"/>
  <c r="CQ91" i="3"/>
  <c r="CI91" i="3"/>
  <c r="CA91" i="3"/>
  <c r="BS91" i="3"/>
  <c r="BK91" i="3"/>
  <c r="BC91" i="3"/>
  <c r="AU91" i="3"/>
  <c r="AM91" i="3"/>
  <c r="AE91" i="3"/>
  <c r="W91" i="3"/>
  <c r="O91" i="3"/>
  <c r="G91" i="3"/>
  <c r="GH91" i="3"/>
  <c r="FB91" i="3"/>
  <c r="DV91" i="3"/>
  <c r="CP91" i="3"/>
  <c r="BJ91" i="3"/>
  <c r="AD91" i="3"/>
  <c r="GG91" i="3"/>
  <c r="FA91" i="3"/>
  <c r="DU91" i="3"/>
  <c r="CO91" i="3"/>
  <c r="BI91" i="3"/>
  <c r="AC91" i="3"/>
  <c r="FZ91" i="3"/>
  <c r="ET91" i="3"/>
  <c r="DN91" i="3"/>
  <c r="CH91" i="3"/>
  <c r="BB91" i="3"/>
  <c r="V91" i="3"/>
  <c r="FY91" i="3"/>
  <c r="ES91" i="3"/>
  <c r="DM91" i="3"/>
  <c r="CG91" i="3"/>
  <c r="BA91" i="3"/>
  <c r="U91" i="3"/>
  <c r="GX91" i="3"/>
  <c r="FR91" i="3"/>
  <c r="EL91" i="3"/>
  <c r="DF91" i="3"/>
  <c r="BZ91" i="3"/>
  <c r="AT91" i="3"/>
  <c r="N91" i="3"/>
  <c r="GW91" i="3"/>
  <c r="FQ91" i="3"/>
  <c r="EK91" i="3"/>
  <c r="DE91" i="3"/>
  <c r="BY91" i="3"/>
  <c r="AS91" i="3"/>
  <c r="M91" i="3"/>
  <c r="GP91" i="3"/>
  <c r="FJ91" i="3"/>
  <c r="ED91" i="3"/>
  <c r="CX91" i="3"/>
  <c r="BR91" i="3"/>
  <c r="AL91" i="3"/>
  <c r="F91" i="3"/>
  <c r="FI91" i="3"/>
  <c r="EC91" i="3"/>
  <c r="CW91" i="3"/>
  <c r="BQ91" i="3"/>
  <c r="AK91" i="3"/>
  <c r="GO91" i="3"/>
  <c r="E91" i="3"/>
  <c r="GT83" i="3"/>
  <c r="GL83" i="3"/>
  <c r="GD83" i="3"/>
  <c r="FV83" i="3"/>
  <c r="FN83" i="3"/>
  <c r="FF83" i="3"/>
  <c r="EX83" i="3"/>
  <c r="EP83" i="3"/>
  <c r="EH83" i="3"/>
  <c r="DZ83" i="3"/>
  <c r="DR83" i="3"/>
  <c r="DJ83" i="3"/>
  <c r="DB83" i="3"/>
  <c r="CT83" i="3"/>
  <c r="CL83" i="3"/>
  <c r="CD83" i="3"/>
  <c r="BV83" i="3"/>
  <c r="BN83" i="3"/>
  <c r="BF83" i="3"/>
  <c r="AX83" i="3"/>
  <c r="AP83" i="3"/>
  <c r="AH83" i="3"/>
  <c r="Z83" i="3"/>
  <c r="R83" i="3"/>
  <c r="J83" i="3"/>
  <c r="GS83" i="3"/>
  <c r="GK83" i="3"/>
  <c r="GC83" i="3"/>
  <c r="FU83" i="3"/>
  <c r="FM83" i="3"/>
  <c r="FE83" i="3"/>
  <c r="EW83" i="3"/>
  <c r="EO83" i="3"/>
  <c r="EG83" i="3"/>
  <c r="DY83" i="3"/>
  <c r="DQ83" i="3"/>
  <c r="DI83" i="3"/>
  <c r="DA83" i="3"/>
  <c r="CS83" i="3"/>
  <c r="CK83" i="3"/>
  <c r="CC83" i="3"/>
  <c r="BU83" i="3"/>
  <c r="BM83" i="3"/>
  <c r="BE83" i="3"/>
  <c r="AW83" i="3"/>
  <c r="AO83" i="3"/>
  <c r="AG83" i="3"/>
  <c r="Y83" i="3"/>
  <c r="Q83" i="3"/>
  <c r="I83" i="3"/>
  <c r="GR83" i="3"/>
  <c r="GJ83" i="3"/>
  <c r="GB83" i="3"/>
  <c r="FT83" i="3"/>
  <c r="FL83" i="3"/>
  <c r="FD83" i="3"/>
  <c r="EV83" i="3"/>
  <c r="EN83" i="3"/>
  <c r="EF83" i="3"/>
  <c r="DX83" i="3"/>
  <c r="DP83" i="3"/>
  <c r="DH83" i="3"/>
  <c r="CZ83" i="3"/>
  <c r="CR83" i="3"/>
  <c r="CJ83" i="3"/>
  <c r="CB83" i="3"/>
  <c r="BT83" i="3"/>
  <c r="BL83" i="3"/>
  <c r="BD83" i="3"/>
  <c r="AV83" i="3"/>
  <c r="AN83" i="3"/>
  <c r="AF83" i="3"/>
  <c r="X83" i="3"/>
  <c r="P83" i="3"/>
  <c r="H83" i="3"/>
  <c r="GY83" i="3"/>
  <c r="GQ83" i="3"/>
  <c r="GI83" i="3"/>
  <c r="GA83" i="3"/>
  <c r="FS83" i="3"/>
  <c r="FK83" i="3"/>
  <c r="FC83" i="3"/>
  <c r="EU83" i="3"/>
  <c r="EM83" i="3"/>
  <c r="EE83" i="3"/>
  <c r="DW83" i="3"/>
  <c r="DO83" i="3"/>
  <c r="DG83" i="3"/>
  <c r="CY83" i="3"/>
  <c r="CQ83" i="3"/>
  <c r="CI83" i="3"/>
  <c r="CA83" i="3"/>
  <c r="BS83" i="3"/>
  <c r="BK83" i="3"/>
  <c r="BC83" i="3"/>
  <c r="AU83" i="3"/>
  <c r="AM83" i="3"/>
  <c r="AE83" i="3"/>
  <c r="W83" i="3"/>
  <c r="O83" i="3"/>
  <c r="G83" i="3"/>
  <c r="GX83" i="3"/>
  <c r="GP83" i="3"/>
  <c r="GH83" i="3"/>
  <c r="FZ83" i="3"/>
  <c r="FR83" i="3"/>
  <c r="FJ83" i="3"/>
  <c r="FB83" i="3"/>
  <c r="ET83" i="3"/>
  <c r="EL83" i="3"/>
  <c r="ED83" i="3"/>
  <c r="DV83" i="3"/>
  <c r="DN83" i="3"/>
  <c r="DF83" i="3"/>
  <c r="CX83" i="3"/>
  <c r="CP83" i="3"/>
  <c r="CH83" i="3"/>
  <c r="BZ83" i="3"/>
  <c r="BR83" i="3"/>
  <c r="BJ83" i="3"/>
  <c r="BB83" i="3"/>
  <c r="AT83" i="3"/>
  <c r="AL83" i="3"/>
  <c r="AD83" i="3"/>
  <c r="V83" i="3"/>
  <c r="N83" i="3"/>
  <c r="F83" i="3"/>
  <c r="GW83" i="3"/>
  <c r="GO83" i="3"/>
  <c r="GG83" i="3"/>
  <c r="FY83" i="3"/>
  <c r="FQ83" i="3"/>
  <c r="FI83" i="3"/>
  <c r="FA83" i="3"/>
  <c r="ES83" i="3"/>
  <c r="EK83" i="3"/>
  <c r="EC83" i="3"/>
  <c r="DU83" i="3"/>
  <c r="DM83" i="3"/>
  <c r="DE83" i="3"/>
  <c r="CW83" i="3"/>
  <c r="CO83" i="3"/>
  <c r="CG83" i="3"/>
  <c r="BY83" i="3"/>
  <c r="BQ83" i="3"/>
  <c r="BI83" i="3"/>
  <c r="BA83" i="3"/>
  <c r="AS83" i="3"/>
  <c r="AK83" i="3"/>
  <c r="AC83" i="3"/>
  <c r="U83" i="3"/>
  <c r="M83" i="3"/>
  <c r="E83" i="3"/>
  <c r="GV83" i="3"/>
  <c r="GN83" i="3"/>
  <c r="GF83" i="3"/>
  <c r="FX83" i="3"/>
  <c r="FP83" i="3"/>
  <c r="FH83" i="3"/>
  <c r="EZ83" i="3"/>
  <c r="ER83" i="3"/>
  <c r="EJ83" i="3"/>
  <c r="EB83" i="3"/>
  <c r="DT83" i="3"/>
  <c r="DL83" i="3"/>
  <c r="DD83" i="3"/>
  <c r="CV83" i="3"/>
  <c r="CN83" i="3"/>
  <c r="CF83" i="3"/>
  <c r="BX83" i="3"/>
  <c r="BP83" i="3"/>
  <c r="BH83" i="3"/>
  <c r="AZ83" i="3"/>
  <c r="AR83" i="3"/>
  <c r="AJ83" i="3"/>
  <c r="AB83" i="3"/>
  <c r="T83" i="3"/>
  <c r="L83" i="3"/>
  <c r="GM83" i="3"/>
  <c r="EA83" i="3"/>
  <c r="BO83" i="3"/>
  <c r="BW83" i="3"/>
  <c r="GE83" i="3"/>
  <c r="DS83" i="3"/>
  <c r="BG83" i="3"/>
  <c r="CE83" i="3"/>
  <c r="GU83" i="3"/>
  <c r="FW83" i="3"/>
  <c r="DK83" i="3"/>
  <c r="AY83" i="3"/>
  <c r="S83" i="3"/>
  <c r="K83" i="3"/>
  <c r="FO83" i="3"/>
  <c r="DC83" i="3"/>
  <c r="AQ83" i="3"/>
  <c r="FG83" i="3"/>
  <c r="CU83" i="3"/>
  <c r="AI83" i="3"/>
  <c r="EI83" i="3"/>
  <c r="EY83" i="3"/>
  <c r="CM83" i="3"/>
  <c r="AA83" i="3"/>
  <c r="EQ83" i="3"/>
  <c r="GR75" i="3"/>
  <c r="GJ75" i="3"/>
  <c r="GB75" i="3"/>
  <c r="FT75" i="3"/>
  <c r="FL75" i="3"/>
  <c r="FD75" i="3"/>
  <c r="EV75" i="3"/>
  <c r="EN75" i="3"/>
  <c r="EF75" i="3"/>
  <c r="DX75" i="3"/>
  <c r="DP75" i="3"/>
  <c r="DH75" i="3"/>
  <c r="CZ75" i="3"/>
  <c r="CR75" i="3"/>
  <c r="CJ75" i="3"/>
  <c r="CB75" i="3"/>
  <c r="BT75" i="3"/>
  <c r="BL75" i="3"/>
  <c r="BD75" i="3"/>
  <c r="AV75" i="3"/>
  <c r="AN75" i="3"/>
  <c r="AF75" i="3"/>
  <c r="X75" i="3"/>
  <c r="P75" i="3"/>
  <c r="H75" i="3"/>
  <c r="GT75" i="3"/>
  <c r="EX75" i="3"/>
  <c r="DB75" i="3"/>
  <c r="BV75" i="3"/>
  <c r="Z75" i="3"/>
  <c r="GS75" i="3"/>
  <c r="EW75" i="3"/>
  <c r="DI75" i="3"/>
  <c r="BU75" i="3"/>
  <c r="Q75" i="3"/>
  <c r="GY75" i="3"/>
  <c r="GQ75" i="3"/>
  <c r="GI75" i="3"/>
  <c r="GA75" i="3"/>
  <c r="FS75" i="3"/>
  <c r="FK75" i="3"/>
  <c r="FC75" i="3"/>
  <c r="EU75" i="3"/>
  <c r="EM75" i="3"/>
  <c r="EE75" i="3"/>
  <c r="DW75" i="3"/>
  <c r="DO75" i="3"/>
  <c r="DG75" i="3"/>
  <c r="CY75" i="3"/>
  <c r="CQ75" i="3"/>
  <c r="CI75" i="3"/>
  <c r="CA75" i="3"/>
  <c r="BS75" i="3"/>
  <c r="BK75" i="3"/>
  <c r="BC75" i="3"/>
  <c r="AU75" i="3"/>
  <c r="AM75" i="3"/>
  <c r="AE75" i="3"/>
  <c r="W75" i="3"/>
  <c r="O75" i="3"/>
  <c r="G75" i="3"/>
  <c r="FV75" i="3"/>
  <c r="DZ75" i="3"/>
  <c r="CD75" i="3"/>
  <c r="AH75" i="3"/>
  <c r="FE75" i="3"/>
  <c r="DY75" i="3"/>
  <c r="CC75" i="3"/>
  <c r="AG75" i="3"/>
  <c r="GX75" i="3"/>
  <c r="GP75" i="3"/>
  <c r="GH75" i="3"/>
  <c r="FZ75" i="3"/>
  <c r="FR75" i="3"/>
  <c r="FJ75" i="3"/>
  <c r="FB75" i="3"/>
  <c r="ET75" i="3"/>
  <c r="EL75" i="3"/>
  <c r="ED75" i="3"/>
  <c r="DV75" i="3"/>
  <c r="DN75" i="3"/>
  <c r="DF75" i="3"/>
  <c r="CX75" i="3"/>
  <c r="CP75" i="3"/>
  <c r="CH75" i="3"/>
  <c r="BZ75" i="3"/>
  <c r="BR75" i="3"/>
  <c r="BJ75" i="3"/>
  <c r="BB75" i="3"/>
  <c r="AT75" i="3"/>
  <c r="AL75" i="3"/>
  <c r="AD75" i="3"/>
  <c r="V75" i="3"/>
  <c r="N75" i="3"/>
  <c r="F75" i="3"/>
  <c r="GL75" i="3"/>
  <c r="EP75" i="3"/>
  <c r="CL75" i="3"/>
  <c r="AX75" i="3"/>
  <c r="FU75" i="3"/>
  <c r="CK75" i="3"/>
  <c r="AO75" i="3"/>
  <c r="GW75" i="3"/>
  <c r="GO75" i="3"/>
  <c r="GG75" i="3"/>
  <c r="FY75" i="3"/>
  <c r="FQ75" i="3"/>
  <c r="FI75" i="3"/>
  <c r="FA75" i="3"/>
  <c r="ES75" i="3"/>
  <c r="EK75" i="3"/>
  <c r="EC75" i="3"/>
  <c r="DU75" i="3"/>
  <c r="DM75" i="3"/>
  <c r="DE75" i="3"/>
  <c r="CW75" i="3"/>
  <c r="CO75" i="3"/>
  <c r="CG75" i="3"/>
  <c r="BY75" i="3"/>
  <c r="BQ75" i="3"/>
  <c r="BI75" i="3"/>
  <c r="BA75" i="3"/>
  <c r="AS75" i="3"/>
  <c r="AK75" i="3"/>
  <c r="AC75" i="3"/>
  <c r="U75" i="3"/>
  <c r="M75" i="3"/>
  <c r="E75" i="3"/>
  <c r="GD75" i="3"/>
  <c r="EH75" i="3"/>
  <c r="CT75" i="3"/>
  <c r="AP75" i="3"/>
  <c r="FM75" i="3"/>
  <c r="EG75" i="3"/>
  <c r="CS75" i="3"/>
  <c r="AW75" i="3"/>
  <c r="I75" i="3"/>
  <c r="GV75" i="3"/>
  <c r="GN75" i="3"/>
  <c r="GF75" i="3"/>
  <c r="FX75" i="3"/>
  <c r="FP75" i="3"/>
  <c r="FH75" i="3"/>
  <c r="EZ75" i="3"/>
  <c r="ER75" i="3"/>
  <c r="EJ75" i="3"/>
  <c r="EB75" i="3"/>
  <c r="DT75" i="3"/>
  <c r="DL75" i="3"/>
  <c r="DD75" i="3"/>
  <c r="CV75" i="3"/>
  <c r="CN75" i="3"/>
  <c r="CF75" i="3"/>
  <c r="BX75" i="3"/>
  <c r="BP75" i="3"/>
  <c r="BH75" i="3"/>
  <c r="AZ75" i="3"/>
  <c r="AR75" i="3"/>
  <c r="AJ75" i="3"/>
  <c r="AB75" i="3"/>
  <c r="T75" i="3"/>
  <c r="L75" i="3"/>
  <c r="FF75" i="3"/>
  <c r="DJ75" i="3"/>
  <c r="BF75" i="3"/>
  <c r="J75" i="3"/>
  <c r="GK75" i="3"/>
  <c r="DQ75" i="3"/>
  <c r="BE75" i="3"/>
  <c r="GU75" i="3"/>
  <c r="GM75" i="3"/>
  <c r="GE75" i="3"/>
  <c r="FW75" i="3"/>
  <c r="FO75" i="3"/>
  <c r="FG75" i="3"/>
  <c r="EY75" i="3"/>
  <c r="EQ75" i="3"/>
  <c r="EI75" i="3"/>
  <c r="EA75" i="3"/>
  <c r="DS75" i="3"/>
  <c r="DK75" i="3"/>
  <c r="DC75" i="3"/>
  <c r="CU75" i="3"/>
  <c r="CM75" i="3"/>
  <c r="CE75" i="3"/>
  <c r="BW75" i="3"/>
  <c r="BO75" i="3"/>
  <c r="BG75" i="3"/>
  <c r="AY75" i="3"/>
  <c r="AQ75" i="3"/>
  <c r="AI75" i="3"/>
  <c r="AA75" i="3"/>
  <c r="S75" i="3"/>
  <c r="K75" i="3"/>
  <c r="FN75" i="3"/>
  <c r="DR75" i="3"/>
  <c r="BN75" i="3"/>
  <c r="R75" i="3"/>
  <c r="GC75" i="3"/>
  <c r="EO75" i="3"/>
  <c r="DA75" i="3"/>
  <c r="BM75" i="3"/>
  <c r="Y75" i="3"/>
  <c r="GT104" i="3"/>
  <c r="GL104" i="3"/>
  <c r="GD104" i="3"/>
  <c r="FV104" i="3"/>
  <c r="FN104" i="3"/>
  <c r="FF104" i="3"/>
  <c r="EX104" i="3"/>
  <c r="EP104" i="3"/>
  <c r="EH104" i="3"/>
  <c r="DZ104" i="3"/>
  <c r="DR104" i="3"/>
  <c r="DJ104" i="3"/>
  <c r="DB104" i="3"/>
  <c r="CT104" i="3"/>
  <c r="CL104" i="3"/>
  <c r="CD104" i="3"/>
  <c r="BV104" i="3"/>
  <c r="BN104" i="3"/>
  <c r="BF104" i="3"/>
  <c r="AX104" i="3"/>
  <c r="AP104" i="3"/>
  <c r="AH104" i="3"/>
  <c r="Z104" i="3"/>
  <c r="R104" i="3"/>
  <c r="J104" i="3"/>
  <c r="GS104" i="3"/>
  <c r="GK104" i="3"/>
  <c r="GC104" i="3"/>
  <c r="FU104" i="3"/>
  <c r="FM104" i="3"/>
  <c r="FE104" i="3"/>
  <c r="EW104" i="3"/>
  <c r="EO104" i="3"/>
  <c r="EG104" i="3"/>
  <c r="DY104" i="3"/>
  <c r="DQ104" i="3"/>
  <c r="DI104" i="3"/>
  <c r="DA104" i="3"/>
  <c r="CS104" i="3"/>
  <c r="CK104" i="3"/>
  <c r="CC104" i="3"/>
  <c r="BU104" i="3"/>
  <c r="BM104" i="3"/>
  <c r="BE104" i="3"/>
  <c r="AW104" i="3"/>
  <c r="AO104" i="3"/>
  <c r="AG104" i="3"/>
  <c r="Y104" i="3"/>
  <c r="Q104" i="3"/>
  <c r="I104" i="3"/>
  <c r="GR104" i="3"/>
  <c r="GJ104" i="3"/>
  <c r="GB104" i="3"/>
  <c r="FT104" i="3"/>
  <c r="FL104" i="3"/>
  <c r="FD104" i="3"/>
  <c r="EV104" i="3"/>
  <c r="EN104" i="3"/>
  <c r="EF104" i="3"/>
  <c r="DX104" i="3"/>
  <c r="DP104" i="3"/>
  <c r="DH104" i="3"/>
  <c r="CZ104" i="3"/>
  <c r="CR104" i="3"/>
  <c r="CJ104" i="3"/>
  <c r="CB104" i="3"/>
  <c r="BT104" i="3"/>
  <c r="BL104" i="3"/>
  <c r="BD104" i="3"/>
  <c r="AV104" i="3"/>
  <c r="AN104" i="3"/>
  <c r="AF104" i="3"/>
  <c r="X104" i="3"/>
  <c r="P104" i="3"/>
  <c r="H104" i="3"/>
  <c r="GY104" i="3"/>
  <c r="GQ104" i="3"/>
  <c r="GI104" i="3"/>
  <c r="GA104" i="3"/>
  <c r="FS104" i="3"/>
  <c r="FK104" i="3"/>
  <c r="FC104" i="3"/>
  <c r="EU104" i="3"/>
  <c r="EM104" i="3"/>
  <c r="EE104" i="3"/>
  <c r="DW104" i="3"/>
  <c r="DO104" i="3"/>
  <c r="DG104" i="3"/>
  <c r="CY104" i="3"/>
  <c r="CQ104" i="3"/>
  <c r="CI104" i="3"/>
  <c r="CA104" i="3"/>
  <c r="BS104" i="3"/>
  <c r="BK104" i="3"/>
  <c r="BC104" i="3"/>
  <c r="AU104" i="3"/>
  <c r="AM104" i="3"/>
  <c r="AE104" i="3"/>
  <c r="W104" i="3"/>
  <c r="O104" i="3"/>
  <c r="G104" i="3"/>
  <c r="GX104" i="3"/>
  <c r="GP104" i="3"/>
  <c r="GH104" i="3"/>
  <c r="FZ104" i="3"/>
  <c r="FR104" i="3"/>
  <c r="FJ104" i="3"/>
  <c r="FB104" i="3"/>
  <c r="ET104" i="3"/>
  <c r="EL104" i="3"/>
  <c r="ED104" i="3"/>
  <c r="DV104" i="3"/>
  <c r="DN104" i="3"/>
  <c r="DF104" i="3"/>
  <c r="CX104" i="3"/>
  <c r="CP104" i="3"/>
  <c r="CH104" i="3"/>
  <c r="BZ104" i="3"/>
  <c r="BR104" i="3"/>
  <c r="BJ104" i="3"/>
  <c r="BB104" i="3"/>
  <c r="AT104" i="3"/>
  <c r="AL104" i="3"/>
  <c r="AD104" i="3"/>
  <c r="V104" i="3"/>
  <c r="N104" i="3"/>
  <c r="F104" i="3"/>
  <c r="GW104" i="3"/>
  <c r="GE104" i="3"/>
  <c r="FH104" i="3"/>
  <c r="EK104" i="3"/>
  <c r="DS104" i="3"/>
  <c r="CV104" i="3"/>
  <c r="BY104" i="3"/>
  <c r="BG104" i="3"/>
  <c r="AJ104" i="3"/>
  <c r="M104" i="3"/>
  <c r="GU104" i="3"/>
  <c r="FX104" i="3"/>
  <c r="FA104" i="3"/>
  <c r="EI104" i="3"/>
  <c r="DL104" i="3"/>
  <c r="CO104" i="3"/>
  <c r="BW104" i="3"/>
  <c r="AZ104" i="3"/>
  <c r="AC104" i="3"/>
  <c r="K104" i="3"/>
  <c r="GO104" i="3"/>
  <c r="FW104" i="3"/>
  <c r="EZ104" i="3"/>
  <c r="EC104" i="3"/>
  <c r="DK104" i="3"/>
  <c r="CN104" i="3"/>
  <c r="BQ104" i="3"/>
  <c r="AY104" i="3"/>
  <c r="AB104" i="3"/>
  <c r="E104" i="3"/>
  <c r="GG104" i="3"/>
  <c r="FO104" i="3"/>
  <c r="ER104" i="3"/>
  <c r="DU104" i="3"/>
  <c r="DC104" i="3"/>
  <c r="CF104" i="3"/>
  <c r="BI104" i="3"/>
  <c r="AQ104" i="3"/>
  <c r="T104" i="3"/>
  <c r="GF104" i="3"/>
  <c r="FI104" i="3"/>
  <c r="EQ104" i="3"/>
  <c r="DT104" i="3"/>
  <c r="CW104" i="3"/>
  <c r="CE104" i="3"/>
  <c r="BH104" i="3"/>
  <c r="AK104" i="3"/>
  <c r="S104" i="3"/>
  <c r="GM104" i="3"/>
  <c r="EB104" i="3"/>
  <c r="BX104" i="3"/>
  <c r="U104" i="3"/>
  <c r="FY104" i="3"/>
  <c r="EA104" i="3"/>
  <c r="BP104" i="3"/>
  <c r="L104" i="3"/>
  <c r="FQ104" i="3"/>
  <c r="DM104" i="3"/>
  <c r="BO104" i="3"/>
  <c r="FP104" i="3"/>
  <c r="DE104" i="3"/>
  <c r="BA104" i="3"/>
  <c r="FG104" i="3"/>
  <c r="DD104" i="3"/>
  <c r="AS104" i="3"/>
  <c r="EY104" i="3"/>
  <c r="CU104" i="3"/>
  <c r="AR104" i="3"/>
  <c r="GV104" i="3"/>
  <c r="ES104" i="3"/>
  <c r="CM104" i="3"/>
  <c r="AI104" i="3"/>
  <c r="AA104" i="3"/>
  <c r="GN104" i="3"/>
  <c r="EJ104" i="3"/>
  <c r="CG104" i="3"/>
  <c r="GV96" i="3"/>
  <c r="GN96" i="3"/>
  <c r="GF96" i="3"/>
  <c r="FX96" i="3"/>
  <c r="FP96" i="3"/>
  <c r="FH96" i="3"/>
  <c r="EZ96" i="3"/>
  <c r="ER96" i="3"/>
  <c r="EJ96" i="3"/>
  <c r="EB96" i="3"/>
  <c r="DT96" i="3"/>
  <c r="DL96" i="3"/>
  <c r="DD96" i="3"/>
  <c r="CV96" i="3"/>
  <c r="CN96" i="3"/>
  <c r="CF96" i="3"/>
  <c r="BX96" i="3"/>
  <c r="BP96" i="3"/>
  <c r="BH96" i="3"/>
  <c r="AZ96" i="3"/>
  <c r="AR96" i="3"/>
  <c r="AJ96" i="3"/>
  <c r="AB96" i="3"/>
  <c r="T96" i="3"/>
  <c r="L96" i="3"/>
  <c r="GU96" i="3"/>
  <c r="GM96" i="3"/>
  <c r="GE96" i="3"/>
  <c r="FW96" i="3"/>
  <c r="FO96" i="3"/>
  <c r="FG96" i="3"/>
  <c r="EY96" i="3"/>
  <c r="EQ96" i="3"/>
  <c r="EI96" i="3"/>
  <c r="EA96" i="3"/>
  <c r="DS96" i="3"/>
  <c r="DK96" i="3"/>
  <c r="DC96" i="3"/>
  <c r="CU96" i="3"/>
  <c r="CM96" i="3"/>
  <c r="CE96" i="3"/>
  <c r="BW96" i="3"/>
  <c r="BO96" i="3"/>
  <c r="BG96" i="3"/>
  <c r="AY96" i="3"/>
  <c r="AQ96" i="3"/>
  <c r="AI96" i="3"/>
  <c r="AA96" i="3"/>
  <c r="S96" i="3"/>
  <c r="K96" i="3"/>
  <c r="GT96" i="3"/>
  <c r="GL96" i="3"/>
  <c r="GD96" i="3"/>
  <c r="FV96" i="3"/>
  <c r="FN96" i="3"/>
  <c r="FF96" i="3"/>
  <c r="EX96" i="3"/>
  <c r="EP96" i="3"/>
  <c r="EH96" i="3"/>
  <c r="DZ96" i="3"/>
  <c r="DR96" i="3"/>
  <c r="DJ96" i="3"/>
  <c r="DB96" i="3"/>
  <c r="CT96" i="3"/>
  <c r="CL96" i="3"/>
  <c r="CD96" i="3"/>
  <c r="BV96" i="3"/>
  <c r="BN96" i="3"/>
  <c r="BF96" i="3"/>
  <c r="AX96" i="3"/>
  <c r="AP96" i="3"/>
  <c r="AH96" i="3"/>
  <c r="Z96" i="3"/>
  <c r="R96" i="3"/>
  <c r="J96" i="3"/>
  <c r="GR96" i="3"/>
  <c r="GJ96" i="3"/>
  <c r="GB96" i="3"/>
  <c r="FT96" i="3"/>
  <c r="FL96" i="3"/>
  <c r="FD96" i="3"/>
  <c r="EV96" i="3"/>
  <c r="EN96" i="3"/>
  <c r="EF96" i="3"/>
  <c r="DX96" i="3"/>
  <c r="DP96" i="3"/>
  <c r="DH96" i="3"/>
  <c r="CZ96" i="3"/>
  <c r="CR96" i="3"/>
  <c r="CJ96" i="3"/>
  <c r="CB96" i="3"/>
  <c r="BT96" i="3"/>
  <c r="BL96" i="3"/>
  <c r="BD96" i="3"/>
  <c r="AV96" i="3"/>
  <c r="AN96" i="3"/>
  <c r="AF96" i="3"/>
  <c r="X96" i="3"/>
  <c r="P96" i="3"/>
  <c r="GX96" i="3"/>
  <c r="GP96" i="3"/>
  <c r="GH96" i="3"/>
  <c r="FZ96" i="3"/>
  <c r="FR96" i="3"/>
  <c r="FJ96" i="3"/>
  <c r="FB96" i="3"/>
  <c r="ET96" i="3"/>
  <c r="EL96" i="3"/>
  <c r="ED96" i="3"/>
  <c r="DV96" i="3"/>
  <c r="DN96" i="3"/>
  <c r="DF96" i="3"/>
  <c r="CX96" i="3"/>
  <c r="CP96" i="3"/>
  <c r="CH96" i="3"/>
  <c r="BZ96" i="3"/>
  <c r="BR96" i="3"/>
  <c r="BJ96" i="3"/>
  <c r="BB96" i="3"/>
  <c r="AT96" i="3"/>
  <c r="AL96" i="3"/>
  <c r="AD96" i="3"/>
  <c r="V96" i="3"/>
  <c r="N96" i="3"/>
  <c r="GI96" i="3"/>
  <c r="FM96" i="3"/>
  <c r="ES96" i="3"/>
  <c r="DW96" i="3"/>
  <c r="DA96" i="3"/>
  <c r="CG96" i="3"/>
  <c r="BK96" i="3"/>
  <c r="AO96" i="3"/>
  <c r="U96" i="3"/>
  <c r="E96" i="3"/>
  <c r="GG96" i="3"/>
  <c r="FK96" i="3"/>
  <c r="EO96" i="3"/>
  <c r="DU96" i="3"/>
  <c r="CY96" i="3"/>
  <c r="CC96" i="3"/>
  <c r="BI96" i="3"/>
  <c r="AM96" i="3"/>
  <c r="Q96" i="3"/>
  <c r="GY96" i="3"/>
  <c r="GC96" i="3"/>
  <c r="FI96" i="3"/>
  <c r="EM96" i="3"/>
  <c r="DQ96" i="3"/>
  <c r="CW96" i="3"/>
  <c r="CA96" i="3"/>
  <c r="BE96" i="3"/>
  <c r="AK96" i="3"/>
  <c r="O96" i="3"/>
  <c r="GW96" i="3"/>
  <c r="GA96" i="3"/>
  <c r="FE96" i="3"/>
  <c r="EK96" i="3"/>
  <c r="DO96" i="3"/>
  <c r="CS96" i="3"/>
  <c r="BY96" i="3"/>
  <c r="BC96" i="3"/>
  <c r="AG96" i="3"/>
  <c r="M96" i="3"/>
  <c r="GS96" i="3"/>
  <c r="FY96" i="3"/>
  <c r="FC96" i="3"/>
  <c r="EG96" i="3"/>
  <c r="DM96" i="3"/>
  <c r="CQ96" i="3"/>
  <c r="BU96" i="3"/>
  <c r="BA96" i="3"/>
  <c r="AE96" i="3"/>
  <c r="I96" i="3"/>
  <c r="GQ96" i="3"/>
  <c r="EU96" i="3"/>
  <c r="CK96" i="3"/>
  <c r="AC96" i="3"/>
  <c r="GO96" i="3"/>
  <c r="EE96" i="3"/>
  <c r="CI96" i="3"/>
  <c r="Y96" i="3"/>
  <c r="GK96" i="3"/>
  <c r="EC96" i="3"/>
  <c r="BS96" i="3"/>
  <c r="W96" i="3"/>
  <c r="FU96" i="3"/>
  <c r="DY96" i="3"/>
  <c r="BQ96" i="3"/>
  <c r="H96" i="3"/>
  <c r="FS96" i="3"/>
  <c r="DI96" i="3"/>
  <c r="BM96" i="3"/>
  <c r="G96" i="3"/>
  <c r="FQ96" i="3"/>
  <c r="DG96" i="3"/>
  <c r="AW96" i="3"/>
  <c r="F96" i="3"/>
  <c r="FA96" i="3"/>
  <c r="AU96" i="3"/>
  <c r="AS96" i="3"/>
  <c r="EW96" i="3"/>
  <c r="DE96" i="3"/>
  <c r="CO96" i="3"/>
  <c r="GW88" i="3"/>
  <c r="GO88" i="3"/>
  <c r="GG88" i="3"/>
  <c r="GV88" i="3"/>
  <c r="GU88" i="3"/>
  <c r="GM88" i="3"/>
  <c r="GE88" i="3"/>
  <c r="GT88" i="3"/>
  <c r="GL88" i="3"/>
  <c r="GD88" i="3"/>
  <c r="FV88" i="3"/>
  <c r="GS88" i="3"/>
  <c r="GK88" i="3"/>
  <c r="GC88" i="3"/>
  <c r="GR88" i="3"/>
  <c r="GJ88" i="3"/>
  <c r="GN88" i="3"/>
  <c r="FX88" i="3"/>
  <c r="FO88" i="3"/>
  <c r="FG88" i="3"/>
  <c r="EY88" i="3"/>
  <c r="EQ88" i="3"/>
  <c r="EI88" i="3"/>
  <c r="EA88" i="3"/>
  <c r="DS88" i="3"/>
  <c r="DK88" i="3"/>
  <c r="DC88" i="3"/>
  <c r="CU88" i="3"/>
  <c r="CM88" i="3"/>
  <c r="CE88" i="3"/>
  <c r="BW88" i="3"/>
  <c r="BO88" i="3"/>
  <c r="BG88" i="3"/>
  <c r="AY88" i="3"/>
  <c r="AQ88" i="3"/>
  <c r="AI88" i="3"/>
  <c r="AA88" i="3"/>
  <c r="S88" i="3"/>
  <c r="K88" i="3"/>
  <c r="GI88" i="3"/>
  <c r="FW88" i="3"/>
  <c r="FN88" i="3"/>
  <c r="FF88" i="3"/>
  <c r="EX88" i="3"/>
  <c r="EP88" i="3"/>
  <c r="EH88" i="3"/>
  <c r="DZ88" i="3"/>
  <c r="DR88" i="3"/>
  <c r="DJ88" i="3"/>
  <c r="DB88" i="3"/>
  <c r="CT88" i="3"/>
  <c r="CL88" i="3"/>
  <c r="CD88" i="3"/>
  <c r="BV88" i="3"/>
  <c r="BN88" i="3"/>
  <c r="BF88" i="3"/>
  <c r="AX88" i="3"/>
  <c r="AP88" i="3"/>
  <c r="AH88" i="3"/>
  <c r="Z88" i="3"/>
  <c r="R88" i="3"/>
  <c r="J88" i="3"/>
  <c r="GH88" i="3"/>
  <c r="FU88" i="3"/>
  <c r="FM88" i="3"/>
  <c r="FE88" i="3"/>
  <c r="EW88" i="3"/>
  <c r="EO88" i="3"/>
  <c r="EG88" i="3"/>
  <c r="DY88" i="3"/>
  <c r="DQ88" i="3"/>
  <c r="DI88" i="3"/>
  <c r="DA88" i="3"/>
  <c r="CS88" i="3"/>
  <c r="CK88" i="3"/>
  <c r="CC88" i="3"/>
  <c r="BU88" i="3"/>
  <c r="BM88" i="3"/>
  <c r="BE88" i="3"/>
  <c r="AW88" i="3"/>
  <c r="AO88" i="3"/>
  <c r="AG88" i="3"/>
  <c r="Y88" i="3"/>
  <c r="Q88" i="3"/>
  <c r="I88" i="3"/>
  <c r="GF88" i="3"/>
  <c r="FT88" i="3"/>
  <c r="FL88" i="3"/>
  <c r="FD88" i="3"/>
  <c r="EV88" i="3"/>
  <c r="EN88" i="3"/>
  <c r="EF88" i="3"/>
  <c r="DX88" i="3"/>
  <c r="DP88" i="3"/>
  <c r="DH88" i="3"/>
  <c r="CZ88" i="3"/>
  <c r="CR88" i="3"/>
  <c r="CJ88" i="3"/>
  <c r="CB88" i="3"/>
  <c r="BT88" i="3"/>
  <c r="BL88" i="3"/>
  <c r="BD88" i="3"/>
  <c r="AV88" i="3"/>
  <c r="AN88" i="3"/>
  <c r="AF88" i="3"/>
  <c r="X88" i="3"/>
  <c r="P88" i="3"/>
  <c r="H88" i="3"/>
  <c r="GY88" i="3"/>
  <c r="GB88" i="3"/>
  <c r="FS88" i="3"/>
  <c r="FK88" i="3"/>
  <c r="FC88" i="3"/>
  <c r="EU88" i="3"/>
  <c r="EM88" i="3"/>
  <c r="EE88" i="3"/>
  <c r="DW88" i="3"/>
  <c r="DO88" i="3"/>
  <c r="DG88" i="3"/>
  <c r="CY88" i="3"/>
  <c r="CQ88" i="3"/>
  <c r="CI88" i="3"/>
  <c r="CA88" i="3"/>
  <c r="BS88" i="3"/>
  <c r="BK88" i="3"/>
  <c r="BC88" i="3"/>
  <c r="AU88" i="3"/>
  <c r="AM88" i="3"/>
  <c r="AE88" i="3"/>
  <c r="W88" i="3"/>
  <c r="O88" i="3"/>
  <c r="G88" i="3"/>
  <c r="GX88" i="3"/>
  <c r="GA88" i="3"/>
  <c r="FR88" i="3"/>
  <c r="FJ88" i="3"/>
  <c r="FB88" i="3"/>
  <c r="ET88" i="3"/>
  <c r="EL88" i="3"/>
  <c r="ED88" i="3"/>
  <c r="DV88" i="3"/>
  <c r="DN88" i="3"/>
  <c r="DF88" i="3"/>
  <c r="CX88" i="3"/>
  <c r="CP88" i="3"/>
  <c r="CH88" i="3"/>
  <c r="BZ88" i="3"/>
  <c r="BR88" i="3"/>
  <c r="BJ88" i="3"/>
  <c r="BB88" i="3"/>
  <c r="AT88" i="3"/>
  <c r="AL88" i="3"/>
  <c r="AD88" i="3"/>
  <c r="V88" i="3"/>
  <c r="N88" i="3"/>
  <c r="F88" i="3"/>
  <c r="GQ88" i="3"/>
  <c r="FZ88" i="3"/>
  <c r="FQ88" i="3"/>
  <c r="FI88" i="3"/>
  <c r="FA88" i="3"/>
  <c r="ES88" i="3"/>
  <c r="EK88" i="3"/>
  <c r="EC88" i="3"/>
  <c r="DU88" i="3"/>
  <c r="DM88" i="3"/>
  <c r="DE88" i="3"/>
  <c r="CW88" i="3"/>
  <c r="CO88" i="3"/>
  <c r="CG88" i="3"/>
  <c r="BY88" i="3"/>
  <c r="BQ88" i="3"/>
  <c r="BI88" i="3"/>
  <c r="BA88" i="3"/>
  <c r="AS88" i="3"/>
  <c r="AK88" i="3"/>
  <c r="AC88" i="3"/>
  <c r="U88" i="3"/>
  <c r="M88" i="3"/>
  <c r="E88" i="3"/>
  <c r="EJ88" i="3"/>
  <c r="BX88" i="3"/>
  <c r="L88" i="3"/>
  <c r="EB88" i="3"/>
  <c r="BP88" i="3"/>
  <c r="CN88" i="3"/>
  <c r="GP88" i="3"/>
  <c r="DT88" i="3"/>
  <c r="BH88" i="3"/>
  <c r="EZ88" i="3"/>
  <c r="ER88" i="3"/>
  <c r="CF88" i="3"/>
  <c r="FY88" i="3"/>
  <c r="DL88" i="3"/>
  <c r="AZ88" i="3"/>
  <c r="T88" i="3"/>
  <c r="FP88" i="3"/>
  <c r="DD88" i="3"/>
  <c r="AR88" i="3"/>
  <c r="FH88" i="3"/>
  <c r="CV88" i="3"/>
  <c r="AJ88" i="3"/>
  <c r="AB88" i="3"/>
  <c r="GU80" i="3"/>
  <c r="GM80" i="3"/>
  <c r="GE80" i="3"/>
  <c r="FW80" i="3"/>
  <c r="FO80" i="3"/>
  <c r="FG80" i="3"/>
  <c r="EY80" i="3"/>
  <c r="EQ80" i="3"/>
  <c r="EI80" i="3"/>
  <c r="EA80" i="3"/>
  <c r="DS80" i="3"/>
  <c r="DK80" i="3"/>
  <c r="DC80" i="3"/>
  <c r="CU80" i="3"/>
  <c r="CM80" i="3"/>
  <c r="CE80" i="3"/>
  <c r="BW80" i="3"/>
  <c r="BO80" i="3"/>
  <c r="BG80" i="3"/>
  <c r="AY80" i="3"/>
  <c r="AQ80" i="3"/>
  <c r="AI80" i="3"/>
  <c r="AA80" i="3"/>
  <c r="S80" i="3"/>
  <c r="K80" i="3"/>
  <c r="GT80" i="3"/>
  <c r="GL80" i="3"/>
  <c r="GD80" i="3"/>
  <c r="FV80" i="3"/>
  <c r="FN80" i="3"/>
  <c r="FF80" i="3"/>
  <c r="EX80" i="3"/>
  <c r="EP80" i="3"/>
  <c r="EH80" i="3"/>
  <c r="DZ80" i="3"/>
  <c r="DR80" i="3"/>
  <c r="DJ80" i="3"/>
  <c r="DB80" i="3"/>
  <c r="CT80" i="3"/>
  <c r="CL80" i="3"/>
  <c r="CD80" i="3"/>
  <c r="BV80" i="3"/>
  <c r="BN80" i="3"/>
  <c r="BF80" i="3"/>
  <c r="AX80" i="3"/>
  <c r="AP80" i="3"/>
  <c r="AH80" i="3"/>
  <c r="Z80" i="3"/>
  <c r="R80" i="3"/>
  <c r="J80" i="3"/>
  <c r="GS80" i="3"/>
  <c r="GK80" i="3"/>
  <c r="GC80" i="3"/>
  <c r="FU80" i="3"/>
  <c r="FM80" i="3"/>
  <c r="FE80" i="3"/>
  <c r="EW80" i="3"/>
  <c r="EO80" i="3"/>
  <c r="EG80" i="3"/>
  <c r="DY80" i="3"/>
  <c r="DQ80" i="3"/>
  <c r="DI80" i="3"/>
  <c r="DA80" i="3"/>
  <c r="CS80" i="3"/>
  <c r="CK80" i="3"/>
  <c r="CC80" i="3"/>
  <c r="BU80" i="3"/>
  <c r="BM80" i="3"/>
  <c r="BE80" i="3"/>
  <c r="AW80" i="3"/>
  <c r="AO80" i="3"/>
  <c r="AG80" i="3"/>
  <c r="Y80" i="3"/>
  <c r="Q80" i="3"/>
  <c r="I80" i="3"/>
  <c r="GR80" i="3"/>
  <c r="GJ80" i="3"/>
  <c r="GB80" i="3"/>
  <c r="FT80" i="3"/>
  <c r="FL80" i="3"/>
  <c r="FD80" i="3"/>
  <c r="EV80" i="3"/>
  <c r="EN80" i="3"/>
  <c r="EF80" i="3"/>
  <c r="DX80" i="3"/>
  <c r="DP80" i="3"/>
  <c r="DH80" i="3"/>
  <c r="CZ80" i="3"/>
  <c r="CR80" i="3"/>
  <c r="CJ80" i="3"/>
  <c r="CB80" i="3"/>
  <c r="BT80" i="3"/>
  <c r="BL80" i="3"/>
  <c r="BD80" i="3"/>
  <c r="AV80" i="3"/>
  <c r="AN80" i="3"/>
  <c r="AF80" i="3"/>
  <c r="X80" i="3"/>
  <c r="P80" i="3"/>
  <c r="H80" i="3"/>
  <c r="GY80" i="3"/>
  <c r="GQ80" i="3"/>
  <c r="GI80" i="3"/>
  <c r="GA80" i="3"/>
  <c r="FS80" i="3"/>
  <c r="FK80" i="3"/>
  <c r="FC80" i="3"/>
  <c r="EU80" i="3"/>
  <c r="EM80" i="3"/>
  <c r="EE80" i="3"/>
  <c r="DW80" i="3"/>
  <c r="DO80" i="3"/>
  <c r="DG80" i="3"/>
  <c r="CY80" i="3"/>
  <c r="CQ80" i="3"/>
  <c r="CI80" i="3"/>
  <c r="CA80" i="3"/>
  <c r="BS80" i="3"/>
  <c r="BK80" i="3"/>
  <c r="BC80" i="3"/>
  <c r="AU80" i="3"/>
  <c r="AM80" i="3"/>
  <c r="AE80" i="3"/>
  <c r="W80" i="3"/>
  <c r="O80" i="3"/>
  <c r="G80" i="3"/>
  <c r="GX80" i="3"/>
  <c r="GP80" i="3"/>
  <c r="GH80" i="3"/>
  <c r="FZ80" i="3"/>
  <c r="FR80" i="3"/>
  <c r="FJ80" i="3"/>
  <c r="FB80" i="3"/>
  <c r="ET80" i="3"/>
  <c r="EL80" i="3"/>
  <c r="ED80" i="3"/>
  <c r="DV80" i="3"/>
  <c r="DN80" i="3"/>
  <c r="DF80" i="3"/>
  <c r="CX80" i="3"/>
  <c r="CP80" i="3"/>
  <c r="CH80" i="3"/>
  <c r="BZ80" i="3"/>
  <c r="BR80" i="3"/>
  <c r="BJ80" i="3"/>
  <c r="BB80" i="3"/>
  <c r="AT80" i="3"/>
  <c r="AL80" i="3"/>
  <c r="AD80" i="3"/>
  <c r="V80" i="3"/>
  <c r="N80" i="3"/>
  <c r="F80" i="3"/>
  <c r="GW80" i="3"/>
  <c r="GO80" i="3"/>
  <c r="GG80" i="3"/>
  <c r="FY80" i="3"/>
  <c r="FQ80" i="3"/>
  <c r="FI80" i="3"/>
  <c r="FA80" i="3"/>
  <c r="ES80" i="3"/>
  <c r="EK80" i="3"/>
  <c r="EC80" i="3"/>
  <c r="DU80" i="3"/>
  <c r="DM80" i="3"/>
  <c r="DE80" i="3"/>
  <c r="CW80" i="3"/>
  <c r="CO80" i="3"/>
  <c r="CG80" i="3"/>
  <c r="BY80" i="3"/>
  <c r="BQ80" i="3"/>
  <c r="BI80" i="3"/>
  <c r="BA80" i="3"/>
  <c r="AS80" i="3"/>
  <c r="AK80" i="3"/>
  <c r="AC80" i="3"/>
  <c r="U80" i="3"/>
  <c r="M80" i="3"/>
  <c r="E80" i="3"/>
  <c r="FH80" i="3"/>
  <c r="CV80" i="3"/>
  <c r="AJ80" i="3"/>
  <c r="EZ80" i="3"/>
  <c r="CN80" i="3"/>
  <c r="AB80" i="3"/>
  <c r="DL80" i="3"/>
  <c r="AR80" i="3"/>
  <c r="ER80" i="3"/>
  <c r="CF80" i="3"/>
  <c r="T80" i="3"/>
  <c r="GV80" i="3"/>
  <c r="EJ80" i="3"/>
  <c r="BX80" i="3"/>
  <c r="L80" i="3"/>
  <c r="FX80" i="3"/>
  <c r="FP80" i="3"/>
  <c r="GN80" i="3"/>
  <c r="EB80" i="3"/>
  <c r="BP80" i="3"/>
  <c r="GF80" i="3"/>
  <c r="DT80" i="3"/>
  <c r="BH80" i="3"/>
  <c r="AZ80" i="3"/>
  <c r="DD80" i="3"/>
  <c r="GV71" i="3"/>
  <c r="GN71" i="3"/>
  <c r="GF71" i="3"/>
  <c r="FX71" i="3"/>
  <c r="FP71" i="3"/>
  <c r="FH71" i="3"/>
  <c r="EZ71" i="3"/>
  <c r="ER71" i="3"/>
  <c r="EJ71" i="3"/>
  <c r="EB71" i="3"/>
  <c r="DT71" i="3"/>
  <c r="DL71" i="3"/>
  <c r="DD71" i="3"/>
  <c r="CV71" i="3"/>
  <c r="CN71" i="3"/>
  <c r="CF71" i="3"/>
  <c r="BX71" i="3"/>
  <c r="BP71" i="3"/>
  <c r="BH71" i="3"/>
  <c r="AZ71" i="3"/>
  <c r="AR71" i="3"/>
  <c r="AJ71" i="3"/>
  <c r="AB71" i="3"/>
  <c r="T71" i="3"/>
  <c r="L71" i="3"/>
  <c r="GH71" i="3"/>
  <c r="ED71" i="3"/>
  <c r="BZ71" i="3"/>
  <c r="V71" i="3"/>
  <c r="GW71" i="3"/>
  <c r="FA71" i="3"/>
  <c r="DE71" i="3"/>
  <c r="BI71" i="3"/>
  <c r="M71" i="3"/>
  <c r="GU71" i="3"/>
  <c r="GM71" i="3"/>
  <c r="GE71" i="3"/>
  <c r="FW71" i="3"/>
  <c r="FO71" i="3"/>
  <c r="FG71" i="3"/>
  <c r="EY71" i="3"/>
  <c r="EQ71" i="3"/>
  <c r="EI71" i="3"/>
  <c r="EA71" i="3"/>
  <c r="DS71" i="3"/>
  <c r="DK71" i="3"/>
  <c r="DC71" i="3"/>
  <c r="CU71" i="3"/>
  <c r="CM71" i="3"/>
  <c r="CE71" i="3"/>
  <c r="BW71" i="3"/>
  <c r="BO71" i="3"/>
  <c r="BG71" i="3"/>
  <c r="AY71" i="3"/>
  <c r="AQ71" i="3"/>
  <c r="AI71" i="3"/>
  <c r="AA71" i="3"/>
  <c r="S71" i="3"/>
  <c r="K71" i="3"/>
  <c r="GX71" i="3"/>
  <c r="FR71" i="3"/>
  <c r="EL71" i="3"/>
  <c r="CP71" i="3"/>
  <c r="BB71" i="3"/>
  <c r="F71" i="3"/>
  <c r="FY71" i="3"/>
  <c r="EC71" i="3"/>
  <c r="CG71" i="3"/>
  <c r="AC71" i="3"/>
  <c r="GT71" i="3"/>
  <c r="GL71" i="3"/>
  <c r="GD71" i="3"/>
  <c r="FV71" i="3"/>
  <c r="FN71" i="3"/>
  <c r="FF71" i="3"/>
  <c r="EX71" i="3"/>
  <c r="EP71" i="3"/>
  <c r="EH71" i="3"/>
  <c r="DZ71" i="3"/>
  <c r="DR71" i="3"/>
  <c r="DJ71" i="3"/>
  <c r="DB71" i="3"/>
  <c r="CT71" i="3"/>
  <c r="CL71" i="3"/>
  <c r="CD71" i="3"/>
  <c r="BV71" i="3"/>
  <c r="BN71" i="3"/>
  <c r="BF71" i="3"/>
  <c r="AX71" i="3"/>
  <c r="AP71" i="3"/>
  <c r="AH71" i="3"/>
  <c r="Z71" i="3"/>
  <c r="R71" i="3"/>
  <c r="J71" i="3"/>
  <c r="FB71" i="3"/>
  <c r="DF71" i="3"/>
  <c r="BR71" i="3"/>
  <c r="AT71" i="3"/>
  <c r="GO71" i="3"/>
  <c r="ES71" i="3"/>
  <c r="CW71" i="3"/>
  <c r="BA71" i="3"/>
  <c r="E71" i="3"/>
  <c r="GS71" i="3"/>
  <c r="GK71" i="3"/>
  <c r="GC71" i="3"/>
  <c r="FU71" i="3"/>
  <c r="FM71" i="3"/>
  <c r="FE71" i="3"/>
  <c r="EW71" i="3"/>
  <c r="EO71" i="3"/>
  <c r="EG71" i="3"/>
  <c r="DY71" i="3"/>
  <c r="DQ71" i="3"/>
  <c r="DI71" i="3"/>
  <c r="DA71" i="3"/>
  <c r="CS71" i="3"/>
  <c r="CK71" i="3"/>
  <c r="CC71" i="3"/>
  <c r="BU71" i="3"/>
  <c r="BM71" i="3"/>
  <c r="BE71" i="3"/>
  <c r="AW71" i="3"/>
  <c r="AO71" i="3"/>
  <c r="AG71" i="3"/>
  <c r="Y71" i="3"/>
  <c r="Q71" i="3"/>
  <c r="I71" i="3"/>
  <c r="FZ71" i="3"/>
  <c r="DV71" i="3"/>
  <c r="CH71" i="3"/>
  <c r="AL71" i="3"/>
  <c r="GG71" i="3"/>
  <c r="EK71" i="3"/>
  <c r="CO71" i="3"/>
  <c r="AS71" i="3"/>
  <c r="GR71" i="3"/>
  <c r="GJ71" i="3"/>
  <c r="GB71" i="3"/>
  <c r="FT71" i="3"/>
  <c r="FL71" i="3"/>
  <c r="FD71" i="3"/>
  <c r="EV71" i="3"/>
  <c r="EN71" i="3"/>
  <c r="EF71" i="3"/>
  <c r="DX71" i="3"/>
  <c r="DP71" i="3"/>
  <c r="DH71" i="3"/>
  <c r="CZ71" i="3"/>
  <c r="CR71" i="3"/>
  <c r="CJ71" i="3"/>
  <c r="CB71" i="3"/>
  <c r="BT71" i="3"/>
  <c r="BL71" i="3"/>
  <c r="BD71" i="3"/>
  <c r="AV71" i="3"/>
  <c r="AN71" i="3"/>
  <c r="AF71" i="3"/>
  <c r="X71" i="3"/>
  <c r="P71" i="3"/>
  <c r="H71" i="3"/>
  <c r="GP71" i="3"/>
  <c r="ET71" i="3"/>
  <c r="CX71" i="3"/>
  <c r="AD71" i="3"/>
  <c r="FI71" i="3"/>
  <c r="DM71" i="3"/>
  <c r="BY71" i="3"/>
  <c r="AK71" i="3"/>
  <c r="GY71" i="3"/>
  <c r="GQ71" i="3"/>
  <c r="GI71" i="3"/>
  <c r="GA71" i="3"/>
  <c r="FS71" i="3"/>
  <c r="FK71" i="3"/>
  <c r="FC71" i="3"/>
  <c r="EU71" i="3"/>
  <c r="EM71" i="3"/>
  <c r="EE71" i="3"/>
  <c r="DW71" i="3"/>
  <c r="DO71" i="3"/>
  <c r="DG71" i="3"/>
  <c r="CY71" i="3"/>
  <c r="CQ71" i="3"/>
  <c r="CI71" i="3"/>
  <c r="CA71" i="3"/>
  <c r="BS71" i="3"/>
  <c r="BK71" i="3"/>
  <c r="BC71" i="3"/>
  <c r="AU71" i="3"/>
  <c r="AM71" i="3"/>
  <c r="AE71" i="3"/>
  <c r="W71" i="3"/>
  <c r="O71" i="3"/>
  <c r="G71" i="3"/>
  <c r="FJ71" i="3"/>
  <c r="DN71" i="3"/>
  <c r="BJ71" i="3"/>
  <c r="N71" i="3"/>
  <c r="FQ71" i="3"/>
  <c r="DU71" i="3"/>
  <c r="BQ71" i="3"/>
  <c r="U71" i="3"/>
  <c r="B143" i="3"/>
  <c r="B134" i="3"/>
  <c r="B148" i="3"/>
  <c r="B140" i="3"/>
  <c r="B145" i="3"/>
  <c r="B137" i="3"/>
  <c r="B139" i="3"/>
  <c r="B167" i="3"/>
  <c r="B141" i="3"/>
  <c r="B146" i="3"/>
  <c r="B138" i="3"/>
  <c r="B144" i="3"/>
  <c r="B162" i="3"/>
  <c r="B157" i="3"/>
  <c r="B154" i="3"/>
  <c r="B164" i="3"/>
  <c r="B156" i="3"/>
  <c r="B161" i="3"/>
  <c r="B153" i="3"/>
  <c r="B158" i="3"/>
  <c r="B150" i="3"/>
  <c r="B142" i="3"/>
  <c r="B133" i="3"/>
  <c r="B166" i="3"/>
  <c r="B160" i="3"/>
  <c r="B152" i="3"/>
  <c r="B136" i="3"/>
  <c r="B151" i="3"/>
  <c r="B149" i="3"/>
  <c r="B132" i="3"/>
  <c r="B159" i="3"/>
  <c r="B165" i="3"/>
  <c r="B163" i="3"/>
  <c r="B155" i="3"/>
  <c r="B147" i="3"/>
  <c r="W3" i="1" l="1"/>
  <c r="W1" i="1" s="1"/>
  <c r="E176" i="3" l="1"/>
  <c r="F176" i="3" s="1"/>
  <c r="E168" i="3"/>
  <c r="E189" i="3"/>
  <c r="E184" i="3"/>
  <c r="E180" i="3"/>
  <c r="E135" i="3"/>
  <c r="E183" i="3"/>
  <c r="E192" i="3"/>
  <c r="E175" i="3"/>
  <c r="E170" i="3"/>
  <c r="E182" i="3"/>
  <c r="E187" i="3"/>
  <c r="E173" i="3"/>
  <c r="E179" i="3"/>
  <c r="E190" i="3"/>
  <c r="E171" i="3"/>
  <c r="E188" i="3"/>
  <c r="E181" i="3"/>
  <c r="E169" i="3"/>
  <c r="E167" i="3"/>
  <c r="F167" i="3" s="1"/>
  <c r="E144" i="3"/>
  <c r="E140" i="3"/>
  <c r="E132" i="3"/>
  <c r="E172" i="3"/>
  <c r="E142" i="3"/>
  <c r="E163" i="3"/>
  <c r="E154" i="3"/>
  <c r="E155" i="3"/>
  <c r="E133" i="3"/>
  <c r="E186" i="3"/>
  <c r="E177" i="3"/>
  <c r="E137" i="3"/>
  <c r="E143" i="3"/>
  <c r="E147" i="3"/>
  <c r="E162" i="3"/>
  <c r="E164" i="3"/>
  <c r="E141" i="3"/>
  <c r="E153" i="3"/>
  <c r="E157" i="3"/>
  <c r="E146" i="3"/>
  <c r="E150" i="3"/>
  <c r="E166" i="3"/>
  <c r="E152" i="3"/>
  <c r="E161" i="3"/>
  <c r="E159" i="3"/>
  <c r="E145" i="3"/>
  <c r="E158" i="3"/>
  <c r="E148" i="3"/>
  <c r="E136" i="3"/>
  <c r="E156" i="3"/>
  <c r="E139" i="3"/>
  <c r="F139" i="3" s="1"/>
  <c r="E160" i="3"/>
  <c r="E149" i="3"/>
  <c r="E134" i="3"/>
  <c r="E151" i="3"/>
  <c r="E138" i="3"/>
  <c r="E165" i="3"/>
  <c r="E185" i="3"/>
  <c r="E174" i="3"/>
  <c r="E191" i="3"/>
  <c r="E178" i="3"/>
  <c r="G176" i="3" l="1"/>
  <c r="H176" i="3" s="1"/>
  <c r="I176" i="3" s="1"/>
  <c r="J176" i="3" s="1"/>
  <c r="K176" i="3" s="1"/>
  <c r="L176" i="3" s="1"/>
  <c r="M176" i="3" s="1"/>
  <c r="N176" i="3" s="1"/>
  <c r="O176" i="3" s="1"/>
  <c r="P176" i="3" s="1"/>
  <c r="Q176" i="3" s="1"/>
  <c r="R176" i="3" s="1"/>
  <c r="S176" i="3" s="1"/>
  <c r="T176" i="3" s="1"/>
  <c r="U176" i="3" s="1"/>
  <c r="V176" i="3" s="1"/>
  <c r="W176" i="3" s="1"/>
  <c r="X176" i="3" s="1"/>
  <c r="Y176" i="3" s="1"/>
  <c r="Z176" i="3" s="1"/>
  <c r="AA176" i="3" s="1"/>
  <c r="AB176" i="3" s="1"/>
  <c r="AC176" i="3" s="1"/>
  <c r="AD176" i="3" s="1"/>
  <c r="AE176" i="3" s="1"/>
  <c r="AF176" i="3" s="1"/>
  <c r="AG176" i="3" s="1"/>
  <c r="AH176" i="3" s="1"/>
  <c r="AI176" i="3" s="1"/>
  <c r="AJ176" i="3" s="1"/>
  <c r="AK176" i="3" s="1"/>
  <c r="AL176" i="3" s="1"/>
  <c r="AM176" i="3" s="1"/>
  <c r="AN176" i="3" s="1"/>
  <c r="AO176" i="3" s="1"/>
  <c r="AP176" i="3" s="1"/>
  <c r="AQ176" i="3" s="1"/>
  <c r="AR176" i="3" s="1"/>
  <c r="AS176" i="3" s="1"/>
  <c r="AT176" i="3" s="1"/>
  <c r="AU176" i="3" s="1"/>
  <c r="AV176" i="3" s="1"/>
  <c r="AW176" i="3" s="1"/>
  <c r="AX176" i="3" s="1"/>
  <c r="AY176" i="3" s="1"/>
  <c r="AZ176" i="3" s="1"/>
  <c r="BA176" i="3" s="1"/>
  <c r="BB176" i="3" s="1"/>
  <c r="BC176" i="3" s="1"/>
  <c r="BD176" i="3" s="1"/>
  <c r="BE176" i="3" s="1"/>
  <c r="BF176" i="3" s="1"/>
  <c r="BG176" i="3" s="1"/>
  <c r="BH176" i="3" s="1"/>
  <c r="BI176" i="3" s="1"/>
  <c r="BJ176" i="3" s="1"/>
  <c r="BK176" i="3" s="1"/>
  <c r="BL176" i="3" s="1"/>
  <c r="BM176" i="3" s="1"/>
  <c r="BN176" i="3" s="1"/>
  <c r="BO176" i="3" s="1"/>
  <c r="BP176" i="3" s="1"/>
  <c r="BQ176" i="3" s="1"/>
  <c r="BR176" i="3" s="1"/>
  <c r="BS176" i="3" s="1"/>
  <c r="BT176" i="3" s="1"/>
  <c r="BU176" i="3" s="1"/>
  <c r="BV176" i="3" s="1"/>
  <c r="BW176" i="3" s="1"/>
  <c r="BX176" i="3" s="1"/>
  <c r="BY176" i="3" s="1"/>
  <c r="BZ176" i="3" s="1"/>
  <c r="CA176" i="3" s="1"/>
  <c r="CB176" i="3" s="1"/>
  <c r="CC176" i="3" s="1"/>
  <c r="CD176" i="3" s="1"/>
  <c r="CE176" i="3" s="1"/>
  <c r="CF176" i="3" s="1"/>
  <c r="CG176" i="3" s="1"/>
  <c r="CH176" i="3" s="1"/>
  <c r="CI176" i="3" s="1"/>
  <c r="CJ176" i="3" s="1"/>
  <c r="CK176" i="3" s="1"/>
  <c r="CL176" i="3" s="1"/>
  <c r="CM176" i="3" s="1"/>
  <c r="CN176" i="3" s="1"/>
  <c r="CO176" i="3" s="1"/>
  <c r="CP176" i="3" s="1"/>
  <c r="CQ176" i="3" s="1"/>
  <c r="CR176" i="3" s="1"/>
  <c r="CS176" i="3" s="1"/>
  <c r="CT176" i="3" s="1"/>
  <c r="CU176" i="3" s="1"/>
  <c r="CV176" i="3" s="1"/>
  <c r="CW176" i="3" s="1"/>
  <c r="CX176" i="3" s="1"/>
  <c r="CY176" i="3" s="1"/>
  <c r="CZ176" i="3" s="1"/>
  <c r="DA176" i="3" s="1"/>
  <c r="DB176" i="3" s="1"/>
  <c r="DC176" i="3" s="1"/>
  <c r="DD176" i="3" s="1"/>
  <c r="DE176" i="3" s="1"/>
  <c r="DF176" i="3" s="1"/>
  <c r="DG176" i="3" s="1"/>
  <c r="DH176" i="3" s="1"/>
  <c r="DI176" i="3" s="1"/>
  <c r="DJ176" i="3" s="1"/>
  <c r="DK176" i="3" s="1"/>
  <c r="DL176" i="3" s="1"/>
  <c r="DM176" i="3" s="1"/>
  <c r="DN176" i="3" s="1"/>
  <c r="DO176" i="3" s="1"/>
  <c r="DP176" i="3" s="1"/>
  <c r="DQ176" i="3" s="1"/>
  <c r="DR176" i="3" s="1"/>
  <c r="DS176" i="3" s="1"/>
  <c r="DT176" i="3" s="1"/>
  <c r="DU176" i="3" s="1"/>
  <c r="DV176" i="3" s="1"/>
  <c r="DW176" i="3" s="1"/>
  <c r="DX176" i="3" s="1"/>
  <c r="DY176" i="3" s="1"/>
  <c r="DZ176" i="3" s="1"/>
  <c r="EA176" i="3" s="1"/>
  <c r="EB176" i="3" s="1"/>
  <c r="EC176" i="3" s="1"/>
  <c r="ED176" i="3" s="1"/>
  <c r="EE176" i="3" s="1"/>
  <c r="EF176" i="3" s="1"/>
  <c r="EG176" i="3" s="1"/>
  <c r="EH176" i="3" s="1"/>
  <c r="EI176" i="3" s="1"/>
  <c r="EJ176" i="3" s="1"/>
  <c r="EK176" i="3" s="1"/>
  <c r="EL176" i="3" s="1"/>
  <c r="EM176" i="3" s="1"/>
  <c r="EN176" i="3" s="1"/>
  <c r="EO176" i="3" s="1"/>
  <c r="EP176" i="3" s="1"/>
  <c r="EQ176" i="3" s="1"/>
  <c r="ER176" i="3" s="1"/>
  <c r="ES176" i="3" s="1"/>
  <c r="ET176" i="3" s="1"/>
  <c r="EU176" i="3" s="1"/>
  <c r="EV176" i="3" s="1"/>
  <c r="EW176" i="3" s="1"/>
  <c r="EX176" i="3" s="1"/>
  <c r="EY176" i="3" s="1"/>
  <c r="EZ176" i="3" s="1"/>
  <c r="FA176" i="3" s="1"/>
  <c r="FB176" i="3" s="1"/>
  <c r="FC176" i="3" s="1"/>
  <c r="FD176" i="3" s="1"/>
  <c r="FE176" i="3" s="1"/>
  <c r="FF176" i="3" s="1"/>
  <c r="FG176" i="3" s="1"/>
  <c r="FH176" i="3" s="1"/>
  <c r="FI176" i="3" s="1"/>
  <c r="FJ176" i="3" s="1"/>
  <c r="FK176" i="3" s="1"/>
  <c r="FL176" i="3" s="1"/>
  <c r="FM176" i="3" s="1"/>
  <c r="FN176" i="3" s="1"/>
  <c r="FO176" i="3" s="1"/>
  <c r="FP176" i="3" s="1"/>
  <c r="FQ176" i="3" s="1"/>
  <c r="FR176" i="3" s="1"/>
  <c r="FS176" i="3" s="1"/>
  <c r="FT176" i="3" s="1"/>
  <c r="FU176" i="3" s="1"/>
  <c r="FV176" i="3" s="1"/>
  <c r="FW176" i="3" s="1"/>
  <c r="FX176" i="3" s="1"/>
  <c r="FY176" i="3" s="1"/>
  <c r="FZ176" i="3" s="1"/>
  <c r="GA176" i="3" s="1"/>
  <c r="GB176" i="3" s="1"/>
  <c r="GC176" i="3" s="1"/>
  <c r="GD176" i="3" s="1"/>
  <c r="GE176" i="3" s="1"/>
  <c r="GF176" i="3" s="1"/>
  <c r="GG176" i="3" s="1"/>
  <c r="GH176" i="3" s="1"/>
  <c r="GI176" i="3" s="1"/>
  <c r="GJ176" i="3" s="1"/>
  <c r="GK176" i="3" s="1"/>
  <c r="GL176" i="3" s="1"/>
  <c r="GM176" i="3" s="1"/>
  <c r="GN176" i="3" s="1"/>
  <c r="GO176" i="3" s="1"/>
  <c r="GP176" i="3" s="1"/>
  <c r="GQ176" i="3" s="1"/>
  <c r="GR176" i="3" s="1"/>
  <c r="GS176" i="3" s="1"/>
  <c r="GT176" i="3" s="1"/>
  <c r="GU176" i="3" s="1"/>
  <c r="GV176" i="3" s="1"/>
  <c r="GW176" i="3" s="1"/>
  <c r="GX176" i="3" s="1"/>
  <c r="GY176" i="3" s="1"/>
  <c r="F185" i="3"/>
  <c r="G185" i="3" s="1"/>
  <c r="H185" i="3" s="1"/>
  <c r="I185" i="3" s="1"/>
  <c r="J185" i="3" s="1"/>
  <c r="K185" i="3" s="1"/>
  <c r="L185" i="3" s="1"/>
  <c r="M185" i="3" s="1"/>
  <c r="N185" i="3" s="1"/>
  <c r="O185" i="3" s="1"/>
  <c r="P185" i="3" s="1"/>
  <c r="Q185" i="3" s="1"/>
  <c r="R185" i="3" s="1"/>
  <c r="S185" i="3" s="1"/>
  <c r="T185" i="3" s="1"/>
  <c r="U185" i="3" s="1"/>
  <c r="V185" i="3" s="1"/>
  <c r="W185" i="3" s="1"/>
  <c r="X185" i="3" s="1"/>
  <c r="Y185" i="3" s="1"/>
  <c r="Z185" i="3" s="1"/>
  <c r="AA185" i="3" s="1"/>
  <c r="AB185" i="3" s="1"/>
  <c r="AC185" i="3" s="1"/>
  <c r="AD185" i="3" s="1"/>
  <c r="AE185" i="3" s="1"/>
  <c r="AF185" i="3" s="1"/>
  <c r="AG185" i="3" s="1"/>
  <c r="AH185" i="3" s="1"/>
  <c r="AI185" i="3" s="1"/>
  <c r="AJ185" i="3" s="1"/>
  <c r="AK185" i="3" s="1"/>
  <c r="AL185" i="3" s="1"/>
  <c r="AM185" i="3" s="1"/>
  <c r="AN185" i="3" s="1"/>
  <c r="AO185" i="3" s="1"/>
  <c r="AP185" i="3" s="1"/>
  <c r="AQ185" i="3" s="1"/>
  <c r="AR185" i="3" s="1"/>
  <c r="AS185" i="3" s="1"/>
  <c r="AT185" i="3" s="1"/>
  <c r="AU185" i="3" s="1"/>
  <c r="AV185" i="3" s="1"/>
  <c r="AW185" i="3" s="1"/>
  <c r="AX185" i="3" s="1"/>
  <c r="AY185" i="3" s="1"/>
  <c r="AZ185" i="3" s="1"/>
  <c r="BA185" i="3" s="1"/>
  <c r="BB185" i="3" s="1"/>
  <c r="BC185" i="3" s="1"/>
  <c r="BD185" i="3" s="1"/>
  <c r="BE185" i="3" s="1"/>
  <c r="BF185" i="3" s="1"/>
  <c r="BG185" i="3" s="1"/>
  <c r="BH185" i="3" s="1"/>
  <c r="BI185" i="3" s="1"/>
  <c r="BJ185" i="3" s="1"/>
  <c r="BK185" i="3" s="1"/>
  <c r="BL185" i="3" s="1"/>
  <c r="BM185" i="3" s="1"/>
  <c r="BN185" i="3" s="1"/>
  <c r="BO185" i="3" s="1"/>
  <c r="BP185" i="3" s="1"/>
  <c r="BQ185" i="3" s="1"/>
  <c r="BR185" i="3" s="1"/>
  <c r="BS185" i="3" s="1"/>
  <c r="BT185" i="3" s="1"/>
  <c r="BU185" i="3" s="1"/>
  <c r="BV185" i="3" s="1"/>
  <c r="BW185" i="3" s="1"/>
  <c r="BX185" i="3" s="1"/>
  <c r="BY185" i="3" s="1"/>
  <c r="BZ185" i="3" s="1"/>
  <c r="CA185" i="3" s="1"/>
  <c r="CB185" i="3" s="1"/>
  <c r="CC185" i="3" s="1"/>
  <c r="CD185" i="3" s="1"/>
  <c r="CE185" i="3" s="1"/>
  <c r="CF185" i="3" s="1"/>
  <c r="CG185" i="3" s="1"/>
  <c r="CH185" i="3" s="1"/>
  <c r="CI185" i="3" s="1"/>
  <c r="CJ185" i="3" s="1"/>
  <c r="CK185" i="3" s="1"/>
  <c r="CL185" i="3" s="1"/>
  <c r="CM185" i="3" s="1"/>
  <c r="CN185" i="3" s="1"/>
  <c r="CO185" i="3" s="1"/>
  <c r="CP185" i="3" s="1"/>
  <c r="CQ185" i="3" s="1"/>
  <c r="CR185" i="3" s="1"/>
  <c r="CS185" i="3" s="1"/>
  <c r="CT185" i="3" s="1"/>
  <c r="CU185" i="3" s="1"/>
  <c r="CV185" i="3" s="1"/>
  <c r="CW185" i="3" s="1"/>
  <c r="CX185" i="3" s="1"/>
  <c r="CY185" i="3" s="1"/>
  <c r="CZ185" i="3" s="1"/>
  <c r="DA185" i="3" s="1"/>
  <c r="DB185" i="3" s="1"/>
  <c r="DC185" i="3" s="1"/>
  <c r="DD185" i="3" s="1"/>
  <c r="DE185" i="3" s="1"/>
  <c r="DF185" i="3" s="1"/>
  <c r="DG185" i="3" s="1"/>
  <c r="DH185" i="3" s="1"/>
  <c r="DI185" i="3" s="1"/>
  <c r="DJ185" i="3" s="1"/>
  <c r="DK185" i="3" s="1"/>
  <c r="DL185" i="3" s="1"/>
  <c r="DM185" i="3" s="1"/>
  <c r="DN185" i="3" s="1"/>
  <c r="DO185" i="3" s="1"/>
  <c r="DP185" i="3" s="1"/>
  <c r="DQ185" i="3" s="1"/>
  <c r="DR185" i="3" s="1"/>
  <c r="DS185" i="3" s="1"/>
  <c r="DT185" i="3" s="1"/>
  <c r="DU185" i="3" s="1"/>
  <c r="DV185" i="3" s="1"/>
  <c r="DW185" i="3" s="1"/>
  <c r="DX185" i="3" s="1"/>
  <c r="DY185" i="3" s="1"/>
  <c r="DZ185" i="3" s="1"/>
  <c r="EA185" i="3" s="1"/>
  <c r="EB185" i="3" s="1"/>
  <c r="EC185" i="3" s="1"/>
  <c r="ED185" i="3" s="1"/>
  <c r="EE185" i="3" s="1"/>
  <c r="EF185" i="3" s="1"/>
  <c r="EG185" i="3" s="1"/>
  <c r="EH185" i="3" s="1"/>
  <c r="EI185" i="3" s="1"/>
  <c r="EJ185" i="3" s="1"/>
  <c r="EK185" i="3" s="1"/>
  <c r="EL185" i="3" s="1"/>
  <c r="EM185" i="3" s="1"/>
  <c r="EN185" i="3" s="1"/>
  <c r="EO185" i="3" s="1"/>
  <c r="EP185" i="3" s="1"/>
  <c r="EQ185" i="3" s="1"/>
  <c r="ER185" i="3" s="1"/>
  <c r="ES185" i="3" s="1"/>
  <c r="ET185" i="3" s="1"/>
  <c r="EU185" i="3" s="1"/>
  <c r="EV185" i="3" s="1"/>
  <c r="EW185" i="3" s="1"/>
  <c r="EX185" i="3" s="1"/>
  <c r="EY185" i="3" s="1"/>
  <c r="EZ185" i="3" s="1"/>
  <c r="FA185" i="3" s="1"/>
  <c r="FB185" i="3" s="1"/>
  <c r="FC185" i="3" s="1"/>
  <c r="FD185" i="3" s="1"/>
  <c r="FE185" i="3" s="1"/>
  <c r="FF185" i="3" s="1"/>
  <c r="FG185" i="3" s="1"/>
  <c r="FH185" i="3" s="1"/>
  <c r="FI185" i="3" s="1"/>
  <c r="FJ185" i="3" s="1"/>
  <c r="FK185" i="3" s="1"/>
  <c r="FL185" i="3" s="1"/>
  <c r="FM185" i="3" s="1"/>
  <c r="FN185" i="3" s="1"/>
  <c r="FO185" i="3" s="1"/>
  <c r="FP185" i="3" s="1"/>
  <c r="FQ185" i="3" s="1"/>
  <c r="FR185" i="3" s="1"/>
  <c r="FS185" i="3" s="1"/>
  <c r="FT185" i="3" s="1"/>
  <c r="FU185" i="3" s="1"/>
  <c r="FV185" i="3" s="1"/>
  <c r="FW185" i="3" s="1"/>
  <c r="FX185" i="3" s="1"/>
  <c r="FY185" i="3" s="1"/>
  <c r="FZ185" i="3" s="1"/>
  <c r="GA185" i="3" s="1"/>
  <c r="GB185" i="3" s="1"/>
  <c r="GC185" i="3" s="1"/>
  <c r="GD185" i="3" s="1"/>
  <c r="GE185" i="3" s="1"/>
  <c r="GF185" i="3" s="1"/>
  <c r="GG185" i="3" s="1"/>
  <c r="GH185" i="3" s="1"/>
  <c r="GI185" i="3" s="1"/>
  <c r="GJ185" i="3" s="1"/>
  <c r="GK185" i="3" s="1"/>
  <c r="GL185" i="3" s="1"/>
  <c r="GM185" i="3" s="1"/>
  <c r="GN185" i="3" s="1"/>
  <c r="GO185" i="3" s="1"/>
  <c r="GP185" i="3" s="1"/>
  <c r="GQ185" i="3" s="1"/>
  <c r="GR185" i="3" s="1"/>
  <c r="GS185" i="3" s="1"/>
  <c r="GT185" i="3" s="1"/>
  <c r="GU185" i="3" s="1"/>
  <c r="GV185" i="3" s="1"/>
  <c r="GW185" i="3" s="1"/>
  <c r="GX185" i="3" s="1"/>
  <c r="GY185" i="3" s="1"/>
  <c r="F147" i="3"/>
  <c r="G147" i="3" s="1"/>
  <c r="H147" i="3" s="1"/>
  <c r="I147" i="3" s="1"/>
  <c r="J147" i="3" s="1"/>
  <c r="K147" i="3" s="1"/>
  <c r="L147" i="3" s="1"/>
  <c r="M147" i="3" s="1"/>
  <c r="N147" i="3" s="1"/>
  <c r="O147" i="3" s="1"/>
  <c r="P147" i="3" s="1"/>
  <c r="Q147" i="3" s="1"/>
  <c r="R147" i="3" s="1"/>
  <c r="S147" i="3" s="1"/>
  <c r="T147" i="3" s="1"/>
  <c r="U147" i="3" s="1"/>
  <c r="V147" i="3" s="1"/>
  <c r="W147" i="3" s="1"/>
  <c r="X147" i="3" s="1"/>
  <c r="Y147" i="3" s="1"/>
  <c r="Z147" i="3" s="1"/>
  <c r="AA147" i="3" s="1"/>
  <c r="AB147" i="3" s="1"/>
  <c r="AC147" i="3" s="1"/>
  <c r="AD147" i="3" s="1"/>
  <c r="AE147" i="3" s="1"/>
  <c r="AF147" i="3" s="1"/>
  <c r="AG147" i="3" s="1"/>
  <c r="AH147" i="3" s="1"/>
  <c r="AI147" i="3" s="1"/>
  <c r="AJ147" i="3" s="1"/>
  <c r="AK147" i="3" s="1"/>
  <c r="AL147" i="3" s="1"/>
  <c r="AM147" i="3" s="1"/>
  <c r="AN147" i="3" s="1"/>
  <c r="AO147" i="3" s="1"/>
  <c r="AP147" i="3" s="1"/>
  <c r="AQ147" i="3" s="1"/>
  <c r="AR147" i="3" s="1"/>
  <c r="AS147" i="3" s="1"/>
  <c r="AT147" i="3" s="1"/>
  <c r="AU147" i="3" s="1"/>
  <c r="AV147" i="3" s="1"/>
  <c r="AW147" i="3" s="1"/>
  <c r="AX147" i="3" s="1"/>
  <c r="AY147" i="3" s="1"/>
  <c r="AZ147" i="3" s="1"/>
  <c r="BA147" i="3" s="1"/>
  <c r="BB147" i="3" s="1"/>
  <c r="BC147" i="3" s="1"/>
  <c r="BD147" i="3" s="1"/>
  <c r="BE147" i="3" s="1"/>
  <c r="BF147" i="3" s="1"/>
  <c r="BG147" i="3" s="1"/>
  <c r="BH147" i="3" s="1"/>
  <c r="BI147" i="3" s="1"/>
  <c r="BJ147" i="3" s="1"/>
  <c r="BK147" i="3" s="1"/>
  <c r="BL147" i="3" s="1"/>
  <c r="BM147" i="3" s="1"/>
  <c r="BN147" i="3" s="1"/>
  <c r="BO147" i="3" s="1"/>
  <c r="BP147" i="3" s="1"/>
  <c r="BQ147" i="3" s="1"/>
  <c r="BR147" i="3" s="1"/>
  <c r="BS147" i="3" s="1"/>
  <c r="BT147" i="3" s="1"/>
  <c r="BU147" i="3" s="1"/>
  <c r="BV147" i="3" s="1"/>
  <c r="BW147" i="3" s="1"/>
  <c r="BX147" i="3" s="1"/>
  <c r="BY147" i="3" s="1"/>
  <c r="BZ147" i="3" s="1"/>
  <c r="CA147" i="3" s="1"/>
  <c r="CB147" i="3" s="1"/>
  <c r="CC147" i="3" s="1"/>
  <c r="CD147" i="3" s="1"/>
  <c r="CE147" i="3" s="1"/>
  <c r="CF147" i="3" s="1"/>
  <c r="CG147" i="3" s="1"/>
  <c r="CH147" i="3" s="1"/>
  <c r="CI147" i="3" s="1"/>
  <c r="CJ147" i="3" s="1"/>
  <c r="CK147" i="3" s="1"/>
  <c r="CL147" i="3" s="1"/>
  <c r="CM147" i="3" s="1"/>
  <c r="CN147" i="3" s="1"/>
  <c r="CO147" i="3" s="1"/>
  <c r="CP147" i="3" s="1"/>
  <c r="CQ147" i="3" s="1"/>
  <c r="CR147" i="3" s="1"/>
  <c r="CS147" i="3" s="1"/>
  <c r="CT147" i="3" s="1"/>
  <c r="CU147" i="3" s="1"/>
  <c r="CV147" i="3" s="1"/>
  <c r="CW147" i="3" s="1"/>
  <c r="CX147" i="3" s="1"/>
  <c r="CY147" i="3" s="1"/>
  <c r="CZ147" i="3" s="1"/>
  <c r="DA147" i="3" s="1"/>
  <c r="DB147" i="3" s="1"/>
  <c r="DC147" i="3" s="1"/>
  <c r="DD147" i="3" s="1"/>
  <c r="DE147" i="3" s="1"/>
  <c r="DF147" i="3" s="1"/>
  <c r="DG147" i="3" s="1"/>
  <c r="DH147" i="3" s="1"/>
  <c r="DI147" i="3" s="1"/>
  <c r="DJ147" i="3" s="1"/>
  <c r="DK147" i="3" s="1"/>
  <c r="DL147" i="3" s="1"/>
  <c r="DM147" i="3" s="1"/>
  <c r="DN147" i="3" s="1"/>
  <c r="DO147" i="3" s="1"/>
  <c r="DP147" i="3" s="1"/>
  <c r="DQ147" i="3" s="1"/>
  <c r="DR147" i="3" s="1"/>
  <c r="DS147" i="3" s="1"/>
  <c r="DT147" i="3" s="1"/>
  <c r="DU147" i="3" s="1"/>
  <c r="DV147" i="3" s="1"/>
  <c r="DW147" i="3" s="1"/>
  <c r="DX147" i="3" s="1"/>
  <c r="DY147" i="3" s="1"/>
  <c r="DZ147" i="3" s="1"/>
  <c r="EA147" i="3" s="1"/>
  <c r="EB147" i="3" s="1"/>
  <c r="EC147" i="3" s="1"/>
  <c r="ED147" i="3" s="1"/>
  <c r="EE147" i="3" s="1"/>
  <c r="EF147" i="3" s="1"/>
  <c r="EG147" i="3" s="1"/>
  <c r="EH147" i="3" s="1"/>
  <c r="EI147" i="3" s="1"/>
  <c r="EJ147" i="3" s="1"/>
  <c r="EK147" i="3" s="1"/>
  <c r="EL147" i="3" s="1"/>
  <c r="EM147" i="3" s="1"/>
  <c r="EN147" i="3" s="1"/>
  <c r="EO147" i="3" s="1"/>
  <c r="EP147" i="3" s="1"/>
  <c r="EQ147" i="3" s="1"/>
  <c r="ER147" i="3" s="1"/>
  <c r="ES147" i="3" s="1"/>
  <c r="ET147" i="3" s="1"/>
  <c r="EU147" i="3" s="1"/>
  <c r="EV147" i="3" s="1"/>
  <c r="EW147" i="3" s="1"/>
  <c r="EX147" i="3" s="1"/>
  <c r="EY147" i="3" s="1"/>
  <c r="EZ147" i="3" s="1"/>
  <c r="FA147" i="3" s="1"/>
  <c r="FB147" i="3" s="1"/>
  <c r="FC147" i="3" s="1"/>
  <c r="FD147" i="3" s="1"/>
  <c r="FE147" i="3" s="1"/>
  <c r="FF147" i="3" s="1"/>
  <c r="FG147" i="3" s="1"/>
  <c r="FH147" i="3" s="1"/>
  <c r="FI147" i="3" s="1"/>
  <c r="FJ147" i="3" s="1"/>
  <c r="FK147" i="3" s="1"/>
  <c r="FL147" i="3" s="1"/>
  <c r="FM147" i="3" s="1"/>
  <c r="FN147" i="3" s="1"/>
  <c r="FO147" i="3" s="1"/>
  <c r="FP147" i="3" s="1"/>
  <c r="FQ147" i="3" s="1"/>
  <c r="FR147" i="3" s="1"/>
  <c r="FS147" i="3" s="1"/>
  <c r="FT147" i="3" s="1"/>
  <c r="FU147" i="3" s="1"/>
  <c r="FV147" i="3" s="1"/>
  <c r="FW147" i="3" s="1"/>
  <c r="FX147" i="3" s="1"/>
  <c r="FY147" i="3" s="1"/>
  <c r="FZ147" i="3" s="1"/>
  <c r="GA147" i="3" s="1"/>
  <c r="GB147" i="3" s="1"/>
  <c r="GC147" i="3" s="1"/>
  <c r="GD147" i="3" s="1"/>
  <c r="GE147" i="3" s="1"/>
  <c r="GF147" i="3" s="1"/>
  <c r="GG147" i="3" s="1"/>
  <c r="GH147" i="3" s="1"/>
  <c r="GI147" i="3" s="1"/>
  <c r="GJ147" i="3" s="1"/>
  <c r="GK147" i="3" s="1"/>
  <c r="GL147" i="3" s="1"/>
  <c r="GM147" i="3" s="1"/>
  <c r="GN147" i="3" s="1"/>
  <c r="GO147" i="3" s="1"/>
  <c r="GP147" i="3" s="1"/>
  <c r="GQ147" i="3" s="1"/>
  <c r="GR147" i="3" s="1"/>
  <c r="GS147" i="3" s="1"/>
  <c r="GT147" i="3" s="1"/>
  <c r="GU147" i="3" s="1"/>
  <c r="GV147" i="3" s="1"/>
  <c r="GW147" i="3" s="1"/>
  <c r="GX147" i="3" s="1"/>
  <c r="GY147" i="3" s="1"/>
  <c r="F151" i="3"/>
  <c r="G151" i="3" s="1"/>
  <c r="H151" i="3" s="1"/>
  <c r="I151" i="3" s="1"/>
  <c r="J151" i="3" s="1"/>
  <c r="K151" i="3" s="1"/>
  <c r="L151" i="3" s="1"/>
  <c r="M151" i="3" s="1"/>
  <c r="N151" i="3" s="1"/>
  <c r="O151" i="3" s="1"/>
  <c r="P151" i="3" s="1"/>
  <c r="Q151" i="3" s="1"/>
  <c r="R151" i="3" s="1"/>
  <c r="S151" i="3" s="1"/>
  <c r="T151" i="3" s="1"/>
  <c r="U151" i="3" s="1"/>
  <c r="V151" i="3" s="1"/>
  <c r="W151" i="3" s="1"/>
  <c r="X151" i="3" s="1"/>
  <c r="Y151" i="3" s="1"/>
  <c r="Z151" i="3" s="1"/>
  <c r="AA151" i="3" s="1"/>
  <c r="AB151" i="3" s="1"/>
  <c r="AC151" i="3" s="1"/>
  <c r="AD151" i="3" s="1"/>
  <c r="AE151" i="3" s="1"/>
  <c r="AF151" i="3" s="1"/>
  <c r="AG151" i="3" s="1"/>
  <c r="AH151" i="3" s="1"/>
  <c r="AI151" i="3" s="1"/>
  <c r="AJ151" i="3" s="1"/>
  <c r="AK151" i="3" s="1"/>
  <c r="AL151" i="3" s="1"/>
  <c r="AM151" i="3" s="1"/>
  <c r="AN151" i="3" s="1"/>
  <c r="AO151" i="3" s="1"/>
  <c r="AP151" i="3" s="1"/>
  <c r="AQ151" i="3" s="1"/>
  <c r="AR151" i="3" s="1"/>
  <c r="AS151" i="3" s="1"/>
  <c r="AT151" i="3" s="1"/>
  <c r="AU151" i="3" s="1"/>
  <c r="AV151" i="3" s="1"/>
  <c r="AW151" i="3" s="1"/>
  <c r="AX151" i="3" s="1"/>
  <c r="AY151" i="3" s="1"/>
  <c r="AZ151" i="3" s="1"/>
  <c r="BA151" i="3" s="1"/>
  <c r="BB151" i="3" s="1"/>
  <c r="BC151" i="3" s="1"/>
  <c r="BD151" i="3" s="1"/>
  <c r="BE151" i="3" s="1"/>
  <c r="BF151" i="3" s="1"/>
  <c r="BG151" i="3" s="1"/>
  <c r="BH151" i="3" s="1"/>
  <c r="BI151" i="3" s="1"/>
  <c r="BJ151" i="3" s="1"/>
  <c r="BK151" i="3" s="1"/>
  <c r="BL151" i="3" s="1"/>
  <c r="BM151" i="3" s="1"/>
  <c r="BN151" i="3" s="1"/>
  <c r="BO151" i="3" s="1"/>
  <c r="BP151" i="3" s="1"/>
  <c r="BQ151" i="3" s="1"/>
  <c r="BR151" i="3" s="1"/>
  <c r="BS151" i="3" s="1"/>
  <c r="BT151" i="3" s="1"/>
  <c r="BU151" i="3" s="1"/>
  <c r="BV151" i="3" s="1"/>
  <c r="BW151" i="3" s="1"/>
  <c r="BX151" i="3" s="1"/>
  <c r="BY151" i="3" s="1"/>
  <c r="BZ151" i="3" s="1"/>
  <c r="CA151" i="3" s="1"/>
  <c r="CB151" i="3" s="1"/>
  <c r="CC151" i="3" s="1"/>
  <c r="CD151" i="3" s="1"/>
  <c r="CE151" i="3" s="1"/>
  <c r="CF151" i="3" s="1"/>
  <c r="CG151" i="3" s="1"/>
  <c r="CH151" i="3" s="1"/>
  <c r="CI151" i="3" s="1"/>
  <c r="CJ151" i="3" s="1"/>
  <c r="CK151" i="3" s="1"/>
  <c r="CL151" i="3" s="1"/>
  <c r="CM151" i="3" s="1"/>
  <c r="CN151" i="3" s="1"/>
  <c r="CO151" i="3" s="1"/>
  <c r="CP151" i="3" s="1"/>
  <c r="CQ151" i="3" s="1"/>
  <c r="CR151" i="3" s="1"/>
  <c r="CS151" i="3" s="1"/>
  <c r="CT151" i="3" s="1"/>
  <c r="CU151" i="3" s="1"/>
  <c r="CV151" i="3" s="1"/>
  <c r="CW151" i="3" s="1"/>
  <c r="CX151" i="3" s="1"/>
  <c r="CY151" i="3" s="1"/>
  <c r="CZ151" i="3" s="1"/>
  <c r="DA151" i="3" s="1"/>
  <c r="DB151" i="3" s="1"/>
  <c r="DC151" i="3" s="1"/>
  <c r="DD151" i="3" s="1"/>
  <c r="DE151" i="3" s="1"/>
  <c r="DF151" i="3" s="1"/>
  <c r="DG151" i="3" s="1"/>
  <c r="DH151" i="3" s="1"/>
  <c r="DI151" i="3" s="1"/>
  <c r="DJ151" i="3" s="1"/>
  <c r="DK151" i="3" s="1"/>
  <c r="DL151" i="3" s="1"/>
  <c r="DM151" i="3" s="1"/>
  <c r="DN151" i="3" s="1"/>
  <c r="DO151" i="3" s="1"/>
  <c r="DP151" i="3" s="1"/>
  <c r="DQ151" i="3" s="1"/>
  <c r="DR151" i="3" s="1"/>
  <c r="DS151" i="3" s="1"/>
  <c r="DT151" i="3" s="1"/>
  <c r="DU151" i="3" s="1"/>
  <c r="DV151" i="3" s="1"/>
  <c r="DW151" i="3" s="1"/>
  <c r="DX151" i="3" s="1"/>
  <c r="DY151" i="3" s="1"/>
  <c r="DZ151" i="3" s="1"/>
  <c r="EA151" i="3" s="1"/>
  <c r="EB151" i="3" s="1"/>
  <c r="EC151" i="3" s="1"/>
  <c r="ED151" i="3" s="1"/>
  <c r="EE151" i="3" s="1"/>
  <c r="EF151" i="3" s="1"/>
  <c r="EG151" i="3" s="1"/>
  <c r="EH151" i="3" s="1"/>
  <c r="EI151" i="3" s="1"/>
  <c r="EJ151" i="3" s="1"/>
  <c r="EK151" i="3" s="1"/>
  <c r="EL151" i="3" s="1"/>
  <c r="EM151" i="3" s="1"/>
  <c r="EN151" i="3" s="1"/>
  <c r="EO151" i="3" s="1"/>
  <c r="EP151" i="3" s="1"/>
  <c r="EQ151" i="3" s="1"/>
  <c r="ER151" i="3" s="1"/>
  <c r="ES151" i="3" s="1"/>
  <c r="ET151" i="3" s="1"/>
  <c r="EU151" i="3" s="1"/>
  <c r="EV151" i="3" s="1"/>
  <c r="EW151" i="3" s="1"/>
  <c r="EX151" i="3" s="1"/>
  <c r="EY151" i="3" s="1"/>
  <c r="EZ151" i="3" s="1"/>
  <c r="FA151" i="3" s="1"/>
  <c r="FB151" i="3" s="1"/>
  <c r="FC151" i="3" s="1"/>
  <c r="FD151" i="3" s="1"/>
  <c r="FE151" i="3" s="1"/>
  <c r="FF151" i="3" s="1"/>
  <c r="FG151" i="3" s="1"/>
  <c r="FH151" i="3" s="1"/>
  <c r="FI151" i="3" s="1"/>
  <c r="FJ151" i="3" s="1"/>
  <c r="FK151" i="3" s="1"/>
  <c r="FL151" i="3" s="1"/>
  <c r="FM151" i="3" s="1"/>
  <c r="FN151" i="3" s="1"/>
  <c r="FO151" i="3" s="1"/>
  <c r="FP151" i="3" s="1"/>
  <c r="FQ151" i="3" s="1"/>
  <c r="FR151" i="3" s="1"/>
  <c r="FS151" i="3" s="1"/>
  <c r="FT151" i="3" s="1"/>
  <c r="FU151" i="3" s="1"/>
  <c r="FV151" i="3" s="1"/>
  <c r="FW151" i="3" s="1"/>
  <c r="FX151" i="3" s="1"/>
  <c r="FY151" i="3" s="1"/>
  <c r="FZ151" i="3" s="1"/>
  <c r="GA151" i="3" s="1"/>
  <c r="GB151" i="3" s="1"/>
  <c r="GC151" i="3" s="1"/>
  <c r="GD151" i="3" s="1"/>
  <c r="GE151" i="3" s="1"/>
  <c r="GF151" i="3" s="1"/>
  <c r="GG151" i="3" s="1"/>
  <c r="GH151" i="3" s="1"/>
  <c r="GI151" i="3" s="1"/>
  <c r="GJ151" i="3" s="1"/>
  <c r="GK151" i="3" s="1"/>
  <c r="GL151" i="3" s="1"/>
  <c r="GM151" i="3" s="1"/>
  <c r="GN151" i="3" s="1"/>
  <c r="GO151" i="3" s="1"/>
  <c r="GP151" i="3" s="1"/>
  <c r="GQ151" i="3" s="1"/>
  <c r="GR151" i="3" s="1"/>
  <c r="GS151" i="3" s="1"/>
  <c r="GT151" i="3" s="1"/>
  <c r="GU151" i="3" s="1"/>
  <c r="GV151" i="3" s="1"/>
  <c r="GW151" i="3" s="1"/>
  <c r="GX151" i="3" s="1"/>
  <c r="GY151" i="3" s="1"/>
  <c r="G139" i="3"/>
  <c r="H139" i="3" s="1"/>
  <c r="I139" i="3" s="1"/>
  <c r="J139" i="3" s="1"/>
  <c r="K139" i="3" s="1"/>
  <c r="L139" i="3" s="1"/>
  <c r="M139" i="3" s="1"/>
  <c r="N139" i="3" s="1"/>
  <c r="O139" i="3" s="1"/>
  <c r="P139" i="3" s="1"/>
  <c r="Q139" i="3" s="1"/>
  <c r="R139" i="3" s="1"/>
  <c r="S139" i="3" s="1"/>
  <c r="T139" i="3" s="1"/>
  <c r="U139" i="3" s="1"/>
  <c r="V139" i="3" s="1"/>
  <c r="W139" i="3" s="1"/>
  <c r="X139" i="3" s="1"/>
  <c r="Y139" i="3" s="1"/>
  <c r="Z139" i="3" s="1"/>
  <c r="AA139" i="3" s="1"/>
  <c r="AB139" i="3" s="1"/>
  <c r="AC139" i="3" s="1"/>
  <c r="AD139" i="3" s="1"/>
  <c r="AE139" i="3" s="1"/>
  <c r="AF139" i="3" s="1"/>
  <c r="AG139" i="3" s="1"/>
  <c r="AH139" i="3" s="1"/>
  <c r="AI139" i="3" s="1"/>
  <c r="AJ139" i="3" s="1"/>
  <c r="AK139" i="3" s="1"/>
  <c r="AL139" i="3" s="1"/>
  <c r="AM139" i="3" s="1"/>
  <c r="AN139" i="3" s="1"/>
  <c r="AO139" i="3" s="1"/>
  <c r="AP139" i="3" s="1"/>
  <c r="AQ139" i="3" s="1"/>
  <c r="AR139" i="3" s="1"/>
  <c r="AS139" i="3" s="1"/>
  <c r="AT139" i="3" s="1"/>
  <c r="AU139" i="3" s="1"/>
  <c r="AV139" i="3" s="1"/>
  <c r="AW139" i="3" s="1"/>
  <c r="AX139" i="3" s="1"/>
  <c r="AY139" i="3" s="1"/>
  <c r="AZ139" i="3" s="1"/>
  <c r="BA139" i="3" s="1"/>
  <c r="BB139" i="3" s="1"/>
  <c r="BC139" i="3" s="1"/>
  <c r="BD139" i="3" s="1"/>
  <c r="BE139" i="3" s="1"/>
  <c r="BF139" i="3" s="1"/>
  <c r="BG139" i="3" s="1"/>
  <c r="BH139" i="3" s="1"/>
  <c r="BI139" i="3" s="1"/>
  <c r="BJ139" i="3" s="1"/>
  <c r="BK139" i="3" s="1"/>
  <c r="BL139" i="3" s="1"/>
  <c r="BM139" i="3" s="1"/>
  <c r="BN139" i="3" s="1"/>
  <c r="BO139" i="3" s="1"/>
  <c r="BP139" i="3" s="1"/>
  <c r="BQ139" i="3" s="1"/>
  <c r="BR139" i="3" s="1"/>
  <c r="BS139" i="3" s="1"/>
  <c r="BT139" i="3" s="1"/>
  <c r="BU139" i="3" s="1"/>
  <c r="BV139" i="3" s="1"/>
  <c r="BW139" i="3" s="1"/>
  <c r="BX139" i="3" s="1"/>
  <c r="BY139" i="3" s="1"/>
  <c r="BZ139" i="3" s="1"/>
  <c r="CA139" i="3" s="1"/>
  <c r="CB139" i="3" s="1"/>
  <c r="CC139" i="3" s="1"/>
  <c r="CD139" i="3" s="1"/>
  <c r="CE139" i="3" s="1"/>
  <c r="CF139" i="3" s="1"/>
  <c r="CG139" i="3" s="1"/>
  <c r="CH139" i="3" s="1"/>
  <c r="CI139" i="3" s="1"/>
  <c r="CJ139" i="3" s="1"/>
  <c r="CK139" i="3" s="1"/>
  <c r="CL139" i="3" s="1"/>
  <c r="CM139" i="3" s="1"/>
  <c r="CN139" i="3" s="1"/>
  <c r="CO139" i="3" s="1"/>
  <c r="CP139" i="3" s="1"/>
  <c r="CQ139" i="3" s="1"/>
  <c r="CR139" i="3" s="1"/>
  <c r="CS139" i="3" s="1"/>
  <c r="CT139" i="3" s="1"/>
  <c r="CU139" i="3" s="1"/>
  <c r="CV139" i="3" s="1"/>
  <c r="CW139" i="3" s="1"/>
  <c r="CX139" i="3" s="1"/>
  <c r="CY139" i="3" s="1"/>
  <c r="CZ139" i="3" s="1"/>
  <c r="DA139" i="3" s="1"/>
  <c r="DB139" i="3" s="1"/>
  <c r="DC139" i="3" s="1"/>
  <c r="DD139" i="3" s="1"/>
  <c r="DE139" i="3" s="1"/>
  <c r="DF139" i="3" s="1"/>
  <c r="DG139" i="3" s="1"/>
  <c r="DH139" i="3" s="1"/>
  <c r="DI139" i="3" s="1"/>
  <c r="DJ139" i="3" s="1"/>
  <c r="DK139" i="3" s="1"/>
  <c r="DL139" i="3" s="1"/>
  <c r="DM139" i="3" s="1"/>
  <c r="DN139" i="3" s="1"/>
  <c r="DO139" i="3" s="1"/>
  <c r="DP139" i="3" s="1"/>
  <c r="DQ139" i="3" s="1"/>
  <c r="DR139" i="3" s="1"/>
  <c r="DS139" i="3" s="1"/>
  <c r="DT139" i="3" s="1"/>
  <c r="DU139" i="3" s="1"/>
  <c r="DV139" i="3" s="1"/>
  <c r="DW139" i="3" s="1"/>
  <c r="DX139" i="3" s="1"/>
  <c r="DY139" i="3" s="1"/>
  <c r="DZ139" i="3" s="1"/>
  <c r="EA139" i="3" s="1"/>
  <c r="EB139" i="3" s="1"/>
  <c r="EC139" i="3" s="1"/>
  <c r="ED139" i="3" s="1"/>
  <c r="EE139" i="3" s="1"/>
  <c r="EF139" i="3" s="1"/>
  <c r="EG139" i="3" s="1"/>
  <c r="EH139" i="3" s="1"/>
  <c r="EI139" i="3" s="1"/>
  <c r="EJ139" i="3" s="1"/>
  <c r="EK139" i="3" s="1"/>
  <c r="EL139" i="3" s="1"/>
  <c r="EM139" i="3" s="1"/>
  <c r="EN139" i="3" s="1"/>
  <c r="EO139" i="3" s="1"/>
  <c r="EP139" i="3" s="1"/>
  <c r="EQ139" i="3" s="1"/>
  <c r="ER139" i="3" s="1"/>
  <c r="ES139" i="3" s="1"/>
  <c r="ET139" i="3" s="1"/>
  <c r="EU139" i="3" s="1"/>
  <c r="EV139" i="3" s="1"/>
  <c r="EW139" i="3" s="1"/>
  <c r="EX139" i="3" s="1"/>
  <c r="EY139" i="3" s="1"/>
  <c r="EZ139" i="3" s="1"/>
  <c r="FA139" i="3" s="1"/>
  <c r="FB139" i="3" s="1"/>
  <c r="FC139" i="3" s="1"/>
  <c r="FD139" i="3" s="1"/>
  <c r="FE139" i="3" s="1"/>
  <c r="FF139" i="3" s="1"/>
  <c r="FG139" i="3" s="1"/>
  <c r="FH139" i="3" s="1"/>
  <c r="FI139" i="3" s="1"/>
  <c r="FJ139" i="3" s="1"/>
  <c r="FK139" i="3" s="1"/>
  <c r="FL139" i="3" s="1"/>
  <c r="FM139" i="3" s="1"/>
  <c r="FN139" i="3" s="1"/>
  <c r="FO139" i="3" s="1"/>
  <c r="FP139" i="3" s="1"/>
  <c r="FQ139" i="3" s="1"/>
  <c r="FR139" i="3" s="1"/>
  <c r="FS139" i="3" s="1"/>
  <c r="FT139" i="3" s="1"/>
  <c r="FU139" i="3" s="1"/>
  <c r="FV139" i="3" s="1"/>
  <c r="FW139" i="3" s="1"/>
  <c r="FX139" i="3" s="1"/>
  <c r="FY139" i="3" s="1"/>
  <c r="FZ139" i="3" s="1"/>
  <c r="GA139" i="3" s="1"/>
  <c r="GB139" i="3" s="1"/>
  <c r="GC139" i="3" s="1"/>
  <c r="GD139" i="3" s="1"/>
  <c r="GE139" i="3" s="1"/>
  <c r="GF139" i="3" s="1"/>
  <c r="GG139" i="3" s="1"/>
  <c r="GH139" i="3" s="1"/>
  <c r="GI139" i="3" s="1"/>
  <c r="GJ139" i="3" s="1"/>
  <c r="GK139" i="3" s="1"/>
  <c r="GL139" i="3" s="1"/>
  <c r="GM139" i="3" s="1"/>
  <c r="GN139" i="3" s="1"/>
  <c r="GO139" i="3" s="1"/>
  <c r="GP139" i="3" s="1"/>
  <c r="GQ139" i="3" s="1"/>
  <c r="GR139" i="3" s="1"/>
  <c r="GS139" i="3" s="1"/>
  <c r="GT139" i="3" s="1"/>
  <c r="GU139" i="3" s="1"/>
  <c r="GV139" i="3" s="1"/>
  <c r="GW139" i="3" s="1"/>
  <c r="GX139" i="3" s="1"/>
  <c r="GY139" i="3" s="1"/>
  <c r="G167" i="3"/>
  <c r="H167" i="3" s="1"/>
  <c r="I167" i="3" s="1"/>
  <c r="J167" i="3" s="1"/>
  <c r="K167" i="3" s="1"/>
  <c r="L167" i="3" s="1"/>
  <c r="M167" i="3" s="1"/>
  <c r="N167" i="3" s="1"/>
  <c r="O167" i="3" s="1"/>
  <c r="P167" i="3" s="1"/>
  <c r="Q167" i="3" s="1"/>
  <c r="R167" i="3" s="1"/>
  <c r="S167" i="3" s="1"/>
  <c r="T167" i="3" s="1"/>
  <c r="U167" i="3" s="1"/>
  <c r="V167" i="3" s="1"/>
  <c r="W167" i="3" s="1"/>
  <c r="X167" i="3" s="1"/>
  <c r="Y167" i="3" s="1"/>
  <c r="Z167" i="3" s="1"/>
  <c r="AA167" i="3" s="1"/>
  <c r="AB167" i="3" s="1"/>
  <c r="AC167" i="3" s="1"/>
  <c r="AD167" i="3" s="1"/>
  <c r="AE167" i="3" s="1"/>
  <c r="AF167" i="3" s="1"/>
  <c r="AG167" i="3" s="1"/>
  <c r="AH167" i="3" s="1"/>
  <c r="AI167" i="3" s="1"/>
  <c r="AJ167" i="3" s="1"/>
  <c r="AK167" i="3" s="1"/>
  <c r="AL167" i="3" s="1"/>
  <c r="AM167" i="3" s="1"/>
  <c r="AN167" i="3" s="1"/>
  <c r="AO167" i="3" s="1"/>
  <c r="AP167" i="3" s="1"/>
  <c r="AQ167" i="3" s="1"/>
  <c r="AR167" i="3" s="1"/>
  <c r="AS167" i="3" s="1"/>
  <c r="AT167" i="3" s="1"/>
  <c r="AU167" i="3" s="1"/>
  <c r="AV167" i="3" s="1"/>
  <c r="AW167" i="3" s="1"/>
  <c r="AX167" i="3" s="1"/>
  <c r="AY167" i="3" s="1"/>
  <c r="AZ167" i="3" s="1"/>
  <c r="BA167" i="3" s="1"/>
  <c r="BB167" i="3" s="1"/>
  <c r="BC167" i="3" s="1"/>
  <c r="BD167" i="3" s="1"/>
  <c r="BE167" i="3" s="1"/>
  <c r="BF167" i="3" s="1"/>
  <c r="BG167" i="3" s="1"/>
  <c r="BH167" i="3" s="1"/>
  <c r="BI167" i="3" s="1"/>
  <c r="BJ167" i="3" s="1"/>
  <c r="BK167" i="3" s="1"/>
  <c r="BL167" i="3" s="1"/>
  <c r="BM167" i="3" s="1"/>
  <c r="BN167" i="3" s="1"/>
  <c r="BO167" i="3" s="1"/>
  <c r="BP167" i="3" s="1"/>
  <c r="BQ167" i="3" s="1"/>
  <c r="BR167" i="3" s="1"/>
  <c r="BS167" i="3" s="1"/>
  <c r="BT167" i="3" s="1"/>
  <c r="BU167" i="3" s="1"/>
  <c r="BV167" i="3" s="1"/>
  <c r="BW167" i="3" s="1"/>
  <c r="BX167" i="3" s="1"/>
  <c r="BY167" i="3" s="1"/>
  <c r="BZ167" i="3" s="1"/>
  <c r="CA167" i="3" s="1"/>
  <c r="CB167" i="3" s="1"/>
  <c r="CC167" i="3" s="1"/>
  <c r="CD167" i="3" s="1"/>
  <c r="CE167" i="3" s="1"/>
  <c r="CF167" i="3" s="1"/>
  <c r="CG167" i="3" s="1"/>
  <c r="CH167" i="3" s="1"/>
  <c r="CI167" i="3" s="1"/>
  <c r="CJ167" i="3" s="1"/>
  <c r="CK167" i="3" s="1"/>
  <c r="CL167" i="3" s="1"/>
  <c r="CM167" i="3" s="1"/>
  <c r="CN167" i="3" s="1"/>
  <c r="CO167" i="3" s="1"/>
  <c r="CP167" i="3" s="1"/>
  <c r="CQ167" i="3" s="1"/>
  <c r="CR167" i="3" s="1"/>
  <c r="CS167" i="3" s="1"/>
  <c r="CT167" i="3" s="1"/>
  <c r="CU167" i="3" s="1"/>
  <c r="CV167" i="3" s="1"/>
  <c r="CW167" i="3" s="1"/>
  <c r="CX167" i="3" s="1"/>
  <c r="CY167" i="3" s="1"/>
  <c r="CZ167" i="3" s="1"/>
  <c r="DA167" i="3" s="1"/>
  <c r="DB167" i="3" s="1"/>
  <c r="DC167" i="3" s="1"/>
  <c r="DD167" i="3" s="1"/>
  <c r="DE167" i="3" s="1"/>
  <c r="DF167" i="3" s="1"/>
  <c r="DG167" i="3" s="1"/>
  <c r="DH167" i="3" s="1"/>
  <c r="DI167" i="3" s="1"/>
  <c r="DJ167" i="3" s="1"/>
  <c r="DK167" i="3" s="1"/>
  <c r="DL167" i="3" s="1"/>
  <c r="DM167" i="3" s="1"/>
  <c r="DN167" i="3" s="1"/>
  <c r="DO167" i="3" s="1"/>
  <c r="DP167" i="3" s="1"/>
  <c r="DQ167" i="3" s="1"/>
  <c r="DR167" i="3" s="1"/>
  <c r="DS167" i="3" s="1"/>
  <c r="DT167" i="3" s="1"/>
  <c r="DU167" i="3" s="1"/>
  <c r="DV167" i="3" s="1"/>
  <c r="DW167" i="3" s="1"/>
  <c r="DX167" i="3" s="1"/>
  <c r="DY167" i="3" s="1"/>
  <c r="DZ167" i="3" s="1"/>
  <c r="EA167" i="3" s="1"/>
  <c r="EB167" i="3" s="1"/>
  <c r="EC167" i="3" s="1"/>
  <c r="ED167" i="3" s="1"/>
  <c r="EE167" i="3" s="1"/>
  <c r="EF167" i="3" s="1"/>
  <c r="EG167" i="3" s="1"/>
  <c r="EH167" i="3" s="1"/>
  <c r="EI167" i="3" s="1"/>
  <c r="EJ167" i="3" s="1"/>
  <c r="EK167" i="3" s="1"/>
  <c r="EL167" i="3" s="1"/>
  <c r="EM167" i="3" s="1"/>
  <c r="EN167" i="3" s="1"/>
  <c r="EO167" i="3" s="1"/>
  <c r="EP167" i="3" s="1"/>
  <c r="EQ167" i="3" s="1"/>
  <c r="ER167" i="3" s="1"/>
  <c r="ES167" i="3" s="1"/>
  <c r="ET167" i="3" s="1"/>
  <c r="EU167" i="3" s="1"/>
  <c r="EV167" i="3" s="1"/>
  <c r="EW167" i="3" s="1"/>
  <c r="EX167" i="3" s="1"/>
  <c r="EY167" i="3" s="1"/>
  <c r="EZ167" i="3" s="1"/>
  <c r="FA167" i="3" s="1"/>
  <c r="FB167" i="3" s="1"/>
  <c r="FC167" i="3" s="1"/>
  <c r="FD167" i="3" s="1"/>
  <c r="FE167" i="3" s="1"/>
  <c r="FF167" i="3" s="1"/>
  <c r="FG167" i="3" s="1"/>
  <c r="FH167" i="3" s="1"/>
  <c r="FI167" i="3" s="1"/>
  <c r="FJ167" i="3" s="1"/>
  <c r="FK167" i="3" s="1"/>
  <c r="FL167" i="3" s="1"/>
  <c r="FM167" i="3" s="1"/>
  <c r="FN167" i="3" s="1"/>
  <c r="FO167" i="3" s="1"/>
  <c r="FP167" i="3" s="1"/>
  <c r="FQ167" i="3" s="1"/>
  <c r="FR167" i="3" s="1"/>
  <c r="FS167" i="3" s="1"/>
  <c r="FT167" i="3" s="1"/>
  <c r="FU167" i="3" s="1"/>
  <c r="FV167" i="3" s="1"/>
  <c r="FW167" i="3" s="1"/>
  <c r="FX167" i="3" s="1"/>
  <c r="FY167" i="3" s="1"/>
  <c r="FZ167" i="3" s="1"/>
  <c r="GA167" i="3" s="1"/>
  <c r="GB167" i="3" s="1"/>
  <c r="GC167" i="3" s="1"/>
  <c r="GD167" i="3" s="1"/>
  <c r="GE167" i="3" s="1"/>
  <c r="GF167" i="3" s="1"/>
  <c r="GG167" i="3" s="1"/>
  <c r="GH167" i="3" s="1"/>
  <c r="GI167" i="3" s="1"/>
  <c r="GJ167" i="3" s="1"/>
  <c r="GK167" i="3" s="1"/>
  <c r="GL167" i="3" s="1"/>
  <c r="GM167" i="3" s="1"/>
  <c r="GN167" i="3" s="1"/>
  <c r="GO167" i="3" s="1"/>
  <c r="GP167" i="3" s="1"/>
  <c r="GQ167" i="3" s="1"/>
  <c r="GR167" i="3" s="1"/>
  <c r="GS167" i="3" s="1"/>
  <c r="GT167" i="3" s="1"/>
  <c r="GU167" i="3" s="1"/>
  <c r="GV167" i="3" s="1"/>
  <c r="GW167" i="3" s="1"/>
  <c r="GX167" i="3" s="1"/>
  <c r="GY167" i="3" s="1"/>
  <c r="F191" i="3"/>
  <c r="G191" i="3" s="1"/>
  <c r="H191" i="3" s="1"/>
  <c r="I191" i="3" s="1"/>
  <c r="J191" i="3" s="1"/>
  <c r="K191" i="3" s="1"/>
  <c r="L191" i="3" s="1"/>
  <c r="M191" i="3" s="1"/>
  <c r="N191" i="3" s="1"/>
  <c r="O191" i="3" s="1"/>
  <c r="P191" i="3" s="1"/>
  <c r="Q191" i="3" s="1"/>
  <c r="R191" i="3" s="1"/>
  <c r="S191" i="3" s="1"/>
  <c r="T191" i="3" s="1"/>
  <c r="U191" i="3" s="1"/>
  <c r="V191" i="3" s="1"/>
  <c r="W191" i="3" s="1"/>
  <c r="X191" i="3" s="1"/>
  <c r="Y191" i="3" s="1"/>
  <c r="Z191" i="3" s="1"/>
  <c r="AA191" i="3" s="1"/>
  <c r="AB191" i="3" s="1"/>
  <c r="AC191" i="3" s="1"/>
  <c r="AD191" i="3" s="1"/>
  <c r="AE191" i="3" s="1"/>
  <c r="AF191" i="3" s="1"/>
  <c r="AG191" i="3" s="1"/>
  <c r="AH191" i="3" s="1"/>
  <c r="AI191" i="3" s="1"/>
  <c r="AJ191" i="3" s="1"/>
  <c r="AK191" i="3" s="1"/>
  <c r="AL191" i="3" s="1"/>
  <c r="AM191" i="3" s="1"/>
  <c r="AN191" i="3" s="1"/>
  <c r="AO191" i="3" s="1"/>
  <c r="AP191" i="3" s="1"/>
  <c r="AQ191" i="3" s="1"/>
  <c r="AR191" i="3" s="1"/>
  <c r="AS191" i="3" s="1"/>
  <c r="AT191" i="3" s="1"/>
  <c r="AU191" i="3" s="1"/>
  <c r="AV191" i="3" s="1"/>
  <c r="AW191" i="3" s="1"/>
  <c r="AX191" i="3" s="1"/>
  <c r="AY191" i="3" s="1"/>
  <c r="AZ191" i="3" s="1"/>
  <c r="BA191" i="3" s="1"/>
  <c r="BB191" i="3" s="1"/>
  <c r="BC191" i="3" s="1"/>
  <c r="BD191" i="3" s="1"/>
  <c r="BE191" i="3" s="1"/>
  <c r="BF191" i="3" s="1"/>
  <c r="BG191" i="3" s="1"/>
  <c r="BH191" i="3" s="1"/>
  <c r="BI191" i="3" s="1"/>
  <c r="BJ191" i="3" s="1"/>
  <c r="BK191" i="3" s="1"/>
  <c r="BL191" i="3" s="1"/>
  <c r="BM191" i="3" s="1"/>
  <c r="BN191" i="3" s="1"/>
  <c r="BO191" i="3" s="1"/>
  <c r="BP191" i="3" s="1"/>
  <c r="BQ191" i="3" s="1"/>
  <c r="BR191" i="3" s="1"/>
  <c r="BS191" i="3" s="1"/>
  <c r="BT191" i="3" s="1"/>
  <c r="BU191" i="3" s="1"/>
  <c r="BV191" i="3" s="1"/>
  <c r="BW191" i="3" s="1"/>
  <c r="BX191" i="3" s="1"/>
  <c r="BY191" i="3" s="1"/>
  <c r="BZ191" i="3" s="1"/>
  <c r="CA191" i="3" s="1"/>
  <c r="CB191" i="3" s="1"/>
  <c r="CC191" i="3" s="1"/>
  <c r="CD191" i="3" s="1"/>
  <c r="CE191" i="3" s="1"/>
  <c r="CF191" i="3" s="1"/>
  <c r="CG191" i="3" s="1"/>
  <c r="CH191" i="3" s="1"/>
  <c r="CI191" i="3" s="1"/>
  <c r="CJ191" i="3" s="1"/>
  <c r="CK191" i="3" s="1"/>
  <c r="CL191" i="3" s="1"/>
  <c r="CM191" i="3" s="1"/>
  <c r="CN191" i="3" s="1"/>
  <c r="CO191" i="3" s="1"/>
  <c r="CP191" i="3" s="1"/>
  <c r="CQ191" i="3" s="1"/>
  <c r="CR191" i="3" s="1"/>
  <c r="CS191" i="3" s="1"/>
  <c r="CT191" i="3" s="1"/>
  <c r="CU191" i="3" s="1"/>
  <c r="CV191" i="3" s="1"/>
  <c r="CW191" i="3" s="1"/>
  <c r="CX191" i="3" s="1"/>
  <c r="CY191" i="3" s="1"/>
  <c r="CZ191" i="3" s="1"/>
  <c r="DA191" i="3" s="1"/>
  <c r="DB191" i="3" s="1"/>
  <c r="DC191" i="3" s="1"/>
  <c r="DD191" i="3" s="1"/>
  <c r="DE191" i="3" s="1"/>
  <c r="DF191" i="3" s="1"/>
  <c r="DG191" i="3" s="1"/>
  <c r="DH191" i="3" s="1"/>
  <c r="DI191" i="3" s="1"/>
  <c r="DJ191" i="3" s="1"/>
  <c r="DK191" i="3" s="1"/>
  <c r="DL191" i="3" s="1"/>
  <c r="DM191" i="3" s="1"/>
  <c r="DN191" i="3" s="1"/>
  <c r="DO191" i="3" s="1"/>
  <c r="DP191" i="3" s="1"/>
  <c r="DQ191" i="3" s="1"/>
  <c r="DR191" i="3" s="1"/>
  <c r="DS191" i="3" s="1"/>
  <c r="DT191" i="3" s="1"/>
  <c r="DU191" i="3" s="1"/>
  <c r="DV191" i="3" s="1"/>
  <c r="DW191" i="3" s="1"/>
  <c r="DX191" i="3" s="1"/>
  <c r="DY191" i="3" s="1"/>
  <c r="DZ191" i="3" s="1"/>
  <c r="EA191" i="3" s="1"/>
  <c r="EB191" i="3" s="1"/>
  <c r="EC191" i="3" s="1"/>
  <c r="ED191" i="3" s="1"/>
  <c r="EE191" i="3" s="1"/>
  <c r="EF191" i="3" s="1"/>
  <c r="EG191" i="3" s="1"/>
  <c r="EH191" i="3" s="1"/>
  <c r="EI191" i="3" s="1"/>
  <c r="EJ191" i="3" s="1"/>
  <c r="EK191" i="3" s="1"/>
  <c r="EL191" i="3" s="1"/>
  <c r="EM191" i="3" s="1"/>
  <c r="EN191" i="3" s="1"/>
  <c r="EO191" i="3" s="1"/>
  <c r="EP191" i="3" s="1"/>
  <c r="EQ191" i="3" s="1"/>
  <c r="ER191" i="3" s="1"/>
  <c r="ES191" i="3" s="1"/>
  <c r="ET191" i="3" s="1"/>
  <c r="EU191" i="3" s="1"/>
  <c r="EV191" i="3" s="1"/>
  <c r="EW191" i="3" s="1"/>
  <c r="EX191" i="3" s="1"/>
  <c r="EY191" i="3" s="1"/>
  <c r="EZ191" i="3" s="1"/>
  <c r="FA191" i="3" s="1"/>
  <c r="FB191" i="3" s="1"/>
  <c r="FC191" i="3" s="1"/>
  <c r="FD191" i="3" s="1"/>
  <c r="FE191" i="3" s="1"/>
  <c r="FF191" i="3" s="1"/>
  <c r="FG191" i="3" s="1"/>
  <c r="FH191" i="3" s="1"/>
  <c r="FI191" i="3" s="1"/>
  <c r="FJ191" i="3" s="1"/>
  <c r="FK191" i="3" s="1"/>
  <c r="FL191" i="3" s="1"/>
  <c r="FM191" i="3" s="1"/>
  <c r="FN191" i="3" s="1"/>
  <c r="FO191" i="3" s="1"/>
  <c r="FP191" i="3" s="1"/>
  <c r="FQ191" i="3" s="1"/>
  <c r="FR191" i="3" s="1"/>
  <c r="FS191" i="3" s="1"/>
  <c r="FT191" i="3" s="1"/>
  <c r="FU191" i="3" s="1"/>
  <c r="FV191" i="3" s="1"/>
  <c r="FW191" i="3" s="1"/>
  <c r="FX191" i="3" s="1"/>
  <c r="FY191" i="3" s="1"/>
  <c r="FZ191" i="3" s="1"/>
  <c r="GA191" i="3" s="1"/>
  <c r="GB191" i="3" s="1"/>
  <c r="GC191" i="3" s="1"/>
  <c r="GD191" i="3" s="1"/>
  <c r="GE191" i="3" s="1"/>
  <c r="GF191" i="3" s="1"/>
  <c r="GG191" i="3" s="1"/>
  <c r="GH191" i="3" s="1"/>
  <c r="GI191" i="3" s="1"/>
  <c r="GJ191" i="3" s="1"/>
  <c r="GK191" i="3" s="1"/>
  <c r="GL191" i="3" s="1"/>
  <c r="GM191" i="3" s="1"/>
  <c r="GN191" i="3" s="1"/>
  <c r="GO191" i="3" s="1"/>
  <c r="GP191" i="3" s="1"/>
  <c r="GQ191" i="3" s="1"/>
  <c r="GR191" i="3" s="1"/>
  <c r="GS191" i="3" s="1"/>
  <c r="GT191" i="3" s="1"/>
  <c r="GU191" i="3" s="1"/>
  <c r="GV191" i="3" s="1"/>
  <c r="GW191" i="3" s="1"/>
  <c r="GX191" i="3" s="1"/>
  <c r="GY191" i="3" s="1"/>
  <c r="F174" i="3"/>
  <c r="G174" i="3" s="1"/>
  <c r="H174" i="3" s="1"/>
  <c r="I174" i="3" s="1"/>
  <c r="J174" i="3" s="1"/>
  <c r="K174" i="3" s="1"/>
  <c r="L174" i="3" s="1"/>
  <c r="M174" i="3" s="1"/>
  <c r="N174" i="3" s="1"/>
  <c r="O174" i="3" s="1"/>
  <c r="P174" i="3" s="1"/>
  <c r="Q174" i="3" s="1"/>
  <c r="R174" i="3" s="1"/>
  <c r="S174" i="3" s="1"/>
  <c r="T174" i="3" s="1"/>
  <c r="U174" i="3" s="1"/>
  <c r="V174" i="3" s="1"/>
  <c r="W174" i="3" s="1"/>
  <c r="X174" i="3" s="1"/>
  <c r="Y174" i="3" s="1"/>
  <c r="Z174" i="3" s="1"/>
  <c r="AA174" i="3" s="1"/>
  <c r="AB174" i="3" s="1"/>
  <c r="AC174" i="3" s="1"/>
  <c r="AD174" i="3" s="1"/>
  <c r="AE174" i="3" s="1"/>
  <c r="AF174" i="3" s="1"/>
  <c r="AG174" i="3" s="1"/>
  <c r="AH174" i="3" s="1"/>
  <c r="AI174" i="3" s="1"/>
  <c r="AJ174" i="3" s="1"/>
  <c r="AK174" i="3" s="1"/>
  <c r="AL174" i="3" s="1"/>
  <c r="AM174" i="3" s="1"/>
  <c r="AN174" i="3" s="1"/>
  <c r="AO174" i="3" s="1"/>
  <c r="AP174" i="3" s="1"/>
  <c r="AQ174" i="3" s="1"/>
  <c r="AR174" i="3" s="1"/>
  <c r="AS174" i="3" s="1"/>
  <c r="AT174" i="3" s="1"/>
  <c r="AU174" i="3" s="1"/>
  <c r="AV174" i="3" s="1"/>
  <c r="AW174" i="3" s="1"/>
  <c r="AX174" i="3" s="1"/>
  <c r="AY174" i="3" s="1"/>
  <c r="AZ174" i="3" s="1"/>
  <c r="BA174" i="3" s="1"/>
  <c r="BB174" i="3" s="1"/>
  <c r="BC174" i="3" s="1"/>
  <c r="BD174" i="3" s="1"/>
  <c r="BE174" i="3" s="1"/>
  <c r="BF174" i="3" s="1"/>
  <c r="BG174" i="3" s="1"/>
  <c r="BH174" i="3" s="1"/>
  <c r="BI174" i="3" s="1"/>
  <c r="BJ174" i="3" s="1"/>
  <c r="BK174" i="3" s="1"/>
  <c r="BL174" i="3" s="1"/>
  <c r="BM174" i="3" s="1"/>
  <c r="BN174" i="3" s="1"/>
  <c r="BO174" i="3" s="1"/>
  <c r="BP174" i="3" s="1"/>
  <c r="BQ174" i="3" s="1"/>
  <c r="BR174" i="3" s="1"/>
  <c r="BS174" i="3" s="1"/>
  <c r="BT174" i="3" s="1"/>
  <c r="BU174" i="3" s="1"/>
  <c r="BV174" i="3" s="1"/>
  <c r="BW174" i="3" s="1"/>
  <c r="BX174" i="3" s="1"/>
  <c r="BY174" i="3" s="1"/>
  <c r="BZ174" i="3" s="1"/>
  <c r="CA174" i="3" s="1"/>
  <c r="CB174" i="3" s="1"/>
  <c r="CC174" i="3" s="1"/>
  <c r="CD174" i="3" s="1"/>
  <c r="CE174" i="3" s="1"/>
  <c r="CF174" i="3" s="1"/>
  <c r="CG174" i="3" s="1"/>
  <c r="CH174" i="3" s="1"/>
  <c r="CI174" i="3" s="1"/>
  <c r="CJ174" i="3" s="1"/>
  <c r="CK174" i="3" s="1"/>
  <c r="CL174" i="3" s="1"/>
  <c r="CM174" i="3" s="1"/>
  <c r="CN174" i="3" s="1"/>
  <c r="CO174" i="3" s="1"/>
  <c r="CP174" i="3" s="1"/>
  <c r="CQ174" i="3" s="1"/>
  <c r="CR174" i="3" s="1"/>
  <c r="CS174" i="3" s="1"/>
  <c r="CT174" i="3" s="1"/>
  <c r="CU174" i="3" s="1"/>
  <c r="CV174" i="3" s="1"/>
  <c r="CW174" i="3" s="1"/>
  <c r="CX174" i="3" s="1"/>
  <c r="CY174" i="3" s="1"/>
  <c r="CZ174" i="3" s="1"/>
  <c r="DA174" i="3" s="1"/>
  <c r="DB174" i="3" s="1"/>
  <c r="DC174" i="3" s="1"/>
  <c r="DD174" i="3" s="1"/>
  <c r="DE174" i="3" s="1"/>
  <c r="DF174" i="3" s="1"/>
  <c r="DG174" i="3" s="1"/>
  <c r="DH174" i="3" s="1"/>
  <c r="DI174" i="3" s="1"/>
  <c r="DJ174" i="3" s="1"/>
  <c r="DK174" i="3" s="1"/>
  <c r="DL174" i="3" s="1"/>
  <c r="DM174" i="3" s="1"/>
  <c r="DN174" i="3" s="1"/>
  <c r="DO174" i="3" s="1"/>
  <c r="DP174" i="3" s="1"/>
  <c r="DQ174" i="3" s="1"/>
  <c r="DR174" i="3" s="1"/>
  <c r="DS174" i="3" s="1"/>
  <c r="DT174" i="3" s="1"/>
  <c r="DU174" i="3" s="1"/>
  <c r="DV174" i="3" s="1"/>
  <c r="DW174" i="3" s="1"/>
  <c r="DX174" i="3" s="1"/>
  <c r="DY174" i="3" s="1"/>
  <c r="DZ174" i="3" s="1"/>
  <c r="EA174" i="3" s="1"/>
  <c r="EB174" i="3" s="1"/>
  <c r="EC174" i="3" s="1"/>
  <c r="ED174" i="3" s="1"/>
  <c r="EE174" i="3" s="1"/>
  <c r="EF174" i="3" s="1"/>
  <c r="EG174" i="3" s="1"/>
  <c r="EH174" i="3" s="1"/>
  <c r="EI174" i="3" s="1"/>
  <c r="EJ174" i="3" s="1"/>
  <c r="EK174" i="3" s="1"/>
  <c r="EL174" i="3" s="1"/>
  <c r="EM174" i="3" s="1"/>
  <c r="EN174" i="3" s="1"/>
  <c r="EO174" i="3" s="1"/>
  <c r="EP174" i="3" s="1"/>
  <c r="EQ174" i="3" s="1"/>
  <c r="ER174" i="3" s="1"/>
  <c r="ES174" i="3" s="1"/>
  <c r="ET174" i="3" s="1"/>
  <c r="EU174" i="3" s="1"/>
  <c r="EV174" i="3" s="1"/>
  <c r="EW174" i="3" s="1"/>
  <c r="EX174" i="3" s="1"/>
  <c r="EY174" i="3" s="1"/>
  <c r="EZ174" i="3" s="1"/>
  <c r="FA174" i="3" s="1"/>
  <c r="FB174" i="3" s="1"/>
  <c r="FC174" i="3" s="1"/>
  <c r="FD174" i="3" s="1"/>
  <c r="FE174" i="3" s="1"/>
  <c r="FF174" i="3" s="1"/>
  <c r="FG174" i="3" s="1"/>
  <c r="FH174" i="3" s="1"/>
  <c r="FI174" i="3" s="1"/>
  <c r="FJ174" i="3" s="1"/>
  <c r="FK174" i="3" s="1"/>
  <c r="FL174" i="3" s="1"/>
  <c r="FM174" i="3" s="1"/>
  <c r="FN174" i="3" s="1"/>
  <c r="FO174" i="3" s="1"/>
  <c r="FP174" i="3" s="1"/>
  <c r="FQ174" i="3" s="1"/>
  <c r="FR174" i="3" s="1"/>
  <c r="FS174" i="3" s="1"/>
  <c r="FT174" i="3" s="1"/>
  <c r="FU174" i="3" s="1"/>
  <c r="FV174" i="3" s="1"/>
  <c r="FW174" i="3" s="1"/>
  <c r="FX174" i="3" s="1"/>
  <c r="FY174" i="3" s="1"/>
  <c r="FZ174" i="3" s="1"/>
  <c r="GA174" i="3" s="1"/>
  <c r="GB174" i="3" s="1"/>
  <c r="GC174" i="3" s="1"/>
  <c r="GD174" i="3" s="1"/>
  <c r="GE174" i="3" s="1"/>
  <c r="GF174" i="3" s="1"/>
  <c r="GG174" i="3" s="1"/>
  <c r="GH174" i="3" s="1"/>
  <c r="GI174" i="3" s="1"/>
  <c r="GJ174" i="3" s="1"/>
  <c r="GK174" i="3" s="1"/>
  <c r="GL174" i="3" s="1"/>
  <c r="GM174" i="3" s="1"/>
  <c r="GN174" i="3" s="1"/>
  <c r="GO174" i="3" s="1"/>
  <c r="GP174" i="3" s="1"/>
  <c r="GQ174" i="3" s="1"/>
  <c r="GR174" i="3" s="1"/>
  <c r="GS174" i="3" s="1"/>
  <c r="GT174" i="3" s="1"/>
  <c r="GU174" i="3" s="1"/>
  <c r="GV174" i="3" s="1"/>
  <c r="GW174" i="3" s="1"/>
  <c r="GX174" i="3" s="1"/>
  <c r="GY174" i="3" s="1"/>
  <c r="F134" i="3"/>
  <c r="G134" i="3" s="1"/>
  <c r="H134" i="3" s="1"/>
  <c r="I134" i="3" s="1"/>
  <c r="J134" i="3" s="1"/>
  <c r="K134" i="3" s="1"/>
  <c r="L134" i="3" s="1"/>
  <c r="M134" i="3" s="1"/>
  <c r="N134" i="3" s="1"/>
  <c r="O134" i="3" s="1"/>
  <c r="P134" i="3" s="1"/>
  <c r="Q134" i="3" s="1"/>
  <c r="R134" i="3" s="1"/>
  <c r="S134" i="3" s="1"/>
  <c r="T134" i="3" s="1"/>
  <c r="U134" i="3" s="1"/>
  <c r="V134" i="3" s="1"/>
  <c r="W134" i="3" s="1"/>
  <c r="X134" i="3" s="1"/>
  <c r="Y134" i="3" s="1"/>
  <c r="Z134" i="3" s="1"/>
  <c r="AA134" i="3" s="1"/>
  <c r="AB134" i="3" s="1"/>
  <c r="AC134" i="3" s="1"/>
  <c r="AD134" i="3" s="1"/>
  <c r="AE134" i="3" s="1"/>
  <c r="AF134" i="3" s="1"/>
  <c r="AG134" i="3" s="1"/>
  <c r="AH134" i="3" s="1"/>
  <c r="AI134" i="3" s="1"/>
  <c r="AJ134" i="3" s="1"/>
  <c r="AK134" i="3" s="1"/>
  <c r="AL134" i="3" s="1"/>
  <c r="AM134" i="3" s="1"/>
  <c r="AN134" i="3" s="1"/>
  <c r="AO134" i="3" s="1"/>
  <c r="AP134" i="3" s="1"/>
  <c r="AQ134" i="3" s="1"/>
  <c r="AR134" i="3" s="1"/>
  <c r="AS134" i="3" s="1"/>
  <c r="AT134" i="3" s="1"/>
  <c r="AU134" i="3" s="1"/>
  <c r="AV134" i="3" s="1"/>
  <c r="AW134" i="3" s="1"/>
  <c r="AX134" i="3" s="1"/>
  <c r="AY134" i="3" s="1"/>
  <c r="AZ134" i="3" s="1"/>
  <c r="BA134" i="3" s="1"/>
  <c r="BB134" i="3" s="1"/>
  <c r="BC134" i="3" s="1"/>
  <c r="BD134" i="3" s="1"/>
  <c r="BE134" i="3" s="1"/>
  <c r="BF134" i="3" s="1"/>
  <c r="BG134" i="3" s="1"/>
  <c r="BH134" i="3" s="1"/>
  <c r="BI134" i="3" s="1"/>
  <c r="BJ134" i="3" s="1"/>
  <c r="BK134" i="3" s="1"/>
  <c r="BL134" i="3" s="1"/>
  <c r="BM134" i="3" s="1"/>
  <c r="BN134" i="3" s="1"/>
  <c r="BO134" i="3" s="1"/>
  <c r="BP134" i="3" s="1"/>
  <c r="BQ134" i="3" s="1"/>
  <c r="BR134" i="3" s="1"/>
  <c r="BS134" i="3" s="1"/>
  <c r="BT134" i="3" s="1"/>
  <c r="BU134" i="3" s="1"/>
  <c r="BV134" i="3" s="1"/>
  <c r="BW134" i="3" s="1"/>
  <c r="BX134" i="3" s="1"/>
  <c r="BY134" i="3" s="1"/>
  <c r="BZ134" i="3" s="1"/>
  <c r="CA134" i="3" s="1"/>
  <c r="CB134" i="3" s="1"/>
  <c r="CC134" i="3" s="1"/>
  <c r="CD134" i="3" s="1"/>
  <c r="CE134" i="3" s="1"/>
  <c r="CF134" i="3" s="1"/>
  <c r="CG134" i="3" s="1"/>
  <c r="CH134" i="3" s="1"/>
  <c r="CI134" i="3" s="1"/>
  <c r="CJ134" i="3" s="1"/>
  <c r="CK134" i="3" s="1"/>
  <c r="CL134" i="3" s="1"/>
  <c r="CM134" i="3" s="1"/>
  <c r="CN134" i="3" s="1"/>
  <c r="CO134" i="3" s="1"/>
  <c r="CP134" i="3" s="1"/>
  <c r="CQ134" i="3" s="1"/>
  <c r="CR134" i="3" s="1"/>
  <c r="CS134" i="3" s="1"/>
  <c r="CT134" i="3" s="1"/>
  <c r="CU134" i="3" s="1"/>
  <c r="CV134" i="3" s="1"/>
  <c r="CW134" i="3" s="1"/>
  <c r="CX134" i="3" s="1"/>
  <c r="CY134" i="3" s="1"/>
  <c r="CZ134" i="3" s="1"/>
  <c r="DA134" i="3" s="1"/>
  <c r="DB134" i="3" s="1"/>
  <c r="DC134" i="3" s="1"/>
  <c r="DD134" i="3" s="1"/>
  <c r="DE134" i="3" s="1"/>
  <c r="DF134" i="3" s="1"/>
  <c r="DG134" i="3" s="1"/>
  <c r="DH134" i="3" s="1"/>
  <c r="DI134" i="3" s="1"/>
  <c r="DJ134" i="3" s="1"/>
  <c r="DK134" i="3" s="1"/>
  <c r="DL134" i="3" s="1"/>
  <c r="DM134" i="3" s="1"/>
  <c r="DN134" i="3" s="1"/>
  <c r="DO134" i="3" s="1"/>
  <c r="DP134" i="3" s="1"/>
  <c r="DQ134" i="3" s="1"/>
  <c r="DR134" i="3" s="1"/>
  <c r="DS134" i="3" s="1"/>
  <c r="DT134" i="3" s="1"/>
  <c r="DU134" i="3" s="1"/>
  <c r="DV134" i="3" s="1"/>
  <c r="DW134" i="3" s="1"/>
  <c r="DX134" i="3" s="1"/>
  <c r="DY134" i="3" s="1"/>
  <c r="DZ134" i="3" s="1"/>
  <c r="EA134" i="3" s="1"/>
  <c r="EB134" i="3" s="1"/>
  <c r="EC134" i="3" s="1"/>
  <c r="ED134" i="3" s="1"/>
  <c r="EE134" i="3" s="1"/>
  <c r="EF134" i="3" s="1"/>
  <c r="EG134" i="3" s="1"/>
  <c r="EH134" i="3" s="1"/>
  <c r="EI134" i="3" s="1"/>
  <c r="EJ134" i="3" s="1"/>
  <c r="EK134" i="3" s="1"/>
  <c r="EL134" i="3" s="1"/>
  <c r="EM134" i="3" s="1"/>
  <c r="EN134" i="3" s="1"/>
  <c r="EO134" i="3" s="1"/>
  <c r="EP134" i="3" s="1"/>
  <c r="EQ134" i="3" s="1"/>
  <c r="ER134" i="3" s="1"/>
  <c r="ES134" i="3" s="1"/>
  <c r="ET134" i="3" s="1"/>
  <c r="EU134" i="3" s="1"/>
  <c r="EV134" i="3" s="1"/>
  <c r="EW134" i="3" s="1"/>
  <c r="EX134" i="3" s="1"/>
  <c r="EY134" i="3" s="1"/>
  <c r="EZ134" i="3" s="1"/>
  <c r="FA134" i="3" s="1"/>
  <c r="FB134" i="3" s="1"/>
  <c r="FC134" i="3" s="1"/>
  <c r="FD134" i="3" s="1"/>
  <c r="FE134" i="3" s="1"/>
  <c r="FF134" i="3" s="1"/>
  <c r="FG134" i="3" s="1"/>
  <c r="FH134" i="3" s="1"/>
  <c r="FI134" i="3" s="1"/>
  <c r="FJ134" i="3" s="1"/>
  <c r="FK134" i="3" s="1"/>
  <c r="FL134" i="3" s="1"/>
  <c r="FM134" i="3" s="1"/>
  <c r="FN134" i="3" s="1"/>
  <c r="FO134" i="3" s="1"/>
  <c r="FP134" i="3" s="1"/>
  <c r="FQ134" i="3" s="1"/>
  <c r="FR134" i="3" s="1"/>
  <c r="FS134" i="3" s="1"/>
  <c r="FT134" i="3" s="1"/>
  <c r="FU134" i="3" s="1"/>
  <c r="FV134" i="3" s="1"/>
  <c r="FW134" i="3" s="1"/>
  <c r="FX134" i="3" s="1"/>
  <c r="FY134" i="3" s="1"/>
  <c r="FZ134" i="3" s="1"/>
  <c r="GA134" i="3" s="1"/>
  <c r="GB134" i="3" s="1"/>
  <c r="GC134" i="3" s="1"/>
  <c r="GD134" i="3" s="1"/>
  <c r="GE134" i="3" s="1"/>
  <c r="GF134" i="3" s="1"/>
  <c r="GG134" i="3" s="1"/>
  <c r="GH134" i="3" s="1"/>
  <c r="GI134" i="3" s="1"/>
  <c r="GJ134" i="3" s="1"/>
  <c r="GK134" i="3" s="1"/>
  <c r="GL134" i="3" s="1"/>
  <c r="GM134" i="3" s="1"/>
  <c r="GN134" i="3" s="1"/>
  <c r="GO134" i="3" s="1"/>
  <c r="GP134" i="3" s="1"/>
  <c r="GQ134" i="3" s="1"/>
  <c r="GR134" i="3" s="1"/>
  <c r="GS134" i="3" s="1"/>
  <c r="GT134" i="3" s="1"/>
  <c r="GU134" i="3" s="1"/>
  <c r="GV134" i="3" s="1"/>
  <c r="GW134" i="3" s="1"/>
  <c r="GX134" i="3" s="1"/>
  <c r="GY134" i="3" s="1"/>
  <c r="F149" i="3"/>
  <c r="G149" i="3" s="1"/>
  <c r="H149" i="3" s="1"/>
  <c r="I149" i="3" s="1"/>
  <c r="J149" i="3" s="1"/>
  <c r="K149" i="3" s="1"/>
  <c r="L149" i="3" s="1"/>
  <c r="M149" i="3" s="1"/>
  <c r="N149" i="3" s="1"/>
  <c r="O149" i="3" s="1"/>
  <c r="P149" i="3" s="1"/>
  <c r="Q149" i="3" s="1"/>
  <c r="R149" i="3" s="1"/>
  <c r="S149" i="3" s="1"/>
  <c r="T149" i="3" s="1"/>
  <c r="U149" i="3" s="1"/>
  <c r="V149" i="3" s="1"/>
  <c r="W149" i="3" s="1"/>
  <c r="X149" i="3" s="1"/>
  <c r="Y149" i="3" s="1"/>
  <c r="Z149" i="3" s="1"/>
  <c r="AA149" i="3" s="1"/>
  <c r="AB149" i="3" s="1"/>
  <c r="AC149" i="3" s="1"/>
  <c r="AD149" i="3" s="1"/>
  <c r="AE149" i="3" s="1"/>
  <c r="AF149" i="3" s="1"/>
  <c r="AG149" i="3" s="1"/>
  <c r="AH149" i="3" s="1"/>
  <c r="AI149" i="3" s="1"/>
  <c r="AJ149" i="3" s="1"/>
  <c r="AK149" i="3" s="1"/>
  <c r="AL149" i="3" s="1"/>
  <c r="AM149" i="3" s="1"/>
  <c r="AN149" i="3" s="1"/>
  <c r="AO149" i="3" s="1"/>
  <c r="AP149" i="3" s="1"/>
  <c r="AQ149" i="3" s="1"/>
  <c r="AR149" i="3" s="1"/>
  <c r="AS149" i="3" s="1"/>
  <c r="AT149" i="3" s="1"/>
  <c r="AU149" i="3" s="1"/>
  <c r="AV149" i="3" s="1"/>
  <c r="AW149" i="3" s="1"/>
  <c r="AX149" i="3" s="1"/>
  <c r="AY149" i="3" s="1"/>
  <c r="AZ149" i="3" s="1"/>
  <c r="BA149" i="3" s="1"/>
  <c r="BB149" i="3" s="1"/>
  <c r="BC149" i="3" s="1"/>
  <c r="BD149" i="3" s="1"/>
  <c r="BE149" i="3" s="1"/>
  <c r="BF149" i="3" s="1"/>
  <c r="BG149" i="3" s="1"/>
  <c r="BH149" i="3" s="1"/>
  <c r="BI149" i="3" s="1"/>
  <c r="BJ149" i="3" s="1"/>
  <c r="BK149" i="3" s="1"/>
  <c r="BL149" i="3" s="1"/>
  <c r="BM149" i="3" s="1"/>
  <c r="BN149" i="3" s="1"/>
  <c r="BO149" i="3" s="1"/>
  <c r="BP149" i="3" s="1"/>
  <c r="BQ149" i="3" s="1"/>
  <c r="BR149" i="3" s="1"/>
  <c r="BS149" i="3" s="1"/>
  <c r="BT149" i="3" s="1"/>
  <c r="BU149" i="3" s="1"/>
  <c r="BV149" i="3" s="1"/>
  <c r="BW149" i="3" s="1"/>
  <c r="BX149" i="3" s="1"/>
  <c r="BY149" i="3" s="1"/>
  <c r="BZ149" i="3" s="1"/>
  <c r="CA149" i="3" s="1"/>
  <c r="CB149" i="3" s="1"/>
  <c r="CC149" i="3" s="1"/>
  <c r="CD149" i="3" s="1"/>
  <c r="CE149" i="3" s="1"/>
  <c r="CF149" i="3" s="1"/>
  <c r="CG149" i="3" s="1"/>
  <c r="CH149" i="3" s="1"/>
  <c r="CI149" i="3" s="1"/>
  <c r="CJ149" i="3" s="1"/>
  <c r="CK149" i="3" s="1"/>
  <c r="CL149" i="3" s="1"/>
  <c r="CM149" i="3" s="1"/>
  <c r="CN149" i="3" s="1"/>
  <c r="CO149" i="3" s="1"/>
  <c r="CP149" i="3" s="1"/>
  <c r="CQ149" i="3" s="1"/>
  <c r="CR149" i="3" s="1"/>
  <c r="CS149" i="3" s="1"/>
  <c r="CT149" i="3" s="1"/>
  <c r="CU149" i="3" s="1"/>
  <c r="CV149" i="3" s="1"/>
  <c r="CW149" i="3" s="1"/>
  <c r="CX149" i="3" s="1"/>
  <c r="CY149" i="3" s="1"/>
  <c r="CZ149" i="3" s="1"/>
  <c r="DA149" i="3" s="1"/>
  <c r="DB149" i="3" s="1"/>
  <c r="DC149" i="3" s="1"/>
  <c r="DD149" i="3" s="1"/>
  <c r="DE149" i="3" s="1"/>
  <c r="DF149" i="3" s="1"/>
  <c r="DG149" i="3" s="1"/>
  <c r="DH149" i="3" s="1"/>
  <c r="DI149" i="3" s="1"/>
  <c r="DJ149" i="3" s="1"/>
  <c r="DK149" i="3" s="1"/>
  <c r="DL149" i="3" s="1"/>
  <c r="DM149" i="3" s="1"/>
  <c r="DN149" i="3" s="1"/>
  <c r="DO149" i="3" s="1"/>
  <c r="DP149" i="3" s="1"/>
  <c r="DQ149" i="3" s="1"/>
  <c r="DR149" i="3" s="1"/>
  <c r="DS149" i="3" s="1"/>
  <c r="DT149" i="3" s="1"/>
  <c r="DU149" i="3" s="1"/>
  <c r="DV149" i="3" s="1"/>
  <c r="DW149" i="3" s="1"/>
  <c r="DX149" i="3" s="1"/>
  <c r="DY149" i="3" s="1"/>
  <c r="DZ149" i="3" s="1"/>
  <c r="EA149" i="3" s="1"/>
  <c r="EB149" i="3" s="1"/>
  <c r="EC149" i="3" s="1"/>
  <c r="ED149" i="3" s="1"/>
  <c r="EE149" i="3" s="1"/>
  <c r="EF149" i="3" s="1"/>
  <c r="EG149" i="3" s="1"/>
  <c r="EH149" i="3" s="1"/>
  <c r="EI149" i="3" s="1"/>
  <c r="EJ149" i="3" s="1"/>
  <c r="EK149" i="3" s="1"/>
  <c r="EL149" i="3" s="1"/>
  <c r="EM149" i="3" s="1"/>
  <c r="EN149" i="3" s="1"/>
  <c r="EO149" i="3" s="1"/>
  <c r="EP149" i="3" s="1"/>
  <c r="EQ149" i="3" s="1"/>
  <c r="ER149" i="3" s="1"/>
  <c r="ES149" i="3" s="1"/>
  <c r="ET149" i="3" s="1"/>
  <c r="EU149" i="3" s="1"/>
  <c r="EV149" i="3" s="1"/>
  <c r="EW149" i="3" s="1"/>
  <c r="EX149" i="3" s="1"/>
  <c r="EY149" i="3" s="1"/>
  <c r="EZ149" i="3" s="1"/>
  <c r="FA149" i="3" s="1"/>
  <c r="FB149" i="3" s="1"/>
  <c r="FC149" i="3" s="1"/>
  <c r="FD149" i="3" s="1"/>
  <c r="FE149" i="3" s="1"/>
  <c r="FF149" i="3" s="1"/>
  <c r="FG149" i="3" s="1"/>
  <c r="FH149" i="3" s="1"/>
  <c r="FI149" i="3" s="1"/>
  <c r="FJ149" i="3" s="1"/>
  <c r="FK149" i="3" s="1"/>
  <c r="FL149" i="3" s="1"/>
  <c r="FM149" i="3" s="1"/>
  <c r="FN149" i="3" s="1"/>
  <c r="FO149" i="3" s="1"/>
  <c r="FP149" i="3" s="1"/>
  <c r="FQ149" i="3" s="1"/>
  <c r="FR149" i="3" s="1"/>
  <c r="FS149" i="3" s="1"/>
  <c r="FT149" i="3" s="1"/>
  <c r="FU149" i="3" s="1"/>
  <c r="FV149" i="3" s="1"/>
  <c r="FW149" i="3" s="1"/>
  <c r="FX149" i="3" s="1"/>
  <c r="FY149" i="3" s="1"/>
  <c r="FZ149" i="3" s="1"/>
  <c r="GA149" i="3" s="1"/>
  <c r="GB149" i="3" s="1"/>
  <c r="GC149" i="3" s="1"/>
  <c r="GD149" i="3" s="1"/>
  <c r="GE149" i="3" s="1"/>
  <c r="GF149" i="3" s="1"/>
  <c r="GG149" i="3" s="1"/>
  <c r="GH149" i="3" s="1"/>
  <c r="GI149" i="3" s="1"/>
  <c r="GJ149" i="3" s="1"/>
  <c r="GK149" i="3" s="1"/>
  <c r="GL149" i="3" s="1"/>
  <c r="GM149" i="3" s="1"/>
  <c r="GN149" i="3" s="1"/>
  <c r="GO149" i="3" s="1"/>
  <c r="GP149" i="3" s="1"/>
  <c r="GQ149" i="3" s="1"/>
  <c r="GR149" i="3" s="1"/>
  <c r="GS149" i="3" s="1"/>
  <c r="GT149" i="3" s="1"/>
  <c r="GU149" i="3" s="1"/>
  <c r="GV149" i="3" s="1"/>
  <c r="GW149" i="3" s="1"/>
  <c r="GX149" i="3" s="1"/>
  <c r="GY149" i="3" s="1"/>
  <c r="F165" i="3"/>
  <c r="G165" i="3" s="1"/>
  <c r="H165" i="3" s="1"/>
  <c r="I165" i="3" s="1"/>
  <c r="J165" i="3" s="1"/>
  <c r="K165" i="3" s="1"/>
  <c r="L165" i="3" s="1"/>
  <c r="M165" i="3" s="1"/>
  <c r="N165" i="3" s="1"/>
  <c r="O165" i="3" s="1"/>
  <c r="P165" i="3" s="1"/>
  <c r="Q165" i="3" s="1"/>
  <c r="R165" i="3" s="1"/>
  <c r="S165" i="3" s="1"/>
  <c r="T165" i="3" s="1"/>
  <c r="U165" i="3" s="1"/>
  <c r="V165" i="3" s="1"/>
  <c r="W165" i="3" s="1"/>
  <c r="X165" i="3" s="1"/>
  <c r="Y165" i="3" s="1"/>
  <c r="Z165" i="3" s="1"/>
  <c r="AA165" i="3" s="1"/>
  <c r="AB165" i="3" s="1"/>
  <c r="AC165" i="3" s="1"/>
  <c r="AD165" i="3" s="1"/>
  <c r="AE165" i="3" s="1"/>
  <c r="AF165" i="3" s="1"/>
  <c r="AG165" i="3" s="1"/>
  <c r="AH165" i="3" s="1"/>
  <c r="AI165" i="3" s="1"/>
  <c r="AJ165" i="3" s="1"/>
  <c r="AK165" i="3" s="1"/>
  <c r="AL165" i="3" s="1"/>
  <c r="AM165" i="3" s="1"/>
  <c r="AN165" i="3" s="1"/>
  <c r="AO165" i="3" s="1"/>
  <c r="AP165" i="3" s="1"/>
  <c r="AQ165" i="3" s="1"/>
  <c r="AR165" i="3" s="1"/>
  <c r="AS165" i="3" s="1"/>
  <c r="AT165" i="3" s="1"/>
  <c r="AU165" i="3" s="1"/>
  <c r="AV165" i="3" s="1"/>
  <c r="AW165" i="3" s="1"/>
  <c r="AX165" i="3" s="1"/>
  <c r="AY165" i="3" s="1"/>
  <c r="AZ165" i="3" s="1"/>
  <c r="BA165" i="3" s="1"/>
  <c r="BB165" i="3" s="1"/>
  <c r="BC165" i="3" s="1"/>
  <c r="BD165" i="3" s="1"/>
  <c r="BE165" i="3" s="1"/>
  <c r="BF165" i="3" s="1"/>
  <c r="BG165" i="3" s="1"/>
  <c r="BH165" i="3" s="1"/>
  <c r="BI165" i="3" s="1"/>
  <c r="BJ165" i="3" s="1"/>
  <c r="BK165" i="3" s="1"/>
  <c r="BL165" i="3" s="1"/>
  <c r="BM165" i="3" s="1"/>
  <c r="BN165" i="3" s="1"/>
  <c r="BO165" i="3" s="1"/>
  <c r="BP165" i="3" s="1"/>
  <c r="BQ165" i="3" s="1"/>
  <c r="BR165" i="3" s="1"/>
  <c r="BS165" i="3" s="1"/>
  <c r="BT165" i="3" s="1"/>
  <c r="BU165" i="3" s="1"/>
  <c r="BV165" i="3" s="1"/>
  <c r="BW165" i="3" s="1"/>
  <c r="BX165" i="3" s="1"/>
  <c r="BY165" i="3" s="1"/>
  <c r="BZ165" i="3" s="1"/>
  <c r="CA165" i="3" s="1"/>
  <c r="CB165" i="3" s="1"/>
  <c r="CC165" i="3" s="1"/>
  <c r="CD165" i="3" s="1"/>
  <c r="CE165" i="3" s="1"/>
  <c r="CF165" i="3" s="1"/>
  <c r="CG165" i="3" s="1"/>
  <c r="CH165" i="3" s="1"/>
  <c r="CI165" i="3" s="1"/>
  <c r="CJ165" i="3" s="1"/>
  <c r="CK165" i="3" s="1"/>
  <c r="CL165" i="3" s="1"/>
  <c r="CM165" i="3" s="1"/>
  <c r="CN165" i="3" s="1"/>
  <c r="CO165" i="3" s="1"/>
  <c r="CP165" i="3" s="1"/>
  <c r="CQ165" i="3" s="1"/>
  <c r="CR165" i="3" s="1"/>
  <c r="CS165" i="3" s="1"/>
  <c r="CT165" i="3" s="1"/>
  <c r="CU165" i="3" s="1"/>
  <c r="CV165" i="3" s="1"/>
  <c r="CW165" i="3" s="1"/>
  <c r="CX165" i="3" s="1"/>
  <c r="CY165" i="3" s="1"/>
  <c r="CZ165" i="3" s="1"/>
  <c r="DA165" i="3" s="1"/>
  <c r="DB165" i="3" s="1"/>
  <c r="DC165" i="3" s="1"/>
  <c r="DD165" i="3" s="1"/>
  <c r="DE165" i="3" s="1"/>
  <c r="DF165" i="3" s="1"/>
  <c r="DG165" i="3" s="1"/>
  <c r="DH165" i="3" s="1"/>
  <c r="DI165" i="3" s="1"/>
  <c r="DJ165" i="3" s="1"/>
  <c r="DK165" i="3" s="1"/>
  <c r="DL165" i="3" s="1"/>
  <c r="DM165" i="3" s="1"/>
  <c r="DN165" i="3" s="1"/>
  <c r="DO165" i="3" s="1"/>
  <c r="DP165" i="3" s="1"/>
  <c r="DQ165" i="3" s="1"/>
  <c r="DR165" i="3" s="1"/>
  <c r="DS165" i="3" s="1"/>
  <c r="DT165" i="3" s="1"/>
  <c r="DU165" i="3" s="1"/>
  <c r="DV165" i="3" s="1"/>
  <c r="DW165" i="3" s="1"/>
  <c r="DX165" i="3" s="1"/>
  <c r="DY165" i="3" s="1"/>
  <c r="DZ165" i="3" s="1"/>
  <c r="EA165" i="3" s="1"/>
  <c r="EB165" i="3" s="1"/>
  <c r="EC165" i="3" s="1"/>
  <c r="ED165" i="3" s="1"/>
  <c r="EE165" i="3" s="1"/>
  <c r="EF165" i="3" s="1"/>
  <c r="EG165" i="3" s="1"/>
  <c r="EH165" i="3" s="1"/>
  <c r="EI165" i="3" s="1"/>
  <c r="EJ165" i="3" s="1"/>
  <c r="EK165" i="3" s="1"/>
  <c r="EL165" i="3" s="1"/>
  <c r="EM165" i="3" s="1"/>
  <c r="EN165" i="3" s="1"/>
  <c r="EO165" i="3" s="1"/>
  <c r="EP165" i="3" s="1"/>
  <c r="EQ165" i="3" s="1"/>
  <c r="ER165" i="3" s="1"/>
  <c r="ES165" i="3" s="1"/>
  <c r="ET165" i="3" s="1"/>
  <c r="EU165" i="3" s="1"/>
  <c r="EV165" i="3" s="1"/>
  <c r="EW165" i="3" s="1"/>
  <c r="EX165" i="3" s="1"/>
  <c r="EY165" i="3" s="1"/>
  <c r="EZ165" i="3" s="1"/>
  <c r="FA165" i="3" s="1"/>
  <c r="FB165" i="3" s="1"/>
  <c r="FC165" i="3" s="1"/>
  <c r="FD165" i="3" s="1"/>
  <c r="FE165" i="3" s="1"/>
  <c r="FF165" i="3" s="1"/>
  <c r="FG165" i="3" s="1"/>
  <c r="FH165" i="3" s="1"/>
  <c r="FI165" i="3" s="1"/>
  <c r="FJ165" i="3" s="1"/>
  <c r="FK165" i="3" s="1"/>
  <c r="FL165" i="3" s="1"/>
  <c r="FM165" i="3" s="1"/>
  <c r="FN165" i="3" s="1"/>
  <c r="FO165" i="3" s="1"/>
  <c r="FP165" i="3" s="1"/>
  <c r="FQ165" i="3" s="1"/>
  <c r="FR165" i="3" s="1"/>
  <c r="FS165" i="3" s="1"/>
  <c r="FT165" i="3" s="1"/>
  <c r="FU165" i="3" s="1"/>
  <c r="FV165" i="3" s="1"/>
  <c r="FW165" i="3" s="1"/>
  <c r="FX165" i="3" s="1"/>
  <c r="FY165" i="3" s="1"/>
  <c r="FZ165" i="3" s="1"/>
  <c r="GA165" i="3" s="1"/>
  <c r="GB165" i="3" s="1"/>
  <c r="GC165" i="3" s="1"/>
  <c r="GD165" i="3" s="1"/>
  <c r="GE165" i="3" s="1"/>
  <c r="GF165" i="3" s="1"/>
  <c r="GG165" i="3" s="1"/>
  <c r="GH165" i="3" s="1"/>
  <c r="GI165" i="3" s="1"/>
  <c r="GJ165" i="3" s="1"/>
  <c r="GK165" i="3" s="1"/>
  <c r="GL165" i="3" s="1"/>
  <c r="GM165" i="3" s="1"/>
  <c r="GN165" i="3" s="1"/>
  <c r="GO165" i="3" s="1"/>
  <c r="GP165" i="3" s="1"/>
  <c r="GQ165" i="3" s="1"/>
  <c r="GR165" i="3" s="1"/>
  <c r="GS165" i="3" s="1"/>
  <c r="GT165" i="3" s="1"/>
  <c r="GU165" i="3" s="1"/>
  <c r="GV165" i="3" s="1"/>
  <c r="GW165" i="3" s="1"/>
  <c r="GX165" i="3" s="1"/>
  <c r="GY165" i="3" s="1"/>
  <c r="F136" i="3"/>
  <c r="G136" i="3" s="1"/>
  <c r="H136" i="3" s="1"/>
  <c r="I136" i="3" s="1"/>
  <c r="J136" i="3" s="1"/>
  <c r="K136" i="3" s="1"/>
  <c r="L136" i="3" s="1"/>
  <c r="M136" i="3" s="1"/>
  <c r="N136" i="3" s="1"/>
  <c r="O136" i="3" s="1"/>
  <c r="P136" i="3" s="1"/>
  <c r="Q136" i="3" s="1"/>
  <c r="R136" i="3" s="1"/>
  <c r="S136" i="3" s="1"/>
  <c r="T136" i="3" s="1"/>
  <c r="U136" i="3" s="1"/>
  <c r="V136" i="3" s="1"/>
  <c r="W136" i="3" s="1"/>
  <c r="X136" i="3" s="1"/>
  <c r="Y136" i="3" s="1"/>
  <c r="Z136" i="3" s="1"/>
  <c r="AA136" i="3" s="1"/>
  <c r="AB136" i="3" s="1"/>
  <c r="AC136" i="3" s="1"/>
  <c r="AD136" i="3" s="1"/>
  <c r="AE136" i="3" s="1"/>
  <c r="AF136" i="3" s="1"/>
  <c r="AG136" i="3" s="1"/>
  <c r="AH136" i="3" s="1"/>
  <c r="AI136" i="3" s="1"/>
  <c r="AJ136" i="3" s="1"/>
  <c r="AK136" i="3" s="1"/>
  <c r="AL136" i="3" s="1"/>
  <c r="AM136" i="3" s="1"/>
  <c r="AN136" i="3" s="1"/>
  <c r="AO136" i="3" s="1"/>
  <c r="AP136" i="3" s="1"/>
  <c r="AQ136" i="3" s="1"/>
  <c r="AR136" i="3" s="1"/>
  <c r="AS136" i="3" s="1"/>
  <c r="AT136" i="3" s="1"/>
  <c r="AU136" i="3" s="1"/>
  <c r="AV136" i="3" s="1"/>
  <c r="AW136" i="3" s="1"/>
  <c r="AX136" i="3" s="1"/>
  <c r="AY136" i="3" s="1"/>
  <c r="AZ136" i="3" s="1"/>
  <c r="BA136" i="3" s="1"/>
  <c r="BB136" i="3" s="1"/>
  <c r="BC136" i="3" s="1"/>
  <c r="BD136" i="3" s="1"/>
  <c r="BE136" i="3" s="1"/>
  <c r="BF136" i="3" s="1"/>
  <c r="BG136" i="3" s="1"/>
  <c r="BH136" i="3" s="1"/>
  <c r="BI136" i="3" s="1"/>
  <c r="BJ136" i="3" s="1"/>
  <c r="BK136" i="3" s="1"/>
  <c r="BL136" i="3" s="1"/>
  <c r="BM136" i="3" s="1"/>
  <c r="BN136" i="3" s="1"/>
  <c r="BO136" i="3" s="1"/>
  <c r="BP136" i="3" s="1"/>
  <c r="BQ136" i="3" s="1"/>
  <c r="BR136" i="3" s="1"/>
  <c r="BS136" i="3" s="1"/>
  <c r="BT136" i="3" s="1"/>
  <c r="BU136" i="3" s="1"/>
  <c r="BV136" i="3" s="1"/>
  <c r="BW136" i="3" s="1"/>
  <c r="BX136" i="3" s="1"/>
  <c r="BY136" i="3" s="1"/>
  <c r="BZ136" i="3" s="1"/>
  <c r="CA136" i="3" s="1"/>
  <c r="CB136" i="3" s="1"/>
  <c r="CC136" i="3" s="1"/>
  <c r="CD136" i="3" s="1"/>
  <c r="CE136" i="3" s="1"/>
  <c r="CF136" i="3" s="1"/>
  <c r="CG136" i="3" s="1"/>
  <c r="CH136" i="3" s="1"/>
  <c r="CI136" i="3" s="1"/>
  <c r="CJ136" i="3" s="1"/>
  <c r="CK136" i="3" s="1"/>
  <c r="CL136" i="3" s="1"/>
  <c r="CM136" i="3" s="1"/>
  <c r="CN136" i="3" s="1"/>
  <c r="CO136" i="3" s="1"/>
  <c r="CP136" i="3" s="1"/>
  <c r="CQ136" i="3" s="1"/>
  <c r="CR136" i="3" s="1"/>
  <c r="CS136" i="3" s="1"/>
  <c r="CT136" i="3" s="1"/>
  <c r="CU136" i="3" s="1"/>
  <c r="CV136" i="3" s="1"/>
  <c r="CW136" i="3" s="1"/>
  <c r="CX136" i="3" s="1"/>
  <c r="CY136" i="3" s="1"/>
  <c r="CZ136" i="3" s="1"/>
  <c r="DA136" i="3" s="1"/>
  <c r="DB136" i="3" s="1"/>
  <c r="DC136" i="3" s="1"/>
  <c r="DD136" i="3" s="1"/>
  <c r="DE136" i="3" s="1"/>
  <c r="DF136" i="3" s="1"/>
  <c r="DG136" i="3" s="1"/>
  <c r="DH136" i="3" s="1"/>
  <c r="DI136" i="3" s="1"/>
  <c r="DJ136" i="3" s="1"/>
  <c r="DK136" i="3" s="1"/>
  <c r="DL136" i="3" s="1"/>
  <c r="DM136" i="3" s="1"/>
  <c r="DN136" i="3" s="1"/>
  <c r="DO136" i="3" s="1"/>
  <c r="DP136" i="3" s="1"/>
  <c r="DQ136" i="3" s="1"/>
  <c r="DR136" i="3" s="1"/>
  <c r="DS136" i="3" s="1"/>
  <c r="DT136" i="3" s="1"/>
  <c r="DU136" i="3" s="1"/>
  <c r="DV136" i="3" s="1"/>
  <c r="DW136" i="3" s="1"/>
  <c r="DX136" i="3" s="1"/>
  <c r="DY136" i="3" s="1"/>
  <c r="DZ136" i="3" s="1"/>
  <c r="EA136" i="3" s="1"/>
  <c r="EB136" i="3" s="1"/>
  <c r="EC136" i="3" s="1"/>
  <c r="ED136" i="3" s="1"/>
  <c r="EE136" i="3" s="1"/>
  <c r="EF136" i="3" s="1"/>
  <c r="EG136" i="3" s="1"/>
  <c r="EH136" i="3" s="1"/>
  <c r="EI136" i="3" s="1"/>
  <c r="EJ136" i="3" s="1"/>
  <c r="EK136" i="3" s="1"/>
  <c r="EL136" i="3" s="1"/>
  <c r="EM136" i="3" s="1"/>
  <c r="EN136" i="3" s="1"/>
  <c r="EO136" i="3" s="1"/>
  <c r="EP136" i="3" s="1"/>
  <c r="EQ136" i="3" s="1"/>
  <c r="ER136" i="3" s="1"/>
  <c r="ES136" i="3" s="1"/>
  <c r="ET136" i="3" s="1"/>
  <c r="EU136" i="3" s="1"/>
  <c r="EV136" i="3" s="1"/>
  <c r="EW136" i="3" s="1"/>
  <c r="EX136" i="3" s="1"/>
  <c r="EY136" i="3" s="1"/>
  <c r="EZ136" i="3" s="1"/>
  <c r="FA136" i="3" s="1"/>
  <c r="FB136" i="3" s="1"/>
  <c r="FC136" i="3" s="1"/>
  <c r="FD136" i="3" s="1"/>
  <c r="FE136" i="3" s="1"/>
  <c r="FF136" i="3" s="1"/>
  <c r="FG136" i="3" s="1"/>
  <c r="FH136" i="3" s="1"/>
  <c r="FI136" i="3" s="1"/>
  <c r="FJ136" i="3" s="1"/>
  <c r="FK136" i="3" s="1"/>
  <c r="FL136" i="3" s="1"/>
  <c r="FM136" i="3" s="1"/>
  <c r="FN136" i="3" s="1"/>
  <c r="FO136" i="3" s="1"/>
  <c r="FP136" i="3" s="1"/>
  <c r="FQ136" i="3" s="1"/>
  <c r="FR136" i="3" s="1"/>
  <c r="FS136" i="3" s="1"/>
  <c r="FT136" i="3" s="1"/>
  <c r="FU136" i="3" s="1"/>
  <c r="FV136" i="3" s="1"/>
  <c r="FW136" i="3" s="1"/>
  <c r="FX136" i="3" s="1"/>
  <c r="FY136" i="3" s="1"/>
  <c r="FZ136" i="3" s="1"/>
  <c r="GA136" i="3" s="1"/>
  <c r="GB136" i="3" s="1"/>
  <c r="GC136" i="3" s="1"/>
  <c r="GD136" i="3" s="1"/>
  <c r="GE136" i="3" s="1"/>
  <c r="GF136" i="3" s="1"/>
  <c r="GG136" i="3" s="1"/>
  <c r="GH136" i="3" s="1"/>
  <c r="GI136" i="3" s="1"/>
  <c r="GJ136" i="3" s="1"/>
  <c r="GK136" i="3" s="1"/>
  <c r="GL136" i="3" s="1"/>
  <c r="GM136" i="3" s="1"/>
  <c r="GN136" i="3" s="1"/>
  <c r="GO136" i="3" s="1"/>
  <c r="GP136" i="3" s="1"/>
  <c r="GQ136" i="3" s="1"/>
  <c r="GR136" i="3" s="1"/>
  <c r="GS136" i="3" s="1"/>
  <c r="GT136" i="3" s="1"/>
  <c r="GU136" i="3" s="1"/>
  <c r="GV136" i="3" s="1"/>
  <c r="GW136" i="3" s="1"/>
  <c r="GX136" i="3" s="1"/>
  <c r="GY136" i="3" s="1"/>
  <c r="F158" i="3"/>
  <c r="G158" i="3" s="1"/>
  <c r="H158" i="3" s="1"/>
  <c r="I158" i="3" s="1"/>
  <c r="J158" i="3" s="1"/>
  <c r="K158" i="3" s="1"/>
  <c r="L158" i="3" s="1"/>
  <c r="M158" i="3" s="1"/>
  <c r="N158" i="3" s="1"/>
  <c r="O158" i="3" s="1"/>
  <c r="P158" i="3" s="1"/>
  <c r="Q158" i="3" s="1"/>
  <c r="R158" i="3" s="1"/>
  <c r="S158" i="3" s="1"/>
  <c r="T158" i="3" s="1"/>
  <c r="U158" i="3" s="1"/>
  <c r="V158" i="3" s="1"/>
  <c r="W158" i="3" s="1"/>
  <c r="X158" i="3" s="1"/>
  <c r="Y158" i="3" s="1"/>
  <c r="Z158" i="3" s="1"/>
  <c r="AA158" i="3" s="1"/>
  <c r="AB158" i="3" s="1"/>
  <c r="AC158" i="3" s="1"/>
  <c r="AD158" i="3" s="1"/>
  <c r="AE158" i="3" s="1"/>
  <c r="AF158" i="3" s="1"/>
  <c r="AG158" i="3" s="1"/>
  <c r="AH158" i="3" s="1"/>
  <c r="AI158" i="3" s="1"/>
  <c r="AJ158" i="3" s="1"/>
  <c r="AK158" i="3" s="1"/>
  <c r="AL158" i="3" s="1"/>
  <c r="AM158" i="3" s="1"/>
  <c r="AN158" i="3" s="1"/>
  <c r="AO158" i="3" s="1"/>
  <c r="AP158" i="3" s="1"/>
  <c r="AQ158" i="3" s="1"/>
  <c r="AR158" i="3" s="1"/>
  <c r="AS158" i="3" s="1"/>
  <c r="AT158" i="3" s="1"/>
  <c r="AU158" i="3" s="1"/>
  <c r="AV158" i="3" s="1"/>
  <c r="AW158" i="3" s="1"/>
  <c r="AX158" i="3" s="1"/>
  <c r="AY158" i="3" s="1"/>
  <c r="AZ158" i="3" s="1"/>
  <c r="BA158" i="3" s="1"/>
  <c r="BB158" i="3" s="1"/>
  <c r="BC158" i="3" s="1"/>
  <c r="BD158" i="3" s="1"/>
  <c r="BE158" i="3" s="1"/>
  <c r="BF158" i="3" s="1"/>
  <c r="BG158" i="3" s="1"/>
  <c r="BH158" i="3" s="1"/>
  <c r="BI158" i="3" s="1"/>
  <c r="BJ158" i="3" s="1"/>
  <c r="BK158" i="3" s="1"/>
  <c r="BL158" i="3" s="1"/>
  <c r="BM158" i="3" s="1"/>
  <c r="BN158" i="3" s="1"/>
  <c r="BO158" i="3" s="1"/>
  <c r="BP158" i="3" s="1"/>
  <c r="BQ158" i="3" s="1"/>
  <c r="BR158" i="3" s="1"/>
  <c r="BS158" i="3" s="1"/>
  <c r="BT158" i="3" s="1"/>
  <c r="BU158" i="3" s="1"/>
  <c r="BV158" i="3" s="1"/>
  <c r="BW158" i="3" s="1"/>
  <c r="BX158" i="3" s="1"/>
  <c r="BY158" i="3" s="1"/>
  <c r="BZ158" i="3" s="1"/>
  <c r="CA158" i="3" s="1"/>
  <c r="CB158" i="3" s="1"/>
  <c r="CC158" i="3" s="1"/>
  <c r="CD158" i="3" s="1"/>
  <c r="CE158" i="3" s="1"/>
  <c r="CF158" i="3" s="1"/>
  <c r="CG158" i="3" s="1"/>
  <c r="CH158" i="3" s="1"/>
  <c r="CI158" i="3" s="1"/>
  <c r="CJ158" i="3" s="1"/>
  <c r="CK158" i="3" s="1"/>
  <c r="CL158" i="3" s="1"/>
  <c r="CM158" i="3" s="1"/>
  <c r="CN158" i="3" s="1"/>
  <c r="CO158" i="3" s="1"/>
  <c r="CP158" i="3" s="1"/>
  <c r="CQ158" i="3" s="1"/>
  <c r="CR158" i="3" s="1"/>
  <c r="CS158" i="3" s="1"/>
  <c r="CT158" i="3" s="1"/>
  <c r="CU158" i="3" s="1"/>
  <c r="CV158" i="3" s="1"/>
  <c r="CW158" i="3" s="1"/>
  <c r="CX158" i="3" s="1"/>
  <c r="CY158" i="3" s="1"/>
  <c r="CZ158" i="3" s="1"/>
  <c r="DA158" i="3" s="1"/>
  <c r="DB158" i="3" s="1"/>
  <c r="DC158" i="3" s="1"/>
  <c r="DD158" i="3" s="1"/>
  <c r="DE158" i="3" s="1"/>
  <c r="DF158" i="3" s="1"/>
  <c r="DG158" i="3" s="1"/>
  <c r="DH158" i="3" s="1"/>
  <c r="DI158" i="3" s="1"/>
  <c r="DJ158" i="3" s="1"/>
  <c r="DK158" i="3" s="1"/>
  <c r="DL158" i="3" s="1"/>
  <c r="DM158" i="3" s="1"/>
  <c r="DN158" i="3" s="1"/>
  <c r="DO158" i="3" s="1"/>
  <c r="DP158" i="3" s="1"/>
  <c r="DQ158" i="3" s="1"/>
  <c r="DR158" i="3" s="1"/>
  <c r="DS158" i="3" s="1"/>
  <c r="DT158" i="3" s="1"/>
  <c r="DU158" i="3" s="1"/>
  <c r="DV158" i="3" s="1"/>
  <c r="DW158" i="3" s="1"/>
  <c r="DX158" i="3" s="1"/>
  <c r="DY158" i="3" s="1"/>
  <c r="DZ158" i="3" s="1"/>
  <c r="EA158" i="3" s="1"/>
  <c r="EB158" i="3" s="1"/>
  <c r="EC158" i="3" s="1"/>
  <c r="ED158" i="3" s="1"/>
  <c r="EE158" i="3" s="1"/>
  <c r="EF158" i="3" s="1"/>
  <c r="EG158" i="3" s="1"/>
  <c r="EH158" i="3" s="1"/>
  <c r="EI158" i="3" s="1"/>
  <c r="EJ158" i="3" s="1"/>
  <c r="EK158" i="3" s="1"/>
  <c r="EL158" i="3" s="1"/>
  <c r="EM158" i="3" s="1"/>
  <c r="EN158" i="3" s="1"/>
  <c r="EO158" i="3" s="1"/>
  <c r="EP158" i="3" s="1"/>
  <c r="EQ158" i="3" s="1"/>
  <c r="ER158" i="3" s="1"/>
  <c r="ES158" i="3" s="1"/>
  <c r="ET158" i="3" s="1"/>
  <c r="EU158" i="3" s="1"/>
  <c r="EV158" i="3" s="1"/>
  <c r="EW158" i="3" s="1"/>
  <c r="EX158" i="3" s="1"/>
  <c r="EY158" i="3" s="1"/>
  <c r="EZ158" i="3" s="1"/>
  <c r="FA158" i="3" s="1"/>
  <c r="FB158" i="3" s="1"/>
  <c r="FC158" i="3" s="1"/>
  <c r="FD158" i="3" s="1"/>
  <c r="FE158" i="3" s="1"/>
  <c r="FF158" i="3" s="1"/>
  <c r="FG158" i="3" s="1"/>
  <c r="FH158" i="3" s="1"/>
  <c r="FI158" i="3" s="1"/>
  <c r="FJ158" i="3" s="1"/>
  <c r="FK158" i="3" s="1"/>
  <c r="FL158" i="3" s="1"/>
  <c r="FM158" i="3" s="1"/>
  <c r="FN158" i="3" s="1"/>
  <c r="FO158" i="3" s="1"/>
  <c r="FP158" i="3" s="1"/>
  <c r="FQ158" i="3" s="1"/>
  <c r="FR158" i="3" s="1"/>
  <c r="FS158" i="3" s="1"/>
  <c r="FT158" i="3" s="1"/>
  <c r="FU158" i="3" s="1"/>
  <c r="FV158" i="3" s="1"/>
  <c r="FW158" i="3" s="1"/>
  <c r="FX158" i="3" s="1"/>
  <c r="FY158" i="3" s="1"/>
  <c r="FZ158" i="3" s="1"/>
  <c r="GA158" i="3" s="1"/>
  <c r="GB158" i="3" s="1"/>
  <c r="GC158" i="3" s="1"/>
  <c r="GD158" i="3" s="1"/>
  <c r="GE158" i="3" s="1"/>
  <c r="GF158" i="3" s="1"/>
  <c r="GG158" i="3" s="1"/>
  <c r="GH158" i="3" s="1"/>
  <c r="GI158" i="3" s="1"/>
  <c r="GJ158" i="3" s="1"/>
  <c r="GK158" i="3" s="1"/>
  <c r="GL158" i="3" s="1"/>
  <c r="GM158" i="3" s="1"/>
  <c r="GN158" i="3" s="1"/>
  <c r="GO158" i="3" s="1"/>
  <c r="GP158" i="3" s="1"/>
  <c r="GQ158" i="3" s="1"/>
  <c r="GR158" i="3" s="1"/>
  <c r="GS158" i="3" s="1"/>
  <c r="GT158" i="3" s="1"/>
  <c r="GU158" i="3" s="1"/>
  <c r="GV158" i="3" s="1"/>
  <c r="GW158" i="3" s="1"/>
  <c r="GX158" i="3" s="1"/>
  <c r="GY158" i="3" s="1"/>
  <c r="F152" i="3"/>
  <c r="G152" i="3" s="1"/>
  <c r="H152" i="3" s="1"/>
  <c r="I152" i="3" s="1"/>
  <c r="J152" i="3" s="1"/>
  <c r="K152" i="3" s="1"/>
  <c r="L152" i="3" s="1"/>
  <c r="M152" i="3" s="1"/>
  <c r="N152" i="3" s="1"/>
  <c r="O152" i="3" s="1"/>
  <c r="P152" i="3" s="1"/>
  <c r="Q152" i="3" s="1"/>
  <c r="R152" i="3" s="1"/>
  <c r="S152" i="3" s="1"/>
  <c r="T152" i="3" s="1"/>
  <c r="U152" i="3" s="1"/>
  <c r="V152" i="3" s="1"/>
  <c r="W152" i="3" s="1"/>
  <c r="X152" i="3" s="1"/>
  <c r="Y152" i="3" s="1"/>
  <c r="Z152" i="3" s="1"/>
  <c r="AA152" i="3" s="1"/>
  <c r="AB152" i="3" s="1"/>
  <c r="AC152" i="3" s="1"/>
  <c r="AD152" i="3" s="1"/>
  <c r="AE152" i="3" s="1"/>
  <c r="AF152" i="3" s="1"/>
  <c r="AG152" i="3" s="1"/>
  <c r="AH152" i="3" s="1"/>
  <c r="AI152" i="3" s="1"/>
  <c r="AJ152" i="3" s="1"/>
  <c r="AK152" i="3" s="1"/>
  <c r="AL152" i="3" s="1"/>
  <c r="AM152" i="3" s="1"/>
  <c r="AN152" i="3" s="1"/>
  <c r="AO152" i="3" s="1"/>
  <c r="AP152" i="3" s="1"/>
  <c r="AQ152" i="3" s="1"/>
  <c r="AR152" i="3" s="1"/>
  <c r="AS152" i="3" s="1"/>
  <c r="AT152" i="3" s="1"/>
  <c r="AU152" i="3" s="1"/>
  <c r="AV152" i="3" s="1"/>
  <c r="AW152" i="3" s="1"/>
  <c r="AX152" i="3" s="1"/>
  <c r="AY152" i="3" s="1"/>
  <c r="AZ152" i="3" s="1"/>
  <c r="BA152" i="3" s="1"/>
  <c r="BB152" i="3" s="1"/>
  <c r="BC152" i="3" s="1"/>
  <c r="BD152" i="3" s="1"/>
  <c r="BE152" i="3" s="1"/>
  <c r="BF152" i="3" s="1"/>
  <c r="BG152" i="3" s="1"/>
  <c r="BH152" i="3" s="1"/>
  <c r="BI152" i="3" s="1"/>
  <c r="BJ152" i="3" s="1"/>
  <c r="BK152" i="3" s="1"/>
  <c r="BL152" i="3" s="1"/>
  <c r="BM152" i="3" s="1"/>
  <c r="BN152" i="3" s="1"/>
  <c r="BO152" i="3" s="1"/>
  <c r="BP152" i="3" s="1"/>
  <c r="BQ152" i="3" s="1"/>
  <c r="BR152" i="3" s="1"/>
  <c r="BS152" i="3" s="1"/>
  <c r="BT152" i="3" s="1"/>
  <c r="BU152" i="3" s="1"/>
  <c r="BV152" i="3" s="1"/>
  <c r="BW152" i="3" s="1"/>
  <c r="BX152" i="3" s="1"/>
  <c r="BY152" i="3" s="1"/>
  <c r="BZ152" i="3" s="1"/>
  <c r="CA152" i="3" s="1"/>
  <c r="CB152" i="3" s="1"/>
  <c r="CC152" i="3" s="1"/>
  <c r="CD152" i="3" s="1"/>
  <c r="CE152" i="3" s="1"/>
  <c r="CF152" i="3" s="1"/>
  <c r="CG152" i="3" s="1"/>
  <c r="CH152" i="3" s="1"/>
  <c r="CI152" i="3" s="1"/>
  <c r="CJ152" i="3" s="1"/>
  <c r="CK152" i="3" s="1"/>
  <c r="CL152" i="3" s="1"/>
  <c r="CM152" i="3" s="1"/>
  <c r="CN152" i="3" s="1"/>
  <c r="CO152" i="3" s="1"/>
  <c r="CP152" i="3" s="1"/>
  <c r="CQ152" i="3" s="1"/>
  <c r="CR152" i="3" s="1"/>
  <c r="CS152" i="3" s="1"/>
  <c r="CT152" i="3" s="1"/>
  <c r="CU152" i="3" s="1"/>
  <c r="CV152" i="3" s="1"/>
  <c r="CW152" i="3" s="1"/>
  <c r="CX152" i="3" s="1"/>
  <c r="CY152" i="3" s="1"/>
  <c r="CZ152" i="3" s="1"/>
  <c r="DA152" i="3" s="1"/>
  <c r="DB152" i="3" s="1"/>
  <c r="DC152" i="3" s="1"/>
  <c r="DD152" i="3" s="1"/>
  <c r="DE152" i="3" s="1"/>
  <c r="DF152" i="3" s="1"/>
  <c r="DG152" i="3" s="1"/>
  <c r="DH152" i="3" s="1"/>
  <c r="DI152" i="3" s="1"/>
  <c r="DJ152" i="3" s="1"/>
  <c r="DK152" i="3" s="1"/>
  <c r="DL152" i="3" s="1"/>
  <c r="DM152" i="3" s="1"/>
  <c r="DN152" i="3" s="1"/>
  <c r="DO152" i="3" s="1"/>
  <c r="DP152" i="3" s="1"/>
  <c r="DQ152" i="3" s="1"/>
  <c r="DR152" i="3" s="1"/>
  <c r="DS152" i="3" s="1"/>
  <c r="DT152" i="3" s="1"/>
  <c r="DU152" i="3" s="1"/>
  <c r="DV152" i="3" s="1"/>
  <c r="DW152" i="3" s="1"/>
  <c r="DX152" i="3" s="1"/>
  <c r="DY152" i="3" s="1"/>
  <c r="DZ152" i="3" s="1"/>
  <c r="EA152" i="3" s="1"/>
  <c r="EB152" i="3" s="1"/>
  <c r="EC152" i="3" s="1"/>
  <c r="ED152" i="3" s="1"/>
  <c r="EE152" i="3" s="1"/>
  <c r="EF152" i="3" s="1"/>
  <c r="EG152" i="3" s="1"/>
  <c r="EH152" i="3" s="1"/>
  <c r="EI152" i="3" s="1"/>
  <c r="EJ152" i="3" s="1"/>
  <c r="EK152" i="3" s="1"/>
  <c r="EL152" i="3" s="1"/>
  <c r="EM152" i="3" s="1"/>
  <c r="EN152" i="3" s="1"/>
  <c r="EO152" i="3" s="1"/>
  <c r="EP152" i="3" s="1"/>
  <c r="EQ152" i="3" s="1"/>
  <c r="ER152" i="3" s="1"/>
  <c r="ES152" i="3" s="1"/>
  <c r="ET152" i="3" s="1"/>
  <c r="EU152" i="3" s="1"/>
  <c r="EV152" i="3" s="1"/>
  <c r="EW152" i="3" s="1"/>
  <c r="EX152" i="3" s="1"/>
  <c r="EY152" i="3" s="1"/>
  <c r="EZ152" i="3" s="1"/>
  <c r="FA152" i="3" s="1"/>
  <c r="FB152" i="3" s="1"/>
  <c r="FC152" i="3" s="1"/>
  <c r="FD152" i="3" s="1"/>
  <c r="FE152" i="3" s="1"/>
  <c r="FF152" i="3" s="1"/>
  <c r="FG152" i="3" s="1"/>
  <c r="FH152" i="3" s="1"/>
  <c r="FI152" i="3" s="1"/>
  <c r="FJ152" i="3" s="1"/>
  <c r="FK152" i="3" s="1"/>
  <c r="FL152" i="3" s="1"/>
  <c r="FM152" i="3" s="1"/>
  <c r="FN152" i="3" s="1"/>
  <c r="FO152" i="3" s="1"/>
  <c r="FP152" i="3" s="1"/>
  <c r="FQ152" i="3" s="1"/>
  <c r="FR152" i="3" s="1"/>
  <c r="FS152" i="3" s="1"/>
  <c r="FT152" i="3" s="1"/>
  <c r="FU152" i="3" s="1"/>
  <c r="FV152" i="3" s="1"/>
  <c r="FW152" i="3" s="1"/>
  <c r="FX152" i="3" s="1"/>
  <c r="FY152" i="3" s="1"/>
  <c r="FZ152" i="3" s="1"/>
  <c r="GA152" i="3" s="1"/>
  <c r="GB152" i="3" s="1"/>
  <c r="GC152" i="3" s="1"/>
  <c r="GD152" i="3" s="1"/>
  <c r="GE152" i="3" s="1"/>
  <c r="GF152" i="3" s="1"/>
  <c r="GG152" i="3" s="1"/>
  <c r="GH152" i="3" s="1"/>
  <c r="GI152" i="3" s="1"/>
  <c r="GJ152" i="3" s="1"/>
  <c r="GK152" i="3" s="1"/>
  <c r="GL152" i="3" s="1"/>
  <c r="GM152" i="3" s="1"/>
  <c r="GN152" i="3" s="1"/>
  <c r="GO152" i="3" s="1"/>
  <c r="GP152" i="3" s="1"/>
  <c r="GQ152" i="3" s="1"/>
  <c r="GR152" i="3" s="1"/>
  <c r="GS152" i="3" s="1"/>
  <c r="GT152" i="3" s="1"/>
  <c r="GU152" i="3" s="1"/>
  <c r="GV152" i="3" s="1"/>
  <c r="GW152" i="3" s="1"/>
  <c r="GX152" i="3" s="1"/>
  <c r="GY152" i="3" s="1"/>
  <c r="F153" i="3"/>
  <c r="G153" i="3" s="1"/>
  <c r="H153" i="3" s="1"/>
  <c r="I153" i="3" s="1"/>
  <c r="J153" i="3" s="1"/>
  <c r="K153" i="3" s="1"/>
  <c r="L153" i="3" s="1"/>
  <c r="M153" i="3" s="1"/>
  <c r="N153" i="3" s="1"/>
  <c r="O153" i="3" s="1"/>
  <c r="P153" i="3" s="1"/>
  <c r="Q153" i="3" s="1"/>
  <c r="R153" i="3" s="1"/>
  <c r="S153" i="3" s="1"/>
  <c r="T153" i="3" s="1"/>
  <c r="U153" i="3" s="1"/>
  <c r="V153" i="3" s="1"/>
  <c r="W153" i="3" s="1"/>
  <c r="X153" i="3" s="1"/>
  <c r="Y153" i="3" s="1"/>
  <c r="Z153" i="3" s="1"/>
  <c r="AA153" i="3" s="1"/>
  <c r="AB153" i="3" s="1"/>
  <c r="AC153" i="3" s="1"/>
  <c r="AD153" i="3" s="1"/>
  <c r="AE153" i="3" s="1"/>
  <c r="AF153" i="3" s="1"/>
  <c r="AG153" i="3" s="1"/>
  <c r="AH153" i="3" s="1"/>
  <c r="AI153" i="3" s="1"/>
  <c r="AJ153" i="3" s="1"/>
  <c r="AK153" i="3" s="1"/>
  <c r="AL153" i="3" s="1"/>
  <c r="AM153" i="3" s="1"/>
  <c r="AN153" i="3" s="1"/>
  <c r="AO153" i="3" s="1"/>
  <c r="AP153" i="3" s="1"/>
  <c r="AQ153" i="3" s="1"/>
  <c r="AR153" i="3" s="1"/>
  <c r="AS153" i="3" s="1"/>
  <c r="AT153" i="3" s="1"/>
  <c r="AU153" i="3" s="1"/>
  <c r="AV153" i="3" s="1"/>
  <c r="AW153" i="3" s="1"/>
  <c r="AX153" i="3" s="1"/>
  <c r="AY153" i="3" s="1"/>
  <c r="AZ153" i="3" s="1"/>
  <c r="BA153" i="3" s="1"/>
  <c r="BB153" i="3" s="1"/>
  <c r="BC153" i="3" s="1"/>
  <c r="BD153" i="3" s="1"/>
  <c r="BE153" i="3" s="1"/>
  <c r="BF153" i="3" s="1"/>
  <c r="BG153" i="3" s="1"/>
  <c r="BH153" i="3" s="1"/>
  <c r="BI153" i="3" s="1"/>
  <c r="BJ153" i="3" s="1"/>
  <c r="BK153" i="3" s="1"/>
  <c r="BL153" i="3" s="1"/>
  <c r="BM153" i="3" s="1"/>
  <c r="BN153" i="3" s="1"/>
  <c r="BO153" i="3" s="1"/>
  <c r="BP153" i="3" s="1"/>
  <c r="BQ153" i="3" s="1"/>
  <c r="BR153" i="3" s="1"/>
  <c r="BS153" i="3" s="1"/>
  <c r="BT153" i="3" s="1"/>
  <c r="BU153" i="3" s="1"/>
  <c r="BV153" i="3" s="1"/>
  <c r="BW153" i="3" s="1"/>
  <c r="BX153" i="3" s="1"/>
  <c r="BY153" i="3" s="1"/>
  <c r="BZ153" i="3" s="1"/>
  <c r="CA153" i="3" s="1"/>
  <c r="CB153" i="3" s="1"/>
  <c r="CC153" i="3" s="1"/>
  <c r="CD153" i="3" s="1"/>
  <c r="CE153" i="3" s="1"/>
  <c r="CF153" i="3" s="1"/>
  <c r="CG153" i="3" s="1"/>
  <c r="CH153" i="3" s="1"/>
  <c r="CI153" i="3" s="1"/>
  <c r="CJ153" i="3" s="1"/>
  <c r="CK153" i="3" s="1"/>
  <c r="CL153" i="3" s="1"/>
  <c r="CM153" i="3" s="1"/>
  <c r="CN153" i="3" s="1"/>
  <c r="CO153" i="3" s="1"/>
  <c r="CP153" i="3" s="1"/>
  <c r="CQ153" i="3" s="1"/>
  <c r="CR153" i="3" s="1"/>
  <c r="CS153" i="3" s="1"/>
  <c r="CT153" i="3" s="1"/>
  <c r="CU153" i="3" s="1"/>
  <c r="CV153" i="3" s="1"/>
  <c r="CW153" i="3" s="1"/>
  <c r="CX153" i="3" s="1"/>
  <c r="CY153" i="3" s="1"/>
  <c r="CZ153" i="3" s="1"/>
  <c r="DA153" i="3" s="1"/>
  <c r="DB153" i="3" s="1"/>
  <c r="DC153" i="3" s="1"/>
  <c r="DD153" i="3" s="1"/>
  <c r="DE153" i="3" s="1"/>
  <c r="DF153" i="3" s="1"/>
  <c r="DG153" i="3" s="1"/>
  <c r="DH153" i="3" s="1"/>
  <c r="DI153" i="3" s="1"/>
  <c r="DJ153" i="3" s="1"/>
  <c r="DK153" i="3" s="1"/>
  <c r="DL153" i="3" s="1"/>
  <c r="DM153" i="3" s="1"/>
  <c r="DN153" i="3" s="1"/>
  <c r="DO153" i="3" s="1"/>
  <c r="DP153" i="3" s="1"/>
  <c r="DQ153" i="3" s="1"/>
  <c r="DR153" i="3" s="1"/>
  <c r="DS153" i="3" s="1"/>
  <c r="DT153" i="3" s="1"/>
  <c r="DU153" i="3" s="1"/>
  <c r="DV153" i="3" s="1"/>
  <c r="DW153" i="3" s="1"/>
  <c r="DX153" i="3" s="1"/>
  <c r="DY153" i="3" s="1"/>
  <c r="DZ153" i="3" s="1"/>
  <c r="EA153" i="3" s="1"/>
  <c r="EB153" i="3" s="1"/>
  <c r="EC153" i="3" s="1"/>
  <c r="ED153" i="3" s="1"/>
  <c r="EE153" i="3" s="1"/>
  <c r="EF153" i="3" s="1"/>
  <c r="EG153" i="3" s="1"/>
  <c r="EH153" i="3" s="1"/>
  <c r="EI153" i="3" s="1"/>
  <c r="EJ153" i="3" s="1"/>
  <c r="EK153" i="3" s="1"/>
  <c r="EL153" i="3" s="1"/>
  <c r="EM153" i="3" s="1"/>
  <c r="EN153" i="3" s="1"/>
  <c r="EO153" i="3" s="1"/>
  <c r="EP153" i="3" s="1"/>
  <c r="EQ153" i="3" s="1"/>
  <c r="ER153" i="3" s="1"/>
  <c r="ES153" i="3" s="1"/>
  <c r="ET153" i="3" s="1"/>
  <c r="EU153" i="3" s="1"/>
  <c r="EV153" i="3" s="1"/>
  <c r="EW153" i="3" s="1"/>
  <c r="EX153" i="3" s="1"/>
  <c r="EY153" i="3" s="1"/>
  <c r="EZ153" i="3" s="1"/>
  <c r="FA153" i="3" s="1"/>
  <c r="FB153" i="3" s="1"/>
  <c r="FC153" i="3" s="1"/>
  <c r="FD153" i="3" s="1"/>
  <c r="FE153" i="3" s="1"/>
  <c r="FF153" i="3" s="1"/>
  <c r="FG153" i="3" s="1"/>
  <c r="FH153" i="3" s="1"/>
  <c r="FI153" i="3" s="1"/>
  <c r="FJ153" i="3" s="1"/>
  <c r="FK153" i="3" s="1"/>
  <c r="FL153" i="3" s="1"/>
  <c r="FM153" i="3" s="1"/>
  <c r="FN153" i="3" s="1"/>
  <c r="FO153" i="3" s="1"/>
  <c r="FP153" i="3" s="1"/>
  <c r="FQ153" i="3" s="1"/>
  <c r="FR153" i="3" s="1"/>
  <c r="FS153" i="3" s="1"/>
  <c r="FT153" i="3" s="1"/>
  <c r="FU153" i="3" s="1"/>
  <c r="FV153" i="3" s="1"/>
  <c r="FW153" i="3" s="1"/>
  <c r="FX153" i="3" s="1"/>
  <c r="FY153" i="3" s="1"/>
  <c r="FZ153" i="3" s="1"/>
  <c r="GA153" i="3" s="1"/>
  <c r="GB153" i="3" s="1"/>
  <c r="GC153" i="3" s="1"/>
  <c r="GD153" i="3" s="1"/>
  <c r="GE153" i="3" s="1"/>
  <c r="GF153" i="3" s="1"/>
  <c r="GG153" i="3" s="1"/>
  <c r="GH153" i="3" s="1"/>
  <c r="GI153" i="3" s="1"/>
  <c r="GJ153" i="3" s="1"/>
  <c r="GK153" i="3" s="1"/>
  <c r="GL153" i="3" s="1"/>
  <c r="GM153" i="3" s="1"/>
  <c r="GN153" i="3" s="1"/>
  <c r="GO153" i="3" s="1"/>
  <c r="GP153" i="3" s="1"/>
  <c r="GQ153" i="3" s="1"/>
  <c r="GR153" i="3" s="1"/>
  <c r="GS153" i="3" s="1"/>
  <c r="GT153" i="3" s="1"/>
  <c r="GU153" i="3" s="1"/>
  <c r="GV153" i="3" s="1"/>
  <c r="GW153" i="3" s="1"/>
  <c r="GX153" i="3" s="1"/>
  <c r="GY153" i="3" s="1"/>
  <c r="F178" i="3"/>
  <c r="G178" i="3" s="1"/>
  <c r="H178" i="3" s="1"/>
  <c r="I178" i="3" s="1"/>
  <c r="J178" i="3" s="1"/>
  <c r="K178" i="3" s="1"/>
  <c r="L178" i="3" s="1"/>
  <c r="M178" i="3" s="1"/>
  <c r="N178" i="3" s="1"/>
  <c r="O178" i="3" s="1"/>
  <c r="P178" i="3" s="1"/>
  <c r="Q178" i="3" s="1"/>
  <c r="R178" i="3" s="1"/>
  <c r="S178" i="3" s="1"/>
  <c r="T178" i="3" s="1"/>
  <c r="U178" i="3" s="1"/>
  <c r="V178" i="3" s="1"/>
  <c r="W178" i="3" s="1"/>
  <c r="X178" i="3" s="1"/>
  <c r="Y178" i="3" s="1"/>
  <c r="Z178" i="3" s="1"/>
  <c r="AA178" i="3" s="1"/>
  <c r="AB178" i="3" s="1"/>
  <c r="AC178" i="3" s="1"/>
  <c r="AD178" i="3" s="1"/>
  <c r="AE178" i="3" s="1"/>
  <c r="AF178" i="3" s="1"/>
  <c r="AG178" i="3" s="1"/>
  <c r="AH178" i="3" s="1"/>
  <c r="AI178" i="3" s="1"/>
  <c r="AJ178" i="3" s="1"/>
  <c r="AK178" i="3" s="1"/>
  <c r="AL178" i="3" s="1"/>
  <c r="AM178" i="3" s="1"/>
  <c r="AN178" i="3" s="1"/>
  <c r="AO178" i="3" s="1"/>
  <c r="AP178" i="3" s="1"/>
  <c r="AQ178" i="3" s="1"/>
  <c r="AR178" i="3" s="1"/>
  <c r="AS178" i="3" s="1"/>
  <c r="AT178" i="3" s="1"/>
  <c r="AU178" i="3" s="1"/>
  <c r="AV178" i="3" s="1"/>
  <c r="AW178" i="3" s="1"/>
  <c r="AX178" i="3" s="1"/>
  <c r="AY178" i="3" s="1"/>
  <c r="AZ178" i="3" s="1"/>
  <c r="BA178" i="3" s="1"/>
  <c r="BB178" i="3" s="1"/>
  <c r="BC178" i="3" s="1"/>
  <c r="BD178" i="3" s="1"/>
  <c r="BE178" i="3" s="1"/>
  <c r="BF178" i="3" s="1"/>
  <c r="BG178" i="3" s="1"/>
  <c r="BH178" i="3" s="1"/>
  <c r="BI178" i="3" s="1"/>
  <c r="BJ178" i="3" s="1"/>
  <c r="BK178" i="3" s="1"/>
  <c r="BL178" i="3" s="1"/>
  <c r="BM178" i="3" s="1"/>
  <c r="BN178" i="3" s="1"/>
  <c r="BO178" i="3" s="1"/>
  <c r="BP178" i="3" s="1"/>
  <c r="BQ178" i="3" s="1"/>
  <c r="BR178" i="3" s="1"/>
  <c r="BS178" i="3" s="1"/>
  <c r="BT178" i="3" s="1"/>
  <c r="BU178" i="3" s="1"/>
  <c r="BV178" i="3" s="1"/>
  <c r="BW178" i="3" s="1"/>
  <c r="BX178" i="3" s="1"/>
  <c r="BY178" i="3" s="1"/>
  <c r="BZ178" i="3" s="1"/>
  <c r="CA178" i="3" s="1"/>
  <c r="CB178" i="3" s="1"/>
  <c r="CC178" i="3" s="1"/>
  <c r="CD178" i="3" s="1"/>
  <c r="CE178" i="3" s="1"/>
  <c r="CF178" i="3" s="1"/>
  <c r="CG178" i="3" s="1"/>
  <c r="CH178" i="3" s="1"/>
  <c r="CI178" i="3" s="1"/>
  <c r="CJ178" i="3" s="1"/>
  <c r="CK178" i="3" s="1"/>
  <c r="CL178" i="3" s="1"/>
  <c r="CM178" i="3" s="1"/>
  <c r="CN178" i="3" s="1"/>
  <c r="CO178" i="3" s="1"/>
  <c r="CP178" i="3" s="1"/>
  <c r="CQ178" i="3" s="1"/>
  <c r="CR178" i="3" s="1"/>
  <c r="CS178" i="3" s="1"/>
  <c r="CT178" i="3" s="1"/>
  <c r="CU178" i="3" s="1"/>
  <c r="CV178" i="3" s="1"/>
  <c r="CW178" i="3" s="1"/>
  <c r="CX178" i="3" s="1"/>
  <c r="CY178" i="3" s="1"/>
  <c r="CZ178" i="3" s="1"/>
  <c r="DA178" i="3" s="1"/>
  <c r="DB178" i="3" s="1"/>
  <c r="DC178" i="3" s="1"/>
  <c r="DD178" i="3" s="1"/>
  <c r="DE178" i="3" s="1"/>
  <c r="DF178" i="3" s="1"/>
  <c r="DG178" i="3" s="1"/>
  <c r="DH178" i="3" s="1"/>
  <c r="DI178" i="3" s="1"/>
  <c r="DJ178" i="3" s="1"/>
  <c r="DK178" i="3" s="1"/>
  <c r="DL178" i="3" s="1"/>
  <c r="DM178" i="3" s="1"/>
  <c r="DN178" i="3" s="1"/>
  <c r="DO178" i="3" s="1"/>
  <c r="DP178" i="3" s="1"/>
  <c r="DQ178" i="3" s="1"/>
  <c r="DR178" i="3" s="1"/>
  <c r="DS178" i="3" s="1"/>
  <c r="DT178" i="3" s="1"/>
  <c r="DU178" i="3" s="1"/>
  <c r="DV178" i="3" s="1"/>
  <c r="DW178" i="3" s="1"/>
  <c r="DX178" i="3" s="1"/>
  <c r="DY178" i="3" s="1"/>
  <c r="DZ178" i="3" s="1"/>
  <c r="EA178" i="3" s="1"/>
  <c r="EB178" i="3" s="1"/>
  <c r="EC178" i="3" s="1"/>
  <c r="ED178" i="3" s="1"/>
  <c r="EE178" i="3" s="1"/>
  <c r="EF178" i="3" s="1"/>
  <c r="EG178" i="3" s="1"/>
  <c r="EH178" i="3" s="1"/>
  <c r="EI178" i="3" s="1"/>
  <c r="EJ178" i="3" s="1"/>
  <c r="EK178" i="3" s="1"/>
  <c r="EL178" i="3" s="1"/>
  <c r="EM178" i="3" s="1"/>
  <c r="EN178" i="3" s="1"/>
  <c r="EO178" i="3" s="1"/>
  <c r="EP178" i="3" s="1"/>
  <c r="EQ178" i="3" s="1"/>
  <c r="ER178" i="3" s="1"/>
  <c r="ES178" i="3" s="1"/>
  <c r="ET178" i="3" s="1"/>
  <c r="EU178" i="3" s="1"/>
  <c r="EV178" i="3" s="1"/>
  <c r="EW178" i="3" s="1"/>
  <c r="EX178" i="3" s="1"/>
  <c r="EY178" i="3" s="1"/>
  <c r="EZ178" i="3" s="1"/>
  <c r="FA178" i="3" s="1"/>
  <c r="FB178" i="3" s="1"/>
  <c r="FC178" i="3" s="1"/>
  <c r="FD178" i="3" s="1"/>
  <c r="FE178" i="3" s="1"/>
  <c r="FF178" i="3" s="1"/>
  <c r="FG178" i="3" s="1"/>
  <c r="FH178" i="3" s="1"/>
  <c r="FI178" i="3" s="1"/>
  <c r="FJ178" i="3" s="1"/>
  <c r="FK178" i="3" s="1"/>
  <c r="FL178" i="3" s="1"/>
  <c r="FM178" i="3" s="1"/>
  <c r="FN178" i="3" s="1"/>
  <c r="FO178" i="3" s="1"/>
  <c r="FP178" i="3" s="1"/>
  <c r="FQ178" i="3" s="1"/>
  <c r="FR178" i="3" s="1"/>
  <c r="FS178" i="3" s="1"/>
  <c r="FT178" i="3" s="1"/>
  <c r="FU178" i="3" s="1"/>
  <c r="FV178" i="3" s="1"/>
  <c r="FW178" i="3" s="1"/>
  <c r="FX178" i="3" s="1"/>
  <c r="FY178" i="3" s="1"/>
  <c r="FZ178" i="3" s="1"/>
  <c r="GA178" i="3" s="1"/>
  <c r="GB178" i="3" s="1"/>
  <c r="GC178" i="3" s="1"/>
  <c r="GD178" i="3" s="1"/>
  <c r="GE178" i="3" s="1"/>
  <c r="GF178" i="3" s="1"/>
  <c r="GG178" i="3" s="1"/>
  <c r="GH178" i="3" s="1"/>
  <c r="GI178" i="3" s="1"/>
  <c r="GJ178" i="3" s="1"/>
  <c r="GK178" i="3" s="1"/>
  <c r="GL178" i="3" s="1"/>
  <c r="GM178" i="3" s="1"/>
  <c r="GN178" i="3" s="1"/>
  <c r="GO178" i="3" s="1"/>
  <c r="GP178" i="3" s="1"/>
  <c r="GQ178" i="3" s="1"/>
  <c r="GR178" i="3" s="1"/>
  <c r="GS178" i="3" s="1"/>
  <c r="GT178" i="3" s="1"/>
  <c r="GU178" i="3" s="1"/>
  <c r="GV178" i="3" s="1"/>
  <c r="GW178" i="3" s="1"/>
  <c r="GX178" i="3" s="1"/>
  <c r="GY178" i="3" s="1"/>
  <c r="F138" i="3"/>
  <c r="G138" i="3" s="1"/>
  <c r="H138" i="3" s="1"/>
  <c r="I138" i="3" s="1"/>
  <c r="J138" i="3" s="1"/>
  <c r="K138" i="3" s="1"/>
  <c r="L138" i="3" s="1"/>
  <c r="M138" i="3" s="1"/>
  <c r="N138" i="3" s="1"/>
  <c r="O138" i="3" s="1"/>
  <c r="P138" i="3" s="1"/>
  <c r="Q138" i="3" s="1"/>
  <c r="R138" i="3" s="1"/>
  <c r="S138" i="3" s="1"/>
  <c r="T138" i="3" s="1"/>
  <c r="U138" i="3" s="1"/>
  <c r="V138" i="3" s="1"/>
  <c r="W138" i="3" s="1"/>
  <c r="X138" i="3" s="1"/>
  <c r="Y138" i="3" s="1"/>
  <c r="Z138" i="3" s="1"/>
  <c r="AA138" i="3" s="1"/>
  <c r="AB138" i="3" s="1"/>
  <c r="AC138" i="3" s="1"/>
  <c r="AD138" i="3" s="1"/>
  <c r="AE138" i="3" s="1"/>
  <c r="AF138" i="3" s="1"/>
  <c r="AG138" i="3" s="1"/>
  <c r="AH138" i="3" s="1"/>
  <c r="AI138" i="3" s="1"/>
  <c r="AJ138" i="3" s="1"/>
  <c r="AK138" i="3" s="1"/>
  <c r="AL138" i="3" s="1"/>
  <c r="AM138" i="3" s="1"/>
  <c r="AN138" i="3" s="1"/>
  <c r="AO138" i="3" s="1"/>
  <c r="AP138" i="3" s="1"/>
  <c r="AQ138" i="3" s="1"/>
  <c r="AR138" i="3" s="1"/>
  <c r="AS138" i="3" s="1"/>
  <c r="AT138" i="3" s="1"/>
  <c r="AU138" i="3" s="1"/>
  <c r="AV138" i="3" s="1"/>
  <c r="AW138" i="3" s="1"/>
  <c r="AX138" i="3" s="1"/>
  <c r="AY138" i="3" s="1"/>
  <c r="AZ138" i="3" s="1"/>
  <c r="BA138" i="3" s="1"/>
  <c r="BB138" i="3" s="1"/>
  <c r="BC138" i="3" s="1"/>
  <c r="BD138" i="3" s="1"/>
  <c r="BE138" i="3" s="1"/>
  <c r="BF138" i="3" s="1"/>
  <c r="BG138" i="3" s="1"/>
  <c r="BH138" i="3" s="1"/>
  <c r="BI138" i="3" s="1"/>
  <c r="BJ138" i="3" s="1"/>
  <c r="BK138" i="3" s="1"/>
  <c r="BL138" i="3" s="1"/>
  <c r="BM138" i="3" s="1"/>
  <c r="BN138" i="3" s="1"/>
  <c r="BO138" i="3" s="1"/>
  <c r="BP138" i="3" s="1"/>
  <c r="BQ138" i="3" s="1"/>
  <c r="BR138" i="3" s="1"/>
  <c r="BS138" i="3" s="1"/>
  <c r="BT138" i="3" s="1"/>
  <c r="BU138" i="3" s="1"/>
  <c r="BV138" i="3" s="1"/>
  <c r="BW138" i="3" s="1"/>
  <c r="BX138" i="3" s="1"/>
  <c r="BY138" i="3" s="1"/>
  <c r="BZ138" i="3" s="1"/>
  <c r="CA138" i="3" s="1"/>
  <c r="CB138" i="3" s="1"/>
  <c r="CC138" i="3" s="1"/>
  <c r="CD138" i="3" s="1"/>
  <c r="CE138" i="3" s="1"/>
  <c r="F160" i="3"/>
  <c r="G160" i="3" s="1"/>
  <c r="H160" i="3" s="1"/>
  <c r="I160" i="3" s="1"/>
  <c r="J160" i="3" s="1"/>
  <c r="K160" i="3" s="1"/>
  <c r="L160" i="3" s="1"/>
  <c r="M160" i="3" s="1"/>
  <c r="N160" i="3" s="1"/>
  <c r="O160" i="3" s="1"/>
  <c r="P160" i="3" s="1"/>
  <c r="Q160" i="3" s="1"/>
  <c r="R160" i="3" s="1"/>
  <c r="S160" i="3" s="1"/>
  <c r="T160" i="3" s="1"/>
  <c r="U160" i="3" s="1"/>
  <c r="V160" i="3" s="1"/>
  <c r="W160" i="3" s="1"/>
  <c r="X160" i="3" s="1"/>
  <c r="Y160" i="3" s="1"/>
  <c r="Z160" i="3" s="1"/>
  <c r="AA160" i="3" s="1"/>
  <c r="AB160" i="3" s="1"/>
  <c r="AC160" i="3" s="1"/>
  <c r="AD160" i="3" s="1"/>
  <c r="AE160" i="3" s="1"/>
  <c r="AF160" i="3" s="1"/>
  <c r="AG160" i="3" s="1"/>
  <c r="AH160" i="3" s="1"/>
  <c r="AI160" i="3" s="1"/>
  <c r="AJ160" i="3" s="1"/>
  <c r="AK160" i="3" s="1"/>
  <c r="AL160" i="3" s="1"/>
  <c r="AM160" i="3" s="1"/>
  <c r="AN160" i="3" s="1"/>
  <c r="AO160" i="3" s="1"/>
  <c r="AP160" i="3" s="1"/>
  <c r="AQ160" i="3" s="1"/>
  <c r="AR160" i="3" s="1"/>
  <c r="AS160" i="3" s="1"/>
  <c r="AT160" i="3" s="1"/>
  <c r="AU160" i="3" s="1"/>
  <c r="AV160" i="3" s="1"/>
  <c r="AW160" i="3" s="1"/>
  <c r="AX160" i="3" s="1"/>
  <c r="AY160" i="3" s="1"/>
  <c r="AZ160" i="3" s="1"/>
  <c r="BA160" i="3" s="1"/>
  <c r="BB160" i="3" s="1"/>
  <c r="BC160" i="3" s="1"/>
  <c r="BD160" i="3" s="1"/>
  <c r="BE160" i="3" s="1"/>
  <c r="BF160" i="3" s="1"/>
  <c r="BG160" i="3" s="1"/>
  <c r="BH160" i="3" s="1"/>
  <c r="BI160" i="3" s="1"/>
  <c r="BJ160" i="3" s="1"/>
  <c r="BK160" i="3" s="1"/>
  <c r="BL160" i="3" s="1"/>
  <c r="BM160" i="3" s="1"/>
  <c r="BN160" i="3" s="1"/>
  <c r="BO160" i="3" s="1"/>
  <c r="BP160" i="3" s="1"/>
  <c r="BQ160" i="3" s="1"/>
  <c r="BR160" i="3" s="1"/>
  <c r="BS160" i="3" s="1"/>
  <c r="BT160" i="3" s="1"/>
  <c r="BU160" i="3" s="1"/>
  <c r="BV160" i="3" s="1"/>
  <c r="BW160" i="3" s="1"/>
  <c r="BX160" i="3" s="1"/>
  <c r="BY160" i="3" s="1"/>
  <c r="BZ160" i="3" s="1"/>
  <c r="CA160" i="3" s="1"/>
  <c r="CB160" i="3" s="1"/>
  <c r="CC160" i="3" s="1"/>
  <c r="CD160" i="3" s="1"/>
  <c r="CE160" i="3" s="1"/>
  <c r="CF160" i="3" s="1"/>
  <c r="CG160" i="3" s="1"/>
  <c r="CH160" i="3" s="1"/>
  <c r="CI160" i="3" s="1"/>
  <c r="CJ160" i="3" s="1"/>
  <c r="CK160" i="3" s="1"/>
  <c r="CL160" i="3" s="1"/>
  <c r="CM160" i="3" s="1"/>
  <c r="CN160" i="3" s="1"/>
  <c r="CO160" i="3" s="1"/>
  <c r="CP160" i="3" s="1"/>
  <c r="CQ160" i="3" s="1"/>
  <c r="CR160" i="3" s="1"/>
  <c r="CS160" i="3" s="1"/>
  <c r="CT160" i="3" s="1"/>
  <c r="CU160" i="3" s="1"/>
  <c r="CV160" i="3" s="1"/>
  <c r="CW160" i="3" s="1"/>
  <c r="CX160" i="3" s="1"/>
  <c r="CY160" i="3" s="1"/>
  <c r="CZ160" i="3" s="1"/>
  <c r="DA160" i="3" s="1"/>
  <c r="DB160" i="3" s="1"/>
  <c r="DC160" i="3" s="1"/>
  <c r="DD160" i="3" s="1"/>
  <c r="DE160" i="3" s="1"/>
  <c r="DF160" i="3" s="1"/>
  <c r="DG160" i="3" s="1"/>
  <c r="DH160" i="3" s="1"/>
  <c r="DI160" i="3" s="1"/>
  <c r="DJ160" i="3" s="1"/>
  <c r="DK160" i="3" s="1"/>
  <c r="DL160" i="3" s="1"/>
  <c r="DM160" i="3" s="1"/>
  <c r="DN160" i="3" s="1"/>
  <c r="DO160" i="3" s="1"/>
  <c r="DP160" i="3" s="1"/>
  <c r="DQ160" i="3" s="1"/>
  <c r="DR160" i="3" s="1"/>
  <c r="DS160" i="3" s="1"/>
  <c r="DT160" i="3" s="1"/>
  <c r="DU160" i="3" s="1"/>
  <c r="DV160" i="3" s="1"/>
  <c r="DW160" i="3" s="1"/>
  <c r="DX160" i="3" s="1"/>
  <c r="DY160" i="3" s="1"/>
  <c r="DZ160" i="3" s="1"/>
  <c r="EA160" i="3" s="1"/>
  <c r="EB160" i="3" s="1"/>
  <c r="EC160" i="3" s="1"/>
  <c r="ED160" i="3" s="1"/>
  <c r="EE160" i="3" s="1"/>
  <c r="EF160" i="3" s="1"/>
  <c r="EG160" i="3" s="1"/>
  <c r="EH160" i="3" s="1"/>
  <c r="EI160" i="3" s="1"/>
  <c r="EJ160" i="3" s="1"/>
  <c r="EK160" i="3" s="1"/>
  <c r="EL160" i="3" s="1"/>
  <c r="EM160" i="3" s="1"/>
  <c r="EN160" i="3" s="1"/>
  <c r="EO160" i="3" s="1"/>
  <c r="EP160" i="3" s="1"/>
  <c r="EQ160" i="3" s="1"/>
  <c r="ER160" i="3" s="1"/>
  <c r="ES160" i="3" s="1"/>
  <c r="ET160" i="3" s="1"/>
  <c r="EU160" i="3" s="1"/>
  <c r="EV160" i="3" s="1"/>
  <c r="EW160" i="3" s="1"/>
  <c r="EX160" i="3" s="1"/>
  <c r="EY160" i="3" s="1"/>
  <c r="EZ160" i="3" s="1"/>
  <c r="FA160" i="3" s="1"/>
  <c r="FB160" i="3" s="1"/>
  <c r="FC160" i="3" s="1"/>
  <c r="FD160" i="3" s="1"/>
  <c r="FE160" i="3" s="1"/>
  <c r="FF160" i="3" s="1"/>
  <c r="FG160" i="3" s="1"/>
  <c r="FH160" i="3" s="1"/>
  <c r="FI160" i="3" s="1"/>
  <c r="FJ160" i="3" s="1"/>
  <c r="FK160" i="3" s="1"/>
  <c r="FL160" i="3" s="1"/>
  <c r="FM160" i="3" s="1"/>
  <c r="FN160" i="3" s="1"/>
  <c r="FO160" i="3" s="1"/>
  <c r="FP160" i="3" s="1"/>
  <c r="FQ160" i="3" s="1"/>
  <c r="FR160" i="3" s="1"/>
  <c r="FS160" i="3" s="1"/>
  <c r="FT160" i="3" s="1"/>
  <c r="FU160" i="3" s="1"/>
  <c r="FV160" i="3" s="1"/>
  <c r="FW160" i="3" s="1"/>
  <c r="FX160" i="3" s="1"/>
  <c r="FY160" i="3" s="1"/>
  <c r="FZ160" i="3" s="1"/>
  <c r="GA160" i="3" s="1"/>
  <c r="GB160" i="3" s="1"/>
  <c r="GC160" i="3" s="1"/>
  <c r="GD160" i="3" s="1"/>
  <c r="GE160" i="3" s="1"/>
  <c r="GF160" i="3" s="1"/>
  <c r="GG160" i="3" s="1"/>
  <c r="GH160" i="3" s="1"/>
  <c r="GI160" i="3" s="1"/>
  <c r="GJ160" i="3" s="1"/>
  <c r="GK160" i="3" s="1"/>
  <c r="GL160" i="3" s="1"/>
  <c r="GM160" i="3" s="1"/>
  <c r="GN160" i="3" s="1"/>
  <c r="GO160" i="3" s="1"/>
  <c r="GP160" i="3" s="1"/>
  <c r="GQ160" i="3" s="1"/>
  <c r="GR160" i="3" s="1"/>
  <c r="GS160" i="3" s="1"/>
  <c r="GT160" i="3" s="1"/>
  <c r="GU160" i="3" s="1"/>
  <c r="GV160" i="3" s="1"/>
  <c r="GW160" i="3" s="1"/>
  <c r="GX160" i="3" s="1"/>
  <c r="GY160" i="3" s="1"/>
  <c r="F156" i="3"/>
  <c r="G156" i="3" s="1"/>
  <c r="H156" i="3" s="1"/>
  <c r="I156" i="3" s="1"/>
  <c r="J156" i="3" s="1"/>
  <c r="K156" i="3" s="1"/>
  <c r="L156" i="3" s="1"/>
  <c r="M156" i="3" s="1"/>
  <c r="N156" i="3" s="1"/>
  <c r="O156" i="3" s="1"/>
  <c r="P156" i="3" s="1"/>
  <c r="Q156" i="3" s="1"/>
  <c r="R156" i="3" s="1"/>
  <c r="S156" i="3" s="1"/>
  <c r="T156" i="3" s="1"/>
  <c r="U156" i="3" s="1"/>
  <c r="V156" i="3" s="1"/>
  <c r="W156" i="3" s="1"/>
  <c r="X156" i="3" s="1"/>
  <c r="Y156" i="3" s="1"/>
  <c r="Z156" i="3" s="1"/>
  <c r="AA156" i="3" s="1"/>
  <c r="AB156" i="3" s="1"/>
  <c r="AC156" i="3" s="1"/>
  <c r="AD156" i="3" s="1"/>
  <c r="AE156" i="3" s="1"/>
  <c r="AF156" i="3" s="1"/>
  <c r="AG156" i="3" s="1"/>
  <c r="AH156" i="3" s="1"/>
  <c r="AI156" i="3" s="1"/>
  <c r="AJ156" i="3" s="1"/>
  <c r="AK156" i="3" s="1"/>
  <c r="AL156" i="3" s="1"/>
  <c r="AM156" i="3" s="1"/>
  <c r="AN156" i="3" s="1"/>
  <c r="AO156" i="3" s="1"/>
  <c r="AP156" i="3" s="1"/>
  <c r="AQ156" i="3" s="1"/>
  <c r="AR156" i="3" s="1"/>
  <c r="AS156" i="3" s="1"/>
  <c r="AT156" i="3" s="1"/>
  <c r="AU156" i="3" s="1"/>
  <c r="AV156" i="3" s="1"/>
  <c r="AW156" i="3" s="1"/>
  <c r="AX156" i="3" s="1"/>
  <c r="AY156" i="3" s="1"/>
  <c r="AZ156" i="3" s="1"/>
  <c r="BA156" i="3" s="1"/>
  <c r="BB156" i="3" s="1"/>
  <c r="BC156" i="3" s="1"/>
  <c r="BD156" i="3" s="1"/>
  <c r="BE156" i="3" s="1"/>
  <c r="BF156" i="3" s="1"/>
  <c r="BG156" i="3" s="1"/>
  <c r="BH156" i="3" s="1"/>
  <c r="BI156" i="3" s="1"/>
  <c r="BJ156" i="3" s="1"/>
  <c r="BK156" i="3" s="1"/>
  <c r="BL156" i="3" s="1"/>
  <c r="BM156" i="3" s="1"/>
  <c r="BN156" i="3" s="1"/>
  <c r="BO156" i="3" s="1"/>
  <c r="BP156" i="3" s="1"/>
  <c r="BQ156" i="3" s="1"/>
  <c r="BR156" i="3" s="1"/>
  <c r="BS156" i="3" s="1"/>
  <c r="BT156" i="3" s="1"/>
  <c r="BU156" i="3" s="1"/>
  <c r="BV156" i="3" s="1"/>
  <c r="BW156" i="3" s="1"/>
  <c r="BX156" i="3" s="1"/>
  <c r="BY156" i="3" s="1"/>
  <c r="BZ156" i="3" s="1"/>
  <c r="CA156" i="3" s="1"/>
  <c r="CB156" i="3" s="1"/>
  <c r="CC156" i="3" s="1"/>
  <c r="CD156" i="3" s="1"/>
  <c r="CE156" i="3" s="1"/>
  <c r="CF156" i="3" s="1"/>
  <c r="CG156" i="3" s="1"/>
  <c r="CH156" i="3" s="1"/>
  <c r="CI156" i="3" s="1"/>
  <c r="CJ156" i="3" s="1"/>
  <c r="CK156" i="3" s="1"/>
  <c r="CL156" i="3" s="1"/>
  <c r="CM156" i="3" s="1"/>
  <c r="CN156" i="3" s="1"/>
  <c r="CO156" i="3" s="1"/>
  <c r="CP156" i="3" s="1"/>
  <c r="CQ156" i="3" s="1"/>
  <c r="CR156" i="3" s="1"/>
  <c r="CS156" i="3" s="1"/>
  <c r="CT156" i="3" s="1"/>
  <c r="CU156" i="3" s="1"/>
  <c r="CV156" i="3" s="1"/>
  <c r="CW156" i="3" s="1"/>
  <c r="CX156" i="3" s="1"/>
  <c r="CY156" i="3" s="1"/>
  <c r="CZ156" i="3" s="1"/>
  <c r="DA156" i="3" s="1"/>
  <c r="DB156" i="3" s="1"/>
  <c r="DC156" i="3" s="1"/>
  <c r="DD156" i="3" s="1"/>
  <c r="DE156" i="3" s="1"/>
  <c r="DF156" i="3" s="1"/>
  <c r="DG156" i="3" s="1"/>
  <c r="DH156" i="3" s="1"/>
  <c r="DI156" i="3" s="1"/>
  <c r="DJ156" i="3" s="1"/>
  <c r="DK156" i="3" s="1"/>
  <c r="DL156" i="3" s="1"/>
  <c r="DM156" i="3" s="1"/>
  <c r="DN156" i="3" s="1"/>
  <c r="DO156" i="3" s="1"/>
  <c r="DP156" i="3" s="1"/>
  <c r="DQ156" i="3" s="1"/>
  <c r="DR156" i="3" s="1"/>
  <c r="DS156" i="3" s="1"/>
  <c r="DT156" i="3" s="1"/>
  <c r="DU156" i="3" s="1"/>
  <c r="DV156" i="3" s="1"/>
  <c r="DW156" i="3" s="1"/>
  <c r="DX156" i="3" s="1"/>
  <c r="DY156" i="3" s="1"/>
  <c r="DZ156" i="3" s="1"/>
  <c r="EA156" i="3" s="1"/>
  <c r="EB156" i="3" s="1"/>
  <c r="EC156" i="3" s="1"/>
  <c r="ED156" i="3" s="1"/>
  <c r="EE156" i="3" s="1"/>
  <c r="EF156" i="3" s="1"/>
  <c r="EG156" i="3" s="1"/>
  <c r="EH156" i="3" s="1"/>
  <c r="EI156" i="3" s="1"/>
  <c r="EJ156" i="3" s="1"/>
  <c r="EK156" i="3" s="1"/>
  <c r="EL156" i="3" s="1"/>
  <c r="EM156" i="3" s="1"/>
  <c r="EN156" i="3" s="1"/>
  <c r="EO156" i="3" s="1"/>
  <c r="EP156" i="3" s="1"/>
  <c r="EQ156" i="3" s="1"/>
  <c r="ER156" i="3" s="1"/>
  <c r="ES156" i="3" s="1"/>
  <c r="ET156" i="3" s="1"/>
  <c r="EU156" i="3" s="1"/>
  <c r="EV156" i="3" s="1"/>
  <c r="EW156" i="3" s="1"/>
  <c r="EX156" i="3" s="1"/>
  <c r="EY156" i="3" s="1"/>
  <c r="EZ156" i="3" s="1"/>
  <c r="FA156" i="3" s="1"/>
  <c r="FB156" i="3" s="1"/>
  <c r="FC156" i="3" s="1"/>
  <c r="FD156" i="3" s="1"/>
  <c r="FE156" i="3" s="1"/>
  <c r="FF156" i="3" s="1"/>
  <c r="FG156" i="3" s="1"/>
  <c r="FH156" i="3" s="1"/>
  <c r="FI156" i="3" s="1"/>
  <c r="FJ156" i="3" s="1"/>
  <c r="FK156" i="3" s="1"/>
  <c r="FL156" i="3" s="1"/>
  <c r="FM156" i="3" s="1"/>
  <c r="FN156" i="3" s="1"/>
  <c r="FO156" i="3" s="1"/>
  <c r="FP156" i="3" s="1"/>
  <c r="FQ156" i="3" s="1"/>
  <c r="FR156" i="3" s="1"/>
  <c r="FS156" i="3" s="1"/>
  <c r="FT156" i="3" s="1"/>
  <c r="FU156" i="3" s="1"/>
  <c r="FV156" i="3" s="1"/>
  <c r="FW156" i="3" s="1"/>
  <c r="FX156" i="3" s="1"/>
  <c r="FY156" i="3" s="1"/>
  <c r="FZ156" i="3" s="1"/>
  <c r="GA156" i="3" s="1"/>
  <c r="GB156" i="3" s="1"/>
  <c r="GC156" i="3" s="1"/>
  <c r="GD156" i="3" s="1"/>
  <c r="GE156" i="3" s="1"/>
  <c r="GF156" i="3" s="1"/>
  <c r="GG156" i="3" s="1"/>
  <c r="GH156" i="3" s="1"/>
  <c r="GI156" i="3" s="1"/>
  <c r="GJ156" i="3" s="1"/>
  <c r="GK156" i="3" s="1"/>
  <c r="GL156" i="3" s="1"/>
  <c r="GM156" i="3" s="1"/>
  <c r="GN156" i="3" s="1"/>
  <c r="GO156" i="3" s="1"/>
  <c r="GP156" i="3" s="1"/>
  <c r="GQ156" i="3" s="1"/>
  <c r="GR156" i="3" s="1"/>
  <c r="GS156" i="3" s="1"/>
  <c r="GT156" i="3" s="1"/>
  <c r="GU156" i="3" s="1"/>
  <c r="GV156" i="3" s="1"/>
  <c r="GW156" i="3" s="1"/>
  <c r="GX156" i="3" s="1"/>
  <c r="GY156" i="3" s="1"/>
  <c r="F145" i="3"/>
  <c r="G145" i="3" s="1"/>
  <c r="H145" i="3" s="1"/>
  <c r="I145" i="3" s="1"/>
  <c r="J145" i="3" s="1"/>
  <c r="K145" i="3" s="1"/>
  <c r="L145" i="3" s="1"/>
  <c r="M145" i="3" s="1"/>
  <c r="N145" i="3" s="1"/>
  <c r="O145" i="3" s="1"/>
  <c r="P145" i="3" s="1"/>
  <c r="Q145" i="3" s="1"/>
  <c r="R145" i="3" s="1"/>
  <c r="S145" i="3" s="1"/>
  <c r="T145" i="3" s="1"/>
  <c r="U145" i="3" s="1"/>
  <c r="V145" i="3" s="1"/>
  <c r="W145" i="3" s="1"/>
  <c r="X145" i="3" s="1"/>
  <c r="Y145" i="3" s="1"/>
  <c r="Z145" i="3" s="1"/>
  <c r="AA145" i="3" s="1"/>
  <c r="AB145" i="3" s="1"/>
  <c r="AC145" i="3" s="1"/>
  <c r="AD145" i="3" s="1"/>
  <c r="AE145" i="3" s="1"/>
  <c r="AF145" i="3" s="1"/>
  <c r="AG145" i="3" s="1"/>
  <c r="AH145" i="3" s="1"/>
  <c r="AI145" i="3" s="1"/>
  <c r="AJ145" i="3" s="1"/>
  <c r="AK145" i="3" s="1"/>
  <c r="AL145" i="3" s="1"/>
  <c r="AM145" i="3" s="1"/>
  <c r="AN145" i="3" s="1"/>
  <c r="AO145" i="3" s="1"/>
  <c r="AP145" i="3" s="1"/>
  <c r="AQ145" i="3" s="1"/>
  <c r="AR145" i="3" s="1"/>
  <c r="AS145" i="3" s="1"/>
  <c r="AT145" i="3" s="1"/>
  <c r="AU145" i="3" s="1"/>
  <c r="AV145" i="3" s="1"/>
  <c r="AW145" i="3" s="1"/>
  <c r="AX145" i="3" s="1"/>
  <c r="AY145" i="3" s="1"/>
  <c r="AZ145" i="3" s="1"/>
  <c r="BA145" i="3" s="1"/>
  <c r="BB145" i="3" s="1"/>
  <c r="BC145" i="3" s="1"/>
  <c r="BD145" i="3" s="1"/>
  <c r="BE145" i="3" s="1"/>
  <c r="BF145" i="3" s="1"/>
  <c r="BG145" i="3" s="1"/>
  <c r="BH145" i="3" s="1"/>
  <c r="BI145" i="3" s="1"/>
  <c r="BJ145" i="3" s="1"/>
  <c r="BK145" i="3" s="1"/>
  <c r="BL145" i="3" s="1"/>
  <c r="BM145" i="3" s="1"/>
  <c r="BN145" i="3" s="1"/>
  <c r="BO145" i="3" s="1"/>
  <c r="BP145" i="3" s="1"/>
  <c r="BQ145" i="3" s="1"/>
  <c r="BR145" i="3" s="1"/>
  <c r="BS145" i="3" s="1"/>
  <c r="BT145" i="3" s="1"/>
  <c r="BU145" i="3" s="1"/>
  <c r="BV145" i="3" s="1"/>
  <c r="BW145" i="3" s="1"/>
  <c r="BX145" i="3" s="1"/>
  <c r="BY145" i="3" s="1"/>
  <c r="BZ145" i="3" s="1"/>
  <c r="CA145" i="3" s="1"/>
  <c r="CB145" i="3" s="1"/>
  <c r="CC145" i="3" s="1"/>
  <c r="CD145" i="3" s="1"/>
  <c r="CE145" i="3" s="1"/>
  <c r="CF145" i="3" s="1"/>
  <c r="CG145" i="3" s="1"/>
  <c r="CH145" i="3" s="1"/>
  <c r="CI145" i="3" s="1"/>
  <c r="CJ145" i="3" s="1"/>
  <c r="CK145" i="3" s="1"/>
  <c r="CL145" i="3" s="1"/>
  <c r="CM145" i="3" s="1"/>
  <c r="CN145" i="3" s="1"/>
  <c r="CO145" i="3" s="1"/>
  <c r="CP145" i="3" s="1"/>
  <c r="CQ145" i="3" s="1"/>
  <c r="CR145" i="3" s="1"/>
  <c r="CS145" i="3" s="1"/>
  <c r="CT145" i="3" s="1"/>
  <c r="CU145" i="3" s="1"/>
  <c r="CV145" i="3" s="1"/>
  <c r="CW145" i="3" s="1"/>
  <c r="CX145" i="3" s="1"/>
  <c r="CY145" i="3" s="1"/>
  <c r="CZ145" i="3" s="1"/>
  <c r="DA145" i="3" s="1"/>
  <c r="DB145" i="3" s="1"/>
  <c r="DC145" i="3" s="1"/>
  <c r="DD145" i="3" s="1"/>
  <c r="DE145" i="3" s="1"/>
  <c r="DF145" i="3" s="1"/>
  <c r="DG145" i="3" s="1"/>
  <c r="DH145" i="3" s="1"/>
  <c r="DI145" i="3" s="1"/>
  <c r="DJ145" i="3" s="1"/>
  <c r="DK145" i="3" s="1"/>
  <c r="DL145" i="3" s="1"/>
  <c r="DM145" i="3" s="1"/>
  <c r="DN145" i="3" s="1"/>
  <c r="DO145" i="3" s="1"/>
  <c r="DP145" i="3" s="1"/>
  <c r="DQ145" i="3" s="1"/>
  <c r="DR145" i="3" s="1"/>
  <c r="DS145" i="3" s="1"/>
  <c r="DT145" i="3" s="1"/>
  <c r="DU145" i="3" s="1"/>
  <c r="DV145" i="3" s="1"/>
  <c r="DW145" i="3" s="1"/>
  <c r="DX145" i="3" s="1"/>
  <c r="DY145" i="3" s="1"/>
  <c r="DZ145" i="3" s="1"/>
  <c r="EA145" i="3" s="1"/>
  <c r="EB145" i="3" s="1"/>
  <c r="EC145" i="3" s="1"/>
  <c r="ED145" i="3" s="1"/>
  <c r="EE145" i="3" s="1"/>
  <c r="EF145" i="3" s="1"/>
  <c r="EG145" i="3" s="1"/>
  <c r="EH145" i="3" s="1"/>
  <c r="EI145" i="3" s="1"/>
  <c r="EJ145" i="3" s="1"/>
  <c r="EK145" i="3" s="1"/>
  <c r="EL145" i="3" s="1"/>
  <c r="EM145" i="3" s="1"/>
  <c r="EN145" i="3" s="1"/>
  <c r="EO145" i="3" s="1"/>
  <c r="EP145" i="3" s="1"/>
  <c r="EQ145" i="3" s="1"/>
  <c r="ER145" i="3" s="1"/>
  <c r="ES145" i="3" s="1"/>
  <c r="ET145" i="3" s="1"/>
  <c r="EU145" i="3" s="1"/>
  <c r="EV145" i="3" s="1"/>
  <c r="EW145" i="3" s="1"/>
  <c r="EX145" i="3" s="1"/>
  <c r="EY145" i="3" s="1"/>
  <c r="EZ145" i="3" s="1"/>
  <c r="FA145" i="3" s="1"/>
  <c r="FB145" i="3" s="1"/>
  <c r="FC145" i="3" s="1"/>
  <c r="FD145" i="3" s="1"/>
  <c r="FE145" i="3" s="1"/>
  <c r="FF145" i="3" s="1"/>
  <c r="FG145" i="3" s="1"/>
  <c r="FH145" i="3" s="1"/>
  <c r="FI145" i="3" s="1"/>
  <c r="FJ145" i="3" s="1"/>
  <c r="FK145" i="3" s="1"/>
  <c r="FL145" i="3" s="1"/>
  <c r="FM145" i="3" s="1"/>
  <c r="FN145" i="3" s="1"/>
  <c r="FO145" i="3" s="1"/>
  <c r="FP145" i="3" s="1"/>
  <c r="FQ145" i="3" s="1"/>
  <c r="FR145" i="3" s="1"/>
  <c r="FS145" i="3" s="1"/>
  <c r="FT145" i="3" s="1"/>
  <c r="FU145" i="3" s="1"/>
  <c r="FV145" i="3" s="1"/>
  <c r="FW145" i="3" s="1"/>
  <c r="FX145" i="3" s="1"/>
  <c r="FY145" i="3" s="1"/>
  <c r="FZ145" i="3" s="1"/>
  <c r="GA145" i="3" s="1"/>
  <c r="GB145" i="3" s="1"/>
  <c r="GC145" i="3" s="1"/>
  <c r="GD145" i="3" s="1"/>
  <c r="GE145" i="3" s="1"/>
  <c r="GF145" i="3" s="1"/>
  <c r="GG145" i="3" s="1"/>
  <c r="GH145" i="3" s="1"/>
  <c r="GI145" i="3" s="1"/>
  <c r="GJ145" i="3" s="1"/>
  <c r="GK145" i="3" s="1"/>
  <c r="GL145" i="3" s="1"/>
  <c r="GM145" i="3" s="1"/>
  <c r="GN145" i="3" s="1"/>
  <c r="GO145" i="3" s="1"/>
  <c r="GP145" i="3" s="1"/>
  <c r="GQ145" i="3" s="1"/>
  <c r="GR145" i="3" s="1"/>
  <c r="GS145" i="3" s="1"/>
  <c r="GT145" i="3" s="1"/>
  <c r="GU145" i="3" s="1"/>
  <c r="GV145" i="3" s="1"/>
  <c r="GW145" i="3" s="1"/>
  <c r="GX145" i="3" s="1"/>
  <c r="GY145" i="3" s="1"/>
  <c r="F148" i="3"/>
  <c r="G148" i="3" s="1"/>
  <c r="H148" i="3" s="1"/>
  <c r="I148" i="3" s="1"/>
  <c r="J148" i="3" s="1"/>
  <c r="K148" i="3" s="1"/>
  <c r="L148" i="3" s="1"/>
  <c r="M148" i="3" s="1"/>
  <c r="N148" i="3" s="1"/>
  <c r="O148" i="3" s="1"/>
  <c r="P148" i="3" s="1"/>
  <c r="Q148" i="3" s="1"/>
  <c r="R148" i="3" s="1"/>
  <c r="S148" i="3" s="1"/>
  <c r="T148" i="3" s="1"/>
  <c r="U148" i="3" s="1"/>
  <c r="V148" i="3" s="1"/>
  <c r="W148" i="3" s="1"/>
  <c r="X148" i="3" s="1"/>
  <c r="Y148" i="3" s="1"/>
  <c r="Z148" i="3" s="1"/>
  <c r="AA148" i="3" s="1"/>
  <c r="AB148" i="3" s="1"/>
  <c r="AC148" i="3" s="1"/>
  <c r="AD148" i="3" s="1"/>
  <c r="AE148" i="3" s="1"/>
  <c r="AF148" i="3" s="1"/>
  <c r="AG148" i="3" s="1"/>
  <c r="AH148" i="3" s="1"/>
  <c r="AI148" i="3" s="1"/>
  <c r="AJ148" i="3" s="1"/>
  <c r="AK148" i="3" s="1"/>
  <c r="AL148" i="3" s="1"/>
  <c r="AM148" i="3" s="1"/>
  <c r="AN148" i="3" s="1"/>
  <c r="AO148" i="3" s="1"/>
  <c r="AP148" i="3" s="1"/>
  <c r="AQ148" i="3" s="1"/>
  <c r="AR148" i="3" s="1"/>
  <c r="AS148" i="3" s="1"/>
  <c r="AT148" i="3" s="1"/>
  <c r="AU148" i="3" s="1"/>
  <c r="AV148" i="3" s="1"/>
  <c r="AW148" i="3" s="1"/>
  <c r="AX148" i="3" s="1"/>
  <c r="AY148" i="3" s="1"/>
  <c r="AZ148" i="3" s="1"/>
  <c r="BA148" i="3" s="1"/>
  <c r="BB148" i="3" s="1"/>
  <c r="BC148" i="3" s="1"/>
  <c r="BD148" i="3" s="1"/>
  <c r="BE148" i="3" s="1"/>
  <c r="BF148" i="3" s="1"/>
  <c r="BG148" i="3" s="1"/>
  <c r="BH148" i="3" s="1"/>
  <c r="BI148" i="3" s="1"/>
  <c r="BJ148" i="3" s="1"/>
  <c r="BK148" i="3" s="1"/>
  <c r="BL148" i="3" s="1"/>
  <c r="BM148" i="3" s="1"/>
  <c r="BN148" i="3" s="1"/>
  <c r="BO148" i="3" s="1"/>
  <c r="BP148" i="3" s="1"/>
  <c r="BQ148" i="3" s="1"/>
  <c r="BR148" i="3" s="1"/>
  <c r="BS148" i="3" s="1"/>
  <c r="BT148" i="3" s="1"/>
  <c r="BU148" i="3" s="1"/>
  <c r="BV148" i="3" s="1"/>
  <c r="BW148" i="3" s="1"/>
  <c r="BX148" i="3" s="1"/>
  <c r="BY148" i="3" s="1"/>
  <c r="BZ148" i="3" s="1"/>
  <c r="CA148" i="3" s="1"/>
  <c r="CB148" i="3" s="1"/>
  <c r="CC148" i="3" s="1"/>
  <c r="CD148" i="3" s="1"/>
  <c r="CE148" i="3" s="1"/>
  <c r="CF148" i="3" s="1"/>
  <c r="CG148" i="3" s="1"/>
  <c r="CH148" i="3" s="1"/>
  <c r="CI148" i="3" s="1"/>
  <c r="CJ148" i="3" s="1"/>
  <c r="CK148" i="3" s="1"/>
  <c r="CL148" i="3" s="1"/>
  <c r="CM148" i="3" s="1"/>
  <c r="CN148" i="3" s="1"/>
  <c r="CO148" i="3" s="1"/>
  <c r="CP148" i="3" s="1"/>
  <c r="CQ148" i="3" s="1"/>
  <c r="CR148" i="3" s="1"/>
  <c r="CS148" i="3" s="1"/>
  <c r="CT148" i="3" s="1"/>
  <c r="CU148" i="3" s="1"/>
  <c r="CV148" i="3" s="1"/>
  <c r="CW148" i="3" s="1"/>
  <c r="CX148" i="3" s="1"/>
  <c r="CY148" i="3" s="1"/>
  <c r="CZ148" i="3" s="1"/>
  <c r="DA148" i="3" s="1"/>
  <c r="DB148" i="3" s="1"/>
  <c r="DC148" i="3" s="1"/>
  <c r="DD148" i="3" s="1"/>
  <c r="DE148" i="3" s="1"/>
  <c r="DF148" i="3" s="1"/>
  <c r="DG148" i="3" s="1"/>
  <c r="DH148" i="3" s="1"/>
  <c r="DI148" i="3" s="1"/>
  <c r="DJ148" i="3" s="1"/>
  <c r="DK148" i="3" s="1"/>
  <c r="DL148" i="3" s="1"/>
  <c r="DM148" i="3" s="1"/>
  <c r="DN148" i="3" s="1"/>
  <c r="DO148" i="3" s="1"/>
  <c r="DP148" i="3" s="1"/>
  <c r="DQ148" i="3" s="1"/>
  <c r="DR148" i="3" s="1"/>
  <c r="DS148" i="3" s="1"/>
  <c r="DT148" i="3" s="1"/>
  <c r="DU148" i="3" s="1"/>
  <c r="DV148" i="3" s="1"/>
  <c r="DW148" i="3" s="1"/>
  <c r="DX148" i="3" s="1"/>
  <c r="DY148" i="3" s="1"/>
  <c r="DZ148" i="3" s="1"/>
  <c r="EA148" i="3" s="1"/>
  <c r="EB148" i="3" s="1"/>
  <c r="EC148" i="3" s="1"/>
  <c r="ED148" i="3" s="1"/>
  <c r="EE148" i="3" s="1"/>
  <c r="EF148" i="3" s="1"/>
  <c r="EG148" i="3" s="1"/>
  <c r="EH148" i="3" s="1"/>
  <c r="EI148" i="3" s="1"/>
  <c r="EJ148" i="3" s="1"/>
  <c r="EK148" i="3" s="1"/>
  <c r="EL148" i="3" s="1"/>
  <c r="EM148" i="3" s="1"/>
  <c r="EN148" i="3" s="1"/>
  <c r="EO148" i="3" s="1"/>
  <c r="EP148" i="3" s="1"/>
  <c r="EQ148" i="3" s="1"/>
  <c r="ER148" i="3" s="1"/>
  <c r="ES148" i="3" s="1"/>
  <c r="ET148" i="3" s="1"/>
  <c r="EU148" i="3" s="1"/>
  <c r="EV148" i="3" s="1"/>
  <c r="EW148" i="3" s="1"/>
  <c r="EX148" i="3" s="1"/>
  <c r="EY148" i="3" s="1"/>
  <c r="EZ148" i="3" s="1"/>
  <c r="FA148" i="3" s="1"/>
  <c r="FB148" i="3" s="1"/>
  <c r="FC148" i="3" s="1"/>
  <c r="FD148" i="3" s="1"/>
  <c r="FE148" i="3" s="1"/>
  <c r="FF148" i="3" s="1"/>
  <c r="FG148" i="3" s="1"/>
  <c r="FH148" i="3" s="1"/>
  <c r="FI148" i="3" s="1"/>
  <c r="FJ148" i="3" s="1"/>
  <c r="FK148" i="3" s="1"/>
  <c r="FL148" i="3" s="1"/>
  <c r="FM148" i="3" s="1"/>
  <c r="FN148" i="3" s="1"/>
  <c r="FO148" i="3" s="1"/>
  <c r="FP148" i="3" s="1"/>
  <c r="FQ148" i="3" s="1"/>
  <c r="FR148" i="3" s="1"/>
  <c r="FS148" i="3" s="1"/>
  <c r="FT148" i="3" s="1"/>
  <c r="FU148" i="3" s="1"/>
  <c r="FV148" i="3" s="1"/>
  <c r="FW148" i="3" s="1"/>
  <c r="FX148" i="3" s="1"/>
  <c r="FY148" i="3" s="1"/>
  <c r="FZ148" i="3" s="1"/>
  <c r="GA148" i="3" s="1"/>
  <c r="GB148" i="3" s="1"/>
  <c r="GC148" i="3" s="1"/>
  <c r="GD148" i="3" s="1"/>
  <c r="GE148" i="3" s="1"/>
  <c r="GF148" i="3" s="1"/>
  <c r="GG148" i="3" s="1"/>
  <c r="GH148" i="3" s="1"/>
  <c r="GI148" i="3" s="1"/>
  <c r="GJ148" i="3" s="1"/>
  <c r="GK148" i="3" s="1"/>
  <c r="GL148" i="3" s="1"/>
  <c r="GM148" i="3" s="1"/>
  <c r="GN148" i="3" s="1"/>
  <c r="GO148" i="3" s="1"/>
  <c r="GP148" i="3" s="1"/>
  <c r="GQ148" i="3" s="1"/>
  <c r="GR148" i="3" s="1"/>
  <c r="GS148" i="3" s="1"/>
  <c r="GT148" i="3" s="1"/>
  <c r="GU148" i="3" s="1"/>
  <c r="GV148" i="3" s="1"/>
  <c r="GW148" i="3" s="1"/>
  <c r="GX148" i="3" s="1"/>
  <c r="GY148" i="3" s="1"/>
  <c r="F159" i="3"/>
  <c r="G159" i="3" s="1"/>
  <c r="H159" i="3" s="1"/>
  <c r="I159" i="3" s="1"/>
  <c r="J159" i="3" s="1"/>
  <c r="K159" i="3" s="1"/>
  <c r="L159" i="3" s="1"/>
  <c r="M159" i="3" s="1"/>
  <c r="N159" i="3" s="1"/>
  <c r="O159" i="3" s="1"/>
  <c r="P159" i="3" s="1"/>
  <c r="Q159" i="3" s="1"/>
  <c r="R159" i="3" s="1"/>
  <c r="S159" i="3" s="1"/>
  <c r="T159" i="3" s="1"/>
  <c r="U159" i="3" s="1"/>
  <c r="V159" i="3" s="1"/>
  <c r="W159" i="3" s="1"/>
  <c r="X159" i="3" s="1"/>
  <c r="Y159" i="3" s="1"/>
  <c r="Z159" i="3" s="1"/>
  <c r="AA159" i="3" s="1"/>
  <c r="AB159" i="3" s="1"/>
  <c r="AC159" i="3" s="1"/>
  <c r="AD159" i="3" s="1"/>
  <c r="AE159" i="3" s="1"/>
  <c r="AF159" i="3" s="1"/>
  <c r="AG159" i="3" s="1"/>
  <c r="AH159" i="3" s="1"/>
  <c r="AI159" i="3" s="1"/>
  <c r="AJ159" i="3" s="1"/>
  <c r="AK159" i="3" s="1"/>
  <c r="AL159" i="3" s="1"/>
  <c r="AM159" i="3" s="1"/>
  <c r="AN159" i="3" s="1"/>
  <c r="AO159" i="3" s="1"/>
  <c r="AP159" i="3" s="1"/>
  <c r="AQ159" i="3" s="1"/>
  <c r="AR159" i="3" s="1"/>
  <c r="AS159" i="3" s="1"/>
  <c r="AT159" i="3" s="1"/>
  <c r="AU159" i="3" s="1"/>
  <c r="AV159" i="3" s="1"/>
  <c r="AW159" i="3" s="1"/>
  <c r="AX159" i="3" s="1"/>
  <c r="AY159" i="3" s="1"/>
  <c r="AZ159" i="3" s="1"/>
  <c r="BA159" i="3" s="1"/>
  <c r="BB159" i="3" s="1"/>
  <c r="BC159" i="3" s="1"/>
  <c r="BD159" i="3" s="1"/>
  <c r="BE159" i="3" s="1"/>
  <c r="BF159" i="3" s="1"/>
  <c r="BG159" i="3" s="1"/>
  <c r="BH159" i="3" s="1"/>
  <c r="BI159" i="3" s="1"/>
  <c r="BJ159" i="3" s="1"/>
  <c r="BK159" i="3" s="1"/>
  <c r="BL159" i="3" s="1"/>
  <c r="BM159" i="3" s="1"/>
  <c r="BN159" i="3" s="1"/>
  <c r="BO159" i="3" s="1"/>
  <c r="BP159" i="3" s="1"/>
  <c r="BQ159" i="3" s="1"/>
  <c r="BR159" i="3" s="1"/>
  <c r="BS159" i="3" s="1"/>
  <c r="BT159" i="3" s="1"/>
  <c r="BU159" i="3" s="1"/>
  <c r="BV159" i="3" s="1"/>
  <c r="BW159" i="3" s="1"/>
  <c r="BX159" i="3" s="1"/>
  <c r="BY159" i="3" s="1"/>
  <c r="BZ159" i="3" s="1"/>
  <c r="CA159" i="3" s="1"/>
  <c r="CB159" i="3" s="1"/>
  <c r="CC159" i="3" s="1"/>
  <c r="CD159" i="3" s="1"/>
  <c r="CE159" i="3" s="1"/>
  <c r="CF159" i="3" s="1"/>
  <c r="CG159" i="3" s="1"/>
  <c r="CH159" i="3" s="1"/>
  <c r="CI159" i="3" s="1"/>
  <c r="CJ159" i="3" s="1"/>
  <c r="CK159" i="3" s="1"/>
  <c r="CL159" i="3" s="1"/>
  <c r="CM159" i="3" s="1"/>
  <c r="CN159" i="3" s="1"/>
  <c r="CO159" i="3" s="1"/>
  <c r="CP159" i="3" s="1"/>
  <c r="CQ159" i="3" s="1"/>
  <c r="CR159" i="3" s="1"/>
  <c r="CS159" i="3" s="1"/>
  <c r="CT159" i="3" s="1"/>
  <c r="CU159" i="3" s="1"/>
  <c r="CV159" i="3" s="1"/>
  <c r="CW159" i="3" s="1"/>
  <c r="CX159" i="3" s="1"/>
  <c r="CY159" i="3" s="1"/>
  <c r="CZ159" i="3" s="1"/>
  <c r="DA159" i="3" s="1"/>
  <c r="DB159" i="3" s="1"/>
  <c r="DC159" i="3" s="1"/>
  <c r="DD159" i="3" s="1"/>
  <c r="DE159" i="3" s="1"/>
  <c r="DF159" i="3" s="1"/>
  <c r="DG159" i="3" s="1"/>
  <c r="DH159" i="3" s="1"/>
  <c r="DI159" i="3" s="1"/>
  <c r="DJ159" i="3" s="1"/>
  <c r="DK159" i="3" s="1"/>
  <c r="DL159" i="3" s="1"/>
  <c r="DM159" i="3" s="1"/>
  <c r="DN159" i="3" s="1"/>
  <c r="DO159" i="3" s="1"/>
  <c r="DP159" i="3" s="1"/>
  <c r="DQ159" i="3" s="1"/>
  <c r="DR159" i="3" s="1"/>
  <c r="DS159" i="3" s="1"/>
  <c r="DT159" i="3" s="1"/>
  <c r="DU159" i="3" s="1"/>
  <c r="DV159" i="3" s="1"/>
  <c r="DW159" i="3" s="1"/>
  <c r="DX159" i="3" s="1"/>
  <c r="DY159" i="3" s="1"/>
  <c r="DZ159" i="3" s="1"/>
  <c r="EA159" i="3" s="1"/>
  <c r="EB159" i="3" s="1"/>
  <c r="EC159" i="3" s="1"/>
  <c r="ED159" i="3" s="1"/>
  <c r="EE159" i="3" s="1"/>
  <c r="EF159" i="3" s="1"/>
  <c r="EG159" i="3" s="1"/>
  <c r="EH159" i="3" s="1"/>
  <c r="EI159" i="3" s="1"/>
  <c r="EJ159" i="3" s="1"/>
  <c r="EK159" i="3" s="1"/>
  <c r="EL159" i="3" s="1"/>
  <c r="EM159" i="3" s="1"/>
  <c r="EN159" i="3" s="1"/>
  <c r="EO159" i="3" s="1"/>
  <c r="EP159" i="3" s="1"/>
  <c r="EQ159" i="3" s="1"/>
  <c r="ER159" i="3" s="1"/>
  <c r="ES159" i="3" s="1"/>
  <c r="ET159" i="3" s="1"/>
  <c r="EU159" i="3" s="1"/>
  <c r="EV159" i="3" s="1"/>
  <c r="EW159" i="3" s="1"/>
  <c r="EX159" i="3" s="1"/>
  <c r="EY159" i="3" s="1"/>
  <c r="EZ159" i="3" s="1"/>
  <c r="FA159" i="3" s="1"/>
  <c r="FB159" i="3" s="1"/>
  <c r="FC159" i="3" s="1"/>
  <c r="FD159" i="3" s="1"/>
  <c r="FE159" i="3" s="1"/>
  <c r="FF159" i="3" s="1"/>
  <c r="FG159" i="3" s="1"/>
  <c r="FH159" i="3" s="1"/>
  <c r="FI159" i="3" s="1"/>
  <c r="FJ159" i="3" s="1"/>
  <c r="FK159" i="3" s="1"/>
  <c r="FL159" i="3" s="1"/>
  <c r="FM159" i="3" s="1"/>
  <c r="FN159" i="3" s="1"/>
  <c r="FO159" i="3" s="1"/>
  <c r="FP159" i="3" s="1"/>
  <c r="FQ159" i="3" s="1"/>
  <c r="FR159" i="3" s="1"/>
  <c r="FS159" i="3" s="1"/>
  <c r="FT159" i="3" s="1"/>
  <c r="FU159" i="3" s="1"/>
  <c r="FV159" i="3" s="1"/>
  <c r="FW159" i="3" s="1"/>
  <c r="FX159" i="3" s="1"/>
  <c r="FY159" i="3" s="1"/>
  <c r="FZ159" i="3" s="1"/>
  <c r="GA159" i="3" s="1"/>
  <c r="GB159" i="3" s="1"/>
  <c r="GC159" i="3" s="1"/>
  <c r="GD159" i="3" s="1"/>
  <c r="GE159" i="3" s="1"/>
  <c r="GF159" i="3" s="1"/>
  <c r="GG159" i="3" s="1"/>
  <c r="GH159" i="3" s="1"/>
  <c r="GI159" i="3" s="1"/>
  <c r="GJ159" i="3" s="1"/>
  <c r="GK159" i="3" s="1"/>
  <c r="GL159" i="3" s="1"/>
  <c r="GM159" i="3" s="1"/>
  <c r="GN159" i="3" s="1"/>
  <c r="GO159" i="3" s="1"/>
  <c r="GP159" i="3" s="1"/>
  <c r="GQ159" i="3" s="1"/>
  <c r="GR159" i="3" s="1"/>
  <c r="GS159" i="3" s="1"/>
  <c r="GT159" i="3" s="1"/>
  <c r="GU159" i="3" s="1"/>
  <c r="GV159" i="3" s="1"/>
  <c r="GW159" i="3" s="1"/>
  <c r="GX159" i="3" s="1"/>
  <c r="GY159" i="3" s="1"/>
  <c r="F161" i="3"/>
  <c r="G161" i="3" s="1"/>
  <c r="H161" i="3" s="1"/>
  <c r="I161" i="3" s="1"/>
  <c r="J161" i="3" s="1"/>
  <c r="K161" i="3" s="1"/>
  <c r="L161" i="3" s="1"/>
  <c r="M161" i="3" s="1"/>
  <c r="N161" i="3" s="1"/>
  <c r="O161" i="3" s="1"/>
  <c r="P161" i="3" s="1"/>
  <c r="Q161" i="3" s="1"/>
  <c r="R161" i="3" s="1"/>
  <c r="S161" i="3" s="1"/>
  <c r="T161" i="3" s="1"/>
  <c r="U161" i="3" s="1"/>
  <c r="V161" i="3" s="1"/>
  <c r="W161" i="3" s="1"/>
  <c r="X161" i="3" s="1"/>
  <c r="Y161" i="3" s="1"/>
  <c r="Z161" i="3" s="1"/>
  <c r="AA161" i="3" s="1"/>
  <c r="AB161" i="3" s="1"/>
  <c r="AC161" i="3" s="1"/>
  <c r="AD161" i="3" s="1"/>
  <c r="AE161" i="3" s="1"/>
  <c r="AF161" i="3" s="1"/>
  <c r="AG161" i="3" s="1"/>
  <c r="AH161" i="3" s="1"/>
  <c r="AI161" i="3" s="1"/>
  <c r="AJ161" i="3" s="1"/>
  <c r="AK161" i="3" s="1"/>
  <c r="AL161" i="3" s="1"/>
  <c r="AM161" i="3" s="1"/>
  <c r="AN161" i="3" s="1"/>
  <c r="AO161" i="3" s="1"/>
  <c r="AP161" i="3" s="1"/>
  <c r="AQ161" i="3" s="1"/>
  <c r="AR161" i="3" s="1"/>
  <c r="AS161" i="3" s="1"/>
  <c r="AT161" i="3" s="1"/>
  <c r="AU161" i="3" s="1"/>
  <c r="AV161" i="3" s="1"/>
  <c r="AW161" i="3" s="1"/>
  <c r="AX161" i="3" s="1"/>
  <c r="AY161" i="3" s="1"/>
  <c r="AZ161" i="3" s="1"/>
  <c r="BA161" i="3" s="1"/>
  <c r="BB161" i="3" s="1"/>
  <c r="BC161" i="3" s="1"/>
  <c r="BD161" i="3" s="1"/>
  <c r="BE161" i="3" s="1"/>
  <c r="BF161" i="3" s="1"/>
  <c r="BG161" i="3" s="1"/>
  <c r="BH161" i="3" s="1"/>
  <c r="BI161" i="3" s="1"/>
  <c r="BJ161" i="3" s="1"/>
  <c r="BK161" i="3" s="1"/>
  <c r="BL161" i="3" s="1"/>
  <c r="BM161" i="3" s="1"/>
  <c r="BN161" i="3" s="1"/>
  <c r="BO161" i="3" s="1"/>
  <c r="BP161" i="3" s="1"/>
  <c r="BQ161" i="3" s="1"/>
  <c r="BR161" i="3" s="1"/>
  <c r="BS161" i="3" s="1"/>
  <c r="BT161" i="3" s="1"/>
  <c r="BU161" i="3" s="1"/>
  <c r="BV161" i="3" s="1"/>
  <c r="BW161" i="3" s="1"/>
  <c r="BX161" i="3" s="1"/>
  <c r="BY161" i="3" s="1"/>
  <c r="BZ161" i="3" s="1"/>
  <c r="CA161" i="3" s="1"/>
  <c r="CB161" i="3" s="1"/>
  <c r="CC161" i="3" s="1"/>
  <c r="CD161" i="3" s="1"/>
  <c r="CE161" i="3" s="1"/>
  <c r="CF161" i="3" s="1"/>
  <c r="CG161" i="3" s="1"/>
  <c r="CH161" i="3" s="1"/>
  <c r="CI161" i="3" s="1"/>
  <c r="CJ161" i="3" s="1"/>
  <c r="CK161" i="3" s="1"/>
  <c r="CL161" i="3" s="1"/>
  <c r="CM161" i="3" s="1"/>
  <c r="CN161" i="3" s="1"/>
  <c r="CO161" i="3" s="1"/>
  <c r="CP161" i="3" s="1"/>
  <c r="CQ161" i="3" s="1"/>
  <c r="CR161" i="3" s="1"/>
  <c r="CS161" i="3" s="1"/>
  <c r="CT161" i="3" s="1"/>
  <c r="CU161" i="3" s="1"/>
  <c r="CV161" i="3" s="1"/>
  <c r="CW161" i="3" s="1"/>
  <c r="CX161" i="3" s="1"/>
  <c r="CY161" i="3" s="1"/>
  <c r="CZ161" i="3" s="1"/>
  <c r="DA161" i="3" s="1"/>
  <c r="DB161" i="3" s="1"/>
  <c r="DC161" i="3" s="1"/>
  <c r="DD161" i="3" s="1"/>
  <c r="DE161" i="3" s="1"/>
  <c r="DF161" i="3" s="1"/>
  <c r="DG161" i="3" s="1"/>
  <c r="DH161" i="3" s="1"/>
  <c r="DI161" i="3" s="1"/>
  <c r="DJ161" i="3" s="1"/>
  <c r="DK161" i="3" s="1"/>
  <c r="DL161" i="3" s="1"/>
  <c r="DM161" i="3" s="1"/>
  <c r="DN161" i="3" s="1"/>
  <c r="DO161" i="3" s="1"/>
  <c r="DP161" i="3" s="1"/>
  <c r="DQ161" i="3" s="1"/>
  <c r="DR161" i="3" s="1"/>
  <c r="DS161" i="3" s="1"/>
  <c r="DT161" i="3" s="1"/>
  <c r="DU161" i="3" s="1"/>
  <c r="DV161" i="3" s="1"/>
  <c r="DW161" i="3" s="1"/>
  <c r="DX161" i="3" s="1"/>
  <c r="DY161" i="3" s="1"/>
  <c r="DZ161" i="3" s="1"/>
  <c r="EA161" i="3" s="1"/>
  <c r="EB161" i="3" s="1"/>
  <c r="EC161" i="3" s="1"/>
  <c r="ED161" i="3" s="1"/>
  <c r="EE161" i="3" s="1"/>
  <c r="EF161" i="3" s="1"/>
  <c r="EG161" i="3" s="1"/>
  <c r="EH161" i="3" s="1"/>
  <c r="EI161" i="3" s="1"/>
  <c r="EJ161" i="3" s="1"/>
  <c r="EK161" i="3" s="1"/>
  <c r="EL161" i="3" s="1"/>
  <c r="EM161" i="3" s="1"/>
  <c r="EN161" i="3" s="1"/>
  <c r="EO161" i="3" s="1"/>
  <c r="EP161" i="3" s="1"/>
  <c r="EQ161" i="3" s="1"/>
  <c r="ER161" i="3" s="1"/>
  <c r="ES161" i="3" s="1"/>
  <c r="ET161" i="3" s="1"/>
  <c r="EU161" i="3" s="1"/>
  <c r="EV161" i="3" s="1"/>
  <c r="EW161" i="3" s="1"/>
  <c r="EX161" i="3" s="1"/>
  <c r="EY161" i="3" s="1"/>
  <c r="EZ161" i="3" s="1"/>
  <c r="FA161" i="3" s="1"/>
  <c r="FB161" i="3" s="1"/>
  <c r="FC161" i="3" s="1"/>
  <c r="FD161" i="3" s="1"/>
  <c r="FE161" i="3" s="1"/>
  <c r="FF161" i="3" s="1"/>
  <c r="FG161" i="3" s="1"/>
  <c r="FH161" i="3" s="1"/>
  <c r="FI161" i="3" s="1"/>
  <c r="FJ161" i="3" s="1"/>
  <c r="FK161" i="3" s="1"/>
  <c r="FL161" i="3" s="1"/>
  <c r="FM161" i="3" s="1"/>
  <c r="FN161" i="3" s="1"/>
  <c r="FO161" i="3" s="1"/>
  <c r="FP161" i="3" s="1"/>
  <c r="FQ161" i="3" s="1"/>
  <c r="FR161" i="3" s="1"/>
  <c r="FS161" i="3" s="1"/>
  <c r="FT161" i="3" s="1"/>
  <c r="FU161" i="3" s="1"/>
  <c r="FV161" i="3" s="1"/>
  <c r="FW161" i="3" s="1"/>
  <c r="FX161" i="3" s="1"/>
  <c r="FY161" i="3" s="1"/>
  <c r="FZ161" i="3" s="1"/>
  <c r="GA161" i="3" s="1"/>
  <c r="GB161" i="3" s="1"/>
  <c r="GC161" i="3" s="1"/>
  <c r="GD161" i="3" s="1"/>
  <c r="GE161" i="3" s="1"/>
  <c r="GF161" i="3" s="1"/>
  <c r="GG161" i="3" s="1"/>
  <c r="GH161" i="3" s="1"/>
  <c r="GI161" i="3" s="1"/>
  <c r="GJ161" i="3" s="1"/>
  <c r="GK161" i="3" s="1"/>
  <c r="GL161" i="3" s="1"/>
  <c r="GM161" i="3" s="1"/>
  <c r="GN161" i="3" s="1"/>
  <c r="GO161" i="3" s="1"/>
  <c r="GP161" i="3" s="1"/>
  <c r="GQ161" i="3" s="1"/>
  <c r="GR161" i="3" s="1"/>
  <c r="GS161" i="3" s="1"/>
  <c r="GT161" i="3" s="1"/>
  <c r="GU161" i="3" s="1"/>
  <c r="GV161" i="3" s="1"/>
  <c r="GW161" i="3" s="1"/>
  <c r="GX161" i="3" s="1"/>
  <c r="GY161" i="3" s="1"/>
  <c r="F162" i="3"/>
  <c r="G162" i="3" s="1"/>
  <c r="H162" i="3" s="1"/>
  <c r="I162" i="3" s="1"/>
  <c r="J162" i="3" s="1"/>
  <c r="K162" i="3" s="1"/>
  <c r="L162" i="3" s="1"/>
  <c r="M162" i="3" s="1"/>
  <c r="N162" i="3" s="1"/>
  <c r="O162" i="3" s="1"/>
  <c r="P162" i="3" s="1"/>
  <c r="Q162" i="3" s="1"/>
  <c r="R162" i="3" s="1"/>
  <c r="S162" i="3" s="1"/>
  <c r="T162" i="3" s="1"/>
  <c r="U162" i="3" s="1"/>
  <c r="V162" i="3" s="1"/>
  <c r="W162" i="3" s="1"/>
  <c r="X162" i="3" s="1"/>
  <c r="Y162" i="3" s="1"/>
  <c r="Z162" i="3" s="1"/>
  <c r="AA162" i="3" s="1"/>
  <c r="AB162" i="3" s="1"/>
  <c r="AC162" i="3" s="1"/>
  <c r="AD162" i="3" s="1"/>
  <c r="AE162" i="3" s="1"/>
  <c r="AF162" i="3" s="1"/>
  <c r="AG162" i="3" s="1"/>
  <c r="AH162" i="3" s="1"/>
  <c r="AI162" i="3" s="1"/>
  <c r="AJ162" i="3" s="1"/>
  <c r="AK162" i="3" s="1"/>
  <c r="AL162" i="3" s="1"/>
  <c r="AM162" i="3" s="1"/>
  <c r="AN162" i="3" s="1"/>
  <c r="AO162" i="3" s="1"/>
  <c r="AP162" i="3" s="1"/>
  <c r="AQ162" i="3" s="1"/>
  <c r="AR162" i="3" s="1"/>
  <c r="AS162" i="3" s="1"/>
  <c r="AT162" i="3" s="1"/>
  <c r="AU162" i="3" s="1"/>
  <c r="AV162" i="3" s="1"/>
  <c r="AW162" i="3" s="1"/>
  <c r="AX162" i="3" s="1"/>
  <c r="AY162" i="3" s="1"/>
  <c r="AZ162" i="3" s="1"/>
  <c r="BA162" i="3" s="1"/>
  <c r="BB162" i="3" s="1"/>
  <c r="BC162" i="3" s="1"/>
  <c r="BD162" i="3" s="1"/>
  <c r="BE162" i="3" s="1"/>
  <c r="BF162" i="3" s="1"/>
  <c r="BG162" i="3" s="1"/>
  <c r="BH162" i="3" s="1"/>
  <c r="BI162" i="3" s="1"/>
  <c r="BJ162" i="3" s="1"/>
  <c r="BK162" i="3" s="1"/>
  <c r="BL162" i="3" s="1"/>
  <c r="BM162" i="3" s="1"/>
  <c r="BN162" i="3" s="1"/>
  <c r="BO162" i="3" s="1"/>
  <c r="BP162" i="3" s="1"/>
  <c r="BQ162" i="3" s="1"/>
  <c r="BR162" i="3" s="1"/>
  <c r="BS162" i="3" s="1"/>
  <c r="BT162" i="3" s="1"/>
  <c r="BU162" i="3" s="1"/>
  <c r="BV162" i="3" s="1"/>
  <c r="BW162" i="3" s="1"/>
  <c r="BX162" i="3" s="1"/>
  <c r="BY162" i="3" s="1"/>
  <c r="BZ162" i="3" s="1"/>
  <c r="CA162" i="3" s="1"/>
  <c r="CB162" i="3" s="1"/>
  <c r="CC162" i="3" s="1"/>
  <c r="CD162" i="3" s="1"/>
  <c r="CE162" i="3" s="1"/>
  <c r="CF162" i="3" s="1"/>
  <c r="CG162" i="3" s="1"/>
  <c r="CH162" i="3" s="1"/>
  <c r="CI162" i="3" s="1"/>
  <c r="CJ162" i="3" s="1"/>
  <c r="CK162" i="3" s="1"/>
  <c r="CL162" i="3" s="1"/>
  <c r="CM162" i="3" s="1"/>
  <c r="CN162" i="3" s="1"/>
  <c r="CO162" i="3" s="1"/>
  <c r="CP162" i="3" s="1"/>
  <c r="CQ162" i="3" s="1"/>
  <c r="CR162" i="3" s="1"/>
  <c r="CS162" i="3" s="1"/>
  <c r="CT162" i="3" s="1"/>
  <c r="CU162" i="3" s="1"/>
  <c r="CV162" i="3" s="1"/>
  <c r="CW162" i="3" s="1"/>
  <c r="CX162" i="3" s="1"/>
  <c r="CY162" i="3" s="1"/>
  <c r="CZ162" i="3" s="1"/>
  <c r="DA162" i="3" s="1"/>
  <c r="DB162" i="3" s="1"/>
  <c r="DC162" i="3" s="1"/>
  <c r="DD162" i="3" s="1"/>
  <c r="DE162" i="3" s="1"/>
  <c r="DF162" i="3" s="1"/>
  <c r="DG162" i="3" s="1"/>
  <c r="DH162" i="3" s="1"/>
  <c r="DI162" i="3" s="1"/>
  <c r="DJ162" i="3" s="1"/>
  <c r="DK162" i="3" s="1"/>
  <c r="DL162" i="3" s="1"/>
  <c r="DM162" i="3" s="1"/>
  <c r="DN162" i="3" s="1"/>
  <c r="DO162" i="3" s="1"/>
  <c r="DP162" i="3" s="1"/>
  <c r="DQ162" i="3" s="1"/>
  <c r="DR162" i="3" s="1"/>
  <c r="DS162" i="3" s="1"/>
  <c r="DT162" i="3" s="1"/>
  <c r="DU162" i="3" s="1"/>
  <c r="DV162" i="3" s="1"/>
  <c r="DW162" i="3" s="1"/>
  <c r="DX162" i="3" s="1"/>
  <c r="DY162" i="3" s="1"/>
  <c r="DZ162" i="3" s="1"/>
  <c r="EA162" i="3" s="1"/>
  <c r="EB162" i="3" s="1"/>
  <c r="EC162" i="3" s="1"/>
  <c r="ED162" i="3" s="1"/>
  <c r="EE162" i="3" s="1"/>
  <c r="EF162" i="3" s="1"/>
  <c r="EG162" i="3" s="1"/>
  <c r="EH162" i="3" s="1"/>
  <c r="EI162" i="3" s="1"/>
  <c r="EJ162" i="3" s="1"/>
  <c r="EK162" i="3" s="1"/>
  <c r="EL162" i="3" s="1"/>
  <c r="EM162" i="3" s="1"/>
  <c r="EN162" i="3" s="1"/>
  <c r="EO162" i="3" s="1"/>
  <c r="EP162" i="3" s="1"/>
  <c r="EQ162" i="3" s="1"/>
  <c r="ER162" i="3" s="1"/>
  <c r="ES162" i="3" s="1"/>
  <c r="ET162" i="3" s="1"/>
  <c r="EU162" i="3" s="1"/>
  <c r="EV162" i="3" s="1"/>
  <c r="EW162" i="3" s="1"/>
  <c r="EX162" i="3" s="1"/>
  <c r="EY162" i="3" s="1"/>
  <c r="EZ162" i="3" s="1"/>
  <c r="FA162" i="3" s="1"/>
  <c r="FB162" i="3" s="1"/>
  <c r="FC162" i="3" s="1"/>
  <c r="FD162" i="3" s="1"/>
  <c r="FE162" i="3" s="1"/>
  <c r="FF162" i="3" s="1"/>
  <c r="FG162" i="3" s="1"/>
  <c r="FH162" i="3" s="1"/>
  <c r="FI162" i="3" s="1"/>
  <c r="FJ162" i="3" s="1"/>
  <c r="FK162" i="3" s="1"/>
  <c r="FL162" i="3" s="1"/>
  <c r="FM162" i="3" s="1"/>
  <c r="FN162" i="3" s="1"/>
  <c r="FO162" i="3" s="1"/>
  <c r="FP162" i="3" s="1"/>
  <c r="FQ162" i="3" s="1"/>
  <c r="FR162" i="3" s="1"/>
  <c r="FS162" i="3" s="1"/>
  <c r="FT162" i="3" s="1"/>
  <c r="FU162" i="3" s="1"/>
  <c r="FV162" i="3" s="1"/>
  <c r="FW162" i="3" s="1"/>
  <c r="FX162" i="3" s="1"/>
  <c r="FY162" i="3" s="1"/>
  <c r="FZ162" i="3" s="1"/>
  <c r="GA162" i="3" s="1"/>
  <c r="GB162" i="3" s="1"/>
  <c r="GC162" i="3" s="1"/>
  <c r="GD162" i="3" s="1"/>
  <c r="GE162" i="3" s="1"/>
  <c r="GF162" i="3" s="1"/>
  <c r="GG162" i="3" s="1"/>
  <c r="GH162" i="3" s="1"/>
  <c r="GI162" i="3" s="1"/>
  <c r="GJ162" i="3" s="1"/>
  <c r="GK162" i="3" s="1"/>
  <c r="GL162" i="3" s="1"/>
  <c r="GM162" i="3" s="1"/>
  <c r="GN162" i="3" s="1"/>
  <c r="GO162" i="3" s="1"/>
  <c r="GP162" i="3" s="1"/>
  <c r="GQ162" i="3" s="1"/>
  <c r="GR162" i="3" s="1"/>
  <c r="GS162" i="3" s="1"/>
  <c r="GT162" i="3" s="1"/>
  <c r="GU162" i="3" s="1"/>
  <c r="GV162" i="3" s="1"/>
  <c r="GW162" i="3" s="1"/>
  <c r="GX162" i="3" s="1"/>
  <c r="GY162" i="3" s="1"/>
  <c r="F164" i="3"/>
  <c r="G164" i="3" s="1"/>
  <c r="H164" i="3" s="1"/>
  <c r="I164" i="3" s="1"/>
  <c r="J164" i="3" s="1"/>
  <c r="K164" i="3" s="1"/>
  <c r="L164" i="3" s="1"/>
  <c r="M164" i="3" s="1"/>
  <c r="N164" i="3" s="1"/>
  <c r="O164" i="3" s="1"/>
  <c r="P164" i="3" s="1"/>
  <c r="Q164" i="3" s="1"/>
  <c r="R164" i="3" s="1"/>
  <c r="S164" i="3" s="1"/>
  <c r="T164" i="3" s="1"/>
  <c r="U164" i="3" s="1"/>
  <c r="V164" i="3" s="1"/>
  <c r="W164" i="3" s="1"/>
  <c r="X164" i="3" s="1"/>
  <c r="Y164" i="3" s="1"/>
  <c r="Z164" i="3" s="1"/>
  <c r="AA164" i="3" s="1"/>
  <c r="AB164" i="3" s="1"/>
  <c r="AC164" i="3" s="1"/>
  <c r="AD164" i="3" s="1"/>
  <c r="AE164" i="3" s="1"/>
  <c r="AF164" i="3" s="1"/>
  <c r="AG164" i="3" s="1"/>
  <c r="AH164" i="3" s="1"/>
  <c r="AI164" i="3" s="1"/>
  <c r="AJ164" i="3" s="1"/>
  <c r="AK164" i="3" s="1"/>
  <c r="AL164" i="3" s="1"/>
  <c r="AM164" i="3" s="1"/>
  <c r="AN164" i="3" s="1"/>
  <c r="AO164" i="3" s="1"/>
  <c r="AP164" i="3" s="1"/>
  <c r="AQ164" i="3" s="1"/>
  <c r="AR164" i="3" s="1"/>
  <c r="AS164" i="3" s="1"/>
  <c r="AT164" i="3" s="1"/>
  <c r="AU164" i="3" s="1"/>
  <c r="AV164" i="3" s="1"/>
  <c r="AW164" i="3" s="1"/>
  <c r="AX164" i="3" s="1"/>
  <c r="AY164" i="3" s="1"/>
  <c r="AZ164" i="3" s="1"/>
  <c r="BA164" i="3" s="1"/>
  <c r="BB164" i="3" s="1"/>
  <c r="BC164" i="3" s="1"/>
  <c r="BD164" i="3" s="1"/>
  <c r="BE164" i="3" s="1"/>
  <c r="BF164" i="3" s="1"/>
  <c r="BG164" i="3" s="1"/>
  <c r="BH164" i="3" s="1"/>
  <c r="BI164" i="3" s="1"/>
  <c r="BJ164" i="3" s="1"/>
  <c r="BK164" i="3" s="1"/>
  <c r="BL164" i="3" s="1"/>
  <c r="BM164" i="3" s="1"/>
  <c r="BN164" i="3" s="1"/>
  <c r="BO164" i="3" s="1"/>
  <c r="BP164" i="3" s="1"/>
  <c r="BQ164" i="3" s="1"/>
  <c r="BR164" i="3" s="1"/>
  <c r="BS164" i="3" s="1"/>
  <c r="BT164" i="3" s="1"/>
  <c r="BU164" i="3" s="1"/>
  <c r="BV164" i="3" s="1"/>
  <c r="BW164" i="3" s="1"/>
  <c r="BX164" i="3" s="1"/>
  <c r="BY164" i="3" s="1"/>
  <c r="BZ164" i="3" s="1"/>
  <c r="CA164" i="3" s="1"/>
  <c r="CB164" i="3" s="1"/>
  <c r="CC164" i="3" s="1"/>
  <c r="CD164" i="3" s="1"/>
  <c r="CE164" i="3" s="1"/>
  <c r="CF164" i="3" s="1"/>
  <c r="CG164" i="3" s="1"/>
  <c r="CH164" i="3" s="1"/>
  <c r="CI164" i="3" s="1"/>
  <c r="CJ164" i="3" s="1"/>
  <c r="CK164" i="3" s="1"/>
  <c r="CL164" i="3" s="1"/>
  <c r="CM164" i="3" s="1"/>
  <c r="CN164" i="3" s="1"/>
  <c r="CO164" i="3" s="1"/>
  <c r="CP164" i="3" s="1"/>
  <c r="CQ164" i="3" s="1"/>
  <c r="CR164" i="3" s="1"/>
  <c r="CS164" i="3" s="1"/>
  <c r="CT164" i="3" s="1"/>
  <c r="CU164" i="3" s="1"/>
  <c r="CV164" i="3" s="1"/>
  <c r="CW164" i="3" s="1"/>
  <c r="CX164" i="3" s="1"/>
  <c r="CY164" i="3" s="1"/>
  <c r="CZ164" i="3" s="1"/>
  <c r="DA164" i="3" s="1"/>
  <c r="DB164" i="3" s="1"/>
  <c r="DC164" i="3" s="1"/>
  <c r="DD164" i="3" s="1"/>
  <c r="DE164" i="3" s="1"/>
  <c r="DF164" i="3" s="1"/>
  <c r="DG164" i="3" s="1"/>
  <c r="DH164" i="3" s="1"/>
  <c r="DI164" i="3" s="1"/>
  <c r="DJ164" i="3" s="1"/>
  <c r="DK164" i="3" s="1"/>
  <c r="DL164" i="3" s="1"/>
  <c r="DM164" i="3" s="1"/>
  <c r="DN164" i="3" s="1"/>
  <c r="DO164" i="3" s="1"/>
  <c r="DP164" i="3" s="1"/>
  <c r="DQ164" i="3" s="1"/>
  <c r="DR164" i="3" s="1"/>
  <c r="DS164" i="3" s="1"/>
  <c r="DT164" i="3" s="1"/>
  <c r="DU164" i="3" s="1"/>
  <c r="DV164" i="3" s="1"/>
  <c r="DW164" i="3" s="1"/>
  <c r="DX164" i="3" s="1"/>
  <c r="DY164" i="3" s="1"/>
  <c r="DZ164" i="3" s="1"/>
  <c r="EA164" i="3" s="1"/>
  <c r="EB164" i="3" s="1"/>
  <c r="EC164" i="3" s="1"/>
  <c r="ED164" i="3" s="1"/>
  <c r="EE164" i="3" s="1"/>
  <c r="EF164" i="3" s="1"/>
  <c r="EG164" i="3" s="1"/>
  <c r="EH164" i="3" s="1"/>
  <c r="EI164" i="3" s="1"/>
  <c r="EJ164" i="3" s="1"/>
  <c r="EK164" i="3" s="1"/>
  <c r="EL164" i="3" s="1"/>
  <c r="EM164" i="3" s="1"/>
  <c r="EN164" i="3" s="1"/>
  <c r="EO164" i="3" s="1"/>
  <c r="EP164" i="3" s="1"/>
  <c r="EQ164" i="3" s="1"/>
  <c r="ER164" i="3" s="1"/>
  <c r="ES164" i="3" s="1"/>
  <c r="ET164" i="3" s="1"/>
  <c r="EU164" i="3" s="1"/>
  <c r="EV164" i="3" s="1"/>
  <c r="EW164" i="3" s="1"/>
  <c r="EX164" i="3" s="1"/>
  <c r="EY164" i="3" s="1"/>
  <c r="EZ164" i="3" s="1"/>
  <c r="FA164" i="3" s="1"/>
  <c r="FB164" i="3" s="1"/>
  <c r="FC164" i="3" s="1"/>
  <c r="FD164" i="3" s="1"/>
  <c r="FE164" i="3" s="1"/>
  <c r="FF164" i="3" s="1"/>
  <c r="FG164" i="3" s="1"/>
  <c r="FH164" i="3" s="1"/>
  <c r="FI164" i="3" s="1"/>
  <c r="FJ164" i="3" s="1"/>
  <c r="FK164" i="3" s="1"/>
  <c r="FL164" i="3" s="1"/>
  <c r="FM164" i="3" s="1"/>
  <c r="FN164" i="3" s="1"/>
  <c r="FO164" i="3" s="1"/>
  <c r="FP164" i="3" s="1"/>
  <c r="FQ164" i="3" s="1"/>
  <c r="FR164" i="3" s="1"/>
  <c r="FS164" i="3" s="1"/>
  <c r="FT164" i="3" s="1"/>
  <c r="FU164" i="3" s="1"/>
  <c r="FV164" i="3" s="1"/>
  <c r="FW164" i="3" s="1"/>
  <c r="FX164" i="3" s="1"/>
  <c r="FY164" i="3" s="1"/>
  <c r="FZ164" i="3" s="1"/>
  <c r="GA164" i="3" s="1"/>
  <c r="GB164" i="3" s="1"/>
  <c r="GC164" i="3" s="1"/>
  <c r="GD164" i="3" s="1"/>
  <c r="GE164" i="3" s="1"/>
  <c r="GF164" i="3" s="1"/>
  <c r="GG164" i="3" s="1"/>
  <c r="GH164" i="3" s="1"/>
  <c r="GI164" i="3" s="1"/>
  <c r="GJ164" i="3" s="1"/>
  <c r="GK164" i="3" s="1"/>
  <c r="GL164" i="3" s="1"/>
  <c r="GM164" i="3" s="1"/>
  <c r="GN164" i="3" s="1"/>
  <c r="GO164" i="3" s="1"/>
  <c r="GP164" i="3" s="1"/>
  <c r="GQ164" i="3" s="1"/>
  <c r="GR164" i="3" s="1"/>
  <c r="GS164" i="3" s="1"/>
  <c r="GT164" i="3" s="1"/>
  <c r="GU164" i="3" s="1"/>
  <c r="GV164" i="3" s="1"/>
  <c r="GW164" i="3" s="1"/>
  <c r="GX164" i="3" s="1"/>
  <c r="GY164" i="3" s="1"/>
  <c r="F157" i="3"/>
  <c r="G157" i="3" s="1"/>
  <c r="H157" i="3" s="1"/>
  <c r="I157" i="3" s="1"/>
  <c r="J157" i="3" s="1"/>
  <c r="K157" i="3" s="1"/>
  <c r="L157" i="3" s="1"/>
  <c r="M157" i="3" s="1"/>
  <c r="N157" i="3" s="1"/>
  <c r="O157" i="3" s="1"/>
  <c r="P157" i="3" s="1"/>
  <c r="Q157" i="3" s="1"/>
  <c r="R157" i="3" s="1"/>
  <c r="S157" i="3" s="1"/>
  <c r="T157" i="3" s="1"/>
  <c r="U157" i="3" s="1"/>
  <c r="V157" i="3" s="1"/>
  <c r="W157" i="3" s="1"/>
  <c r="X157" i="3" s="1"/>
  <c r="Y157" i="3" s="1"/>
  <c r="Z157" i="3" s="1"/>
  <c r="AA157" i="3" s="1"/>
  <c r="AB157" i="3" s="1"/>
  <c r="AC157" i="3" s="1"/>
  <c r="AD157" i="3" s="1"/>
  <c r="AE157" i="3" s="1"/>
  <c r="AF157" i="3" s="1"/>
  <c r="AG157" i="3" s="1"/>
  <c r="AH157" i="3" s="1"/>
  <c r="AI157" i="3" s="1"/>
  <c r="AJ157" i="3" s="1"/>
  <c r="AK157" i="3" s="1"/>
  <c r="AL157" i="3" s="1"/>
  <c r="AM157" i="3" s="1"/>
  <c r="AN157" i="3" s="1"/>
  <c r="AO157" i="3" s="1"/>
  <c r="AP157" i="3" s="1"/>
  <c r="AQ157" i="3" s="1"/>
  <c r="AR157" i="3" s="1"/>
  <c r="AS157" i="3" s="1"/>
  <c r="AT157" i="3" s="1"/>
  <c r="AU157" i="3" s="1"/>
  <c r="AV157" i="3" s="1"/>
  <c r="AW157" i="3" s="1"/>
  <c r="AX157" i="3" s="1"/>
  <c r="AY157" i="3" s="1"/>
  <c r="AZ157" i="3" s="1"/>
  <c r="BA157" i="3" s="1"/>
  <c r="BB157" i="3" s="1"/>
  <c r="BC157" i="3" s="1"/>
  <c r="BD157" i="3" s="1"/>
  <c r="BE157" i="3" s="1"/>
  <c r="BF157" i="3" s="1"/>
  <c r="BG157" i="3" s="1"/>
  <c r="BH157" i="3" s="1"/>
  <c r="BI157" i="3" s="1"/>
  <c r="BJ157" i="3" s="1"/>
  <c r="BK157" i="3" s="1"/>
  <c r="BL157" i="3" s="1"/>
  <c r="BM157" i="3" s="1"/>
  <c r="BN157" i="3" s="1"/>
  <c r="BO157" i="3" s="1"/>
  <c r="BP157" i="3" s="1"/>
  <c r="BQ157" i="3" s="1"/>
  <c r="BR157" i="3" s="1"/>
  <c r="BS157" i="3" s="1"/>
  <c r="BT157" i="3" s="1"/>
  <c r="BU157" i="3" s="1"/>
  <c r="BV157" i="3" s="1"/>
  <c r="BW157" i="3" s="1"/>
  <c r="BX157" i="3" s="1"/>
  <c r="BY157" i="3" s="1"/>
  <c r="BZ157" i="3" s="1"/>
  <c r="CA157" i="3" s="1"/>
  <c r="CB157" i="3" s="1"/>
  <c r="CC157" i="3" s="1"/>
  <c r="CD157" i="3" s="1"/>
  <c r="CE157" i="3" s="1"/>
  <c r="CF157" i="3" s="1"/>
  <c r="CG157" i="3" s="1"/>
  <c r="CH157" i="3" s="1"/>
  <c r="CI157" i="3" s="1"/>
  <c r="CJ157" i="3" s="1"/>
  <c r="CK157" i="3" s="1"/>
  <c r="CL157" i="3" s="1"/>
  <c r="CM157" i="3" s="1"/>
  <c r="CN157" i="3" s="1"/>
  <c r="CO157" i="3" s="1"/>
  <c r="CP157" i="3" s="1"/>
  <c r="CQ157" i="3" s="1"/>
  <c r="CR157" i="3" s="1"/>
  <c r="CS157" i="3" s="1"/>
  <c r="CT157" i="3" s="1"/>
  <c r="CU157" i="3" s="1"/>
  <c r="CV157" i="3" s="1"/>
  <c r="CW157" i="3" s="1"/>
  <c r="CX157" i="3" s="1"/>
  <c r="CY157" i="3" s="1"/>
  <c r="CZ157" i="3" s="1"/>
  <c r="DA157" i="3" s="1"/>
  <c r="DB157" i="3" s="1"/>
  <c r="DC157" i="3" s="1"/>
  <c r="DD157" i="3" s="1"/>
  <c r="DE157" i="3" s="1"/>
  <c r="DF157" i="3" s="1"/>
  <c r="DG157" i="3" s="1"/>
  <c r="DH157" i="3" s="1"/>
  <c r="DI157" i="3" s="1"/>
  <c r="DJ157" i="3" s="1"/>
  <c r="DK157" i="3" s="1"/>
  <c r="DL157" i="3" s="1"/>
  <c r="DM157" i="3" s="1"/>
  <c r="DN157" i="3" s="1"/>
  <c r="DO157" i="3" s="1"/>
  <c r="DP157" i="3" s="1"/>
  <c r="DQ157" i="3" s="1"/>
  <c r="DR157" i="3" s="1"/>
  <c r="DS157" i="3" s="1"/>
  <c r="DT157" i="3" s="1"/>
  <c r="DU157" i="3" s="1"/>
  <c r="DV157" i="3" s="1"/>
  <c r="DW157" i="3" s="1"/>
  <c r="DX157" i="3" s="1"/>
  <c r="DY157" i="3" s="1"/>
  <c r="DZ157" i="3" s="1"/>
  <c r="EA157" i="3" s="1"/>
  <c r="EB157" i="3" s="1"/>
  <c r="EC157" i="3" s="1"/>
  <c r="ED157" i="3" s="1"/>
  <c r="EE157" i="3" s="1"/>
  <c r="EF157" i="3" s="1"/>
  <c r="EG157" i="3" s="1"/>
  <c r="EH157" i="3" s="1"/>
  <c r="EI157" i="3" s="1"/>
  <c r="EJ157" i="3" s="1"/>
  <c r="EK157" i="3" s="1"/>
  <c r="EL157" i="3" s="1"/>
  <c r="EM157" i="3" s="1"/>
  <c r="EN157" i="3" s="1"/>
  <c r="EO157" i="3" s="1"/>
  <c r="EP157" i="3" s="1"/>
  <c r="EQ157" i="3" s="1"/>
  <c r="ER157" i="3" s="1"/>
  <c r="ES157" i="3" s="1"/>
  <c r="ET157" i="3" s="1"/>
  <c r="EU157" i="3" s="1"/>
  <c r="EV157" i="3" s="1"/>
  <c r="EW157" i="3" s="1"/>
  <c r="EX157" i="3" s="1"/>
  <c r="EY157" i="3" s="1"/>
  <c r="EZ157" i="3" s="1"/>
  <c r="FA157" i="3" s="1"/>
  <c r="FB157" i="3" s="1"/>
  <c r="FC157" i="3" s="1"/>
  <c r="FD157" i="3" s="1"/>
  <c r="FE157" i="3" s="1"/>
  <c r="FF157" i="3" s="1"/>
  <c r="FG157" i="3" s="1"/>
  <c r="FH157" i="3" s="1"/>
  <c r="FI157" i="3" s="1"/>
  <c r="FJ157" i="3" s="1"/>
  <c r="FK157" i="3" s="1"/>
  <c r="FL157" i="3" s="1"/>
  <c r="FM157" i="3" s="1"/>
  <c r="FN157" i="3" s="1"/>
  <c r="FO157" i="3" s="1"/>
  <c r="FP157" i="3" s="1"/>
  <c r="FQ157" i="3" s="1"/>
  <c r="FR157" i="3" s="1"/>
  <c r="FS157" i="3" s="1"/>
  <c r="FT157" i="3" s="1"/>
  <c r="FU157" i="3" s="1"/>
  <c r="FV157" i="3" s="1"/>
  <c r="FW157" i="3" s="1"/>
  <c r="FX157" i="3" s="1"/>
  <c r="FY157" i="3" s="1"/>
  <c r="FZ157" i="3" s="1"/>
  <c r="GA157" i="3" s="1"/>
  <c r="GB157" i="3" s="1"/>
  <c r="GC157" i="3" s="1"/>
  <c r="GD157" i="3" s="1"/>
  <c r="GE157" i="3" s="1"/>
  <c r="GF157" i="3" s="1"/>
  <c r="GG157" i="3" s="1"/>
  <c r="GH157" i="3" s="1"/>
  <c r="GI157" i="3" s="1"/>
  <c r="GJ157" i="3" s="1"/>
  <c r="GK157" i="3" s="1"/>
  <c r="GL157" i="3" s="1"/>
  <c r="GM157" i="3" s="1"/>
  <c r="GN157" i="3" s="1"/>
  <c r="GO157" i="3" s="1"/>
  <c r="GP157" i="3" s="1"/>
  <c r="GQ157" i="3" s="1"/>
  <c r="GR157" i="3" s="1"/>
  <c r="GS157" i="3" s="1"/>
  <c r="GT157" i="3" s="1"/>
  <c r="GU157" i="3" s="1"/>
  <c r="GV157" i="3" s="1"/>
  <c r="GW157" i="3" s="1"/>
  <c r="GX157" i="3" s="1"/>
  <c r="GY157" i="3" s="1"/>
  <c r="F166" i="3"/>
  <c r="G166" i="3" s="1"/>
  <c r="H166" i="3" s="1"/>
  <c r="I166" i="3" s="1"/>
  <c r="J166" i="3" s="1"/>
  <c r="K166" i="3" s="1"/>
  <c r="L166" i="3" s="1"/>
  <c r="M166" i="3" s="1"/>
  <c r="N166" i="3" s="1"/>
  <c r="O166" i="3" s="1"/>
  <c r="P166" i="3" s="1"/>
  <c r="Q166" i="3" s="1"/>
  <c r="R166" i="3" s="1"/>
  <c r="S166" i="3" s="1"/>
  <c r="T166" i="3" s="1"/>
  <c r="U166" i="3" s="1"/>
  <c r="V166" i="3" s="1"/>
  <c r="W166" i="3" s="1"/>
  <c r="X166" i="3" s="1"/>
  <c r="Y166" i="3" s="1"/>
  <c r="Z166" i="3" s="1"/>
  <c r="AA166" i="3" s="1"/>
  <c r="AB166" i="3" s="1"/>
  <c r="AC166" i="3" s="1"/>
  <c r="AD166" i="3" s="1"/>
  <c r="AE166" i="3" s="1"/>
  <c r="AF166" i="3" s="1"/>
  <c r="AG166" i="3" s="1"/>
  <c r="AH166" i="3" s="1"/>
  <c r="AI166" i="3" s="1"/>
  <c r="AJ166" i="3" s="1"/>
  <c r="AK166" i="3" s="1"/>
  <c r="AL166" i="3" s="1"/>
  <c r="AM166" i="3" s="1"/>
  <c r="AN166" i="3" s="1"/>
  <c r="AO166" i="3" s="1"/>
  <c r="AP166" i="3" s="1"/>
  <c r="AQ166" i="3" s="1"/>
  <c r="AR166" i="3" s="1"/>
  <c r="AS166" i="3" s="1"/>
  <c r="AT166" i="3" s="1"/>
  <c r="AU166" i="3" s="1"/>
  <c r="AV166" i="3" s="1"/>
  <c r="AW166" i="3" s="1"/>
  <c r="AX166" i="3" s="1"/>
  <c r="AY166" i="3" s="1"/>
  <c r="AZ166" i="3" s="1"/>
  <c r="BA166" i="3" s="1"/>
  <c r="BB166" i="3" s="1"/>
  <c r="BC166" i="3" s="1"/>
  <c r="BD166" i="3" s="1"/>
  <c r="BE166" i="3" s="1"/>
  <c r="BF166" i="3" s="1"/>
  <c r="BG166" i="3" s="1"/>
  <c r="BH166" i="3" s="1"/>
  <c r="BI166" i="3" s="1"/>
  <c r="BJ166" i="3" s="1"/>
  <c r="BK166" i="3" s="1"/>
  <c r="BL166" i="3" s="1"/>
  <c r="BM166" i="3" s="1"/>
  <c r="BN166" i="3" s="1"/>
  <c r="BO166" i="3" s="1"/>
  <c r="BP166" i="3" s="1"/>
  <c r="BQ166" i="3" s="1"/>
  <c r="BR166" i="3" s="1"/>
  <c r="BS166" i="3" s="1"/>
  <c r="BT166" i="3" s="1"/>
  <c r="BU166" i="3" s="1"/>
  <c r="BV166" i="3" s="1"/>
  <c r="BW166" i="3" s="1"/>
  <c r="BX166" i="3" s="1"/>
  <c r="BY166" i="3" s="1"/>
  <c r="BZ166" i="3" s="1"/>
  <c r="CA166" i="3" s="1"/>
  <c r="CB166" i="3" s="1"/>
  <c r="CC166" i="3" s="1"/>
  <c r="CD166" i="3" s="1"/>
  <c r="CE166" i="3" s="1"/>
  <c r="CF166" i="3" s="1"/>
  <c r="CG166" i="3" s="1"/>
  <c r="CH166" i="3" s="1"/>
  <c r="CI166" i="3" s="1"/>
  <c r="CJ166" i="3" s="1"/>
  <c r="CK166" i="3" s="1"/>
  <c r="CL166" i="3" s="1"/>
  <c r="CM166" i="3" s="1"/>
  <c r="CN166" i="3" s="1"/>
  <c r="CO166" i="3" s="1"/>
  <c r="CP166" i="3" s="1"/>
  <c r="CQ166" i="3" s="1"/>
  <c r="CR166" i="3" s="1"/>
  <c r="CS166" i="3" s="1"/>
  <c r="CT166" i="3" s="1"/>
  <c r="CU166" i="3" s="1"/>
  <c r="CV166" i="3" s="1"/>
  <c r="CW166" i="3" s="1"/>
  <c r="CX166" i="3" s="1"/>
  <c r="CY166" i="3" s="1"/>
  <c r="CZ166" i="3" s="1"/>
  <c r="DA166" i="3" s="1"/>
  <c r="DB166" i="3" s="1"/>
  <c r="DC166" i="3" s="1"/>
  <c r="DD166" i="3" s="1"/>
  <c r="DE166" i="3" s="1"/>
  <c r="DF166" i="3" s="1"/>
  <c r="DG166" i="3" s="1"/>
  <c r="DH166" i="3" s="1"/>
  <c r="DI166" i="3" s="1"/>
  <c r="DJ166" i="3" s="1"/>
  <c r="DK166" i="3" s="1"/>
  <c r="DL166" i="3" s="1"/>
  <c r="DM166" i="3" s="1"/>
  <c r="DN166" i="3" s="1"/>
  <c r="DO166" i="3" s="1"/>
  <c r="DP166" i="3" s="1"/>
  <c r="DQ166" i="3" s="1"/>
  <c r="DR166" i="3" s="1"/>
  <c r="DS166" i="3" s="1"/>
  <c r="DT166" i="3" s="1"/>
  <c r="DU166" i="3" s="1"/>
  <c r="DV166" i="3" s="1"/>
  <c r="DW166" i="3" s="1"/>
  <c r="DX166" i="3" s="1"/>
  <c r="DY166" i="3" s="1"/>
  <c r="DZ166" i="3" s="1"/>
  <c r="EA166" i="3" s="1"/>
  <c r="EB166" i="3" s="1"/>
  <c r="EC166" i="3" s="1"/>
  <c r="ED166" i="3" s="1"/>
  <c r="EE166" i="3" s="1"/>
  <c r="EF166" i="3" s="1"/>
  <c r="EG166" i="3" s="1"/>
  <c r="EH166" i="3" s="1"/>
  <c r="EI166" i="3" s="1"/>
  <c r="EJ166" i="3" s="1"/>
  <c r="EK166" i="3" s="1"/>
  <c r="EL166" i="3" s="1"/>
  <c r="EM166" i="3" s="1"/>
  <c r="EN166" i="3" s="1"/>
  <c r="EO166" i="3" s="1"/>
  <c r="EP166" i="3" s="1"/>
  <c r="EQ166" i="3" s="1"/>
  <c r="ER166" i="3" s="1"/>
  <c r="ES166" i="3" s="1"/>
  <c r="ET166" i="3" s="1"/>
  <c r="EU166" i="3" s="1"/>
  <c r="EV166" i="3" s="1"/>
  <c r="EW166" i="3" s="1"/>
  <c r="EX166" i="3" s="1"/>
  <c r="EY166" i="3" s="1"/>
  <c r="EZ166" i="3" s="1"/>
  <c r="FA166" i="3" s="1"/>
  <c r="FB166" i="3" s="1"/>
  <c r="FC166" i="3" s="1"/>
  <c r="FD166" i="3" s="1"/>
  <c r="FE166" i="3" s="1"/>
  <c r="FF166" i="3" s="1"/>
  <c r="FG166" i="3" s="1"/>
  <c r="FH166" i="3" s="1"/>
  <c r="FI166" i="3" s="1"/>
  <c r="FJ166" i="3" s="1"/>
  <c r="FK166" i="3" s="1"/>
  <c r="FL166" i="3" s="1"/>
  <c r="FM166" i="3" s="1"/>
  <c r="FN166" i="3" s="1"/>
  <c r="FO166" i="3" s="1"/>
  <c r="FP166" i="3" s="1"/>
  <c r="FQ166" i="3" s="1"/>
  <c r="FR166" i="3" s="1"/>
  <c r="FS166" i="3" s="1"/>
  <c r="FT166" i="3" s="1"/>
  <c r="FU166" i="3" s="1"/>
  <c r="FV166" i="3" s="1"/>
  <c r="FW166" i="3" s="1"/>
  <c r="FX166" i="3" s="1"/>
  <c r="FY166" i="3" s="1"/>
  <c r="FZ166" i="3" s="1"/>
  <c r="GA166" i="3" s="1"/>
  <c r="GB166" i="3" s="1"/>
  <c r="GC166" i="3" s="1"/>
  <c r="GD166" i="3" s="1"/>
  <c r="GE166" i="3" s="1"/>
  <c r="GF166" i="3" s="1"/>
  <c r="GG166" i="3" s="1"/>
  <c r="GH166" i="3" s="1"/>
  <c r="GI166" i="3" s="1"/>
  <c r="GJ166" i="3" s="1"/>
  <c r="GK166" i="3" s="1"/>
  <c r="GL166" i="3" s="1"/>
  <c r="GM166" i="3" s="1"/>
  <c r="GN166" i="3" s="1"/>
  <c r="GO166" i="3" s="1"/>
  <c r="GP166" i="3" s="1"/>
  <c r="GQ166" i="3" s="1"/>
  <c r="GR166" i="3" s="1"/>
  <c r="GS166" i="3" s="1"/>
  <c r="GT166" i="3" s="1"/>
  <c r="GU166" i="3" s="1"/>
  <c r="GV166" i="3" s="1"/>
  <c r="GW166" i="3" s="1"/>
  <c r="GX166" i="3" s="1"/>
  <c r="GY166" i="3" s="1"/>
  <c r="F141" i="3"/>
  <c r="G141" i="3" s="1"/>
  <c r="H141" i="3" s="1"/>
  <c r="I141" i="3" s="1"/>
  <c r="J141" i="3" s="1"/>
  <c r="K141" i="3" s="1"/>
  <c r="L141" i="3" s="1"/>
  <c r="M141" i="3" s="1"/>
  <c r="N141" i="3" s="1"/>
  <c r="O141" i="3" s="1"/>
  <c r="P141" i="3" s="1"/>
  <c r="Q141" i="3" s="1"/>
  <c r="R141" i="3" s="1"/>
  <c r="S141" i="3" s="1"/>
  <c r="T141" i="3" s="1"/>
  <c r="U141" i="3" s="1"/>
  <c r="V141" i="3" s="1"/>
  <c r="W141" i="3" s="1"/>
  <c r="X141" i="3" s="1"/>
  <c r="Y141" i="3" s="1"/>
  <c r="Z141" i="3" s="1"/>
  <c r="AA141" i="3" s="1"/>
  <c r="AB141" i="3" s="1"/>
  <c r="AC141" i="3" s="1"/>
  <c r="AD141" i="3" s="1"/>
  <c r="AE141" i="3" s="1"/>
  <c r="AF141" i="3" s="1"/>
  <c r="AG141" i="3" s="1"/>
  <c r="AH141" i="3" s="1"/>
  <c r="AI141" i="3" s="1"/>
  <c r="AJ141" i="3" s="1"/>
  <c r="AK141" i="3" s="1"/>
  <c r="AL141" i="3" s="1"/>
  <c r="AM141" i="3" s="1"/>
  <c r="AN141" i="3" s="1"/>
  <c r="AO141" i="3" s="1"/>
  <c r="AP141" i="3" s="1"/>
  <c r="AQ141" i="3" s="1"/>
  <c r="AR141" i="3" s="1"/>
  <c r="AS141" i="3" s="1"/>
  <c r="AT141" i="3" s="1"/>
  <c r="AU141" i="3" s="1"/>
  <c r="AV141" i="3" s="1"/>
  <c r="AW141" i="3" s="1"/>
  <c r="AX141" i="3" s="1"/>
  <c r="AY141" i="3" s="1"/>
  <c r="AZ141" i="3" s="1"/>
  <c r="BA141" i="3" s="1"/>
  <c r="BB141" i="3" s="1"/>
  <c r="BC141" i="3" s="1"/>
  <c r="BD141" i="3" s="1"/>
  <c r="BE141" i="3" s="1"/>
  <c r="BF141" i="3" s="1"/>
  <c r="BG141" i="3" s="1"/>
  <c r="BH141" i="3" s="1"/>
  <c r="BI141" i="3" s="1"/>
  <c r="BJ141" i="3" s="1"/>
  <c r="BK141" i="3" s="1"/>
  <c r="BL141" i="3" s="1"/>
  <c r="BM141" i="3" s="1"/>
  <c r="BN141" i="3" s="1"/>
  <c r="BO141" i="3" s="1"/>
  <c r="BP141" i="3" s="1"/>
  <c r="BQ141" i="3" s="1"/>
  <c r="BR141" i="3" s="1"/>
  <c r="BS141" i="3" s="1"/>
  <c r="BT141" i="3" s="1"/>
  <c r="BU141" i="3" s="1"/>
  <c r="BV141" i="3" s="1"/>
  <c r="BW141" i="3" s="1"/>
  <c r="BX141" i="3" s="1"/>
  <c r="BY141" i="3" s="1"/>
  <c r="BZ141" i="3" s="1"/>
  <c r="CA141" i="3" s="1"/>
  <c r="CB141" i="3" s="1"/>
  <c r="CC141" i="3" s="1"/>
  <c r="CD141" i="3" s="1"/>
  <c r="CE141" i="3" s="1"/>
  <c r="CF141" i="3" s="1"/>
  <c r="CG141" i="3" s="1"/>
  <c r="CH141" i="3" s="1"/>
  <c r="CI141" i="3" s="1"/>
  <c r="CJ141" i="3" s="1"/>
  <c r="CK141" i="3" s="1"/>
  <c r="CL141" i="3" s="1"/>
  <c r="CM141" i="3" s="1"/>
  <c r="CN141" i="3" s="1"/>
  <c r="CO141" i="3" s="1"/>
  <c r="CP141" i="3" s="1"/>
  <c r="CQ141" i="3" s="1"/>
  <c r="CR141" i="3" s="1"/>
  <c r="CS141" i="3" s="1"/>
  <c r="CT141" i="3" s="1"/>
  <c r="CU141" i="3" s="1"/>
  <c r="CV141" i="3" s="1"/>
  <c r="CW141" i="3" s="1"/>
  <c r="CX141" i="3" s="1"/>
  <c r="CY141" i="3" s="1"/>
  <c r="CZ141" i="3" s="1"/>
  <c r="DA141" i="3" s="1"/>
  <c r="DB141" i="3" s="1"/>
  <c r="DC141" i="3" s="1"/>
  <c r="DD141" i="3" s="1"/>
  <c r="DE141" i="3" s="1"/>
  <c r="DF141" i="3" s="1"/>
  <c r="DG141" i="3" s="1"/>
  <c r="DH141" i="3" s="1"/>
  <c r="DI141" i="3" s="1"/>
  <c r="DJ141" i="3" s="1"/>
  <c r="DK141" i="3" s="1"/>
  <c r="DL141" i="3" s="1"/>
  <c r="DM141" i="3" s="1"/>
  <c r="DN141" i="3" s="1"/>
  <c r="DO141" i="3" s="1"/>
  <c r="DP141" i="3" s="1"/>
  <c r="DQ141" i="3" s="1"/>
  <c r="DR141" i="3" s="1"/>
  <c r="DS141" i="3" s="1"/>
  <c r="DT141" i="3" s="1"/>
  <c r="DU141" i="3" s="1"/>
  <c r="DV141" i="3" s="1"/>
  <c r="DW141" i="3" s="1"/>
  <c r="DX141" i="3" s="1"/>
  <c r="DY141" i="3" s="1"/>
  <c r="DZ141" i="3" s="1"/>
  <c r="EA141" i="3" s="1"/>
  <c r="EB141" i="3" s="1"/>
  <c r="EC141" i="3" s="1"/>
  <c r="ED141" i="3" s="1"/>
  <c r="EE141" i="3" s="1"/>
  <c r="EF141" i="3" s="1"/>
  <c r="EG141" i="3" s="1"/>
  <c r="EH141" i="3" s="1"/>
  <c r="EI141" i="3" s="1"/>
  <c r="EJ141" i="3" s="1"/>
  <c r="EK141" i="3" s="1"/>
  <c r="EL141" i="3" s="1"/>
  <c r="EM141" i="3" s="1"/>
  <c r="EN141" i="3" s="1"/>
  <c r="EO141" i="3" s="1"/>
  <c r="EP141" i="3" s="1"/>
  <c r="EQ141" i="3" s="1"/>
  <c r="ER141" i="3" s="1"/>
  <c r="ES141" i="3" s="1"/>
  <c r="ET141" i="3" s="1"/>
  <c r="EU141" i="3" s="1"/>
  <c r="EV141" i="3" s="1"/>
  <c r="EW141" i="3" s="1"/>
  <c r="EX141" i="3" s="1"/>
  <c r="EY141" i="3" s="1"/>
  <c r="EZ141" i="3" s="1"/>
  <c r="FA141" i="3" s="1"/>
  <c r="FB141" i="3" s="1"/>
  <c r="FC141" i="3" s="1"/>
  <c r="FD141" i="3" s="1"/>
  <c r="FE141" i="3" s="1"/>
  <c r="FF141" i="3" s="1"/>
  <c r="FG141" i="3" s="1"/>
  <c r="FH141" i="3" s="1"/>
  <c r="FI141" i="3" s="1"/>
  <c r="FJ141" i="3" s="1"/>
  <c r="FK141" i="3" s="1"/>
  <c r="FL141" i="3" s="1"/>
  <c r="FM141" i="3" s="1"/>
  <c r="FN141" i="3" s="1"/>
  <c r="FO141" i="3" s="1"/>
  <c r="FP141" i="3" s="1"/>
  <c r="FQ141" i="3" s="1"/>
  <c r="FR141" i="3" s="1"/>
  <c r="FS141" i="3" s="1"/>
  <c r="FT141" i="3" s="1"/>
  <c r="FU141" i="3" s="1"/>
  <c r="FV141" i="3" s="1"/>
  <c r="FW141" i="3" s="1"/>
  <c r="FX141" i="3" s="1"/>
  <c r="FY141" i="3" s="1"/>
  <c r="FZ141" i="3" s="1"/>
  <c r="GA141" i="3" s="1"/>
  <c r="GB141" i="3" s="1"/>
  <c r="GC141" i="3" s="1"/>
  <c r="GD141" i="3" s="1"/>
  <c r="GE141" i="3" s="1"/>
  <c r="GF141" i="3" s="1"/>
  <c r="GG141" i="3" s="1"/>
  <c r="GH141" i="3" s="1"/>
  <c r="GI141" i="3" s="1"/>
  <c r="GJ141" i="3" s="1"/>
  <c r="GK141" i="3" s="1"/>
  <c r="GL141" i="3" s="1"/>
  <c r="GM141" i="3" s="1"/>
  <c r="GN141" i="3" s="1"/>
  <c r="GO141" i="3" s="1"/>
  <c r="GP141" i="3" s="1"/>
  <c r="GQ141" i="3" s="1"/>
  <c r="GR141" i="3" s="1"/>
  <c r="GS141" i="3" s="1"/>
  <c r="GT141" i="3" s="1"/>
  <c r="GU141" i="3" s="1"/>
  <c r="GV141" i="3" s="1"/>
  <c r="GW141" i="3" s="1"/>
  <c r="GX141" i="3" s="1"/>
  <c r="GY141" i="3" s="1"/>
  <c r="F137" i="3"/>
  <c r="G137" i="3" s="1"/>
  <c r="H137" i="3" s="1"/>
  <c r="I137" i="3" s="1"/>
  <c r="J137" i="3" s="1"/>
  <c r="K137" i="3" s="1"/>
  <c r="L137" i="3" s="1"/>
  <c r="M137" i="3" s="1"/>
  <c r="N137" i="3" s="1"/>
  <c r="O137" i="3" s="1"/>
  <c r="P137" i="3" s="1"/>
  <c r="Q137" i="3" s="1"/>
  <c r="R137" i="3" s="1"/>
  <c r="S137" i="3" s="1"/>
  <c r="T137" i="3" s="1"/>
  <c r="U137" i="3" s="1"/>
  <c r="V137" i="3" s="1"/>
  <c r="W137" i="3" s="1"/>
  <c r="X137" i="3" s="1"/>
  <c r="Y137" i="3" s="1"/>
  <c r="Z137" i="3" s="1"/>
  <c r="AA137" i="3" s="1"/>
  <c r="AB137" i="3" s="1"/>
  <c r="AC137" i="3" s="1"/>
  <c r="AD137" i="3" s="1"/>
  <c r="AE137" i="3" s="1"/>
  <c r="AF137" i="3" s="1"/>
  <c r="AG137" i="3" s="1"/>
  <c r="AH137" i="3" s="1"/>
  <c r="AI137" i="3" s="1"/>
  <c r="AJ137" i="3" s="1"/>
  <c r="AK137" i="3" s="1"/>
  <c r="AL137" i="3" s="1"/>
  <c r="AM137" i="3" s="1"/>
  <c r="AN137" i="3" s="1"/>
  <c r="AO137" i="3" s="1"/>
  <c r="AP137" i="3" s="1"/>
  <c r="AQ137" i="3" s="1"/>
  <c r="AR137" i="3" s="1"/>
  <c r="AS137" i="3" s="1"/>
  <c r="AT137" i="3" s="1"/>
  <c r="AU137" i="3" s="1"/>
  <c r="AV137" i="3" s="1"/>
  <c r="AW137" i="3" s="1"/>
  <c r="AX137" i="3" s="1"/>
  <c r="AY137" i="3" s="1"/>
  <c r="AZ137" i="3" s="1"/>
  <c r="BA137" i="3" s="1"/>
  <c r="BB137" i="3" s="1"/>
  <c r="BC137" i="3" s="1"/>
  <c r="BD137" i="3" s="1"/>
  <c r="BE137" i="3" s="1"/>
  <c r="BF137" i="3" s="1"/>
  <c r="BG137" i="3" s="1"/>
  <c r="BH137" i="3" s="1"/>
  <c r="BI137" i="3" s="1"/>
  <c r="BJ137" i="3" s="1"/>
  <c r="BK137" i="3" s="1"/>
  <c r="BL137" i="3" s="1"/>
  <c r="BM137" i="3" s="1"/>
  <c r="BN137" i="3" s="1"/>
  <c r="BO137" i="3" s="1"/>
  <c r="BP137" i="3" s="1"/>
  <c r="BQ137" i="3" s="1"/>
  <c r="BR137" i="3" s="1"/>
  <c r="BS137" i="3" s="1"/>
  <c r="BT137" i="3" s="1"/>
  <c r="BU137" i="3" s="1"/>
  <c r="BV137" i="3" s="1"/>
  <c r="BW137" i="3" s="1"/>
  <c r="BX137" i="3" s="1"/>
  <c r="BY137" i="3" s="1"/>
  <c r="BZ137" i="3" s="1"/>
  <c r="CA137" i="3" s="1"/>
  <c r="CB137" i="3" s="1"/>
  <c r="CC137" i="3" s="1"/>
  <c r="CD137" i="3" s="1"/>
  <c r="CE137" i="3" s="1"/>
  <c r="CF137" i="3" s="1"/>
  <c r="CG137" i="3" s="1"/>
  <c r="CH137" i="3" s="1"/>
  <c r="CI137" i="3" s="1"/>
  <c r="CJ137" i="3" s="1"/>
  <c r="CK137" i="3" s="1"/>
  <c r="CL137" i="3" s="1"/>
  <c r="CM137" i="3" s="1"/>
  <c r="CN137" i="3" s="1"/>
  <c r="CO137" i="3" s="1"/>
  <c r="CP137" i="3" s="1"/>
  <c r="CQ137" i="3" s="1"/>
  <c r="CR137" i="3" s="1"/>
  <c r="CS137" i="3" s="1"/>
  <c r="CT137" i="3" s="1"/>
  <c r="CU137" i="3" s="1"/>
  <c r="CV137" i="3" s="1"/>
  <c r="CW137" i="3" s="1"/>
  <c r="CX137" i="3" s="1"/>
  <c r="CY137" i="3" s="1"/>
  <c r="CZ137" i="3" s="1"/>
  <c r="DA137" i="3" s="1"/>
  <c r="DB137" i="3" s="1"/>
  <c r="DC137" i="3" s="1"/>
  <c r="DD137" i="3" s="1"/>
  <c r="DE137" i="3" s="1"/>
  <c r="DF137" i="3" s="1"/>
  <c r="DG137" i="3" s="1"/>
  <c r="DH137" i="3" s="1"/>
  <c r="DI137" i="3" s="1"/>
  <c r="DJ137" i="3" s="1"/>
  <c r="DK137" i="3" s="1"/>
  <c r="DL137" i="3" s="1"/>
  <c r="DM137" i="3" s="1"/>
  <c r="DN137" i="3" s="1"/>
  <c r="DO137" i="3" s="1"/>
  <c r="DP137" i="3" s="1"/>
  <c r="DQ137" i="3" s="1"/>
  <c r="DR137" i="3" s="1"/>
  <c r="DS137" i="3" s="1"/>
  <c r="DT137" i="3" s="1"/>
  <c r="DU137" i="3" s="1"/>
  <c r="DV137" i="3" s="1"/>
  <c r="DW137" i="3" s="1"/>
  <c r="DX137" i="3" s="1"/>
  <c r="DY137" i="3" s="1"/>
  <c r="DZ137" i="3" s="1"/>
  <c r="EA137" i="3" s="1"/>
  <c r="EB137" i="3" s="1"/>
  <c r="EC137" i="3" s="1"/>
  <c r="ED137" i="3" s="1"/>
  <c r="EE137" i="3" s="1"/>
  <c r="EF137" i="3" s="1"/>
  <c r="EG137" i="3" s="1"/>
  <c r="EH137" i="3" s="1"/>
  <c r="EI137" i="3" s="1"/>
  <c r="EJ137" i="3" s="1"/>
  <c r="EK137" i="3" s="1"/>
  <c r="EL137" i="3" s="1"/>
  <c r="EM137" i="3" s="1"/>
  <c r="EN137" i="3" s="1"/>
  <c r="EO137" i="3" s="1"/>
  <c r="EP137" i="3" s="1"/>
  <c r="EQ137" i="3" s="1"/>
  <c r="ER137" i="3" s="1"/>
  <c r="ES137" i="3" s="1"/>
  <c r="ET137" i="3" s="1"/>
  <c r="EU137" i="3" s="1"/>
  <c r="EV137" i="3" s="1"/>
  <c r="EW137" i="3" s="1"/>
  <c r="EX137" i="3" s="1"/>
  <c r="EY137" i="3" s="1"/>
  <c r="EZ137" i="3" s="1"/>
  <c r="FA137" i="3" s="1"/>
  <c r="FB137" i="3" s="1"/>
  <c r="FC137" i="3" s="1"/>
  <c r="FD137" i="3" s="1"/>
  <c r="FE137" i="3" s="1"/>
  <c r="FF137" i="3" s="1"/>
  <c r="FG137" i="3" s="1"/>
  <c r="FH137" i="3" s="1"/>
  <c r="FI137" i="3" s="1"/>
  <c r="FJ137" i="3" s="1"/>
  <c r="FK137" i="3" s="1"/>
  <c r="FL137" i="3" s="1"/>
  <c r="FM137" i="3" s="1"/>
  <c r="FN137" i="3" s="1"/>
  <c r="FO137" i="3" s="1"/>
  <c r="FP137" i="3" s="1"/>
  <c r="FQ137" i="3" s="1"/>
  <c r="FR137" i="3" s="1"/>
  <c r="FS137" i="3" s="1"/>
  <c r="FT137" i="3" s="1"/>
  <c r="FU137" i="3" s="1"/>
  <c r="FV137" i="3" s="1"/>
  <c r="FW137" i="3" s="1"/>
  <c r="FX137" i="3" s="1"/>
  <c r="FY137" i="3" s="1"/>
  <c r="FZ137" i="3" s="1"/>
  <c r="GA137" i="3" s="1"/>
  <c r="GB137" i="3" s="1"/>
  <c r="GC137" i="3" s="1"/>
  <c r="GD137" i="3" s="1"/>
  <c r="GE137" i="3" s="1"/>
  <c r="GF137" i="3" s="1"/>
  <c r="GG137" i="3" s="1"/>
  <c r="GH137" i="3" s="1"/>
  <c r="GI137" i="3" s="1"/>
  <c r="GJ137" i="3" s="1"/>
  <c r="GK137" i="3" s="1"/>
  <c r="GL137" i="3" s="1"/>
  <c r="GM137" i="3" s="1"/>
  <c r="GN137" i="3" s="1"/>
  <c r="GO137" i="3" s="1"/>
  <c r="GP137" i="3" s="1"/>
  <c r="GQ137" i="3" s="1"/>
  <c r="GR137" i="3" s="1"/>
  <c r="GS137" i="3" s="1"/>
  <c r="GT137" i="3" s="1"/>
  <c r="GU137" i="3" s="1"/>
  <c r="GV137" i="3" s="1"/>
  <c r="GW137" i="3" s="1"/>
  <c r="GX137" i="3" s="1"/>
  <c r="GY137" i="3" s="1"/>
  <c r="F150" i="3"/>
  <c r="G150" i="3" s="1"/>
  <c r="H150" i="3" s="1"/>
  <c r="I150" i="3" s="1"/>
  <c r="J150" i="3" s="1"/>
  <c r="K150" i="3" s="1"/>
  <c r="L150" i="3" s="1"/>
  <c r="M150" i="3" s="1"/>
  <c r="N150" i="3" s="1"/>
  <c r="O150" i="3" s="1"/>
  <c r="P150" i="3" s="1"/>
  <c r="Q150" i="3" s="1"/>
  <c r="R150" i="3" s="1"/>
  <c r="S150" i="3" s="1"/>
  <c r="T150" i="3" s="1"/>
  <c r="U150" i="3" s="1"/>
  <c r="V150" i="3" s="1"/>
  <c r="W150" i="3" s="1"/>
  <c r="X150" i="3" s="1"/>
  <c r="Y150" i="3" s="1"/>
  <c r="Z150" i="3" s="1"/>
  <c r="AA150" i="3" s="1"/>
  <c r="AB150" i="3" s="1"/>
  <c r="AC150" i="3" s="1"/>
  <c r="AD150" i="3" s="1"/>
  <c r="AE150" i="3" s="1"/>
  <c r="AF150" i="3" s="1"/>
  <c r="AG150" i="3" s="1"/>
  <c r="AH150" i="3" s="1"/>
  <c r="AI150" i="3" s="1"/>
  <c r="AJ150" i="3" s="1"/>
  <c r="AK150" i="3" s="1"/>
  <c r="AL150" i="3" s="1"/>
  <c r="AM150" i="3" s="1"/>
  <c r="AN150" i="3" s="1"/>
  <c r="AO150" i="3" s="1"/>
  <c r="AP150" i="3" s="1"/>
  <c r="AQ150" i="3" s="1"/>
  <c r="AR150" i="3" s="1"/>
  <c r="AS150" i="3" s="1"/>
  <c r="AT150" i="3" s="1"/>
  <c r="AU150" i="3" s="1"/>
  <c r="AV150" i="3" s="1"/>
  <c r="AW150" i="3" s="1"/>
  <c r="AX150" i="3" s="1"/>
  <c r="AY150" i="3" s="1"/>
  <c r="AZ150" i="3" s="1"/>
  <c r="BA150" i="3" s="1"/>
  <c r="BB150" i="3" s="1"/>
  <c r="BC150" i="3" s="1"/>
  <c r="BD150" i="3" s="1"/>
  <c r="BE150" i="3" s="1"/>
  <c r="BF150" i="3" s="1"/>
  <c r="BG150" i="3" s="1"/>
  <c r="BH150" i="3" s="1"/>
  <c r="BI150" i="3" s="1"/>
  <c r="BJ150" i="3" s="1"/>
  <c r="BK150" i="3" s="1"/>
  <c r="BL150" i="3" s="1"/>
  <c r="BM150" i="3" s="1"/>
  <c r="BN150" i="3" s="1"/>
  <c r="BO150" i="3" s="1"/>
  <c r="BP150" i="3" s="1"/>
  <c r="BQ150" i="3" s="1"/>
  <c r="BR150" i="3" s="1"/>
  <c r="BS150" i="3" s="1"/>
  <c r="BT150" i="3" s="1"/>
  <c r="BU150" i="3" s="1"/>
  <c r="BV150" i="3" s="1"/>
  <c r="BW150" i="3" s="1"/>
  <c r="BX150" i="3" s="1"/>
  <c r="BY150" i="3" s="1"/>
  <c r="BZ150" i="3" s="1"/>
  <c r="CA150" i="3" s="1"/>
  <c r="CB150" i="3" s="1"/>
  <c r="CC150" i="3" s="1"/>
  <c r="CD150" i="3" s="1"/>
  <c r="CE150" i="3" s="1"/>
  <c r="CF150" i="3" s="1"/>
  <c r="CG150" i="3" s="1"/>
  <c r="CH150" i="3" s="1"/>
  <c r="CI150" i="3" s="1"/>
  <c r="CJ150" i="3" s="1"/>
  <c r="CK150" i="3" s="1"/>
  <c r="CL150" i="3" s="1"/>
  <c r="CM150" i="3" s="1"/>
  <c r="CN150" i="3" s="1"/>
  <c r="CO150" i="3" s="1"/>
  <c r="CP150" i="3" s="1"/>
  <c r="CQ150" i="3" s="1"/>
  <c r="CR150" i="3" s="1"/>
  <c r="CS150" i="3" s="1"/>
  <c r="CT150" i="3" s="1"/>
  <c r="CU150" i="3" s="1"/>
  <c r="CV150" i="3" s="1"/>
  <c r="CW150" i="3" s="1"/>
  <c r="CX150" i="3" s="1"/>
  <c r="CY150" i="3" s="1"/>
  <c r="CZ150" i="3" s="1"/>
  <c r="DA150" i="3" s="1"/>
  <c r="DB150" i="3" s="1"/>
  <c r="DC150" i="3" s="1"/>
  <c r="DD150" i="3" s="1"/>
  <c r="DE150" i="3" s="1"/>
  <c r="DF150" i="3" s="1"/>
  <c r="DG150" i="3" s="1"/>
  <c r="DH150" i="3" s="1"/>
  <c r="DI150" i="3" s="1"/>
  <c r="DJ150" i="3" s="1"/>
  <c r="DK150" i="3" s="1"/>
  <c r="DL150" i="3" s="1"/>
  <c r="DM150" i="3" s="1"/>
  <c r="DN150" i="3" s="1"/>
  <c r="DO150" i="3" s="1"/>
  <c r="DP150" i="3" s="1"/>
  <c r="DQ150" i="3" s="1"/>
  <c r="DR150" i="3" s="1"/>
  <c r="DS150" i="3" s="1"/>
  <c r="DT150" i="3" s="1"/>
  <c r="DU150" i="3" s="1"/>
  <c r="DV150" i="3" s="1"/>
  <c r="DW150" i="3" s="1"/>
  <c r="DX150" i="3" s="1"/>
  <c r="DY150" i="3" s="1"/>
  <c r="DZ150" i="3" s="1"/>
  <c r="EA150" i="3" s="1"/>
  <c r="EB150" i="3" s="1"/>
  <c r="EC150" i="3" s="1"/>
  <c r="ED150" i="3" s="1"/>
  <c r="EE150" i="3" s="1"/>
  <c r="EF150" i="3" s="1"/>
  <c r="EG150" i="3" s="1"/>
  <c r="EH150" i="3" s="1"/>
  <c r="EI150" i="3" s="1"/>
  <c r="EJ150" i="3" s="1"/>
  <c r="EK150" i="3" s="1"/>
  <c r="EL150" i="3" s="1"/>
  <c r="EM150" i="3" s="1"/>
  <c r="EN150" i="3" s="1"/>
  <c r="EO150" i="3" s="1"/>
  <c r="EP150" i="3" s="1"/>
  <c r="EQ150" i="3" s="1"/>
  <c r="ER150" i="3" s="1"/>
  <c r="ES150" i="3" s="1"/>
  <c r="ET150" i="3" s="1"/>
  <c r="EU150" i="3" s="1"/>
  <c r="EV150" i="3" s="1"/>
  <c r="EW150" i="3" s="1"/>
  <c r="EX150" i="3" s="1"/>
  <c r="EY150" i="3" s="1"/>
  <c r="EZ150" i="3" s="1"/>
  <c r="FA150" i="3" s="1"/>
  <c r="FB150" i="3" s="1"/>
  <c r="FC150" i="3" s="1"/>
  <c r="FD150" i="3" s="1"/>
  <c r="FE150" i="3" s="1"/>
  <c r="FF150" i="3" s="1"/>
  <c r="FG150" i="3" s="1"/>
  <c r="FH150" i="3" s="1"/>
  <c r="FI150" i="3" s="1"/>
  <c r="FJ150" i="3" s="1"/>
  <c r="FK150" i="3" s="1"/>
  <c r="FL150" i="3" s="1"/>
  <c r="FM150" i="3" s="1"/>
  <c r="FN150" i="3" s="1"/>
  <c r="FO150" i="3" s="1"/>
  <c r="FP150" i="3" s="1"/>
  <c r="FQ150" i="3" s="1"/>
  <c r="FR150" i="3" s="1"/>
  <c r="FS150" i="3" s="1"/>
  <c r="FT150" i="3" s="1"/>
  <c r="FU150" i="3" s="1"/>
  <c r="FV150" i="3" s="1"/>
  <c r="FW150" i="3" s="1"/>
  <c r="FX150" i="3" s="1"/>
  <c r="FY150" i="3" s="1"/>
  <c r="FZ150" i="3" s="1"/>
  <c r="GA150" i="3" s="1"/>
  <c r="GB150" i="3" s="1"/>
  <c r="GC150" i="3" s="1"/>
  <c r="GD150" i="3" s="1"/>
  <c r="GE150" i="3" s="1"/>
  <c r="GF150" i="3" s="1"/>
  <c r="GG150" i="3" s="1"/>
  <c r="GH150" i="3" s="1"/>
  <c r="GI150" i="3" s="1"/>
  <c r="GJ150" i="3" s="1"/>
  <c r="GK150" i="3" s="1"/>
  <c r="GL150" i="3" s="1"/>
  <c r="GM150" i="3" s="1"/>
  <c r="GN150" i="3" s="1"/>
  <c r="GO150" i="3" s="1"/>
  <c r="GP150" i="3" s="1"/>
  <c r="GQ150" i="3" s="1"/>
  <c r="GR150" i="3" s="1"/>
  <c r="GS150" i="3" s="1"/>
  <c r="GT150" i="3" s="1"/>
  <c r="GU150" i="3" s="1"/>
  <c r="GV150" i="3" s="1"/>
  <c r="GW150" i="3" s="1"/>
  <c r="GX150" i="3" s="1"/>
  <c r="GY150" i="3" s="1"/>
  <c r="F146" i="3"/>
  <c r="G146" i="3" s="1"/>
  <c r="H146" i="3" s="1"/>
  <c r="I146" i="3" s="1"/>
  <c r="J146" i="3" s="1"/>
  <c r="K146" i="3" s="1"/>
  <c r="L146" i="3" s="1"/>
  <c r="M146" i="3" s="1"/>
  <c r="N146" i="3" s="1"/>
  <c r="O146" i="3" s="1"/>
  <c r="P146" i="3" s="1"/>
  <c r="Q146" i="3" s="1"/>
  <c r="R146" i="3" s="1"/>
  <c r="S146" i="3" s="1"/>
  <c r="T146" i="3" s="1"/>
  <c r="U146" i="3" s="1"/>
  <c r="V146" i="3" s="1"/>
  <c r="W146" i="3" s="1"/>
  <c r="X146" i="3" s="1"/>
  <c r="Y146" i="3" s="1"/>
  <c r="Z146" i="3" s="1"/>
  <c r="AA146" i="3" s="1"/>
  <c r="AB146" i="3" s="1"/>
  <c r="AC146" i="3" s="1"/>
  <c r="AD146" i="3" s="1"/>
  <c r="AE146" i="3" s="1"/>
  <c r="AF146" i="3" s="1"/>
  <c r="AG146" i="3" s="1"/>
  <c r="AH146" i="3" s="1"/>
  <c r="AI146" i="3" s="1"/>
  <c r="AJ146" i="3" s="1"/>
  <c r="AK146" i="3" s="1"/>
  <c r="AL146" i="3" s="1"/>
  <c r="AM146" i="3" s="1"/>
  <c r="AN146" i="3" s="1"/>
  <c r="AO146" i="3" s="1"/>
  <c r="AP146" i="3" s="1"/>
  <c r="AQ146" i="3" s="1"/>
  <c r="AR146" i="3" s="1"/>
  <c r="AS146" i="3" s="1"/>
  <c r="AT146" i="3" s="1"/>
  <c r="AU146" i="3" s="1"/>
  <c r="AV146" i="3" s="1"/>
  <c r="AW146" i="3" s="1"/>
  <c r="AX146" i="3" s="1"/>
  <c r="AY146" i="3" s="1"/>
  <c r="AZ146" i="3" s="1"/>
  <c r="BA146" i="3" s="1"/>
  <c r="BB146" i="3" s="1"/>
  <c r="BC146" i="3" s="1"/>
  <c r="BD146" i="3" s="1"/>
  <c r="BE146" i="3" s="1"/>
  <c r="BF146" i="3" s="1"/>
  <c r="BG146" i="3" s="1"/>
  <c r="BH146" i="3" s="1"/>
  <c r="BI146" i="3" s="1"/>
  <c r="BJ146" i="3" s="1"/>
  <c r="BK146" i="3" s="1"/>
  <c r="BL146" i="3" s="1"/>
  <c r="BM146" i="3" s="1"/>
  <c r="BN146" i="3" s="1"/>
  <c r="BO146" i="3" s="1"/>
  <c r="BP146" i="3" s="1"/>
  <c r="BQ146" i="3" s="1"/>
  <c r="BR146" i="3" s="1"/>
  <c r="BS146" i="3" s="1"/>
  <c r="BT146" i="3" s="1"/>
  <c r="BU146" i="3" s="1"/>
  <c r="BV146" i="3" s="1"/>
  <c r="BW146" i="3" s="1"/>
  <c r="BX146" i="3" s="1"/>
  <c r="BY146" i="3" s="1"/>
  <c r="BZ146" i="3" s="1"/>
  <c r="CA146" i="3" s="1"/>
  <c r="CB146" i="3" s="1"/>
  <c r="CC146" i="3" s="1"/>
  <c r="CD146" i="3" s="1"/>
  <c r="CE146" i="3" s="1"/>
  <c r="CF146" i="3" s="1"/>
  <c r="CG146" i="3" s="1"/>
  <c r="CH146" i="3" s="1"/>
  <c r="CI146" i="3" s="1"/>
  <c r="CJ146" i="3" s="1"/>
  <c r="CK146" i="3" s="1"/>
  <c r="CL146" i="3" s="1"/>
  <c r="CM146" i="3" s="1"/>
  <c r="CN146" i="3" s="1"/>
  <c r="CO146" i="3" s="1"/>
  <c r="CP146" i="3" s="1"/>
  <c r="CQ146" i="3" s="1"/>
  <c r="CR146" i="3" s="1"/>
  <c r="CS146" i="3" s="1"/>
  <c r="CT146" i="3" s="1"/>
  <c r="CU146" i="3" s="1"/>
  <c r="CV146" i="3" s="1"/>
  <c r="CW146" i="3" s="1"/>
  <c r="CX146" i="3" s="1"/>
  <c r="CY146" i="3" s="1"/>
  <c r="CZ146" i="3" s="1"/>
  <c r="DA146" i="3" s="1"/>
  <c r="DB146" i="3" s="1"/>
  <c r="DC146" i="3" s="1"/>
  <c r="DD146" i="3" s="1"/>
  <c r="DE146" i="3" s="1"/>
  <c r="DF146" i="3" s="1"/>
  <c r="DG146" i="3" s="1"/>
  <c r="DH146" i="3" s="1"/>
  <c r="DI146" i="3" s="1"/>
  <c r="DJ146" i="3" s="1"/>
  <c r="DK146" i="3" s="1"/>
  <c r="DL146" i="3" s="1"/>
  <c r="DM146" i="3" s="1"/>
  <c r="DN146" i="3" s="1"/>
  <c r="DO146" i="3" s="1"/>
  <c r="DP146" i="3" s="1"/>
  <c r="DQ146" i="3" s="1"/>
  <c r="DR146" i="3" s="1"/>
  <c r="DS146" i="3" s="1"/>
  <c r="DT146" i="3" s="1"/>
  <c r="DU146" i="3" s="1"/>
  <c r="DV146" i="3" s="1"/>
  <c r="DW146" i="3" s="1"/>
  <c r="DX146" i="3" s="1"/>
  <c r="DY146" i="3" s="1"/>
  <c r="DZ146" i="3" s="1"/>
  <c r="EA146" i="3" s="1"/>
  <c r="EB146" i="3" s="1"/>
  <c r="EC146" i="3" s="1"/>
  <c r="ED146" i="3" s="1"/>
  <c r="EE146" i="3" s="1"/>
  <c r="EF146" i="3" s="1"/>
  <c r="EG146" i="3" s="1"/>
  <c r="EH146" i="3" s="1"/>
  <c r="EI146" i="3" s="1"/>
  <c r="EJ146" i="3" s="1"/>
  <c r="EK146" i="3" s="1"/>
  <c r="EL146" i="3" s="1"/>
  <c r="EM146" i="3" s="1"/>
  <c r="EN146" i="3" s="1"/>
  <c r="EO146" i="3" s="1"/>
  <c r="EP146" i="3" s="1"/>
  <c r="EQ146" i="3" s="1"/>
  <c r="ER146" i="3" s="1"/>
  <c r="ES146" i="3" s="1"/>
  <c r="ET146" i="3" s="1"/>
  <c r="EU146" i="3" s="1"/>
  <c r="EV146" i="3" s="1"/>
  <c r="EW146" i="3" s="1"/>
  <c r="EX146" i="3" s="1"/>
  <c r="EY146" i="3" s="1"/>
  <c r="EZ146" i="3" s="1"/>
  <c r="FA146" i="3" s="1"/>
  <c r="FB146" i="3" s="1"/>
  <c r="FC146" i="3" s="1"/>
  <c r="FD146" i="3" s="1"/>
  <c r="FE146" i="3" s="1"/>
  <c r="FF146" i="3" s="1"/>
  <c r="FG146" i="3" s="1"/>
  <c r="FH146" i="3" s="1"/>
  <c r="FI146" i="3" s="1"/>
  <c r="FJ146" i="3" s="1"/>
  <c r="FK146" i="3" s="1"/>
  <c r="FL146" i="3" s="1"/>
  <c r="FM146" i="3" s="1"/>
  <c r="FN146" i="3" s="1"/>
  <c r="FO146" i="3" s="1"/>
  <c r="FP146" i="3" s="1"/>
  <c r="FQ146" i="3" s="1"/>
  <c r="FR146" i="3" s="1"/>
  <c r="FS146" i="3" s="1"/>
  <c r="FT146" i="3" s="1"/>
  <c r="FU146" i="3" s="1"/>
  <c r="FV146" i="3" s="1"/>
  <c r="FW146" i="3" s="1"/>
  <c r="FX146" i="3" s="1"/>
  <c r="FY146" i="3" s="1"/>
  <c r="FZ146" i="3" s="1"/>
  <c r="GA146" i="3" s="1"/>
  <c r="GB146" i="3" s="1"/>
  <c r="GC146" i="3" s="1"/>
  <c r="GD146" i="3" s="1"/>
  <c r="GE146" i="3" s="1"/>
  <c r="GF146" i="3" s="1"/>
  <c r="GG146" i="3" s="1"/>
  <c r="GH146" i="3" s="1"/>
  <c r="GI146" i="3" s="1"/>
  <c r="GJ146" i="3" s="1"/>
  <c r="GK146" i="3" s="1"/>
  <c r="GL146" i="3" s="1"/>
  <c r="GM146" i="3" s="1"/>
  <c r="GN146" i="3" s="1"/>
  <c r="GO146" i="3" s="1"/>
  <c r="GP146" i="3" s="1"/>
  <c r="GQ146" i="3" s="1"/>
  <c r="GR146" i="3" s="1"/>
  <c r="GS146" i="3" s="1"/>
  <c r="GT146" i="3" s="1"/>
  <c r="GU146" i="3" s="1"/>
  <c r="GV146" i="3" s="1"/>
  <c r="GW146" i="3" s="1"/>
  <c r="GX146" i="3" s="1"/>
  <c r="GY146" i="3" s="1"/>
  <c r="F177" i="3"/>
  <c r="G177" i="3" s="1"/>
  <c r="H177" i="3" s="1"/>
  <c r="I177" i="3" s="1"/>
  <c r="J177" i="3" s="1"/>
  <c r="K177" i="3" s="1"/>
  <c r="L177" i="3" s="1"/>
  <c r="M177" i="3" s="1"/>
  <c r="N177" i="3" s="1"/>
  <c r="O177" i="3" s="1"/>
  <c r="P177" i="3" s="1"/>
  <c r="Q177" i="3" s="1"/>
  <c r="R177" i="3" s="1"/>
  <c r="S177" i="3" s="1"/>
  <c r="T177" i="3" s="1"/>
  <c r="U177" i="3" s="1"/>
  <c r="V177" i="3" s="1"/>
  <c r="W177" i="3" s="1"/>
  <c r="X177" i="3" s="1"/>
  <c r="Y177" i="3" s="1"/>
  <c r="Z177" i="3" s="1"/>
  <c r="AA177" i="3" s="1"/>
  <c r="AB177" i="3" s="1"/>
  <c r="AC177" i="3" s="1"/>
  <c r="AD177" i="3" s="1"/>
  <c r="AE177" i="3" s="1"/>
  <c r="AF177" i="3" s="1"/>
  <c r="AG177" i="3" s="1"/>
  <c r="AH177" i="3" s="1"/>
  <c r="AI177" i="3" s="1"/>
  <c r="AJ177" i="3" s="1"/>
  <c r="AK177" i="3" s="1"/>
  <c r="AL177" i="3" s="1"/>
  <c r="AM177" i="3" s="1"/>
  <c r="AN177" i="3" s="1"/>
  <c r="AO177" i="3" s="1"/>
  <c r="AP177" i="3" s="1"/>
  <c r="AQ177" i="3" s="1"/>
  <c r="AR177" i="3" s="1"/>
  <c r="AS177" i="3" s="1"/>
  <c r="AT177" i="3" s="1"/>
  <c r="AU177" i="3" s="1"/>
  <c r="AV177" i="3" s="1"/>
  <c r="AW177" i="3" s="1"/>
  <c r="AX177" i="3" s="1"/>
  <c r="AY177" i="3" s="1"/>
  <c r="AZ177" i="3" s="1"/>
  <c r="BA177" i="3" s="1"/>
  <c r="BB177" i="3" s="1"/>
  <c r="BC177" i="3" s="1"/>
  <c r="BD177" i="3" s="1"/>
  <c r="BE177" i="3" s="1"/>
  <c r="BF177" i="3" s="1"/>
  <c r="BG177" i="3" s="1"/>
  <c r="BH177" i="3" s="1"/>
  <c r="BI177" i="3" s="1"/>
  <c r="BJ177" i="3" s="1"/>
  <c r="BK177" i="3" s="1"/>
  <c r="BL177" i="3" s="1"/>
  <c r="BM177" i="3" s="1"/>
  <c r="BN177" i="3" s="1"/>
  <c r="BO177" i="3" s="1"/>
  <c r="BP177" i="3" s="1"/>
  <c r="BQ177" i="3" s="1"/>
  <c r="BR177" i="3" s="1"/>
  <c r="BS177" i="3" s="1"/>
  <c r="BT177" i="3" s="1"/>
  <c r="BU177" i="3" s="1"/>
  <c r="BV177" i="3" s="1"/>
  <c r="BW177" i="3" s="1"/>
  <c r="BX177" i="3" s="1"/>
  <c r="BY177" i="3" s="1"/>
  <c r="BZ177" i="3" s="1"/>
  <c r="CA177" i="3" s="1"/>
  <c r="CB177" i="3" s="1"/>
  <c r="CC177" i="3" s="1"/>
  <c r="CD177" i="3" s="1"/>
  <c r="CE177" i="3" s="1"/>
  <c r="CF177" i="3" s="1"/>
  <c r="CG177" i="3" s="1"/>
  <c r="CH177" i="3" s="1"/>
  <c r="CI177" i="3" s="1"/>
  <c r="CJ177" i="3" s="1"/>
  <c r="CK177" i="3" s="1"/>
  <c r="CL177" i="3" s="1"/>
  <c r="CM177" i="3" s="1"/>
  <c r="CN177" i="3" s="1"/>
  <c r="CO177" i="3" s="1"/>
  <c r="CP177" i="3" s="1"/>
  <c r="CQ177" i="3" s="1"/>
  <c r="CR177" i="3" s="1"/>
  <c r="CS177" i="3" s="1"/>
  <c r="CT177" i="3" s="1"/>
  <c r="CU177" i="3" s="1"/>
  <c r="CV177" i="3" s="1"/>
  <c r="CW177" i="3" s="1"/>
  <c r="CX177" i="3" s="1"/>
  <c r="CY177" i="3" s="1"/>
  <c r="CZ177" i="3" s="1"/>
  <c r="DA177" i="3" s="1"/>
  <c r="DB177" i="3" s="1"/>
  <c r="DC177" i="3" s="1"/>
  <c r="DD177" i="3" s="1"/>
  <c r="DE177" i="3" s="1"/>
  <c r="DF177" i="3" s="1"/>
  <c r="DG177" i="3" s="1"/>
  <c r="DH177" i="3" s="1"/>
  <c r="DI177" i="3" s="1"/>
  <c r="DJ177" i="3" s="1"/>
  <c r="DK177" i="3" s="1"/>
  <c r="DL177" i="3" s="1"/>
  <c r="DM177" i="3" s="1"/>
  <c r="DN177" i="3" s="1"/>
  <c r="DO177" i="3" s="1"/>
  <c r="DP177" i="3" s="1"/>
  <c r="DQ177" i="3" s="1"/>
  <c r="DR177" i="3" s="1"/>
  <c r="DS177" i="3" s="1"/>
  <c r="DT177" i="3" s="1"/>
  <c r="DU177" i="3" s="1"/>
  <c r="DV177" i="3" s="1"/>
  <c r="DW177" i="3" s="1"/>
  <c r="DX177" i="3" s="1"/>
  <c r="DY177" i="3" s="1"/>
  <c r="DZ177" i="3" s="1"/>
  <c r="EA177" i="3" s="1"/>
  <c r="EB177" i="3" s="1"/>
  <c r="EC177" i="3" s="1"/>
  <c r="ED177" i="3" s="1"/>
  <c r="EE177" i="3" s="1"/>
  <c r="EF177" i="3" s="1"/>
  <c r="EG177" i="3" s="1"/>
  <c r="EH177" i="3" s="1"/>
  <c r="EI177" i="3" s="1"/>
  <c r="EJ177" i="3" s="1"/>
  <c r="EK177" i="3" s="1"/>
  <c r="EL177" i="3" s="1"/>
  <c r="EM177" i="3" s="1"/>
  <c r="EN177" i="3" s="1"/>
  <c r="EO177" i="3" s="1"/>
  <c r="EP177" i="3" s="1"/>
  <c r="EQ177" i="3" s="1"/>
  <c r="ER177" i="3" s="1"/>
  <c r="ES177" i="3" s="1"/>
  <c r="ET177" i="3" s="1"/>
  <c r="EU177" i="3" s="1"/>
  <c r="EV177" i="3" s="1"/>
  <c r="EW177" i="3" s="1"/>
  <c r="EX177" i="3" s="1"/>
  <c r="EY177" i="3" s="1"/>
  <c r="EZ177" i="3" s="1"/>
  <c r="FA177" i="3" s="1"/>
  <c r="FB177" i="3" s="1"/>
  <c r="FC177" i="3" s="1"/>
  <c r="FD177" i="3" s="1"/>
  <c r="FE177" i="3" s="1"/>
  <c r="FF177" i="3" s="1"/>
  <c r="FG177" i="3" s="1"/>
  <c r="FH177" i="3" s="1"/>
  <c r="FI177" i="3" s="1"/>
  <c r="FJ177" i="3" s="1"/>
  <c r="FK177" i="3" s="1"/>
  <c r="FL177" i="3" s="1"/>
  <c r="FM177" i="3" s="1"/>
  <c r="FN177" i="3" s="1"/>
  <c r="FO177" i="3" s="1"/>
  <c r="FP177" i="3" s="1"/>
  <c r="FQ177" i="3" s="1"/>
  <c r="FR177" i="3" s="1"/>
  <c r="FS177" i="3" s="1"/>
  <c r="FT177" i="3" s="1"/>
  <c r="FU177" i="3" s="1"/>
  <c r="FV177" i="3" s="1"/>
  <c r="FW177" i="3" s="1"/>
  <c r="FX177" i="3" s="1"/>
  <c r="FY177" i="3" s="1"/>
  <c r="FZ177" i="3" s="1"/>
  <c r="GA177" i="3" s="1"/>
  <c r="GB177" i="3" s="1"/>
  <c r="GC177" i="3" s="1"/>
  <c r="GD177" i="3" s="1"/>
  <c r="GE177" i="3" s="1"/>
  <c r="GF177" i="3" s="1"/>
  <c r="GG177" i="3" s="1"/>
  <c r="GH177" i="3" s="1"/>
  <c r="GI177" i="3" s="1"/>
  <c r="GJ177" i="3" s="1"/>
  <c r="GK177" i="3" s="1"/>
  <c r="GL177" i="3" s="1"/>
  <c r="GM177" i="3" s="1"/>
  <c r="GN177" i="3" s="1"/>
  <c r="GO177" i="3" s="1"/>
  <c r="GP177" i="3" s="1"/>
  <c r="GQ177" i="3" s="1"/>
  <c r="GR177" i="3" s="1"/>
  <c r="GS177" i="3" s="1"/>
  <c r="GT177" i="3" s="1"/>
  <c r="GU177" i="3" s="1"/>
  <c r="GV177" i="3" s="1"/>
  <c r="GW177" i="3" s="1"/>
  <c r="GX177" i="3" s="1"/>
  <c r="GY177" i="3" s="1"/>
  <c r="F186" i="3"/>
  <c r="G186" i="3" s="1"/>
  <c r="H186" i="3" s="1"/>
  <c r="I186" i="3" s="1"/>
  <c r="J186" i="3" s="1"/>
  <c r="K186" i="3" s="1"/>
  <c r="L186" i="3" s="1"/>
  <c r="M186" i="3" s="1"/>
  <c r="N186" i="3" s="1"/>
  <c r="O186" i="3" s="1"/>
  <c r="P186" i="3" s="1"/>
  <c r="Q186" i="3" s="1"/>
  <c r="R186" i="3" s="1"/>
  <c r="S186" i="3" s="1"/>
  <c r="T186" i="3" s="1"/>
  <c r="U186" i="3" s="1"/>
  <c r="V186" i="3" s="1"/>
  <c r="W186" i="3" s="1"/>
  <c r="X186" i="3" s="1"/>
  <c r="Y186" i="3" s="1"/>
  <c r="Z186" i="3" s="1"/>
  <c r="AA186" i="3" s="1"/>
  <c r="AB186" i="3" s="1"/>
  <c r="AC186" i="3" s="1"/>
  <c r="AD186" i="3" s="1"/>
  <c r="AE186" i="3" s="1"/>
  <c r="AF186" i="3" s="1"/>
  <c r="AG186" i="3" s="1"/>
  <c r="AH186" i="3" s="1"/>
  <c r="AI186" i="3" s="1"/>
  <c r="AJ186" i="3" s="1"/>
  <c r="AK186" i="3" s="1"/>
  <c r="AL186" i="3" s="1"/>
  <c r="AM186" i="3" s="1"/>
  <c r="AN186" i="3" s="1"/>
  <c r="AO186" i="3" s="1"/>
  <c r="AP186" i="3" s="1"/>
  <c r="AQ186" i="3" s="1"/>
  <c r="AR186" i="3" s="1"/>
  <c r="AS186" i="3" s="1"/>
  <c r="AT186" i="3" s="1"/>
  <c r="AU186" i="3" s="1"/>
  <c r="AV186" i="3" s="1"/>
  <c r="AW186" i="3" s="1"/>
  <c r="AX186" i="3" s="1"/>
  <c r="AY186" i="3" s="1"/>
  <c r="AZ186" i="3" s="1"/>
  <c r="BA186" i="3" s="1"/>
  <c r="BB186" i="3" s="1"/>
  <c r="BC186" i="3" s="1"/>
  <c r="BD186" i="3" s="1"/>
  <c r="BE186" i="3" s="1"/>
  <c r="BF186" i="3" s="1"/>
  <c r="BG186" i="3" s="1"/>
  <c r="BH186" i="3" s="1"/>
  <c r="BI186" i="3" s="1"/>
  <c r="BJ186" i="3" s="1"/>
  <c r="BK186" i="3" s="1"/>
  <c r="BL186" i="3" s="1"/>
  <c r="BM186" i="3" s="1"/>
  <c r="BN186" i="3" s="1"/>
  <c r="BO186" i="3" s="1"/>
  <c r="BP186" i="3" s="1"/>
  <c r="BQ186" i="3" s="1"/>
  <c r="BR186" i="3" s="1"/>
  <c r="BS186" i="3" s="1"/>
  <c r="BT186" i="3" s="1"/>
  <c r="BU186" i="3" s="1"/>
  <c r="BV186" i="3" s="1"/>
  <c r="BW186" i="3" s="1"/>
  <c r="BX186" i="3" s="1"/>
  <c r="BY186" i="3" s="1"/>
  <c r="BZ186" i="3" s="1"/>
  <c r="CA186" i="3" s="1"/>
  <c r="CB186" i="3" s="1"/>
  <c r="CC186" i="3" s="1"/>
  <c r="CD186" i="3" s="1"/>
  <c r="CE186" i="3" s="1"/>
  <c r="CF186" i="3" s="1"/>
  <c r="CG186" i="3" s="1"/>
  <c r="CH186" i="3" s="1"/>
  <c r="CI186" i="3" s="1"/>
  <c r="CJ186" i="3" s="1"/>
  <c r="CK186" i="3" s="1"/>
  <c r="CL186" i="3" s="1"/>
  <c r="CM186" i="3" s="1"/>
  <c r="CN186" i="3" s="1"/>
  <c r="CO186" i="3" s="1"/>
  <c r="CP186" i="3" s="1"/>
  <c r="CQ186" i="3" s="1"/>
  <c r="CR186" i="3" s="1"/>
  <c r="CS186" i="3" s="1"/>
  <c r="CT186" i="3" s="1"/>
  <c r="CU186" i="3" s="1"/>
  <c r="CV186" i="3" s="1"/>
  <c r="CW186" i="3" s="1"/>
  <c r="CX186" i="3" s="1"/>
  <c r="CY186" i="3" s="1"/>
  <c r="CZ186" i="3" s="1"/>
  <c r="DA186" i="3" s="1"/>
  <c r="DB186" i="3" s="1"/>
  <c r="DC186" i="3" s="1"/>
  <c r="DD186" i="3" s="1"/>
  <c r="DE186" i="3" s="1"/>
  <c r="DF186" i="3" s="1"/>
  <c r="DG186" i="3" s="1"/>
  <c r="DH186" i="3" s="1"/>
  <c r="DI186" i="3" s="1"/>
  <c r="DJ186" i="3" s="1"/>
  <c r="DK186" i="3" s="1"/>
  <c r="DL186" i="3" s="1"/>
  <c r="DM186" i="3" s="1"/>
  <c r="DN186" i="3" s="1"/>
  <c r="DO186" i="3" s="1"/>
  <c r="DP186" i="3" s="1"/>
  <c r="DQ186" i="3" s="1"/>
  <c r="DR186" i="3" s="1"/>
  <c r="DS186" i="3" s="1"/>
  <c r="DT186" i="3" s="1"/>
  <c r="DU186" i="3" s="1"/>
  <c r="DV186" i="3" s="1"/>
  <c r="DW186" i="3" s="1"/>
  <c r="DX186" i="3" s="1"/>
  <c r="DY186" i="3" s="1"/>
  <c r="DZ186" i="3" s="1"/>
  <c r="EA186" i="3" s="1"/>
  <c r="EB186" i="3" s="1"/>
  <c r="EC186" i="3" s="1"/>
  <c r="ED186" i="3" s="1"/>
  <c r="EE186" i="3" s="1"/>
  <c r="EF186" i="3" s="1"/>
  <c r="EG186" i="3" s="1"/>
  <c r="EH186" i="3" s="1"/>
  <c r="EI186" i="3" s="1"/>
  <c r="EJ186" i="3" s="1"/>
  <c r="EK186" i="3" s="1"/>
  <c r="EL186" i="3" s="1"/>
  <c r="EM186" i="3" s="1"/>
  <c r="EN186" i="3" s="1"/>
  <c r="EO186" i="3" s="1"/>
  <c r="EP186" i="3" s="1"/>
  <c r="EQ186" i="3" s="1"/>
  <c r="ER186" i="3" s="1"/>
  <c r="ES186" i="3" s="1"/>
  <c r="ET186" i="3" s="1"/>
  <c r="EU186" i="3" s="1"/>
  <c r="EV186" i="3" s="1"/>
  <c r="EW186" i="3" s="1"/>
  <c r="EX186" i="3" s="1"/>
  <c r="EY186" i="3" s="1"/>
  <c r="EZ186" i="3" s="1"/>
  <c r="FA186" i="3" s="1"/>
  <c r="FB186" i="3" s="1"/>
  <c r="FC186" i="3" s="1"/>
  <c r="FD186" i="3" s="1"/>
  <c r="FE186" i="3" s="1"/>
  <c r="FF186" i="3" s="1"/>
  <c r="FG186" i="3" s="1"/>
  <c r="FH186" i="3" s="1"/>
  <c r="FI186" i="3" s="1"/>
  <c r="FJ186" i="3" s="1"/>
  <c r="FK186" i="3" s="1"/>
  <c r="FL186" i="3" s="1"/>
  <c r="FM186" i="3" s="1"/>
  <c r="FN186" i="3" s="1"/>
  <c r="FO186" i="3" s="1"/>
  <c r="FP186" i="3" s="1"/>
  <c r="FQ186" i="3" s="1"/>
  <c r="FR186" i="3" s="1"/>
  <c r="FS186" i="3" s="1"/>
  <c r="FT186" i="3" s="1"/>
  <c r="FU186" i="3" s="1"/>
  <c r="FV186" i="3" s="1"/>
  <c r="FW186" i="3" s="1"/>
  <c r="FX186" i="3" s="1"/>
  <c r="FY186" i="3" s="1"/>
  <c r="FZ186" i="3" s="1"/>
  <c r="GA186" i="3" s="1"/>
  <c r="GB186" i="3" s="1"/>
  <c r="GC186" i="3" s="1"/>
  <c r="GD186" i="3" s="1"/>
  <c r="GE186" i="3" s="1"/>
  <c r="GF186" i="3" s="1"/>
  <c r="GG186" i="3" s="1"/>
  <c r="GH186" i="3" s="1"/>
  <c r="GI186" i="3" s="1"/>
  <c r="GJ186" i="3" s="1"/>
  <c r="GK186" i="3" s="1"/>
  <c r="GL186" i="3" s="1"/>
  <c r="GM186" i="3" s="1"/>
  <c r="GN186" i="3" s="1"/>
  <c r="GO186" i="3" s="1"/>
  <c r="GP186" i="3" s="1"/>
  <c r="GQ186" i="3" s="1"/>
  <c r="GR186" i="3" s="1"/>
  <c r="GS186" i="3" s="1"/>
  <c r="GT186" i="3" s="1"/>
  <c r="GU186" i="3" s="1"/>
  <c r="GV186" i="3" s="1"/>
  <c r="GW186" i="3" s="1"/>
  <c r="GX186" i="3" s="1"/>
  <c r="GY186" i="3" s="1"/>
  <c r="F143" i="3"/>
  <c r="G143" i="3" s="1"/>
  <c r="H143" i="3" s="1"/>
  <c r="I143" i="3" s="1"/>
  <c r="J143" i="3" s="1"/>
  <c r="K143" i="3" s="1"/>
  <c r="L143" i="3" s="1"/>
  <c r="M143" i="3" s="1"/>
  <c r="N143" i="3" s="1"/>
  <c r="O143" i="3" s="1"/>
  <c r="P143" i="3" s="1"/>
  <c r="Q143" i="3" s="1"/>
  <c r="R143" i="3" s="1"/>
  <c r="S143" i="3" s="1"/>
  <c r="T143" i="3" s="1"/>
  <c r="U143" i="3" s="1"/>
  <c r="V143" i="3" s="1"/>
  <c r="W143" i="3" s="1"/>
  <c r="X143" i="3" s="1"/>
  <c r="Y143" i="3" s="1"/>
  <c r="Z143" i="3" s="1"/>
  <c r="AA143" i="3" s="1"/>
  <c r="AB143" i="3" s="1"/>
  <c r="AC143" i="3" s="1"/>
  <c r="AD143" i="3" s="1"/>
  <c r="AE143" i="3" s="1"/>
  <c r="AF143" i="3" s="1"/>
  <c r="AG143" i="3" s="1"/>
  <c r="AH143" i="3" s="1"/>
  <c r="AI143" i="3" s="1"/>
  <c r="AJ143" i="3" s="1"/>
  <c r="AK143" i="3" s="1"/>
  <c r="AL143" i="3" s="1"/>
  <c r="AM143" i="3" s="1"/>
  <c r="AN143" i="3" s="1"/>
  <c r="AO143" i="3" s="1"/>
  <c r="AP143" i="3" s="1"/>
  <c r="AQ143" i="3" s="1"/>
  <c r="AR143" i="3" s="1"/>
  <c r="AS143" i="3" s="1"/>
  <c r="AT143" i="3" s="1"/>
  <c r="AU143" i="3" s="1"/>
  <c r="AV143" i="3" s="1"/>
  <c r="AW143" i="3" s="1"/>
  <c r="AX143" i="3" s="1"/>
  <c r="AY143" i="3" s="1"/>
  <c r="AZ143" i="3" s="1"/>
  <c r="BA143" i="3" s="1"/>
  <c r="BB143" i="3" s="1"/>
  <c r="BC143" i="3" s="1"/>
  <c r="BD143" i="3" s="1"/>
  <c r="BE143" i="3" s="1"/>
  <c r="BF143" i="3" s="1"/>
  <c r="BG143" i="3" s="1"/>
  <c r="BH143" i="3" s="1"/>
  <c r="BI143" i="3" s="1"/>
  <c r="BJ143" i="3" s="1"/>
  <c r="BK143" i="3" s="1"/>
  <c r="BL143" i="3" s="1"/>
  <c r="BM143" i="3" s="1"/>
  <c r="BN143" i="3" s="1"/>
  <c r="BO143" i="3" s="1"/>
  <c r="BP143" i="3" s="1"/>
  <c r="BQ143" i="3" s="1"/>
  <c r="BR143" i="3" s="1"/>
  <c r="BS143" i="3" s="1"/>
  <c r="BT143" i="3" s="1"/>
  <c r="BU143" i="3" s="1"/>
  <c r="BV143" i="3" s="1"/>
  <c r="BW143" i="3" s="1"/>
  <c r="BX143" i="3" s="1"/>
  <c r="BY143" i="3" s="1"/>
  <c r="BZ143" i="3" s="1"/>
  <c r="CA143" i="3" s="1"/>
  <c r="CB143" i="3" s="1"/>
  <c r="CC143" i="3" s="1"/>
  <c r="CD143" i="3" s="1"/>
  <c r="CE143" i="3" s="1"/>
  <c r="CF143" i="3" s="1"/>
  <c r="CG143" i="3" s="1"/>
  <c r="CH143" i="3" s="1"/>
  <c r="CI143" i="3" s="1"/>
  <c r="CJ143" i="3" s="1"/>
  <c r="CK143" i="3" s="1"/>
  <c r="CL143" i="3" s="1"/>
  <c r="CM143" i="3" s="1"/>
  <c r="CN143" i="3" s="1"/>
  <c r="CO143" i="3" s="1"/>
  <c r="CP143" i="3" s="1"/>
  <c r="CQ143" i="3" s="1"/>
  <c r="CR143" i="3" s="1"/>
  <c r="CS143" i="3" s="1"/>
  <c r="CT143" i="3" s="1"/>
  <c r="CU143" i="3" s="1"/>
  <c r="CV143" i="3" s="1"/>
  <c r="CW143" i="3" s="1"/>
  <c r="CX143" i="3" s="1"/>
  <c r="CY143" i="3" s="1"/>
  <c r="CZ143" i="3" s="1"/>
  <c r="DA143" i="3" s="1"/>
  <c r="DB143" i="3" s="1"/>
  <c r="DC143" i="3" s="1"/>
  <c r="DD143" i="3" s="1"/>
  <c r="DE143" i="3" s="1"/>
  <c r="DF143" i="3" s="1"/>
  <c r="DG143" i="3" s="1"/>
  <c r="DH143" i="3" s="1"/>
  <c r="DI143" i="3" s="1"/>
  <c r="DJ143" i="3" s="1"/>
  <c r="DK143" i="3" s="1"/>
  <c r="DL143" i="3" s="1"/>
  <c r="DM143" i="3" s="1"/>
  <c r="DN143" i="3" s="1"/>
  <c r="DO143" i="3" s="1"/>
  <c r="DP143" i="3" s="1"/>
  <c r="DQ143" i="3" s="1"/>
  <c r="DR143" i="3" s="1"/>
  <c r="DS143" i="3" s="1"/>
  <c r="DT143" i="3" s="1"/>
  <c r="DU143" i="3" s="1"/>
  <c r="DV143" i="3" s="1"/>
  <c r="DW143" i="3" s="1"/>
  <c r="DX143" i="3" s="1"/>
  <c r="DY143" i="3" s="1"/>
  <c r="DZ143" i="3" s="1"/>
  <c r="EA143" i="3" s="1"/>
  <c r="EB143" i="3" s="1"/>
  <c r="EC143" i="3" s="1"/>
  <c r="ED143" i="3" s="1"/>
  <c r="EE143" i="3" s="1"/>
  <c r="EF143" i="3" s="1"/>
  <c r="EG143" i="3" s="1"/>
  <c r="EH143" i="3" s="1"/>
  <c r="EI143" i="3" s="1"/>
  <c r="EJ143" i="3" s="1"/>
  <c r="EK143" i="3" s="1"/>
  <c r="EL143" i="3" s="1"/>
  <c r="EM143" i="3" s="1"/>
  <c r="EN143" i="3" s="1"/>
  <c r="EO143" i="3" s="1"/>
  <c r="EP143" i="3" s="1"/>
  <c r="EQ143" i="3" s="1"/>
  <c r="ER143" i="3" s="1"/>
  <c r="ES143" i="3" s="1"/>
  <c r="ET143" i="3" s="1"/>
  <c r="EU143" i="3" s="1"/>
  <c r="EV143" i="3" s="1"/>
  <c r="EW143" i="3" s="1"/>
  <c r="EX143" i="3" s="1"/>
  <c r="EY143" i="3" s="1"/>
  <c r="EZ143" i="3" s="1"/>
  <c r="FA143" i="3" s="1"/>
  <c r="FB143" i="3" s="1"/>
  <c r="FC143" i="3" s="1"/>
  <c r="FD143" i="3" s="1"/>
  <c r="FE143" i="3" s="1"/>
  <c r="FF143" i="3" s="1"/>
  <c r="FG143" i="3" s="1"/>
  <c r="FH143" i="3" s="1"/>
  <c r="FI143" i="3" s="1"/>
  <c r="FJ143" i="3" s="1"/>
  <c r="FK143" i="3" s="1"/>
  <c r="FL143" i="3" s="1"/>
  <c r="FM143" i="3" s="1"/>
  <c r="FN143" i="3" s="1"/>
  <c r="FO143" i="3" s="1"/>
  <c r="FP143" i="3" s="1"/>
  <c r="FQ143" i="3" s="1"/>
  <c r="FR143" i="3" s="1"/>
  <c r="FS143" i="3" s="1"/>
  <c r="FT143" i="3" s="1"/>
  <c r="FU143" i="3" s="1"/>
  <c r="FV143" i="3" s="1"/>
  <c r="FW143" i="3" s="1"/>
  <c r="FX143" i="3" s="1"/>
  <c r="FY143" i="3" s="1"/>
  <c r="FZ143" i="3" s="1"/>
  <c r="GA143" i="3" s="1"/>
  <c r="GB143" i="3" s="1"/>
  <c r="GC143" i="3" s="1"/>
  <c r="GD143" i="3" s="1"/>
  <c r="GE143" i="3" s="1"/>
  <c r="GF143" i="3" s="1"/>
  <c r="GG143" i="3" s="1"/>
  <c r="GH143" i="3" s="1"/>
  <c r="GI143" i="3" s="1"/>
  <c r="GJ143" i="3" s="1"/>
  <c r="GK143" i="3" s="1"/>
  <c r="GL143" i="3" s="1"/>
  <c r="GM143" i="3" s="1"/>
  <c r="GN143" i="3" s="1"/>
  <c r="GO143" i="3" s="1"/>
  <c r="GP143" i="3" s="1"/>
  <c r="GQ143" i="3" s="1"/>
  <c r="GR143" i="3" s="1"/>
  <c r="GS143" i="3" s="1"/>
  <c r="GT143" i="3" s="1"/>
  <c r="GU143" i="3" s="1"/>
  <c r="GV143" i="3" s="1"/>
  <c r="GW143" i="3" s="1"/>
  <c r="GX143" i="3" s="1"/>
  <c r="GY143" i="3" s="1"/>
  <c r="F133" i="3"/>
  <c r="G133" i="3" s="1"/>
  <c r="H133" i="3" s="1"/>
  <c r="I133" i="3" s="1"/>
  <c r="J133" i="3" s="1"/>
  <c r="K133" i="3" s="1"/>
  <c r="L133" i="3" s="1"/>
  <c r="M133" i="3" s="1"/>
  <c r="N133" i="3" s="1"/>
  <c r="O133" i="3" s="1"/>
  <c r="P133" i="3" s="1"/>
  <c r="Q133" i="3" s="1"/>
  <c r="R133" i="3" s="1"/>
  <c r="S133" i="3" s="1"/>
  <c r="T133" i="3" s="1"/>
  <c r="U133" i="3" s="1"/>
  <c r="V133" i="3" s="1"/>
  <c r="W133" i="3" s="1"/>
  <c r="X133" i="3" s="1"/>
  <c r="Y133" i="3" s="1"/>
  <c r="Z133" i="3" s="1"/>
  <c r="AA133" i="3" s="1"/>
  <c r="AB133" i="3" s="1"/>
  <c r="AC133" i="3" s="1"/>
  <c r="AD133" i="3" s="1"/>
  <c r="AE133" i="3" s="1"/>
  <c r="AF133" i="3" s="1"/>
  <c r="AG133" i="3" s="1"/>
  <c r="AH133" i="3" s="1"/>
  <c r="AI133" i="3" s="1"/>
  <c r="AJ133" i="3" s="1"/>
  <c r="AK133" i="3" s="1"/>
  <c r="AL133" i="3" s="1"/>
  <c r="AM133" i="3" s="1"/>
  <c r="AN133" i="3" s="1"/>
  <c r="AO133" i="3" s="1"/>
  <c r="AP133" i="3" s="1"/>
  <c r="AQ133" i="3" s="1"/>
  <c r="AR133" i="3" s="1"/>
  <c r="AS133" i="3" s="1"/>
  <c r="AT133" i="3" s="1"/>
  <c r="AU133" i="3" s="1"/>
  <c r="AV133" i="3" s="1"/>
  <c r="AW133" i="3" s="1"/>
  <c r="AX133" i="3" s="1"/>
  <c r="AY133" i="3" s="1"/>
  <c r="AZ133" i="3" s="1"/>
  <c r="BA133" i="3" s="1"/>
  <c r="BB133" i="3" s="1"/>
  <c r="BC133" i="3" s="1"/>
  <c r="BD133" i="3" s="1"/>
  <c r="BE133" i="3" s="1"/>
  <c r="BF133" i="3" s="1"/>
  <c r="BG133" i="3" s="1"/>
  <c r="BH133" i="3" s="1"/>
  <c r="BI133" i="3" s="1"/>
  <c r="BJ133" i="3" s="1"/>
  <c r="BK133" i="3" s="1"/>
  <c r="BL133" i="3" s="1"/>
  <c r="BM133" i="3" s="1"/>
  <c r="BN133" i="3" s="1"/>
  <c r="BO133" i="3" s="1"/>
  <c r="BP133" i="3" s="1"/>
  <c r="BQ133" i="3" s="1"/>
  <c r="BR133" i="3" s="1"/>
  <c r="BS133" i="3" s="1"/>
  <c r="BT133" i="3" s="1"/>
  <c r="BU133" i="3" s="1"/>
  <c r="BV133" i="3" s="1"/>
  <c r="BW133" i="3" s="1"/>
  <c r="BX133" i="3" s="1"/>
  <c r="BY133" i="3" s="1"/>
  <c r="BZ133" i="3" s="1"/>
  <c r="CA133" i="3" s="1"/>
  <c r="CB133" i="3" s="1"/>
  <c r="CC133" i="3" s="1"/>
  <c r="CD133" i="3" s="1"/>
  <c r="CE133" i="3" s="1"/>
  <c r="CF133" i="3" s="1"/>
  <c r="CG133" i="3" s="1"/>
  <c r="CH133" i="3" s="1"/>
  <c r="CI133" i="3" s="1"/>
  <c r="CJ133" i="3" s="1"/>
  <c r="CK133" i="3" s="1"/>
  <c r="CL133" i="3" s="1"/>
  <c r="CM133" i="3" s="1"/>
  <c r="CN133" i="3" s="1"/>
  <c r="CO133" i="3" s="1"/>
  <c r="CP133" i="3" s="1"/>
  <c r="CQ133" i="3" s="1"/>
  <c r="CR133" i="3" s="1"/>
  <c r="CS133" i="3" s="1"/>
  <c r="CT133" i="3" s="1"/>
  <c r="CU133" i="3" s="1"/>
  <c r="CV133" i="3" s="1"/>
  <c r="CW133" i="3" s="1"/>
  <c r="CX133" i="3" s="1"/>
  <c r="CY133" i="3" s="1"/>
  <c r="CZ133" i="3" s="1"/>
  <c r="DA133" i="3" s="1"/>
  <c r="DB133" i="3" s="1"/>
  <c r="DC133" i="3" s="1"/>
  <c r="DD133" i="3" s="1"/>
  <c r="DE133" i="3" s="1"/>
  <c r="DF133" i="3" s="1"/>
  <c r="DG133" i="3" s="1"/>
  <c r="DH133" i="3" s="1"/>
  <c r="DI133" i="3" s="1"/>
  <c r="DJ133" i="3" s="1"/>
  <c r="DK133" i="3" s="1"/>
  <c r="DL133" i="3" s="1"/>
  <c r="DM133" i="3" s="1"/>
  <c r="DN133" i="3" s="1"/>
  <c r="DO133" i="3" s="1"/>
  <c r="DP133" i="3" s="1"/>
  <c r="DQ133" i="3" s="1"/>
  <c r="DR133" i="3" s="1"/>
  <c r="DS133" i="3" s="1"/>
  <c r="DT133" i="3" s="1"/>
  <c r="DU133" i="3" s="1"/>
  <c r="DV133" i="3" s="1"/>
  <c r="DW133" i="3" s="1"/>
  <c r="DX133" i="3" s="1"/>
  <c r="DY133" i="3" s="1"/>
  <c r="DZ133" i="3" s="1"/>
  <c r="EA133" i="3" s="1"/>
  <c r="EB133" i="3" s="1"/>
  <c r="EC133" i="3" s="1"/>
  <c r="ED133" i="3" s="1"/>
  <c r="EE133" i="3" s="1"/>
  <c r="EF133" i="3" s="1"/>
  <c r="EG133" i="3" s="1"/>
  <c r="EH133" i="3" s="1"/>
  <c r="EI133" i="3" s="1"/>
  <c r="EJ133" i="3" s="1"/>
  <c r="EK133" i="3" s="1"/>
  <c r="EL133" i="3" s="1"/>
  <c r="EM133" i="3" s="1"/>
  <c r="EN133" i="3" s="1"/>
  <c r="EO133" i="3" s="1"/>
  <c r="EP133" i="3" s="1"/>
  <c r="EQ133" i="3" s="1"/>
  <c r="ER133" i="3" s="1"/>
  <c r="ES133" i="3" s="1"/>
  <c r="ET133" i="3" s="1"/>
  <c r="EU133" i="3" s="1"/>
  <c r="EV133" i="3" s="1"/>
  <c r="EW133" i="3" s="1"/>
  <c r="EX133" i="3" s="1"/>
  <c r="EY133" i="3" s="1"/>
  <c r="EZ133" i="3" s="1"/>
  <c r="FA133" i="3" s="1"/>
  <c r="FB133" i="3" s="1"/>
  <c r="FC133" i="3" s="1"/>
  <c r="FD133" i="3" s="1"/>
  <c r="FE133" i="3" s="1"/>
  <c r="FF133" i="3" s="1"/>
  <c r="FG133" i="3" s="1"/>
  <c r="FH133" i="3" s="1"/>
  <c r="FI133" i="3" s="1"/>
  <c r="FJ133" i="3" s="1"/>
  <c r="FK133" i="3" s="1"/>
  <c r="FL133" i="3" s="1"/>
  <c r="FM133" i="3" s="1"/>
  <c r="FN133" i="3" s="1"/>
  <c r="FO133" i="3" s="1"/>
  <c r="FP133" i="3" s="1"/>
  <c r="FQ133" i="3" s="1"/>
  <c r="FR133" i="3" s="1"/>
  <c r="FS133" i="3" s="1"/>
  <c r="FT133" i="3" s="1"/>
  <c r="FU133" i="3" s="1"/>
  <c r="FV133" i="3" s="1"/>
  <c r="FW133" i="3" s="1"/>
  <c r="FX133" i="3" s="1"/>
  <c r="FY133" i="3" s="1"/>
  <c r="FZ133" i="3" s="1"/>
  <c r="GA133" i="3" s="1"/>
  <c r="GB133" i="3" s="1"/>
  <c r="GC133" i="3" s="1"/>
  <c r="GD133" i="3" s="1"/>
  <c r="GE133" i="3" s="1"/>
  <c r="GF133" i="3" s="1"/>
  <c r="GG133" i="3" s="1"/>
  <c r="GH133" i="3" s="1"/>
  <c r="GI133" i="3" s="1"/>
  <c r="GJ133" i="3" s="1"/>
  <c r="GK133" i="3" s="1"/>
  <c r="GL133" i="3" s="1"/>
  <c r="GM133" i="3" s="1"/>
  <c r="GN133" i="3" s="1"/>
  <c r="GO133" i="3" s="1"/>
  <c r="GP133" i="3" s="1"/>
  <c r="GQ133" i="3" s="1"/>
  <c r="GR133" i="3" s="1"/>
  <c r="GS133" i="3" s="1"/>
  <c r="GT133" i="3" s="1"/>
  <c r="GU133" i="3" s="1"/>
  <c r="GV133" i="3" s="1"/>
  <c r="GW133" i="3" s="1"/>
  <c r="GX133" i="3" s="1"/>
  <c r="GY133" i="3" s="1"/>
  <c r="F154" i="3"/>
  <c r="G154" i="3" s="1"/>
  <c r="H154" i="3" s="1"/>
  <c r="I154" i="3" s="1"/>
  <c r="J154" i="3" s="1"/>
  <c r="K154" i="3" s="1"/>
  <c r="L154" i="3" s="1"/>
  <c r="M154" i="3" s="1"/>
  <c r="N154" i="3" s="1"/>
  <c r="O154" i="3" s="1"/>
  <c r="P154" i="3" s="1"/>
  <c r="Q154" i="3" s="1"/>
  <c r="R154" i="3" s="1"/>
  <c r="S154" i="3" s="1"/>
  <c r="T154" i="3" s="1"/>
  <c r="U154" i="3" s="1"/>
  <c r="V154" i="3" s="1"/>
  <c r="W154" i="3" s="1"/>
  <c r="X154" i="3" s="1"/>
  <c r="Y154" i="3" s="1"/>
  <c r="Z154" i="3" s="1"/>
  <c r="AA154" i="3" s="1"/>
  <c r="AB154" i="3" s="1"/>
  <c r="AC154" i="3" s="1"/>
  <c r="AD154" i="3" s="1"/>
  <c r="AE154" i="3" s="1"/>
  <c r="AF154" i="3" s="1"/>
  <c r="AG154" i="3" s="1"/>
  <c r="AH154" i="3" s="1"/>
  <c r="AI154" i="3" s="1"/>
  <c r="AJ154" i="3" s="1"/>
  <c r="AK154" i="3" s="1"/>
  <c r="AL154" i="3" s="1"/>
  <c r="AM154" i="3" s="1"/>
  <c r="AN154" i="3" s="1"/>
  <c r="AO154" i="3" s="1"/>
  <c r="AP154" i="3" s="1"/>
  <c r="AQ154" i="3" s="1"/>
  <c r="AR154" i="3" s="1"/>
  <c r="AS154" i="3" s="1"/>
  <c r="AT154" i="3" s="1"/>
  <c r="AU154" i="3" s="1"/>
  <c r="AV154" i="3" s="1"/>
  <c r="AW154" i="3" s="1"/>
  <c r="AX154" i="3" s="1"/>
  <c r="AY154" i="3" s="1"/>
  <c r="AZ154" i="3" s="1"/>
  <c r="BA154" i="3" s="1"/>
  <c r="BB154" i="3" s="1"/>
  <c r="BC154" i="3" s="1"/>
  <c r="BD154" i="3" s="1"/>
  <c r="BE154" i="3" s="1"/>
  <c r="BF154" i="3" s="1"/>
  <c r="BG154" i="3" s="1"/>
  <c r="BH154" i="3" s="1"/>
  <c r="BI154" i="3" s="1"/>
  <c r="BJ154" i="3" s="1"/>
  <c r="BK154" i="3" s="1"/>
  <c r="BL154" i="3" s="1"/>
  <c r="BM154" i="3" s="1"/>
  <c r="BN154" i="3" s="1"/>
  <c r="BO154" i="3" s="1"/>
  <c r="BP154" i="3" s="1"/>
  <c r="BQ154" i="3" s="1"/>
  <c r="BR154" i="3" s="1"/>
  <c r="BS154" i="3" s="1"/>
  <c r="BT154" i="3" s="1"/>
  <c r="BU154" i="3" s="1"/>
  <c r="BV154" i="3" s="1"/>
  <c r="BW154" i="3" s="1"/>
  <c r="BX154" i="3" s="1"/>
  <c r="BY154" i="3" s="1"/>
  <c r="BZ154" i="3" s="1"/>
  <c r="CA154" i="3" s="1"/>
  <c r="CB154" i="3" s="1"/>
  <c r="CC154" i="3" s="1"/>
  <c r="CD154" i="3" s="1"/>
  <c r="CE154" i="3" s="1"/>
  <c r="CF154" i="3" s="1"/>
  <c r="CG154" i="3" s="1"/>
  <c r="CH154" i="3" s="1"/>
  <c r="CI154" i="3" s="1"/>
  <c r="CJ154" i="3" s="1"/>
  <c r="CK154" i="3" s="1"/>
  <c r="CL154" i="3" s="1"/>
  <c r="CM154" i="3" s="1"/>
  <c r="CN154" i="3" s="1"/>
  <c r="CO154" i="3" s="1"/>
  <c r="CP154" i="3" s="1"/>
  <c r="CQ154" i="3" s="1"/>
  <c r="CR154" i="3" s="1"/>
  <c r="CS154" i="3" s="1"/>
  <c r="CT154" i="3" s="1"/>
  <c r="CU154" i="3" s="1"/>
  <c r="CV154" i="3" s="1"/>
  <c r="CW154" i="3" s="1"/>
  <c r="CX154" i="3" s="1"/>
  <c r="CY154" i="3" s="1"/>
  <c r="CZ154" i="3" s="1"/>
  <c r="DA154" i="3" s="1"/>
  <c r="DB154" i="3" s="1"/>
  <c r="DC154" i="3" s="1"/>
  <c r="DD154" i="3" s="1"/>
  <c r="DE154" i="3" s="1"/>
  <c r="DF154" i="3" s="1"/>
  <c r="DG154" i="3" s="1"/>
  <c r="DH154" i="3" s="1"/>
  <c r="DI154" i="3" s="1"/>
  <c r="DJ154" i="3" s="1"/>
  <c r="DK154" i="3" s="1"/>
  <c r="DL154" i="3" s="1"/>
  <c r="DM154" i="3" s="1"/>
  <c r="DN154" i="3" s="1"/>
  <c r="DO154" i="3" s="1"/>
  <c r="DP154" i="3" s="1"/>
  <c r="DQ154" i="3" s="1"/>
  <c r="DR154" i="3" s="1"/>
  <c r="DS154" i="3" s="1"/>
  <c r="DT154" i="3" s="1"/>
  <c r="DU154" i="3" s="1"/>
  <c r="DV154" i="3" s="1"/>
  <c r="DW154" i="3" s="1"/>
  <c r="DX154" i="3" s="1"/>
  <c r="DY154" i="3" s="1"/>
  <c r="DZ154" i="3" s="1"/>
  <c r="EA154" i="3" s="1"/>
  <c r="EB154" i="3" s="1"/>
  <c r="EC154" i="3" s="1"/>
  <c r="ED154" i="3" s="1"/>
  <c r="EE154" i="3" s="1"/>
  <c r="EF154" i="3" s="1"/>
  <c r="EG154" i="3" s="1"/>
  <c r="EH154" i="3" s="1"/>
  <c r="EI154" i="3" s="1"/>
  <c r="EJ154" i="3" s="1"/>
  <c r="EK154" i="3" s="1"/>
  <c r="EL154" i="3" s="1"/>
  <c r="EM154" i="3" s="1"/>
  <c r="EN154" i="3" s="1"/>
  <c r="EO154" i="3" s="1"/>
  <c r="EP154" i="3" s="1"/>
  <c r="EQ154" i="3" s="1"/>
  <c r="ER154" i="3" s="1"/>
  <c r="ES154" i="3" s="1"/>
  <c r="ET154" i="3" s="1"/>
  <c r="EU154" i="3" s="1"/>
  <c r="EV154" i="3" s="1"/>
  <c r="EW154" i="3" s="1"/>
  <c r="EX154" i="3" s="1"/>
  <c r="EY154" i="3" s="1"/>
  <c r="EZ154" i="3" s="1"/>
  <c r="FA154" i="3" s="1"/>
  <c r="FB154" i="3" s="1"/>
  <c r="FC154" i="3" s="1"/>
  <c r="FD154" i="3" s="1"/>
  <c r="FE154" i="3" s="1"/>
  <c r="FF154" i="3" s="1"/>
  <c r="FG154" i="3" s="1"/>
  <c r="FH154" i="3" s="1"/>
  <c r="FI154" i="3" s="1"/>
  <c r="FJ154" i="3" s="1"/>
  <c r="FK154" i="3" s="1"/>
  <c r="FL154" i="3" s="1"/>
  <c r="FM154" i="3" s="1"/>
  <c r="FN154" i="3" s="1"/>
  <c r="FO154" i="3" s="1"/>
  <c r="FP154" i="3" s="1"/>
  <c r="FQ154" i="3" s="1"/>
  <c r="FR154" i="3" s="1"/>
  <c r="FS154" i="3" s="1"/>
  <c r="FT154" i="3" s="1"/>
  <c r="FU154" i="3" s="1"/>
  <c r="FV154" i="3" s="1"/>
  <c r="FW154" i="3" s="1"/>
  <c r="FX154" i="3" s="1"/>
  <c r="FY154" i="3" s="1"/>
  <c r="FZ154" i="3" s="1"/>
  <c r="GA154" i="3" s="1"/>
  <c r="GB154" i="3" s="1"/>
  <c r="GC154" i="3" s="1"/>
  <c r="GD154" i="3" s="1"/>
  <c r="GE154" i="3" s="1"/>
  <c r="GF154" i="3" s="1"/>
  <c r="GG154" i="3" s="1"/>
  <c r="GH154" i="3" s="1"/>
  <c r="GI154" i="3" s="1"/>
  <c r="GJ154" i="3" s="1"/>
  <c r="GK154" i="3" s="1"/>
  <c r="GL154" i="3" s="1"/>
  <c r="GM154" i="3" s="1"/>
  <c r="GN154" i="3" s="1"/>
  <c r="GO154" i="3" s="1"/>
  <c r="GP154" i="3" s="1"/>
  <c r="GQ154" i="3" s="1"/>
  <c r="GR154" i="3" s="1"/>
  <c r="GS154" i="3" s="1"/>
  <c r="GT154" i="3" s="1"/>
  <c r="GU154" i="3" s="1"/>
  <c r="GV154" i="3" s="1"/>
  <c r="GW154" i="3" s="1"/>
  <c r="GX154" i="3" s="1"/>
  <c r="GY154" i="3" s="1"/>
  <c r="F155" i="3"/>
  <c r="G155" i="3" s="1"/>
  <c r="H155" i="3" s="1"/>
  <c r="I155" i="3" s="1"/>
  <c r="J155" i="3" s="1"/>
  <c r="K155" i="3" s="1"/>
  <c r="L155" i="3" s="1"/>
  <c r="M155" i="3" s="1"/>
  <c r="N155" i="3" s="1"/>
  <c r="O155" i="3" s="1"/>
  <c r="P155" i="3" s="1"/>
  <c r="Q155" i="3" s="1"/>
  <c r="R155" i="3" s="1"/>
  <c r="S155" i="3" s="1"/>
  <c r="T155" i="3" s="1"/>
  <c r="U155" i="3" s="1"/>
  <c r="V155" i="3" s="1"/>
  <c r="W155" i="3" s="1"/>
  <c r="X155" i="3" s="1"/>
  <c r="Y155" i="3" s="1"/>
  <c r="Z155" i="3" s="1"/>
  <c r="AA155" i="3" s="1"/>
  <c r="AB155" i="3" s="1"/>
  <c r="AC155" i="3" s="1"/>
  <c r="AD155" i="3" s="1"/>
  <c r="AE155" i="3" s="1"/>
  <c r="AF155" i="3" s="1"/>
  <c r="AG155" i="3" s="1"/>
  <c r="AH155" i="3" s="1"/>
  <c r="AI155" i="3" s="1"/>
  <c r="AJ155" i="3" s="1"/>
  <c r="AK155" i="3" s="1"/>
  <c r="AL155" i="3" s="1"/>
  <c r="AM155" i="3" s="1"/>
  <c r="AN155" i="3" s="1"/>
  <c r="AO155" i="3" s="1"/>
  <c r="AP155" i="3" s="1"/>
  <c r="AQ155" i="3" s="1"/>
  <c r="AR155" i="3" s="1"/>
  <c r="AS155" i="3" s="1"/>
  <c r="AT155" i="3" s="1"/>
  <c r="AU155" i="3" s="1"/>
  <c r="AV155" i="3" s="1"/>
  <c r="AW155" i="3" s="1"/>
  <c r="AX155" i="3" s="1"/>
  <c r="AY155" i="3" s="1"/>
  <c r="AZ155" i="3" s="1"/>
  <c r="BA155" i="3" s="1"/>
  <c r="BB155" i="3" s="1"/>
  <c r="BC155" i="3" s="1"/>
  <c r="BD155" i="3" s="1"/>
  <c r="BE155" i="3" s="1"/>
  <c r="BF155" i="3" s="1"/>
  <c r="BG155" i="3" s="1"/>
  <c r="BH155" i="3" s="1"/>
  <c r="BI155" i="3" s="1"/>
  <c r="BJ155" i="3" s="1"/>
  <c r="BK155" i="3" s="1"/>
  <c r="BL155" i="3" s="1"/>
  <c r="BM155" i="3" s="1"/>
  <c r="BN155" i="3" s="1"/>
  <c r="BO155" i="3" s="1"/>
  <c r="BP155" i="3" s="1"/>
  <c r="BQ155" i="3" s="1"/>
  <c r="BR155" i="3" s="1"/>
  <c r="BS155" i="3" s="1"/>
  <c r="BT155" i="3" s="1"/>
  <c r="BU155" i="3" s="1"/>
  <c r="BV155" i="3" s="1"/>
  <c r="BW155" i="3" s="1"/>
  <c r="BX155" i="3" s="1"/>
  <c r="BY155" i="3" s="1"/>
  <c r="BZ155" i="3" s="1"/>
  <c r="CA155" i="3" s="1"/>
  <c r="CB155" i="3" s="1"/>
  <c r="CC155" i="3" s="1"/>
  <c r="CD155" i="3" s="1"/>
  <c r="CE155" i="3" s="1"/>
  <c r="CF155" i="3" s="1"/>
  <c r="CG155" i="3" s="1"/>
  <c r="CH155" i="3" s="1"/>
  <c r="CI155" i="3" s="1"/>
  <c r="CJ155" i="3" s="1"/>
  <c r="CK155" i="3" s="1"/>
  <c r="CL155" i="3" s="1"/>
  <c r="CM155" i="3" s="1"/>
  <c r="CN155" i="3" s="1"/>
  <c r="CO155" i="3" s="1"/>
  <c r="CP155" i="3" s="1"/>
  <c r="CQ155" i="3" s="1"/>
  <c r="CR155" i="3" s="1"/>
  <c r="CS155" i="3" s="1"/>
  <c r="CT155" i="3" s="1"/>
  <c r="CU155" i="3" s="1"/>
  <c r="CV155" i="3" s="1"/>
  <c r="CW155" i="3" s="1"/>
  <c r="CX155" i="3" s="1"/>
  <c r="CY155" i="3" s="1"/>
  <c r="CZ155" i="3" s="1"/>
  <c r="DA155" i="3" s="1"/>
  <c r="DB155" i="3" s="1"/>
  <c r="DC155" i="3" s="1"/>
  <c r="DD155" i="3" s="1"/>
  <c r="DE155" i="3" s="1"/>
  <c r="DF155" i="3" s="1"/>
  <c r="DG155" i="3" s="1"/>
  <c r="DH155" i="3" s="1"/>
  <c r="DI155" i="3" s="1"/>
  <c r="DJ155" i="3" s="1"/>
  <c r="DK155" i="3" s="1"/>
  <c r="DL155" i="3" s="1"/>
  <c r="DM155" i="3" s="1"/>
  <c r="DN155" i="3" s="1"/>
  <c r="DO155" i="3" s="1"/>
  <c r="DP155" i="3" s="1"/>
  <c r="DQ155" i="3" s="1"/>
  <c r="DR155" i="3" s="1"/>
  <c r="DS155" i="3" s="1"/>
  <c r="DT155" i="3" s="1"/>
  <c r="DU155" i="3" s="1"/>
  <c r="DV155" i="3" s="1"/>
  <c r="DW155" i="3" s="1"/>
  <c r="DX155" i="3" s="1"/>
  <c r="DY155" i="3" s="1"/>
  <c r="DZ155" i="3" s="1"/>
  <c r="EA155" i="3" s="1"/>
  <c r="EB155" i="3" s="1"/>
  <c r="EC155" i="3" s="1"/>
  <c r="ED155" i="3" s="1"/>
  <c r="EE155" i="3" s="1"/>
  <c r="EF155" i="3" s="1"/>
  <c r="EG155" i="3" s="1"/>
  <c r="EH155" i="3" s="1"/>
  <c r="EI155" i="3" s="1"/>
  <c r="EJ155" i="3" s="1"/>
  <c r="EK155" i="3" s="1"/>
  <c r="EL155" i="3" s="1"/>
  <c r="EM155" i="3" s="1"/>
  <c r="EN155" i="3" s="1"/>
  <c r="EO155" i="3" s="1"/>
  <c r="EP155" i="3" s="1"/>
  <c r="EQ155" i="3" s="1"/>
  <c r="ER155" i="3" s="1"/>
  <c r="ES155" i="3" s="1"/>
  <c r="ET155" i="3" s="1"/>
  <c r="EU155" i="3" s="1"/>
  <c r="EV155" i="3" s="1"/>
  <c r="EW155" i="3" s="1"/>
  <c r="EX155" i="3" s="1"/>
  <c r="EY155" i="3" s="1"/>
  <c r="EZ155" i="3" s="1"/>
  <c r="FA155" i="3" s="1"/>
  <c r="FB155" i="3" s="1"/>
  <c r="FC155" i="3" s="1"/>
  <c r="FD155" i="3" s="1"/>
  <c r="FE155" i="3" s="1"/>
  <c r="FF155" i="3" s="1"/>
  <c r="FG155" i="3" s="1"/>
  <c r="FH155" i="3" s="1"/>
  <c r="FI155" i="3" s="1"/>
  <c r="FJ155" i="3" s="1"/>
  <c r="FK155" i="3" s="1"/>
  <c r="FL155" i="3" s="1"/>
  <c r="FM155" i="3" s="1"/>
  <c r="FN155" i="3" s="1"/>
  <c r="FO155" i="3" s="1"/>
  <c r="FP155" i="3" s="1"/>
  <c r="FQ155" i="3" s="1"/>
  <c r="FR155" i="3" s="1"/>
  <c r="FS155" i="3" s="1"/>
  <c r="FT155" i="3" s="1"/>
  <c r="FU155" i="3" s="1"/>
  <c r="FV155" i="3" s="1"/>
  <c r="FW155" i="3" s="1"/>
  <c r="FX155" i="3" s="1"/>
  <c r="FY155" i="3" s="1"/>
  <c r="FZ155" i="3" s="1"/>
  <c r="GA155" i="3" s="1"/>
  <c r="GB155" i="3" s="1"/>
  <c r="GC155" i="3" s="1"/>
  <c r="GD155" i="3" s="1"/>
  <c r="GE155" i="3" s="1"/>
  <c r="GF155" i="3" s="1"/>
  <c r="GG155" i="3" s="1"/>
  <c r="GH155" i="3" s="1"/>
  <c r="GI155" i="3" s="1"/>
  <c r="GJ155" i="3" s="1"/>
  <c r="GK155" i="3" s="1"/>
  <c r="GL155" i="3" s="1"/>
  <c r="GM155" i="3" s="1"/>
  <c r="GN155" i="3" s="1"/>
  <c r="GO155" i="3" s="1"/>
  <c r="GP155" i="3" s="1"/>
  <c r="GQ155" i="3" s="1"/>
  <c r="GR155" i="3" s="1"/>
  <c r="GS155" i="3" s="1"/>
  <c r="GT155" i="3" s="1"/>
  <c r="GU155" i="3" s="1"/>
  <c r="GV155" i="3" s="1"/>
  <c r="GW155" i="3" s="1"/>
  <c r="GX155" i="3" s="1"/>
  <c r="GY155" i="3" s="1"/>
  <c r="F163" i="3"/>
  <c r="G163" i="3" s="1"/>
  <c r="H163" i="3" s="1"/>
  <c r="I163" i="3" s="1"/>
  <c r="J163" i="3" s="1"/>
  <c r="K163" i="3" s="1"/>
  <c r="L163" i="3" s="1"/>
  <c r="M163" i="3" s="1"/>
  <c r="N163" i="3" s="1"/>
  <c r="O163" i="3" s="1"/>
  <c r="P163" i="3" s="1"/>
  <c r="Q163" i="3" s="1"/>
  <c r="R163" i="3" s="1"/>
  <c r="S163" i="3" s="1"/>
  <c r="T163" i="3" s="1"/>
  <c r="U163" i="3" s="1"/>
  <c r="V163" i="3" s="1"/>
  <c r="W163" i="3" s="1"/>
  <c r="X163" i="3" s="1"/>
  <c r="Y163" i="3" s="1"/>
  <c r="Z163" i="3" s="1"/>
  <c r="AA163" i="3" s="1"/>
  <c r="AB163" i="3" s="1"/>
  <c r="AC163" i="3" s="1"/>
  <c r="AD163" i="3" s="1"/>
  <c r="AE163" i="3" s="1"/>
  <c r="AF163" i="3" s="1"/>
  <c r="AG163" i="3" s="1"/>
  <c r="AH163" i="3" s="1"/>
  <c r="AI163" i="3" s="1"/>
  <c r="AJ163" i="3" s="1"/>
  <c r="AK163" i="3" s="1"/>
  <c r="AL163" i="3" s="1"/>
  <c r="AM163" i="3" s="1"/>
  <c r="AN163" i="3" s="1"/>
  <c r="AO163" i="3" s="1"/>
  <c r="AP163" i="3" s="1"/>
  <c r="AQ163" i="3" s="1"/>
  <c r="AR163" i="3" s="1"/>
  <c r="AS163" i="3" s="1"/>
  <c r="AT163" i="3" s="1"/>
  <c r="AU163" i="3" s="1"/>
  <c r="AV163" i="3" s="1"/>
  <c r="AW163" i="3" s="1"/>
  <c r="AX163" i="3" s="1"/>
  <c r="AY163" i="3" s="1"/>
  <c r="AZ163" i="3" s="1"/>
  <c r="BA163" i="3" s="1"/>
  <c r="BB163" i="3" s="1"/>
  <c r="BC163" i="3" s="1"/>
  <c r="BD163" i="3" s="1"/>
  <c r="BE163" i="3" s="1"/>
  <c r="BF163" i="3" s="1"/>
  <c r="BG163" i="3" s="1"/>
  <c r="BH163" i="3" s="1"/>
  <c r="BI163" i="3" s="1"/>
  <c r="BJ163" i="3" s="1"/>
  <c r="BK163" i="3" s="1"/>
  <c r="BL163" i="3" s="1"/>
  <c r="BM163" i="3" s="1"/>
  <c r="BN163" i="3" s="1"/>
  <c r="BO163" i="3" s="1"/>
  <c r="BP163" i="3" s="1"/>
  <c r="BQ163" i="3" s="1"/>
  <c r="BR163" i="3" s="1"/>
  <c r="BS163" i="3" s="1"/>
  <c r="BT163" i="3" s="1"/>
  <c r="BU163" i="3" s="1"/>
  <c r="BV163" i="3" s="1"/>
  <c r="BW163" i="3" s="1"/>
  <c r="BX163" i="3" s="1"/>
  <c r="BY163" i="3" s="1"/>
  <c r="BZ163" i="3" s="1"/>
  <c r="CA163" i="3" s="1"/>
  <c r="CB163" i="3" s="1"/>
  <c r="CC163" i="3" s="1"/>
  <c r="CD163" i="3" s="1"/>
  <c r="CE163" i="3" s="1"/>
  <c r="CF163" i="3" s="1"/>
  <c r="CG163" i="3" s="1"/>
  <c r="CH163" i="3" s="1"/>
  <c r="CI163" i="3" s="1"/>
  <c r="CJ163" i="3" s="1"/>
  <c r="CK163" i="3" s="1"/>
  <c r="CL163" i="3" s="1"/>
  <c r="CM163" i="3" s="1"/>
  <c r="CN163" i="3" s="1"/>
  <c r="CO163" i="3" s="1"/>
  <c r="CP163" i="3" s="1"/>
  <c r="CQ163" i="3" s="1"/>
  <c r="CR163" i="3" s="1"/>
  <c r="CS163" i="3" s="1"/>
  <c r="CT163" i="3" s="1"/>
  <c r="CU163" i="3" s="1"/>
  <c r="CV163" i="3" s="1"/>
  <c r="CW163" i="3" s="1"/>
  <c r="CX163" i="3" s="1"/>
  <c r="CY163" i="3" s="1"/>
  <c r="CZ163" i="3" s="1"/>
  <c r="DA163" i="3" s="1"/>
  <c r="DB163" i="3" s="1"/>
  <c r="DC163" i="3" s="1"/>
  <c r="DD163" i="3" s="1"/>
  <c r="DE163" i="3" s="1"/>
  <c r="DF163" i="3" s="1"/>
  <c r="DG163" i="3" s="1"/>
  <c r="DH163" i="3" s="1"/>
  <c r="DI163" i="3" s="1"/>
  <c r="DJ163" i="3" s="1"/>
  <c r="DK163" i="3" s="1"/>
  <c r="DL163" i="3" s="1"/>
  <c r="DM163" i="3" s="1"/>
  <c r="DN163" i="3" s="1"/>
  <c r="DO163" i="3" s="1"/>
  <c r="DP163" i="3" s="1"/>
  <c r="DQ163" i="3" s="1"/>
  <c r="DR163" i="3" s="1"/>
  <c r="DS163" i="3" s="1"/>
  <c r="DT163" i="3" s="1"/>
  <c r="DU163" i="3" s="1"/>
  <c r="DV163" i="3" s="1"/>
  <c r="DW163" i="3" s="1"/>
  <c r="DX163" i="3" s="1"/>
  <c r="DY163" i="3" s="1"/>
  <c r="DZ163" i="3" s="1"/>
  <c r="EA163" i="3" s="1"/>
  <c r="EB163" i="3" s="1"/>
  <c r="EC163" i="3" s="1"/>
  <c r="ED163" i="3" s="1"/>
  <c r="EE163" i="3" s="1"/>
  <c r="EF163" i="3" s="1"/>
  <c r="EG163" i="3" s="1"/>
  <c r="EH163" i="3" s="1"/>
  <c r="EI163" i="3" s="1"/>
  <c r="EJ163" i="3" s="1"/>
  <c r="EK163" i="3" s="1"/>
  <c r="EL163" i="3" s="1"/>
  <c r="EM163" i="3" s="1"/>
  <c r="EN163" i="3" s="1"/>
  <c r="EO163" i="3" s="1"/>
  <c r="EP163" i="3" s="1"/>
  <c r="EQ163" i="3" s="1"/>
  <c r="ER163" i="3" s="1"/>
  <c r="ES163" i="3" s="1"/>
  <c r="ET163" i="3" s="1"/>
  <c r="EU163" i="3" s="1"/>
  <c r="EV163" i="3" s="1"/>
  <c r="EW163" i="3" s="1"/>
  <c r="EX163" i="3" s="1"/>
  <c r="EY163" i="3" s="1"/>
  <c r="EZ163" i="3" s="1"/>
  <c r="FA163" i="3" s="1"/>
  <c r="FB163" i="3" s="1"/>
  <c r="FC163" i="3" s="1"/>
  <c r="FD163" i="3" s="1"/>
  <c r="FE163" i="3" s="1"/>
  <c r="FF163" i="3" s="1"/>
  <c r="FG163" i="3" s="1"/>
  <c r="FH163" i="3" s="1"/>
  <c r="FI163" i="3" s="1"/>
  <c r="FJ163" i="3" s="1"/>
  <c r="FK163" i="3" s="1"/>
  <c r="FL163" i="3" s="1"/>
  <c r="FM163" i="3" s="1"/>
  <c r="FN163" i="3" s="1"/>
  <c r="FO163" i="3" s="1"/>
  <c r="FP163" i="3" s="1"/>
  <c r="FQ163" i="3" s="1"/>
  <c r="FR163" i="3" s="1"/>
  <c r="FS163" i="3" s="1"/>
  <c r="FT163" i="3" s="1"/>
  <c r="FU163" i="3" s="1"/>
  <c r="FV163" i="3" s="1"/>
  <c r="FW163" i="3" s="1"/>
  <c r="FX163" i="3" s="1"/>
  <c r="FY163" i="3" s="1"/>
  <c r="FZ163" i="3" s="1"/>
  <c r="GA163" i="3" s="1"/>
  <c r="GB163" i="3" s="1"/>
  <c r="GC163" i="3" s="1"/>
  <c r="GD163" i="3" s="1"/>
  <c r="GE163" i="3" s="1"/>
  <c r="GF163" i="3" s="1"/>
  <c r="GG163" i="3" s="1"/>
  <c r="GH163" i="3" s="1"/>
  <c r="GI163" i="3" s="1"/>
  <c r="GJ163" i="3" s="1"/>
  <c r="GK163" i="3" s="1"/>
  <c r="GL163" i="3" s="1"/>
  <c r="GM163" i="3" s="1"/>
  <c r="GN163" i="3" s="1"/>
  <c r="GO163" i="3" s="1"/>
  <c r="GP163" i="3" s="1"/>
  <c r="GQ163" i="3" s="1"/>
  <c r="GR163" i="3" s="1"/>
  <c r="GS163" i="3" s="1"/>
  <c r="GT163" i="3" s="1"/>
  <c r="GU163" i="3" s="1"/>
  <c r="GV163" i="3" s="1"/>
  <c r="GW163" i="3" s="1"/>
  <c r="GX163" i="3" s="1"/>
  <c r="GY163" i="3" s="1"/>
  <c r="F142" i="3"/>
  <c r="G142" i="3" s="1"/>
  <c r="H142" i="3" s="1"/>
  <c r="I142" i="3" s="1"/>
  <c r="J142" i="3" s="1"/>
  <c r="K142" i="3" s="1"/>
  <c r="L142" i="3" s="1"/>
  <c r="M142" i="3" s="1"/>
  <c r="N142" i="3" s="1"/>
  <c r="O142" i="3" s="1"/>
  <c r="P142" i="3" s="1"/>
  <c r="Q142" i="3" s="1"/>
  <c r="R142" i="3" s="1"/>
  <c r="S142" i="3" s="1"/>
  <c r="T142" i="3" s="1"/>
  <c r="U142" i="3" s="1"/>
  <c r="V142" i="3" s="1"/>
  <c r="W142" i="3" s="1"/>
  <c r="X142" i="3" s="1"/>
  <c r="Y142" i="3" s="1"/>
  <c r="Z142" i="3" s="1"/>
  <c r="AA142" i="3" s="1"/>
  <c r="AB142" i="3" s="1"/>
  <c r="AC142" i="3" s="1"/>
  <c r="AD142" i="3" s="1"/>
  <c r="AE142" i="3" s="1"/>
  <c r="AF142" i="3" s="1"/>
  <c r="AG142" i="3" s="1"/>
  <c r="AH142" i="3" s="1"/>
  <c r="AI142" i="3" s="1"/>
  <c r="AJ142" i="3" s="1"/>
  <c r="AK142" i="3" s="1"/>
  <c r="AL142" i="3" s="1"/>
  <c r="AM142" i="3" s="1"/>
  <c r="AN142" i="3" s="1"/>
  <c r="AO142" i="3" s="1"/>
  <c r="AP142" i="3" s="1"/>
  <c r="AQ142" i="3" s="1"/>
  <c r="AR142" i="3" s="1"/>
  <c r="AS142" i="3" s="1"/>
  <c r="AT142" i="3" s="1"/>
  <c r="AU142" i="3" s="1"/>
  <c r="AV142" i="3" s="1"/>
  <c r="AW142" i="3" s="1"/>
  <c r="AX142" i="3" s="1"/>
  <c r="AY142" i="3" s="1"/>
  <c r="AZ142" i="3" s="1"/>
  <c r="BA142" i="3" s="1"/>
  <c r="BB142" i="3" s="1"/>
  <c r="BC142" i="3" s="1"/>
  <c r="BD142" i="3" s="1"/>
  <c r="BE142" i="3" s="1"/>
  <c r="BF142" i="3" s="1"/>
  <c r="BG142" i="3" s="1"/>
  <c r="BH142" i="3" s="1"/>
  <c r="BI142" i="3" s="1"/>
  <c r="BJ142" i="3" s="1"/>
  <c r="BK142" i="3" s="1"/>
  <c r="BL142" i="3" s="1"/>
  <c r="BM142" i="3" s="1"/>
  <c r="BN142" i="3" s="1"/>
  <c r="BO142" i="3" s="1"/>
  <c r="BP142" i="3" s="1"/>
  <c r="BQ142" i="3" s="1"/>
  <c r="BR142" i="3" s="1"/>
  <c r="BS142" i="3" s="1"/>
  <c r="BT142" i="3" s="1"/>
  <c r="BU142" i="3" s="1"/>
  <c r="BV142" i="3" s="1"/>
  <c r="BW142" i="3" s="1"/>
  <c r="BX142" i="3" s="1"/>
  <c r="BY142" i="3" s="1"/>
  <c r="BZ142" i="3" s="1"/>
  <c r="CA142" i="3" s="1"/>
  <c r="CB142" i="3" s="1"/>
  <c r="CC142" i="3" s="1"/>
  <c r="CD142" i="3" s="1"/>
  <c r="CE142" i="3" s="1"/>
  <c r="CF142" i="3" s="1"/>
  <c r="CG142" i="3" s="1"/>
  <c r="CH142" i="3" s="1"/>
  <c r="CI142" i="3" s="1"/>
  <c r="CJ142" i="3" s="1"/>
  <c r="CK142" i="3" s="1"/>
  <c r="CL142" i="3" s="1"/>
  <c r="CM142" i="3" s="1"/>
  <c r="CN142" i="3" s="1"/>
  <c r="CO142" i="3" s="1"/>
  <c r="CP142" i="3" s="1"/>
  <c r="CQ142" i="3" s="1"/>
  <c r="CR142" i="3" s="1"/>
  <c r="CS142" i="3" s="1"/>
  <c r="CT142" i="3" s="1"/>
  <c r="CU142" i="3" s="1"/>
  <c r="CV142" i="3" s="1"/>
  <c r="CW142" i="3" s="1"/>
  <c r="CX142" i="3" s="1"/>
  <c r="CY142" i="3" s="1"/>
  <c r="CZ142" i="3" s="1"/>
  <c r="DA142" i="3" s="1"/>
  <c r="DB142" i="3" s="1"/>
  <c r="DC142" i="3" s="1"/>
  <c r="DD142" i="3" s="1"/>
  <c r="DE142" i="3" s="1"/>
  <c r="DF142" i="3" s="1"/>
  <c r="DG142" i="3" s="1"/>
  <c r="DH142" i="3" s="1"/>
  <c r="DI142" i="3" s="1"/>
  <c r="DJ142" i="3" s="1"/>
  <c r="DK142" i="3" s="1"/>
  <c r="DL142" i="3" s="1"/>
  <c r="DM142" i="3" s="1"/>
  <c r="DN142" i="3" s="1"/>
  <c r="DO142" i="3" s="1"/>
  <c r="DP142" i="3" s="1"/>
  <c r="DQ142" i="3" s="1"/>
  <c r="DR142" i="3" s="1"/>
  <c r="DS142" i="3" s="1"/>
  <c r="DT142" i="3" s="1"/>
  <c r="DU142" i="3" s="1"/>
  <c r="DV142" i="3" s="1"/>
  <c r="DW142" i="3" s="1"/>
  <c r="DX142" i="3" s="1"/>
  <c r="DY142" i="3" s="1"/>
  <c r="DZ142" i="3" s="1"/>
  <c r="EA142" i="3" s="1"/>
  <c r="EB142" i="3" s="1"/>
  <c r="EC142" i="3" s="1"/>
  <c r="ED142" i="3" s="1"/>
  <c r="EE142" i="3" s="1"/>
  <c r="EF142" i="3" s="1"/>
  <c r="EG142" i="3" s="1"/>
  <c r="EH142" i="3" s="1"/>
  <c r="EI142" i="3" s="1"/>
  <c r="EJ142" i="3" s="1"/>
  <c r="EK142" i="3" s="1"/>
  <c r="EL142" i="3" s="1"/>
  <c r="EM142" i="3" s="1"/>
  <c r="EN142" i="3" s="1"/>
  <c r="EO142" i="3" s="1"/>
  <c r="EP142" i="3" s="1"/>
  <c r="EQ142" i="3" s="1"/>
  <c r="ER142" i="3" s="1"/>
  <c r="ES142" i="3" s="1"/>
  <c r="ET142" i="3" s="1"/>
  <c r="EU142" i="3" s="1"/>
  <c r="EV142" i="3" s="1"/>
  <c r="EW142" i="3" s="1"/>
  <c r="EX142" i="3" s="1"/>
  <c r="EY142" i="3" s="1"/>
  <c r="EZ142" i="3" s="1"/>
  <c r="FA142" i="3" s="1"/>
  <c r="FB142" i="3" s="1"/>
  <c r="FC142" i="3" s="1"/>
  <c r="FD142" i="3" s="1"/>
  <c r="FE142" i="3" s="1"/>
  <c r="FF142" i="3" s="1"/>
  <c r="FG142" i="3" s="1"/>
  <c r="FH142" i="3" s="1"/>
  <c r="FI142" i="3" s="1"/>
  <c r="FJ142" i="3" s="1"/>
  <c r="FK142" i="3" s="1"/>
  <c r="FL142" i="3" s="1"/>
  <c r="FM142" i="3" s="1"/>
  <c r="FN142" i="3" s="1"/>
  <c r="FO142" i="3" s="1"/>
  <c r="FP142" i="3" s="1"/>
  <c r="FQ142" i="3" s="1"/>
  <c r="FR142" i="3" s="1"/>
  <c r="FS142" i="3" s="1"/>
  <c r="FT142" i="3" s="1"/>
  <c r="FU142" i="3" s="1"/>
  <c r="FV142" i="3" s="1"/>
  <c r="FW142" i="3" s="1"/>
  <c r="FX142" i="3" s="1"/>
  <c r="FY142" i="3" s="1"/>
  <c r="FZ142" i="3" s="1"/>
  <c r="GA142" i="3" s="1"/>
  <c r="GB142" i="3" s="1"/>
  <c r="GC142" i="3" s="1"/>
  <c r="GD142" i="3" s="1"/>
  <c r="GE142" i="3" s="1"/>
  <c r="GF142" i="3" s="1"/>
  <c r="GG142" i="3" s="1"/>
  <c r="GH142" i="3" s="1"/>
  <c r="GI142" i="3" s="1"/>
  <c r="GJ142" i="3" s="1"/>
  <c r="GK142" i="3" s="1"/>
  <c r="GL142" i="3" s="1"/>
  <c r="GM142" i="3" s="1"/>
  <c r="GN142" i="3" s="1"/>
  <c r="GO142" i="3" s="1"/>
  <c r="GP142" i="3" s="1"/>
  <c r="GQ142" i="3" s="1"/>
  <c r="GR142" i="3" s="1"/>
  <c r="GS142" i="3" s="1"/>
  <c r="GT142" i="3" s="1"/>
  <c r="GU142" i="3" s="1"/>
  <c r="GV142" i="3" s="1"/>
  <c r="GW142" i="3" s="1"/>
  <c r="GX142" i="3" s="1"/>
  <c r="GY142" i="3" s="1"/>
  <c r="F140" i="3"/>
  <c r="G140" i="3" s="1"/>
  <c r="H140" i="3" s="1"/>
  <c r="I140" i="3" s="1"/>
  <c r="J140" i="3" s="1"/>
  <c r="K140" i="3" s="1"/>
  <c r="L140" i="3" s="1"/>
  <c r="M140" i="3" s="1"/>
  <c r="N140" i="3" s="1"/>
  <c r="O140" i="3" s="1"/>
  <c r="P140" i="3" s="1"/>
  <c r="Q140" i="3" s="1"/>
  <c r="R140" i="3" s="1"/>
  <c r="S140" i="3" s="1"/>
  <c r="T140" i="3" s="1"/>
  <c r="U140" i="3" s="1"/>
  <c r="V140" i="3" s="1"/>
  <c r="W140" i="3" s="1"/>
  <c r="X140" i="3" s="1"/>
  <c r="Y140" i="3" s="1"/>
  <c r="Z140" i="3" s="1"/>
  <c r="AA140" i="3" s="1"/>
  <c r="AB140" i="3" s="1"/>
  <c r="AC140" i="3" s="1"/>
  <c r="AD140" i="3" s="1"/>
  <c r="AE140" i="3" s="1"/>
  <c r="AF140" i="3" s="1"/>
  <c r="AG140" i="3" s="1"/>
  <c r="AH140" i="3" s="1"/>
  <c r="AI140" i="3" s="1"/>
  <c r="AJ140" i="3" s="1"/>
  <c r="AK140" i="3" s="1"/>
  <c r="AL140" i="3" s="1"/>
  <c r="AM140" i="3" s="1"/>
  <c r="AN140" i="3" s="1"/>
  <c r="AO140" i="3" s="1"/>
  <c r="AP140" i="3" s="1"/>
  <c r="AQ140" i="3" s="1"/>
  <c r="AR140" i="3" s="1"/>
  <c r="AS140" i="3" s="1"/>
  <c r="AT140" i="3" s="1"/>
  <c r="AU140" i="3" s="1"/>
  <c r="AV140" i="3" s="1"/>
  <c r="AW140" i="3" s="1"/>
  <c r="AX140" i="3" s="1"/>
  <c r="AY140" i="3" s="1"/>
  <c r="AZ140" i="3" s="1"/>
  <c r="BA140" i="3" s="1"/>
  <c r="BB140" i="3" s="1"/>
  <c r="BC140" i="3" s="1"/>
  <c r="BD140" i="3" s="1"/>
  <c r="BE140" i="3" s="1"/>
  <c r="BF140" i="3" s="1"/>
  <c r="BG140" i="3" s="1"/>
  <c r="BH140" i="3" s="1"/>
  <c r="BI140" i="3" s="1"/>
  <c r="BJ140" i="3" s="1"/>
  <c r="BK140" i="3" s="1"/>
  <c r="BL140" i="3" s="1"/>
  <c r="BM140" i="3" s="1"/>
  <c r="BN140" i="3" s="1"/>
  <c r="BO140" i="3" s="1"/>
  <c r="BP140" i="3" s="1"/>
  <c r="BQ140" i="3" s="1"/>
  <c r="BR140" i="3" s="1"/>
  <c r="BS140" i="3" s="1"/>
  <c r="BT140" i="3" s="1"/>
  <c r="BU140" i="3" s="1"/>
  <c r="BV140" i="3" s="1"/>
  <c r="BW140" i="3" s="1"/>
  <c r="BX140" i="3" s="1"/>
  <c r="BY140" i="3" s="1"/>
  <c r="BZ140" i="3" s="1"/>
  <c r="CA140" i="3" s="1"/>
  <c r="CB140" i="3" s="1"/>
  <c r="CC140" i="3" s="1"/>
  <c r="CD140" i="3" s="1"/>
  <c r="CE140" i="3" s="1"/>
  <c r="CF140" i="3" s="1"/>
  <c r="CG140" i="3" s="1"/>
  <c r="CH140" i="3" s="1"/>
  <c r="CI140" i="3" s="1"/>
  <c r="CJ140" i="3" s="1"/>
  <c r="CK140" i="3" s="1"/>
  <c r="CL140" i="3" s="1"/>
  <c r="CM140" i="3" s="1"/>
  <c r="CN140" i="3" s="1"/>
  <c r="CO140" i="3" s="1"/>
  <c r="CP140" i="3" s="1"/>
  <c r="CQ140" i="3" s="1"/>
  <c r="CR140" i="3" s="1"/>
  <c r="CS140" i="3" s="1"/>
  <c r="CT140" i="3" s="1"/>
  <c r="CU140" i="3" s="1"/>
  <c r="CV140" i="3" s="1"/>
  <c r="CW140" i="3" s="1"/>
  <c r="CX140" i="3" s="1"/>
  <c r="CY140" i="3" s="1"/>
  <c r="CZ140" i="3" s="1"/>
  <c r="DA140" i="3" s="1"/>
  <c r="DB140" i="3" s="1"/>
  <c r="DC140" i="3" s="1"/>
  <c r="DD140" i="3" s="1"/>
  <c r="DE140" i="3" s="1"/>
  <c r="DF140" i="3" s="1"/>
  <c r="DG140" i="3" s="1"/>
  <c r="DH140" i="3" s="1"/>
  <c r="DI140" i="3" s="1"/>
  <c r="DJ140" i="3" s="1"/>
  <c r="DK140" i="3" s="1"/>
  <c r="DL140" i="3" s="1"/>
  <c r="DM140" i="3" s="1"/>
  <c r="DN140" i="3" s="1"/>
  <c r="DO140" i="3" s="1"/>
  <c r="DP140" i="3" s="1"/>
  <c r="DQ140" i="3" s="1"/>
  <c r="DR140" i="3" s="1"/>
  <c r="DS140" i="3" s="1"/>
  <c r="DT140" i="3" s="1"/>
  <c r="DU140" i="3" s="1"/>
  <c r="DV140" i="3" s="1"/>
  <c r="DW140" i="3" s="1"/>
  <c r="DX140" i="3" s="1"/>
  <c r="DY140" i="3" s="1"/>
  <c r="DZ140" i="3" s="1"/>
  <c r="EA140" i="3" s="1"/>
  <c r="EB140" i="3" s="1"/>
  <c r="EC140" i="3" s="1"/>
  <c r="ED140" i="3" s="1"/>
  <c r="EE140" i="3" s="1"/>
  <c r="EF140" i="3" s="1"/>
  <c r="EG140" i="3" s="1"/>
  <c r="EH140" i="3" s="1"/>
  <c r="EI140" i="3" s="1"/>
  <c r="EJ140" i="3" s="1"/>
  <c r="EK140" i="3" s="1"/>
  <c r="EL140" i="3" s="1"/>
  <c r="EM140" i="3" s="1"/>
  <c r="EN140" i="3" s="1"/>
  <c r="EO140" i="3" s="1"/>
  <c r="EP140" i="3" s="1"/>
  <c r="EQ140" i="3" s="1"/>
  <c r="ER140" i="3" s="1"/>
  <c r="ES140" i="3" s="1"/>
  <c r="ET140" i="3" s="1"/>
  <c r="EU140" i="3" s="1"/>
  <c r="EV140" i="3" s="1"/>
  <c r="EW140" i="3" s="1"/>
  <c r="EX140" i="3" s="1"/>
  <c r="EY140" i="3" s="1"/>
  <c r="EZ140" i="3" s="1"/>
  <c r="FA140" i="3" s="1"/>
  <c r="FB140" i="3" s="1"/>
  <c r="FC140" i="3" s="1"/>
  <c r="FD140" i="3" s="1"/>
  <c r="FE140" i="3" s="1"/>
  <c r="FF140" i="3" s="1"/>
  <c r="FG140" i="3" s="1"/>
  <c r="FH140" i="3" s="1"/>
  <c r="FI140" i="3" s="1"/>
  <c r="FJ140" i="3" s="1"/>
  <c r="FK140" i="3" s="1"/>
  <c r="FL140" i="3" s="1"/>
  <c r="FM140" i="3" s="1"/>
  <c r="FN140" i="3" s="1"/>
  <c r="FO140" i="3" s="1"/>
  <c r="FP140" i="3" s="1"/>
  <c r="FQ140" i="3" s="1"/>
  <c r="FR140" i="3" s="1"/>
  <c r="FS140" i="3" s="1"/>
  <c r="FT140" i="3" s="1"/>
  <c r="FU140" i="3" s="1"/>
  <c r="FV140" i="3" s="1"/>
  <c r="FW140" i="3" s="1"/>
  <c r="FX140" i="3" s="1"/>
  <c r="FY140" i="3" s="1"/>
  <c r="FZ140" i="3" s="1"/>
  <c r="GA140" i="3" s="1"/>
  <c r="GB140" i="3" s="1"/>
  <c r="GC140" i="3" s="1"/>
  <c r="GD140" i="3" s="1"/>
  <c r="GE140" i="3" s="1"/>
  <c r="GF140" i="3" s="1"/>
  <c r="GG140" i="3" s="1"/>
  <c r="GH140" i="3" s="1"/>
  <c r="GI140" i="3" s="1"/>
  <c r="GJ140" i="3" s="1"/>
  <c r="GK140" i="3" s="1"/>
  <c r="GL140" i="3" s="1"/>
  <c r="GM140" i="3" s="1"/>
  <c r="GN140" i="3" s="1"/>
  <c r="GO140" i="3" s="1"/>
  <c r="GP140" i="3" s="1"/>
  <c r="GQ140" i="3" s="1"/>
  <c r="GR140" i="3" s="1"/>
  <c r="GS140" i="3" s="1"/>
  <c r="GT140" i="3" s="1"/>
  <c r="GU140" i="3" s="1"/>
  <c r="GV140" i="3" s="1"/>
  <c r="GW140" i="3" s="1"/>
  <c r="GX140" i="3" s="1"/>
  <c r="GY140" i="3" s="1"/>
  <c r="F132" i="3"/>
  <c r="G132" i="3" s="1"/>
  <c r="H132" i="3" s="1"/>
  <c r="I132" i="3" s="1"/>
  <c r="J132" i="3" s="1"/>
  <c r="K132" i="3" s="1"/>
  <c r="L132" i="3" s="1"/>
  <c r="M132" i="3" s="1"/>
  <c r="N132" i="3" s="1"/>
  <c r="O132" i="3" s="1"/>
  <c r="P132" i="3" s="1"/>
  <c r="Q132" i="3" s="1"/>
  <c r="R132" i="3" s="1"/>
  <c r="S132" i="3" s="1"/>
  <c r="T132" i="3" s="1"/>
  <c r="U132" i="3" s="1"/>
  <c r="V132" i="3" s="1"/>
  <c r="W132" i="3" s="1"/>
  <c r="X132" i="3" s="1"/>
  <c r="Y132" i="3" s="1"/>
  <c r="Z132" i="3" s="1"/>
  <c r="AA132" i="3" s="1"/>
  <c r="AB132" i="3" s="1"/>
  <c r="AC132" i="3" s="1"/>
  <c r="AD132" i="3" s="1"/>
  <c r="AE132" i="3" s="1"/>
  <c r="AF132" i="3" s="1"/>
  <c r="AG132" i="3" s="1"/>
  <c r="AH132" i="3" s="1"/>
  <c r="AI132" i="3" s="1"/>
  <c r="AJ132" i="3" s="1"/>
  <c r="AK132" i="3" s="1"/>
  <c r="AL132" i="3" s="1"/>
  <c r="AM132" i="3" s="1"/>
  <c r="AN132" i="3" s="1"/>
  <c r="AO132" i="3" s="1"/>
  <c r="AP132" i="3" s="1"/>
  <c r="AQ132" i="3" s="1"/>
  <c r="AR132" i="3" s="1"/>
  <c r="AS132" i="3" s="1"/>
  <c r="AT132" i="3" s="1"/>
  <c r="AU132" i="3" s="1"/>
  <c r="AV132" i="3" s="1"/>
  <c r="AW132" i="3" s="1"/>
  <c r="AX132" i="3" s="1"/>
  <c r="AY132" i="3" s="1"/>
  <c r="AZ132" i="3" s="1"/>
  <c r="BA132" i="3" s="1"/>
  <c r="BB132" i="3" s="1"/>
  <c r="BC132" i="3" s="1"/>
  <c r="BD132" i="3" s="1"/>
  <c r="BE132" i="3" s="1"/>
  <c r="BF132" i="3" s="1"/>
  <c r="BG132" i="3" s="1"/>
  <c r="BH132" i="3" s="1"/>
  <c r="BI132" i="3" s="1"/>
  <c r="BJ132" i="3" s="1"/>
  <c r="BK132" i="3" s="1"/>
  <c r="BL132" i="3" s="1"/>
  <c r="BM132" i="3" s="1"/>
  <c r="BN132" i="3" s="1"/>
  <c r="BO132" i="3" s="1"/>
  <c r="BP132" i="3" s="1"/>
  <c r="BQ132" i="3" s="1"/>
  <c r="BR132" i="3" s="1"/>
  <c r="BS132" i="3" s="1"/>
  <c r="BT132" i="3" s="1"/>
  <c r="BU132" i="3" s="1"/>
  <c r="BV132" i="3" s="1"/>
  <c r="BW132" i="3" s="1"/>
  <c r="BX132" i="3" s="1"/>
  <c r="BY132" i="3" s="1"/>
  <c r="BZ132" i="3" s="1"/>
  <c r="CA132" i="3" s="1"/>
  <c r="CB132" i="3" s="1"/>
  <c r="CC132" i="3" s="1"/>
  <c r="CD132" i="3" s="1"/>
  <c r="CE132" i="3" s="1"/>
  <c r="CF132" i="3" s="1"/>
  <c r="CG132" i="3" s="1"/>
  <c r="CH132" i="3" s="1"/>
  <c r="CI132" i="3" s="1"/>
  <c r="CJ132" i="3" s="1"/>
  <c r="CK132" i="3" s="1"/>
  <c r="CL132" i="3" s="1"/>
  <c r="CM132" i="3" s="1"/>
  <c r="CN132" i="3" s="1"/>
  <c r="CO132" i="3" s="1"/>
  <c r="CP132" i="3" s="1"/>
  <c r="CQ132" i="3" s="1"/>
  <c r="CR132" i="3" s="1"/>
  <c r="CS132" i="3" s="1"/>
  <c r="CT132" i="3" s="1"/>
  <c r="CU132" i="3" s="1"/>
  <c r="CV132" i="3" s="1"/>
  <c r="CW132" i="3" s="1"/>
  <c r="CX132" i="3" s="1"/>
  <c r="CY132" i="3" s="1"/>
  <c r="CZ132" i="3" s="1"/>
  <c r="DA132" i="3" s="1"/>
  <c r="DB132" i="3" s="1"/>
  <c r="DC132" i="3" s="1"/>
  <c r="DD132" i="3" s="1"/>
  <c r="DE132" i="3" s="1"/>
  <c r="DF132" i="3" s="1"/>
  <c r="DG132" i="3" s="1"/>
  <c r="DH132" i="3" s="1"/>
  <c r="DI132" i="3" s="1"/>
  <c r="DJ132" i="3" s="1"/>
  <c r="DK132" i="3" s="1"/>
  <c r="DL132" i="3" s="1"/>
  <c r="DM132" i="3" s="1"/>
  <c r="DN132" i="3" s="1"/>
  <c r="DO132" i="3" s="1"/>
  <c r="DP132" i="3" s="1"/>
  <c r="DQ132" i="3" s="1"/>
  <c r="DR132" i="3" s="1"/>
  <c r="DS132" i="3" s="1"/>
  <c r="DT132" i="3" s="1"/>
  <c r="DU132" i="3" s="1"/>
  <c r="DV132" i="3" s="1"/>
  <c r="DW132" i="3" s="1"/>
  <c r="DX132" i="3" s="1"/>
  <c r="DY132" i="3" s="1"/>
  <c r="DZ132" i="3" s="1"/>
  <c r="EA132" i="3" s="1"/>
  <c r="EB132" i="3" s="1"/>
  <c r="EC132" i="3" s="1"/>
  <c r="ED132" i="3" s="1"/>
  <c r="EE132" i="3" s="1"/>
  <c r="EF132" i="3" s="1"/>
  <c r="EG132" i="3" s="1"/>
  <c r="EH132" i="3" s="1"/>
  <c r="EI132" i="3" s="1"/>
  <c r="EJ132" i="3" s="1"/>
  <c r="EK132" i="3" s="1"/>
  <c r="EL132" i="3" s="1"/>
  <c r="EM132" i="3" s="1"/>
  <c r="EN132" i="3" s="1"/>
  <c r="EO132" i="3" s="1"/>
  <c r="EP132" i="3" s="1"/>
  <c r="EQ132" i="3" s="1"/>
  <c r="ER132" i="3" s="1"/>
  <c r="ES132" i="3" s="1"/>
  <c r="ET132" i="3" s="1"/>
  <c r="EU132" i="3" s="1"/>
  <c r="EV132" i="3" s="1"/>
  <c r="EW132" i="3" s="1"/>
  <c r="EX132" i="3" s="1"/>
  <c r="EY132" i="3" s="1"/>
  <c r="EZ132" i="3" s="1"/>
  <c r="FA132" i="3" s="1"/>
  <c r="FB132" i="3" s="1"/>
  <c r="FC132" i="3" s="1"/>
  <c r="FD132" i="3" s="1"/>
  <c r="FE132" i="3" s="1"/>
  <c r="FF132" i="3" s="1"/>
  <c r="FG132" i="3" s="1"/>
  <c r="FH132" i="3" s="1"/>
  <c r="FI132" i="3" s="1"/>
  <c r="FJ132" i="3" s="1"/>
  <c r="FK132" i="3" s="1"/>
  <c r="FL132" i="3" s="1"/>
  <c r="FM132" i="3" s="1"/>
  <c r="FN132" i="3" s="1"/>
  <c r="FO132" i="3" s="1"/>
  <c r="FP132" i="3" s="1"/>
  <c r="FQ132" i="3" s="1"/>
  <c r="FR132" i="3" s="1"/>
  <c r="FS132" i="3" s="1"/>
  <c r="FT132" i="3" s="1"/>
  <c r="FU132" i="3" s="1"/>
  <c r="FV132" i="3" s="1"/>
  <c r="FW132" i="3" s="1"/>
  <c r="FX132" i="3" s="1"/>
  <c r="FY132" i="3" s="1"/>
  <c r="FZ132" i="3" s="1"/>
  <c r="GA132" i="3" s="1"/>
  <c r="GB132" i="3" s="1"/>
  <c r="GC132" i="3" s="1"/>
  <c r="GD132" i="3" s="1"/>
  <c r="GE132" i="3" s="1"/>
  <c r="GF132" i="3" s="1"/>
  <c r="GG132" i="3" s="1"/>
  <c r="GH132" i="3" s="1"/>
  <c r="GI132" i="3" s="1"/>
  <c r="GJ132" i="3" s="1"/>
  <c r="GK132" i="3" s="1"/>
  <c r="GL132" i="3" s="1"/>
  <c r="GM132" i="3" s="1"/>
  <c r="GN132" i="3" s="1"/>
  <c r="GO132" i="3" s="1"/>
  <c r="GP132" i="3" s="1"/>
  <c r="GQ132" i="3" s="1"/>
  <c r="GR132" i="3" s="1"/>
  <c r="GS132" i="3" s="1"/>
  <c r="GT132" i="3" s="1"/>
  <c r="GU132" i="3" s="1"/>
  <c r="GV132" i="3" s="1"/>
  <c r="GW132" i="3" s="1"/>
  <c r="GX132" i="3" s="1"/>
  <c r="GY132" i="3" s="1"/>
  <c r="F169" i="3"/>
  <c r="G169" i="3" s="1"/>
  <c r="H169" i="3" s="1"/>
  <c r="I169" i="3" s="1"/>
  <c r="J169" i="3" s="1"/>
  <c r="K169" i="3" s="1"/>
  <c r="L169" i="3" s="1"/>
  <c r="M169" i="3" s="1"/>
  <c r="N169" i="3" s="1"/>
  <c r="O169" i="3" s="1"/>
  <c r="P169" i="3" s="1"/>
  <c r="Q169" i="3" s="1"/>
  <c r="R169" i="3" s="1"/>
  <c r="S169" i="3" s="1"/>
  <c r="T169" i="3" s="1"/>
  <c r="U169" i="3" s="1"/>
  <c r="V169" i="3" s="1"/>
  <c r="W169" i="3" s="1"/>
  <c r="X169" i="3" s="1"/>
  <c r="Y169" i="3" s="1"/>
  <c r="Z169" i="3" s="1"/>
  <c r="AA169" i="3" s="1"/>
  <c r="AB169" i="3" s="1"/>
  <c r="AC169" i="3" s="1"/>
  <c r="AD169" i="3" s="1"/>
  <c r="AE169" i="3" s="1"/>
  <c r="AF169" i="3" s="1"/>
  <c r="AG169" i="3" s="1"/>
  <c r="AH169" i="3" s="1"/>
  <c r="AI169" i="3" s="1"/>
  <c r="AJ169" i="3" s="1"/>
  <c r="AK169" i="3" s="1"/>
  <c r="AL169" i="3" s="1"/>
  <c r="AM169" i="3" s="1"/>
  <c r="AN169" i="3" s="1"/>
  <c r="AO169" i="3" s="1"/>
  <c r="AP169" i="3" s="1"/>
  <c r="AQ169" i="3" s="1"/>
  <c r="AR169" i="3" s="1"/>
  <c r="AS169" i="3" s="1"/>
  <c r="AT169" i="3" s="1"/>
  <c r="AU169" i="3" s="1"/>
  <c r="AV169" i="3" s="1"/>
  <c r="AW169" i="3" s="1"/>
  <c r="AX169" i="3" s="1"/>
  <c r="AY169" i="3" s="1"/>
  <c r="AZ169" i="3" s="1"/>
  <c r="BA169" i="3" s="1"/>
  <c r="BB169" i="3" s="1"/>
  <c r="BC169" i="3" s="1"/>
  <c r="BD169" i="3" s="1"/>
  <c r="BE169" i="3" s="1"/>
  <c r="BF169" i="3" s="1"/>
  <c r="BG169" i="3" s="1"/>
  <c r="BH169" i="3" s="1"/>
  <c r="BI169" i="3" s="1"/>
  <c r="BJ169" i="3" s="1"/>
  <c r="BK169" i="3" s="1"/>
  <c r="BL169" i="3" s="1"/>
  <c r="BM169" i="3" s="1"/>
  <c r="BN169" i="3" s="1"/>
  <c r="BO169" i="3" s="1"/>
  <c r="BP169" i="3" s="1"/>
  <c r="BQ169" i="3" s="1"/>
  <c r="BR169" i="3" s="1"/>
  <c r="BS169" i="3" s="1"/>
  <c r="BT169" i="3" s="1"/>
  <c r="BU169" i="3" s="1"/>
  <c r="BV169" i="3" s="1"/>
  <c r="BW169" i="3" s="1"/>
  <c r="BX169" i="3" s="1"/>
  <c r="BY169" i="3" s="1"/>
  <c r="BZ169" i="3" s="1"/>
  <c r="CA169" i="3" s="1"/>
  <c r="CB169" i="3" s="1"/>
  <c r="CC169" i="3" s="1"/>
  <c r="CD169" i="3" s="1"/>
  <c r="CE169" i="3" s="1"/>
  <c r="CF169" i="3" s="1"/>
  <c r="CG169" i="3" s="1"/>
  <c r="CH169" i="3" s="1"/>
  <c r="CI169" i="3" s="1"/>
  <c r="CJ169" i="3" s="1"/>
  <c r="CK169" i="3" s="1"/>
  <c r="CL169" i="3" s="1"/>
  <c r="CM169" i="3" s="1"/>
  <c r="CN169" i="3" s="1"/>
  <c r="CO169" i="3" s="1"/>
  <c r="CP169" i="3" s="1"/>
  <c r="CQ169" i="3" s="1"/>
  <c r="CR169" i="3" s="1"/>
  <c r="CS169" i="3" s="1"/>
  <c r="CT169" i="3" s="1"/>
  <c r="CU169" i="3" s="1"/>
  <c r="CV169" i="3" s="1"/>
  <c r="CW169" i="3" s="1"/>
  <c r="CX169" i="3" s="1"/>
  <c r="CY169" i="3" s="1"/>
  <c r="CZ169" i="3" s="1"/>
  <c r="DA169" i="3" s="1"/>
  <c r="DB169" i="3" s="1"/>
  <c r="DC169" i="3" s="1"/>
  <c r="DD169" i="3" s="1"/>
  <c r="DE169" i="3" s="1"/>
  <c r="DF169" i="3" s="1"/>
  <c r="DG169" i="3" s="1"/>
  <c r="DH169" i="3" s="1"/>
  <c r="DI169" i="3" s="1"/>
  <c r="DJ169" i="3" s="1"/>
  <c r="DK169" i="3" s="1"/>
  <c r="DL169" i="3" s="1"/>
  <c r="DM169" i="3" s="1"/>
  <c r="DN169" i="3" s="1"/>
  <c r="DO169" i="3" s="1"/>
  <c r="DP169" i="3" s="1"/>
  <c r="DQ169" i="3" s="1"/>
  <c r="DR169" i="3" s="1"/>
  <c r="DS169" i="3" s="1"/>
  <c r="DT169" i="3" s="1"/>
  <c r="DU169" i="3" s="1"/>
  <c r="DV169" i="3" s="1"/>
  <c r="DW169" i="3" s="1"/>
  <c r="DX169" i="3" s="1"/>
  <c r="DY169" i="3" s="1"/>
  <c r="DZ169" i="3" s="1"/>
  <c r="EA169" i="3" s="1"/>
  <c r="EB169" i="3" s="1"/>
  <c r="EC169" i="3" s="1"/>
  <c r="ED169" i="3" s="1"/>
  <c r="EE169" i="3" s="1"/>
  <c r="EF169" i="3" s="1"/>
  <c r="EG169" i="3" s="1"/>
  <c r="EH169" i="3" s="1"/>
  <c r="EI169" i="3" s="1"/>
  <c r="EJ169" i="3" s="1"/>
  <c r="EK169" i="3" s="1"/>
  <c r="EL169" i="3" s="1"/>
  <c r="EM169" i="3" s="1"/>
  <c r="EN169" i="3" s="1"/>
  <c r="EO169" i="3" s="1"/>
  <c r="EP169" i="3" s="1"/>
  <c r="EQ169" i="3" s="1"/>
  <c r="ER169" i="3" s="1"/>
  <c r="ES169" i="3" s="1"/>
  <c r="ET169" i="3" s="1"/>
  <c r="EU169" i="3" s="1"/>
  <c r="EV169" i="3" s="1"/>
  <c r="EW169" i="3" s="1"/>
  <c r="EX169" i="3" s="1"/>
  <c r="EY169" i="3" s="1"/>
  <c r="EZ169" i="3" s="1"/>
  <c r="FA169" i="3" s="1"/>
  <c r="FB169" i="3" s="1"/>
  <c r="FC169" i="3" s="1"/>
  <c r="FD169" i="3" s="1"/>
  <c r="FE169" i="3" s="1"/>
  <c r="FF169" i="3" s="1"/>
  <c r="FG169" i="3" s="1"/>
  <c r="FH169" i="3" s="1"/>
  <c r="FI169" i="3" s="1"/>
  <c r="FJ169" i="3" s="1"/>
  <c r="FK169" i="3" s="1"/>
  <c r="FL169" i="3" s="1"/>
  <c r="FM169" i="3" s="1"/>
  <c r="FN169" i="3" s="1"/>
  <c r="FO169" i="3" s="1"/>
  <c r="FP169" i="3" s="1"/>
  <c r="FQ169" i="3" s="1"/>
  <c r="FR169" i="3" s="1"/>
  <c r="FS169" i="3" s="1"/>
  <c r="FT169" i="3" s="1"/>
  <c r="FU169" i="3" s="1"/>
  <c r="FV169" i="3" s="1"/>
  <c r="FW169" i="3" s="1"/>
  <c r="FX169" i="3" s="1"/>
  <c r="FY169" i="3" s="1"/>
  <c r="FZ169" i="3" s="1"/>
  <c r="GA169" i="3" s="1"/>
  <c r="GB169" i="3" s="1"/>
  <c r="GC169" i="3" s="1"/>
  <c r="GD169" i="3" s="1"/>
  <c r="GE169" i="3" s="1"/>
  <c r="GF169" i="3" s="1"/>
  <c r="GG169" i="3" s="1"/>
  <c r="GH169" i="3" s="1"/>
  <c r="GI169" i="3" s="1"/>
  <c r="GJ169" i="3" s="1"/>
  <c r="GK169" i="3" s="1"/>
  <c r="GL169" i="3" s="1"/>
  <c r="GM169" i="3" s="1"/>
  <c r="GN169" i="3" s="1"/>
  <c r="GO169" i="3" s="1"/>
  <c r="GP169" i="3" s="1"/>
  <c r="GQ169" i="3" s="1"/>
  <c r="GR169" i="3" s="1"/>
  <c r="GS169" i="3" s="1"/>
  <c r="GT169" i="3" s="1"/>
  <c r="GU169" i="3" s="1"/>
  <c r="GV169" i="3" s="1"/>
  <c r="GW169" i="3" s="1"/>
  <c r="GX169" i="3" s="1"/>
  <c r="GY169" i="3" s="1"/>
  <c r="F190" i="3"/>
  <c r="G190" i="3" s="1"/>
  <c r="H190" i="3" s="1"/>
  <c r="I190" i="3" s="1"/>
  <c r="J190" i="3" s="1"/>
  <c r="K190" i="3" s="1"/>
  <c r="L190" i="3" s="1"/>
  <c r="M190" i="3" s="1"/>
  <c r="N190" i="3" s="1"/>
  <c r="O190" i="3" s="1"/>
  <c r="P190" i="3" s="1"/>
  <c r="Q190" i="3" s="1"/>
  <c r="R190" i="3" s="1"/>
  <c r="S190" i="3" s="1"/>
  <c r="T190" i="3" s="1"/>
  <c r="U190" i="3" s="1"/>
  <c r="V190" i="3" s="1"/>
  <c r="W190" i="3" s="1"/>
  <c r="X190" i="3" s="1"/>
  <c r="Y190" i="3" s="1"/>
  <c r="Z190" i="3" s="1"/>
  <c r="AA190" i="3" s="1"/>
  <c r="AB190" i="3" s="1"/>
  <c r="AC190" i="3" s="1"/>
  <c r="AD190" i="3" s="1"/>
  <c r="AE190" i="3" s="1"/>
  <c r="AF190" i="3" s="1"/>
  <c r="AG190" i="3" s="1"/>
  <c r="AH190" i="3" s="1"/>
  <c r="AI190" i="3" s="1"/>
  <c r="AJ190" i="3" s="1"/>
  <c r="AK190" i="3" s="1"/>
  <c r="AL190" i="3" s="1"/>
  <c r="AM190" i="3" s="1"/>
  <c r="AN190" i="3" s="1"/>
  <c r="AO190" i="3" s="1"/>
  <c r="AP190" i="3" s="1"/>
  <c r="AQ190" i="3" s="1"/>
  <c r="AR190" i="3" s="1"/>
  <c r="AS190" i="3" s="1"/>
  <c r="AT190" i="3" s="1"/>
  <c r="AU190" i="3" s="1"/>
  <c r="AV190" i="3" s="1"/>
  <c r="AW190" i="3" s="1"/>
  <c r="AX190" i="3" s="1"/>
  <c r="AY190" i="3" s="1"/>
  <c r="AZ190" i="3" s="1"/>
  <c r="BA190" i="3" s="1"/>
  <c r="BB190" i="3" s="1"/>
  <c r="BC190" i="3" s="1"/>
  <c r="BD190" i="3" s="1"/>
  <c r="BE190" i="3" s="1"/>
  <c r="BF190" i="3" s="1"/>
  <c r="BG190" i="3" s="1"/>
  <c r="BH190" i="3" s="1"/>
  <c r="BI190" i="3" s="1"/>
  <c r="BJ190" i="3" s="1"/>
  <c r="BK190" i="3" s="1"/>
  <c r="BL190" i="3" s="1"/>
  <c r="BM190" i="3" s="1"/>
  <c r="BN190" i="3" s="1"/>
  <c r="BO190" i="3" s="1"/>
  <c r="BP190" i="3" s="1"/>
  <c r="BQ190" i="3" s="1"/>
  <c r="BR190" i="3" s="1"/>
  <c r="BS190" i="3" s="1"/>
  <c r="BT190" i="3" s="1"/>
  <c r="BU190" i="3" s="1"/>
  <c r="BV190" i="3" s="1"/>
  <c r="BW190" i="3" s="1"/>
  <c r="BX190" i="3" s="1"/>
  <c r="BY190" i="3" s="1"/>
  <c r="BZ190" i="3" s="1"/>
  <c r="CA190" i="3" s="1"/>
  <c r="CB190" i="3" s="1"/>
  <c r="CC190" i="3" s="1"/>
  <c r="CD190" i="3" s="1"/>
  <c r="CE190" i="3" s="1"/>
  <c r="CF190" i="3" s="1"/>
  <c r="CG190" i="3" s="1"/>
  <c r="CH190" i="3" s="1"/>
  <c r="CI190" i="3" s="1"/>
  <c r="CJ190" i="3" s="1"/>
  <c r="CK190" i="3" s="1"/>
  <c r="CL190" i="3" s="1"/>
  <c r="CM190" i="3" s="1"/>
  <c r="CN190" i="3" s="1"/>
  <c r="CO190" i="3" s="1"/>
  <c r="CP190" i="3" s="1"/>
  <c r="CQ190" i="3" s="1"/>
  <c r="CR190" i="3" s="1"/>
  <c r="CS190" i="3" s="1"/>
  <c r="CT190" i="3" s="1"/>
  <c r="CU190" i="3" s="1"/>
  <c r="CV190" i="3" s="1"/>
  <c r="CW190" i="3" s="1"/>
  <c r="CX190" i="3" s="1"/>
  <c r="CY190" i="3" s="1"/>
  <c r="CZ190" i="3" s="1"/>
  <c r="DA190" i="3" s="1"/>
  <c r="DB190" i="3" s="1"/>
  <c r="DC190" i="3" s="1"/>
  <c r="DD190" i="3" s="1"/>
  <c r="DE190" i="3" s="1"/>
  <c r="DF190" i="3" s="1"/>
  <c r="DG190" i="3" s="1"/>
  <c r="DH190" i="3" s="1"/>
  <c r="DI190" i="3" s="1"/>
  <c r="DJ190" i="3" s="1"/>
  <c r="DK190" i="3" s="1"/>
  <c r="DL190" i="3" s="1"/>
  <c r="DM190" i="3" s="1"/>
  <c r="DN190" i="3" s="1"/>
  <c r="DO190" i="3" s="1"/>
  <c r="DP190" i="3" s="1"/>
  <c r="DQ190" i="3" s="1"/>
  <c r="DR190" i="3" s="1"/>
  <c r="DS190" i="3" s="1"/>
  <c r="DT190" i="3" s="1"/>
  <c r="DU190" i="3" s="1"/>
  <c r="DV190" i="3" s="1"/>
  <c r="DW190" i="3" s="1"/>
  <c r="DX190" i="3" s="1"/>
  <c r="DY190" i="3" s="1"/>
  <c r="DZ190" i="3" s="1"/>
  <c r="EA190" i="3" s="1"/>
  <c r="EB190" i="3" s="1"/>
  <c r="EC190" i="3" s="1"/>
  <c r="ED190" i="3" s="1"/>
  <c r="EE190" i="3" s="1"/>
  <c r="EF190" i="3" s="1"/>
  <c r="EG190" i="3" s="1"/>
  <c r="EH190" i="3" s="1"/>
  <c r="EI190" i="3" s="1"/>
  <c r="EJ190" i="3" s="1"/>
  <c r="EK190" i="3" s="1"/>
  <c r="EL190" i="3" s="1"/>
  <c r="EM190" i="3" s="1"/>
  <c r="EN190" i="3" s="1"/>
  <c r="EO190" i="3" s="1"/>
  <c r="EP190" i="3" s="1"/>
  <c r="EQ190" i="3" s="1"/>
  <c r="ER190" i="3" s="1"/>
  <c r="ES190" i="3" s="1"/>
  <c r="ET190" i="3" s="1"/>
  <c r="EU190" i="3" s="1"/>
  <c r="EV190" i="3" s="1"/>
  <c r="EW190" i="3" s="1"/>
  <c r="EX190" i="3" s="1"/>
  <c r="EY190" i="3" s="1"/>
  <c r="EZ190" i="3" s="1"/>
  <c r="FA190" i="3" s="1"/>
  <c r="FB190" i="3" s="1"/>
  <c r="FC190" i="3" s="1"/>
  <c r="FD190" i="3" s="1"/>
  <c r="FE190" i="3" s="1"/>
  <c r="FF190" i="3" s="1"/>
  <c r="FG190" i="3" s="1"/>
  <c r="FH190" i="3" s="1"/>
  <c r="FI190" i="3" s="1"/>
  <c r="FJ190" i="3" s="1"/>
  <c r="FK190" i="3" s="1"/>
  <c r="FL190" i="3" s="1"/>
  <c r="FM190" i="3" s="1"/>
  <c r="FN190" i="3" s="1"/>
  <c r="FO190" i="3" s="1"/>
  <c r="FP190" i="3" s="1"/>
  <c r="FQ190" i="3" s="1"/>
  <c r="FR190" i="3" s="1"/>
  <c r="FS190" i="3" s="1"/>
  <c r="FT190" i="3" s="1"/>
  <c r="FU190" i="3" s="1"/>
  <c r="FV190" i="3" s="1"/>
  <c r="FW190" i="3" s="1"/>
  <c r="FX190" i="3" s="1"/>
  <c r="FY190" i="3" s="1"/>
  <c r="FZ190" i="3" s="1"/>
  <c r="GA190" i="3" s="1"/>
  <c r="GB190" i="3" s="1"/>
  <c r="GC190" i="3" s="1"/>
  <c r="GD190" i="3" s="1"/>
  <c r="GE190" i="3" s="1"/>
  <c r="GF190" i="3" s="1"/>
  <c r="GG190" i="3" s="1"/>
  <c r="GH190" i="3" s="1"/>
  <c r="GI190" i="3" s="1"/>
  <c r="GJ190" i="3" s="1"/>
  <c r="GK190" i="3" s="1"/>
  <c r="GL190" i="3" s="1"/>
  <c r="GM190" i="3" s="1"/>
  <c r="GN190" i="3" s="1"/>
  <c r="GO190" i="3" s="1"/>
  <c r="GP190" i="3" s="1"/>
  <c r="GQ190" i="3" s="1"/>
  <c r="GR190" i="3" s="1"/>
  <c r="GS190" i="3" s="1"/>
  <c r="GT190" i="3" s="1"/>
  <c r="GU190" i="3" s="1"/>
  <c r="GV190" i="3" s="1"/>
  <c r="GW190" i="3" s="1"/>
  <c r="GX190" i="3" s="1"/>
  <c r="GY190" i="3" s="1"/>
  <c r="F172" i="3"/>
  <c r="G172" i="3" s="1"/>
  <c r="H172" i="3" s="1"/>
  <c r="I172" i="3" s="1"/>
  <c r="J172" i="3" s="1"/>
  <c r="K172" i="3" s="1"/>
  <c r="L172" i="3" s="1"/>
  <c r="M172" i="3" s="1"/>
  <c r="N172" i="3" s="1"/>
  <c r="O172" i="3" s="1"/>
  <c r="P172" i="3" s="1"/>
  <c r="Q172" i="3" s="1"/>
  <c r="R172" i="3" s="1"/>
  <c r="S172" i="3" s="1"/>
  <c r="T172" i="3" s="1"/>
  <c r="U172" i="3" s="1"/>
  <c r="V172" i="3" s="1"/>
  <c r="W172" i="3" s="1"/>
  <c r="X172" i="3" s="1"/>
  <c r="Y172" i="3" s="1"/>
  <c r="Z172" i="3" s="1"/>
  <c r="AA172" i="3" s="1"/>
  <c r="AB172" i="3" s="1"/>
  <c r="AC172" i="3" s="1"/>
  <c r="AD172" i="3" s="1"/>
  <c r="AE172" i="3" s="1"/>
  <c r="AF172" i="3" s="1"/>
  <c r="AG172" i="3" s="1"/>
  <c r="AH172" i="3" s="1"/>
  <c r="AI172" i="3" s="1"/>
  <c r="AJ172" i="3" s="1"/>
  <c r="AK172" i="3" s="1"/>
  <c r="AL172" i="3" s="1"/>
  <c r="AM172" i="3" s="1"/>
  <c r="AN172" i="3" s="1"/>
  <c r="AO172" i="3" s="1"/>
  <c r="AP172" i="3" s="1"/>
  <c r="AQ172" i="3" s="1"/>
  <c r="AR172" i="3" s="1"/>
  <c r="AS172" i="3" s="1"/>
  <c r="AT172" i="3" s="1"/>
  <c r="AU172" i="3" s="1"/>
  <c r="AV172" i="3" s="1"/>
  <c r="AW172" i="3" s="1"/>
  <c r="AX172" i="3" s="1"/>
  <c r="AY172" i="3" s="1"/>
  <c r="AZ172" i="3" s="1"/>
  <c r="BA172" i="3" s="1"/>
  <c r="BB172" i="3" s="1"/>
  <c r="BC172" i="3" s="1"/>
  <c r="BD172" i="3" s="1"/>
  <c r="BE172" i="3" s="1"/>
  <c r="BF172" i="3" s="1"/>
  <c r="BG172" i="3" s="1"/>
  <c r="BH172" i="3" s="1"/>
  <c r="BI172" i="3" s="1"/>
  <c r="BJ172" i="3" s="1"/>
  <c r="BK172" i="3" s="1"/>
  <c r="BL172" i="3" s="1"/>
  <c r="BM172" i="3" s="1"/>
  <c r="BN172" i="3" s="1"/>
  <c r="BO172" i="3" s="1"/>
  <c r="BP172" i="3" s="1"/>
  <c r="BQ172" i="3" s="1"/>
  <c r="BR172" i="3" s="1"/>
  <c r="BS172" i="3" s="1"/>
  <c r="BT172" i="3" s="1"/>
  <c r="BU172" i="3" s="1"/>
  <c r="BV172" i="3" s="1"/>
  <c r="BW172" i="3" s="1"/>
  <c r="BX172" i="3" s="1"/>
  <c r="BY172" i="3" s="1"/>
  <c r="BZ172" i="3" s="1"/>
  <c r="CA172" i="3" s="1"/>
  <c r="CB172" i="3" s="1"/>
  <c r="CC172" i="3" s="1"/>
  <c r="CD172" i="3" s="1"/>
  <c r="CE172" i="3" s="1"/>
  <c r="CF172" i="3" s="1"/>
  <c r="CG172" i="3" s="1"/>
  <c r="CH172" i="3" s="1"/>
  <c r="CI172" i="3" s="1"/>
  <c r="CJ172" i="3" s="1"/>
  <c r="CK172" i="3" s="1"/>
  <c r="CL172" i="3" s="1"/>
  <c r="CM172" i="3" s="1"/>
  <c r="CN172" i="3" s="1"/>
  <c r="CO172" i="3" s="1"/>
  <c r="CP172" i="3" s="1"/>
  <c r="CQ172" i="3" s="1"/>
  <c r="CR172" i="3" s="1"/>
  <c r="CS172" i="3" s="1"/>
  <c r="CT172" i="3" s="1"/>
  <c r="CU172" i="3" s="1"/>
  <c r="CV172" i="3" s="1"/>
  <c r="CW172" i="3" s="1"/>
  <c r="CX172" i="3" s="1"/>
  <c r="CY172" i="3" s="1"/>
  <c r="CZ172" i="3" s="1"/>
  <c r="DA172" i="3" s="1"/>
  <c r="DB172" i="3" s="1"/>
  <c r="DC172" i="3" s="1"/>
  <c r="DD172" i="3" s="1"/>
  <c r="DE172" i="3" s="1"/>
  <c r="DF172" i="3" s="1"/>
  <c r="DG172" i="3" s="1"/>
  <c r="DH172" i="3" s="1"/>
  <c r="DI172" i="3" s="1"/>
  <c r="DJ172" i="3" s="1"/>
  <c r="DK172" i="3" s="1"/>
  <c r="DL172" i="3" s="1"/>
  <c r="DM172" i="3" s="1"/>
  <c r="DN172" i="3" s="1"/>
  <c r="DO172" i="3" s="1"/>
  <c r="DP172" i="3" s="1"/>
  <c r="DQ172" i="3" s="1"/>
  <c r="DR172" i="3" s="1"/>
  <c r="DS172" i="3" s="1"/>
  <c r="DT172" i="3" s="1"/>
  <c r="DU172" i="3" s="1"/>
  <c r="DV172" i="3" s="1"/>
  <c r="DW172" i="3" s="1"/>
  <c r="DX172" i="3" s="1"/>
  <c r="DY172" i="3" s="1"/>
  <c r="DZ172" i="3" s="1"/>
  <c r="EA172" i="3" s="1"/>
  <c r="EB172" i="3" s="1"/>
  <c r="EC172" i="3" s="1"/>
  <c r="ED172" i="3" s="1"/>
  <c r="EE172" i="3" s="1"/>
  <c r="EF172" i="3" s="1"/>
  <c r="EG172" i="3" s="1"/>
  <c r="EH172" i="3" s="1"/>
  <c r="EI172" i="3" s="1"/>
  <c r="EJ172" i="3" s="1"/>
  <c r="EK172" i="3" s="1"/>
  <c r="EL172" i="3" s="1"/>
  <c r="EM172" i="3" s="1"/>
  <c r="EN172" i="3" s="1"/>
  <c r="EO172" i="3" s="1"/>
  <c r="EP172" i="3" s="1"/>
  <c r="EQ172" i="3" s="1"/>
  <c r="ER172" i="3" s="1"/>
  <c r="ES172" i="3" s="1"/>
  <c r="ET172" i="3" s="1"/>
  <c r="EU172" i="3" s="1"/>
  <c r="EV172" i="3" s="1"/>
  <c r="EW172" i="3" s="1"/>
  <c r="EX172" i="3" s="1"/>
  <c r="EY172" i="3" s="1"/>
  <c r="EZ172" i="3" s="1"/>
  <c r="FA172" i="3" s="1"/>
  <c r="FB172" i="3" s="1"/>
  <c r="FC172" i="3" s="1"/>
  <c r="FD172" i="3" s="1"/>
  <c r="FE172" i="3" s="1"/>
  <c r="FF172" i="3" s="1"/>
  <c r="FG172" i="3" s="1"/>
  <c r="FH172" i="3" s="1"/>
  <c r="FI172" i="3" s="1"/>
  <c r="FJ172" i="3" s="1"/>
  <c r="FK172" i="3" s="1"/>
  <c r="FL172" i="3" s="1"/>
  <c r="FM172" i="3" s="1"/>
  <c r="FN172" i="3" s="1"/>
  <c r="FO172" i="3" s="1"/>
  <c r="FP172" i="3" s="1"/>
  <c r="FQ172" i="3" s="1"/>
  <c r="FR172" i="3" s="1"/>
  <c r="FS172" i="3" s="1"/>
  <c r="FT172" i="3" s="1"/>
  <c r="FU172" i="3" s="1"/>
  <c r="FV172" i="3" s="1"/>
  <c r="FW172" i="3" s="1"/>
  <c r="FX172" i="3" s="1"/>
  <c r="FY172" i="3" s="1"/>
  <c r="FZ172" i="3" s="1"/>
  <c r="GA172" i="3" s="1"/>
  <c r="GB172" i="3" s="1"/>
  <c r="GC172" i="3" s="1"/>
  <c r="GD172" i="3" s="1"/>
  <c r="GE172" i="3" s="1"/>
  <c r="GF172" i="3" s="1"/>
  <c r="GG172" i="3" s="1"/>
  <c r="GH172" i="3" s="1"/>
  <c r="GI172" i="3" s="1"/>
  <c r="GJ172" i="3" s="1"/>
  <c r="GK172" i="3" s="1"/>
  <c r="GL172" i="3" s="1"/>
  <c r="GM172" i="3" s="1"/>
  <c r="GN172" i="3" s="1"/>
  <c r="GO172" i="3" s="1"/>
  <c r="GP172" i="3" s="1"/>
  <c r="GQ172" i="3" s="1"/>
  <c r="GR172" i="3" s="1"/>
  <c r="GS172" i="3" s="1"/>
  <c r="GT172" i="3" s="1"/>
  <c r="GU172" i="3" s="1"/>
  <c r="GV172" i="3" s="1"/>
  <c r="GW172" i="3" s="1"/>
  <c r="GX172" i="3" s="1"/>
  <c r="GY172" i="3" s="1"/>
  <c r="F144" i="3"/>
  <c r="G144" i="3" s="1"/>
  <c r="H144" i="3" s="1"/>
  <c r="I144" i="3" s="1"/>
  <c r="J144" i="3" s="1"/>
  <c r="K144" i="3" s="1"/>
  <c r="L144" i="3" s="1"/>
  <c r="M144" i="3" s="1"/>
  <c r="N144" i="3" s="1"/>
  <c r="O144" i="3" s="1"/>
  <c r="P144" i="3" s="1"/>
  <c r="Q144" i="3" s="1"/>
  <c r="R144" i="3" s="1"/>
  <c r="S144" i="3" s="1"/>
  <c r="T144" i="3" s="1"/>
  <c r="U144" i="3" s="1"/>
  <c r="V144" i="3" s="1"/>
  <c r="W144" i="3" s="1"/>
  <c r="X144" i="3" s="1"/>
  <c r="Y144" i="3" s="1"/>
  <c r="Z144" i="3" s="1"/>
  <c r="AA144" i="3" s="1"/>
  <c r="AB144" i="3" s="1"/>
  <c r="AC144" i="3" s="1"/>
  <c r="AD144" i="3" s="1"/>
  <c r="AE144" i="3" s="1"/>
  <c r="AF144" i="3" s="1"/>
  <c r="AG144" i="3" s="1"/>
  <c r="AH144" i="3" s="1"/>
  <c r="AI144" i="3" s="1"/>
  <c r="AJ144" i="3" s="1"/>
  <c r="AK144" i="3" s="1"/>
  <c r="AL144" i="3" s="1"/>
  <c r="AM144" i="3" s="1"/>
  <c r="AN144" i="3" s="1"/>
  <c r="AO144" i="3" s="1"/>
  <c r="AP144" i="3" s="1"/>
  <c r="AQ144" i="3" s="1"/>
  <c r="AR144" i="3" s="1"/>
  <c r="AS144" i="3" s="1"/>
  <c r="AT144" i="3" s="1"/>
  <c r="AU144" i="3" s="1"/>
  <c r="AV144" i="3" s="1"/>
  <c r="AW144" i="3" s="1"/>
  <c r="AX144" i="3" s="1"/>
  <c r="AY144" i="3" s="1"/>
  <c r="AZ144" i="3" s="1"/>
  <c r="BA144" i="3" s="1"/>
  <c r="BB144" i="3" s="1"/>
  <c r="BC144" i="3" s="1"/>
  <c r="BD144" i="3" s="1"/>
  <c r="BE144" i="3" s="1"/>
  <c r="BF144" i="3" s="1"/>
  <c r="BG144" i="3" s="1"/>
  <c r="BH144" i="3" s="1"/>
  <c r="BI144" i="3" s="1"/>
  <c r="BJ144" i="3" s="1"/>
  <c r="BK144" i="3" s="1"/>
  <c r="BL144" i="3" s="1"/>
  <c r="BM144" i="3" s="1"/>
  <c r="BN144" i="3" s="1"/>
  <c r="BO144" i="3" s="1"/>
  <c r="BP144" i="3" s="1"/>
  <c r="BQ144" i="3" s="1"/>
  <c r="BR144" i="3" s="1"/>
  <c r="BS144" i="3" s="1"/>
  <c r="BT144" i="3" s="1"/>
  <c r="BU144" i="3" s="1"/>
  <c r="BV144" i="3" s="1"/>
  <c r="BW144" i="3" s="1"/>
  <c r="BX144" i="3" s="1"/>
  <c r="BY144" i="3" s="1"/>
  <c r="BZ144" i="3" s="1"/>
  <c r="CA144" i="3" s="1"/>
  <c r="CB144" i="3" s="1"/>
  <c r="CC144" i="3" s="1"/>
  <c r="CD144" i="3" s="1"/>
  <c r="CE144" i="3" s="1"/>
  <c r="CF144" i="3" s="1"/>
  <c r="CG144" i="3" s="1"/>
  <c r="CH144" i="3" s="1"/>
  <c r="CI144" i="3" s="1"/>
  <c r="CJ144" i="3" s="1"/>
  <c r="CK144" i="3" s="1"/>
  <c r="CL144" i="3" s="1"/>
  <c r="CM144" i="3" s="1"/>
  <c r="CN144" i="3" s="1"/>
  <c r="CO144" i="3" s="1"/>
  <c r="CP144" i="3" s="1"/>
  <c r="CQ144" i="3" s="1"/>
  <c r="CR144" i="3" s="1"/>
  <c r="CS144" i="3" s="1"/>
  <c r="CT144" i="3" s="1"/>
  <c r="CU144" i="3" s="1"/>
  <c r="CV144" i="3" s="1"/>
  <c r="CW144" i="3" s="1"/>
  <c r="CX144" i="3" s="1"/>
  <c r="CY144" i="3" s="1"/>
  <c r="CZ144" i="3" s="1"/>
  <c r="DA144" i="3" s="1"/>
  <c r="DB144" i="3" s="1"/>
  <c r="DC144" i="3" s="1"/>
  <c r="DD144" i="3" s="1"/>
  <c r="DE144" i="3" s="1"/>
  <c r="DF144" i="3" s="1"/>
  <c r="DG144" i="3" s="1"/>
  <c r="DH144" i="3" s="1"/>
  <c r="DI144" i="3" s="1"/>
  <c r="DJ144" i="3" s="1"/>
  <c r="DK144" i="3" s="1"/>
  <c r="DL144" i="3" s="1"/>
  <c r="DM144" i="3" s="1"/>
  <c r="DN144" i="3" s="1"/>
  <c r="DO144" i="3" s="1"/>
  <c r="DP144" i="3" s="1"/>
  <c r="DQ144" i="3" s="1"/>
  <c r="DR144" i="3" s="1"/>
  <c r="DS144" i="3" s="1"/>
  <c r="DT144" i="3" s="1"/>
  <c r="DU144" i="3" s="1"/>
  <c r="DV144" i="3" s="1"/>
  <c r="DW144" i="3" s="1"/>
  <c r="DX144" i="3" s="1"/>
  <c r="DY144" i="3" s="1"/>
  <c r="DZ144" i="3" s="1"/>
  <c r="EA144" i="3" s="1"/>
  <c r="EB144" i="3" s="1"/>
  <c r="EC144" i="3" s="1"/>
  <c r="ED144" i="3" s="1"/>
  <c r="EE144" i="3" s="1"/>
  <c r="EF144" i="3" s="1"/>
  <c r="EG144" i="3" s="1"/>
  <c r="EH144" i="3" s="1"/>
  <c r="EI144" i="3" s="1"/>
  <c r="EJ144" i="3" s="1"/>
  <c r="EK144" i="3" s="1"/>
  <c r="EL144" i="3" s="1"/>
  <c r="EM144" i="3" s="1"/>
  <c r="EN144" i="3" s="1"/>
  <c r="EO144" i="3" s="1"/>
  <c r="EP144" i="3" s="1"/>
  <c r="EQ144" i="3" s="1"/>
  <c r="ER144" i="3" s="1"/>
  <c r="ES144" i="3" s="1"/>
  <c r="ET144" i="3" s="1"/>
  <c r="EU144" i="3" s="1"/>
  <c r="EV144" i="3" s="1"/>
  <c r="EW144" i="3" s="1"/>
  <c r="EX144" i="3" s="1"/>
  <c r="EY144" i="3" s="1"/>
  <c r="EZ144" i="3" s="1"/>
  <c r="FA144" i="3" s="1"/>
  <c r="FB144" i="3" s="1"/>
  <c r="FC144" i="3" s="1"/>
  <c r="FD144" i="3" s="1"/>
  <c r="FE144" i="3" s="1"/>
  <c r="FF144" i="3" s="1"/>
  <c r="FG144" i="3" s="1"/>
  <c r="FH144" i="3" s="1"/>
  <c r="FI144" i="3" s="1"/>
  <c r="FJ144" i="3" s="1"/>
  <c r="FK144" i="3" s="1"/>
  <c r="FL144" i="3" s="1"/>
  <c r="FM144" i="3" s="1"/>
  <c r="FN144" i="3" s="1"/>
  <c r="FO144" i="3" s="1"/>
  <c r="FP144" i="3" s="1"/>
  <c r="FQ144" i="3" s="1"/>
  <c r="FR144" i="3" s="1"/>
  <c r="FS144" i="3" s="1"/>
  <c r="FT144" i="3" s="1"/>
  <c r="FU144" i="3" s="1"/>
  <c r="FV144" i="3" s="1"/>
  <c r="FW144" i="3" s="1"/>
  <c r="FX144" i="3" s="1"/>
  <c r="FY144" i="3" s="1"/>
  <c r="FZ144" i="3" s="1"/>
  <c r="GA144" i="3" s="1"/>
  <c r="GB144" i="3" s="1"/>
  <c r="GC144" i="3" s="1"/>
  <c r="GD144" i="3" s="1"/>
  <c r="GE144" i="3" s="1"/>
  <c r="GF144" i="3" s="1"/>
  <c r="GG144" i="3" s="1"/>
  <c r="GH144" i="3" s="1"/>
  <c r="GI144" i="3" s="1"/>
  <c r="GJ144" i="3" s="1"/>
  <c r="GK144" i="3" s="1"/>
  <c r="GL144" i="3" s="1"/>
  <c r="GM144" i="3" s="1"/>
  <c r="GN144" i="3" s="1"/>
  <c r="GO144" i="3" s="1"/>
  <c r="GP144" i="3" s="1"/>
  <c r="GQ144" i="3" s="1"/>
  <c r="GR144" i="3" s="1"/>
  <c r="GS144" i="3" s="1"/>
  <c r="GT144" i="3" s="1"/>
  <c r="GU144" i="3" s="1"/>
  <c r="GV144" i="3" s="1"/>
  <c r="GW144" i="3" s="1"/>
  <c r="GX144" i="3" s="1"/>
  <c r="GY144" i="3" s="1"/>
  <c r="F171" i="3"/>
  <c r="G171" i="3" s="1"/>
  <c r="H171" i="3" s="1"/>
  <c r="I171" i="3" s="1"/>
  <c r="J171" i="3" s="1"/>
  <c r="K171" i="3" s="1"/>
  <c r="L171" i="3" s="1"/>
  <c r="M171" i="3" s="1"/>
  <c r="N171" i="3" s="1"/>
  <c r="O171" i="3" s="1"/>
  <c r="P171" i="3" s="1"/>
  <c r="Q171" i="3" s="1"/>
  <c r="R171" i="3" s="1"/>
  <c r="S171" i="3" s="1"/>
  <c r="T171" i="3" s="1"/>
  <c r="U171" i="3" s="1"/>
  <c r="V171" i="3" s="1"/>
  <c r="W171" i="3" s="1"/>
  <c r="X171" i="3" s="1"/>
  <c r="Y171" i="3" s="1"/>
  <c r="Z171" i="3" s="1"/>
  <c r="AA171" i="3" s="1"/>
  <c r="AB171" i="3" s="1"/>
  <c r="AC171" i="3" s="1"/>
  <c r="AD171" i="3" s="1"/>
  <c r="AE171" i="3" s="1"/>
  <c r="AF171" i="3" s="1"/>
  <c r="AG171" i="3" s="1"/>
  <c r="AH171" i="3" s="1"/>
  <c r="AI171" i="3" s="1"/>
  <c r="AJ171" i="3" s="1"/>
  <c r="AK171" i="3" s="1"/>
  <c r="AL171" i="3" s="1"/>
  <c r="AM171" i="3" s="1"/>
  <c r="AN171" i="3" s="1"/>
  <c r="AO171" i="3" s="1"/>
  <c r="AP171" i="3" s="1"/>
  <c r="AQ171" i="3" s="1"/>
  <c r="AR171" i="3" s="1"/>
  <c r="AS171" i="3" s="1"/>
  <c r="AT171" i="3" s="1"/>
  <c r="AU171" i="3" s="1"/>
  <c r="AV171" i="3" s="1"/>
  <c r="AW171" i="3" s="1"/>
  <c r="AX171" i="3" s="1"/>
  <c r="AY171" i="3" s="1"/>
  <c r="AZ171" i="3" s="1"/>
  <c r="BA171" i="3" s="1"/>
  <c r="BB171" i="3" s="1"/>
  <c r="BC171" i="3" s="1"/>
  <c r="BD171" i="3" s="1"/>
  <c r="BE171" i="3" s="1"/>
  <c r="BF171" i="3" s="1"/>
  <c r="BG171" i="3" s="1"/>
  <c r="BH171" i="3" s="1"/>
  <c r="BI171" i="3" s="1"/>
  <c r="BJ171" i="3" s="1"/>
  <c r="BK171" i="3" s="1"/>
  <c r="BL171" i="3" s="1"/>
  <c r="BM171" i="3" s="1"/>
  <c r="BN171" i="3" s="1"/>
  <c r="BO171" i="3" s="1"/>
  <c r="BP171" i="3" s="1"/>
  <c r="BQ171" i="3" s="1"/>
  <c r="BR171" i="3" s="1"/>
  <c r="BS171" i="3" s="1"/>
  <c r="BT171" i="3" s="1"/>
  <c r="BU171" i="3" s="1"/>
  <c r="BV171" i="3" s="1"/>
  <c r="BW171" i="3" s="1"/>
  <c r="BX171" i="3" s="1"/>
  <c r="BY171" i="3" s="1"/>
  <c r="BZ171" i="3" s="1"/>
  <c r="CA171" i="3" s="1"/>
  <c r="CB171" i="3" s="1"/>
  <c r="CC171" i="3" s="1"/>
  <c r="CD171" i="3" s="1"/>
  <c r="CE171" i="3" s="1"/>
  <c r="CF171" i="3" s="1"/>
  <c r="CG171" i="3" s="1"/>
  <c r="CH171" i="3" s="1"/>
  <c r="CI171" i="3" s="1"/>
  <c r="CJ171" i="3" s="1"/>
  <c r="CK171" i="3" s="1"/>
  <c r="CL171" i="3" s="1"/>
  <c r="CM171" i="3" s="1"/>
  <c r="CN171" i="3" s="1"/>
  <c r="CO171" i="3" s="1"/>
  <c r="CP171" i="3" s="1"/>
  <c r="CQ171" i="3" s="1"/>
  <c r="CR171" i="3" s="1"/>
  <c r="CS171" i="3" s="1"/>
  <c r="CT171" i="3" s="1"/>
  <c r="CU171" i="3" s="1"/>
  <c r="CV171" i="3" s="1"/>
  <c r="CW171" i="3" s="1"/>
  <c r="CX171" i="3" s="1"/>
  <c r="CY171" i="3" s="1"/>
  <c r="CZ171" i="3" s="1"/>
  <c r="DA171" i="3" s="1"/>
  <c r="DB171" i="3" s="1"/>
  <c r="DC171" i="3" s="1"/>
  <c r="DD171" i="3" s="1"/>
  <c r="DE171" i="3" s="1"/>
  <c r="DF171" i="3" s="1"/>
  <c r="DG171" i="3" s="1"/>
  <c r="DH171" i="3" s="1"/>
  <c r="DI171" i="3" s="1"/>
  <c r="DJ171" i="3" s="1"/>
  <c r="DK171" i="3" s="1"/>
  <c r="DL171" i="3" s="1"/>
  <c r="DM171" i="3" s="1"/>
  <c r="DN171" i="3" s="1"/>
  <c r="DO171" i="3" s="1"/>
  <c r="DP171" i="3" s="1"/>
  <c r="DQ171" i="3" s="1"/>
  <c r="DR171" i="3" s="1"/>
  <c r="DS171" i="3" s="1"/>
  <c r="DT171" i="3" s="1"/>
  <c r="DU171" i="3" s="1"/>
  <c r="DV171" i="3" s="1"/>
  <c r="DW171" i="3" s="1"/>
  <c r="DX171" i="3" s="1"/>
  <c r="DY171" i="3" s="1"/>
  <c r="DZ171" i="3" s="1"/>
  <c r="EA171" i="3" s="1"/>
  <c r="EB171" i="3" s="1"/>
  <c r="EC171" i="3" s="1"/>
  <c r="ED171" i="3" s="1"/>
  <c r="EE171" i="3" s="1"/>
  <c r="EF171" i="3" s="1"/>
  <c r="EG171" i="3" s="1"/>
  <c r="EH171" i="3" s="1"/>
  <c r="EI171" i="3" s="1"/>
  <c r="EJ171" i="3" s="1"/>
  <c r="EK171" i="3" s="1"/>
  <c r="EL171" i="3" s="1"/>
  <c r="EM171" i="3" s="1"/>
  <c r="EN171" i="3" s="1"/>
  <c r="EO171" i="3" s="1"/>
  <c r="EP171" i="3" s="1"/>
  <c r="EQ171" i="3" s="1"/>
  <c r="ER171" i="3" s="1"/>
  <c r="ES171" i="3" s="1"/>
  <c r="ET171" i="3" s="1"/>
  <c r="EU171" i="3" s="1"/>
  <c r="EV171" i="3" s="1"/>
  <c r="EW171" i="3" s="1"/>
  <c r="EX171" i="3" s="1"/>
  <c r="EY171" i="3" s="1"/>
  <c r="EZ171" i="3" s="1"/>
  <c r="FA171" i="3" s="1"/>
  <c r="FB171" i="3" s="1"/>
  <c r="FC171" i="3" s="1"/>
  <c r="FD171" i="3" s="1"/>
  <c r="FE171" i="3" s="1"/>
  <c r="FF171" i="3" s="1"/>
  <c r="FG171" i="3" s="1"/>
  <c r="FH171" i="3" s="1"/>
  <c r="FI171" i="3" s="1"/>
  <c r="FJ171" i="3" s="1"/>
  <c r="FK171" i="3" s="1"/>
  <c r="FL171" i="3" s="1"/>
  <c r="FM171" i="3" s="1"/>
  <c r="FN171" i="3" s="1"/>
  <c r="FO171" i="3" s="1"/>
  <c r="FP171" i="3" s="1"/>
  <c r="FQ171" i="3" s="1"/>
  <c r="FR171" i="3" s="1"/>
  <c r="FS171" i="3" s="1"/>
  <c r="FT171" i="3" s="1"/>
  <c r="FU171" i="3" s="1"/>
  <c r="FV171" i="3" s="1"/>
  <c r="FW171" i="3" s="1"/>
  <c r="FX171" i="3" s="1"/>
  <c r="FY171" i="3" s="1"/>
  <c r="FZ171" i="3" s="1"/>
  <c r="GA171" i="3" s="1"/>
  <c r="GB171" i="3" s="1"/>
  <c r="GC171" i="3" s="1"/>
  <c r="GD171" i="3" s="1"/>
  <c r="GE171" i="3" s="1"/>
  <c r="GF171" i="3" s="1"/>
  <c r="GG171" i="3" s="1"/>
  <c r="GH171" i="3" s="1"/>
  <c r="GI171" i="3" s="1"/>
  <c r="GJ171" i="3" s="1"/>
  <c r="GK171" i="3" s="1"/>
  <c r="GL171" i="3" s="1"/>
  <c r="GM171" i="3" s="1"/>
  <c r="GN171" i="3" s="1"/>
  <c r="GO171" i="3" s="1"/>
  <c r="GP171" i="3" s="1"/>
  <c r="GQ171" i="3" s="1"/>
  <c r="GR171" i="3" s="1"/>
  <c r="GS171" i="3" s="1"/>
  <c r="GT171" i="3" s="1"/>
  <c r="GU171" i="3" s="1"/>
  <c r="GV171" i="3" s="1"/>
  <c r="GW171" i="3" s="1"/>
  <c r="GX171" i="3" s="1"/>
  <c r="GY171" i="3" s="1"/>
  <c r="F181" i="3"/>
  <c r="G181" i="3" s="1"/>
  <c r="H181" i="3" s="1"/>
  <c r="I181" i="3" s="1"/>
  <c r="J181" i="3" s="1"/>
  <c r="K181" i="3" s="1"/>
  <c r="L181" i="3" s="1"/>
  <c r="M181" i="3" s="1"/>
  <c r="N181" i="3" s="1"/>
  <c r="O181" i="3" s="1"/>
  <c r="P181" i="3" s="1"/>
  <c r="Q181" i="3" s="1"/>
  <c r="R181" i="3" s="1"/>
  <c r="S181" i="3" s="1"/>
  <c r="T181" i="3" s="1"/>
  <c r="U181" i="3" s="1"/>
  <c r="V181" i="3" s="1"/>
  <c r="W181" i="3" s="1"/>
  <c r="X181" i="3" s="1"/>
  <c r="Y181" i="3" s="1"/>
  <c r="Z181" i="3" s="1"/>
  <c r="AA181" i="3" s="1"/>
  <c r="AB181" i="3" s="1"/>
  <c r="AC181" i="3" s="1"/>
  <c r="AD181" i="3" s="1"/>
  <c r="AE181" i="3" s="1"/>
  <c r="AF181" i="3" s="1"/>
  <c r="AG181" i="3" s="1"/>
  <c r="AH181" i="3" s="1"/>
  <c r="AI181" i="3" s="1"/>
  <c r="AJ181" i="3" s="1"/>
  <c r="AK181" i="3" s="1"/>
  <c r="AL181" i="3" s="1"/>
  <c r="AM181" i="3" s="1"/>
  <c r="AN181" i="3" s="1"/>
  <c r="AO181" i="3" s="1"/>
  <c r="AP181" i="3" s="1"/>
  <c r="AQ181" i="3" s="1"/>
  <c r="AR181" i="3" s="1"/>
  <c r="AS181" i="3" s="1"/>
  <c r="AT181" i="3" s="1"/>
  <c r="AU181" i="3" s="1"/>
  <c r="AV181" i="3" s="1"/>
  <c r="AW181" i="3" s="1"/>
  <c r="AX181" i="3" s="1"/>
  <c r="AY181" i="3" s="1"/>
  <c r="AZ181" i="3" s="1"/>
  <c r="BA181" i="3" s="1"/>
  <c r="BB181" i="3" s="1"/>
  <c r="BC181" i="3" s="1"/>
  <c r="BD181" i="3" s="1"/>
  <c r="BE181" i="3" s="1"/>
  <c r="BF181" i="3" s="1"/>
  <c r="BG181" i="3" s="1"/>
  <c r="BH181" i="3" s="1"/>
  <c r="BI181" i="3" s="1"/>
  <c r="BJ181" i="3" s="1"/>
  <c r="BK181" i="3" s="1"/>
  <c r="BL181" i="3" s="1"/>
  <c r="BM181" i="3" s="1"/>
  <c r="BN181" i="3" s="1"/>
  <c r="BO181" i="3" s="1"/>
  <c r="BP181" i="3" s="1"/>
  <c r="BQ181" i="3" s="1"/>
  <c r="BR181" i="3" s="1"/>
  <c r="BS181" i="3" s="1"/>
  <c r="BT181" i="3" s="1"/>
  <c r="BU181" i="3" s="1"/>
  <c r="BV181" i="3" s="1"/>
  <c r="BW181" i="3" s="1"/>
  <c r="BX181" i="3" s="1"/>
  <c r="BY181" i="3" s="1"/>
  <c r="BZ181" i="3" s="1"/>
  <c r="CA181" i="3" s="1"/>
  <c r="CB181" i="3" s="1"/>
  <c r="CC181" i="3" s="1"/>
  <c r="CD181" i="3" s="1"/>
  <c r="CE181" i="3" s="1"/>
  <c r="CF181" i="3" s="1"/>
  <c r="CG181" i="3" s="1"/>
  <c r="CH181" i="3" s="1"/>
  <c r="CI181" i="3" s="1"/>
  <c r="CJ181" i="3" s="1"/>
  <c r="CK181" i="3" s="1"/>
  <c r="CL181" i="3" s="1"/>
  <c r="CM181" i="3" s="1"/>
  <c r="CN181" i="3" s="1"/>
  <c r="CO181" i="3" s="1"/>
  <c r="CP181" i="3" s="1"/>
  <c r="CQ181" i="3" s="1"/>
  <c r="CR181" i="3" s="1"/>
  <c r="CS181" i="3" s="1"/>
  <c r="CT181" i="3" s="1"/>
  <c r="CU181" i="3" s="1"/>
  <c r="CV181" i="3" s="1"/>
  <c r="CW181" i="3" s="1"/>
  <c r="CX181" i="3" s="1"/>
  <c r="CY181" i="3" s="1"/>
  <c r="CZ181" i="3" s="1"/>
  <c r="DA181" i="3" s="1"/>
  <c r="DB181" i="3" s="1"/>
  <c r="DC181" i="3" s="1"/>
  <c r="DD181" i="3" s="1"/>
  <c r="DE181" i="3" s="1"/>
  <c r="DF181" i="3" s="1"/>
  <c r="DG181" i="3" s="1"/>
  <c r="DH181" i="3" s="1"/>
  <c r="DI181" i="3" s="1"/>
  <c r="DJ181" i="3" s="1"/>
  <c r="DK181" i="3" s="1"/>
  <c r="DL181" i="3" s="1"/>
  <c r="DM181" i="3" s="1"/>
  <c r="DN181" i="3" s="1"/>
  <c r="DO181" i="3" s="1"/>
  <c r="DP181" i="3" s="1"/>
  <c r="DQ181" i="3" s="1"/>
  <c r="DR181" i="3" s="1"/>
  <c r="DS181" i="3" s="1"/>
  <c r="DT181" i="3" s="1"/>
  <c r="DU181" i="3" s="1"/>
  <c r="DV181" i="3" s="1"/>
  <c r="DW181" i="3" s="1"/>
  <c r="DX181" i="3" s="1"/>
  <c r="DY181" i="3" s="1"/>
  <c r="DZ181" i="3" s="1"/>
  <c r="EA181" i="3" s="1"/>
  <c r="EB181" i="3" s="1"/>
  <c r="EC181" i="3" s="1"/>
  <c r="ED181" i="3" s="1"/>
  <c r="EE181" i="3" s="1"/>
  <c r="EF181" i="3" s="1"/>
  <c r="EG181" i="3" s="1"/>
  <c r="EH181" i="3" s="1"/>
  <c r="EI181" i="3" s="1"/>
  <c r="EJ181" i="3" s="1"/>
  <c r="EK181" i="3" s="1"/>
  <c r="EL181" i="3" s="1"/>
  <c r="EM181" i="3" s="1"/>
  <c r="EN181" i="3" s="1"/>
  <c r="EO181" i="3" s="1"/>
  <c r="EP181" i="3" s="1"/>
  <c r="EQ181" i="3" s="1"/>
  <c r="ER181" i="3" s="1"/>
  <c r="ES181" i="3" s="1"/>
  <c r="ET181" i="3" s="1"/>
  <c r="EU181" i="3" s="1"/>
  <c r="EV181" i="3" s="1"/>
  <c r="EW181" i="3" s="1"/>
  <c r="EX181" i="3" s="1"/>
  <c r="EY181" i="3" s="1"/>
  <c r="EZ181" i="3" s="1"/>
  <c r="FA181" i="3" s="1"/>
  <c r="FB181" i="3" s="1"/>
  <c r="FC181" i="3" s="1"/>
  <c r="FD181" i="3" s="1"/>
  <c r="FE181" i="3" s="1"/>
  <c r="FF181" i="3" s="1"/>
  <c r="FG181" i="3" s="1"/>
  <c r="FH181" i="3" s="1"/>
  <c r="FI181" i="3" s="1"/>
  <c r="FJ181" i="3" s="1"/>
  <c r="FK181" i="3" s="1"/>
  <c r="FL181" i="3" s="1"/>
  <c r="FM181" i="3" s="1"/>
  <c r="FN181" i="3" s="1"/>
  <c r="FO181" i="3" s="1"/>
  <c r="FP181" i="3" s="1"/>
  <c r="FQ181" i="3" s="1"/>
  <c r="FR181" i="3" s="1"/>
  <c r="FS181" i="3" s="1"/>
  <c r="FT181" i="3" s="1"/>
  <c r="FU181" i="3" s="1"/>
  <c r="FV181" i="3" s="1"/>
  <c r="FW181" i="3" s="1"/>
  <c r="FX181" i="3" s="1"/>
  <c r="FY181" i="3" s="1"/>
  <c r="FZ181" i="3" s="1"/>
  <c r="GA181" i="3" s="1"/>
  <c r="GB181" i="3" s="1"/>
  <c r="GC181" i="3" s="1"/>
  <c r="GD181" i="3" s="1"/>
  <c r="GE181" i="3" s="1"/>
  <c r="GF181" i="3" s="1"/>
  <c r="GG181" i="3" s="1"/>
  <c r="GH181" i="3" s="1"/>
  <c r="GI181" i="3" s="1"/>
  <c r="GJ181" i="3" s="1"/>
  <c r="GK181" i="3" s="1"/>
  <c r="GL181" i="3" s="1"/>
  <c r="GM181" i="3" s="1"/>
  <c r="GN181" i="3" s="1"/>
  <c r="GO181" i="3" s="1"/>
  <c r="GP181" i="3" s="1"/>
  <c r="GQ181" i="3" s="1"/>
  <c r="GR181" i="3" s="1"/>
  <c r="GS181" i="3" s="1"/>
  <c r="GT181" i="3" s="1"/>
  <c r="GU181" i="3" s="1"/>
  <c r="GV181" i="3" s="1"/>
  <c r="GW181" i="3" s="1"/>
  <c r="GX181" i="3" s="1"/>
  <c r="GY181" i="3" s="1"/>
  <c r="F188" i="3"/>
  <c r="G188" i="3" s="1"/>
  <c r="H188" i="3" s="1"/>
  <c r="I188" i="3" s="1"/>
  <c r="J188" i="3" s="1"/>
  <c r="K188" i="3" s="1"/>
  <c r="L188" i="3" s="1"/>
  <c r="M188" i="3" s="1"/>
  <c r="N188" i="3" s="1"/>
  <c r="O188" i="3" s="1"/>
  <c r="P188" i="3" s="1"/>
  <c r="Q188" i="3" s="1"/>
  <c r="R188" i="3" s="1"/>
  <c r="S188" i="3" s="1"/>
  <c r="T188" i="3" s="1"/>
  <c r="U188" i="3" s="1"/>
  <c r="V188" i="3" s="1"/>
  <c r="W188" i="3" s="1"/>
  <c r="X188" i="3" s="1"/>
  <c r="Y188" i="3" s="1"/>
  <c r="Z188" i="3" s="1"/>
  <c r="AA188" i="3" s="1"/>
  <c r="AB188" i="3" s="1"/>
  <c r="AC188" i="3" s="1"/>
  <c r="AD188" i="3" s="1"/>
  <c r="AE188" i="3" s="1"/>
  <c r="AF188" i="3" s="1"/>
  <c r="AG188" i="3" s="1"/>
  <c r="AH188" i="3" s="1"/>
  <c r="AI188" i="3" s="1"/>
  <c r="AJ188" i="3" s="1"/>
  <c r="AK188" i="3" s="1"/>
  <c r="AL188" i="3" s="1"/>
  <c r="AM188" i="3" s="1"/>
  <c r="AN188" i="3" s="1"/>
  <c r="AO188" i="3" s="1"/>
  <c r="AP188" i="3" s="1"/>
  <c r="AQ188" i="3" s="1"/>
  <c r="AR188" i="3" s="1"/>
  <c r="AS188" i="3" s="1"/>
  <c r="AT188" i="3" s="1"/>
  <c r="AU188" i="3" s="1"/>
  <c r="AV188" i="3" s="1"/>
  <c r="AW188" i="3" s="1"/>
  <c r="AX188" i="3" s="1"/>
  <c r="AY188" i="3" s="1"/>
  <c r="AZ188" i="3" s="1"/>
  <c r="BA188" i="3" s="1"/>
  <c r="BB188" i="3" s="1"/>
  <c r="BC188" i="3" s="1"/>
  <c r="BD188" i="3" s="1"/>
  <c r="BE188" i="3" s="1"/>
  <c r="BF188" i="3" s="1"/>
  <c r="BG188" i="3" s="1"/>
  <c r="BH188" i="3" s="1"/>
  <c r="BI188" i="3" s="1"/>
  <c r="BJ188" i="3" s="1"/>
  <c r="BK188" i="3" s="1"/>
  <c r="BL188" i="3" s="1"/>
  <c r="BM188" i="3" s="1"/>
  <c r="BN188" i="3" s="1"/>
  <c r="BO188" i="3" s="1"/>
  <c r="BP188" i="3" s="1"/>
  <c r="BQ188" i="3" s="1"/>
  <c r="BR188" i="3" s="1"/>
  <c r="BS188" i="3" s="1"/>
  <c r="BT188" i="3" s="1"/>
  <c r="BU188" i="3" s="1"/>
  <c r="BV188" i="3" s="1"/>
  <c r="BW188" i="3" s="1"/>
  <c r="BX188" i="3" s="1"/>
  <c r="BY188" i="3" s="1"/>
  <c r="BZ188" i="3" s="1"/>
  <c r="CA188" i="3" s="1"/>
  <c r="CB188" i="3" s="1"/>
  <c r="CC188" i="3" s="1"/>
  <c r="CD188" i="3" s="1"/>
  <c r="CE188" i="3" s="1"/>
  <c r="CF188" i="3" s="1"/>
  <c r="CG188" i="3" s="1"/>
  <c r="CH188" i="3" s="1"/>
  <c r="CI188" i="3" s="1"/>
  <c r="CJ188" i="3" s="1"/>
  <c r="CK188" i="3" s="1"/>
  <c r="CL188" i="3" s="1"/>
  <c r="CM188" i="3" s="1"/>
  <c r="CN188" i="3" s="1"/>
  <c r="CO188" i="3" s="1"/>
  <c r="CP188" i="3" s="1"/>
  <c r="CQ188" i="3" s="1"/>
  <c r="CR188" i="3" s="1"/>
  <c r="CS188" i="3" s="1"/>
  <c r="CT188" i="3" s="1"/>
  <c r="CU188" i="3" s="1"/>
  <c r="CV188" i="3" s="1"/>
  <c r="CW188" i="3" s="1"/>
  <c r="CX188" i="3" s="1"/>
  <c r="CY188" i="3" s="1"/>
  <c r="CZ188" i="3" s="1"/>
  <c r="DA188" i="3" s="1"/>
  <c r="DB188" i="3" s="1"/>
  <c r="DC188" i="3" s="1"/>
  <c r="DD188" i="3" s="1"/>
  <c r="DE188" i="3" s="1"/>
  <c r="DF188" i="3" s="1"/>
  <c r="DG188" i="3" s="1"/>
  <c r="DH188" i="3" s="1"/>
  <c r="DI188" i="3" s="1"/>
  <c r="DJ188" i="3" s="1"/>
  <c r="DK188" i="3" s="1"/>
  <c r="DL188" i="3" s="1"/>
  <c r="DM188" i="3" s="1"/>
  <c r="DN188" i="3" s="1"/>
  <c r="DO188" i="3" s="1"/>
  <c r="DP188" i="3" s="1"/>
  <c r="DQ188" i="3" s="1"/>
  <c r="DR188" i="3" s="1"/>
  <c r="DS188" i="3" s="1"/>
  <c r="DT188" i="3" s="1"/>
  <c r="DU188" i="3" s="1"/>
  <c r="DV188" i="3" s="1"/>
  <c r="DW188" i="3" s="1"/>
  <c r="DX188" i="3" s="1"/>
  <c r="DY188" i="3" s="1"/>
  <c r="DZ188" i="3" s="1"/>
  <c r="EA188" i="3" s="1"/>
  <c r="EB188" i="3" s="1"/>
  <c r="EC188" i="3" s="1"/>
  <c r="ED188" i="3" s="1"/>
  <c r="EE188" i="3" s="1"/>
  <c r="EF188" i="3" s="1"/>
  <c r="EG188" i="3" s="1"/>
  <c r="EH188" i="3" s="1"/>
  <c r="EI188" i="3" s="1"/>
  <c r="EJ188" i="3" s="1"/>
  <c r="EK188" i="3" s="1"/>
  <c r="EL188" i="3" s="1"/>
  <c r="EM188" i="3" s="1"/>
  <c r="EN188" i="3" s="1"/>
  <c r="EO188" i="3" s="1"/>
  <c r="EP188" i="3" s="1"/>
  <c r="EQ188" i="3" s="1"/>
  <c r="ER188" i="3" s="1"/>
  <c r="ES188" i="3" s="1"/>
  <c r="ET188" i="3" s="1"/>
  <c r="EU188" i="3" s="1"/>
  <c r="EV188" i="3" s="1"/>
  <c r="EW188" i="3" s="1"/>
  <c r="EX188" i="3" s="1"/>
  <c r="EY188" i="3" s="1"/>
  <c r="EZ188" i="3" s="1"/>
  <c r="FA188" i="3" s="1"/>
  <c r="FB188" i="3" s="1"/>
  <c r="FC188" i="3" s="1"/>
  <c r="FD188" i="3" s="1"/>
  <c r="FE188" i="3" s="1"/>
  <c r="FF188" i="3" s="1"/>
  <c r="FG188" i="3" s="1"/>
  <c r="FH188" i="3" s="1"/>
  <c r="FI188" i="3" s="1"/>
  <c r="FJ188" i="3" s="1"/>
  <c r="FK188" i="3" s="1"/>
  <c r="FL188" i="3" s="1"/>
  <c r="FM188" i="3" s="1"/>
  <c r="FN188" i="3" s="1"/>
  <c r="FO188" i="3" s="1"/>
  <c r="FP188" i="3" s="1"/>
  <c r="FQ188" i="3" s="1"/>
  <c r="FR188" i="3" s="1"/>
  <c r="FS188" i="3" s="1"/>
  <c r="FT188" i="3" s="1"/>
  <c r="FU188" i="3" s="1"/>
  <c r="FV188" i="3" s="1"/>
  <c r="FW188" i="3" s="1"/>
  <c r="FX188" i="3" s="1"/>
  <c r="FY188" i="3" s="1"/>
  <c r="FZ188" i="3" s="1"/>
  <c r="GA188" i="3" s="1"/>
  <c r="GB188" i="3" s="1"/>
  <c r="GC188" i="3" s="1"/>
  <c r="GD188" i="3" s="1"/>
  <c r="GE188" i="3" s="1"/>
  <c r="GF188" i="3" s="1"/>
  <c r="GG188" i="3" s="1"/>
  <c r="GH188" i="3" s="1"/>
  <c r="GI188" i="3" s="1"/>
  <c r="GJ188" i="3" s="1"/>
  <c r="GK188" i="3" s="1"/>
  <c r="GL188" i="3" s="1"/>
  <c r="GM188" i="3" s="1"/>
  <c r="GN188" i="3" s="1"/>
  <c r="GO188" i="3" s="1"/>
  <c r="GP188" i="3" s="1"/>
  <c r="GQ188" i="3" s="1"/>
  <c r="GR188" i="3" s="1"/>
  <c r="GS188" i="3" s="1"/>
  <c r="GT188" i="3" s="1"/>
  <c r="GU188" i="3" s="1"/>
  <c r="GV188" i="3" s="1"/>
  <c r="GW188" i="3" s="1"/>
  <c r="GX188" i="3" s="1"/>
  <c r="GY188" i="3" s="1"/>
  <c r="F179" i="3"/>
  <c r="G179" i="3" s="1"/>
  <c r="H179" i="3" s="1"/>
  <c r="I179" i="3" s="1"/>
  <c r="J179" i="3" s="1"/>
  <c r="K179" i="3" s="1"/>
  <c r="L179" i="3" s="1"/>
  <c r="M179" i="3" s="1"/>
  <c r="N179" i="3" s="1"/>
  <c r="O179" i="3" s="1"/>
  <c r="P179" i="3" s="1"/>
  <c r="Q179" i="3" s="1"/>
  <c r="R179" i="3" s="1"/>
  <c r="S179" i="3" s="1"/>
  <c r="T179" i="3" s="1"/>
  <c r="U179" i="3" s="1"/>
  <c r="V179" i="3" s="1"/>
  <c r="W179" i="3" s="1"/>
  <c r="X179" i="3" s="1"/>
  <c r="Y179" i="3" s="1"/>
  <c r="Z179" i="3" s="1"/>
  <c r="AA179" i="3" s="1"/>
  <c r="AB179" i="3" s="1"/>
  <c r="AC179" i="3" s="1"/>
  <c r="AD179" i="3" s="1"/>
  <c r="AE179" i="3" s="1"/>
  <c r="AF179" i="3" s="1"/>
  <c r="AG179" i="3" s="1"/>
  <c r="AH179" i="3" s="1"/>
  <c r="AI179" i="3" s="1"/>
  <c r="AJ179" i="3" s="1"/>
  <c r="AK179" i="3" s="1"/>
  <c r="AL179" i="3" s="1"/>
  <c r="AM179" i="3" s="1"/>
  <c r="AN179" i="3" s="1"/>
  <c r="AO179" i="3" s="1"/>
  <c r="AP179" i="3" s="1"/>
  <c r="AQ179" i="3" s="1"/>
  <c r="AR179" i="3" s="1"/>
  <c r="AS179" i="3" s="1"/>
  <c r="AT179" i="3" s="1"/>
  <c r="AU179" i="3" s="1"/>
  <c r="AV179" i="3" s="1"/>
  <c r="AW179" i="3" s="1"/>
  <c r="AX179" i="3" s="1"/>
  <c r="AY179" i="3" s="1"/>
  <c r="AZ179" i="3" s="1"/>
  <c r="BA179" i="3" s="1"/>
  <c r="BB179" i="3" s="1"/>
  <c r="BC179" i="3" s="1"/>
  <c r="BD179" i="3" s="1"/>
  <c r="BE179" i="3" s="1"/>
  <c r="BF179" i="3" s="1"/>
  <c r="BG179" i="3" s="1"/>
  <c r="BH179" i="3" s="1"/>
  <c r="BI179" i="3" s="1"/>
  <c r="BJ179" i="3" s="1"/>
  <c r="BK179" i="3" s="1"/>
  <c r="BL179" i="3" s="1"/>
  <c r="BM179" i="3" s="1"/>
  <c r="BN179" i="3" s="1"/>
  <c r="BO179" i="3" s="1"/>
  <c r="BP179" i="3" s="1"/>
  <c r="BQ179" i="3" s="1"/>
  <c r="BR179" i="3" s="1"/>
  <c r="BS179" i="3" s="1"/>
  <c r="BT179" i="3" s="1"/>
  <c r="BU179" i="3" s="1"/>
  <c r="BV179" i="3" s="1"/>
  <c r="BW179" i="3" s="1"/>
  <c r="BX179" i="3" s="1"/>
  <c r="BY179" i="3" s="1"/>
  <c r="BZ179" i="3" s="1"/>
  <c r="CA179" i="3" s="1"/>
  <c r="CB179" i="3" s="1"/>
  <c r="CC179" i="3" s="1"/>
  <c r="CD179" i="3" s="1"/>
  <c r="CE179" i="3" s="1"/>
  <c r="CF179" i="3" s="1"/>
  <c r="CG179" i="3" s="1"/>
  <c r="CH179" i="3" s="1"/>
  <c r="CI179" i="3" s="1"/>
  <c r="CJ179" i="3" s="1"/>
  <c r="CK179" i="3" s="1"/>
  <c r="CL179" i="3" s="1"/>
  <c r="CM179" i="3" s="1"/>
  <c r="CN179" i="3" s="1"/>
  <c r="CO179" i="3" s="1"/>
  <c r="CP179" i="3" s="1"/>
  <c r="CQ179" i="3" s="1"/>
  <c r="CR179" i="3" s="1"/>
  <c r="CS179" i="3" s="1"/>
  <c r="CT179" i="3" s="1"/>
  <c r="CU179" i="3" s="1"/>
  <c r="CV179" i="3" s="1"/>
  <c r="CW179" i="3" s="1"/>
  <c r="CX179" i="3" s="1"/>
  <c r="CY179" i="3" s="1"/>
  <c r="CZ179" i="3" s="1"/>
  <c r="DA179" i="3" s="1"/>
  <c r="DB179" i="3" s="1"/>
  <c r="DC179" i="3" s="1"/>
  <c r="DD179" i="3" s="1"/>
  <c r="DE179" i="3" s="1"/>
  <c r="DF179" i="3" s="1"/>
  <c r="DG179" i="3" s="1"/>
  <c r="DH179" i="3" s="1"/>
  <c r="DI179" i="3" s="1"/>
  <c r="DJ179" i="3" s="1"/>
  <c r="DK179" i="3" s="1"/>
  <c r="DL179" i="3" s="1"/>
  <c r="DM179" i="3" s="1"/>
  <c r="DN179" i="3" s="1"/>
  <c r="DO179" i="3" s="1"/>
  <c r="DP179" i="3" s="1"/>
  <c r="DQ179" i="3" s="1"/>
  <c r="DR179" i="3" s="1"/>
  <c r="DS179" i="3" s="1"/>
  <c r="DT179" i="3" s="1"/>
  <c r="DU179" i="3" s="1"/>
  <c r="DV179" i="3" s="1"/>
  <c r="DW179" i="3" s="1"/>
  <c r="DX179" i="3" s="1"/>
  <c r="DY179" i="3" s="1"/>
  <c r="DZ179" i="3" s="1"/>
  <c r="EA179" i="3" s="1"/>
  <c r="EB179" i="3" s="1"/>
  <c r="EC179" i="3" s="1"/>
  <c r="ED179" i="3" s="1"/>
  <c r="EE179" i="3" s="1"/>
  <c r="EF179" i="3" s="1"/>
  <c r="EG179" i="3" s="1"/>
  <c r="EH179" i="3" s="1"/>
  <c r="EI179" i="3" s="1"/>
  <c r="EJ179" i="3" s="1"/>
  <c r="EK179" i="3" s="1"/>
  <c r="EL179" i="3" s="1"/>
  <c r="EM179" i="3" s="1"/>
  <c r="EN179" i="3" s="1"/>
  <c r="EO179" i="3" s="1"/>
  <c r="EP179" i="3" s="1"/>
  <c r="EQ179" i="3" s="1"/>
  <c r="ER179" i="3" s="1"/>
  <c r="ES179" i="3" s="1"/>
  <c r="ET179" i="3" s="1"/>
  <c r="EU179" i="3" s="1"/>
  <c r="EV179" i="3" s="1"/>
  <c r="EW179" i="3" s="1"/>
  <c r="EX179" i="3" s="1"/>
  <c r="EY179" i="3" s="1"/>
  <c r="EZ179" i="3" s="1"/>
  <c r="FA179" i="3" s="1"/>
  <c r="FB179" i="3" s="1"/>
  <c r="FC179" i="3" s="1"/>
  <c r="FD179" i="3" s="1"/>
  <c r="FE179" i="3" s="1"/>
  <c r="FF179" i="3" s="1"/>
  <c r="FG179" i="3" s="1"/>
  <c r="FH179" i="3" s="1"/>
  <c r="FI179" i="3" s="1"/>
  <c r="FJ179" i="3" s="1"/>
  <c r="FK179" i="3" s="1"/>
  <c r="FL179" i="3" s="1"/>
  <c r="FM179" i="3" s="1"/>
  <c r="FN179" i="3" s="1"/>
  <c r="FO179" i="3" s="1"/>
  <c r="FP179" i="3" s="1"/>
  <c r="FQ179" i="3" s="1"/>
  <c r="FR179" i="3" s="1"/>
  <c r="FS179" i="3" s="1"/>
  <c r="FT179" i="3" s="1"/>
  <c r="FU179" i="3" s="1"/>
  <c r="FV179" i="3" s="1"/>
  <c r="FW179" i="3" s="1"/>
  <c r="FX179" i="3" s="1"/>
  <c r="FY179" i="3" s="1"/>
  <c r="FZ179" i="3" s="1"/>
  <c r="GA179" i="3" s="1"/>
  <c r="GB179" i="3" s="1"/>
  <c r="GC179" i="3" s="1"/>
  <c r="GD179" i="3" s="1"/>
  <c r="GE179" i="3" s="1"/>
  <c r="GF179" i="3" s="1"/>
  <c r="GG179" i="3" s="1"/>
  <c r="GH179" i="3" s="1"/>
  <c r="GI179" i="3" s="1"/>
  <c r="GJ179" i="3" s="1"/>
  <c r="GK179" i="3" s="1"/>
  <c r="GL179" i="3" s="1"/>
  <c r="GM179" i="3" s="1"/>
  <c r="GN179" i="3" s="1"/>
  <c r="GO179" i="3" s="1"/>
  <c r="GP179" i="3" s="1"/>
  <c r="GQ179" i="3" s="1"/>
  <c r="GR179" i="3" s="1"/>
  <c r="GS179" i="3" s="1"/>
  <c r="GT179" i="3" s="1"/>
  <c r="GU179" i="3" s="1"/>
  <c r="GV179" i="3" s="1"/>
  <c r="GW179" i="3" s="1"/>
  <c r="GX179" i="3" s="1"/>
  <c r="GY179" i="3" s="1"/>
  <c r="F173" i="3"/>
  <c r="G173" i="3" s="1"/>
  <c r="H173" i="3" s="1"/>
  <c r="I173" i="3" s="1"/>
  <c r="J173" i="3" s="1"/>
  <c r="K173" i="3" s="1"/>
  <c r="L173" i="3" s="1"/>
  <c r="M173" i="3" s="1"/>
  <c r="N173" i="3" s="1"/>
  <c r="O173" i="3" s="1"/>
  <c r="P173" i="3" s="1"/>
  <c r="Q173" i="3" s="1"/>
  <c r="R173" i="3" s="1"/>
  <c r="S173" i="3" s="1"/>
  <c r="T173" i="3" s="1"/>
  <c r="U173" i="3" s="1"/>
  <c r="V173" i="3" s="1"/>
  <c r="W173" i="3" s="1"/>
  <c r="X173" i="3" s="1"/>
  <c r="Y173" i="3" s="1"/>
  <c r="Z173" i="3" s="1"/>
  <c r="AA173" i="3" s="1"/>
  <c r="AB173" i="3" s="1"/>
  <c r="AC173" i="3" s="1"/>
  <c r="AD173" i="3" s="1"/>
  <c r="AE173" i="3" s="1"/>
  <c r="AF173" i="3" s="1"/>
  <c r="AG173" i="3" s="1"/>
  <c r="AH173" i="3" s="1"/>
  <c r="AI173" i="3" s="1"/>
  <c r="AJ173" i="3" s="1"/>
  <c r="AK173" i="3" s="1"/>
  <c r="AL173" i="3" s="1"/>
  <c r="AM173" i="3" s="1"/>
  <c r="AN173" i="3" s="1"/>
  <c r="AO173" i="3" s="1"/>
  <c r="AP173" i="3" s="1"/>
  <c r="AQ173" i="3" s="1"/>
  <c r="AR173" i="3" s="1"/>
  <c r="AS173" i="3" s="1"/>
  <c r="AT173" i="3" s="1"/>
  <c r="AU173" i="3" s="1"/>
  <c r="AV173" i="3" s="1"/>
  <c r="AW173" i="3" s="1"/>
  <c r="AX173" i="3" s="1"/>
  <c r="AY173" i="3" s="1"/>
  <c r="AZ173" i="3" s="1"/>
  <c r="BA173" i="3" s="1"/>
  <c r="BB173" i="3" s="1"/>
  <c r="BC173" i="3" s="1"/>
  <c r="BD173" i="3" s="1"/>
  <c r="BE173" i="3" s="1"/>
  <c r="BF173" i="3" s="1"/>
  <c r="BG173" i="3" s="1"/>
  <c r="BH173" i="3" s="1"/>
  <c r="BI173" i="3" s="1"/>
  <c r="BJ173" i="3" s="1"/>
  <c r="BK173" i="3" s="1"/>
  <c r="BL173" i="3" s="1"/>
  <c r="BM173" i="3" s="1"/>
  <c r="BN173" i="3" s="1"/>
  <c r="BO173" i="3" s="1"/>
  <c r="BP173" i="3" s="1"/>
  <c r="BQ173" i="3" s="1"/>
  <c r="BR173" i="3" s="1"/>
  <c r="BS173" i="3" s="1"/>
  <c r="BT173" i="3" s="1"/>
  <c r="BU173" i="3" s="1"/>
  <c r="BV173" i="3" s="1"/>
  <c r="BW173" i="3" s="1"/>
  <c r="BX173" i="3" s="1"/>
  <c r="BY173" i="3" s="1"/>
  <c r="BZ173" i="3" s="1"/>
  <c r="CA173" i="3" s="1"/>
  <c r="CB173" i="3" s="1"/>
  <c r="CC173" i="3" s="1"/>
  <c r="CD173" i="3" s="1"/>
  <c r="CE173" i="3" s="1"/>
  <c r="CF173" i="3" s="1"/>
  <c r="CG173" i="3" s="1"/>
  <c r="CH173" i="3" s="1"/>
  <c r="CI173" i="3" s="1"/>
  <c r="CJ173" i="3" s="1"/>
  <c r="CK173" i="3" s="1"/>
  <c r="CL173" i="3" s="1"/>
  <c r="CM173" i="3" s="1"/>
  <c r="CN173" i="3" s="1"/>
  <c r="CO173" i="3" s="1"/>
  <c r="CP173" i="3" s="1"/>
  <c r="CQ173" i="3" s="1"/>
  <c r="CR173" i="3" s="1"/>
  <c r="CS173" i="3" s="1"/>
  <c r="CT173" i="3" s="1"/>
  <c r="CU173" i="3" s="1"/>
  <c r="CV173" i="3" s="1"/>
  <c r="CW173" i="3" s="1"/>
  <c r="CX173" i="3" s="1"/>
  <c r="CY173" i="3" s="1"/>
  <c r="CZ173" i="3" s="1"/>
  <c r="DA173" i="3" s="1"/>
  <c r="DB173" i="3" s="1"/>
  <c r="DC173" i="3" s="1"/>
  <c r="DD173" i="3" s="1"/>
  <c r="DE173" i="3" s="1"/>
  <c r="DF173" i="3" s="1"/>
  <c r="DG173" i="3" s="1"/>
  <c r="DH173" i="3" s="1"/>
  <c r="DI173" i="3" s="1"/>
  <c r="DJ173" i="3" s="1"/>
  <c r="DK173" i="3" s="1"/>
  <c r="DL173" i="3" s="1"/>
  <c r="DM173" i="3" s="1"/>
  <c r="DN173" i="3" s="1"/>
  <c r="DO173" i="3" s="1"/>
  <c r="DP173" i="3" s="1"/>
  <c r="DQ173" i="3" s="1"/>
  <c r="DR173" i="3" s="1"/>
  <c r="DS173" i="3" s="1"/>
  <c r="DT173" i="3" s="1"/>
  <c r="DU173" i="3" s="1"/>
  <c r="DV173" i="3" s="1"/>
  <c r="DW173" i="3" s="1"/>
  <c r="DX173" i="3" s="1"/>
  <c r="DY173" i="3" s="1"/>
  <c r="DZ173" i="3" s="1"/>
  <c r="EA173" i="3" s="1"/>
  <c r="EB173" i="3" s="1"/>
  <c r="EC173" i="3" s="1"/>
  <c r="ED173" i="3" s="1"/>
  <c r="EE173" i="3" s="1"/>
  <c r="EF173" i="3" s="1"/>
  <c r="EG173" i="3" s="1"/>
  <c r="EH173" i="3" s="1"/>
  <c r="EI173" i="3" s="1"/>
  <c r="EJ173" i="3" s="1"/>
  <c r="EK173" i="3" s="1"/>
  <c r="EL173" i="3" s="1"/>
  <c r="EM173" i="3" s="1"/>
  <c r="EN173" i="3" s="1"/>
  <c r="EO173" i="3" s="1"/>
  <c r="EP173" i="3" s="1"/>
  <c r="EQ173" i="3" s="1"/>
  <c r="ER173" i="3" s="1"/>
  <c r="ES173" i="3" s="1"/>
  <c r="ET173" i="3" s="1"/>
  <c r="EU173" i="3" s="1"/>
  <c r="EV173" i="3" s="1"/>
  <c r="EW173" i="3" s="1"/>
  <c r="EX173" i="3" s="1"/>
  <c r="EY173" i="3" s="1"/>
  <c r="EZ173" i="3" s="1"/>
  <c r="FA173" i="3" s="1"/>
  <c r="FB173" i="3" s="1"/>
  <c r="FC173" i="3" s="1"/>
  <c r="FD173" i="3" s="1"/>
  <c r="FE173" i="3" s="1"/>
  <c r="FF173" i="3" s="1"/>
  <c r="FG173" i="3" s="1"/>
  <c r="FH173" i="3" s="1"/>
  <c r="FI173" i="3" s="1"/>
  <c r="FJ173" i="3" s="1"/>
  <c r="FK173" i="3" s="1"/>
  <c r="FL173" i="3" s="1"/>
  <c r="FM173" i="3" s="1"/>
  <c r="FN173" i="3" s="1"/>
  <c r="FO173" i="3" s="1"/>
  <c r="FP173" i="3" s="1"/>
  <c r="FQ173" i="3" s="1"/>
  <c r="FR173" i="3" s="1"/>
  <c r="FS173" i="3" s="1"/>
  <c r="FT173" i="3" s="1"/>
  <c r="FU173" i="3" s="1"/>
  <c r="FV173" i="3" s="1"/>
  <c r="FW173" i="3" s="1"/>
  <c r="FX173" i="3" s="1"/>
  <c r="FY173" i="3" s="1"/>
  <c r="FZ173" i="3" s="1"/>
  <c r="GA173" i="3" s="1"/>
  <c r="GB173" i="3" s="1"/>
  <c r="GC173" i="3" s="1"/>
  <c r="GD173" i="3" s="1"/>
  <c r="GE173" i="3" s="1"/>
  <c r="GF173" i="3" s="1"/>
  <c r="GG173" i="3" s="1"/>
  <c r="GH173" i="3" s="1"/>
  <c r="GI173" i="3" s="1"/>
  <c r="GJ173" i="3" s="1"/>
  <c r="GK173" i="3" s="1"/>
  <c r="GL173" i="3" s="1"/>
  <c r="GM173" i="3" s="1"/>
  <c r="GN173" i="3" s="1"/>
  <c r="GO173" i="3" s="1"/>
  <c r="GP173" i="3" s="1"/>
  <c r="GQ173" i="3" s="1"/>
  <c r="GR173" i="3" s="1"/>
  <c r="GS173" i="3" s="1"/>
  <c r="GT173" i="3" s="1"/>
  <c r="GU173" i="3" s="1"/>
  <c r="GV173" i="3" s="1"/>
  <c r="GW173" i="3" s="1"/>
  <c r="GX173" i="3" s="1"/>
  <c r="GY173" i="3" s="1"/>
  <c r="F187" i="3"/>
  <c r="G187" i="3" s="1"/>
  <c r="H187" i="3" s="1"/>
  <c r="I187" i="3" s="1"/>
  <c r="J187" i="3" s="1"/>
  <c r="K187" i="3" s="1"/>
  <c r="L187" i="3" s="1"/>
  <c r="M187" i="3" s="1"/>
  <c r="N187" i="3" s="1"/>
  <c r="O187" i="3" s="1"/>
  <c r="P187" i="3" s="1"/>
  <c r="Q187" i="3" s="1"/>
  <c r="R187" i="3" s="1"/>
  <c r="S187" i="3" s="1"/>
  <c r="T187" i="3" s="1"/>
  <c r="U187" i="3" s="1"/>
  <c r="V187" i="3" s="1"/>
  <c r="W187" i="3" s="1"/>
  <c r="X187" i="3" s="1"/>
  <c r="Y187" i="3" s="1"/>
  <c r="Z187" i="3" s="1"/>
  <c r="AA187" i="3" s="1"/>
  <c r="AB187" i="3" s="1"/>
  <c r="AC187" i="3" s="1"/>
  <c r="AD187" i="3" s="1"/>
  <c r="AE187" i="3" s="1"/>
  <c r="AF187" i="3" s="1"/>
  <c r="AG187" i="3" s="1"/>
  <c r="AH187" i="3" s="1"/>
  <c r="AI187" i="3" s="1"/>
  <c r="AJ187" i="3" s="1"/>
  <c r="AK187" i="3" s="1"/>
  <c r="AL187" i="3" s="1"/>
  <c r="AM187" i="3" s="1"/>
  <c r="AN187" i="3" s="1"/>
  <c r="AO187" i="3" s="1"/>
  <c r="AP187" i="3" s="1"/>
  <c r="AQ187" i="3" s="1"/>
  <c r="AR187" i="3" s="1"/>
  <c r="AS187" i="3" s="1"/>
  <c r="AT187" i="3" s="1"/>
  <c r="AU187" i="3" s="1"/>
  <c r="AV187" i="3" s="1"/>
  <c r="AW187" i="3" s="1"/>
  <c r="AX187" i="3" s="1"/>
  <c r="AY187" i="3" s="1"/>
  <c r="AZ187" i="3" s="1"/>
  <c r="BA187" i="3" s="1"/>
  <c r="BB187" i="3" s="1"/>
  <c r="BC187" i="3" s="1"/>
  <c r="BD187" i="3" s="1"/>
  <c r="BE187" i="3" s="1"/>
  <c r="BF187" i="3" s="1"/>
  <c r="BG187" i="3" s="1"/>
  <c r="BH187" i="3" s="1"/>
  <c r="BI187" i="3" s="1"/>
  <c r="BJ187" i="3" s="1"/>
  <c r="BK187" i="3" s="1"/>
  <c r="BL187" i="3" s="1"/>
  <c r="BM187" i="3" s="1"/>
  <c r="BN187" i="3" s="1"/>
  <c r="BO187" i="3" s="1"/>
  <c r="BP187" i="3" s="1"/>
  <c r="BQ187" i="3" s="1"/>
  <c r="BR187" i="3" s="1"/>
  <c r="BS187" i="3" s="1"/>
  <c r="BT187" i="3" s="1"/>
  <c r="BU187" i="3" s="1"/>
  <c r="BV187" i="3" s="1"/>
  <c r="BW187" i="3" s="1"/>
  <c r="BX187" i="3" s="1"/>
  <c r="BY187" i="3" s="1"/>
  <c r="BZ187" i="3" s="1"/>
  <c r="CA187" i="3" s="1"/>
  <c r="CB187" i="3" s="1"/>
  <c r="CC187" i="3" s="1"/>
  <c r="CD187" i="3" s="1"/>
  <c r="CE187" i="3" s="1"/>
  <c r="CF187" i="3" s="1"/>
  <c r="CG187" i="3" s="1"/>
  <c r="CH187" i="3" s="1"/>
  <c r="CI187" i="3" s="1"/>
  <c r="CJ187" i="3" s="1"/>
  <c r="CK187" i="3" s="1"/>
  <c r="CL187" i="3" s="1"/>
  <c r="CM187" i="3" s="1"/>
  <c r="CN187" i="3" s="1"/>
  <c r="CO187" i="3" s="1"/>
  <c r="CP187" i="3" s="1"/>
  <c r="CQ187" i="3" s="1"/>
  <c r="CR187" i="3" s="1"/>
  <c r="CS187" i="3" s="1"/>
  <c r="CT187" i="3" s="1"/>
  <c r="CU187" i="3" s="1"/>
  <c r="CV187" i="3" s="1"/>
  <c r="CW187" i="3" s="1"/>
  <c r="CX187" i="3" s="1"/>
  <c r="CY187" i="3" s="1"/>
  <c r="CZ187" i="3" s="1"/>
  <c r="DA187" i="3" s="1"/>
  <c r="DB187" i="3" s="1"/>
  <c r="DC187" i="3" s="1"/>
  <c r="DD187" i="3" s="1"/>
  <c r="DE187" i="3" s="1"/>
  <c r="DF187" i="3" s="1"/>
  <c r="DG187" i="3" s="1"/>
  <c r="DH187" i="3" s="1"/>
  <c r="DI187" i="3" s="1"/>
  <c r="DJ187" i="3" s="1"/>
  <c r="DK187" i="3" s="1"/>
  <c r="DL187" i="3" s="1"/>
  <c r="DM187" i="3" s="1"/>
  <c r="DN187" i="3" s="1"/>
  <c r="DO187" i="3" s="1"/>
  <c r="DP187" i="3" s="1"/>
  <c r="DQ187" i="3" s="1"/>
  <c r="DR187" i="3" s="1"/>
  <c r="DS187" i="3" s="1"/>
  <c r="DT187" i="3" s="1"/>
  <c r="DU187" i="3" s="1"/>
  <c r="DV187" i="3" s="1"/>
  <c r="DW187" i="3" s="1"/>
  <c r="DX187" i="3" s="1"/>
  <c r="DY187" i="3" s="1"/>
  <c r="DZ187" i="3" s="1"/>
  <c r="EA187" i="3" s="1"/>
  <c r="EB187" i="3" s="1"/>
  <c r="EC187" i="3" s="1"/>
  <c r="ED187" i="3" s="1"/>
  <c r="EE187" i="3" s="1"/>
  <c r="EF187" i="3" s="1"/>
  <c r="EG187" i="3" s="1"/>
  <c r="EH187" i="3" s="1"/>
  <c r="EI187" i="3" s="1"/>
  <c r="EJ187" i="3" s="1"/>
  <c r="EK187" i="3" s="1"/>
  <c r="EL187" i="3" s="1"/>
  <c r="EM187" i="3" s="1"/>
  <c r="EN187" i="3" s="1"/>
  <c r="EO187" i="3" s="1"/>
  <c r="EP187" i="3" s="1"/>
  <c r="EQ187" i="3" s="1"/>
  <c r="ER187" i="3" s="1"/>
  <c r="ES187" i="3" s="1"/>
  <c r="ET187" i="3" s="1"/>
  <c r="EU187" i="3" s="1"/>
  <c r="EV187" i="3" s="1"/>
  <c r="EW187" i="3" s="1"/>
  <c r="EX187" i="3" s="1"/>
  <c r="EY187" i="3" s="1"/>
  <c r="EZ187" i="3" s="1"/>
  <c r="FA187" i="3" s="1"/>
  <c r="FB187" i="3" s="1"/>
  <c r="FC187" i="3" s="1"/>
  <c r="FD187" i="3" s="1"/>
  <c r="FE187" i="3" s="1"/>
  <c r="FF187" i="3" s="1"/>
  <c r="FG187" i="3" s="1"/>
  <c r="FH187" i="3" s="1"/>
  <c r="FI187" i="3" s="1"/>
  <c r="FJ187" i="3" s="1"/>
  <c r="FK187" i="3" s="1"/>
  <c r="FL187" i="3" s="1"/>
  <c r="FM187" i="3" s="1"/>
  <c r="FN187" i="3" s="1"/>
  <c r="FO187" i="3" s="1"/>
  <c r="FP187" i="3" s="1"/>
  <c r="FQ187" i="3" s="1"/>
  <c r="FR187" i="3" s="1"/>
  <c r="FS187" i="3" s="1"/>
  <c r="FT187" i="3" s="1"/>
  <c r="FU187" i="3" s="1"/>
  <c r="FV187" i="3" s="1"/>
  <c r="FW187" i="3" s="1"/>
  <c r="FX187" i="3" s="1"/>
  <c r="FY187" i="3" s="1"/>
  <c r="FZ187" i="3" s="1"/>
  <c r="GA187" i="3" s="1"/>
  <c r="GB187" i="3" s="1"/>
  <c r="GC187" i="3" s="1"/>
  <c r="GD187" i="3" s="1"/>
  <c r="GE187" i="3" s="1"/>
  <c r="GF187" i="3" s="1"/>
  <c r="GG187" i="3" s="1"/>
  <c r="GH187" i="3" s="1"/>
  <c r="GI187" i="3" s="1"/>
  <c r="GJ187" i="3" s="1"/>
  <c r="GK187" i="3" s="1"/>
  <c r="GL187" i="3" s="1"/>
  <c r="GM187" i="3" s="1"/>
  <c r="GN187" i="3" s="1"/>
  <c r="GO187" i="3" s="1"/>
  <c r="GP187" i="3" s="1"/>
  <c r="GQ187" i="3" s="1"/>
  <c r="GR187" i="3" s="1"/>
  <c r="GS187" i="3" s="1"/>
  <c r="GT187" i="3" s="1"/>
  <c r="GU187" i="3" s="1"/>
  <c r="GV187" i="3" s="1"/>
  <c r="GW187" i="3" s="1"/>
  <c r="GX187" i="3" s="1"/>
  <c r="GY187" i="3" s="1"/>
  <c r="F182" i="3"/>
  <c r="G182" i="3" s="1"/>
  <c r="H182" i="3" s="1"/>
  <c r="I182" i="3" s="1"/>
  <c r="J182" i="3" s="1"/>
  <c r="K182" i="3" s="1"/>
  <c r="L182" i="3" s="1"/>
  <c r="M182" i="3" s="1"/>
  <c r="N182" i="3" s="1"/>
  <c r="O182" i="3" s="1"/>
  <c r="P182" i="3" s="1"/>
  <c r="Q182" i="3" s="1"/>
  <c r="R182" i="3" s="1"/>
  <c r="S182" i="3" s="1"/>
  <c r="T182" i="3" s="1"/>
  <c r="U182" i="3" s="1"/>
  <c r="V182" i="3" s="1"/>
  <c r="W182" i="3" s="1"/>
  <c r="X182" i="3" s="1"/>
  <c r="Y182" i="3" s="1"/>
  <c r="Z182" i="3" s="1"/>
  <c r="AA182" i="3" s="1"/>
  <c r="AB182" i="3" s="1"/>
  <c r="AC182" i="3" s="1"/>
  <c r="AD182" i="3" s="1"/>
  <c r="AE182" i="3" s="1"/>
  <c r="AF182" i="3" s="1"/>
  <c r="AG182" i="3" s="1"/>
  <c r="AH182" i="3" s="1"/>
  <c r="AI182" i="3" s="1"/>
  <c r="AJ182" i="3" s="1"/>
  <c r="AK182" i="3" s="1"/>
  <c r="AL182" i="3" s="1"/>
  <c r="AM182" i="3" s="1"/>
  <c r="AN182" i="3" s="1"/>
  <c r="AO182" i="3" s="1"/>
  <c r="AP182" i="3" s="1"/>
  <c r="AQ182" i="3" s="1"/>
  <c r="AR182" i="3" s="1"/>
  <c r="AS182" i="3" s="1"/>
  <c r="AT182" i="3" s="1"/>
  <c r="AU182" i="3" s="1"/>
  <c r="AV182" i="3" s="1"/>
  <c r="AW182" i="3" s="1"/>
  <c r="AX182" i="3" s="1"/>
  <c r="AY182" i="3" s="1"/>
  <c r="AZ182" i="3" s="1"/>
  <c r="BA182" i="3" s="1"/>
  <c r="BB182" i="3" s="1"/>
  <c r="BC182" i="3" s="1"/>
  <c r="BD182" i="3" s="1"/>
  <c r="BE182" i="3" s="1"/>
  <c r="BF182" i="3" s="1"/>
  <c r="BG182" i="3" s="1"/>
  <c r="BH182" i="3" s="1"/>
  <c r="BI182" i="3" s="1"/>
  <c r="BJ182" i="3" s="1"/>
  <c r="BK182" i="3" s="1"/>
  <c r="BL182" i="3" s="1"/>
  <c r="BM182" i="3" s="1"/>
  <c r="BN182" i="3" s="1"/>
  <c r="BO182" i="3" s="1"/>
  <c r="BP182" i="3" s="1"/>
  <c r="BQ182" i="3" s="1"/>
  <c r="BR182" i="3" s="1"/>
  <c r="BS182" i="3" s="1"/>
  <c r="BT182" i="3" s="1"/>
  <c r="BU182" i="3" s="1"/>
  <c r="BV182" i="3" s="1"/>
  <c r="BW182" i="3" s="1"/>
  <c r="BX182" i="3" s="1"/>
  <c r="BY182" i="3" s="1"/>
  <c r="BZ182" i="3" s="1"/>
  <c r="CA182" i="3" s="1"/>
  <c r="CB182" i="3" s="1"/>
  <c r="CC182" i="3" s="1"/>
  <c r="CD182" i="3" s="1"/>
  <c r="CE182" i="3" s="1"/>
  <c r="CF182" i="3" s="1"/>
  <c r="CG182" i="3" s="1"/>
  <c r="CH182" i="3" s="1"/>
  <c r="CI182" i="3" s="1"/>
  <c r="CJ182" i="3" s="1"/>
  <c r="CK182" i="3" s="1"/>
  <c r="CL182" i="3" s="1"/>
  <c r="CM182" i="3" s="1"/>
  <c r="CN182" i="3" s="1"/>
  <c r="CO182" i="3" s="1"/>
  <c r="CP182" i="3" s="1"/>
  <c r="CQ182" i="3" s="1"/>
  <c r="CR182" i="3" s="1"/>
  <c r="CS182" i="3" s="1"/>
  <c r="CT182" i="3" s="1"/>
  <c r="CU182" i="3" s="1"/>
  <c r="CV182" i="3" s="1"/>
  <c r="CW182" i="3" s="1"/>
  <c r="CX182" i="3" s="1"/>
  <c r="CY182" i="3" s="1"/>
  <c r="CZ182" i="3" s="1"/>
  <c r="DA182" i="3" s="1"/>
  <c r="DB182" i="3" s="1"/>
  <c r="DC182" i="3" s="1"/>
  <c r="DD182" i="3" s="1"/>
  <c r="DE182" i="3" s="1"/>
  <c r="DF182" i="3" s="1"/>
  <c r="DG182" i="3" s="1"/>
  <c r="DH182" i="3" s="1"/>
  <c r="DI182" i="3" s="1"/>
  <c r="DJ182" i="3" s="1"/>
  <c r="DK182" i="3" s="1"/>
  <c r="DL182" i="3" s="1"/>
  <c r="DM182" i="3" s="1"/>
  <c r="DN182" i="3" s="1"/>
  <c r="DO182" i="3" s="1"/>
  <c r="DP182" i="3" s="1"/>
  <c r="DQ182" i="3" s="1"/>
  <c r="DR182" i="3" s="1"/>
  <c r="DS182" i="3" s="1"/>
  <c r="DT182" i="3" s="1"/>
  <c r="DU182" i="3" s="1"/>
  <c r="DV182" i="3" s="1"/>
  <c r="DW182" i="3" s="1"/>
  <c r="DX182" i="3" s="1"/>
  <c r="DY182" i="3" s="1"/>
  <c r="DZ182" i="3" s="1"/>
  <c r="EA182" i="3" s="1"/>
  <c r="EB182" i="3" s="1"/>
  <c r="EC182" i="3" s="1"/>
  <c r="ED182" i="3" s="1"/>
  <c r="EE182" i="3" s="1"/>
  <c r="EF182" i="3" s="1"/>
  <c r="EG182" i="3" s="1"/>
  <c r="EH182" i="3" s="1"/>
  <c r="EI182" i="3" s="1"/>
  <c r="EJ182" i="3" s="1"/>
  <c r="EK182" i="3" s="1"/>
  <c r="EL182" i="3" s="1"/>
  <c r="EM182" i="3" s="1"/>
  <c r="EN182" i="3" s="1"/>
  <c r="EO182" i="3" s="1"/>
  <c r="EP182" i="3" s="1"/>
  <c r="EQ182" i="3" s="1"/>
  <c r="ER182" i="3" s="1"/>
  <c r="ES182" i="3" s="1"/>
  <c r="ET182" i="3" s="1"/>
  <c r="EU182" i="3" s="1"/>
  <c r="EV182" i="3" s="1"/>
  <c r="EW182" i="3" s="1"/>
  <c r="EX182" i="3" s="1"/>
  <c r="EY182" i="3" s="1"/>
  <c r="EZ182" i="3" s="1"/>
  <c r="FA182" i="3" s="1"/>
  <c r="FB182" i="3" s="1"/>
  <c r="FC182" i="3" s="1"/>
  <c r="FD182" i="3" s="1"/>
  <c r="FE182" i="3" s="1"/>
  <c r="FF182" i="3" s="1"/>
  <c r="FG182" i="3" s="1"/>
  <c r="FH182" i="3" s="1"/>
  <c r="FI182" i="3" s="1"/>
  <c r="FJ182" i="3" s="1"/>
  <c r="FK182" i="3" s="1"/>
  <c r="FL182" i="3" s="1"/>
  <c r="FM182" i="3" s="1"/>
  <c r="FN182" i="3" s="1"/>
  <c r="FO182" i="3" s="1"/>
  <c r="FP182" i="3" s="1"/>
  <c r="FQ182" i="3" s="1"/>
  <c r="FR182" i="3" s="1"/>
  <c r="FS182" i="3" s="1"/>
  <c r="FT182" i="3" s="1"/>
  <c r="FU182" i="3" s="1"/>
  <c r="FV182" i="3" s="1"/>
  <c r="FW182" i="3" s="1"/>
  <c r="FX182" i="3" s="1"/>
  <c r="FY182" i="3" s="1"/>
  <c r="FZ182" i="3" s="1"/>
  <c r="GA182" i="3" s="1"/>
  <c r="GB182" i="3" s="1"/>
  <c r="GC182" i="3" s="1"/>
  <c r="GD182" i="3" s="1"/>
  <c r="GE182" i="3" s="1"/>
  <c r="GF182" i="3" s="1"/>
  <c r="GG182" i="3" s="1"/>
  <c r="GH182" i="3" s="1"/>
  <c r="GI182" i="3" s="1"/>
  <c r="GJ182" i="3" s="1"/>
  <c r="GK182" i="3" s="1"/>
  <c r="GL182" i="3" s="1"/>
  <c r="GM182" i="3" s="1"/>
  <c r="GN182" i="3" s="1"/>
  <c r="GO182" i="3" s="1"/>
  <c r="GP182" i="3" s="1"/>
  <c r="GQ182" i="3" s="1"/>
  <c r="GR182" i="3" s="1"/>
  <c r="GS182" i="3" s="1"/>
  <c r="GT182" i="3" s="1"/>
  <c r="GU182" i="3" s="1"/>
  <c r="GV182" i="3" s="1"/>
  <c r="GW182" i="3" s="1"/>
  <c r="GX182" i="3" s="1"/>
  <c r="GY182" i="3" s="1"/>
  <c r="F192" i="3"/>
  <c r="G192" i="3" s="1"/>
  <c r="H192" i="3" s="1"/>
  <c r="I192" i="3" s="1"/>
  <c r="J192" i="3" s="1"/>
  <c r="K192" i="3" s="1"/>
  <c r="L192" i="3" s="1"/>
  <c r="M192" i="3" s="1"/>
  <c r="N192" i="3" s="1"/>
  <c r="O192" i="3" s="1"/>
  <c r="P192" i="3" s="1"/>
  <c r="Q192" i="3" s="1"/>
  <c r="R192" i="3" s="1"/>
  <c r="S192" i="3" s="1"/>
  <c r="T192" i="3" s="1"/>
  <c r="U192" i="3" s="1"/>
  <c r="V192" i="3" s="1"/>
  <c r="W192" i="3" s="1"/>
  <c r="X192" i="3" s="1"/>
  <c r="Y192" i="3" s="1"/>
  <c r="Z192" i="3" s="1"/>
  <c r="AA192" i="3" s="1"/>
  <c r="AB192" i="3" s="1"/>
  <c r="AC192" i="3" s="1"/>
  <c r="AD192" i="3" s="1"/>
  <c r="AE192" i="3" s="1"/>
  <c r="AF192" i="3" s="1"/>
  <c r="AG192" i="3" s="1"/>
  <c r="AH192" i="3" s="1"/>
  <c r="AI192" i="3" s="1"/>
  <c r="AJ192" i="3" s="1"/>
  <c r="AK192" i="3" s="1"/>
  <c r="AL192" i="3" s="1"/>
  <c r="AM192" i="3" s="1"/>
  <c r="AN192" i="3" s="1"/>
  <c r="AO192" i="3" s="1"/>
  <c r="AP192" i="3" s="1"/>
  <c r="AQ192" i="3" s="1"/>
  <c r="AR192" i="3" s="1"/>
  <c r="AS192" i="3" s="1"/>
  <c r="AT192" i="3" s="1"/>
  <c r="AU192" i="3" s="1"/>
  <c r="AV192" i="3" s="1"/>
  <c r="AW192" i="3" s="1"/>
  <c r="AX192" i="3" s="1"/>
  <c r="AY192" i="3" s="1"/>
  <c r="AZ192" i="3" s="1"/>
  <c r="BA192" i="3" s="1"/>
  <c r="BB192" i="3" s="1"/>
  <c r="BC192" i="3" s="1"/>
  <c r="BD192" i="3" s="1"/>
  <c r="BE192" i="3" s="1"/>
  <c r="BF192" i="3" s="1"/>
  <c r="BG192" i="3" s="1"/>
  <c r="BH192" i="3" s="1"/>
  <c r="BI192" i="3" s="1"/>
  <c r="BJ192" i="3" s="1"/>
  <c r="BK192" i="3" s="1"/>
  <c r="BL192" i="3" s="1"/>
  <c r="BM192" i="3" s="1"/>
  <c r="BN192" i="3" s="1"/>
  <c r="BO192" i="3" s="1"/>
  <c r="BP192" i="3" s="1"/>
  <c r="BQ192" i="3" s="1"/>
  <c r="BR192" i="3" s="1"/>
  <c r="BS192" i="3" s="1"/>
  <c r="BT192" i="3" s="1"/>
  <c r="BU192" i="3" s="1"/>
  <c r="BV192" i="3" s="1"/>
  <c r="BW192" i="3" s="1"/>
  <c r="BX192" i="3" s="1"/>
  <c r="BY192" i="3" s="1"/>
  <c r="BZ192" i="3" s="1"/>
  <c r="CA192" i="3" s="1"/>
  <c r="CB192" i="3" s="1"/>
  <c r="CC192" i="3" s="1"/>
  <c r="CD192" i="3" s="1"/>
  <c r="CE192" i="3" s="1"/>
  <c r="CF192" i="3" s="1"/>
  <c r="CG192" i="3" s="1"/>
  <c r="CH192" i="3" s="1"/>
  <c r="CI192" i="3" s="1"/>
  <c r="CJ192" i="3" s="1"/>
  <c r="CK192" i="3" s="1"/>
  <c r="CL192" i="3" s="1"/>
  <c r="CM192" i="3" s="1"/>
  <c r="CN192" i="3" s="1"/>
  <c r="CO192" i="3" s="1"/>
  <c r="CP192" i="3" s="1"/>
  <c r="CQ192" i="3" s="1"/>
  <c r="CR192" i="3" s="1"/>
  <c r="CS192" i="3" s="1"/>
  <c r="CT192" i="3" s="1"/>
  <c r="CU192" i="3" s="1"/>
  <c r="CV192" i="3" s="1"/>
  <c r="CW192" i="3" s="1"/>
  <c r="CX192" i="3" s="1"/>
  <c r="CY192" i="3" s="1"/>
  <c r="CZ192" i="3" s="1"/>
  <c r="DA192" i="3" s="1"/>
  <c r="DB192" i="3" s="1"/>
  <c r="DC192" i="3" s="1"/>
  <c r="DD192" i="3" s="1"/>
  <c r="DE192" i="3" s="1"/>
  <c r="DF192" i="3" s="1"/>
  <c r="DG192" i="3" s="1"/>
  <c r="DH192" i="3" s="1"/>
  <c r="DI192" i="3" s="1"/>
  <c r="DJ192" i="3" s="1"/>
  <c r="DK192" i="3" s="1"/>
  <c r="DL192" i="3" s="1"/>
  <c r="DM192" i="3" s="1"/>
  <c r="DN192" i="3" s="1"/>
  <c r="DO192" i="3" s="1"/>
  <c r="DP192" i="3" s="1"/>
  <c r="DQ192" i="3" s="1"/>
  <c r="DR192" i="3" s="1"/>
  <c r="DS192" i="3" s="1"/>
  <c r="DT192" i="3" s="1"/>
  <c r="DU192" i="3" s="1"/>
  <c r="DV192" i="3" s="1"/>
  <c r="DW192" i="3" s="1"/>
  <c r="DX192" i="3" s="1"/>
  <c r="DY192" i="3" s="1"/>
  <c r="DZ192" i="3" s="1"/>
  <c r="EA192" i="3" s="1"/>
  <c r="EB192" i="3" s="1"/>
  <c r="EC192" i="3" s="1"/>
  <c r="ED192" i="3" s="1"/>
  <c r="EE192" i="3" s="1"/>
  <c r="EF192" i="3" s="1"/>
  <c r="EG192" i="3" s="1"/>
  <c r="EH192" i="3" s="1"/>
  <c r="EI192" i="3" s="1"/>
  <c r="EJ192" i="3" s="1"/>
  <c r="EK192" i="3" s="1"/>
  <c r="EL192" i="3" s="1"/>
  <c r="EM192" i="3" s="1"/>
  <c r="EN192" i="3" s="1"/>
  <c r="EO192" i="3" s="1"/>
  <c r="EP192" i="3" s="1"/>
  <c r="EQ192" i="3" s="1"/>
  <c r="ER192" i="3" s="1"/>
  <c r="ES192" i="3" s="1"/>
  <c r="ET192" i="3" s="1"/>
  <c r="EU192" i="3" s="1"/>
  <c r="EV192" i="3" s="1"/>
  <c r="EW192" i="3" s="1"/>
  <c r="EX192" i="3" s="1"/>
  <c r="EY192" i="3" s="1"/>
  <c r="EZ192" i="3" s="1"/>
  <c r="FA192" i="3" s="1"/>
  <c r="FB192" i="3" s="1"/>
  <c r="FC192" i="3" s="1"/>
  <c r="FD192" i="3" s="1"/>
  <c r="FE192" i="3" s="1"/>
  <c r="FF192" i="3" s="1"/>
  <c r="FG192" i="3" s="1"/>
  <c r="FH192" i="3" s="1"/>
  <c r="FI192" i="3" s="1"/>
  <c r="FJ192" i="3" s="1"/>
  <c r="FK192" i="3" s="1"/>
  <c r="FL192" i="3" s="1"/>
  <c r="FM192" i="3" s="1"/>
  <c r="FN192" i="3" s="1"/>
  <c r="FO192" i="3" s="1"/>
  <c r="FP192" i="3" s="1"/>
  <c r="FQ192" i="3" s="1"/>
  <c r="FR192" i="3" s="1"/>
  <c r="FS192" i="3" s="1"/>
  <c r="FT192" i="3" s="1"/>
  <c r="FU192" i="3" s="1"/>
  <c r="FV192" i="3" s="1"/>
  <c r="FW192" i="3" s="1"/>
  <c r="FX192" i="3" s="1"/>
  <c r="FY192" i="3" s="1"/>
  <c r="FZ192" i="3" s="1"/>
  <c r="GA192" i="3" s="1"/>
  <c r="GB192" i="3" s="1"/>
  <c r="GC192" i="3" s="1"/>
  <c r="GD192" i="3" s="1"/>
  <c r="GE192" i="3" s="1"/>
  <c r="GF192" i="3" s="1"/>
  <c r="GG192" i="3" s="1"/>
  <c r="GH192" i="3" s="1"/>
  <c r="GI192" i="3" s="1"/>
  <c r="GJ192" i="3" s="1"/>
  <c r="GK192" i="3" s="1"/>
  <c r="GL192" i="3" s="1"/>
  <c r="GM192" i="3" s="1"/>
  <c r="GN192" i="3" s="1"/>
  <c r="GO192" i="3" s="1"/>
  <c r="GP192" i="3" s="1"/>
  <c r="GQ192" i="3" s="1"/>
  <c r="GR192" i="3" s="1"/>
  <c r="GS192" i="3" s="1"/>
  <c r="GT192" i="3" s="1"/>
  <c r="GU192" i="3" s="1"/>
  <c r="GV192" i="3" s="1"/>
  <c r="GW192" i="3" s="1"/>
  <c r="GX192" i="3" s="1"/>
  <c r="GY192" i="3" s="1"/>
  <c r="F175" i="3"/>
  <c r="G175" i="3" s="1"/>
  <c r="H175" i="3" s="1"/>
  <c r="I175" i="3" s="1"/>
  <c r="J175" i="3" s="1"/>
  <c r="K175" i="3" s="1"/>
  <c r="L175" i="3" s="1"/>
  <c r="M175" i="3" s="1"/>
  <c r="N175" i="3" s="1"/>
  <c r="O175" i="3" s="1"/>
  <c r="P175" i="3" s="1"/>
  <c r="Q175" i="3" s="1"/>
  <c r="R175" i="3" s="1"/>
  <c r="S175" i="3" s="1"/>
  <c r="T175" i="3" s="1"/>
  <c r="U175" i="3" s="1"/>
  <c r="V175" i="3" s="1"/>
  <c r="W175" i="3" s="1"/>
  <c r="X175" i="3" s="1"/>
  <c r="Y175" i="3" s="1"/>
  <c r="Z175" i="3" s="1"/>
  <c r="AA175" i="3" s="1"/>
  <c r="AB175" i="3" s="1"/>
  <c r="AC175" i="3" s="1"/>
  <c r="AD175" i="3" s="1"/>
  <c r="AE175" i="3" s="1"/>
  <c r="AF175" i="3" s="1"/>
  <c r="AG175" i="3" s="1"/>
  <c r="AH175" i="3" s="1"/>
  <c r="AI175" i="3" s="1"/>
  <c r="AJ175" i="3" s="1"/>
  <c r="AK175" i="3" s="1"/>
  <c r="AL175" i="3" s="1"/>
  <c r="AM175" i="3" s="1"/>
  <c r="AN175" i="3" s="1"/>
  <c r="AO175" i="3" s="1"/>
  <c r="AP175" i="3" s="1"/>
  <c r="AQ175" i="3" s="1"/>
  <c r="AR175" i="3" s="1"/>
  <c r="AS175" i="3" s="1"/>
  <c r="AT175" i="3" s="1"/>
  <c r="AU175" i="3" s="1"/>
  <c r="AV175" i="3" s="1"/>
  <c r="AW175" i="3" s="1"/>
  <c r="AX175" i="3" s="1"/>
  <c r="AY175" i="3" s="1"/>
  <c r="AZ175" i="3" s="1"/>
  <c r="BA175" i="3" s="1"/>
  <c r="BB175" i="3" s="1"/>
  <c r="BC175" i="3" s="1"/>
  <c r="BD175" i="3" s="1"/>
  <c r="BE175" i="3" s="1"/>
  <c r="BF175" i="3" s="1"/>
  <c r="BG175" i="3" s="1"/>
  <c r="BH175" i="3" s="1"/>
  <c r="BI175" i="3" s="1"/>
  <c r="BJ175" i="3" s="1"/>
  <c r="BK175" i="3" s="1"/>
  <c r="BL175" i="3" s="1"/>
  <c r="BM175" i="3" s="1"/>
  <c r="BN175" i="3" s="1"/>
  <c r="BO175" i="3" s="1"/>
  <c r="BP175" i="3" s="1"/>
  <c r="BQ175" i="3" s="1"/>
  <c r="BR175" i="3" s="1"/>
  <c r="BS175" i="3" s="1"/>
  <c r="BT175" i="3" s="1"/>
  <c r="BU175" i="3" s="1"/>
  <c r="BV175" i="3" s="1"/>
  <c r="BW175" i="3" s="1"/>
  <c r="BX175" i="3" s="1"/>
  <c r="BY175" i="3" s="1"/>
  <c r="BZ175" i="3" s="1"/>
  <c r="CA175" i="3" s="1"/>
  <c r="CB175" i="3" s="1"/>
  <c r="CC175" i="3" s="1"/>
  <c r="CD175" i="3" s="1"/>
  <c r="CE175" i="3" s="1"/>
  <c r="CF175" i="3" s="1"/>
  <c r="CG175" i="3" s="1"/>
  <c r="CH175" i="3" s="1"/>
  <c r="CI175" i="3" s="1"/>
  <c r="CJ175" i="3" s="1"/>
  <c r="CK175" i="3" s="1"/>
  <c r="CL175" i="3" s="1"/>
  <c r="CM175" i="3" s="1"/>
  <c r="CN175" i="3" s="1"/>
  <c r="CO175" i="3" s="1"/>
  <c r="CP175" i="3" s="1"/>
  <c r="CQ175" i="3" s="1"/>
  <c r="CR175" i="3" s="1"/>
  <c r="CS175" i="3" s="1"/>
  <c r="CT175" i="3" s="1"/>
  <c r="CU175" i="3" s="1"/>
  <c r="CV175" i="3" s="1"/>
  <c r="CW175" i="3" s="1"/>
  <c r="CX175" i="3" s="1"/>
  <c r="CY175" i="3" s="1"/>
  <c r="CZ175" i="3" s="1"/>
  <c r="DA175" i="3" s="1"/>
  <c r="DB175" i="3" s="1"/>
  <c r="DC175" i="3" s="1"/>
  <c r="DD175" i="3" s="1"/>
  <c r="DE175" i="3" s="1"/>
  <c r="DF175" i="3" s="1"/>
  <c r="DG175" i="3" s="1"/>
  <c r="DH175" i="3" s="1"/>
  <c r="DI175" i="3" s="1"/>
  <c r="DJ175" i="3" s="1"/>
  <c r="DK175" i="3" s="1"/>
  <c r="DL175" i="3" s="1"/>
  <c r="DM175" i="3" s="1"/>
  <c r="DN175" i="3" s="1"/>
  <c r="DO175" i="3" s="1"/>
  <c r="DP175" i="3" s="1"/>
  <c r="DQ175" i="3" s="1"/>
  <c r="DR175" i="3" s="1"/>
  <c r="DS175" i="3" s="1"/>
  <c r="DT175" i="3" s="1"/>
  <c r="DU175" i="3" s="1"/>
  <c r="DV175" i="3" s="1"/>
  <c r="DW175" i="3" s="1"/>
  <c r="DX175" i="3" s="1"/>
  <c r="DY175" i="3" s="1"/>
  <c r="DZ175" i="3" s="1"/>
  <c r="EA175" i="3" s="1"/>
  <c r="EB175" i="3" s="1"/>
  <c r="EC175" i="3" s="1"/>
  <c r="ED175" i="3" s="1"/>
  <c r="EE175" i="3" s="1"/>
  <c r="EF175" i="3" s="1"/>
  <c r="EG175" i="3" s="1"/>
  <c r="EH175" i="3" s="1"/>
  <c r="EI175" i="3" s="1"/>
  <c r="EJ175" i="3" s="1"/>
  <c r="EK175" i="3" s="1"/>
  <c r="EL175" i="3" s="1"/>
  <c r="EM175" i="3" s="1"/>
  <c r="EN175" i="3" s="1"/>
  <c r="EO175" i="3" s="1"/>
  <c r="EP175" i="3" s="1"/>
  <c r="EQ175" i="3" s="1"/>
  <c r="ER175" i="3" s="1"/>
  <c r="ES175" i="3" s="1"/>
  <c r="ET175" i="3" s="1"/>
  <c r="EU175" i="3" s="1"/>
  <c r="EV175" i="3" s="1"/>
  <c r="EW175" i="3" s="1"/>
  <c r="EX175" i="3" s="1"/>
  <c r="EY175" i="3" s="1"/>
  <c r="EZ175" i="3" s="1"/>
  <c r="FA175" i="3" s="1"/>
  <c r="FB175" i="3" s="1"/>
  <c r="FC175" i="3" s="1"/>
  <c r="FD175" i="3" s="1"/>
  <c r="FE175" i="3" s="1"/>
  <c r="FF175" i="3" s="1"/>
  <c r="FG175" i="3" s="1"/>
  <c r="FH175" i="3" s="1"/>
  <c r="FI175" i="3" s="1"/>
  <c r="FJ175" i="3" s="1"/>
  <c r="FK175" i="3" s="1"/>
  <c r="FL175" i="3" s="1"/>
  <c r="FM175" i="3" s="1"/>
  <c r="FN175" i="3" s="1"/>
  <c r="FO175" i="3" s="1"/>
  <c r="FP175" i="3" s="1"/>
  <c r="FQ175" i="3" s="1"/>
  <c r="FR175" i="3" s="1"/>
  <c r="FS175" i="3" s="1"/>
  <c r="FT175" i="3" s="1"/>
  <c r="FU175" i="3" s="1"/>
  <c r="FV175" i="3" s="1"/>
  <c r="FW175" i="3" s="1"/>
  <c r="FX175" i="3" s="1"/>
  <c r="FY175" i="3" s="1"/>
  <c r="FZ175" i="3" s="1"/>
  <c r="GA175" i="3" s="1"/>
  <c r="GB175" i="3" s="1"/>
  <c r="GC175" i="3" s="1"/>
  <c r="GD175" i="3" s="1"/>
  <c r="GE175" i="3" s="1"/>
  <c r="GF175" i="3" s="1"/>
  <c r="GG175" i="3" s="1"/>
  <c r="GH175" i="3" s="1"/>
  <c r="GI175" i="3" s="1"/>
  <c r="GJ175" i="3" s="1"/>
  <c r="GK175" i="3" s="1"/>
  <c r="GL175" i="3" s="1"/>
  <c r="GM175" i="3" s="1"/>
  <c r="GN175" i="3" s="1"/>
  <c r="GO175" i="3" s="1"/>
  <c r="GP175" i="3" s="1"/>
  <c r="GQ175" i="3" s="1"/>
  <c r="GR175" i="3" s="1"/>
  <c r="GS175" i="3" s="1"/>
  <c r="GT175" i="3" s="1"/>
  <c r="GU175" i="3" s="1"/>
  <c r="GV175" i="3" s="1"/>
  <c r="GW175" i="3" s="1"/>
  <c r="GX175" i="3" s="1"/>
  <c r="GY175" i="3" s="1"/>
  <c r="F170" i="3"/>
  <c r="G170" i="3" s="1"/>
  <c r="H170" i="3" s="1"/>
  <c r="I170" i="3" s="1"/>
  <c r="J170" i="3" s="1"/>
  <c r="K170" i="3" s="1"/>
  <c r="L170" i="3" s="1"/>
  <c r="M170" i="3" s="1"/>
  <c r="N170" i="3" s="1"/>
  <c r="O170" i="3" s="1"/>
  <c r="P170" i="3" s="1"/>
  <c r="Q170" i="3" s="1"/>
  <c r="R170" i="3" s="1"/>
  <c r="S170" i="3" s="1"/>
  <c r="T170" i="3" s="1"/>
  <c r="U170" i="3" s="1"/>
  <c r="V170" i="3" s="1"/>
  <c r="W170" i="3" s="1"/>
  <c r="X170" i="3" s="1"/>
  <c r="Y170" i="3" s="1"/>
  <c r="Z170" i="3" s="1"/>
  <c r="AA170" i="3" s="1"/>
  <c r="AB170" i="3" s="1"/>
  <c r="AC170" i="3" s="1"/>
  <c r="AD170" i="3" s="1"/>
  <c r="AE170" i="3" s="1"/>
  <c r="AF170" i="3" s="1"/>
  <c r="AG170" i="3" s="1"/>
  <c r="AH170" i="3" s="1"/>
  <c r="AI170" i="3" s="1"/>
  <c r="AJ170" i="3" s="1"/>
  <c r="AK170" i="3" s="1"/>
  <c r="AL170" i="3" s="1"/>
  <c r="AM170" i="3" s="1"/>
  <c r="AN170" i="3" s="1"/>
  <c r="AO170" i="3" s="1"/>
  <c r="AP170" i="3" s="1"/>
  <c r="AQ170" i="3" s="1"/>
  <c r="AR170" i="3" s="1"/>
  <c r="AS170" i="3" s="1"/>
  <c r="AT170" i="3" s="1"/>
  <c r="AU170" i="3" s="1"/>
  <c r="AV170" i="3" s="1"/>
  <c r="AW170" i="3" s="1"/>
  <c r="AX170" i="3" s="1"/>
  <c r="AY170" i="3" s="1"/>
  <c r="AZ170" i="3" s="1"/>
  <c r="BA170" i="3" s="1"/>
  <c r="BB170" i="3" s="1"/>
  <c r="BC170" i="3" s="1"/>
  <c r="BD170" i="3" s="1"/>
  <c r="BE170" i="3" s="1"/>
  <c r="BF170" i="3" s="1"/>
  <c r="BG170" i="3" s="1"/>
  <c r="BH170" i="3" s="1"/>
  <c r="BI170" i="3" s="1"/>
  <c r="BJ170" i="3" s="1"/>
  <c r="BK170" i="3" s="1"/>
  <c r="BL170" i="3" s="1"/>
  <c r="BM170" i="3" s="1"/>
  <c r="BN170" i="3" s="1"/>
  <c r="BO170" i="3" s="1"/>
  <c r="BP170" i="3" s="1"/>
  <c r="BQ170" i="3" s="1"/>
  <c r="BR170" i="3" s="1"/>
  <c r="BS170" i="3" s="1"/>
  <c r="BT170" i="3" s="1"/>
  <c r="BU170" i="3" s="1"/>
  <c r="BV170" i="3" s="1"/>
  <c r="BW170" i="3" s="1"/>
  <c r="BX170" i="3" s="1"/>
  <c r="BY170" i="3" s="1"/>
  <c r="BZ170" i="3" s="1"/>
  <c r="CA170" i="3" s="1"/>
  <c r="CB170" i="3" s="1"/>
  <c r="CC170" i="3" s="1"/>
  <c r="CD170" i="3" s="1"/>
  <c r="CE170" i="3" s="1"/>
  <c r="CF170" i="3" s="1"/>
  <c r="CG170" i="3" s="1"/>
  <c r="CH170" i="3" s="1"/>
  <c r="CI170" i="3" s="1"/>
  <c r="CJ170" i="3" s="1"/>
  <c r="CK170" i="3" s="1"/>
  <c r="CL170" i="3" s="1"/>
  <c r="CM170" i="3" s="1"/>
  <c r="CN170" i="3" s="1"/>
  <c r="CO170" i="3" s="1"/>
  <c r="CP170" i="3" s="1"/>
  <c r="CQ170" i="3" s="1"/>
  <c r="CR170" i="3" s="1"/>
  <c r="CS170" i="3" s="1"/>
  <c r="CT170" i="3" s="1"/>
  <c r="CU170" i="3" s="1"/>
  <c r="CV170" i="3" s="1"/>
  <c r="CW170" i="3" s="1"/>
  <c r="CX170" i="3" s="1"/>
  <c r="CY170" i="3" s="1"/>
  <c r="CZ170" i="3" s="1"/>
  <c r="DA170" i="3" s="1"/>
  <c r="DB170" i="3" s="1"/>
  <c r="DC170" i="3" s="1"/>
  <c r="DD170" i="3" s="1"/>
  <c r="DE170" i="3" s="1"/>
  <c r="DF170" i="3" s="1"/>
  <c r="DG170" i="3" s="1"/>
  <c r="DH170" i="3" s="1"/>
  <c r="DI170" i="3" s="1"/>
  <c r="DJ170" i="3" s="1"/>
  <c r="DK170" i="3" s="1"/>
  <c r="DL170" i="3" s="1"/>
  <c r="DM170" i="3" s="1"/>
  <c r="DN170" i="3" s="1"/>
  <c r="DO170" i="3" s="1"/>
  <c r="DP170" i="3" s="1"/>
  <c r="DQ170" i="3" s="1"/>
  <c r="DR170" i="3" s="1"/>
  <c r="DS170" i="3" s="1"/>
  <c r="DT170" i="3" s="1"/>
  <c r="DU170" i="3" s="1"/>
  <c r="DV170" i="3" s="1"/>
  <c r="DW170" i="3" s="1"/>
  <c r="DX170" i="3" s="1"/>
  <c r="DY170" i="3" s="1"/>
  <c r="DZ170" i="3" s="1"/>
  <c r="EA170" i="3" s="1"/>
  <c r="EB170" i="3" s="1"/>
  <c r="EC170" i="3" s="1"/>
  <c r="ED170" i="3" s="1"/>
  <c r="EE170" i="3" s="1"/>
  <c r="EF170" i="3" s="1"/>
  <c r="EG170" i="3" s="1"/>
  <c r="EH170" i="3" s="1"/>
  <c r="EI170" i="3" s="1"/>
  <c r="EJ170" i="3" s="1"/>
  <c r="EK170" i="3" s="1"/>
  <c r="EL170" i="3" s="1"/>
  <c r="EM170" i="3" s="1"/>
  <c r="EN170" i="3" s="1"/>
  <c r="EO170" i="3" s="1"/>
  <c r="EP170" i="3" s="1"/>
  <c r="EQ170" i="3" s="1"/>
  <c r="ER170" i="3" s="1"/>
  <c r="ES170" i="3" s="1"/>
  <c r="ET170" i="3" s="1"/>
  <c r="EU170" i="3" s="1"/>
  <c r="EV170" i="3" s="1"/>
  <c r="EW170" i="3" s="1"/>
  <c r="EX170" i="3" s="1"/>
  <c r="EY170" i="3" s="1"/>
  <c r="EZ170" i="3" s="1"/>
  <c r="FA170" i="3" s="1"/>
  <c r="FB170" i="3" s="1"/>
  <c r="FC170" i="3" s="1"/>
  <c r="FD170" i="3" s="1"/>
  <c r="FE170" i="3" s="1"/>
  <c r="FF170" i="3" s="1"/>
  <c r="FG170" i="3" s="1"/>
  <c r="FH170" i="3" s="1"/>
  <c r="FI170" i="3" s="1"/>
  <c r="FJ170" i="3" s="1"/>
  <c r="FK170" i="3" s="1"/>
  <c r="FL170" i="3" s="1"/>
  <c r="FM170" i="3" s="1"/>
  <c r="FN170" i="3" s="1"/>
  <c r="FO170" i="3" s="1"/>
  <c r="FP170" i="3" s="1"/>
  <c r="FQ170" i="3" s="1"/>
  <c r="FR170" i="3" s="1"/>
  <c r="FS170" i="3" s="1"/>
  <c r="FT170" i="3" s="1"/>
  <c r="FU170" i="3" s="1"/>
  <c r="FV170" i="3" s="1"/>
  <c r="FW170" i="3" s="1"/>
  <c r="FX170" i="3" s="1"/>
  <c r="FY170" i="3" s="1"/>
  <c r="FZ170" i="3" s="1"/>
  <c r="GA170" i="3" s="1"/>
  <c r="GB170" i="3" s="1"/>
  <c r="GC170" i="3" s="1"/>
  <c r="GD170" i="3" s="1"/>
  <c r="GE170" i="3" s="1"/>
  <c r="GF170" i="3" s="1"/>
  <c r="GG170" i="3" s="1"/>
  <c r="GH170" i="3" s="1"/>
  <c r="GI170" i="3" s="1"/>
  <c r="GJ170" i="3" s="1"/>
  <c r="GK170" i="3" s="1"/>
  <c r="GL170" i="3" s="1"/>
  <c r="GM170" i="3" s="1"/>
  <c r="GN170" i="3" s="1"/>
  <c r="GO170" i="3" s="1"/>
  <c r="GP170" i="3" s="1"/>
  <c r="GQ170" i="3" s="1"/>
  <c r="GR170" i="3" s="1"/>
  <c r="GS170" i="3" s="1"/>
  <c r="GT170" i="3" s="1"/>
  <c r="GU170" i="3" s="1"/>
  <c r="GV170" i="3" s="1"/>
  <c r="GW170" i="3" s="1"/>
  <c r="GX170" i="3" s="1"/>
  <c r="GY170" i="3" s="1"/>
  <c r="F183" i="3"/>
  <c r="G183" i="3" s="1"/>
  <c r="H183" i="3" s="1"/>
  <c r="I183" i="3" s="1"/>
  <c r="J183" i="3" s="1"/>
  <c r="K183" i="3" s="1"/>
  <c r="L183" i="3" s="1"/>
  <c r="M183" i="3" s="1"/>
  <c r="N183" i="3" s="1"/>
  <c r="O183" i="3" s="1"/>
  <c r="P183" i="3" s="1"/>
  <c r="Q183" i="3" s="1"/>
  <c r="R183" i="3" s="1"/>
  <c r="S183" i="3" s="1"/>
  <c r="T183" i="3" s="1"/>
  <c r="U183" i="3" s="1"/>
  <c r="V183" i="3" s="1"/>
  <c r="W183" i="3" s="1"/>
  <c r="X183" i="3" s="1"/>
  <c r="Y183" i="3" s="1"/>
  <c r="Z183" i="3" s="1"/>
  <c r="AA183" i="3" s="1"/>
  <c r="AB183" i="3" s="1"/>
  <c r="AC183" i="3" s="1"/>
  <c r="AD183" i="3" s="1"/>
  <c r="AE183" i="3" s="1"/>
  <c r="AF183" i="3" s="1"/>
  <c r="AG183" i="3" s="1"/>
  <c r="AH183" i="3" s="1"/>
  <c r="AI183" i="3" s="1"/>
  <c r="AJ183" i="3" s="1"/>
  <c r="AK183" i="3" s="1"/>
  <c r="AL183" i="3" s="1"/>
  <c r="AM183" i="3" s="1"/>
  <c r="AN183" i="3" s="1"/>
  <c r="AO183" i="3" s="1"/>
  <c r="AP183" i="3" s="1"/>
  <c r="AQ183" i="3" s="1"/>
  <c r="AR183" i="3" s="1"/>
  <c r="AS183" i="3" s="1"/>
  <c r="AT183" i="3" s="1"/>
  <c r="AU183" i="3" s="1"/>
  <c r="AV183" i="3" s="1"/>
  <c r="AW183" i="3" s="1"/>
  <c r="AX183" i="3" s="1"/>
  <c r="AY183" i="3" s="1"/>
  <c r="AZ183" i="3" s="1"/>
  <c r="BA183" i="3" s="1"/>
  <c r="BB183" i="3" s="1"/>
  <c r="BC183" i="3" s="1"/>
  <c r="BD183" i="3" s="1"/>
  <c r="BE183" i="3" s="1"/>
  <c r="BF183" i="3" s="1"/>
  <c r="BG183" i="3" s="1"/>
  <c r="BH183" i="3" s="1"/>
  <c r="BI183" i="3" s="1"/>
  <c r="BJ183" i="3" s="1"/>
  <c r="BK183" i="3" s="1"/>
  <c r="BL183" i="3" s="1"/>
  <c r="BM183" i="3" s="1"/>
  <c r="BN183" i="3" s="1"/>
  <c r="BO183" i="3" s="1"/>
  <c r="BP183" i="3" s="1"/>
  <c r="BQ183" i="3" s="1"/>
  <c r="BR183" i="3" s="1"/>
  <c r="BS183" i="3" s="1"/>
  <c r="BT183" i="3" s="1"/>
  <c r="BU183" i="3" s="1"/>
  <c r="BV183" i="3" s="1"/>
  <c r="BW183" i="3" s="1"/>
  <c r="BX183" i="3" s="1"/>
  <c r="BY183" i="3" s="1"/>
  <c r="BZ183" i="3" s="1"/>
  <c r="CA183" i="3" s="1"/>
  <c r="CB183" i="3" s="1"/>
  <c r="CC183" i="3" s="1"/>
  <c r="CD183" i="3" s="1"/>
  <c r="CE183" i="3" s="1"/>
  <c r="CF183" i="3" s="1"/>
  <c r="CG183" i="3" s="1"/>
  <c r="CH183" i="3" s="1"/>
  <c r="CI183" i="3" s="1"/>
  <c r="CJ183" i="3" s="1"/>
  <c r="CK183" i="3" s="1"/>
  <c r="CL183" i="3" s="1"/>
  <c r="CM183" i="3" s="1"/>
  <c r="CN183" i="3" s="1"/>
  <c r="CO183" i="3" s="1"/>
  <c r="CP183" i="3" s="1"/>
  <c r="CQ183" i="3" s="1"/>
  <c r="CR183" i="3" s="1"/>
  <c r="CS183" i="3" s="1"/>
  <c r="CT183" i="3" s="1"/>
  <c r="CU183" i="3" s="1"/>
  <c r="CV183" i="3" s="1"/>
  <c r="CW183" i="3" s="1"/>
  <c r="CX183" i="3" s="1"/>
  <c r="CY183" i="3" s="1"/>
  <c r="CZ183" i="3" s="1"/>
  <c r="DA183" i="3" s="1"/>
  <c r="DB183" i="3" s="1"/>
  <c r="DC183" i="3" s="1"/>
  <c r="DD183" i="3" s="1"/>
  <c r="DE183" i="3" s="1"/>
  <c r="DF183" i="3" s="1"/>
  <c r="DG183" i="3" s="1"/>
  <c r="DH183" i="3" s="1"/>
  <c r="DI183" i="3" s="1"/>
  <c r="DJ183" i="3" s="1"/>
  <c r="DK183" i="3" s="1"/>
  <c r="DL183" i="3" s="1"/>
  <c r="DM183" i="3" s="1"/>
  <c r="DN183" i="3" s="1"/>
  <c r="DO183" i="3" s="1"/>
  <c r="DP183" i="3" s="1"/>
  <c r="DQ183" i="3" s="1"/>
  <c r="DR183" i="3" s="1"/>
  <c r="DS183" i="3" s="1"/>
  <c r="DT183" i="3" s="1"/>
  <c r="DU183" i="3" s="1"/>
  <c r="DV183" i="3" s="1"/>
  <c r="DW183" i="3" s="1"/>
  <c r="DX183" i="3" s="1"/>
  <c r="DY183" i="3" s="1"/>
  <c r="DZ183" i="3" s="1"/>
  <c r="EA183" i="3" s="1"/>
  <c r="EB183" i="3" s="1"/>
  <c r="EC183" i="3" s="1"/>
  <c r="ED183" i="3" s="1"/>
  <c r="EE183" i="3" s="1"/>
  <c r="EF183" i="3" s="1"/>
  <c r="EG183" i="3" s="1"/>
  <c r="EH183" i="3" s="1"/>
  <c r="EI183" i="3" s="1"/>
  <c r="EJ183" i="3" s="1"/>
  <c r="EK183" i="3" s="1"/>
  <c r="EL183" i="3" s="1"/>
  <c r="EM183" i="3" s="1"/>
  <c r="EN183" i="3" s="1"/>
  <c r="EO183" i="3" s="1"/>
  <c r="EP183" i="3" s="1"/>
  <c r="EQ183" i="3" s="1"/>
  <c r="ER183" i="3" s="1"/>
  <c r="ES183" i="3" s="1"/>
  <c r="ET183" i="3" s="1"/>
  <c r="EU183" i="3" s="1"/>
  <c r="EV183" i="3" s="1"/>
  <c r="EW183" i="3" s="1"/>
  <c r="EX183" i="3" s="1"/>
  <c r="EY183" i="3" s="1"/>
  <c r="EZ183" i="3" s="1"/>
  <c r="FA183" i="3" s="1"/>
  <c r="FB183" i="3" s="1"/>
  <c r="FC183" i="3" s="1"/>
  <c r="FD183" i="3" s="1"/>
  <c r="FE183" i="3" s="1"/>
  <c r="FF183" i="3" s="1"/>
  <c r="FG183" i="3" s="1"/>
  <c r="FH183" i="3" s="1"/>
  <c r="FI183" i="3" s="1"/>
  <c r="FJ183" i="3" s="1"/>
  <c r="FK183" i="3" s="1"/>
  <c r="FL183" i="3" s="1"/>
  <c r="FM183" i="3" s="1"/>
  <c r="FN183" i="3" s="1"/>
  <c r="FO183" i="3" s="1"/>
  <c r="FP183" i="3" s="1"/>
  <c r="FQ183" i="3" s="1"/>
  <c r="FR183" i="3" s="1"/>
  <c r="FS183" i="3" s="1"/>
  <c r="FT183" i="3" s="1"/>
  <c r="FU183" i="3" s="1"/>
  <c r="FV183" i="3" s="1"/>
  <c r="FW183" i="3" s="1"/>
  <c r="FX183" i="3" s="1"/>
  <c r="FY183" i="3" s="1"/>
  <c r="FZ183" i="3" s="1"/>
  <c r="GA183" i="3" s="1"/>
  <c r="GB183" i="3" s="1"/>
  <c r="GC183" i="3" s="1"/>
  <c r="GD183" i="3" s="1"/>
  <c r="GE183" i="3" s="1"/>
  <c r="GF183" i="3" s="1"/>
  <c r="GG183" i="3" s="1"/>
  <c r="GH183" i="3" s="1"/>
  <c r="GI183" i="3" s="1"/>
  <c r="GJ183" i="3" s="1"/>
  <c r="GK183" i="3" s="1"/>
  <c r="GL183" i="3" s="1"/>
  <c r="GM183" i="3" s="1"/>
  <c r="GN183" i="3" s="1"/>
  <c r="GO183" i="3" s="1"/>
  <c r="GP183" i="3" s="1"/>
  <c r="GQ183" i="3" s="1"/>
  <c r="GR183" i="3" s="1"/>
  <c r="GS183" i="3" s="1"/>
  <c r="GT183" i="3" s="1"/>
  <c r="GU183" i="3" s="1"/>
  <c r="GV183" i="3" s="1"/>
  <c r="GW183" i="3" s="1"/>
  <c r="GX183" i="3" s="1"/>
  <c r="GY183" i="3" s="1"/>
  <c r="F180" i="3"/>
  <c r="G180" i="3" s="1"/>
  <c r="H180" i="3" s="1"/>
  <c r="I180" i="3" s="1"/>
  <c r="J180" i="3" s="1"/>
  <c r="K180" i="3" s="1"/>
  <c r="L180" i="3" s="1"/>
  <c r="M180" i="3" s="1"/>
  <c r="N180" i="3" s="1"/>
  <c r="O180" i="3" s="1"/>
  <c r="P180" i="3" s="1"/>
  <c r="Q180" i="3" s="1"/>
  <c r="R180" i="3" s="1"/>
  <c r="S180" i="3" s="1"/>
  <c r="T180" i="3" s="1"/>
  <c r="U180" i="3" s="1"/>
  <c r="V180" i="3" s="1"/>
  <c r="W180" i="3" s="1"/>
  <c r="X180" i="3" s="1"/>
  <c r="Y180" i="3" s="1"/>
  <c r="Z180" i="3" s="1"/>
  <c r="AA180" i="3" s="1"/>
  <c r="AB180" i="3" s="1"/>
  <c r="AC180" i="3" s="1"/>
  <c r="AD180" i="3" s="1"/>
  <c r="AE180" i="3" s="1"/>
  <c r="AF180" i="3" s="1"/>
  <c r="AG180" i="3" s="1"/>
  <c r="AH180" i="3" s="1"/>
  <c r="AI180" i="3" s="1"/>
  <c r="AJ180" i="3" s="1"/>
  <c r="AK180" i="3" s="1"/>
  <c r="AL180" i="3" s="1"/>
  <c r="AM180" i="3" s="1"/>
  <c r="AN180" i="3" s="1"/>
  <c r="AO180" i="3" s="1"/>
  <c r="AP180" i="3" s="1"/>
  <c r="AQ180" i="3" s="1"/>
  <c r="AR180" i="3" s="1"/>
  <c r="AS180" i="3" s="1"/>
  <c r="AT180" i="3" s="1"/>
  <c r="AU180" i="3" s="1"/>
  <c r="AV180" i="3" s="1"/>
  <c r="AW180" i="3" s="1"/>
  <c r="AX180" i="3" s="1"/>
  <c r="AY180" i="3" s="1"/>
  <c r="AZ180" i="3" s="1"/>
  <c r="BA180" i="3" s="1"/>
  <c r="BB180" i="3" s="1"/>
  <c r="BC180" i="3" s="1"/>
  <c r="BD180" i="3" s="1"/>
  <c r="BE180" i="3" s="1"/>
  <c r="BF180" i="3" s="1"/>
  <c r="BG180" i="3" s="1"/>
  <c r="BH180" i="3" s="1"/>
  <c r="BI180" i="3" s="1"/>
  <c r="BJ180" i="3" s="1"/>
  <c r="BK180" i="3" s="1"/>
  <c r="BL180" i="3" s="1"/>
  <c r="BM180" i="3" s="1"/>
  <c r="BN180" i="3" s="1"/>
  <c r="BO180" i="3" s="1"/>
  <c r="BP180" i="3" s="1"/>
  <c r="BQ180" i="3" s="1"/>
  <c r="BR180" i="3" s="1"/>
  <c r="BS180" i="3" s="1"/>
  <c r="BT180" i="3" s="1"/>
  <c r="BU180" i="3" s="1"/>
  <c r="BV180" i="3" s="1"/>
  <c r="BW180" i="3" s="1"/>
  <c r="BX180" i="3" s="1"/>
  <c r="BY180" i="3" s="1"/>
  <c r="BZ180" i="3" s="1"/>
  <c r="CA180" i="3" s="1"/>
  <c r="CB180" i="3" s="1"/>
  <c r="CC180" i="3" s="1"/>
  <c r="CD180" i="3" s="1"/>
  <c r="CE180" i="3" s="1"/>
  <c r="CF180" i="3" s="1"/>
  <c r="CG180" i="3" s="1"/>
  <c r="CH180" i="3" s="1"/>
  <c r="CI180" i="3" s="1"/>
  <c r="CJ180" i="3" s="1"/>
  <c r="CK180" i="3" s="1"/>
  <c r="CL180" i="3" s="1"/>
  <c r="CM180" i="3" s="1"/>
  <c r="CN180" i="3" s="1"/>
  <c r="CO180" i="3" s="1"/>
  <c r="CP180" i="3" s="1"/>
  <c r="CQ180" i="3" s="1"/>
  <c r="CR180" i="3" s="1"/>
  <c r="CS180" i="3" s="1"/>
  <c r="CT180" i="3" s="1"/>
  <c r="CU180" i="3" s="1"/>
  <c r="CV180" i="3" s="1"/>
  <c r="CW180" i="3" s="1"/>
  <c r="CX180" i="3" s="1"/>
  <c r="CY180" i="3" s="1"/>
  <c r="CZ180" i="3" s="1"/>
  <c r="DA180" i="3" s="1"/>
  <c r="DB180" i="3" s="1"/>
  <c r="DC180" i="3" s="1"/>
  <c r="DD180" i="3" s="1"/>
  <c r="DE180" i="3" s="1"/>
  <c r="DF180" i="3" s="1"/>
  <c r="DG180" i="3" s="1"/>
  <c r="DH180" i="3" s="1"/>
  <c r="DI180" i="3" s="1"/>
  <c r="DJ180" i="3" s="1"/>
  <c r="DK180" i="3" s="1"/>
  <c r="DL180" i="3" s="1"/>
  <c r="DM180" i="3" s="1"/>
  <c r="DN180" i="3" s="1"/>
  <c r="DO180" i="3" s="1"/>
  <c r="DP180" i="3" s="1"/>
  <c r="DQ180" i="3" s="1"/>
  <c r="DR180" i="3" s="1"/>
  <c r="DS180" i="3" s="1"/>
  <c r="DT180" i="3" s="1"/>
  <c r="DU180" i="3" s="1"/>
  <c r="DV180" i="3" s="1"/>
  <c r="DW180" i="3" s="1"/>
  <c r="DX180" i="3" s="1"/>
  <c r="DY180" i="3" s="1"/>
  <c r="DZ180" i="3" s="1"/>
  <c r="EA180" i="3" s="1"/>
  <c r="EB180" i="3" s="1"/>
  <c r="EC180" i="3" s="1"/>
  <c r="ED180" i="3" s="1"/>
  <c r="EE180" i="3" s="1"/>
  <c r="EF180" i="3" s="1"/>
  <c r="EG180" i="3" s="1"/>
  <c r="EH180" i="3" s="1"/>
  <c r="EI180" i="3" s="1"/>
  <c r="EJ180" i="3" s="1"/>
  <c r="EK180" i="3" s="1"/>
  <c r="EL180" i="3" s="1"/>
  <c r="EM180" i="3" s="1"/>
  <c r="EN180" i="3" s="1"/>
  <c r="EO180" i="3" s="1"/>
  <c r="EP180" i="3" s="1"/>
  <c r="EQ180" i="3" s="1"/>
  <c r="ER180" i="3" s="1"/>
  <c r="ES180" i="3" s="1"/>
  <c r="ET180" i="3" s="1"/>
  <c r="EU180" i="3" s="1"/>
  <c r="EV180" i="3" s="1"/>
  <c r="EW180" i="3" s="1"/>
  <c r="EX180" i="3" s="1"/>
  <c r="EY180" i="3" s="1"/>
  <c r="EZ180" i="3" s="1"/>
  <c r="FA180" i="3" s="1"/>
  <c r="FB180" i="3" s="1"/>
  <c r="FC180" i="3" s="1"/>
  <c r="FD180" i="3" s="1"/>
  <c r="FE180" i="3" s="1"/>
  <c r="FF180" i="3" s="1"/>
  <c r="FG180" i="3" s="1"/>
  <c r="FH180" i="3" s="1"/>
  <c r="FI180" i="3" s="1"/>
  <c r="FJ180" i="3" s="1"/>
  <c r="FK180" i="3" s="1"/>
  <c r="FL180" i="3" s="1"/>
  <c r="FM180" i="3" s="1"/>
  <c r="FN180" i="3" s="1"/>
  <c r="FO180" i="3" s="1"/>
  <c r="FP180" i="3" s="1"/>
  <c r="FQ180" i="3" s="1"/>
  <c r="FR180" i="3" s="1"/>
  <c r="FS180" i="3" s="1"/>
  <c r="FT180" i="3" s="1"/>
  <c r="FU180" i="3" s="1"/>
  <c r="FV180" i="3" s="1"/>
  <c r="FW180" i="3" s="1"/>
  <c r="FX180" i="3" s="1"/>
  <c r="FY180" i="3" s="1"/>
  <c r="FZ180" i="3" s="1"/>
  <c r="GA180" i="3" s="1"/>
  <c r="GB180" i="3" s="1"/>
  <c r="GC180" i="3" s="1"/>
  <c r="GD180" i="3" s="1"/>
  <c r="GE180" i="3" s="1"/>
  <c r="GF180" i="3" s="1"/>
  <c r="GG180" i="3" s="1"/>
  <c r="GH180" i="3" s="1"/>
  <c r="GI180" i="3" s="1"/>
  <c r="GJ180" i="3" s="1"/>
  <c r="GK180" i="3" s="1"/>
  <c r="GL180" i="3" s="1"/>
  <c r="GM180" i="3" s="1"/>
  <c r="GN180" i="3" s="1"/>
  <c r="GO180" i="3" s="1"/>
  <c r="GP180" i="3" s="1"/>
  <c r="GQ180" i="3" s="1"/>
  <c r="GR180" i="3" s="1"/>
  <c r="GS180" i="3" s="1"/>
  <c r="GT180" i="3" s="1"/>
  <c r="GU180" i="3" s="1"/>
  <c r="GV180" i="3" s="1"/>
  <c r="GW180" i="3" s="1"/>
  <c r="GX180" i="3" s="1"/>
  <c r="GY180" i="3" s="1"/>
  <c r="F184" i="3"/>
  <c r="G184" i="3" s="1"/>
  <c r="H184" i="3" s="1"/>
  <c r="I184" i="3" s="1"/>
  <c r="J184" i="3" s="1"/>
  <c r="K184" i="3" s="1"/>
  <c r="L184" i="3" s="1"/>
  <c r="M184" i="3" s="1"/>
  <c r="N184" i="3" s="1"/>
  <c r="O184" i="3" s="1"/>
  <c r="P184" i="3" s="1"/>
  <c r="Q184" i="3" s="1"/>
  <c r="R184" i="3" s="1"/>
  <c r="S184" i="3" s="1"/>
  <c r="T184" i="3" s="1"/>
  <c r="U184" i="3" s="1"/>
  <c r="V184" i="3" s="1"/>
  <c r="W184" i="3" s="1"/>
  <c r="X184" i="3" s="1"/>
  <c r="Y184" i="3" s="1"/>
  <c r="Z184" i="3" s="1"/>
  <c r="AA184" i="3" s="1"/>
  <c r="AB184" i="3" s="1"/>
  <c r="AC184" i="3" s="1"/>
  <c r="AD184" i="3" s="1"/>
  <c r="AE184" i="3" s="1"/>
  <c r="AF184" i="3" s="1"/>
  <c r="AG184" i="3" s="1"/>
  <c r="AH184" i="3" s="1"/>
  <c r="AI184" i="3" s="1"/>
  <c r="AJ184" i="3" s="1"/>
  <c r="AK184" i="3" s="1"/>
  <c r="AL184" i="3" s="1"/>
  <c r="AM184" i="3" s="1"/>
  <c r="AN184" i="3" s="1"/>
  <c r="AO184" i="3" s="1"/>
  <c r="AP184" i="3" s="1"/>
  <c r="AQ184" i="3" s="1"/>
  <c r="AR184" i="3" s="1"/>
  <c r="AS184" i="3" s="1"/>
  <c r="AT184" i="3" s="1"/>
  <c r="AU184" i="3" s="1"/>
  <c r="AV184" i="3" s="1"/>
  <c r="AW184" i="3" s="1"/>
  <c r="AX184" i="3" s="1"/>
  <c r="AY184" i="3" s="1"/>
  <c r="AZ184" i="3" s="1"/>
  <c r="BA184" i="3" s="1"/>
  <c r="BB184" i="3" s="1"/>
  <c r="BC184" i="3" s="1"/>
  <c r="BD184" i="3" s="1"/>
  <c r="BE184" i="3" s="1"/>
  <c r="BF184" i="3" s="1"/>
  <c r="BG184" i="3" s="1"/>
  <c r="BH184" i="3" s="1"/>
  <c r="BI184" i="3" s="1"/>
  <c r="BJ184" i="3" s="1"/>
  <c r="BK184" i="3" s="1"/>
  <c r="BL184" i="3" s="1"/>
  <c r="BM184" i="3" s="1"/>
  <c r="BN184" i="3" s="1"/>
  <c r="BO184" i="3" s="1"/>
  <c r="BP184" i="3" s="1"/>
  <c r="BQ184" i="3" s="1"/>
  <c r="BR184" i="3" s="1"/>
  <c r="BS184" i="3" s="1"/>
  <c r="BT184" i="3" s="1"/>
  <c r="BU184" i="3" s="1"/>
  <c r="BV184" i="3" s="1"/>
  <c r="BW184" i="3" s="1"/>
  <c r="BX184" i="3" s="1"/>
  <c r="BY184" i="3" s="1"/>
  <c r="BZ184" i="3" s="1"/>
  <c r="CA184" i="3" s="1"/>
  <c r="CB184" i="3" s="1"/>
  <c r="CC184" i="3" s="1"/>
  <c r="CD184" i="3" s="1"/>
  <c r="CE184" i="3" s="1"/>
  <c r="CF184" i="3" s="1"/>
  <c r="CG184" i="3" s="1"/>
  <c r="CH184" i="3" s="1"/>
  <c r="CI184" i="3" s="1"/>
  <c r="CJ184" i="3" s="1"/>
  <c r="CK184" i="3" s="1"/>
  <c r="CL184" i="3" s="1"/>
  <c r="CM184" i="3" s="1"/>
  <c r="CN184" i="3" s="1"/>
  <c r="CO184" i="3" s="1"/>
  <c r="CP184" i="3" s="1"/>
  <c r="CQ184" i="3" s="1"/>
  <c r="CR184" i="3" s="1"/>
  <c r="CS184" i="3" s="1"/>
  <c r="CT184" i="3" s="1"/>
  <c r="CU184" i="3" s="1"/>
  <c r="CV184" i="3" s="1"/>
  <c r="CW184" i="3" s="1"/>
  <c r="CX184" i="3" s="1"/>
  <c r="CY184" i="3" s="1"/>
  <c r="CZ184" i="3" s="1"/>
  <c r="DA184" i="3" s="1"/>
  <c r="DB184" i="3" s="1"/>
  <c r="DC184" i="3" s="1"/>
  <c r="DD184" i="3" s="1"/>
  <c r="DE184" i="3" s="1"/>
  <c r="DF184" i="3" s="1"/>
  <c r="DG184" i="3" s="1"/>
  <c r="DH184" i="3" s="1"/>
  <c r="DI184" i="3" s="1"/>
  <c r="DJ184" i="3" s="1"/>
  <c r="DK184" i="3" s="1"/>
  <c r="DL184" i="3" s="1"/>
  <c r="DM184" i="3" s="1"/>
  <c r="DN184" i="3" s="1"/>
  <c r="DO184" i="3" s="1"/>
  <c r="DP184" i="3" s="1"/>
  <c r="DQ184" i="3" s="1"/>
  <c r="DR184" i="3" s="1"/>
  <c r="DS184" i="3" s="1"/>
  <c r="DT184" i="3" s="1"/>
  <c r="DU184" i="3" s="1"/>
  <c r="DV184" i="3" s="1"/>
  <c r="DW184" i="3" s="1"/>
  <c r="DX184" i="3" s="1"/>
  <c r="DY184" i="3" s="1"/>
  <c r="DZ184" i="3" s="1"/>
  <c r="EA184" i="3" s="1"/>
  <c r="EB184" i="3" s="1"/>
  <c r="EC184" i="3" s="1"/>
  <c r="ED184" i="3" s="1"/>
  <c r="EE184" i="3" s="1"/>
  <c r="EF184" i="3" s="1"/>
  <c r="EG184" i="3" s="1"/>
  <c r="EH184" i="3" s="1"/>
  <c r="EI184" i="3" s="1"/>
  <c r="EJ184" i="3" s="1"/>
  <c r="EK184" i="3" s="1"/>
  <c r="EL184" i="3" s="1"/>
  <c r="EM184" i="3" s="1"/>
  <c r="EN184" i="3" s="1"/>
  <c r="EO184" i="3" s="1"/>
  <c r="EP184" i="3" s="1"/>
  <c r="EQ184" i="3" s="1"/>
  <c r="ER184" i="3" s="1"/>
  <c r="ES184" i="3" s="1"/>
  <c r="ET184" i="3" s="1"/>
  <c r="EU184" i="3" s="1"/>
  <c r="EV184" i="3" s="1"/>
  <c r="EW184" i="3" s="1"/>
  <c r="EX184" i="3" s="1"/>
  <c r="EY184" i="3" s="1"/>
  <c r="EZ184" i="3" s="1"/>
  <c r="FA184" i="3" s="1"/>
  <c r="FB184" i="3" s="1"/>
  <c r="FC184" i="3" s="1"/>
  <c r="FD184" i="3" s="1"/>
  <c r="FE184" i="3" s="1"/>
  <c r="FF184" i="3" s="1"/>
  <c r="FG184" i="3" s="1"/>
  <c r="FH184" i="3" s="1"/>
  <c r="FI184" i="3" s="1"/>
  <c r="FJ184" i="3" s="1"/>
  <c r="FK184" i="3" s="1"/>
  <c r="FL184" i="3" s="1"/>
  <c r="FM184" i="3" s="1"/>
  <c r="FN184" i="3" s="1"/>
  <c r="FO184" i="3" s="1"/>
  <c r="FP184" i="3" s="1"/>
  <c r="FQ184" i="3" s="1"/>
  <c r="FR184" i="3" s="1"/>
  <c r="FS184" i="3" s="1"/>
  <c r="FT184" i="3" s="1"/>
  <c r="FU184" i="3" s="1"/>
  <c r="FV184" i="3" s="1"/>
  <c r="FW184" i="3" s="1"/>
  <c r="FX184" i="3" s="1"/>
  <c r="FY184" i="3" s="1"/>
  <c r="FZ184" i="3" s="1"/>
  <c r="GA184" i="3" s="1"/>
  <c r="GB184" i="3" s="1"/>
  <c r="GC184" i="3" s="1"/>
  <c r="GD184" i="3" s="1"/>
  <c r="GE184" i="3" s="1"/>
  <c r="GF184" i="3" s="1"/>
  <c r="GG184" i="3" s="1"/>
  <c r="GH184" i="3" s="1"/>
  <c r="GI184" i="3" s="1"/>
  <c r="GJ184" i="3" s="1"/>
  <c r="GK184" i="3" s="1"/>
  <c r="GL184" i="3" s="1"/>
  <c r="GM184" i="3" s="1"/>
  <c r="GN184" i="3" s="1"/>
  <c r="GO184" i="3" s="1"/>
  <c r="GP184" i="3" s="1"/>
  <c r="GQ184" i="3" s="1"/>
  <c r="GR184" i="3" s="1"/>
  <c r="GS184" i="3" s="1"/>
  <c r="GT184" i="3" s="1"/>
  <c r="GU184" i="3" s="1"/>
  <c r="GV184" i="3" s="1"/>
  <c r="GW184" i="3" s="1"/>
  <c r="GX184" i="3" s="1"/>
  <c r="GY184" i="3" s="1"/>
  <c r="F135" i="3"/>
  <c r="G135" i="3" s="1"/>
  <c r="H135" i="3" s="1"/>
  <c r="I135" i="3" s="1"/>
  <c r="J135" i="3" s="1"/>
  <c r="K135" i="3" s="1"/>
  <c r="L135" i="3" s="1"/>
  <c r="M135" i="3" s="1"/>
  <c r="N135" i="3" s="1"/>
  <c r="O135" i="3" s="1"/>
  <c r="P135" i="3" s="1"/>
  <c r="Q135" i="3" s="1"/>
  <c r="R135" i="3" s="1"/>
  <c r="S135" i="3" s="1"/>
  <c r="T135" i="3" s="1"/>
  <c r="U135" i="3" s="1"/>
  <c r="V135" i="3" s="1"/>
  <c r="W135" i="3" s="1"/>
  <c r="X135" i="3" s="1"/>
  <c r="Y135" i="3" s="1"/>
  <c r="Z135" i="3" s="1"/>
  <c r="AA135" i="3" s="1"/>
  <c r="AB135" i="3" s="1"/>
  <c r="AC135" i="3" s="1"/>
  <c r="AD135" i="3" s="1"/>
  <c r="AE135" i="3" s="1"/>
  <c r="AF135" i="3" s="1"/>
  <c r="AG135" i="3" s="1"/>
  <c r="AH135" i="3" s="1"/>
  <c r="AI135" i="3" s="1"/>
  <c r="AJ135" i="3" s="1"/>
  <c r="AK135" i="3" s="1"/>
  <c r="AL135" i="3" s="1"/>
  <c r="AM135" i="3" s="1"/>
  <c r="AN135" i="3" s="1"/>
  <c r="AO135" i="3" s="1"/>
  <c r="AP135" i="3" s="1"/>
  <c r="AQ135" i="3" s="1"/>
  <c r="AR135" i="3" s="1"/>
  <c r="AS135" i="3" s="1"/>
  <c r="AT135" i="3" s="1"/>
  <c r="AU135" i="3" s="1"/>
  <c r="AV135" i="3" s="1"/>
  <c r="AW135" i="3" s="1"/>
  <c r="AX135" i="3" s="1"/>
  <c r="AY135" i="3" s="1"/>
  <c r="AZ135" i="3" s="1"/>
  <c r="BA135" i="3" s="1"/>
  <c r="BB135" i="3" s="1"/>
  <c r="BC135" i="3" s="1"/>
  <c r="BD135" i="3" s="1"/>
  <c r="BE135" i="3" s="1"/>
  <c r="BF135" i="3" s="1"/>
  <c r="BG135" i="3" s="1"/>
  <c r="BH135" i="3" s="1"/>
  <c r="BI135" i="3" s="1"/>
  <c r="BJ135" i="3" s="1"/>
  <c r="BK135" i="3" s="1"/>
  <c r="BL135" i="3" s="1"/>
  <c r="BM135" i="3" s="1"/>
  <c r="BN135" i="3" s="1"/>
  <c r="BO135" i="3" s="1"/>
  <c r="BP135" i="3" s="1"/>
  <c r="BQ135" i="3" s="1"/>
  <c r="BR135" i="3" s="1"/>
  <c r="BS135" i="3" s="1"/>
  <c r="BT135" i="3" s="1"/>
  <c r="BU135" i="3" s="1"/>
  <c r="BV135" i="3" s="1"/>
  <c r="BW135" i="3" s="1"/>
  <c r="BX135" i="3" s="1"/>
  <c r="BY135" i="3" s="1"/>
  <c r="BZ135" i="3" s="1"/>
  <c r="CA135" i="3" s="1"/>
  <c r="CB135" i="3" s="1"/>
  <c r="CC135" i="3" s="1"/>
  <c r="CD135" i="3" s="1"/>
  <c r="CE135" i="3" s="1"/>
  <c r="CF135" i="3" s="1"/>
  <c r="CG135" i="3" s="1"/>
  <c r="CH135" i="3" s="1"/>
  <c r="CI135" i="3" s="1"/>
  <c r="CJ135" i="3" s="1"/>
  <c r="CK135" i="3" s="1"/>
  <c r="CL135" i="3" s="1"/>
  <c r="CM135" i="3" s="1"/>
  <c r="CN135" i="3" s="1"/>
  <c r="CO135" i="3" s="1"/>
  <c r="CP135" i="3" s="1"/>
  <c r="CQ135" i="3" s="1"/>
  <c r="CR135" i="3" s="1"/>
  <c r="CS135" i="3" s="1"/>
  <c r="CT135" i="3" s="1"/>
  <c r="CU135" i="3" s="1"/>
  <c r="CV135" i="3" s="1"/>
  <c r="CW135" i="3" s="1"/>
  <c r="CX135" i="3" s="1"/>
  <c r="CY135" i="3" s="1"/>
  <c r="CZ135" i="3" s="1"/>
  <c r="DA135" i="3" s="1"/>
  <c r="DB135" i="3" s="1"/>
  <c r="DC135" i="3" s="1"/>
  <c r="DD135" i="3" s="1"/>
  <c r="DE135" i="3" s="1"/>
  <c r="DF135" i="3" s="1"/>
  <c r="DG135" i="3" s="1"/>
  <c r="DH135" i="3" s="1"/>
  <c r="DI135" i="3" s="1"/>
  <c r="DJ135" i="3" s="1"/>
  <c r="DK135" i="3" s="1"/>
  <c r="DL135" i="3" s="1"/>
  <c r="DM135" i="3" s="1"/>
  <c r="DN135" i="3" s="1"/>
  <c r="DO135" i="3" s="1"/>
  <c r="DP135" i="3" s="1"/>
  <c r="DQ135" i="3" s="1"/>
  <c r="DR135" i="3" s="1"/>
  <c r="DS135" i="3" s="1"/>
  <c r="DT135" i="3" s="1"/>
  <c r="DU135" i="3" s="1"/>
  <c r="DV135" i="3" s="1"/>
  <c r="DW135" i="3" s="1"/>
  <c r="DX135" i="3" s="1"/>
  <c r="DY135" i="3" s="1"/>
  <c r="DZ135" i="3" s="1"/>
  <c r="EA135" i="3" s="1"/>
  <c r="EB135" i="3" s="1"/>
  <c r="EC135" i="3" s="1"/>
  <c r="ED135" i="3" s="1"/>
  <c r="EE135" i="3" s="1"/>
  <c r="EF135" i="3" s="1"/>
  <c r="EG135" i="3" s="1"/>
  <c r="EH135" i="3" s="1"/>
  <c r="EI135" i="3" s="1"/>
  <c r="EJ135" i="3" s="1"/>
  <c r="EK135" i="3" s="1"/>
  <c r="EL135" i="3" s="1"/>
  <c r="EM135" i="3" s="1"/>
  <c r="EN135" i="3" s="1"/>
  <c r="EO135" i="3" s="1"/>
  <c r="EP135" i="3" s="1"/>
  <c r="EQ135" i="3" s="1"/>
  <c r="ER135" i="3" s="1"/>
  <c r="ES135" i="3" s="1"/>
  <c r="ET135" i="3" s="1"/>
  <c r="EU135" i="3" s="1"/>
  <c r="EV135" i="3" s="1"/>
  <c r="EW135" i="3" s="1"/>
  <c r="EX135" i="3" s="1"/>
  <c r="EY135" i="3" s="1"/>
  <c r="EZ135" i="3" s="1"/>
  <c r="FA135" i="3" s="1"/>
  <c r="FB135" i="3" s="1"/>
  <c r="FC135" i="3" s="1"/>
  <c r="FD135" i="3" s="1"/>
  <c r="FE135" i="3" s="1"/>
  <c r="FF135" i="3" s="1"/>
  <c r="FG135" i="3" s="1"/>
  <c r="FH135" i="3" s="1"/>
  <c r="FI135" i="3" s="1"/>
  <c r="FJ135" i="3" s="1"/>
  <c r="FK135" i="3" s="1"/>
  <c r="FL135" i="3" s="1"/>
  <c r="FM135" i="3" s="1"/>
  <c r="FN135" i="3" s="1"/>
  <c r="FO135" i="3" s="1"/>
  <c r="FP135" i="3" s="1"/>
  <c r="FQ135" i="3" s="1"/>
  <c r="FR135" i="3" s="1"/>
  <c r="FS135" i="3" s="1"/>
  <c r="FT135" i="3" s="1"/>
  <c r="FU135" i="3" s="1"/>
  <c r="FV135" i="3" s="1"/>
  <c r="FW135" i="3" s="1"/>
  <c r="FX135" i="3" s="1"/>
  <c r="FY135" i="3" s="1"/>
  <c r="FZ135" i="3" s="1"/>
  <c r="GA135" i="3" s="1"/>
  <c r="GB135" i="3" s="1"/>
  <c r="GC135" i="3" s="1"/>
  <c r="GD135" i="3" s="1"/>
  <c r="GE135" i="3" s="1"/>
  <c r="GF135" i="3" s="1"/>
  <c r="GG135" i="3" s="1"/>
  <c r="GH135" i="3" s="1"/>
  <c r="GI135" i="3" s="1"/>
  <c r="GJ135" i="3" s="1"/>
  <c r="GK135" i="3" s="1"/>
  <c r="GL135" i="3" s="1"/>
  <c r="GM135" i="3" s="1"/>
  <c r="GN135" i="3" s="1"/>
  <c r="GO135" i="3" s="1"/>
  <c r="GP135" i="3" s="1"/>
  <c r="GQ135" i="3" s="1"/>
  <c r="GR135" i="3" s="1"/>
  <c r="GS135" i="3" s="1"/>
  <c r="GT135" i="3" s="1"/>
  <c r="GU135" i="3" s="1"/>
  <c r="GV135" i="3" s="1"/>
  <c r="GW135" i="3" s="1"/>
  <c r="GX135" i="3" s="1"/>
  <c r="GY135" i="3" s="1"/>
  <c r="F168" i="3"/>
  <c r="G168" i="3" s="1"/>
  <c r="H168" i="3" s="1"/>
  <c r="I168" i="3" s="1"/>
  <c r="J168" i="3" s="1"/>
  <c r="K168" i="3" s="1"/>
  <c r="L168" i="3" s="1"/>
  <c r="M168" i="3" s="1"/>
  <c r="N168" i="3" s="1"/>
  <c r="O168" i="3" s="1"/>
  <c r="P168" i="3" s="1"/>
  <c r="Q168" i="3" s="1"/>
  <c r="R168" i="3" s="1"/>
  <c r="S168" i="3" s="1"/>
  <c r="T168" i="3" s="1"/>
  <c r="U168" i="3" s="1"/>
  <c r="V168" i="3" s="1"/>
  <c r="W168" i="3" s="1"/>
  <c r="X168" i="3" s="1"/>
  <c r="Y168" i="3" s="1"/>
  <c r="Z168" i="3" s="1"/>
  <c r="AA168" i="3" s="1"/>
  <c r="AB168" i="3" s="1"/>
  <c r="AC168" i="3" s="1"/>
  <c r="AD168" i="3" s="1"/>
  <c r="AE168" i="3" s="1"/>
  <c r="AF168" i="3" s="1"/>
  <c r="AG168" i="3" s="1"/>
  <c r="AH168" i="3" s="1"/>
  <c r="AI168" i="3" s="1"/>
  <c r="AJ168" i="3" s="1"/>
  <c r="AK168" i="3" s="1"/>
  <c r="AL168" i="3" s="1"/>
  <c r="AM168" i="3" s="1"/>
  <c r="AN168" i="3" s="1"/>
  <c r="AO168" i="3" s="1"/>
  <c r="AP168" i="3" s="1"/>
  <c r="AQ168" i="3" s="1"/>
  <c r="AR168" i="3" s="1"/>
  <c r="AS168" i="3" s="1"/>
  <c r="AT168" i="3" s="1"/>
  <c r="AU168" i="3" s="1"/>
  <c r="AV168" i="3" s="1"/>
  <c r="AW168" i="3" s="1"/>
  <c r="AX168" i="3" s="1"/>
  <c r="AY168" i="3" s="1"/>
  <c r="AZ168" i="3" s="1"/>
  <c r="BA168" i="3" s="1"/>
  <c r="BB168" i="3" s="1"/>
  <c r="BC168" i="3" s="1"/>
  <c r="BD168" i="3" s="1"/>
  <c r="BE168" i="3" s="1"/>
  <c r="BF168" i="3" s="1"/>
  <c r="BG168" i="3" s="1"/>
  <c r="BH168" i="3" s="1"/>
  <c r="BI168" i="3" s="1"/>
  <c r="BJ168" i="3" s="1"/>
  <c r="BK168" i="3" s="1"/>
  <c r="BL168" i="3" s="1"/>
  <c r="BM168" i="3" s="1"/>
  <c r="BN168" i="3" s="1"/>
  <c r="BO168" i="3" s="1"/>
  <c r="BP168" i="3" s="1"/>
  <c r="BQ168" i="3" s="1"/>
  <c r="BR168" i="3" s="1"/>
  <c r="BS168" i="3" s="1"/>
  <c r="BT168" i="3" s="1"/>
  <c r="BU168" i="3" s="1"/>
  <c r="BV168" i="3" s="1"/>
  <c r="BW168" i="3" s="1"/>
  <c r="BX168" i="3" s="1"/>
  <c r="BY168" i="3" s="1"/>
  <c r="BZ168" i="3" s="1"/>
  <c r="CA168" i="3" s="1"/>
  <c r="CB168" i="3" s="1"/>
  <c r="CC168" i="3" s="1"/>
  <c r="CD168" i="3" s="1"/>
  <c r="CE168" i="3" s="1"/>
  <c r="CF168" i="3" s="1"/>
  <c r="CG168" i="3" s="1"/>
  <c r="CH168" i="3" s="1"/>
  <c r="CI168" i="3" s="1"/>
  <c r="CJ168" i="3" s="1"/>
  <c r="CK168" i="3" s="1"/>
  <c r="CL168" i="3" s="1"/>
  <c r="CM168" i="3" s="1"/>
  <c r="CN168" i="3" s="1"/>
  <c r="CO168" i="3" s="1"/>
  <c r="CP168" i="3" s="1"/>
  <c r="CQ168" i="3" s="1"/>
  <c r="CR168" i="3" s="1"/>
  <c r="CS168" i="3" s="1"/>
  <c r="CT168" i="3" s="1"/>
  <c r="CU168" i="3" s="1"/>
  <c r="CV168" i="3" s="1"/>
  <c r="CW168" i="3" s="1"/>
  <c r="CX168" i="3" s="1"/>
  <c r="CY168" i="3" s="1"/>
  <c r="CZ168" i="3" s="1"/>
  <c r="DA168" i="3" s="1"/>
  <c r="DB168" i="3" s="1"/>
  <c r="DC168" i="3" s="1"/>
  <c r="DD168" i="3" s="1"/>
  <c r="DE168" i="3" s="1"/>
  <c r="DF168" i="3" s="1"/>
  <c r="DG168" i="3" s="1"/>
  <c r="DH168" i="3" s="1"/>
  <c r="DI168" i="3" s="1"/>
  <c r="DJ168" i="3" s="1"/>
  <c r="DK168" i="3" s="1"/>
  <c r="DL168" i="3" s="1"/>
  <c r="DM168" i="3" s="1"/>
  <c r="DN168" i="3" s="1"/>
  <c r="DO168" i="3" s="1"/>
  <c r="DP168" i="3" s="1"/>
  <c r="DQ168" i="3" s="1"/>
  <c r="DR168" i="3" s="1"/>
  <c r="DS168" i="3" s="1"/>
  <c r="DT168" i="3" s="1"/>
  <c r="DU168" i="3" s="1"/>
  <c r="DV168" i="3" s="1"/>
  <c r="DW168" i="3" s="1"/>
  <c r="DX168" i="3" s="1"/>
  <c r="DY168" i="3" s="1"/>
  <c r="DZ168" i="3" s="1"/>
  <c r="EA168" i="3" s="1"/>
  <c r="EB168" i="3" s="1"/>
  <c r="EC168" i="3" s="1"/>
  <c r="ED168" i="3" s="1"/>
  <c r="EE168" i="3" s="1"/>
  <c r="EF168" i="3" s="1"/>
  <c r="EG168" i="3" s="1"/>
  <c r="EH168" i="3" s="1"/>
  <c r="EI168" i="3" s="1"/>
  <c r="EJ168" i="3" s="1"/>
  <c r="EK168" i="3" s="1"/>
  <c r="EL168" i="3" s="1"/>
  <c r="EM168" i="3" s="1"/>
  <c r="EN168" i="3" s="1"/>
  <c r="EO168" i="3" s="1"/>
  <c r="EP168" i="3" s="1"/>
  <c r="EQ168" i="3" s="1"/>
  <c r="ER168" i="3" s="1"/>
  <c r="ES168" i="3" s="1"/>
  <c r="ET168" i="3" s="1"/>
  <c r="EU168" i="3" s="1"/>
  <c r="EV168" i="3" s="1"/>
  <c r="EW168" i="3" s="1"/>
  <c r="EX168" i="3" s="1"/>
  <c r="EY168" i="3" s="1"/>
  <c r="EZ168" i="3" s="1"/>
  <c r="FA168" i="3" s="1"/>
  <c r="FB168" i="3" s="1"/>
  <c r="FC168" i="3" s="1"/>
  <c r="FD168" i="3" s="1"/>
  <c r="FE168" i="3" s="1"/>
  <c r="FF168" i="3" s="1"/>
  <c r="FG168" i="3" s="1"/>
  <c r="FH168" i="3" s="1"/>
  <c r="FI168" i="3" s="1"/>
  <c r="FJ168" i="3" s="1"/>
  <c r="FK168" i="3" s="1"/>
  <c r="FL168" i="3" s="1"/>
  <c r="FM168" i="3" s="1"/>
  <c r="FN168" i="3" s="1"/>
  <c r="FO168" i="3" s="1"/>
  <c r="FP168" i="3" s="1"/>
  <c r="FQ168" i="3" s="1"/>
  <c r="FR168" i="3" s="1"/>
  <c r="FS168" i="3" s="1"/>
  <c r="FT168" i="3" s="1"/>
  <c r="FU168" i="3" s="1"/>
  <c r="FV168" i="3" s="1"/>
  <c r="FW168" i="3" s="1"/>
  <c r="FX168" i="3" s="1"/>
  <c r="FY168" i="3" s="1"/>
  <c r="FZ168" i="3" s="1"/>
  <c r="GA168" i="3" s="1"/>
  <c r="GB168" i="3" s="1"/>
  <c r="GC168" i="3" s="1"/>
  <c r="GD168" i="3" s="1"/>
  <c r="GE168" i="3" s="1"/>
  <c r="GF168" i="3" s="1"/>
  <c r="GG168" i="3" s="1"/>
  <c r="GH168" i="3" s="1"/>
  <c r="GI168" i="3" s="1"/>
  <c r="GJ168" i="3" s="1"/>
  <c r="GK168" i="3" s="1"/>
  <c r="GL168" i="3" s="1"/>
  <c r="GM168" i="3" s="1"/>
  <c r="GN168" i="3" s="1"/>
  <c r="GO168" i="3" s="1"/>
  <c r="GP168" i="3" s="1"/>
  <c r="GQ168" i="3" s="1"/>
  <c r="GR168" i="3" s="1"/>
  <c r="GS168" i="3" s="1"/>
  <c r="GT168" i="3" s="1"/>
  <c r="GU168" i="3" s="1"/>
  <c r="GV168" i="3" s="1"/>
  <c r="GW168" i="3" s="1"/>
  <c r="GX168" i="3" s="1"/>
  <c r="GY168" i="3" s="1"/>
  <c r="F189" i="3"/>
  <c r="G189" i="3" s="1"/>
  <c r="H189" i="3" s="1"/>
  <c r="I189" i="3" s="1"/>
  <c r="J189" i="3" s="1"/>
  <c r="K189" i="3" s="1"/>
  <c r="L189" i="3" s="1"/>
  <c r="M189" i="3" s="1"/>
  <c r="N189" i="3" s="1"/>
  <c r="O189" i="3" s="1"/>
  <c r="P189" i="3" s="1"/>
  <c r="Q189" i="3" s="1"/>
  <c r="R189" i="3" s="1"/>
  <c r="S189" i="3" s="1"/>
  <c r="T189" i="3" s="1"/>
  <c r="U189" i="3" s="1"/>
  <c r="V189" i="3" s="1"/>
  <c r="W189" i="3" s="1"/>
  <c r="X189" i="3" s="1"/>
  <c r="Y189" i="3" s="1"/>
  <c r="Z189" i="3" s="1"/>
  <c r="AA189" i="3" s="1"/>
  <c r="AB189" i="3" s="1"/>
  <c r="AC189" i="3" s="1"/>
  <c r="AD189" i="3" s="1"/>
  <c r="AE189" i="3" s="1"/>
  <c r="AF189" i="3" s="1"/>
  <c r="AG189" i="3" s="1"/>
  <c r="AH189" i="3" s="1"/>
  <c r="AI189" i="3" s="1"/>
  <c r="AJ189" i="3" s="1"/>
  <c r="AK189" i="3" s="1"/>
  <c r="AL189" i="3" s="1"/>
  <c r="AM189" i="3" s="1"/>
  <c r="AN189" i="3" s="1"/>
  <c r="AO189" i="3" s="1"/>
  <c r="AP189" i="3" s="1"/>
  <c r="AQ189" i="3" s="1"/>
  <c r="AR189" i="3" s="1"/>
  <c r="AS189" i="3" s="1"/>
  <c r="AT189" i="3" s="1"/>
  <c r="AU189" i="3" s="1"/>
  <c r="AV189" i="3" s="1"/>
  <c r="AW189" i="3" s="1"/>
  <c r="AX189" i="3" s="1"/>
  <c r="AY189" i="3" s="1"/>
  <c r="AZ189" i="3" s="1"/>
  <c r="BA189" i="3" s="1"/>
  <c r="BB189" i="3" s="1"/>
  <c r="BC189" i="3" s="1"/>
  <c r="BD189" i="3" s="1"/>
  <c r="BE189" i="3" s="1"/>
  <c r="BF189" i="3" s="1"/>
  <c r="BG189" i="3" s="1"/>
  <c r="BH189" i="3" s="1"/>
  <c r="BI189" i="3" s="1"/>
  <c r="BJ189" i="3" s="1"/>
  <c r="BK189" i="3" s="1"/>
  <c r="BL189" i="3" s="1"/>
  <c r="BM189" i="3" s="1"/>
  <c r="BN189" i="3" s="1"/>
  <c r="BO189" i="3" s="1"/>
  <c r="BP189" i="3" s="1"/>
  <c r="BQ189" i="3" s="1"/>
  <c r="BR189" i="3" s="1"/>
  <c r="BS189" i="3" s="1"/>
  <c r="BT189" i="3" s="1"/>
  <c r="BU189" i="3" s="1"/>
  <c r="BV189" i="3" s="1"/>
  <c r="BW189" i="3" s="1"/>
  <c r="BX189" i="3" s="1"/>
  <c r="BY189" i="3" s="1"/>
  <c r="BZ189" i="3" s="1"/>
  <c r="CA189" i="3" s="1"/>
  <c r="CB189" i="3" s="1"/>
  <c r="CC189" i="3" s="1"/>
  <c r="CD189" i="3" s="1"/>
  <c r="CE189" i="3" s="1"/>
  <c r="CF189" i="3" s="1"/>
  <c r="CG189" i="3" s="1"/>
  <c r="CH189" i="3" s="1"/>
  <c r="CI189" i="3" s="1"/>
  <c r="CJ189" i="3" s="1"/>
  <c r="CK189" i="3" s="1"/>
  <c r="CL189" i="3" s="1"/>
  <c r="CM189" i="3" s="1"/>
  <c r="CN189" i="3" s="1"/>
  <c r="CO189" i="3" s="1"/>
  <c r="CP189" i="3" s="1"/>
  <c r="CQ189" i="3" s="1"/>
  <c r="CR189" i="3" s="1"/>
  <c r="CS189" i="3" s="1"/>
  <c r="CT189" i="3" s="1"/>
  <c r="CU189" i="3" s="1"/>
  <c r="CV189" i="3" s="1"/>
  <c r="CW189" i="3" s="1"/>
  <c r="CX189" i="3" s="1"/>
  <c r="CY189" i="3" s="1"/>
  <c r="CZ189" i="3" s="1"/>
  <c r="DA189" i="3" s="1"/>
  <c r="DB189" i="3" s="1"/>
  <c r="DC189" i="3" s="1"/>
  <c r="DD189" i="3" s="1"/>
  <c r="DE189" i="3" s="1"/>
  <c r="DF189" i="3" s="1"/>
  <c r="DG189" i="3" s="1"/>
  <c r="DH189" i="3" s="1"/>
  <c r="DI189" i="3" s="1"/>
  <c r="DJ189" i="3" s="1"/>
  <c r="DK189" i="3" s="1"/>
  <c r="DL189" i="3" s="1"/>
  <c r="DM189" i="3" s="1"/>
  <c r="DN189" i="3" s="1"/>
  <c r="DO189" i="3" s="1"/>
  <c r="DP189" i="3" s="1"/>
  <c r="DQ189" i="3" s="1"/>
  <c r="DR189" i="3" s="1"/>
  <c r="DS189" i="3" s="1"/>
  <c r="DT189" i="3" s="1"/>
  <c r="DU189" i="3" s="1"/>
  <c r="DV189" i="3" s="1"/>
  <c r="DW189" i="3" s="1"/>
  <c r="DX189" i="3" s="1"/>
  <c r="DY189" i="3" s="1"/>
  <c r="DZ189" i="3" s="1"/>
  <c r="EA189" i="3" s="1"/>
  <c r="EB189" i="3" s="1"/>
  <c r="EC189" i="3" s="1"/>
  <c r="ED189" i="3" s="1"/>
  <c r="EE189" i="3" s="1"/>
  <c r="EF189" i="3" s="1"/>
  <c r="EG189" i="3" s="1"/>
  <c r="EH189" i="3" s="1"/>
  <c r="EI189" i="3" s="1"/>
  <c r="EJ189" i="3" s="1"/>
  <c r="EK189" i="3" s="1"/>
  <c r="EL189" i="3" s="1"/>
  <c r="EM189" i="3" s="1"/>
  <c r="EN189" i="3" s="1"/>
  <c r="EO189" i="3" s="1"/>
  <c r="EP189" i="3" s="1"/>
  <c r="EQ189" i="3" s="1"/>
  <c r="ER189" i="3" s="1"/>
  <c r="ES189" i="3" s="1"/>
  <c r="ET189" i="3" s="1"/>
  <c r="EU189" i="3" s="1"/>
  <c r="EV189" i="3" s="1"/>
  <c r="EW189" i="3" s="1"/>
  <c r="EX189" i="3" s="1"/>
  <c r="EY189" i="3" s="1"/>
  <c r="EZ189" i="3" s="1"/>
  <c r="FA189" i="3" s="1"/>
  <c r="FB189" i="3" s="1"/>
  <c r="FC189" i="3" s="1"/>
  <c r="FD189" i="3" s="1"/>
  <c r="FE189" i="3" s="1"/>
  <c r="FF189" i="3" s="1"/>
  <c r="FG189" i="3" s="1"/>
  <c r="FH189" i="3" s="1"/>
  <c r="FI189" i="3" s="1"/>
  <c r="FJ189" i="3" s="1"/>
  <c r="FK189" i="3" s="1"/>
  <c r="FL189" i="3" s="1"/>
  <c r="FM189" i="3" s="1"/>
  <c r="FN189" i="3" s="1"/>
  <c r="FO189" i="3" s="1"/>
  <c r="FP189" i="3" s="1"/>
  <c r="FQ189" i="3" s="1"/>
  <c r="FR189" i="3" s="1"/>
  <c r="FS189" i="3" s="1"/>
  <c r="FT189" i="3" s="1"/>
  <c r="FU189" i="3" s="1"/>
  <c r="FV189" i="3" s="1"/>
  <c r="FW189" i="3" s="1"/>
  <c r="FX189" i="3" s="1"/>
  <c r="FY189" i="3" s="1"/>
  <c r="FZ189" i="3" s="1"/>
  <c r="GA189" i="3" s="1"/>
  <c r="GB189" i="3" s="1"/>
  <c r="GC189" i="3" s="1"/>
  <c r="GD189" i="3" s="1"/>
  <c r="GE189" i="3" s="1"/>
  <c r="GF189" i="3" s="1"/>
  <c r="GG189" i="3" s="1"/>
  <c r="GH189" i="3" s="1"/>
  <c r="GI189" i="3" s="1"/>
  <c r="GJ189" i="3" s="1"/>
  <c r="GK189" i="3" s="1"/>
  <c r="GL189" i="3" s="1"/>
  <c r="GM189" i="3" s="1"/>
  <c r="GN189" i="3" s="1"/>
  <c r="GO189" i="3" s="1"/>
  <c r="GP189" i="3" s="1"/>
  <c r="GQ189" i="3" s="1"/>
  <c r="GR189" i="3" s="1"/>
  <c r="GS189" i="3" s="1"/>
  <c r="GT189" i="3" s="1"/>
  <c r="GU189" i="3" s="1"/>
  <c r="GV189" i="3" s="1"/>
  <c r="GW189" i="3" s="1"/>
  <c r="GX189" i="3" s="1"/>
  <c r="GY189" i="3" s="1"/>
  <c r="CF138" i="3" l="1"/>
  <c r="CG138" i="3" s="1"/>
  <c r="CH138" i="3" s="1"/>
  <c r="CI138" i="3" s="1"/>
  <c r="CJ138" i="3" s="1"/>
  <c r="CK138" i="3" s="1"/>
  <c r="CL138" i="3" s="1"/>
  <c r="CM138" i="3" s="1"/>
  <c r="CN138" i="3" s="1"/>
  <c r="CO138" i="3" s="1"/>
  <c r="CP138" i="3" s="1"/>
  <c r="CQ138" i="3" s="1"/>
  <c r="CR138" i="3" s="1"/>
  <c r="CS138" i="3" s="1"/>
  <c r="CT138" i="3" s="1"/>
  <c r="CU138" i="3" s="1"/>
  <c r="CV138" i="3" s="1"/>
  <c r="CW138" i="3" s="1"/>
  <c r="CX138" i="3" s="1"/>
  <c r="CY138" i="3" s="1"/>
  <c r="CZ138" i="3" s="1"/>
  <c r="DA138" i="3" s="1"/>
  <c r="DB138" i="3" s="1"/>
  <c r="DC138" i="3" s="1"/>
  <c r="DD138" i="3" s="1"/>
  <c r="DE138" i="3" s="1"/>
  <c r="DF138" i="3" s="1"/>
  <c r="DG138" i="3" s="1"/>
  <c r="DH138" i="3" s="1"/>
  <c r="DI138" i="3" s="1"/>
  <c r="DJ138" i="3" s="1"/>
  <c r="DK138" i="3" s="1"/>
  <c r="DL138" i="3" s="1"/>
  <c r="DM138" i="3" s="1"/>
  <c r="DN138" i="3" s="1"/>
  <c r="DO138" i="3" s="1"/>
  <c r="DP138" i="3" s="1"/>
  <c r="DQ138" i="3" s="1"/>
  <c r="DR138" i="3" s="1"/>
  <c r="DS138" i="3" s="1"/>
  <c r="DT138" i="3" s="1"/>
  <c r="DU138" i="3" s="1"/>
  <c r="DV138" i="3" s="1"/>
  <c r="DW138" i="3" s="1"/>
  <c r="DX138" i="3" s="1"/>
  <c r="DY138" i="3" s="1"/>
  <c r="DZ138" i="3" s="1"/>
  <c r="EA138" i="3" s="1"/>
  <c r="EB138" i="3" s="1"/>
  <c r="EC138" i="3" s="1"/>
  <c r="ED138" i="3" s="1"/>
  <c r="EE138" i="3" s="1"/>
  <c r="EF138" i="3" s="1"/>
  <c r="EG138" i="3" s="1"/>
  <c r="EH138" i="3" s="1"/>
  <c r="EI138" i="3" s="1"/>
  <c r="EJ138" i="3" s="1"/>
  <c r="EK138" i="3" s="1"/>
  <c r="EL138" i="3" s="1"/>
  <c r="EM138" i="3" s="1"/>
  <c r="EN138" i="3" s="1"/>
  <c r="EO138" i="3" s="1"/>
  <c r="EP138" i="3" s="1"/>
  <c r="EQ138" i="3" s="1"/>
  <c r="ER138" i="3" s="1"/>
  <c r="ES138" i="3" s="1"/>
  <c r="ET138" i="3" s="1"/>
  <c r="EU138" i="3" s="1"/>
  <c r="EV138" i="3" s="1"/>
  <c r="EW138" i="3" s="1"/>
  <c r="EX138" i="3" s="1"/>
  <c r="EY138" i="3" s="1"/>
  <c r="EZ138" i="3" s="1"/>
  <c r="FA138" i="3" s="1"/>
  <c r="FB138" i="3" s="1"/>
  <c r="FC138" i="3" s="1"/>
  <c r="FD138" i="3" s="1"/>
  <c r="FE138" i="3" s="1"/>
  <c r="FF138" i="3" s="1"/>
  <c r="FG138" i="3" s="1"/>
  <c r="FH138" i="3" s="1"/>
  <c r="FI138" i="3" s="1"/>
  <c r="FJ138" i="3" s="1"/>
  <c r="FK138" i="3" s="1"/>
  <c r="FL138" i="3" s="1"/>
  <c r="FM138" i="3" s="1"/>
  <c r="FN138" i="3" s="1"/>
  <c r="FO138" i="3" s="1"/>
  <c r="FP138" i="3" s="1"/>
  <c r="FQ138" i="3" s="1"/>
  <c r="FR138" i="3" s="1"/>
  <c r="FS138" i="3" s="1"/>
  <c r="FT138" i="3" s="1"/>
  <c r="FU138" i="3" s="1"/>
  <c r="FV138" i="3" s="1"/>
  <c r="FW138" i="3" s="1"/>
  <c r="FX138" i="3" s="1"/>
  <c r="FY138" i="3" s="1"/>
  <c r="FZ138" i="3" s="1"/>
  <c r="GA138" i="3" s="1"/>
  <c r="GB138" i="3" s="1"/>
  <c r="GC138" i="3" s="1"/>
  <c r="GD138" i="3" s="1"/>
  <c r="GE138" i="3" s="1"/>
  <c r="GF138" i="3" s="1"/>
  <c r="GG138" i="3" s="1"/>
  <c r="GH138" i="3" s="1"/>
  <c r="GI138" i="3" s="1"/>
  <c r="GJ138" i="3" s="1"/>
  <c r="GK138" i="3" s="1"/>
  <c r="GL138" i="3" s="1"/>
  <c r="GM138" i="3" s="1"/>
  <c r="GN138" i="3" s="1"/>
  <c r="GO138" i="3" s="1"/>
  <c r="GP138" i="3" s="1"/>
  <c r="GQ138" i="3" s="1"/>
  <c r="GR138" i="3" s="1"/>
  <c r="GS138" i="3" s="1"/>
  <c r="GT138" i="3" s="1"/>
  <c r="GU138" i="3" s="1"/>
  <c r="GV138" i="3" s="1"/>
  <c r="GW138" i="3" s="1"/>
  <c r="GX138" i="3" s="1"/>
  <c r="GY138" i="3" s="1"/>
</calcChain>
</file>

<file path=xl/sharedStrings.xml><?xml version="1.0" encoding="utf-8"?>
<sst xmlns="http://schemas.openxmlformats.org/spreadsheetml/2006/main" count="16560" uniqueCount="1297">
  <si>
    <t>Week#</t>
  </si>
  <si>
    <t>Sum of MW</t>
  </si>
  <si>
    <t>Sum of Qty</t>
  </si>
  <si>
    <t>(blank)</t>
  </si>
  <si>
    <t>Grand Total</t>
  </si>
  <si>
    <t>PW</t>
  </si>
  <si>
    <t>Load ID</t>
  </si>
  <si>
    <t>Carrier</t>
  </si>
  <si>
    <t>Origin</t>
  </si>
  <si>
    <t>Customer Name</t>
  </si>
  <si>
    <t>Destination Address</t>
  </si>
  <si>
    <t>PO#</t>
  </si>
  <si>
    <t>Product</t>
  </si>
  <si>
    <t>Item Code</t>
  </si>
  <si>
    <t>Qty</t>
  </si>
  <si>
    <t>Pallet</t>
  </si>
  <si>
    <t>Scheduled Pick Up</t>
  </si>
  <si>
    <t>Actual Pick Up</t>
  </si>
  <si>
    <t>Pick Up Appt</t>
  </si>
  <si>
    <t>Scheduled Delivery</t>
  </si>
  <si>
    <t>Actual Delivery</t>
  </si>
  <si>
    <t>Delivery Appt</t>
  </si>
  <si>
    <t>Status</t>
  </si>
  <si>
    <t>Remark</t>
  </si>
  <si>
    <t>Contract/Spot</t>
  </si>
  <si>
    <t>Freight Cost</t>
  </si>
  <si>
    <t>Incoterms</t>
  </si>
  <si>
    <t>MW</t>
  </si>
  <si>
    <t>CLN Remark</t>
  </si>
  <si>
    <t>CHR</t>
  </si>
  <si>
    <t>CLN WH</t>
  </si>
  <si>
    <t>Solect Energy Development, LLC</t>
  </si>
  <si>
    <t>380 South Worcester Street, Norton, MA 02766</t>
  </si>
  <si>
    <t>SPO110159</t>
  </si>
  <si>
    <t>Q.PEAK DUO XL-G10.C</t>
  </si>
  <si>
    <t>Delivered</t>
  </si>
  <si>
    <t>Spot</t>
  </si>
  <si>
    <t>CIP</t>
  </si>
  <si>
    <t>Beacon Solar</t>
  </si>
  <si>
    <t>205 Hedding RD, Bordentown, NJ 08505</t>
  </si>
  <si>
    <t>spot</t>
  </si>
  <si>
    <t>DDP</t>
  </si>
  <si>
    <t>Amicus Solar Cooperative</t>
  </si>
  <si>
    <t>3001 Sterilite St. SE NE, Navarre, OH 44662</t>
  </si>
  <si>
    <t>SES-2653</t>
  </si>
  <si>
    <t xml:space="preserve">Summit Ridge Energy </t>
  </si>
  <si>
    <t>78 Rice Street Bangor, ME 04401</t>
  </si>
  <si>
    <t>HNW2021-02 Sub PO #1 (Bangor)</t>
  </si>
  <si>
    <t>Q.PEAK DUO XL G10C.3/BFG 475</t>
  </si>
  <si>
    <t>CED Greentech Indiana</t>
  </si>
  <si>
    <t>2207 E 165th St, Hammond, IN 46320</t>
  </si>
  <si>
    <t>1045-MN-906934S</t>
  </si>
  <si>
    <t>Q.PEAK DUO XL G10C.3/BFG 480</t>
  </si>
  <si>
    <t>Brookfield Renewable</t>
  </si>
  <si>
    <t>4220 Boston Street, Baltimore, MD 21224</t>
  </si>
  <si>
    <t>9009-000322</t>
  </si>
  <si>
    <t>SPOT</t>
  </si>
  <si>
    <t>Q.PEAK DUO XL G10.c 475</t>
  </si>
  <si>
    <t>2207 E 165th St Hammond, IN 46320</t>
  </si>
  <si>
    <t>1045-CL-906664S PT2</t>
  </si>
  <si>
    <t>Q.PEAK DUO BLK G10+ 360</t>
  </si>
  <si>
    <t>WDC Puerto Rico, Inc./ @Shore Side</t>
  </si>
  <si>
    <t>2562 Cabot Commerce Dr.  Jacksonville, FL 32226</t>
  </si>
  <si>
    <t>Q.PEAK DUO XL G10.d 480</t>
  </si>
  <si>
    <t>Ameresco / JBMDL</t>
  </si>
  <si>
    <t>2536 Saylors Pond Rd, Wrightstown, NJ 08562</t>
  </si>
  <si>
    <t>Q.PEAK DUO XL G10.c 480</t>
  </si>
  <si>
    <t>Military site</t>
  </si>
  <si>
    <t>CED Greentech Miami</t>
  </si>
  <si>
    <t>2562 Cabot Commerce Drive, Suite 200, Jacksonville, Florida, 32226</t>
  </si>
  <si>
    <t>4560-CH907224S</t>
  </si>
  <si>
    <t>Ozop Energy Systems Inc.</t>
  </si>
  <si>
    <t>2870 Whiptail Loop Ste 104, Carlsbad, CA 92010</t>
  </si>
  <si>
    <t>Power Home Solar, LLC</t>
  </si>
  <si>
    <t>1910 Loudon Ave NW Roanoke, VA 24017</t>
  </si>
  <si>
    <t>PO1663</t>
  </si>
  <si>
    <t>Q.PEAK DUO BLK ML G10+</t>
  </si>
  <si>
    <t>CED Greentech Maine</t>
  </si>
  <si>
    <t>33 Spring Hill Road, Saco, ME 04072</t>
  </si>
  <si>
    <t>4422-SB900135S</t>
  </si>
  <si>
    <t>Q.PEAK DUO BLK ML-G10+</t>
  </si>
  <si>
    <t>Momentum Solar</t>
  </si>
  <si>
    <t>45 Fairchild Ave, Plainview, NY 11803</t>
  </si>
  <si>
    <t>MSPO982054</t>
  </si>
  <si>
    <t>CED Greentech Stroudsburg</t>
  </si>
  <si>
    <t>1332 North 9th Steet, Stroudsburg, PA 18360</t>
  </si>
  <si>
    <t>8460-EE-923446S PT3</t>
  </si>
  <si>
    <t>8460-EE-923445S PT4</t>
  </si>
  <si>
    <t>Military site - WH Short Shipped 2 pallets</t>
  </si>
  <si>
    <t>13536 Charlotte Court, Chester, VA 23836</t>
  </si>
  <si>
    <t>PO1660</t>
  </si>
  <si>
    <t>CED Columbus</t>
  </si>
  <si>
    <t>5835 Green Pointe Drive S, STE B, Cgroveport, OH 43125</t>
  </si>
  <si>
    <t>1154-CK-900651S</t>
  </si>
  <si>
    <t>CED Greentech Sarasota</t>
  </si>
  <si>
    <t>2216 51st Ave E Unit 111, Palmetto, FL 34221</t>
  </si>
  <si>
    <t>8018-AD915107S PT2</t>
  </si>
  <si>
    <t>Soligent Distribution, LLC</t>
  </si>
  <si>
    <t>7320 Kingspointe Pkwy, Ste 500 Orlando, FL 32819</t>
  </si>
  <si>
    <t>PO-650722</t>
  </si>
  <si>
    <t>CED Greentech Tempe</t>
  </si>
  <si>
    <t>4535 E. Elwood St Suite #105, Phoenix, AZ 85040</t>
  </si>
  <si>
    <t>8756-KC997064S PT1</t>
  </si>
  <si>
    <t>CED Greentech San Diego</t>
  </si>
  <si>
    <t>9190 Activity Road San Diego, CA 92126</t>
  </si>
  <si>
    <t>7133-JIM983364S</t>
  </si>
  <si>
    <t>4374 Shallow Ford Industrial Pkwy, Marietta, GA 30066</t>
  </si>
  <si>
    <t>PO2023</t>
  </si>
  <si>
    <t>Summit Ridge Energy</t>
  </si>
  <si>
    <t>125 Industrial Way, Portland, ME 04103</t>
  </si>
  <si>
    <t>HNW2021-02 Sub PO #2 (Portland)</t>
  </si>
  <si>
    <t>Q.PEAK DUO XL G10 BFG</t>
  </si>
  <si>
    <t>270 International Drive, Concord, NC 28027</t>
  </si>
  <si>
    <t>PO1655</t>
  </si>
  <si>
    <t>PM&amp;M Electric Inc. dba Titan Solar Power</t>
  </si>
  <si>
    <t>1201 Carrier Dr Charlotte, NC 29216</t>
  </si>
  <si>
    <t>12083 PT1.1 Charlotte</t>
  </si>
  <si>
    <t>525 W Baseline Rd Mesa, AZ 85210</t>
  </si>
  <si>
    <t>12083 PT1 Mesa</t>
  </si>
  <si>
    <t>MSPO982055</t>
  </si>
  <si>
    <t>PO-650727</t>
  </si>
  <si>
    <t>6210 Hoffner Ave, Suite 1, Orlando, FL 32822</t>
  </si>
  <si>
    <t>MSPO982058</t>
  </si>
  <si>
    <t>contract</t>
  </si>
  <si>
    <t>2108 McDonough St Joliet, IL 60436</t>
  </si>
  <si>
    <t>12083 PT1 Illinois</t>
  </si>
  <si>
    <t>900 Lamberton Place, Suite B Albuquerque, NM 87107</t>
  </si>
  <si>
    <t>12083 PT1 Albuquerque</t>
  </si>
  <si>
    <t>REC Solar</t>
  </si>
  <si>
    <t>8975 REMINGTON AVE, CHINO, CA 91710</t>
  </si>
  <si>
    <t>19202 OP</t>
  </si>
  <si>
    <t>Q.PEAK DUO XL G10</t>
  </si>
  <si>
    <t>96 Glen Carren Cir Sparks, NV 89431</t>
  </si>
  <si>
    <t>12083 PT1 Reno</t>
  </si>
  <si>
    <t>Shipped 2 pallets of 49403140 instead</t>
  </si>
  <si>
    <t>4450 E County 12th St, Yuma, AZ 85365</t>
  </si>
  <si>
    <t>12083 PT1 Yuma</t>
  </si>
  <si>
    <t>3325 Shelby St Ontario, CA 91764</t>
  </si>
  <si>
    <t>12083 PT1 Ontario</t>
  </si>
  <si>
    <t>3828 S evens Blvd Tucson, AZ 85714</t>
  </si>
  <si>
    <t>12083 PT1 Tucson</t>
  </si>
  <si>
    <t>393600377 (392174762)</t>
  </si>
  <si>
    <t>CED Greentech Raleigh</t>
  </si>
  <si>
    <t>2930 Yonkers Rd, Raleigh, NC 27604</t>
  </si>
  <si>
    <t>6058-SC904539S PT1</t>
  </si>
  <si>
    <t>13620 49th St. N Suite 101 Clearwater, FL 33762</t>
  </si>
  <si>
    <t>12083 PT1 Tampa</t>
  </si>
  <si>
    <t>In Transit</t>
  </si>
  <si>
    <t>Truck caught on fire- claim process</t>
  </si>
  <si>
    <t>Amicus Solar Cooperative Creative Energies</t>
  </si>
  <si>
    <t>455 W 1700 S, Salt Lake City, UT 84115</t>
  </si>
  <si>
    <t>CE-01888</t>
  </si>
  <si>
    <t>393070806(392175367)</t>
  </si>
  <si>
    <t>5711 Johns Rd, Suite 1305, Tampa, FL 33634</t>
  </si>
  <si>
    <t>MSPO982057</t>
  </si>
  <si>
    <t>5209 E Virginia Beach Blvd, Norfolk, VA 23502</t>
  </si>
  <si>
    <t>12083 PT1 Norfolk</t>
  </si>
  <si>
    <t>Suntuity Solar LLC (New Jersey)</t>
  </si>
  <si>
    <t>2137 Rt 35N, Holmdel, NJ 07733</t>
  </si>
  <si>
    <t>P2133</t>
  </si>
  <si>
    <t>5698 W Crenshaw St,Tampa, FL 33634</t>
  </si>
  <si>
    <t>CED Greentech Fresno</t>
  </si>
  <si>
    <t xml:space="preserve"> 2474 S Orange Ave, Fresno, CA 93725</t>
  </si>
  <si>
    <t>2576-JB909180S PT1</t>
  </si>
  <si>
    <t>Q.PEAK DUO BLK G10+/AC 360</t>
  </si>
  <si>
    <t>WESCO</t>
  </si>
  <si>
    <t>3712 W Gettysburg Fresno, CA 93722</t>
  </si>
  <si>
    <t>6217-417730</t>
  </si>
  <si>
    <t>6217-417739</t>
  </si>
  <si>
    <t>3570 W Post Rd Las Vegas, NV 89118</t>
  </si>
  <si>
    <t>12083 PT1 Vegas</t>
  </si>
  <si>
    <t>1301 N Market Blvd Sacramento, CA 95834</t>
  </si>
  <si>
    <t>6216-812544</t>
  </si>
  <si>
    <t>Wooden Floor</t>
  </si>
  <si>
    <t>CED Greentech Tracy</t>
  </si>
  <si>
    <t>3838 Imperial Way 600b, Stockton, CA 95215</t>
  </si>
  <si>
    <t>8797-RA937693S</t>
  </si>
  <si>
    <t>7133-JIM982866S PT1</t>
  </si>
  <si>
    <t>Alternative Energy Store, Inc. (CA)</t>
  </si>
  <si>
    <t xml:space="preserve">2005 North State St. Ste G, Ukiah, CA 95482 </t>
  </si>
  <si>
    <t>PO-97911</t>
  </si>
  <si>
    <t>Alternative Energy Store, Inc. (Receiving Department)</t>
  </si>
  <si>
    <t>330 Codman Hill Road, Boxborough, MA 01719</t>
  </si>
  <si>
    <t>PO-97909</t>
  </si>
  <si>
    <t>CED Greentech Orlando</t>
  </si>
  <si>
    <t>7527 Exchange Dr, Orlando, FL32809</t>
  </si>
  <si>
    <t>5621-CH904222S PT3</t>
  </si>
  <si>
    <t>250 National Place Ste 192 Longwood, FL 32750</t>
  </si>
  <si>
    <t>MSPO981856</t>
  </si>
  <si>
    <t>325 High St, Metuchen, NJ 08840</t>
  </si>
  <si>
    <t>MSPO981857</t>
  </si>
  <si>
    <t>725 N. Royal Ln. Suite 200, Dallas, TX 75261</t>
  </si>
  <si>
    <t>MSPO981861</t>
  </si>
  <si>
    <t>CED Auburn / CED Minneapolis</t>
  </si>
  <si>
    <t>12855 Fairlane, Livonia, MI 48150</t>
  </si>
  <si>
    <t>0224-JV910032S (CED MI)</t>
  </si>
  <si>
    <t>Q.PEAK DUO L G6P.2 425</t>
  </si>
  <si>
    <t>Repackaged Pallet - 2 pieces</t>
  </si>
  <si>
    <t>1040 Vernon St. Huntington, WV 25704</t>
  </si>
  <si>
    <t>SH-00544 PT2</t>
  </si>
  <si>
    <t>Q.PEAK DUO BLK G10+/AC</t>
  </si>
  <si>
    <t>6058-SC904238S PT5</t>
  </si>
  <si>
    <t>Repackaged Pallet - 25 pieces</t>
  </si>
  <si>
    <t>Q.PEAK DUO L-G6C.2 425</t>
  </si>
  <si>
    <t>Repackaged Pallet - 11 pieces</t>
  </si>
  <si>
    <t>730 Middle Tennessee Blvd Suite S-10, Murfreesboro, TN 37129</t>
  </si>
  <si>
    <t>PO2029</t>
  </si>
  <si>
    <t>860 Lakemont Dr, Louisville, TN 37777</t>
  </si>
  <si>
    <t>7731 Anderson RD, Tampa, FL 33643</t>
  </si>
  <si>
    <t>8018-AD916662S PT1</t>
  </si>
  <si>
    <t>6210 Hoffner Ave Suite 1, Orlando, FL 32822</t>
  </si>
  <si>
    <t>MSPO981859</t>
  </si>
  <si>
    <t>7527 Exchange DR Orlando, FL 32809</t>
  </si>
  <si>
    <t>5621-CH903555S PT6</t>
  </si>
  <si>
    <t>CED Greentech Virginia</t>
  </si>
  <si>
    <t>4273 Carolina Ave Richmond, VA 23222</t>
  </si>
  <si>
    <t>6408-ZS-900132S</t>
  </si>
  <si>
    <t>MSPO982056</t>
  </si>
  <si>
    <t>CED Greentech Detroit</t>
  </si>
  <si>
    <t>12855 FAIRLANE, LIVONIA, MI 48150</t>
  </si>
  <si>
    <t>0960-DL-900011S</t>
  </si>
  <si>
    <t>CED Cedar Rapids</t>
  </si>
  <si>
    <t>3336 6th ST SN, Cedar Rapids, IA 52404</t>
  </si>
  <si>
    <t>0987-CB-900081S PT1</t>
  </si>
  <si>
    <t>CED Greentech New Jersey</t>
  </si>
  <si>
    <t>35 Twinbridge Dr. Pennsauken, NJ 08110</t>
  </si>
  <si>
    <t>5887-RD948681S</t>
  </si>
  <si>
    <t>CED Greentech San Jose</t>
  </si>
  <si>
    <t>1939 Hartog Dr San Jose CA 95131</t>
  </si>
  <si>
    <t>7492-PS906997S</t>
  </si>
  <si>
    <t>Q.PEAK DUO BLK G6P+/AC 340</t>
  </si>
  <si>
    <t>Rejected by customer (originally scheudled for April)</t>
  </si>
  <si>
    <t>CED Greentech Kansas City  / CED ST.Louis</t>
  </si>
  <si>
    <t>1846 N Topping Ave Kansas City, MO 64120</t>
  </si>
  <si>
    <t>3584-PAUL-903301S PT2</t>
  </si>
  <si>
    <t>6058-SC904505S</t>
  </si>
  <si>
    <t>CED Greentech Reno</t>
  </si>
  <si>
    <t>4750 Longley Lane, Suite 208, Reno, NV 89502</t>
  </si>
  <si>
    <t>6254-MD900961S PT2</t>
  </si>
  <si>
    <t xml:space="preserve">CED Greentech Seattle </t>
  </si>
  <si>
    <t>22436 72nd Ave S Kent WA 98032</t>
  </si>
  <si>
    <t>8064-ZH904336S</t>
  </si>
  <si>
    <t>CED Greentech Minneapolis</t>
  </si>
  <si>
    <t>5400 Main Street NE Suite 113 Fridley, MN 55421</t>
  </si>
  <si>
    <t>4664-GS-903105S PT1</t>
  </si>
  <si>
    <t>Krannich Solar East</t>
  </si>
  <si>
    <t>75 Twinbridge Dr Suite H Pennsauken, NJ 08110</t>
  </si>
  <si>
    <t>2021-701729</t>
  </si>
  <si>
    <t xml:space="preserve">CS Energy </t>
  </si>
  <si>
    <t>219 Kipp Road, Greenport, NY 12534</t>
  </si>
  <si>
    <t>2111420 (Greenport)</t>
  </si>
  <si>
    <t>2021-701747 PT2</t>
  </si>
  <si>
    <t>CED Greentech Ventura</t>
  </si>
  <si>
    <t>4483 Mcgrath St Suite 101 Ventura, CA 93003</t>
  </si>
  <si>
    <t>9001-JW907835S</t>
  </si>
  <si>
    <t>1750 MOORE ST, BELLINGHAM, WA 98229</t>
  </si>
  <si>
    <t>8064-ZH904338S</t>
  </si>
  <si>
    <t xml:space="preserve">Rexel USA, Inc. </t>
  </si>
  <si>
    <t>7366 Orangewood Ave Garden Grove, CA 92841-1412</t>
  </si>
  <si>
    <t>P103398619</t>
  </si>
  <si>
    <t>CFM Equipment Distributions</t>
  </si>
  <si>
    <t>1644 Main Ave, Sacramento, CA 95838</t>
  </si>
  <si>
    <t>CED Greentech Las Vegas</t>
  </si>
  <si>
    <t>6845 South Decatur Blvd Ste 140, Las Vegas, NV 89118</t>
  </si>
  <si>
    <t>4090-MD905920S PT2</t>
  </si>
  <si>
    <t>P103398615</t>
  </si>
  <si>
    <t>Shipped 2 pallets of 49203132 instead</t>
  </si>
  <si>
    <t>CED Greentech Anaheim</t>
  </si>
  <si>
    <t>2861 East La Palma Ave Anaheim, CA 92806</t>
  </si>
  <si>
    <t>1521-BL966036S</t>
  </si>
  <si>
    <t>Originally Item# 49203132</t>
  </si>
  <si>
    <t>CED Greentech Ronkonkoma</t>
  </si>
  <si>
    <t>80 13th Ave Ronkonkoma, NY 11779</t>
  </si>
  <si>
    <t>4250-CF902726S</t>
  </si>
  <si>
    <t>Short Shipped - 6 pallets</t>
  </si>
  <si>
    <t>1521-BL966524S</t>
  </si>
  <si>
    <t>2345 NW 31st Ave, Portland, OR 97210</t>
  </si>
  <si>
    <t>6104-958270</t>
  </si>
  <si>
    <t>6110 Trade Center Drive Suite 101B, Austin, TX 78744-1315</t>
  </si>
  <si>
    <t>P103383769</t>
  </si>
  <si>
    <t>CED Greentech Chatsworth</t>
  </si>
  <si>
    <t>9657 Mason Ave Chatsworth, CA 91311</t>
  </si>
  <si>
    <t>1024-WB941416S</t>
  </si>
  <si>
    <t>CED Greentech Chico</t>
  </si>
  <si>
    <t xml:space="preserve">1070 Maurauder suite 110, Chico Ca 95979 </t>
  </si>
  <si>
    <t>1057-CMC900314S</t>
  </si>
  <si>
    <t>1941 Paradise Trail, East Stroudsburg, PA 18301</t>
  </si>
  <si>
    <t>8460-EE-923717S</t>
  </si>
  <si>
    <t>30880 San Clemente Street Hayward, CA 94544-7135</t>
  </si>
  <si>
    <t>P103398659</t>
  </si>
  <si>
    <t>3881 Old Winter Garden Rd, Orlando, FL 32805</t>
  </si>
  <si>
    <t>1967-601134</t>
  </si>
  <si>
    <t>short shipped 572 pieces</t>
  </si>
  <si>
    <t>We were supposed to ship 49204132</t>
  </si>
  <si>
    <t>8921 Frost Ave. Berkeley, MO 63134</t>
  </si>
  <si>
    <t>Q.PEAK DU+A135:H137O XL G10C.3/BFG 480</t>
  </si>
  <si>
    <t>CED Greentech St.Louis</t>
  </si>
  <si>
    <t>6640-AD-900738S PT2</t>
  </si>
  <si>
    <t>SH-00544 PT3</t>
  </si>
  <si>
    <t>80 13th Ave, Ronkonkoma, NY 11779</t>
  </si>
  <si>
    <t>4250-CF902725S PT2</t>
  </si>
  <si>
    <t>CED Greentech Vermont</t>
  </si>
  <si>
    <t>102 Archibald Steet Burlington, VT 05401</t>
  </si>
  <si>
    <t>0933-DT906774S</t>
  </si>
  <si>
    <t>Q.PEAK DUO BLK G10+</t>
  </si>
  <si>
    <t>12083 PT2.1 Norfolk</t>
  </si>
  <si>
    <t>Bright Planet Solar Inc.</t>
  </si>
  <si>
    <t>220 West Parkway, Unit 12, Pompton Plains, NJ 07444</t>
  </si>
  <si>
    <t>1069-20</t>
  </si>
  <si>
    <t>CED Greentech Auburn</t>
  </si>
  <si>
    <t>3 C Street Unit 13, Auburn, MA 01501</t>
  </si>
  <si>
    <t>0224-JV910169S</t>
  </si>
  <si>
    <t>2358 Cepheus Ct, Bakersfield, CA 93308</t>
  </si>
  <si>
    <t>1069-21</t>
  </si>
  <si>
    <t>35 Twinbridge Drive Units A-F Pennsauken NJ 08110</t>
  </si>
  <si>
    <t>Reroute $300</t>
  </si>
  <si>
    <t>1521-BL966822S PT4</t>
  </si>
  <si>
    <t>CED Greentech Santa Rosa</t>
  </si>
  <si>
    <t>3490 Regional Pkwy Santa Rosa, CA 95403</t>
  </si>
  <si>
    <t>7953-NR904703S</t>
  </si>
  <si>
    <t>1941 S Vineyard Ave Building 7, Unit Ontario, CA 91761</t>
  </si>
  <si>
    <t>1069-31</t>
  </si>
  <si>
    <t>Military site; delivered incorrect modules (49405140) instead of 49301156, shipping back to ATL GA (395270818)</t>
  </si>
  <si>
    <t>Returned</t>
  </si>
  <si>
    <t>Incorrect modules returned to CLN WH (4/25 - 1543393876)</t>
  </si>
  <si>
    <t>7706 Trade St, Ste A San Diego, CA 92121</t>
  </si>
  <si>
    <t>1069-24</t>
  </si>
  <si>
    <t>1941 S Vineyard Ave Building 7 Unit 6, Ontario, CA 91761</t>
  </si>
  <si>
    <t>1069-30</t>
  </si>
  <si>
    <t>1069-32</t>
  </si>
  <si>
    <t>Amicus Solar Cooperative / Ipsun Solar</t>
  </si>
  <si>
    <t>2817 Dorr Ave, Suite D, Fairfax, VA 22031</t>
  </si>
  <si>
    <t>IP-00001135 PT2</t>
  </si>
  <si>
    <t>1815 Industrial Dr, Suite 200 Stockton, CA 95206</t>
  </si>
  <si>
    <t>12083 PT2.1 Mesa</t>
  </si>
  <si>
    <t>12083 PT2.1 Denver</t>
  </si>
  <si>
    <t>28318 Constellation Rd Valencia, CA 91355</t>
  </si>
  <si>
    <t>Trinity Solar - Home Office</t>
  </si>
  <si>
    <t>2211 Allenwood Road Wall Township, NJ 07719</t>
  </si>
  <si>
    <t>P3850-NJ-C</t>
  </si>
  <si>
    <t>Trinity Solar</t>
  </si>
  <si>
    <t>4782 Pottsville Pike Reading, PA 19605</t>
  </si>
  <si>
    <t>P3850-RPA-B</t>
  </si>
  <si>
    <t>4450 E County 12th St Yuma, AZ 85365</t>
  </si>
  <si>
    <t>12083 PT2.1 Yuma</t>
  </si>
  <si>
    <t>Trinity Solar - CT Warehouse</t>
  </si>
  <si>
    <t>611 W. Johnson Ave. Cheshire, CT 06410</t>
  </si>
  <si>
    <t>P3850-CT-D</t>
  </si>
  <si>
    <t>12083 PT2.1 Vegas</t>
  </si>
  <si>
    <t>12083 PT2.1 Tucson</t>
  </si>
  <si>
    <t>9767 Business Park Dr Suite E Sacramento, CA 95827</t>
  </si>
  <si>
    <t>1069-29</t>
  </si>
  <si>
    <t>1070 Maurauder, Suite 110 Chico, CA 95979</t>
  </si>
  <si>
    <t>12083 PT2.1 Tampa</t>
  </si>
  <si>
    <t>12083 PT2.1 Ontario</t>
  </si>
  <si>
    <t>525 W Baseline Rd, Mesa, AZ 85210</t>
  </si>
  <si>
    <t>2125 Vanco Dr Irving, TX 75061 US</t>
  </si>
  <si>
    <t>5001 Oakland St Denver, CO 80239</t>
  </si>
  <si>
    <t>1815 Industrial Dr, Suite 200, Stockton, CA 95206</t>
  </si>
  <si>
    <t>722 S 5300 W Salt Lake City, UT 84104</t>
  </si>
  <si>
    <t>12083 PT2 Valencia</t>
  </si>
  <si>
    <t>901 Armstrong Blvd Kissimmee, FL 34741</t>
  </si>
  <si>
    <t>12083 PT2 Pensacola</t>
  </si>
  <si>
    <t>12083 PT2 McAllen</t>
  </si>
  <si>
    <t>12511 Taylor Rd Houston, TX 77041</t>
  </si>
  <si>
    <t>12083 PT2 Illinois</t>
  </si>
  <si>
    <t>Aegis Energy Services, LLC</t>
  </si>
  <si>
    <t>8203 Fischer Road Dundalk, MD 21222</t>
  </si>
  <si>
    <t>21-15433 DG</t>
  </si>
  <si>
    <t>2216 51st Ave E Unit 111 Palmetto, FL 34221</t>
  </si>
  <si>
    <t>8018-AD915108S PT2</t>
  </si>
  <si>
    <t>Windmar PV Energy, Inc.</t>
  </si>
  <si>
    <t>11070 Cabot Commerce Cir. Jacksonville, FL 32226</t>
  </si>
  <si>
    <t>2022-04 PT1</t>
  </si>
  <si>
    <t>Contract</t>
  </si>
  <si>
    <t>5081 Coosaw Creek North Charleston, SC 29420</t>
  </si>
  <si>
    <t>12083 PT2.1 Greenville</t>
  </si>
  <si>
    <t>3130 River Rd, Piedmont, SC 29673</t>
  </si>
  <si>
    <t>Smaller Trucks</t>
  </si>
  <si>
    <t>900 Lamberton Place, Suite B Albuquerque, NM 87107 US</t>
  </si>
  <si>
    <t>4737 Dellwood Ave Jacksonville, FL 32205</t>
  </si>
  <si>
    <t>Infinity Energy Inc</t>
  </si>
  <si>
    <t>30137 KTM Way Murrietta, CA 92563</t>
  </si>
  <si>
    <t>PO5363</t>
  </si>
  <si>
    <t>OKNA Window</t>
  </si>
  <si>
    <t>400 Crossings Drive, Bristol, PA 19007</t>
  </si>
  <si>
    <t>Replacements (Claim#204044)</t>
  </si>
  <si>
    <t>Q.PEAK DUO L G5</t>
  </si>
  <si>
    <t xml:space="preserve"> LTL rate</t>
  </si>
  <si>
    <t xml:space="preserve">CED Greentech Columbia </t>
  </si>
  <si>
    <t>423 Foster Brothers Dr.  Suite 300  West Columbia, SC  29172</t>
  </si>
  <si>
    <t>1132-NL-911820S PT2</t>
  </si>
  <si>
    <t>3584-PAUL-903451 PT1</t>
  </si>
  <si>
    <t>F.E. Distribution Inc DBA Fortune Energy</t>
  </si>
  <si>
    <t>1702 Taylors Lane Riverton, NJ 08077</t>
  </si>
  <si>
    <t>PO-003016 PT1 Riverton</t>
  </si>
  <si>
    <t>1521-BL967486S</t>
  </si>
  <si>
    <t>8018-AD915107S PT3</t>
  </si>
  <si>
    <t>Amicus Solar Cooperative West Edge Factory C/O Solar Holler, LLC</t>
  </si>
  <si>
    <t xml:space="preserve">1040 Vernon St. Huntington, WV 25704 </t>
  </si>
  <si>
    <t>SH-00544 PT5</t>
  </si>
  <si>
    <t>393443713 - cancelled</t>
  </si>
  <si>
    <t xml:space="preserve">CED Greentech Raleigh </t>
  </si>
  <si>
    <t>2930 Yonkers Rd Raleigh, NC 27604</t>
  </si>
  <si>
    <t>6058-SC904539S PT2</t>
  </si>
  <si>
    <t>WESCO  / Kasselman Solar</t>
  </si>
  <si>
    <t>279 Broadway, STE 2 Menands, NY 12204</t>
  </si>
  <si>
    <t>1336-082103</t>
  </si>
  <si>
    <t>8018-AD915156S</t>
  </si>
  <si>
    <t>325 High St Metuchen, NJ 08840</t>
  </si>
  <si>
    <t>MSPO981740</t>
  </si>
  <si>
    <t>4374 Shallow Ford Industrial Pklwy Marietta, GA 30066</t>
  </si>
  <si>
    <t>PO2033</t>
  </si>
  <si>
    <t>Contrac</t>
  </si>
  <si>
    <t>7527 Exchange Dr Orlando, FL 32809</t>
  </si>
  <si>
    <t xml:space="preserve">5621-CH904246S </t>
  </si>
  <si>
    <t> </t>
  </si>
  <si>
    <t>MSPO981739</t>
  </si>
  <si>
    <t>12083 PT2.1 Houston</t>
  </si>
  <si>
    <t>423 Foster Brothers Dr, Suite 300, West Columbia, SC 29172</t>
  </si>
  <si>
    <t>MSPO981898</t>
  </si>
  <si>
    <t>5081 Coosaw Creek, North Charleston, SC 29420</t>
  </si>
  <si>
    <t>12083 PT2.1 Charleston</t>
  </si>
  <si>
    <t>7703 NW 46th St, Doral, FL 33166</t>
  </si>
  <si>
    <t>12083 PT2 Miami</t>
  </si>
  <si>
    <t>4400 Bankers Circle, Suite A Doraville, GA 30360</t>
  </si>
  <si>
    <t>12083 PT2 Jacksonville</t>
  </si>
  <si>
    <t>365 Warehouse Dr, Suite 110, Buda, TX 78610</t>
  </si>
  <si>
    <t>12083 PT2.1 Austin</t>
  </si>
  <si>
    <t>12083 PT2.2 Greenville</t>
  </si>
  <si>
    <t>Requires SMALL TRUCK</t>
  </si>
  <si>
    <t>Suntuity Solar LLC (Florida)</t>
  </si>
  <si>
    <t>3030 Reynolds Rd, STE 5&amp;6 Lakeland, FL 33803</t>
  </si>
  <si>
    <t>P2274</t>
  </si>
  <si>
    <t>Sopt</t>
  </si>
  <si>
    <t>CED Greentech Dallas</t>
  </si>
  <si>
    <t>10860 Sanden Drive Dallas, TX 75238</t>
  </si>
  <si>
    <t>0237-KI906155S PT4</t>
  </si>
  <si>
    <t>4535 E. Elwood St Suite #105 Phoenix, AZ 85040</t>
  </si>
  <si>
    <t>8756-MD995414S PT2</t>
  </si>
  <si>
    <t>4450 E. Adamo Drive Suite 505 Tampa, FL 33605</t>
  </si>
  <si>
    <t>PO-003016 PT2 Tampa</t>
  </si>
  <si>
    <t>1420 N Clark Street Fresno, CA 93703</t>
  </si>
  <si>
    <t>2576-JB909556S PT1</t>
  </si>
  <si>
    <t>replacement shipment (392655019)</t>
  </si>
  <si>
    <t>CHR Cost</t>
  </si>
  <si>
    <t>12083 PT2.2 Mesa</t>
  </si>
  <si>
    <t>Replacement shipment (load id# 394187601)</t>
  </si>
  <si>
    <t>1069-25</t>
  </si>
  <si>
    <t>10812 Notus Ln, El Paso, TX 79935</t>
  </si>
  <si>
    <t>12083 PT2.1 El Paso</t>
  </si>
  <si>
    <t>3900 Wrightsboro, Augusta, GA 30909</t>
  </si>
  <si>
    <t>12083.PT2.1 AUGUSTA</t>
  </si>
  <si>
    <t>12083 PT2.1 Orlando</t>
  </si>
  <si>
    <t>By Consol</t>
  </si>
  <si>
    <t>900 Lamberton Place, Suite B  Albuquerque, NM 87107</t>
  </si>
  <si>
    <t>12083 PT2.1 Albuquerque</t>
  </si>
  <si>
    <t>3139 N.Andrews Ave Extension Pompano Beach, FL 33064</t>
  </si>
  <si>
    <t>4560-MO-906161S PT1</t>
  </si>
  <si>
    <t>MSPO982149</t>
  </si>
  <si>
    <t>12083 PT2 Reno</t>
  </si>
  <si>
    <t>CONCHO VALLEY SOLAR</t>
  </si>
  <si>
    <t>467 W Ratliff Rd San Angelo, TX 76904</t>
  </si>
  <si>
    <t>KA-CVS-22-01 PT2</t>
  </si>
  <si>
    <t>DDP'</t>
  </si>
  <si>
    <t>45 Fairchild Ave Plainview, NY 11803</t>
  </si>
  <si>
    <t>MSPO981737</t>
  </si>
  <si>
    <t>80 Clark Dr. Unit A-1, East Berlin, CT 06023</t>
  </si>
  <si>
    <t>MSPO981891</t>
  </si>
  <si>
    <t>725 N. Royal Ln. Suite 200 Dallas, TX 75261</t>
  </si>
  <si>
    <t>MSPO981741</t>
  </si>
  <si>
    <t>195 Pullman Street Livermore, CA 94551</t>
  </si>
  <si>
    <t>1069-49</t>
  </si>
  <si>
    <t>3570 W Post Rd, Las Vegas, NV 89118</t>
  </si>
  <si>
    <t>12083 PT2.2 Vegas</t>
  </si>
  <si>
    <t>Krannich Solar West LLC</t>
  </si>
  <si>
    <t>3801 Ocean Ranch Blvd Suite 103 Oceanside, CA 92056</t>
  </si>
  <si>
    <t>2022-700059 PT1</t>
  </si>
  <si>
    <t>4450 E. County 12th St Yuma, AZ 85365</t>
  </si>
  <si>
    <t>8140 Switzer Rd Lenexa, KS 66214</t>
  </si>
  <si>
    <t>8018-AD915154S</t>
  </si>
  <si>
    <t>13620 49th St. N, Suite 101 Clearwater, FL 33762</t>
  </si>
  <si>
    <t>12083 PT2 Utah</t>
  </si>
  <si>
    <t>Consol</t>
  </si>
  <si>
    <t>3828 S. Evans Blvd, Tucson, AZ 85714</t>
  </si>
  <si>
    <t>12083 PT2.2 Norfolk</t>
  </si>
  <si>
    <t>Shouldnt this be 320 pieces? 3 pallets overshipped?</t>
  </si>
  <si>
    <t>2861 East La Palma Ave, Anaheim, CA 92806</t>
  </si>
  <si>
    <t>1521-BL966822S PT5</t>
  </si>
  <si>
    <t>$3037+ fuel</t>
  </si>
  <si>
    <t>125 John Hancock Rd Taunton, MA 02780</t>
  </si>
  <si>
    <t>PO-003016 PT2 Taunton</t>
  </si>
  <si>
    <t>2400 Davey Rd. Woodridge, IL 60517</t>
  </si>
  <si>
    <t>1069-40</t>
  </si>
  <si>
    <t>Overshipped 1 Pallet</t>
  </si>
  <si>
    <t>12083 PT2.1 Stockton</t>
  </si>
  <si>
    <t>8124 Opportunity Dr Milton, FL 32583</t>
  </si>
  <si>
    <t>12083 PT2.1 Charlotte</t>
  </si>
  <si>
    <t>Krannich Solar East LLC</t>
  </si>
  <si>
    <t>2022-700097 PT1</t>
  </si>
  <si>
    <t>12083 PT2.1 Atlanta</t>
  </si>
  <si>
    <t>One partial PLT w/ 16pcs</t>
  </si>
  <si>
    <t>2137 Rt 35N Holmdel, NJ 07733</t>
  </si>
  <si>
    <t>P2258</t>
  </si>
  <si>
    <t>sopt</t>
  </si>
  <si>
    <t>5 A St. Auburn, MA 01501</t>
  </si>
  <si>
    <t>1069-38</t>
  </si>
  <si>
    <t>2125 Vanco Dr Irving, TX 75061</t>
  </si>
  <si>
    <t>12083 PT2.1 Dallas</t>
  </si>
  <si>
    <t>2216 51st Ave E, Unit 111, Palmetto, FL 34221</t>
  </si>
  <si>
    <t>8018-AD915157S</t>
  </si>
  <si>
    <t>Renvu Inc.</t>
  </si>
  <si>
    <t>7091 Central Ave Dock 10 Newark, CA 94560</t>
  </si>
  <si>
    <t>1201 Carrier Dr Charlotte, NC 28216</t>
  </si>
  <si>
    <t xml:space="preserve">12083 PT2 Utah </t>
  </si>
  <si>
    <t>9767 Business Park Dr, Ste E Sacramento, CA 95827</t>
  </si>
  <si>
    <t>1069-48</t>
  </si>
  <si>
    <t>WDC Puerto Rico, Inc.</t>
  </si>
  <si>
    <t>2562 Cabot Commerce Drive Jacksonville, FL 32226</t>
  </si>
  <si>
    <t>AL-0000099</t>
  </si>
  <si>
    <t>Q.PEAK DUO XL-G10.D</t>
  </si>
  <si>
    <t>DRY RUN - NO MORE 49304156</t>
  </si>
  <si>
    <t>CED Greentech Sacramento</t>
  </si>
  <si>
    <t>732 Striker Ave Suite A Sacramento, CA 95834</t>
  </si>
  <si>
    <t>6552-NZ969706S</t>
  </si>
  <si>
    <t>8331 Valdez Avenue Sacramento, CA 95828</t>
  </si>
  <si>
    <t>2022-700020</t>
  </si>
  <si>
    <t>MSPO980055</t>
  </si>
  <si>
    <t>MSPO980056</t>
  </si>
  <si>
    <t>MSPO980058</t>
  </si>
  <si>
    <t>MSPO981422</t>
  </si>
  <si>
    <t>395927989 </t>
  </si>
  <si>
    <t>1 Partial PLT- containing 16pcs</t>
  </si>
  <si>
    <t>9007 Tuscany Way Suite 100A Austin, TX 78764</t>
  </si>
  <si>
    <t>MSPO981897</t>
  </si>
  <si>
    <t>2259+fuel</t>
  </si>
  <si>
    <t>MUST DELIVER BY 5AM (contact the customer for any questions or info)</t>
  </si>
  <si>
    <t>CED Greentech El Paso</t>
  </si>
  <si>
    <t>1480 Common Drive Suite D El Paso, TX 79936</t>
  </si>
  <si>
    <t>1987-SS903485S PT3</t>
  </si>
  <si>
    <t>Not Enough Inventory</t>
  </si>
  <si>
    <t>Motive Energy Telecommunications Inc.</t>
  </si>
  <si>
    <t>18231 Stoddard Wells Road Victorville, CA 92394</t>
  </si>
  <si>
    <t>0000000362</t>
  </si>
  <si>
    <t>1040 Vernon St.  Huntington, WV 25704</t>
  </si>
  <si>
    <t>SH-00544 PT6</t>
  </si>
  <si>
    <t>Gexpro</t>
  </si>
  <si>
    <t>6901 West Tidwell Road Houston, TX 77092-2026</t>
  </si>
  <si>
    <t>P103455883</t>
  </si>
  <si>
    <t>220 West Parkway, Unit 12 Pompton Plains, NJ 07444</t>
  </si>
  <si>
    <t>1069-39</t>
  </si>
  <si>
    <t>3325 Shelby St. Ontario, CA 91764</t>
  </si>
  <si>
    <t>2576-JB909689S</t>
  </si>
  <si>
    <t>5711 Johns Rd., Suite 1305 Tampa, FL 33634</t>
  </si>
  <si>
    <t>MSPO981894</t>
  </si>
  <si>
    <t>9007 Tuscany Way, Suite 100A, Austin, TX 78764</t>
  </si>
  <si>
    <t>MSPO980061-A</t>
  </si>
  <si>
    <t>Green Mountain Electric Supply Inc (GMES CLIFTON PARK)</t>
  </si>
  <si>
    <t>823 MAIN ST, CLIFTON PARK, NY 12065</t>
  </si>
  <si>
    <t>P1266136 PT2</t>
  </si>
  <si>
    <t>Green Mountain Electric Supply, Inc.</t>
  </si>
  <si>
    <t>P1266137</t>
  </si>
  <si>
    <t>3828 S. Evans Blvd Tucson, AZ 85714</t>
  </si>
  <si>
    <t>5953 Commerce Rd Milton, FL 32583</t>
  </si>
  <si>
    <t>7133-JIM982135S PT2</t>
  </si>
  <si>
    <t xml:space="preserve">6 short shipped pallets from 392923921 </t>
  </si>
  <si>
    <t>9007 Tuscany Way Suite 100A, Austin, TX 78764</t>
  </si>
  <si>
    <t>MSPO981896</t>
  </si>
  <si>
    <t xml:space="preserve">Contract </t>
  </si>
  <si>
    <t>1941 S Vineyard Ave Building 7 Unit 6 Ontario CA 91761</t>
  </si>
  <si>
    <t>1069-50</t>
  </si>
  <si>
    <t xml:space="preserve">$3010 + fuel </t>
  </si>
  <si>
    <t>2358 Cepheus CT Bakersfield, CA 93308</t>
  </si>
  <si>
    <t>1069-47</t>
  </si>
  <si>
    <t>$3519 + fuel</t>
  </si>
  <si>
    <t>CED Greentech Riverside</t>
  </si>
  <si>
    <t>1601 Iowa Ave Riverside, CA 92507</t>
  </si>
  <si>
    <t>6435-JH987168S</t>
  </si>
  <si>
    <t>of $2840 +Fuel $1428.24</t>
  </si>
  <si>
    <t>5698 W Crenshaw ST, Tampa FL 33634</t>
  </si>
  <si>
    <t>8018-AD916662S PT2</t>
  </si>
  <si>
    <t>BOOK</t>
  </si>
  <si>
    <t>$1984+Fuel $300.96</t>
  </si>
  <si>
    <t>5621-CH904246S</t>
  </si>
  <si>
    <t>Bright Planet Solar Inc</t>
  </si>
  <si>
    <t>5 A St Auburn, MA 01501</t>
  </si>
  <si>
    <t>1069-44</t>
  </si>
  <si>
    <t>$3786 + fuel</t>
  </si>
  <si>
    <t>1069-46</t>
  </si>
  <si>
    <t>Solar City Inc. DBA The LeverEdge</t>
  </si>
  <si>
    <t>3701 N. 29th Ave Hollywood, FL 33020</t>
  </si>
  <si>
    <t>9190 Activity Road, San Diego, CA 92126</t>
  </si>
  <si>
    <t>7133-JIM981018S</t>
  </si>
  <si>
    <t>$2985+ Fuel (waiting for upd)</t>
  </si>
  <si>
    <t>Pending623</t>
  </si>
  <si>
    <t>Pending624</t>
  </si>
  <si>
    <t>cancel</t>
  </si>
  <si>
    <t>ATL20220421001</t>
  </si>
  <si>
    <t>BayWa r.e. Solar Systems LLC</t>
  </si>
  <si>
    <t>219 W. Boylston St.  West Boylston, MA 01583</t>
  </si>
  <si>
    <t>PO-33032</t>
  </si>
  <si>
    <t>devin.basque@baywa-re.com</t>
  </si>
  <si>
    <t>ATL20220421002</t>
  </si>
  <si>
    <t>CED Greentech Connecticut (Wallingford)</t>
  </si>
  <si>
    <t>2 Toelles Rd - Unit 6, Wallingford, CT 06492</t>
  </si>
  <si>
    <t>4984-NVR945521S</t>
  </si>
  <si>
    <t>ATL20220421003</t>
  </si>
  <si>
    <t>Enertech Global, LLC</t>
  </si>
  <si>
    <t>2506 South Elm Sr, Greenville, IL 62246</t>
  </si>
  <si>
    <t>P000059228</t>
  </si>
  <si>
    <t>ATL20220421004</t>
  </si>
  <si>
    <t>IMPA / Gas City 2 Solar Park</t>
  </si>
  <si>
    <t>5100 S 600 E, Gas City, IN 46933</t>
  </si>
  <si>
    <t>21-632R0 (Gas City 2)</t>
  </si>
  <si>
    <t>ATL20220421005</t>
  </si>
  <si>
    <t>ATL20220421006</t>
  </si>
  <si>
    <t>ATL20220421007</t>
  </si>
  <si>
    <t>ATL20220421008</t>
  </si>
  <si>
    <t>ATL20220421009</t>
  </si>
  <si>
    <t>ATL20220421010</t>
  </si>
  <si>
    <t>ATL20220421011</t>
  </si>
  <si>
    <t>ATL20220421012</t>
  </si>
  <si>
    <t>IMPA / Richmond 6 Solar Park</t>
  </si>
  <si>
    <t>2075 Wernie Rd, Richmond, IN 47374</t>
  </si>
  <si>
    <t>21-632R0 (Richmond 6)</t>
  </si>
  <si>
    <t>ATL20220421013</t>
  </si>
  <si>
    <t>ATL20220421014</t>
  </si>
  <si>
    <t>ATL20220421015</t>
  </si>
  <si>
    <t>ATL20220421016</t>
  </si>
  <si>
    <t>ATL20220421017</t>
  </si>
  <si>
    <t>ATL20220421018</t>
  </si>
  <si>
    <t>ATL20220421019</t>
  </si>
  <si>
    <t>ATL20220421020</t>
  </si>
  <si>
    <t>ATL20220421021</t>
  </si>
  <si>
    <t>ATL20220421022</t>
  </si>
  <si>
    <t>ATL20220421023</t>
  </si>
  <si>
    <t>ATL20220421024</t>
  </si>
  <si>
    <t>ATL20220421025</t>
  </si>
  <si>
    <t>ATL20220421026</t>
  </si>
  <si>
    <t>ATL20220421027</t>
  </si>
  <si>
    <t>ATL20220421028</t>
  </si>
  <si>
    <t>ATL20220421029</t>
  </si>
  <si>
    <t>ATL20220421030</t>
  </si>
  <si>
    <t>ATL20220421031</t>
  </si>
  <si>
    <t>ATL20220421032</t>
  </si>
  <si>
    <t>ATL20220421033</t>
  </si>
  <si>
    <t>ATL20220421034</t>
  </si>
  <si>
    <t>1154-CK-900230S</t>
  </si>
  <si>
    <t>Connor T Kays, 315-529-4342</t>
  </si>
  <si>
    <t>MSPO981423</t>
  </si>
  <si>
    <r>
      <rPr>
        <sz val="11"/>
        <rFont val="Calibri"/>
        <family val="2"/>
        <scheme val="minor"/>
      </rPr>
      <t>Joseph Marques &lt;jmarques@momentumsolar.com&gt;</t>
    </r>
  </si>
  <si>
    <t>MSPO982145</t>
  </si>
  <si>
    <t>Pending643</t>
  </si>
  <si>
    <t>Pending644</t>
  </si>
  <si>
    <t>Pending645</t>
  </si>
  <si>
    <t>Pending646</t>
  </si>
  <si>
    <t>Pending647</t>
  </si>
  <si>
    <t>Pending648</t>
  </si>
  <si>
    <t>Pending649</t>
  </si>
  <si>
    <t>Pending650</t>
  </si>
  <si>
    <t>Pending651</t>
  </si>
  <si>
    <t>Pending652</t>
  </si>
  <si>
    <t>Pending653</t>
  </si>
  <si>
    <t>Pending654</t>
  </si>
  <si>
    <t>MSPO982059</t>
  </si>
  <si>
    <t>MSPO980062-A</t>
  </si>
  <si>
    <t>CED Greentech Maryland</t>
  </si>
  <si>
    <t>9475 Gerwig Lane Suite F, Columbia, MD 21046</t>
  </si>
  <si>
    <t>9106-CM929401S</t>
  </si>
  <si>
    <t>ATLGL20220422001</t>
  </si>
  <si>
    <t>These are the 6 short shipped pallets from 393275593</t>
  </si>
  <si>
    <t>Relates to 393275588</t>
  </si>
  <si>
    <t>The ADT Security Corporation dba ADT Security Services</t>
  </si>
  <si>
    <t>11407 Century Circle West, Springdale, OH 45246</t>
  </si>
  <si>
    <t>PO-00007484</t>
  </si>
  <si>
    <t>4777 Robert's Road, Columbus, OH 43228</t>
  </si>
  <si>
    <t>PO-00008186</t>
  </si>
  <si>
    <t>906 Detweiller Drive, Peoria, IL 61615</t>
  </si>
  <si>
    <t>PO-00007485</t>
  </si>
  <si>
    <t>8124 Bunkhum Road, Caseyville, IL 62232</t>
  </si>
  <si>
    <t>PO-00008180</t>
  </si>
  <si>
    <t>2474 S Orange Ave Fresno, CA 93725</t>
  </si>
  <si>
    <t>2576-JB909482D PT1</t>
  </si>
  <si>
    <t>3712 W. Gettysburg Fresno, CA 93722</t>
  </si>
  <si>
    <t xml:space="preserve">6217-437348 </t>
  </si>
  <si>
    <t>3425 E. Van Buren St. Suite 140 Phoenix, AZ 85008</t>
  </si>
  <si>
    <t>7539-660022</t>
  </si>
  <si>
    <t>2101 Westinghouse Blvd Suite 107, Raleigh, NC 27604</t>
  </si>
  <si>
    <t>PO-00008185</t>
  </si>
  <si>
    <t>$1529 + Fuel</t>
  </si>
  <si>
    <t>209 Plumbers Road, Columbia, SC 29203</t>
  </si>
  <si>
    <t>PO-00008187</t>
  </si>
  <si>
    <t>11710 Stonegate Circle, Omaha, NE 68164</t>
  </si>
  <si>
    <t>PO-00007481</t>
  </si>
  <si>
    <t>PO-00007478</t>
  </si>
  <si>
    <t>PO-00008179</t>
  </si>
  <si>
    <t>11106 Air Park Road, Ashland, VA 23005</t>
  </si>
  <si>
    <t>PO-00007480</t>
  </si>
  <si>
    <t>1601 Iowa Ave., Riverside CA. 92507</t>
  </si>
  <si>
    <t>6435-JH991070D</t>
  </si>
  <si>
    <t>261 Townsend Ave. Boothbay Harbor ME</t>
  </si>
  <si>
    <t>RE-Q360-stock-11122 PT1</t>
  </si>
  <si>
    <t>Copy Matt Koenig &lt;matt.koenig@qcells.com&gt; for PHS/Windmar</t>
  </si>
  <si>
    <t>PW Class</t>
  </si>
  <si>
    <t xml:space="preserve">Pick-up Location </t>
  </si>
  <si>
    <t>PO #</t>
  </si>
  <si>
    <t>Pickup Appt</t>
  </si>
  <si>
    <t>Customer Contact ( Email)</t>
  </si>
  <si>
    <t>Customer Contact</t>
  </si>
  <si>
    <t>Pending</t>
  </si>
  <si>
    <t>3425 E Van Buren Ste 140 Phoenix, AZ 85008</t>
  </si>
  <si>
    <t>7539-660008</t>
  </si>
  <si>
    <t>JaCole@wescodist.com</t>
  </si>
  <si>
    <t>HAU Cheshire Project, LLC</t>
  </si>
  <si>
    <t>5 Mckee Pl, Cheshire, CT 06410</t>
  </si>
  <si>
    <t>DES-HAU-2021-002</t>
  </si>
  <si>
    <t>May</t>
  </si>
  <si>
    <t xml:space="preserve">  </t>
  </si>
  <si>
    <t>5400 Main St. NE Suite 113, Fridley, MN 55421</t>
  </si>
  <si>
    <t>4664-GS-903115S</t>
  </si>
  <si>
    <t>geoff@cedgreentechmw.com</t>
  </si>
  <si>
    <t>tmccormack@citi-cargo.com</t>
  </si>
  <si>
    <t>5887-RD948540S</t>
  </si>
  <si>
    <t>No Inventory</t>
  </si>
  <si>
    <t xml:space="preserve">rloyer@cedgreentechnj.com </t>
  </si>
  <si>
    <t>5887-RD948345S PT2</t>
  </si>
  <si>
    <t>HOLD</t>
  </si>
  <si>
    <t>ckays@cedgreentechny.com</t>
  </si>
  <si>
    <t>1154-CK-900231S</t>
  </si>
  <si>
    <t>1154-CK-900229S</t>
  </si>
  <si>
    <t>PO-003016 PT1 Tampa</t>
  </si>
  <si>
    <t>HOLD Inventory</t>
  </si>
  <si>
    <t>tania@fortuneenergy.net</t>
  </si>
  <si>
    <t>8743 Western Way Jacksonville, FL 32256</t>
  </si>
  <si>
    <t>PO-650723</t>
  </si>
  <si>
    <t>appointmentdesk@soligent.net</t>
  </si>
  <si>
    <t>6058-SC904238S PT6</t>
  </si>
  <si>
    <t>sethc@cedgreentechse.com</t>
  </si>
  <si>
    <t>scottm@cedgreentechse.com</t>
  </si>
  <si>
    <t>mikef@cedgreentechse.com</t>
  </si>
  <si>
    <t>7527 Exchange Dr. Orlando, FL 32809</t>
  </si>
  <si>
    <t>5621-CH904481S PT2</t>
  </si>
  <si>
    <t>calebh@cedgreentechse.com</t>
  </si>
  <si>
    <t>5621logistics@cedgreentechse.com</t>
  </si>
  <si>
    <t>1057-CMC900314S PT4</t>
  </si>
  <si>
    <t>ASAP</t>
  </si>
  <si>
    <t>ethan@cedgreentechla.com</t>
  </si>
  <si>
    <t>Wesley P Boudreaux &lt;wesley@cedgreentechla.com&gt;</t>
  </si>
  <si>
    <t xml:space="preserve"> npopo</t>
  </si>
  <si>
    <t>1045-CL-906608S PT1</t>
  </si>
  <si>
    <t>casara@cedgreentechmw.com</t>
  </si>
  <si>
    <t>(219) 702-2572</t>
  </si>
  <si>
    <t>CaSara Lightsy</t>
  </si>
  <si>
    <t>5887-RD949028S</t>
  </si>
  <si>
    <t>Please arrange - per Kristine 4/21</t>
  </si>
  <si>
    <t>rloyer@cedgreentechnj.com</t>
  </si>
  <si>
    <t>856-283-4318</t>
  </si>
  <si>
    <t>Ryan Loyer</t>
  </si>
  <si>
    <t>1941 Paradise Trail East Stroudsburg, PA 18301</t>
  </si>
  <si>
    <t>4273 Carolina Ave, Richmond, VA 23222</t>
  </si>
  <si>
    <t>6408-HA-900439S</t>
  </si>
  <si>
    <t>orders@cedgreentechva.com</t>
  </si>
  <si>
    <t>5400 Main Street NE Suite 113, Fridley, MN 55421</t>
  </si>
  <si>
    <t>4664-GS-903105S PT2</t>
  </si>
  <si>
    <t>Geoff M Stenrick</t>
  </si>
  <si>
    <t>9657 Mason Ave, Chatsworth, CA 91311</t>
  </si>
  <si>
    <t>1024-ES941617S</t>
  </si>
  <si>
    <t>1024-ES941618S</t>
  </si>
  <si>
    <t>1024-WB941130S PT2</t>
  </si>
  <si>
    <t>13536 Charlotte Court Chester, VA 23836</t>
  </si>
  <si>
    <t>PO1661</t>
  </si>
  <si>
    <t>rhowell@powerhome.com</t>
  </si>
  <si>
    <t>Richard Howell (704-230-5052)</t>
  </si>
  <si>
    <t>HTaylor@powerhome.com</t>
  </si>
  <si>
    <t>902 Southern Ave Fayettevillle, NC 28306</t>
  </si>
  <si>
    <t>PO2026</t>
  </si>
  <si>
    <t xml:space="preserve">4374 Shallow Ford Industrial Pkwy Marrietta, GA 30066 </t>
  </si>
  <si>
    <t>PO2034</t>
  </si>
  <si>
    <t xml:space="preserve">270 International Drive Concod, NC 28027 </t>
  </si>
  <si>
    <t xml:space="preserve">PO2035 </t>
  </si>
  <si>
    <t>1910 Loudon Ave NW, Roanoke, VA 24017</t>
  </si>
  <si>
    <t>PO2038</t>
  </si>
  <si>
    <t>PO2041</t>
  </si>
  <si>
    <t>3838 Imperial way 60b Stockton, CA 95215</t>
  </si>
  <si>
    <t>8797-RA937694S</t>
  </si>
  <si>
    <t>Rory D Anderson &lt;rory@cedgreentechstockton.com&gt;</t>
  </si>
  <si>
    <t>8797-RA937983S PT1</t>
  </si>
  <si>
    <t>8797-RA937982S PT1</t>
  </si>
  <si>
    <t>3801 Ocean Ranch BLVD Suite 103, Oceanside, CA 92056</t>
  </si>
  <si>
    <t>2021-700788 PT1.3</t>
  </si>
  <si>
    <t>Karina Garcia | Krannich Solar USA &lt;k.garcia@usa.krannich-solar.com&gt;</t>
  </si>
  <si>
    <t>John Aicher | Krannich Solar USA &lt;j.aicher@usa.krannich-solar.com&gt;</t>
  </si>
  <si>
    <t>William Burke | Krannich Solar USA &lt;w.burke@usa.krannich-solar.com&gt;</t>
  </si>
  <si>
    <t>1601 Iowa Ave, Riverside, CA 92507</t>
  </si>
  <si>
    <t>Joel D. Hurst' &lt;joel@cedgreentechrs.com&gt;</t>
  </si>
  <si>
    <t>7133-JIM983364S PT3</t>
  </si>
  <si>
    <t>Jimbo Shoaf &lt;jimbo@cedgreentechsd.com&gt;</t>
  </si>
  <si>
    <t>logistics8018@cedgreentechse.com</t>
  </si>
  <si>
    <t>7527 Exchange  Dr Orlando, FL 32809</t>
  </si>
  <si>
    <t>5621-CH904492S PT1</t>
  </si>
  <si>
    <t>CED Greentech Portland</t>
  </si>
  <si>
    <t>5300 SE Johnson Creek Blvd, Milwaukie, OR 97222</t>
  </si>
  <si>
    <t>5971-SH908367S PT3</t>
  </si>
  <si>
    <t>Carly L Campbell &lt;carly@cedgreentechpnw.com&gt;</t>
  </si>
  <si>
    <t>5971-SH908368S PT2</t>
  </si>
  <si>
    <t>1301 N. Market Blvd Sacramento, CA 95834</t>
  </si>
  <si>
    <t>6216-843744</t>
  </si>
  <si>
    <t xml:space="preserve">April </t>
  </si>
  <si>
    <t>Toll, Kyle &lt;KToll@wescodist.com&gt;</t>
  </si>
  <si>
    <t>7539-545738</t>
  </si>
  <si>
    <t>Cole, Jason &lt;JaCole@wescodist.com&gt;</t>
  </si>
  <si>
    <t>Nogle, Brian &lt;BNogle@wescodist.com&gt;</t>
  </si>
  <si>
    <t>Fox, Michael &lt;MFox@wescodist.com&gt;</t>
  </si>
  <si>
    <t>7539-573475</t>
  </si>
  <si>
    <t xml:space="preserve">Pending </t>
  </si>
  <si>
    <t>6640-PAUL900922S</t>
  </si>
  <si>
    <t>April</t>
  </si>
  <si>
    <t>Nick@cedgreentechut.com</t>
  </si>
  <si>
    <t>paul@cedgreentechmw.com</t>
  </si>
  <si>
    <t>Nick Ivins</t>
  </si>
  <si>
    <t>Pending (urgent)</t>
  </si>
  <si>
    <t>6845 South Decatur Blvd Suite 140 Las Vegas, NV 89118</t>
  </si>
  <si>
    <t>4090-RT905936S PT3</t>
  </si>
  <si>
    <t>Rick Thompson</t>
  </si>
  <si>
    <t>rick@cedgreentechsw.com</t>
  </si>
  <si>
    <t>702-730-2825</t>
  </si>
  <si>
    <t>hold</t>
  </si>
  <si>
    <t>John Aicher | Krannich Solar USA</t>
  </si>
  <si>
    <t>j.aicher@usa.krannich-solar.com</t>
  </si>
  <si>
    <t>9190 Activity Rd San Diego, CA 92126</t>
  </si>
  <si>
    <t>7133-KB984036D</t>
  </si>
  <si>
    <t>kevin@cedgreentechsd.com</t>
  </si>
  <si>
    <t>Kenneth (770) 827-3048</t>
  </si>
  <si>
    <t>CED Greentech New Jersey / Stroudsburg</t>
  </si>
  <si>
    <t>5887-RD948480S (PA)</t>
  </si>
  <si>
    <t>hold until inventory is available</t>
  </si>
  <si>
    <t>5887-RD948480S (NJ)</t>
  </si>
  <si>
    <t>5887-RD948680S(PT1)</t>
  </si>
  <si>
    <t>5887-RD948679S</t>
  </si>
  <si>
    <t xml:space="preserve">7552 Chancellor Drive, Suite 100, Orlando, Florida 32809 </t>
  </si>
  <si>
    <t>5621-CH904814S PT1</t>
  </si>
  <si>
    <t xml:space="preserve">calebh@cedgreentechse.com&gt;; </t>
  </si>
  <si>
    <t>7539-660004</t>
  </si>
  <si>
    <t>CED Greentech Lubbock</t>
  </si>
  <si>
    <t>603 CR 7150 Ste 2 Lubbock, TX 79423</t>
  </si>
  <si>
    <t>4391-MD900004S PT4</t>
  </si>
  <si>
    <t>In APRIL</t>
  </si>
  <si>
    <t>mark@cedgreentechsw.com</t>
  </si>
  <si>
    <t>jonah@cedgreentechsw.com</t>
  </si>
  <si>
    <t>205 Hedding Rd, Bordentown, NJ 08505</t>
  </si>
  <si>
    <t>PO-32988</t>
  </si>
  <si>
    <t>Joe Newton (551) 267-2705</t>
  </si>
  <si>
    <t>AA</t>
  </si>
  <si>
    <t>441 West Geneva Drive, Tempe, AZ 85282</t>
  </si>
  <si>
    <t>PO-32991</t>
  </si>
  <si>
    <t>Eric Sloan (480) 296-8486</t>
  </si>
  <si>
    <t>PO-32996</t>
  </si>
  <si>
    <t xml:space="preserve">mike.wasmuth@enertechusa.com - 618-664-9010 | 618.690.3225
</t>
  </si>
  <si>
    <t>KB</t>
  </si>
  <si>
    <t>PO-32987</t>
  </si>
  <si>
    <t>joseph.newton@baywa-re.com</t>
  </si>
  <si>
    <t>Silicon Ranch</t>
  </si>
  <si>
    <t>939 Sandy Rd, Baxley GA 31513</t>
  </si>
  <si>
    <t>Replacements (Claim#204731)</t>
  </si>
  <si>
    <t>ANDREW.ETSLER@novasourcepower.com</t>
  </si>
  <si>
    <t>CED Greentech Bakersfield</t>
  </si>
  <si>
    <t>115 Kentucky Street Bakersfield, CA 93305</t>
  </si>
  <si>
    <t>0311-TC912890S</t>
  </si>
  <si>
    <t>asap</t>
  </si>
  <si>
    <t>Troy J Carroll &lt;tcarroll@greentechbakersfield.com&gt;</t>
  </si>
  <si>
    <t>0311-TC912889S</t>
  </si>
  <si>
    <t>2345 NW 31ST Ave Portland, OR 97210</t>
  </si>
  <si>
    <t>6104-015561</t>
  </si>
  <si>
    <t>CGarza@wescodist.com</t>
  </si>
  <si>
    <t>6104-958277</t>
  </si>
  <si>
    <t>7527 Exchange Dr Orlando, FL32809</t>
  </si>
  <si>
    <t>5621-CH904222S PT4</t>
  </si>
  <si>
    <t xml:space="preserve">Rexel USA Inc. </t>
  </si>
  <si>
    <t>7445 Southland Blvd, Suite 602 Orlando, FL 32809</t>
  </si>
  <si>
    <t>P103451303</t>
  </si>
  <si>
    <t>Eric.Gruber@Rexelusa.com</t>
  </si>
  <si>
    <t>Rexel USA Inc. dba Platt Electric Supply</t>
  </si>
  <si>
    <t>10605 SW Allen Blvd Beaverton, OR 97005</t>
  </si>
  <si>
    <t>3924132</t>
  </si>
  <si>
    <t>75receiving@platt.com</t>
  </si>
  <si>
    <t>P103526163</t>
  </si>
  <si>
    <t>Deliver by 4/28</t>
  </si>
  <si>
    <t>Taylor.Morris@rexelusa.com</t>
  </si>
  <si>
    <t>1647 Clay Road Valdost, GA 31601</t>
  </si>
  <si>
    <t>PO-00008183</t>
  </si>
  <si>
    <t>psmith@theprocompanies.com</t>
  </si>
  <si>
    <t>3916 Tradeport Boulevard Atlanta, GA 30354</t>
  </si>
  <si>
    <t>PO-00008182</t>
  </si>
  <si>
    <t>PO-00008184</t>
  </si>
  <si>
    <t>295 Maltbie St Lawrenceville, GA 30046</t>
  </si>
  <si>
    <t>PO-00007477</t>
  </si>
  <si>
    <t>PO-00008199</t>
  </si>
  <si>
    <t>PO-00008181</t>
  </si>
  <si>
    <t>Pending (DJ)</t>
  </si>
  <si>
    <t>P103459918</t>
  </si>
  <si>
    <t>Luis.Martinez@Gexpro.com</t>
  </si>
  <si>
    <t>6110 Trade Center Drive Suite 101B Austin, TX 78744-1315</t>
  </si>
  <si>
    <t>P103439651</t>
  </si>
  <si>
    <t>Leon.Steward@Rexelusa.com</t>
  </si>
  <si>
    <t xml:space="preserve">Lincoln.Husbands@RexelUSA.com </t>
  </si>
  <si>
    <t>P103459910</t>
  </si>
  <si>
    <t>115 Kentrucky Street Bakersfield, CA 93305</t>
  </si>
  <si>
    <t>0311-TC912274S</t>
  </si>
  <si>
    <t>CLN Warehouse</t>
  </si>
  <si>
    <t>Type</t>
  </si>
  <si>
    <t>Module_1</t>
  </si>
  <si>
    <t>Wp</t>
  </si>
  <si>
    <t>Initial</t>
  </si>
  <si>
    <t>Q.PEAK DUO  XL-G10.C</t>
  </si>
  <si>
    <t>Q.PEAK DUO XL G10.3/BFG</t>
  </si>
  <si>
    <t>Q.PEAK DUO L G5.3 395</t>
  </si>
  <si>
    <t>Q.PEAK DUO L G5.3.V</t>
  </si>
  <si>
    <t>Q.PEAK DUO L G5.2.V</t>
  </si>
  <si>
    <t>Q.PEAK DUO L G6P.2</t>
  </si>
  <si>
    <t xml:space="preserve">Q.PEAK DUO L-G6P.2  </t>
  </si>
  <si>
    <t>Q.PEAK DUO L-G6P.2</t>
  </si>
  <si>
    <t>Q.PEAK DUO L-G6C.2</t>
  </si>
  <si>
    <t>Q.PEAK DUO L G5.2</t>
  </si>
  <si>
    <t>Q.PEAK DUO XL G10.c 470</t>
  </si>
  <si>
    <t>Q.PEAK DUO BLK-G10+</t>
  </si>
  <si>
    <t>Q.PEAK DUO BLK-G6P+/AC</t>
  </si>
  <si>
    <t>340</t>
  </si>
  <si>
    <t>Q.PEAK DUO BLK-G6P+/HL</t>
  </si>
  <si>
    <t>335</t>
  </si>
  <si>
    <t>Q.PEAK DUO BLK G6P+</t>
  </si>
  <si>
    <t>350</t>
  </si>
  <si>
    <t>355</t>
  </si>
  <si>
    <t>Q.PEAK DUO BLK G6P+/HL</t>
  </si>
  <si>
    <t>330</t>
  </si>
  <si>
    <t>Q.PEAK DUO-G6P+</t>
  </si>
  <si>
    <t>Q.PEAK DUO BLK ML-G10.A+</t>
  </si>
  <si>
    <t>Sales</t>
  </si>
  <si>
    <t>Available</t>
  </si>
  <si>
    <t>DO#</t>
  </si>
  <si>
    <t>Cell</t>
  </si>
  <si>
    <t>Mode</t>
  </si>
  <si>
    <t>CSR</t>
  </si>
  <si>
    <t>City</t>
  </si>
  <si>
    <t>State</t>
  </si>
  <si>
    <t>Zip</t>
  </si>
  <si>
    <t>Power</t>
  </si>
  <si>
    <t>Material</t>
  </si>
  <si>
    <t>Tariff</t>
  </si>
  <si>
    <t>PCS</t>
  </si>
  <si>
    <t>PLT</t>
  </si>
  <si>
    <t>Delivery Requirements</t>
  </si>
  <si>
    <t>Due Date</t>
  </si>
  <si>
    <t>DO Date</t>
  </si>
  <si>
    <t>ETD</t>
  </si>
  <si>
    <t>ATD</t>
  </si>
  <si>
    <t>ETA</t>
  </si>
  <si>
    <t>ATA</t>
  </si>
  <si>
    <t>Contact email</t>
  </si>
  <si>
    <t>C/R Date</t>
  </si>
  <si>
    <t>BL</t>
  </si>
  <si>
    <t>PL</t>
  </si>
  <si>
    <t>POD</t>
  </si>
  <si>
    <t>Rate</t>
  </si>
  <si>
    <t>Extra Charges</t>
  </si>
  <si>
    <t>final Rate</t>
  </si>
  <si>
    <t>YEAR</t>
  </si>
  <si>
    <t>MONTH</t>
  </si>
  <si>
    <t>WEEK #</t>
  </si>
  <si>
    <t>SL210596116</t>
  </si>
  <si>
    <t>2825 E. Jurupa St, Ontario, CA 91761</t>
  </si>
  <si>
    <t>FT</t>
  </si>
  <si>
    <t>Duke Energy Corporation, Jackpot Holdings, LLC</t>
  </si>
  <si>
    <t>669 W. Quinn Rd</t>
  </si>
  <si>
    <t>Pocatello</t>
  </si>
  <si>
    <t>ID</t>
  </si>
  <si>
    <t>EPCP3670</t>
  </si>
  <si>
    <t>CA2022032301</t>
  </si>
  <si>
    <t>SCNN</t>
  </si>
  <si>
    <t>SL210597999</t>
  </si>
  <si>
    <t>14439 S. Avalon Blvd, Gardena, CA 90248</t>
  </si>
  <si>
    <t>CA2022032348</t>
  </si>
  <si>
    <t>SL210597461</t>
  </si>
  <si>
    <t>CA2022032303</t>
  </si>
  <si>
    <t>SL210598037</t>
  </si>
  <si>
    <t>CA2022032304</t>
  </si>
  <si>
    <t>SL210597579</t>
  </si>
  <si>
    <t>CA2022032305</t>
  </si>
  <si>
    <t>SL210596117</t>
  </si>
  <si>
    <t>CA2022032339</t>
  </si>
  <si>
    <t>SL210597574</t>
  </si>
  <si>
    <t>CA2022032344</t>
  </si>
  <si>
    <t>SL210597816</t>
  </si>
  <si>
    <t>CA2022032347</t>
  </si>
  <si>
    <t>SL210597780</t>
  </si>
  <si>
    <t>CA2022032346</t>
  </si>
  <si>
    <t>SL210597845</t>
  </si>
  <si>
    <t>CA2022032340</t>
  </si>
  <si>
    <t>SL210598891</t>
  </si>
  <si>
    <t>CA2022032306</t>
  </si>
  <si>
    <t>SL210598738</t>
  </si>
  <si>
    <t>CA2022032351</t>
  </si>
  <si>
    <t>SL210598781</t>
  </si>
  <si>
    <t>CA2022032353</t>
  </si>
  <si>
    <t>SL210598681</t>
  </si>
  <si>
    <t>CA2022032349</t>
  </si>
  <si>
    <t>SL210599045</t>
  </si>
  <si>
    <t>CA2022032359</t>
  </si>
  <si>
    <t>SL210599088</t>
  </si>
  <si>
    <t>CA2022032360</t>
  </si>
  <si>
    <t>SL210600599</t>
  </si>
  <si>
    <t>CA2022032361</t>
  </si>
  <si>
    <t>SL210598957</t>
  </si>
  <si>
    <t>CA2022032307</t>
  </si>
  <si>
    <t>SL210597668</t>
  </si>
  <si>
    <t>CA2022032345</t>
  </si>
  <si>
    <t>SL210596118</t>
  </si>
  <si>
    <t>CA2022032302</t>
  </si>
  <si>
    <t>SL210598980</t>
  </si>
  <si>
    <t>CA2022032308</t>
  </si>
  <si>
    <t>SL210599004</t>
  </si>
  <si>
    <t>CA2022032310</t>
  </si>
  <si>
    <t>SL210599082</t>
  </si>
  <si>
    <t>CA2022032311</t>
  </si>
  <si>
    <t>SL210598716</t>
  </si>
  <si>
    <t>CA2022032319</t>
  </si>
  <si>
    <t>SL210599228</t>
  </si>
  <si>
    <t>CA2022032314</t>
  </si>
  <si>
    <t>SL210600187</t>
  </si>
  <si>
    <t>CA2022032333</t>
  </si>
  <si>
    <t>SL210611940</t>
  </si>
  <si>
    <t>CA2022032388</t>
  </si>
  <si>
    <t>SL210597913</t>
  </si>
  <si>
    <t>CA2022032342</t>
  </si>
  <si>
    <t>SL210598624</t>
  </si>
  <si>
    <t>CA2022032316</t>
  </si>
  <si>
    <t>SL210600041</t>
  </si>
  <si>
    <t>CA2022032321</t>
  </si>
  <si>
    <t>SL210600074</t>
  </si>
  <si>
    <t>CA2022032323</t>
  </si>
  <si>
    <t>SL210600107</t>
  </si>
  <si>
    <t>CA2022032324</t>
  </si>
  <si>
    <t>SL210598767</t>
  </si>
  <si>
    <t>CA2022032326</t>
  </si>
  <si>
    <t>SL210600228</t>
  </si>
  <si>
    <t>CA2022032335</t>
  </si>
  <si>
    <t>SL210611869</t>
  </si>
  <si>
    <t>CA2022032336</t>
  </si>
  <si>
    <t>SL210599207</t>
  </si>
  <si>
    <t>CA2022032313</t>
  </si>
  <si>
    <t>SL210598856</t>
  </si>
  <si>
    <t>CA2022032330</t>
  </si>
  <si>
    <t>SL210600143</t>
  </si>
  <si>
    <t>CA2022032331</t>
  </si>
  <si>
    <t>SL210599254</t>
  </si>
  <si>
    <t>CA2022032315</t>
  </si>
  <si>
    <t>SL210598680</t>
  </si>
  <si>
    <t>CA2022032318</t>
  </si>
  <si>
    <t>SL210600162</t>
  </si>
  <si>
    <t>CA2022032332</t>
  </si>
  <si>
    <t>SL210598818</t>
  </si>
  <si>
    <t>CA2022032328</t>
  </si>
  <si>
    <t>SL210598830</t>
  </si>
  <si>
    <t>CA2022032329</t>
  </si>
  <si>
    <t>SL210598647</t>
  </si>
  <si>
    <t>CA2022032317</t>
  </si>
  <si>
    <t>SL210600055</t>
  </si>
  <si>
    <t>CA2022032322</t>
  </si>
  <si>
    <t>SL210598743</t>
  </si>
  <si>
    <t>CA2022032320</t>
  </si>
  <si>
    <t>SL210600125</t>
  </si>
  <si>
    <t>CA2022032325</t>
  </si>
  <si>
    <t>SL210611916</t>
  </si>
  <si>
    <t>CA2022032337</t>
  </si>
  <si>
    <t>CA2022032338</t>
  </si>
  <si>
    <t>SL210600866</t>
  </si>
  <si>
    <t>CA2022032373</t>
  </si>
  <si>
    <t>SL210600882</t>
  </si>
  <si>
    <t>CA2022032374</t>
  </si>
  <si>
    <t>SL210611714</t>
  </si>
  <si>
    <t>CA2022032375</t>
  </si>
  <si>
    <t>SL210611685</t>
  </si>
  <si>
    <t>CA2022032381</t>
  </si>
  <si>
    <t>SL210600204</t>
  </si>
  <si>
    <t>CA2022032334</t>
  </si>
  <si>
    <t>SL210612050</t>
  </si>
  <si>
    <t>CA2022032376</t>
  </si>
  <si>
    <t>SL210612104</t>
  </si>
  <si>
    <t>CA2022032379</t>
  </si>
  <si>
    <t>SL210598983</t>
  </si>
  <si>
    <t>1545 Francisco St, Torrance, CA 90501</t>
  </si>
  <si>
    <t>CA2022032358</t>
  </si>
  <si>
    <t>SL210612065</t>
  </si>
  <si>
    <t>CA2022032377</t>
  </si>
  <si>
    <t>SL210598787</t>
  </si>
  <si>
    <t>CA2022032327</t>
  </si>
  <si>
    <t>SL210612087</t>
  </si>
  <si>
    <t>CA2022032378</t>
  </si>
  <si>
    <t>SL210598807</t>
  </si>
  <si>
    <t>CA2022032354</t>
  </si>
  <si>
    <t>SL210622061</t>
  </si>
  <si>
    <t>CA2022032356</t>
  </si>
  <si>
    <t>SL210620387</t>
  </si>
  <si>
    <t>CA2022032357</t>
  </si>
  <si>
    <t>SL210611785</t>
  </si>
  <si>
    <t>CA2022032384</t>
  </si>
  <si>
    <t>SL210599117</t>
  </si>
  <si>
    <t>CA2022032312</t>
  </si>
  <si>
    <t>SL210598760</t>
  </si>
  <si>
    <t>CA2022032352</t>
  </si>
  <si>
    <t>SL210611636</t>
  </si>
  <si>
    <t>CA2022032380</t>
  </si>
  <si>
    <t>SL210611742</t>
  </si>
  <si>
    <t>CA2022032383</t>
  </si>
  <si>
    <t>SL210611842</t>
  </si>
  <si>
    <t>CA2022032385</t>
  </si>
  <si>
    <t>SL210598851</t>
  </si>
  <si>
    <t>CA2022032355</t>
  </si>
  <si>
    <t>SL210611905</t>
  </si>
  <si>
    <t>CA2022032387</t>
  </si>
  <si>
    <t>SL210599034</t>
  </si>
  <si>
    <t>CA2022032309</t>
  </si>
  <si>
    <t>SL210601133</t>
  </si>
  <si>
    <t>CA2022032372</t>
  </si>
  <si>
    <t>SL210620968</t>
  </si>
  <si>
    <t>CA2022032368</t>
  </si>
  <si>
    <t>SL210627339</t>
  </si>
  <si>
    <t>CA2022032366</t>
  </si>
  <si>
    <t>SL210627690</t>
  </si>
  <si>
    <t>CA2022032382</t>
  </si>
  <si>
    <t>SL210627479</t>
  </si>
  <si>
    <t>CA2022032369</t>
  </si>
  <si>
    <t>SL210597901</t>
  </si>
  <si>
    <t>CA2022032341</t>
  </si>
  <si>
    <t>SL210612091</t>
  </si>
  <si>
    <t>CA2022032390</t>
  </si>
  <si>
    <t>SL210612060</t>
  </si>
  <si>
    <t>CA2022032389</t>
  </si>
  <si>
    <t>SL210600665</t>
  </si>
  <si>
    <t>CA2022032364</t>
  </si>
  <si>
    <t>SL210598708</t>
  </si>
  <si>
    <t>CA2022032350</t>
  </si>
  <si>
    <t>SL210597948</t>
  </si>
  <si>
    <t>CA2022032343</t>
  </si>
  <si>
    <t>SL210611881</t>
  </si>
  <si>
    <t>CA2022032386</t>
  </si>
  <si>
    <t>SL210600569</t>
  </si>
  <si>
    <t>CA2022032362</t>
  </si>
  <si>
    <t>SL210600633</t>
  </si>
  <si>
    <t>CA2022032363</t>
  </si>
  <si>
    <t>SL210600824</t>
  </si>
  <si>
    <t>CA2022032367</t>
  </si>
  <si>
    <t>SL210647773</t>
  </si>
  <si>
    <t>CA2022032370</t>
  </si>
  <si>
    <t>SL210627569</t>
  </si>
  <si>
    <t>CA2022032371</t>
  </si>
  <si>
    <t>SL210600846</t>
  </si>
  <si>
    <t>CA2022032365</t>
  </si>
  <si>
    <t>5X98238</t>
  </si>
  <si>
    <t>PIONEER-1665</t>
  </si>
  <si>
    <t>HJBT</t>
  </si>
  <si>
    <t>5Y86397</t>
  </si>
  <si>
    <t>GTG-201BA</t>
  </si>
  <si>
    <t>5Y86420</t>
  </si>
  <si>
    <t>5Y86461</t>
  </si>
  <si>
    <t>5Y86469</t>
  </si>
  <si>
    <t>5X90025</t>
  </si>
  <si>
    <t>5X98221</t>
  </si>
  <si>
    <t>5X98274</t>
  </si>
  <si>
    <t>5X98297</t>
  </si>
  <si>
    <t>5X98266</t>
  </si>
  <si>
    <t>5Y86389</t>
  </si>
  <si>
    <t>5Y86385</t>
  </si>
  <si>
    <t>5Y86392</t>
  </si>
  <si>
    <t>5Y86336</t>
  </si>
  <si>
    <t>5Y86363</t>
  </si>
  <si>
    <t>5Y86407</t>
  </si>
  <si>
    <t>6E52329</t>
  </si>
  <si>
    <t>6E52387</t>
  </si>
  <si>
    <t>6E52428</t>
  </si>
  <si>
    <t>6E52486</t>
  </si>
  <si>
    <t>6E52590</t>
  </si>
  <si>
    <t>5X89985</t>
  </si>
  <si>
    <t>6E52635</t>
  </si>
  <si>
    <t>6E52648</t>
  </si>
  <si>
    <t>6E52664</t>
  </si>
  <si>
    <t>6E52690</t>
  </si>
  <si>
    <t>6E52780</t>
  </si>
  <si>
    <t>6E52810</t>
  </si>
  <si>
    <t>5Y86299</t>
  </si>
  <si>
    <t>Missed PU</t>
  </si>
  <si>
    <t>6E52507</t>
  </si>
  <si>
    <t>6E52711</t>
  </si>
  <si>
    <t>5Y86311</t>
  </si>
  <si>
    <t>5Y86382</t>
  </si>
  <si>
    <t>6E52827</t>
  </si>
  <si>
    <t>6E52883</t>
  </si>
  <si>
    <t>reduce CA by 90 pcs 15%, add to NJ</t>
  </si>
  <si>
    <t>5Y86211</t>
  </si>
  <si>
    <t>5Y86225</t>
  </si>
  <si>
    <t>5Y86236</t>
  </si>
  <si>
    <t>5Y86256</t>
  </si>
  <si>
    <t>5Y86267</t>
  </si>
  <si>
    <t>5Y86271</t>
  </si>
  <si>
    <t>5Y86290</t>
  </si>
  <si>
    <t>Module Type</t>
  </si>
  <si>
    <t>Item code</t>
    <phoneticPr fontId="1" type="Hiragana"/>
  </si>
  <si>
    <t>Product Type</t>
  </si>
  <si>
    <t>Weight (lbs)/PLT</t>
  </si>
  <si>
    <t>PLT (53')-FTL</t>
  </si>
  <si>
    <t>Weight</t>
  </si>
  <si>
    <t>PCS/PLT</t>
  </si>
  <si>
    <t>Dim (L X W X H) inch</t>
  </si>
  <si>
    <t>72 &amp; 144</t>
  </si>
  <si>
    <t>89.4 x 43.3 x 47.6</t>
  </si>
  <si>
    <t>60 &amp; 120</t>
  </si>
  <si>
    <t>69.7 x 43.3 x 48.0</t>
  </si>
  <si>
    <t>84.6 x 45.3 x 48.0</t>
  </si>
  <si>
    <t>Q.PEAK DUO BLK G5.FGA</t>
  </si>
  <si>
    <t>69.2 x 45.3 x 46.1</t>
  </si>
  <si>
    <t>Q.PEAK DUO BLK G5.V</t>
  </si>
  <si>
    <t>Q.PEAK DUO BLK G6+</t>
  </si>
  <si>
    <t xml:space="preserve">84.7 X 45.3 X 48.0 </t>
  </si>
  <si>
    <t>Q.PEAK DUO BLK G6+ HL</t>
  </si>
  <si>
    <t>70.1 x 42.5 X 47.9</t>
  </si>
  <si>
    <t>Q.PEAK DUO BLK G6C+</t>
  </si>
  <si>
    <t>Q.PEAK DUO BLK G6P</t>
  </si>
  <si>
    <t>Q.PEAK DUO BLK G6P+/AC</t>
  </si>
  <si>
    <t>70.1 X 42.5 X 47.6</t>
  </si>
  <si>
    <t>76.4 x 43.3 x 48.0</t>
  </si>
  <si>
    <t xml:space="preserve">Q.PEAK DUO BLK ML-G10.A+ </t>
  </si>
  <si>
    <t>Q.PEAK DUO BLK ML-G10.A+/TS</t>
  </si>
  <si>
    <t>Q.PEAK DUO ML-G10+</t>
  </si>
  <si>
    <t>49403138</t>
  </si>
  <si>
    <t>49403540</t>
  </si>
  <si>
    <t>49403539</t>
  </si>
  <si>
    <t>Q.PEAK DUO BLK-G6C+</t>
  </si>
  <si>
    <t>Q.PEAK DUO BLK-G6P+</t>
  </si>
  <si>
    <t>Q.PEAK DUO G5.V</t>
  </si>
  <si>
    <t xml:space="preserve">Q.PEAK DUO G5.V </t>
  </si>
  <si>
    <t xml:space="preserve">Q.PEAK DUO G6+ </t>
  </si>
  <si>
    <t>71.5 X 45.3 X 46.9</t>
  </si>
  <si>
    <t>Q.PEAK DUO G6P+</t>
  </si>
  <si>
    <t>82.3 x 45.3 x 46.1</t>
  </si>
  <si>
    <t>Q.PEAK DUO L G5.2.F</t>
  </si>
  <si>
    <t>84.7 × 45.3 × 48.0</t>
  </si>
  <si>
    <t xml:space="preserve">Q.PEAK DUO L G5.2.V </t>
  </si>
  <si>
    <t>Q.PEAK DUO L G5.3.F</t>
  </si>
  <si>
    <t>Q.PEAK DUO L-G6P.2 </t>
  </si>
  <si>
    <t>Q.PEAK DUO XL G10.c</t>
  </si>
  <si>
    <t>49301152</t>
  </si>
  <si>
    <t>49304154</t>
  </si>
  <si>
    <t>49304158</t>
  </si>
  <si>
    <t>Q.PLUS DUO L G5.2.V</t>
  </si>
  <si>
    <t>49303155</t>
  </si>
  <si>
    <t>89.4 x 43.1 x 47.6</t>
  </si>
  <si>
    <t>49303156</t>
  </si>
  <si>
    <t>49303555</t>
  </si>
  <si>
    <t>49303556</t>
  </si>
  <si>
    <t>49303554</t>
  </si>
  <si>
    <t>49303553</t>
  </si>
  <si>
    <t>Final Rate</t>
  </si>
  <si>
    <t>ATL220405DP001</t>
  </si>
  <si>
    <t>CLN</t>
  </si>
  <si>
    <t>12345 Fake Street</t>
  </si>
  <si>
    <t>Mycity</t>
  </si>
  <si>
    <t>CA</t>
  </si>
  <si>
    <t>Example</t>
  </si>
  <si>
    <t>Flatbed Delivery</t>
  </si>
  <si>
    <t>Cancel</t>
  </si>
  <si>
    <t>daniel.palmer@qcells.com</t>
  </si>
  <si>
    <t>O</t>
  </si>
  <si>
    <t>Y</t>
  </si>
  <si>
    <t>12083.PT2 AUGUSTA</t>
  </si>
  <si>
    <t>source</t>
  </si>
  <si>
    <t>250National Place Ste 192 Longwood, FL 32750</t>
  </si>
  <si>
    <t xml:space="preserve">12083 PT2.1 Charlotte </t>
  </si>
  <si>
    <t xml:space="preserve"> </t>
  </si>
  <si>
    <t>Pending615</t>
  </si>
  <si>
    <t>Pending616</t>
  </si>
  <si>
    <t>Pending617</t>
  </si>
  <si>
    <t>Pending618</t>
  </si>
  <si>
    <t>Pending619</t>
  </si>
  <si>
    <t>Pending620</t>
  </si>
  <si>
    <t>Pending621</t>
  </si>
  <si>
    <t>Pending622</t>
  </si>
  <si>
    <t>cmcfadden@cedgreentechmd.com</t>
  </si>
  <si>
    <t>&lt;nadiam@brightplanetsolar.com&gt;</t>
  </si>
  <si>
    <t>Michelle Phelps  (mphelps@titansolarpower.com)</t>
  </si>
  <si>
    <t>mphelps@titansolarpower.com</t>
  </si>
  <si>
    <t>skyler@cedgreentechsw.com</t>
  </si>
  <si>
    <t>423 Foster Brothers Dr.  Suite 300, West Columbia, SC  29172</t>
  </si>
  <si>
    <t>Todd Koscelnik &lt;tkoscelnik@momentumsolar.com&gt;</t>
  </si>
  <si>
    <t>Nathan Laber</t>
  </si>
  <si>
    <t>11070 Cabot Commerce Cir, Jacksonville, FL 32226</t>
  </si>
  <si>
    <t>jj@windmarenergy.com</t>
  </si>
  <si>
    <t>CANCEL</t>
  </si>
  <si>
    <t>waiting for consignee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</si>
</sst>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6" formatCode="&quot;$&quot;#,##0_);[Red]\(&quot;$&quot;#,##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&quot;$&quot;#,##0.00"/>
    <numFmt numFmtId="166" formatCode="_(* #,##0_);_(* \(#,##0\);_(* &quot;-&quot;??_);_(@_)"/>
    <numFmt numFmtId="167" formatCode="m/d/yy;@"/>
    <numFmt numFmtId="168" formatCode="#,###;[Red]\-#,###"/>
    <numFmt numFmtId="169" formatCode="aaa"/>
    <numFmt numFmtId="170" formatCode="_-* #,##0_-;\-* #,##0_-;_-* &quot;-&quot;_-;_-@_-"/>
    <numFmt numFmtId="171" formatCode="_([$$-409]* #,##0.00_);_([$$-409]* \(#,##0.00\);_([$$-409]* &quot;-&quot;??_);_(@_)"/>
  </numFmts>
  <fonts count="5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0000"/>
      <name val="Calibri"/>
      <family val="2"/>
    </font>
    <font>
      <b/>
      <sz val="11"/>
      <color rgb="FF0070C0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charset val="129"/>
      <scheme val="minor"/>
    </font>
    <font>
      <sz val="11"/>
      <color theme="0"/>
      <name val="Actual Regular"/>
      <family val="2"/>
    </font>
    <font>
      <sz val="11"/>
      <color rgb="FF9C0006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2"/>
      <color rgb="FF000000"/>
      <name val="돋움"/>
      <family val="3"/>
      <charset val="129"/>
    </font>
    <font>
      <sz val="10"/>
      <name val="Arial"/>
      <family val="2"/>
    </font>
    <font>
      <sz val="11"/>
      <color theme="1"/>
      <name val="맑은 고딕"/>
      <family val="3"/>
      <charset val="129"/>
    </font>
    <font>
      <sz val="10"/>
      <color rgb="FF000000"/>
      <name val="Arial"/>
      <family val="2"/>
    </font>
    <font>
      <sz val="11"/>
      <color rgb="FF006100"/>
      <name val="Calibri"/>
      <family val="2"/>
      <charset val="129"/>
      <scheme val="minor"/>
    </font>
    <font>
      <u/>
      <sz val="12"/>
      <color theme="10"/>
      <name val="Calibri"/>
      <family val="2"/>
      <charset val="134"/>
      <scheme val="minor"/>
    </font>
    <font>
      <sz val="12"/>
      <color theme="1"/>
      <name val="Calibri"/>
      <family val="2"/>
      <charset val="134"/>
      <scheme val="minor"/>
    </font>
    <font>
      <sz val="14"/>
      <name val="Arial"/>
      <family val="3"/>
      <charset val="129"/>
    </font>
    <font>
      <sz val="11"/>
      <color theme="1"/>
      <name val="맑은 고딕"/>
      <family val="2"/>
      <charset val="129"/>
    </font>
    <font>
      <u/>
      <sz val="12"/>
      <color theme="10"/>
      <name val="Calibri"/>
      <family val="2"/>
      <scheme val="minor"/>
    </font>
    <font>
      <sz val="12"/>
      <name val="Calibri"/>
      <family val="2"/>
    </font>
    <font>
      <sz val="12"/>
      <color rgb="FFFF0000"/>
      <name val="Calibri"/>
      <family val="2"/>
    </font>
    <font>
      <sz val="12"/>
      <color theme="1"/>
      <name val="Calibri"/>
      <family val="2"/>
    </font>
    <font>
      <u/>
      <sz val="12"/>
      <color rgb="FF0563C1"/>
      <name val="Calibri"/>
      <family val="2"/>
    </font>
    <font>
      <b/>
      <sz val="12"/>
      <color rgb="FFFF0000"/>
      <name val="Calibri"/>
      <family val="2"/>
    </font>
    <font>
      <b/>
      <sz val="12"/>
      <color rgb="FFC00000"/>
      <name val="Calibri"/>
      <family val="2"/>
    </font>
    <font>
      <u/>
      <sz val="12"/>
      <color theme="10"/>
      <name val="Calibri"/>
      <family val="2"/>
    </font>
    <font>
      <sz val="12"/>
      <color rgb="FF222222"/>
      <name val="Calibri"/>
      <family val="2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  <font>
      <b/>
      <sz val="14"/>
      <color rgb="FF7030A0"/>
      <name val="Calibri"/>
      <family val="2"/>
    </font>
    <font>
      <sz val="11"/>
      <color rgb="FFFF0000"/>
      <name val="Calibri"/>
      <family val="2"/>
    </font>
    <font>
      <b/>
      <sz val="18"/>
      <color theme="1"/>
      <name val="Calibri"/>
      <family val="2"/>
    </font>
    <font>
      <sz val="11"/>
      <color rgb="FF006100"/>
      <name val="Calibri"/>
      <family val="2"/>
      <scheme val="minor"/>
    </font>
    <font>
      <sz val="12"/>
      <color rgb="FF000000"/>
      <name val="Calibri"/>
      <family val="2"/>
    </font>
    <font>
      <sz val="11"/>
      <name val="Calibri"/>
      <family val="2"/>
    </font>
    <font>
      <b/>
      <sz val="12"/>
      <color rgb="FF000000"/>
      <name val="Calibri"/>
      <family val="2"/>
    </font>
    <font>
      <sz val="12"/>
      <color rgb="FFFF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2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222222"/>
      <name val="Calibri"/>
      <family val="2"/>
    </font>
    <font>
      <u/>
      <sz val="11"/>
      <color rgb="FF0563C1"/>
      <name val="Calibri"/>
      <family val="2"/>
    </font>
    <font>
      <u/>
      <sz val="11"/>
      <color rgb="FFFF0000"/>
      <name val="Calibri"/>
      <family val="2"/>
    </font>
    <font>
      <sz val="11"/>
      <color rgb="FF9C57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3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>
      <alignment vertical="center"/>
    </xf>
    <xf numFmtId="0" fontId="13" fillId="12" borderId="0" applyNumberFormat="0" applyBorder="0" applyAlignment="0" applyProtection="0"/>
    <xf numFmtId="0" fontId="14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/>
    <xf numFmtId="0" fontId="13" fillId="13" borderId="0" applyNumberFormat="0" applyBorder="0" applyAlignment="0" applyProtection="0"/>
    <xf numFmtId="0" fontId="15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/>
    <xf numFmtId="0" fontId="14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0" fontId="18" fillId="0" borderId="0" applyFont="0" applyFill="0" applyBorder="0" applyAlignment="0" applyProtection="0"/>
    <xf numFmtId="170" fontId="17" fillId="0" borderId="0" applyFont="0" applyFill="0" applyBorder="0" applyAlignment="0" applyProtection="0">
      <alignment vertical="center"/>
    </xf>
    <xf numFmtId="170" fontId="17" fillId="0" borderId="0" applyFont="0" applyFill="0" applyBorder="0" applyAlignment="0" applyProtection="0">
      <alignment vertical="center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1" fillId="0" borderId="0" applyFont="0" applyFill="0" applyBorder="0" applyAlignment="0" applyProtection="0"/>
    <xf numFmtId="0" fontId="22" fillId="1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9" fillId="0" borderId="0"/>
    <xf numFmtId="0" fontId="17" fillId="0" borderId="0">
      <alignment vertical="center"/>
    </xf>
    <xf numFmtId="0" fontId="18" fillId="0" borderId="0"/>
    <xf numFmtId="0" fontId="24" fillId="0" borderId="0">
      <alignment vertical="center"/>
    </xf>
    <xf numFmtId="0" fontId="19" fillId="0" borderId="0"/>
    <xf numFmtId="0" fontId="20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25" fillId="0" borderId="0">
      <alignment vertical="center"/>
    </xf>
    <xf numFmtId="0" fontId="19" fillId="0" borderId="0"/>
    <xf numFmtId="0" fontId="1" fillId="0" borderId="0"/>
    <xf numFmtId="0" fontId="1" fillId="0" borderId="0"/>
    <xf numFmtId="0" fontId="2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>
      <alignment vertical="center"/>
    </xf>
    <xf numFmtId="0" fontId="1" fillId="0" borderId="0"/>
    <xf numFmtId="9" fontId="17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/>
    <xf numFmtId="170" fontId="17" fillId="0" borderId="0" applyFont="0" applyFill="0" applyBorder="0" applyAlignment="0" applyProtection="0">
      <alignment vertical="center"/>
    </xf>
    <xf numFmtId="170" fontId="26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8" fillId="0" borderId="0"/>
    <xf numFmtId="0" fontId="1" fillId="0" borderId="0"/>
    <xf numFmtId="0" fontId="17" fillId="0" borderId="0">
      <alignment vertical="center"/>
    </xf>
    <xf numFmtId="0" fontId="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7" fillId="0" borderId="0"/>
    <xf numFmtId="0" fontId="19" fillId="0" borderId="0"/>
    <xf numFmtId="41" fontId="1" fillId="0" borderId="0" applyFont="0" applyFill="0" applyBorder="0" applyAlignment="0" applyProtection="0"/>
    <xf numFmtId="0" fontId="42" fillId="10" borderId="0" applyNumberFormat="0" applyBorder="0" applyAlignment="0" applyProtection="0"/>
    <xf numFmtId="0" fontId="58" fillId="36" borderId="0" applyNumberFormat="0" applyBorder="0" applyAlignment="0" applyProtection="0"/>
  </cellStyleXfs>
  <cellXfs count="985">
    <xf numFmtId="0" fontId="0" fillId="0" borderId="0" xfId="0"/>
    <xf numFmtId="168" fontId="8" fillId="8" borderId="12" xfId="1" applyNumberFormat="1" applyFont="1" applyFill="1" applyBorder="1" applyAlignment="1">
      <alignment horizontal="right" vertical="center"/>
    </xf>
    <xf numFmtId="0" fontId="4" fillId="8" borderId="12" xfId="0" applyFont="1" applyFill="1" applyBorder="1" applyAlignment="1">
      <alignment horizontal="center" vertical="center"/>
    </xf>
    <xf numFmtId="0" fontId="4" fillId="8" borderId="12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left" vertical="center"/>
    </xf>
    <xf numFmtId="0" fontId="4" fillId="8" borderId="13" xfId="0" applyFont="1" applyFill="1" applyBorder="1" applyAlignment="1">
      <alignment horizontal="center" vertical="center"/>
    </xf>
    <xf numFmtId="168" fontId="8" fillId="8" borderId="0" xfId="1" applyNumberFormat="1" applyFont="1" applyFill="1" applyBorder="1" applyAlignment="1">
      <alignment horizontal="right" vertical="center"/>
    </xf>
    <xf numFmtId="0" fontId="4" fillId="8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left" vertical="center"/>
    </xf>
    <xf numFmtId="43" fontId="8" fillId="8" borderId="15" xfId="1" applyFont="1" applyFill="1" applyBorder="1" applyAlignment="1">
      <alignment horizontal="center"/>
    </xf>
    <xf numFmtId="0" fontId="4" fillId="8" borderId="15" xfId="0" applyFont="1" applyFill="1" applyBorder="1" applyAlignment="1">
      <alignment horizontal="center"/>
    </xf>
    <xf numFmtId="0" fontId="4" fillId="8" borderId="15" xfId="0" applyFont="1" applyFill="1" applyBorder="1" applyAlignment="1">
      <alignment horizontal="left"/>
    </xf>
    <xf numFmtId="0" fontId="4" fillId="8" borderId="15" xfId="0" applyFont="1" applyFill="1" applyBorder="1" applyAlignment="1">
      <alignment horizontal="left" vertical="center"/>
    </xf>
    <xf numFmtId="166" fontId="0" fillId="9" borderId="0" xfId="1" applyNumberFormat="1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center" vertical="center"/>
    </xf>
    <xf numFmtId="0" fontId="4" fillId="9" borderId="12" xfId="0" applyFont="1" applyFill="1" applyBorder="1" applyAlignment="1">
      <alignment horizontal="left" vertical="center"/>
    </xf>
    <xf numFmtId="166" fontId="0" fillId="9" borderId="14" xfId="1" applyNumberFormat="1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center" vertical="center"/>
    </xf>
    <xf numFmtId="0" fontId="4" fillId="9" borderId="13" xfId="0" applyFont="1" applyFill="1" applyBorder="1" applyAlignment="1">
      <alignment horizontal="left" vertical="center"/>
    </xf>
    <xf numFmtId="166" fontId="0" fillId="9" borderId="16" xfId="1" applyNumberFormat="1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center" vertical="center"/>
    </xf>
    <xf numFmtId="0" fontId="4" fillId="9" borderId="16" xfId="0" applyFont="1" applyFill="1" applyBorder="1" applyAlignment="1">
      <alignment horizontal="left" vertical="center"/>
    </xf>
    <xf numFmtId="43" fontId="8" fillId="9" borderId="15" xfId="1" applyFont="1" applyFill="1" applyBorder="1" applyAlignment="1">
      <alignment horizontal="center"/>
    </xf>
    <xf numFmtId="0" fontId="4" fillId="9" borderId="15" xfId="0" applyFont="1" applyFill="1" applyBorder="1" applyAlignment="1">
      <alignment horizontal="center" vertical="center"/>
    </xf>
    <xf numFmtId="0" fontId="4" fillId="9" borderId="15" xfId="0" applyFont="1" applyFill="1" applyBorder="1" applyAlignment="1">
      <alignment horizontal="left" vertical="center"/>
    </xf>
    <xf numFmtId="166" fontId="0" fillId="7" borderId="12" xfId="1" applyNumberFormat="1" applyFont="1" applyFill="1" applyBorder="1" applyAlignment="1">
      <alignment horizontal="right" vertical="center"/>
    </xf>
    <xf numFmtId="166" fontId="11" fillId="7" borderId="12" xfId="1" applyNumberFormat="1" applyFont="1" applyFill="1" applyBorder="1" applyAlignment="1">
      <alignment horizontal="right" vertical="center"/>
    </xf>
    <xf numFmtId="0" fontId="4" fillId="7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left" vertical="center"/>
    </xf>
    <xf numFmtId="166" fontId="4" fillId="7" borderId="12" xfId="1" applyNumberFormat="1" applyFont="1" applyFill="1" applyBorder="1" applyAlignment="1">
      <alignment horizontal="right" vertical="center"/>
    </xf>
    <xf numFmtId="0" fontId="4" fillId="7" borderId="12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left" vertical="center"/>
    </xf>
    <xf numFmtId="0" fontId="4" fillId="7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left" vertical="center"/>
    </xf>
    <xf numFmtId="2" fontId="8" fillId="7" borderId="17" xfId="0" applyNumberFormat="1" applyFont="1" applyFill="1" applyBorder="1" applyAlignment="1">
      <alignment horizontal="center"/>
    </xf>
    <xf numFmtId="0" fontId="9" fillId="7" borderId="17" xfId="0" applyFont="1" applyFill="1" applyBorder="1" applyAlignment="1">
      <alignment horizontal="center" vertical="center"/>
    </xf>
    <xf numFmtId="0" fontId="9" fillId="7" borderId="17" xfId="0" applyFont="1" applyFill="1" applyBorder="1" applyAlignment="1">
      <alignment horizontal="left" vertical="center"/>
    </xf>
    <xf numFmtId="14" fontId="8" fillId="0" borderId="10" xfId="0" applyNumberFormat="1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169" fontId="8" fillId="0" borderId="15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14" fontId="9" fillId="0" borderId="10" xfId="0" applyNumberFormat="1" applyFont="1" applyBorder="1" applyAlignment="1">
      <alignment horizontal="center" vertical="center"/>
    </xf>
    <xf numFmtId="0" fontId="4" fillId="9" borderId="0" xfId="0" applyFont="1" applyFill="1" applyAlignment="1">
      <alignment horizontal="left" vertical="center"/>
    </xf>
    <xf numFmtId="0" fontId="4" fillId="9" borderId="0" xfId="0" applyFont="1" applyFill="1" applyAlignment="1">
      <alignment horizontal="center" vertical="center"/>
    </xf>
    <xf numFmtId="166" fontId="0" fillId="9" borderId="0" xfId="1" applyNumberFormat="1" applyFont="1" applyFill="1" applyAlignment="1">
      <alignment horizontal="center" vertical="center"/>
    </xf>
    <xf numFmtId="0" fontId="4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center" vertical="center"/>
    </xf>
    <xf numFmtId="166" fontId="11" fillId="7" borderId="0" xfId="1" applyNumberFormat="1" applyFont="1" applyFill="1" applyBorder="1" applyAlignment="1">
      <alignment horizontal="right" vertical="center"/>
    </xf>
    <xf numFmtId="166" fontId="4" fillId="7" borderId="0" xfId="1" applyNumberFormat="1" applyFont="1" applyFill="1" applyBorder="1" applyAlignment="1">
      <alignment horizontal="right" vertical="center"/>
    </xf>
    <xf numFmtId="166" fontId="0" fillId="7" borderId="0" xfId="1" applyNumberFormat="1" applyFont="1" applyFill="1" applyBorder="1" applyAlignment="1">
      <alignment horizontal="right" vertical="center"/>
    </xf>
    <xf numFmtId="14" fontId="30" fillId="0" borderId="1" xfId="0" applyNumberFormat="1" applyFont="1" applyBorder="1" applyAlignment="1">
      <alignment horizontal="center" vertical="center"/>
    </xf>
    <xf numFmtId="20" fontId="30" fillId="2" borderId="1" xfId="0" applyNumberFormat="1" applyFont="1" applyFill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 vertical="center"/>
    </xf>
    <xf numFmtId="0" fontId="30" fillId="2" borderId="1" xfId="0" applyFont="1" applyFill="1" applyBorder="1" applyAlignment="1">
      <alignment horizontal="center" vertical="center"/>
    </xf>
    <xf numFmtId="14" fontId="30" fillId="3" borderId="3" xfId="0" applyNumberFormat="1" applyFont="1" applyFill="1" applyBorder="1" applyAlignment="1">
      <alignment horizontal="center" vertical="center"/>
    </xf>
    <xf numFmtId="0" fontId="30" fillId="0" borderId="1" xfId="0" applyFont="1" applyBorder="1" applyAlignment="1">
      <alignment horizontal="center"/>
    </xf>
    <xf numFmtId="0" fontId="30" fillId="3" borderId="1" xfId="0" applyFont="1" applyFill="1" applyBorder="1" applyAlignment="1">
      <alignment horizontal="center"/>
    </xf>
    <xf numFmtId="0" fontId="32" fillId="3" borderId="1" xfId="0" applyFont="1" applyFill="1" applyBorder="1" applyAlignment="1">
      <alignment horizontal="center"/>
    </xf>
    <xf numFmtId="14" fontId="30" fillId="0" borderId="1" xfId="0" applyNumberFormat="1" applyFont="1" applyBorder="1" applyAlignment="1">
      <alignment horizontal="center"/>
    </xf>
    <xf numFmtId="44" fontId="30" fillId="0" borderId="1" xfId="0" applyNumberFormat="1" applyFont="1" applyBorder="1" applyAlignment="1">
      <alignment horizontal="center"/>
    </xf>
    <xf numFmtId="0" fontId="30" fillId="5" borderId="1" xfId="0" applyFont="1" applyFill="1" applyBorder="1" applyAlignment="1">
      <alignment horizontal="center" vertical="center"/>
    </xf>
    <xf numFmtId="14" fontId="30" fillId="5" borderId="1" xfId="0" applyNumberFormat="1" applyFont="1" applyFill="1" applyBorder="1" applyAlignment="1">
      <alignment horizontal="center" vertical="center"/>
    </xf>
    <xf numFmtId="166" fontId="30" fillId="3" borderId="1" xfId="1" applyNumberFormat="1" applyFont="1" applyFill="1" applyBorder="1" applyAlignment="1">
      <alignment horizontal="center" vertical="center"/>
    </xf>
    <xf numFmtId="167" fontId="30" fillId="6" borderId="1" xfId="0" applyNumberFormat="1" applyFont="1" applyFill="1" applyBorder="1" applyAlignment="1">
      <alignment horizontal="center" vertical="center"/>
    </xf>
    <xf numFmtId="0" fontId="30" fillId="6" borderId="1" xfId="0" applyFont="1" applyFill="1" applyBorder="1" applyAlignment="1">
      <alignment horizontal="center" vertical="center"/>
    </xf>
    <xf numFmtId="165" fontId="30" fillId="5" borderId="1" xfId="0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/>
    </xf>
    <xf numFmtId="20" fontId="30" fillId="0" borderId="1" xfId="0" applyNumberFormat="1" applyFont="1" applyBorder="1" applyAlignment="1">
      <alignment horizontal="center"/>
    </xf>
    <xf numFmtId="14" fontId="30" fillId="2" borderId="1" xfId="0" applyNumberFormat="1" applyFont="1" applyFill="1" applyBorder="1" applyAlignment="1">
      <alignment horizontal="center"/>
    </xf>
    <xf numFmtId="20" fontId="30" fillId="2" borderId="1" xfId="0" applyNumberFormat="1" applyFont="1" applyFill="1" applyBorder="1" applyAlignment="1">
      <alignment horizontal="center"/>
    </xf>
    <xf numFmtId="0" fontId="30" fillId="5" borderId="21" xfId="0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20" fontId="5" fillId="4" borderId="21" xfId="0" applyNumberFormat="1" applyFont="1" applyFill="1" applyBorder="1" applyAlignment="1">
      <alignment horizontal="center" vertical="center"/>
    </xf>
    <xf numFmtId="0" fontId="5" fillId="4" borderId="21" xfId="0" applyFont="1" applyFill="1" applyBorder="1" applyAlignment="1">
      <alignment horizontal="center" vertical="center"/>
    </xf>
    <xf numFmtId="44" fontId="5" fillId="4" borderId="21" xfId="2" applyFont="1" applyFill="1" applyBorder="1" applyAlignment="1">
      <alignment horizontal="center" vertical="center"/>
    </xf>
    <xf numFmtId="6" fontId="5" fillId="4" borderId="21" xfId="0" applyNumberFormat="1" applyFont="1" applyFill="1" applyBorder="1" applyAlignment="1">
      <alignment horizontal="center" vertical="center"/>
    </xf>
    <xf numFmtId="44" fontId="5" fillId="4" borderId="21" xfId="0" applyNumberFormat="1" applyFont="1" applyFill="1" applyBorder="1" applyAlignment="1">
      <alignment horizontal="center" vertical="center"/>
    </xf>
    <xf numFmtId="14" fontId="5" fillId="4" borderId="21" xfId="0" applyNumberFormat="1" applyFont="1" applyFill="1" applyBorder="1" applyAlignment="1">
      <alignment horizontal="center" vertical="center"/>
    </xf>
    <xf numFmtId="0" fontId="36" fillId="4" borderId="21" xfId="0" applyFont="1" applyFill="1" applyBorder="1" applyAlignment="1">
      <alignment vertical="center"/>
    </xf>
    <xf numFmtId="0" fontId="3" fillId="0" borderId="1" xfId="0" applyFont="1" applyBorder="1" applyAlignment="1">
      <alignment horizontal="center"/>
    </xf>
    <xf numFmtId="0" fontId="2" fillId="0" borderId="1" xfId="3" applyBorder="1" applyAlignment="1">
      <alignment horizontal="center"/>
    </xf>
    <xf numFmtId="0" fontId="5" fillId="4" borderId="24" xfId="0" applyFont="1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/>
    </xf>
    <xf numFmtId="3" fontId="37" fillId="0" borderId="5" xfId="0" applyNumberFormat="1" applyFont="1" applyBorder="1" applyAlignment="1">
      <alignment horizontal="center" vertical="center"/>
    </xf>
    <xf numFmtId="14" fontId="6" fillId="0" borderId="0" xfId="0" applyNumberFormat="1" applyFont="1" applyAlignment="1">
      <alignment horizontal="center"/>
    </xf>
    <xf numFmtId="4" fontId="37" fillId="0" borderId="5" xfId="0" applyNumberFormat="1" applyFont="1" applyBorder="1" applyAlignment="1">
      <alignment horizontal="center" vertical="center"/>
    </xf>
    <xf numFmtId="0" fontId="37" fillId="0" borderId="5" xfId="0" applyFont="1" applyBorder="1" applyAlignment="1" applyProtection="1">
      <alignment horizontal="center" vertical="center"/>
      <protection locked="0" hidden="1"/>
    </xf>
    <xf numFmtId="14" fontId="37" fillId="0" borderId="5" xfId="0" applyNumberFormat="1" applyFont="1" applyBorder="1" applyAlignment="1" applyProtection="1">
      <alignment horizontal="center" vertical="center"/>
      <protection locked="0" hidden="1"/>
    </xf>
    <xf numFmtId="44" fontId="37" fillId="0" borderId="5" xfId="0" applyNumberFormat="1" applyFont="1" applyBorder="1" applyAlignment="1" applyProtection="1">
      <alignment horizontal="center" vertical="center"/>
      <protection locked="0" hidden="1"/>
    </xf>
    <xf numFmtId="165" fontId="37" fillId="0" borderId="5" xfId="0" applyNumberFormat="1" applyFont="1" applyBorder="1" applyAlignment="1" applyProtection="1">
      <alignment horizontal="center" vertical="center"/>
      <protection locked="0" hidden="1"/>
    </xf>
    <xf numFmtId="4" fontId="37" fillId="0" borderId="21" xfId="0" applyNumberFormat="1" applyFont="1" applyBorder="1" applyAlignment="1" applyProtection="1">
      <alignment horizontal="center" vertical="center"/>
      <protection locked="0" hidden="1"/>
    </xf>
    <xf numFmtId="0" fontId="6" fillId="0" borderId="1" xfId="0" applyFont="1" applyBorder="1"/>
    <xf numFmtId="4" fontId="37" fillId="3" borderId="7" xfId="0" applyNumberFormat="1" applyFont="1" applyFill="1" applyBorder="1" applyAlignment="1" applyProtection="1">
      <alignment horizontal="center" vertical="center"/>
      <protection locked="0" hidden="1"/>
    </xf>
    <xf numFmtId="0" fontId="0" fillId="0" borderId="0" xfId="0" pivotButton="1"/>
    <xf numFmtId="43" fontId="0" fillId="0" borderId="0" xfId="0" applyNumberFormat="1"/>
    <xf numFmtId="166" fontId="0" fillId="0" borderId="0" xfId="0" applyNumberFormat="1"/>
    <xf numFmtId="0" fontId="39" fillId="6" borderId="1" xfId="0" applyFont="1" applyFill="1" applyBorder="1" applyAlignment="1">
      <alignment horizontal="center"/>
    </xf>
    <xf numFmtId="1" fontId="5" fillId="4" borderId="21" xfId="0" applyNumberFormat="1" applyFont="1" applyFill="1" applyBorder="1" applyAlignment="1">
      <alignment horizontal="center" vertical="center"/>
    </xf>
    <xf numFmtId="44" fontId="36" fillId="4" borderId="21" xfId="2" applyFont="1" applyFill="1" applyBorder="1" applyAlignment="1">
      <alignment vertical="center"/>
    </xf>
    <xf numFmtId="2" fontId="5" fillId="4" borderId="25" xfId="3" applyNumberFormat="1" applyFont="1" applyFill="1" applyBorder="1" applyAlignment="1">
      <alignment vertical="center"/>
    </xf>
    <xf numFmtId="0" fontId="36" fillId="4" borderId="21" xfId="0" applyFont="1" applyFill="1" applyBorder="1" applyAlignment="1">
      <alignment horizontal="center" vertical="center"/>
    </xf>
    <xf numFmtId="0" fontId="38" fillId="4" borderId="21" xfId="3" applyFont="1" applyFill="1" applyBorder="1" applyAlignment="1">
      <alignment vertical="center"/>
    </xf>
    <xf numFmtId="0" fontId="5" fillId="4" borderId="21" xfId="0" applyFont="1" applyFill="1" applyBorder="1" applyAlignment="1">
      <alignment vertical="center"/>
    </xf>
    <xf numFmtId="44" fontId="5" fillId="4" borderId="21" xfId="2" applyFont="1" applyFill="1" applyBorder="1" applyAlignment="1">
      <alignment vertical="center"/>
    </xf>
    <xf numFmtId="165" fontId="5" fillId="4" borderId="21" xfId="0" applyNumberFormat="1" applyFont="1" applyFill="1" applyBorder="1" applyAlignment="1">
      <alignment horizontal="center" vertical="center"/>
    </xf>
    <xf numFmtId="0" fontId="5" fillId="4" borderId="21" xfId="0" quotePrefix="1" applyFont="1" applyFill="1" applyBorder="1" applyAlignment="1">
      <alignment horizontal="center" vertical="center"/>
    </xf>
    <xf numFmtId="14" fontId="5" fillId="4" borderId="21" xfId="0" quotePrefix="1" applyNumberFormat="1" applyFont="1" applyFill="1" applyBorder="1" applyAlignment="1">
      <alignment horizontal="center" vertical="center"/>
    </xf>
    <xf numFmtId="44" fontId="5" fillId="4" borderId="21" xfId="0" applyNumberFormat="1" applyFont="1" applyFill="1" applyBorder="1" applyAlignment="1">
      <alignment vertical="center"/>
    </xf>
    <xf numFmtId="0" fontId="38" fillId="4" borderId="21" xfId="3" applyFont="1" applyFill="1" applyBorder="1" applyAlignment="1">
      <alignment horizontal="left" vertical="center"/>
    </xf>
    <xf numFmtId="0" fontId="38" fillId="4" borderId="21" xfId="3" applyFont="1" applyFill="1" applyBorder="1" applyAlignment="1">
      <alignment horizontal="center" vertical="center"/>
    </xf>
    <xf numFmtId="0" fontId="36" fillId="4" borderId="25" xfId="0" applyFont="1" applyFill="1" applyBorder="1" applyAlignment="1">
      <alignment vertical="center"/>
    </xf>
    <xf numFmtId="0" fontId="5" fillId="4" borderId="22" xfId="0" applyFont="1" applyFill="1" applyBorder="1" applyAlignment="1">
      <alignment horizontal="center" vertical="center"/>
    </xf>
    <xf numFmtId="14" fontId="5" fillId="4" borderId="22" xfId="0" applyNumberFormat="1" applyFont="1" applyFill="1" applyBorder="1" applyAlignment="1">
      <alignment horizontal="center" vertical="center"/>
    </xf>
    <xf numFmtId="20" fontId="5" fillId="4" borderId="22" xfId="0" applyNumberFormat="1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vertical="center"/>
    </xf>
    <xf numFmtId="44" fontId="5" fillId="4" borderId="22" xfId="0" applyNumberFormat="1" applyFont="1" applyFill="1" applyBorder="1" applyAlignment="1">
      <alignment vertical="center"/>
    </xf>
    <xf numFmtId="0" fontId="36" fillId="4" borderId="28" xfId="0" applyFont="1" applyFill="1" applyBorder="1" applyAlignment="1">
      <alignment vertical="center"/>
    </xf>
    <xf numFmtId="14" fontId="5" fillId="4" borderId="24" xfId="0" applyNumberFormat="1" applyFont="1" applyFill="1" applyBorder="1" applyAlignment="1">
      <alignment horizontal="center" vertical="center"/>
    </xf>
    <xf numFmtId="20" fontId="5" fillId="4" borderId="24" xfId="0" applyNumberFormat="1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vertical="center"/>
    </xf>
    <xf numFmtId="44" fontId="5" fillId="4" borderId="24" xfId="0" applyNumberFormat="1" applyFont="1" applyFill="1" applyBorder="1" applyAlignment="1">
      <alignment horizontal="center" vertical="center"/>
    </xf>
    <xf numFmtId="0" fontId="36" fillId="4" borderId="27" xfId="0" applyFont="1" applyFill="1" applyBorder="1" applyAlignment="1">
      <alignment vertical="center"/>
    </xf>
    <xf numFmtId="44" fontId="5" fillId="4" borderId="22" xfId="0" applyNumberFormat="1" applyFont="1" applyFill="1" applyBorder="1" applyAlignment="1">
      <alignment horizontal="center" vertical="center"/>
    </xf>
    <xf numFmtId="2" fontId="5" fillId="4" borderId="28" xfId="3" applyNumberFormat="1" applyFont="1" applyFill="1" applyBorder="1" applyAlignment="1">
      <alignment vertical="center"/>
    </xf>
    <xf numFmtId="0" fontId="5" fillId="4" borderId="23" xfId="0" applyFont="1" applyFill="1" applyBorder="1" applyAlignment="1">
      <alignment horizontal="center" vertical="center"/>
    </xf>
    <xf numFmtId="14" fontId="5" fillId="4" borderId="23" xfId="0" applyNumberFormat="1" applyFont="1" applyFill="1" applyBorder="1" applyAlignment="1">
      <alignment horizontal="center" vertical="center"/>
    </xf>
    <xf numFmtId="20" fontId="5" fillId="4" borderId="23" xfId="0" applyNumberFormat="1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vertical="center"/>
    </xf>
    <xf numFmtId="44" fontId="5" fillId="4" borderId="23" xfId="0" applyNumberFormat="1" applyFont="1" applyFill="1" applyBorder="1" applyAlignment="1">
      <alignment horizontal="center" vertical="center"/>
    </xf>
    <xf numFmtId="0" fontId="36" fillId="4" borderId="26" xfId="0" applyFont="1" applyFill="1" applyBorder="1" applyAlignment="1">
      <alignment vertical="center"/>
    </xf>
    <xf numFmtId="44" fontId="5" fillId="4" borderId="23" xfId="0" applyNumberFormat="1" applyFont="1" applyFill="1" applyBorder="1" applyAlignment="1">
      <alignment vertical="center"/>
    </xf>
    <xf numFmtId="2" fontId="5" fillId="4" borderId="26" xfId="3" applyNumberFormat="1" applyFont="1" applyFill="1" applyBorder="1" applyAlignment="1">
      <alignment vertical="center"/>
    </xf>
    <xf numFmtId="2" fontId="5" fillId="4" borderId="27" xfId="3" applyNumberFormat="1" applyFont="1" applyFill="1" applyBorder="1" applyAlignment="1">
      <alignment vertical="center"/>
    </xf>
    <xf numFmtId="44" fontId="5" fillId="4" borderId="24" xfId="0" applyNumberFormat="1" applyFont="1" applyFill="1" applyBorder="1" applyAlignment="1">
      <alignment vertical="center"/>
    </xf>
    <xf numFmtId="165" fontId="5" fillId="4" borderId="22" xfId="0" applyNumberFormat="1" applyFont="1" applyFill="1" applyBorder="1" applyAlignment="1">
      <alignment horizontal="center" vertical="center"/>
    </xf>
    <xf numFmtId="44" fontId="5" fillId="4" borderId="24" xfId="2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14" fontId="5" fillId="3" borderId="1" xfId="0" applyNumberFormat="1" applyFont="1" applyFill="1" applyBorder="1" applyAlignment="1">
      <alignment horizontal="center" vertical="center"/>
    </xf>
    <xf numFmtId="20" fontId="5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2" fontId="5" fillId="3" borderId="1" xfId="3" applyNumberFormat="1" applyFont="1" applyFill="1" applyBorder="1" applyAlignment="1">
      <alignment vertical="center"/>
    </xf>
    <xf numFmtId="0" fontId="6" fillId="3" borderId="1" xfId="0" applyFont="1" applyFill="1" applyBorder="1"/>
    <xf numFmtId="44" fontId="5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4" fontId="5" fillId="4" borderId="1" xfId="0" applyNumberFormat="1" applyFont="1" applyFill="1" applyBorder="1" applyAlignment="1">
      <alignment horizontal="center" vertical="center"/>
    </xf>
    <xf numFmtId="20" fontId="5" fillId="4" borderId="1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44" fontId="5" fillId="4" borderId="1" xfId="0" applyNumberFormat="1" applyFont="1" applyFill="1" applyBorder="1" applyAlignment="1">
      <alignment vertical="center"/>
    </xf>
    <xf numFmtId="2" fontId="5" fillId="4" borderId="1" xfId="3" applyNumberFormat="1" applyFont="1" applyFill="1" applyBorder="1" applyAlignment="1">
      <alignment vertical="center"/>
    </xf>
    <xf numFmtId="44" fontId="5" fillId="4" borderId="1" xfId="0" applyNumberFormat="1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5" fillId="4" borderId="1" xfId="0" quotePrefix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14" fontId="5" fillId="4" borderId="3" xfId="0" applyNumberFormat="1" applyFont="1" applyFill="1" applyBorder="1" applyAlignment="1">
      <alignment horizontal="center" vertical="center"/>
    </xf>
    <xf numFmtId="20" fontId="5" fillId="4" borderId="3" xfId="0" applyNumberFormat="1" applyFont="1" applyFill="1" applyBorder="1" applyAlignment="1">
      <alignment horizontal="center" vertical="center"/>
    </xf>
    <xf numFmtId="0" fontId="5" fillId="4" borderId="3" xfId="0" applyFont="1" applyFill="1" applyBorder="1" applyAlignment="1">
      <alignment vertical="center"/>
    </xf>
    <xf numFmtId="2" fontId="5" fillId="4" borderId="3" xfId="3" applyNumberFormat="1" applyFont="1" applyFill="1" applyBorder="1" applyAlignment="1">
      <alignment vertical="center"/>
    </xf>
    <xf numFmtId="0" fontId="5" fillId="4" borderId="5" xfId="0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20" fontId="5" fillId="4" borderId="5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44" fontId="5" fillId="4" borderId="5" xfId="0" applyNumberFormat="1" applyFont="1" applyFill="1" applyBorder="1" applyAlignment="1">
      <alignment vertical="center"/>
    </xf>
    <xf numFmtId="2" fontId="5" fillId="4" borderId="5" xfId="3" applyNumberFormat="1" applyFont="1" applyFill="1" applyBorder="1" applyAlignment="1">
      <alignment vertical="center"/>
    </xf>
    <xf numFmtId="0" fontId="6" fillId="0" borderId="1" xfId="0" applyFont="1" applyBorder="1" applyAlignment="1">
      <alignment horizontal="center"/>
    </xf>
    <xf numFmtId="0" fontId="5" fillId="4" borderId="31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14" fontId="5" fillId="3" borderId="21" xfId="0" applyNumberFormat="1" applyFont="1" applyFill="1" applyBorder="1" applyAlignment="1">
      <alignment horizontal="center" vertical="center"/>
    </xf>
    <xf numFmtId="14" fontId="5" fillId="4" borderId="18" xfId="0" applyNumberFormat="1" applyFont="1" applyFill="1" applyBorder="1" applyAlignment="1">
      <alignment horizontal="center" vertical="center"/>
    </xf>
    <xf numFmtId="20" fontId="5" fillId="3" borderId="21" xfId="0" applyNumberFormat="1" applyFont="1" applyFill="1" applyBorder="1" applyAlignment="1">
      <alignment horizontal="center" vertical="center"/>
    </xf>
    <xf numFmtId="20" fontId="5" fillId="4" borderId="18" xfId="0" applyNumberFormat="1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vertical="center"/>
    </xf>
    <xf numFmtId="0" fontId="5" fillId="4" borderId="18" xfId="0" applyFont="1" applyFill="1" applyBorder="1" applyAlignment="1">
      <alignment vertical="center"/>
    </xf>
    <xf numFmtId="44" fontId="5" fillId="3" borderId="21" xfId="0" applyNumberFormat="1" applyFont="1" applyFill="1" applyBorder="1" applyAlignment="1">
      <alignment horizontal="center" vertical="center"/>
    </xf>
    <xf numFmtId="44" fontId="5" fillId="4" borderId="1" xfId="2" applyFont="1" applyFill="1" applyBorder="1" applyAlignment="1">
      <alignment horizontal="center" vertical="center"/>
    </xf>
    <xf numFmtId="44" fontId="5" fillId="4" borderId="18" xfId="0" applyNumberFormat="1" applyFont="1" applyFill="1" applyBorder="1" applyAlignment="1">
      <alignment horizontal="center" vertical="center"/>
    </xf>
    <xf numFmtId="165" fontId="5" fillId="4" borderId="1" xfId="0" applyNumberFormat="1" applyFont="1" applyFill="1" applyBorder="1" applyAlignment="1">
      <alignment horizontal="center" vertical="center"/>
    </xf>
    <xf numFmtId="2" fontId="5" fillId="3" borderId="25" xfId="3" applyNumberFormat="1" applyFont="1" applyFill="1" applyBorder="1" applyAlignment="1">
      <alignment vertical="center"/>
    </xf>
    <xf numFmtId="0" fontId="36" fillId="3" borderId="21" xfId="0" applyFont="1" applyFill="1" applyBorder="1" applyAlignment="1">
      <alignment vertical="center"/>
    </xf>
    <xf numFmtId="0" fontId="5" fillId="4" borderId="29" xfId="0" applyFont="1" applyFill="1" applyBorder="1" applyAlignment="1">
      <alignment horizontal="center" vertical="center"/>
    </xf>
    <xf numFmtId="2" fontId="10" fillId="3" borderId="1" xfId="3" applyNumberFormat="1" applyFont="1" applyFill="1" applyBorder="1" applyAlignment="1">
      <alignment vertical="center"/>
    </xf>
    <xf numFmtId="44" fontId="5" fillId="4" borderId="5" xfId="0" applyNumberFormat="1" applyFont="1" applyFill="1" applyBorder="1" applyAlignment="1">
      <alignment horizontal="center" vertical="center"/>
    </xf>
    <xf numFmtId="2" fontId="5" fillId="4" borderId="18" xfId="3" applyNumberFormat="1" applyFont="1" applyFill="1" applyBorder="1" applyAlignment="1">
      <alignment vertical="center"/>
    </xf>
    <xf numFmtId="0" fontId="6" fillId="4" borderId="18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4" borderId="30" xfId="0" applyFont="1" applyFill="1" applyBorder="1" applyAlignment="1">
      <alignment horizontal="center" vertical="center"/>
    </xf>
    <xf numFmtId="0" fontId="41" fillId="18" borderId="1" xfId="0" applyFont="1" applyFill="1" applyBorder="1" applyAlignment="1">
      <alignment horizontal="center"/>
    </xf>
    <xf numFmtId="44" fontId="5" fillId="4" borderId="3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44" fontId="30" fillId="3" borderId="1" xfId="0" applyNumberFormat="1" applyFont="1" applyFill="1" applyBorder="1" applyAlignment="1">
      <alignment horizontal="center"/>
    </xf>
    <xf numFmtId="0" fontId="30" fillId="3" borderId="4" xfId="0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/>
    </xf>
    <xf numFmtId="44" fontId="30" fillId="4" borderId="1" xfId="0" applyNumberFormat="1" applyFont="1" applyFill="1" applyBorder="1" applyAlignment="1">
      <alignment horizontal="center"/>
    </xf>
    <xf numFmtId="0" fontId="30" fillId="4" borderId="1" xfId="0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/>
    </xf>
    <xf numFmtId="44" fontId="30" fillId="4" borderId="3" xfId="0" applyNumberFormat="1" applyFont="1" applyFill="1" applyBorder="1" applyAlignment="1">
      <alignment horizontal="center"/>
    </xf>
    <xf numFmtId="0" fontId="30" fillId="22" borderId="1" xfId="0" applyFont="1" applyFill="1" applyBorder="1" applyAlignment="1">
      <alignment horizontal="center"/>
    </xf>
    <xf numFmtId="14" fontId="5" fillId="22" borderId="3" xfId="0" applyNumberFormat="1" applyFont="1" applyFill="1" applyBorder="1" applyAlignment="1">
      <alignment horizontal="center"/>
    </xf>
    <xf numFmtId="0" fontId="10" fillId="22" borderId="1" xfId="0" applyFont="1" applyFill="1" applyBorder="1" applyAlignment="1">
      <alignment horizontal="center"/>
    </xf>
    <xf numFmtId="14" fontId="5" fillId="22" borderId="3" xfId="0" applyNumberFormat="1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/>
    </xf>
    <xf numFmtId="14" fontId="5" fillId="18" borderId="3" xfId="0" applyNumberFormat="1" applyFont="1" applyFill="1" applyBorder="1" applyAlignment="1">
      <alignment horizontal="center" vertical="center"/>
    </xf>
    <xf numFmtId="14" fontId="5" fillId="18" borderId="3" xfId="0" applyNumberFormat="1" applyFont="1" applyFill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10" fillId="3" borderId="1" xfId="0" applyFont="1" applyFill="1" applyBorder="1" applyAlignment="1">
      <alignment horizontal="center" vertical="center"/>
    </xf>
    <xf numFmtId="14" fontId="10" fillId="3" borderId="1" xfId="0" applyNumberFormat="1" applyFont="1" applyFill="1" applyBorder="1" applyAlignment="1">
      <alignment horizontal="center" vertical="center"/>
    </xf>
    <xf numFmtId="20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vertical="center"/>
    </xf>
    <xf numFmtId="44" fontId="10" fillId="3" borderId="1" xfId="0" applyNumberFormat="1" applyFont="1" applyFill="1" applyBorder="1" applyAlignment="1">
      <alignment vertical="center"/>
    </xf>
    <xf numFmtId="0" fontId="46" fillId="17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20" fontId="10" fillId="4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/>
    </xf>
    <xf numFmtId="44" fontId="10" fillId="4" borderId="1" xfId="0" applyNumberFormat="1" applyFont="1" applyFill="1" applyBorder="1" applyAlignment="1">
      <alignment vertical="center"/>
    </xf>
    <xf numFmtId="2" fontId="10" fillId="4" borderId="1" xfId="3" applyNumberFormat="1" applyFont="1" applyFill="1" applyBorder="1" applyAlignment="1">
      <alignment vertical="center"/>
    </xf>
    <xf numFmtId="0" fontId="6" fillId="4" borderId="1" xfId="0" applyFont="1" applyFill="1" applyBorder="1" applyAlignment="1">
      <alignment vertical="center"/>
    </xf>
    <xf numFmtId="44" fontId="10" fillId="4" borderId="1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 vertical="center"/>
    </xf>
    <xf numFmtId="14" fontId="6" fillId="4" borderId="1" xfId="0" applyNumberFormat="1" applyFont="1" applyFill="1" applyBorder="1" applyAlignment="1">
      <alignment horizontal="center" vertical="center"/>
    </xf>
    <xf numFmtId="20" fontId="6" fillId="4" borderId="1" xfId="0" applyNumberFormat="1" applyFont="1" applyFill="1" applyBorder="1" applyAlignment="1">
      <alignment horizontal="center" vertical="center"/>
    </xf>
    <xf numFmtId="44" fontId="6" fillId="4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 vertical="center"/>
    </xf>
    <xf numFmtId="14" fontId="10" fillId="4" borderId="3" xfId="0" applyNumberFormat="1" applyFont="1" applyFill="1" applyBorder="1" applyAlignment="1">
      <alignment horizontal="center" vertical="center"/>
    </xf>
    <xf numFmtId="20" fontId="10" fillId="4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14" fontId="10" fillId="3" borderId="3" xfId="0" applyNumberFormat="1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37" fillId="0" borderId="1" xfId="0" applyFont="1" applyBorder="1" applyAlignment="1" applyProtection="1">
      <alignment horizontal="center" vertical="center"/>
      <protection locked="0" hidden="1"/>
    </xf>
    <xf numFmtId="44" fontId="37" fillId="0" borderId="1" xfId="2" applyFont="1" applyFill="1" applyBorder="1" applyAlignment="1" applyProtection="1">
      <alignment horizontal="center" vertical="center"/>
      <protection locked="0" hidden="1"/>
    </xf>
    <xf numFmtId="0" fontId="37" fillId="2" borderId="1" xfId="0" applyFont="1" applyFill="1" applyBorder="1" applyAlignment="1" applyProtection="1">
      <alignment horizontal="center" vertical="center"/>
      <protection locked="0" hidden="1"/>
    </xf>
    <xf numFmtId="14" fontId="37" fillId="2" borderId="1" xfId="0" applyNumberFormat="1" applyFont="1" applyFill="1" applyBorder="1" applyAlignment="1" applyProtection="1">
      <alignment horizontal="center" vertical="center"/>
      <protection locked="0" hidden="1"/>
    </xf>
    <xf numFmtId="14" fontId="37" fillId="0" borderId="1" xfId="0" applyNumberFormat="1" applyFont="1" applyBorder="1" applyAlignment="1" applyProtection="1">
      <alignment horizontal="center" vertical="center"/>
      <protection locked="0" hidden="1"/>
    </xf>
    <xf numFmtId="164" fontId="37" fillId="0" borderId="1" xfId="0" applyNumberFormat="1" applyFont="1" applyBorder="1" applyAlignment="1" applyProtection="1">
      <alignment horizontal="center" vertical="center"/>
      <protection locked="0" hidden="1"/>
    </xf>
    <xf numFmtId="0" fontId="5" fillId="23" borderId="21" xfId="0" applyFont="1" applyFill="1" applyBorder="1" applyAlignment="1">
      <alignment horizontal="center" vertical="center"/>
    </xf>
    <xf numFmtId="0" fontId="5" fillId="23" borderId="21" xfId="0" applyFont="1" applyFill="1" applyBorder="1" applyAlignment="1">
      <alignment vertical="center"/>
    </xf>
    <xf numFmtId="20" fontId="30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 wrapText="1"/>
    </xf>
    <xf numFmtId="14" fontId="30" fillId="4" borderId="1" xfId="0" applyNumberFormat="1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 vertical="center"/>
    </xf>
    <xf numFmtId="14" fontId="30" fillId="4" borderId="3" xfId="0" applyNumberFormat="1" applyFont="1" applyFill="1" applyBorder="1" applyAlignment="1">
      <alignment horizontal="center" vertical="center"/>
    </xf>
    <xf numFmtId="0" fontId="30" fillId="4" borderId="3" xfId="0" applyFont="1" applyFill="1" applyBorder="1" applyAlignment="1">
      <alignment horizontal="center" vertical="center"/>
    </xf>
    <xf numFmtId="20" fontId="30" fillId="4" borderId="1" xfId="0" applyNumberFormat="1" applyFont="1" applyFill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/>
    </xf>
    <xf numFmtId="0" fontId="28" fillId="5" borderId="21" xfId="0" applyFont="1" applyFill="1" applyBorder="1" applyAlignment="1">
      <alignment horizontal="center" vertical="center"/>
    </xf>
    <xf numFmtId="0" fontId="30" fillId="2" borderId="21" xfId="0" applyFont="1" applyFill="1" applyBorder="1" applyAlignment="1">
      <alignment horizontal="center" vertical="center"/>
    </xf>
    <xf numFmtId="14" fontId="30" fillId="2" borderId="21" xfId="0" applyNumberFormat="1" applyFont="1" applyFill="1" applyBorder="1" applyAlignment="1">
      <alignment horizontal="center" vertical="center"/>
    </xf>
    <xf numFmtId="20" fontId="30" fillId="2" borderId="21" xfId="0" applyNumberFormat="1" applyFont="1" applyFill="1" applyBorder="1" applyAlignment="1">
      <alignment horizontal="center" vertical="center"/>
    </xf>
    <xf numFmtId="44" fontId="30" fillId="2" borderId="21" xfId="0" applyNumberFormat="1" applyFont="1" applyFill="1" applyBorder="1" applyAlignment="1">
      <alignment horizontal="center" vertical="center"/>
    </xf>
    <xf numFmtId="0" fontId="34" fillId="2" borderId="21" xfId="3" applyFont="1" applyFill="1" applyBorder="1" applyAlignment="1">
      <alignment horizontal="center" vertical="center"/>
    </xf>
    <xf numFmtId="0" fontId="34" fillId="0" borderId="21" xfId="3" applyFont="1" applyBorder="1" applyAlignment="1">
      <alignment horizontal="center" vertical="center"/>
    </xf>
    <xf numFmtId="0" fontId="30" fillId="0" borderId="21" xfId="0" applyFont="1" applyBorder="1" applyAlignment="1">
      <alignment horizontal="center" vertical="center" wrapText="1"/>
    </xf>
    <xf numFmtId="14" fontId="28" fillId="2" borderId="21" xfId="0" applyNumberFormat="1" applyFont="1" applyFill="1" applyBorder="1" applyAlignment="1">
      <alignment horizontal="center" vertical="center"/>
    </xf>
    <xf numFmtId="0" fontId="30" fillId="2" borderId="21" xfId="0" quotePrefix="1" applyFont="1" applyFill="1" applyBorder="1" applyAlignment="1">
      <alignment horizontal="center" vertical="center"/>
    </xf>
    <xf numFmtId="0" fontId="35" fillId="0" borderId="21" xfId="0" applyFont="1" applyBorder="1" applyAlignment="1">
      <alignment horizontal="center" vertical="center"/>
    </xf>
    <xf numFmtId="0" fontId="30" fillId="3" borderId="21" xfId="0" applyFont="1" applyFill="1" applyBorder="1" applyAlignment="1">
      <alignment horizontal="center" vertical="center"/>
    </xf>
    <xf numFmtId="0" fontId="31" fillId="0" borderId="21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0" fontId="30" fillId="0" borderId="21" xfId="0" quotePrefix="1" applyFont="1" applyBorder="1" applyAlignment="1">
      <alignment horizontal="center" vertical="center"/>
    </xf>
    <xf numFmtId="0" fontId="2" fillId="0" borderId="21" xfId="3" applyBorder="1" applyAlignment="1">
      <alignment horizontal="center" vertical="center"/>
    </xf>
    <xf numFmtId="0" fontId="10" fillId="0" borderId="21" xfId="0" applyFont="1" applyBorder="1" applyAlignment="1">
      <alignment vertical="center"/>
    </xf>
    <xf numFmtId="0" fontId="0" fillId="4" borderId="21" xfId="0" applyFill="1" applyBorder="1" applyAlignment="1">
      <alignment horizontal="center" vertical="center"/>
    </xf>
    <xf numFmtId="0" fontId="13" fillId="24" borderId="21" xfId="4" applyFont="1" applyFill="1" applyBorder="1" applyAlignment="1">
      <alignment horizontal="center" vertical="center"/>
    </xf>
    <xf numFmtId="0" fontId="13" fillId="24" borderId="21" xfId="0" applyFon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6" fillId="0" borderId="21" xfId="133" applyNumberFormat="1" applyFont="1" applyBorder="1" applyAlignment="1">
      <alignment horizontal="center" vertical="center"/>
    </xf>
    <xf numFmtId="0" fontId="0" fillId="0" borderId="21" xfId="0" applyBorder="1" applyAlignment="1">
      <alignment horizontal="center"/>
    </xf>
    <xf numFmtId="4" fontId="0" fillId="0" borderId="21" xfId="0" applyNumberFormat="1" applyBorder="1" applyAlignment="1">
      <alignment horizontal="center"/>
    </xf>
    <xf numFmtId="3" fontId="0" fillId="0" borderId="21" xfId="0" applyNumberFormat="1" applyBorder="1" applyAlignment="1">
      <alignment horizontal="center" vertical="center"/>
    </xf>
    <xf numFmtId="0" fontId="36" fillId="0" borderId="21" xfId="133" applyNumberFormat="1" applyFont="1" applyBorder="1" applyAlignment="1">
      <alignment horizontal="center" vertical="center" wrapText="1"/>
    </xf>
    <xf numFmtId="0" fontId="1" fillId="0" borderId="21" xfId="4" applyFont="1" applyBorder="1" applyAlignment="1">
      <alignment horizontal="center" vertical="center"/>
    </xf>
    <xf numFmtId="4" fontId="0" fillId="0" borderId="21" xfId="0" applyNumberForma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33" fillId="5" borderId="32" xfId="0" applyFont="1" applyFill="1" applyBorder="1" applyAlignment="1">
      <alignment horizontal="center" vertical="center"/>
    </xf>
    <xf numFmtId="14" fontId="30" fillId="0" borderId="1" xfId="0" quotePrefix="1" applyNumberFormat="1" applyFont="1" applyBorder="1" applyAlignment="1">
      <alignment horizontal="center" vertical="center"/>
    </xf>
    <xf numFmtId="0" fontId="6" fillId="22" borderId="1" xfId="0" applyFont="1" applyFill="1" applyBorder="1" applyAlignment="1">
      <alignment horizontal="center"/>
    </xf>
    <xf numFmtId="0" fontId="3" fillId="22" borderId="1" xfId="0" applyFont="1" applyFill="1" applyBorder="1" applyAlignment="1">
      <alignment horizontal="center"/>
    </xf>
    <xf numFmtId="0" fontId="10" fillId="3" borderId="1" xfId="0" quotePrefix="1" applyFont="1" applyFill="1" applyBorder="1" applyAlignment="1">
      <alignment horizontal="center" vertical="center"/>
    </xf>
    <xf numFmtId="20" fontId="30" fillId="3" borderId="1" xfId="0" applyNumberFormat="1" applyFont="1" applyFill="1" applyBorder="1" applyAlignment="1">
      <alignment horizontal="center" vertical="center"/>
    </xf>
    <xf numFmtId="0" fontId="30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10" fillId="4" borderId="1" xfId="0" quotePrefix="1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20" fontId="30" fillId="3" borderId="3" xfId="0" applyNumberFormat="1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/>
    </xf>
    <xf numFmtId="44" fontId="10" fillId="2" borderId="1" xfId="2" applyFont="1" applyFill="1" applyBorder="1" applyAlignment="1">
      <alignment horizontal="center" vertical="center"/>
    </xf>
    <xf numFmtId="0" fontId="40" fillId="20" borderId="21" xfId="0" applyFont="1" applyFill="1" applyBorder="1" applyAlignment="1">
      <alignment horizontal="center" vertical="center"/>
    </xf>
    <xf numFmtId="0" fontId="5" fillId="21" borderId="2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5" fillId="20" borderId="21" xfId="0" applyFont="1" applyFill="1" applyBorder="1" applyAlignment="1">
      <alignment horizontal="center" vertical="center"/>
    </xf>
    <xf numFmtId="0" fontId="5" fillId="21" borderId="21" xfId="0" applyFont="1" applyFill="1" applyBorder="1" applyAlignment="1">
      <alignment horizontal="center" vertical="center"/>
    </xf>
    <xf numFmtId="14" fontId="5" fillId="20" borderId="21" xfId="0" applyNumberFormat="1" applyFont="1" applyFill="1" applyBorder="1" applyAlignment="1">
      <alignment horizontal="center" vertical="center"/>
    </xf>
    <xf numFmtId="14" fontId="5" fillId="21" borderId="24" xfId="0" applyNumberFormat="1" applyFont="1" applyFill="1" applyBorder="1" applyAlignment="1">
      <alignment horizontal="center" vertical="center"/>
    </xf>
    <xf numFmtId="14" fontId="5" fillId="4" borderId="21" xfId="1" applyNumberFormat="1" applyFont="1" applyFill="1" applyBorder="1" applyAlignment="1">
      <alignment horizontal="center" vertical="center"/>
    </xf>
    <xf numFmtId="20" fontId="5" fillId="20" borderId="21" xfId="0" applyNumberFormat="1" applyFont="1" applyFill="1" applyBorder="1" applyAlignment="1">
      <alignment horizontal="center" vertical="center"/>
    </xf>
    <xf numFmtId="20" fontId="5" fillId="21" borderId="24" xfId="0" applyNumberFormat="1" applyFont="1" applyFill="1" applyBorder="1" applyAlignment="1">
      <alignment horizontal="center" vertical="center"/>
    </xf>
    <xf numFmtId="14" fontId="5" fillId="4" borderId="19" xfId="0" applyNumberFormat="1" applyFont="1" applyFill="1" applyBorder="1" applyAlignment="1">
      <alignment horizontal="center" vertical="center"/>
    </xf>
    <xf numFmtId="14" fontId="5" fillId="4" borderId="6" xfId="0" applyNumberFormat="1" applyFont="1" applyFill="1" applyBorder="1" applyAlignment="1">
      <alignment horizontal="center" vertical="center"/>
    </xf>
    <xf numFmtId="0" fontId="30" fillId="2" borderId="32" xfId="0" applyFont="1" applyFill="1" applyBorder="1" applyAlignment="1">
      <alignment horizontal="center" vertical="center"/>
    </xf>
    <xf numFmtId="0" fontId="5" fillId="4" borderId="22" xfId="0" quotePrefix="1" applyFont="1" applyFill="1" applyBorder="1" applyAlignment="1">
      <alignment horizontal="center" vertical="center"/>
    </xf>
    <xf numFmtId="44" fontId="5" fillId="4" borderId="22" xfId="2" applyFont="1" applyFill="1" applyBorder="1" applyAlignment="1">
      <alignment horizontal="center" vertical="center"/>
    </xf>
    <xf numFmtId="44" fontId="5" fillId="4" borderId="1" xfId="0" quotePrefix="1" applyNumberFormat="1" applyFont="1" applyFill="1" applyBorder="1" applyAlignment="1">
      <alignment vertical="center"/>
    </xf>
    <xf numFmtId="44" fontId="5" fillId="20" borderId="21" xfId="0" applyNumberFormat="1" applyFont="1" applyFill="1" applyBorder="1" applyAlignment="1">
      <alignment horizontal="center" vertical="center"/>
    </xf>
    <xf numFmtId="0" fontId="5" fillId="4" borderId="19" xfId="0" applyFont="1" applyFill="1" applyBorder="1" applyAlignment="1">
      <alignment horizontal="center" vertical="center"/>
    </xf>
    <xf numFmtId="165" fontId="5" fillId="20" borderId="21" xfId="0" applyNumberFormat="1" applyFont="1" applyFill="1" applyBorder="1" applyAlignment="1">
      <alignment horizontal="center" vertical="center"/>
    </xf>
    <xf numFmtId="165" fontId="5" fillId="4" borderId="24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165" fontId="5" fillId="4" borderId="23" xfId="0" applyNumberFormat="1" applyFont="1" applyFill="1" applyBorder="1" applyAlignment="1">
      <alignment horizontal="center" vertical="center"/>
    </xf>
    <xf numFmtId="2" fontId="5" fillId="20" borderId="25" xfId="3" applyNumberFormat="1" applyFont="1" applyFill="1" applyBorder="1" applyAlignment="1">
      <alignment vertical="center"/>
    </xf>
    <xf numFmtId="2" fontId="5" fillId="21" borderId="27" xfId="3" applyNumberFormat="1" applyFont="1" applyFill="1" applyBorder="1" applyAlignment="1">
      <alignment vertical="center"/>
    </xf>
    <xf numFmtId="2" fontId="10" fillId="4" borderId="5" xfId="3" applyNumberFormat="1" applyFont="1" applyFill="1" applyBorder="1" applyAlignment="1">
      <alignment vertical="center"/>
    </xf>
    <xf numFmtId="0" fontId="36" fillId="20" borderId="25" xfId="0" applyFont="1" applyFill="1" applyBorder="1" applyAlignment="1">
      <alignment vertical="center"/>
    </xf>
    <xf numFmtId="2" fontId="36" fillId="4" borderId="25" xfId="0" applyNumberFormat="1" applyFont="1" applyFill="1" applyBorder="1" applyAlignment="1">
      <alignment vertical="center"/>
    </xf>
    <xf numFmtId="0" fontId="10" fillId="4" borderId="18" xfId="0" applyFont="1" applyFill="1" applyBorder="1" applyAlignment="1">
      <alignment horizontal="center" vertical="center"/>
    </xf>
    <xf numFmtId="0" fontId="46" fillId="17" borderId="18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5" fillId="4" borderId="5" xfId="0" quotePrefix="1" applyFont="1" applyFill="1" applyBorder="1" applyAlignment="1">
      <alignment horizontal="center" vertical="center"/>
    </xf>
    <xf numFmtId="1" fontId="6" fillId="4" borderId="18" xfId="0" applyNumberFormat="1" applyFont="1" applyFill="1" applyBorder="1" applyAlignment="1">
      <alignment horizontal="center" vertical="center"/>
    </xf>
    <xf numFmtId="14" fontId="10" fillId="4" borderId="18" xfId="0" applyNumberFormat="1" applyFont="1" applyFill="1" applyBorder="1" applyAlignment="1">
      <alignment horizontal="center" vertical="center"/>
    </xf>
    <xf numFmtId="14" fontId="6" fillId="4" borderId="18" xfId="0" applyNumberFormat="1" applyFont="1" applyFill="1" applyBorder="1" applyAlignment="1">
      <alignment horizontal="center" vertical="center"/>
    </xf>
    <xf numFmtId="20" fontId="10" fillId="4" borderId="18" xfId="0" applyNumberFormat="1" applyFont="1" applyFill="1" applyBorder="1" applyAlignment="1">
      <alignment horizontal="center" vertical="center"/>
    </xf>
    <xf numFmtId="20" fontId="6" fillId="4" borderId="18" xfId="0" applyNumberFormat="1" applyFont="1" applyFill="1" applyBorder="1" applyAlignment="1">
      <alignment horizontal="center" vertical="center"/>
    </xf>
    <xf numFmtId="20" fontId="30" fillId="4" borderId="3" xfId="0" applyNumberFormat="1" applyFont="1" applyFill="1" applyBorder="1" applyAlignment="1">
      <alignment horizontal="center" vertical="center"/>
    </xf>
    <xf numFmtId="14" fontId="5" fillId="4" borderId="23" xfId="0" quotePrefix="1" applyNumberFormat="1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44" fontId="5" fillId="4" borderId="23" xfId="0" quotePrefix="1" applyNumberFormat="1" applyFont="1" applyFill="1" applyBorder="1" applyAlignment="1">
      <alignment vertical="center"/>
    </xf>
    <xf numFmtId="44" fontId="10" fillId="4" borderId="18" xfId="0" applyNumberFormat="1" applyFont="1" applyFill="1" applyBorder="1" applyAlignment="1">
      <alignment vertical="center"/>
    </xf>
    <xf numFmtId="44" fontId="10" fillId="4" borderId="3" xfId="0" applyNumberFormat="1" applyFont="1" applyFill="1" applyBorder="1" applyAlignment="1">
      <alignment vertical="center"/>
    </xf>
    <xf numFmtId="44" fontId="6" fillId="4" borderId="18" xfId="0" applyNumberFormat="1" applyFont="1" applyFill="1" applyBorder="1" applyAlignment="1">
      <alignment horizontal="center" vertical="center"/>
    </xf>
    <xf numFmtId="2" fontId="10" fillId="4" borderId="18" xfId="3" applyNumberFormat="1" applyFont="1" applyFill="1" applyBorder="1" applyAlignment="1">
      <alignment vertical="center"/>
    </xf>
    <xf numFmtId="2" fontId="10" fillId="4" borderId="3" xfId="3" applyNumberFormat="1" applyFont="1" applyFill="1" applyBorder="1" applyAlignment="1">
      <alignment vertical="center"/>
    </xf>
    <xf numFmtId="0" fontId="36" fillId="4" borderId="26" xfId="0" applyFont="1" applyFill="1" applyBorder="1" applyAlignment="1">
      <alignment horizontal="center" vertical="center"/>
    </xf>
    <xf numFmtId="0" fontId="30" fillId="2" borderId="24" xfId="0" applyFont="1" applyFill="1" applyBorder="1" applyAlignment="1">
      <alignment horizontal="center" vertical="center"/>
    </xf>
    <xf numFmtId="44" fontId="30" fillId="3" borderId="1" xfId="0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vertical="center"/>
    </xf>
    <xf numFmtId="44" fontId="10" fillId="3" borderId="1" xfId="2" applyFont="1" applyFill="1" applyBorder="1" applyAlignment="1">
      <alignment horizontal="center" vertical="center"/>
    </xf>
    <xf numFmtId="0" fontId="40" fillId="21" borderId="2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/>
    </xf>
    <xf numFmtId="44" fontId="10" fillId="4" borderId="1" xfId="0" applyNumberFormat="1" applyFont="1" applyFill="1" applyBorder="1" applyAlignment="1">
      <alignment horizontal="center"/>
    </xf>
    <xf numFmtId="0" fontId="48" fillId="3" borderId="33" xfId="0" applyFont="1" applyFill="1" applyBorder="1" applyAlignment="1">
      <alignment horizontal="center" readingOrder="1"/>
    </xf>
    <xf numFmtId="0" fontId="47" fillId="3" borderId="21" xfId="0" applyFont="1" applyFill="1" applyBorder="1" applyAlignment="1">
      <alignment horizontal="center" vertical="center"/>
    </xf>
    <xf numFmtId="0" fontId="47" fillId="3" borderId="21" xfId="0" applyFont="1" applyFill="1" applyBorder="1" applyAlignment="1">
      <alignment horizontal="center" vertical="center" readingOrder="1"/>
    </xf>
    <xf numFmtId="0" fontId="3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6" fillId="0" borderId="0" xfId="0" applyFont="1"/>
    <xf numFmtId="0" fontId="6" fillId="0" borderId="1" xfId="0" applyFont="1" applyBorder="1" applyAlignment="1">
      <alignment horizontal="center" vertical="center"/>
    </xf>
    <xf numFmtId="0" fontId="47" fillId="3" borderId="22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/>
    </xf>
    <xf numFmtId="2" fontId="10" fillId="0" borderId="22" xfId="3" applyNumberFormat="1" applyFont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 vertical="center"/>
    </xf>
    <xf numFmtId="0" fontId="30" fillId="4" borderId="5" xfId="0" applyFont="1" applyFill="1" applyBorder="1" applyAlignment="1">
      <alignment horizontal="center"/>
    </xf>
    <xf numFmtId="0" fontId="42" fillId="10" borderId="1" xfId="134" applyBorder="1" applyAlignment="1">
      <alignment horizontal="center" vertical="center" wrapText="1"/>
    </xf>
    <xf numFmtId="0" fontId="42" fillId="10" borderId="1" xfId="134" applyBorder="1" applyAlignment="1">
      <alignment horizontal="center" vertical="center"/>
    </xf>
    <xf numFmtId="9" fontId="42" fillId="10" borderId="1" xfId="134" applyNumberFormat="1" applyBorder="1" applyAlignment="1">
      <alignment horizontal="center" vertical="center"/>
    </xf>
    <xf numFmtId="14" fontId="42" fillId="10" borderId="1" xfId="134" applyNumberFormat="1" applyBorder="1" applyAlignment="1">
      <alignment horizontal="center" vertical="center" wrapText="1"/>
    </xf>
    <xf numFmtId="0" fontId="44" fillId="0" borderId="1" xfId="0" applyFont="1" applyBorder="1" applyAlignment="1">
      <alignment horizontal="center" vertical="center"/>
    </xf>
    <xf numFmtId="14" fontId="44" fillId="0" borderId="1" xfId="0" applyNumberFormat="1" applyFont="1" applyBorder="1" applyAlignment="1">
      <alignment horizontal="center" vertical="center"/>
    </xf>
    <xf numFmtId="0" fontId="44" fillId="0" borderId="1" xfId="0" applyFont="1" applyBorder="1" applyAlignment="1">
      <alignment horizontal="center"/>
    </xf>
    <xf numFmtId="11" fontId="44" fillId="0" borderId="1" xfId="0" applyNumberFormat="1" applyFont="1" applyBorder="1" applyAlignment="1">
      <alignment horizontal="center" vertical="center"/>
    </xf>
    <xf numFmtId="0" fontId="4" fillId="0" borderId="1" xfId="134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2" fillId="10" borderId="1" xfId="134" applyNumberForma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/>
    </xf>
    <xf numFmtId="0" fontId="30" fillId="28" borderId="1" xfId="0" applyFont="1" applyFill="1" applyBorder="1" applyAlignment="1">
      <alignment horizontal="center"/>
    </xf>
    <xf numFmtId="0" fontId="47" fillId="3" borderId="1" xfId="0" applyFont="1" applyFill="1" applyBorder="1" applyAlignment="1">
      <alignment horizontal="center" vertical="center"/>
    </xf>
    <xf numFmtId="0" fontId="48" fillId="3" borderId="1" xfId="0" applyFont="1" applyFill="1" applyBorder="1" applyAlignment="1">
      <alignment horizontal="center" readingOrder="1"/>
    </xf>
    <xf numFmtId="0" fontId="47" fillId="3" borderId="1" xfId="0" applyFont="1" applyFill="1" applyBorder="1" applyAlignment="1">
      <alignment horizontal="center" vertical="center" readingOrder="1"/>
    </xf>
    <xf numFmtId="0" fontId="8" fillId="3" borderId="1" xfId="0" applyFont="1" applyFill="1" applyBorder="1" applyAlignment="1">
      <alignment horizontal="center" vertical="center"/>
    </xf>
    <xf numFmtId="2" fontId="10" fillId="3" borderId="22" xfId="3" applyNumberFormat="1" applyFont="1" applyFill="1" applyBorder="1" applyAlignment="1">
      <alignment horizontal="center" vertical="center"/>
    </xf>
    <xf numFmtId="0" fontId="30" fillId="2" borderId="1" xfId="0" applyFont="1" applyFill="1" applyBorder="1" applyAlignment="1">
      <alignment horizontal="center" wrapText="1"/>
    </xf>
    <xf numFmtId="44" fontId="30" fillId="2" borderId="1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/>
    </xf>
    <xf numFmtId="2" fontId="10" fillId="0" borderId="1" xfId="3" applyNumberFormat="1" applyFont="1" applyBorder="1" applyAlignment="1">
      <alignment horizontal="center" vertical="center"/>
    </xf>
    <xf numFmtId="2" fontId="10" fillId="3" borderId="1" xfId="3" applyNumberFormat="1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/>
    </xf>
    <xf numFmtId="14" fontId="30" fillId="3" borderId="22" xfId="0" applyNumberFormat="1" applyFont="1" applyFill="1" applyBorder="1" applyAlignment="1">
      <alignment horizontal="center" vertical="center"/>
    </xf>
    <xf numFmtId="20" fontId="30" fillId="3" borderId="22" xfId="0" applyNumberFormat="1" applyFont="1" applyFill="1" applyBorder="1" applyAlignment="1">
      <alignment horizontal="center" vertical="center"/>
    </xf>
    <xf numFmtId="44" fontId="30" fillId="3" borderId="22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29" fillId="2" borderId="1" xfId="0" applyFont="1" applyFill="1" applyBorder="1" applyAlignment="1">
      <alignment horizontal="center" wrapText="1"/>
    </xf>
    <xf numFmtId="14" fontId="10" fillId="4" borderId="5" xfId="0" applyNumberFormat="1" applyFont="1" applyFill="1" applyBorder="1" applyAlignment="1">
      <alignment horizontal="center" vertical="center"/>
    </xf>
    <xf numFmtId="20" fontId="10" fillId="4" borderId="5" xfId="0" applyNumberFormat="1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vertical="center"/>
    </xf>
    <xf numFmtId="44" fontId="10" fillId="4" borderId="5" xfId="0" applyNumberFormat="1" applyFont="1" applyFill="1" applyBorder="1" applyAlignment="1">
      <alignment vertic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50" fillId="0" borderId="1" xfId="0" applyFont="1" applyBorder="1" applyAlignment="1">
      <alignment horizontal="center" vertical="center"/>
    </xf>
    <xf numFmtId="0" fontId="5" fillId="29" borderId="1" xfId="0" applyFont="1" applyFill="1" applyBorder="1" applyAlignment="1">
      <alignment horizontal="center" vertical="center"/>
    </xf>
    <xf numFmtId="0" fontId="5" fillId="26" borderId="22" xfId="0" applyFont="1" applyFill="1" applyBorder="1" applyAlignment="1">
      <alignment horizontal="center" vertical="center"/>
    </xf>
    <xf numFmtId="0" fontId="0" fillId="26" borderId="22" xfId="0" applyFill="1" applyBorder="1" applyAlignment="1">
      <alignment horizontal="center" vertical="center"/>
    </xf>
    <xf numFmtId="14" fontId="0" fillId="26" borderId="22" xfId="0" applyNumberFormat="1" applyFill="1" applyBorder="1" applyAlignment="1">
      <alignment horizontal="center" vertical="center"/>
    </xf>
    <xf numFmtId="14" fontId="5" fillId="26" borderId="22" xfId="0" applyNumberFormat="1" applyFont="1" applyFill="1" applyBorder="1" applyAlignment="1">
      <alignment horizontal="center" vertical="center"/>
    </xf>
    <xf numFmtId="0" fontId="2" fillId="26" borderId="22" xfId="3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21" borderId="1" xfId="0" applyFont="1" applyFill="1" applyBorder="1" applyAlignment="1">
      <alignment horizontal="center" vertical="center"/>
    </xf>
    <xf numFmtId="14" fontId="5" fillId="21" borderId="1" xfId="0" applyNumberFormat="1" applyFont="1" applyFill="1" applyBorder="1" applyAlignment="1">
      <alignment horizontal="center" vertical="center"/>
    </xf>
    <xf numFmtId="0" fontId="40" fillId="21" borderId="1" xfId="0" applyFont="1" applyFill="1" applyBorder="1" applyAlignment="1">
      <alignment horizontal="center" vertical="center"/>
    </xf>
    <xf numFmtId="0" fontId="5" fillId="25" borderId="1" xfId="0" applyFont="1" applyFill="1" applyBorder="1" applyAlignment="1">
      <alignment horizontal="center" vertical="center"/>
    </xf>
    <xf numFmtId="14" fontId="5" fillId="25" borderId="1" xfId="0" applyNumberFormat="1" applyFont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/>
    </xf>
    <xf numFmtId="14" fontId="50" fillId="3" borderId="1" xfId="0" applyNumberFormat="1" applyFont="1" applyFill="1" applyBorder="1" applyAlignment="1">
      <alignment horizontal="center" vertical="center"/>
    </xf>
    <xf numFmtId="0" fontId="5" fillId="3" borderId="1" xfId="0" quotePrefix="1" applyFont="1" applyFill="1" applyBorder="1" applyAlignment="1">
      <alignment horizontal="center" vertical="center"/>
    </xf>
    <xf numFmtId="0" fontId="36" fillId="3" borderId="1" xfId="0" applyFont="1" applyFill="1" applyBorder="1" applyAlignment="1">
      <alignment horizontal="center" vertical="center"/>
    </xf>
    <xf numFmtId="14" fontId="36" fillId="3" borderId="1" xfId="0" applyNumberFormat="1" applyFont="1" applyFill="1" applyBorder="1" applyAlignment="1">
      <alignment horizontal="center" vertical="center"/>
    </xf>
    <xf numFmtId="0" fontId="49" fillId="3" borderId="1" xfId="0" applyFont="1" applyFill="1" applyBorder="1" applyAlignment="1">
      <alignment horizontal="center" vertical="center"/>
    </xf>
    <xf numFmtId="0" fontId="40" fillId="3" borderId="1" xfId="0" applyFon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50" fillId="3" borderId="1" xfId="0" applyFont="1" applyFill="1" applyBorder="1" applyAlignment="1">
      <alignment horizontal="center" vertical="center" wrapText="1"/>
    </xf>
    <xf numFmtId="0" fontId="3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14" fontId="50" fillId="0" borderId="1" xfId="0" applyNumberFormat="1" applyFont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/>
    </xf>
    <xf numFmtId="0" fontId="44" fillId="18" borderId="1" xfId="0" applyFont="1" applyFill="1" applyBorder="1" applyAlignment="1">
      <alignment horizontal="center" vertical="center"/>
    </xf>
    <xf numFmtId="14" fontId="44" fillId="18" borderId="1" xfId="0" applyNumberFormat="1" applyFont="1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/>
    </xf>
    <xf numFmtId="165" fontId="42" fillId="10" borderId="1" xfId="134" applyNumberFormat="1" applyBorder="1" applyAlignment="1">
      <alignment horizontal="center" vertical="center"/>
    </xf>
    <xf numFmtId="0" fontId="42" fillId="10" borderId="1" xfId="134" quotePrefix="1" applyBorder="1" applyAlignment="1">
      <alignment horizontal="center" vertical="center"/>
    </xf>
    <xf numFmtId="1" fontId="42" fillId="10" borderId="1" xfId="134" applyNumberFormat="1" applyBorder="1" applyAlignment="1">
      <alignment horizontal="center" vertical="center"/>
    </xf>
    <xf numFmtId="14" fontId="30" fillId="4" borderId="5" xfId="0" applyNumberFormat="1" applyFont="1" applyFill="1" applyBorder="1" applyAlignment="1">
      <alignment horizontal="center" vertical="center"/>
    </xf>
    <xf numFmtId="44" fontId="10" fillId="4" borderId="1" xfId="2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/>
    </xf>
    <xf numFmtId="0" fontId="10" fillId="3" borderId="3" xfId="0" quotePrefix="1" applyFont="1" applyFill="1" applyBorder="1" applyAlignment="1">
      <alignment horizontal="center" vertical="center"/>
    </xf>
    <xf numFmtId="0" fontId="10" fillId="4" borderId="3" xfId="0" quotePrefix="1" applyFont="1" applyFill="1" applyBorder="1" applyAlignment="1">
      <alignment horizontal="center" vertical="center"/>
    </xf>
    <xf numFmtId="44" fontId="10" fillId="4" borderId="18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30" fillId="30" borderId="23" xfId="0" applyFont="1" applyFill="1" applyBorder="1" applyAlignment="1">
      <alignment horizontal="center" vertical="center"/>
    </xf>
    <xf numFmtId="0" fontId="30" fillId="30" borderId="24" xfId="0" applyFont="1" applyFill="1" applyBorder="1" applyAlignment="1">
      <alignment horizontal="center" vertical="center"/>
    </xf>
    <xf numFmtId="14" fontId="30" fillId="30" borderId="24" xfId="0" applyNumberFormat="1" applyFont="1" applyFill="1" applyBorder="1" applyAlignment="1">
      <alignment horizontal="center" vertical="center"/>
    </xf>
    <xf numFmtId="20" fontId="30" fillId="30" borderId="24" xfId="0" applyNumberFormat="1" applyFont="1" applyFill="1" applyBorder="1" applyAlignment="1">
      <alignment horizontal="center" vertical="center"/>
    </xf>
    <xf numFmtId="0" fontId="34" fillId="30" borderId="21" xfId="3" applyFont="1" applyFill="1" applyBorder="1" applyAlignment="1">
      <alignment horizontal="center" vertical="center"/>
    </xf>
    <xf numFmtId="0" fontId="30" fillId="30" borderId="21" xfId="0" applyFont="1" applyFill="1" applyBorder="1" applyAlignment="1">
      <alignment horizontal="center" vertical="center"/>
    </xf>
    <xf numFmtId="0" fontId="30" fillId="30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/>
    </xf>
    <xf numFmtId="44" fontId="30" fillId="30" borderId="24" xfId="0" applyNumberFormat="1" applyFont="1" applyFill="1" applyBorder="1" applyAlignment="1">
      <alignment horizontal="center" vertical="center"/>
    </xf>
    <xf numFmtId="44" fontId="30" fillId="0" borderId="21" xfId="0" applyNumberFormat="1" applyFont="1" applyBorder="1" applyAlignment="1">
      <alignment horizontal="center" vertical="center"/>
    </xf>
    <xf numFmtId="0" fontId="28" fillId="0" borderId="19" xfId="0" applyFont="1" applyBorder="1" applyAlignment="1">
      <alignment horizontal="center" vertical="center"/>
    </xf>
    <xf numFmtId="0" fontId="30" fillId="2" borderId="19" xfId="0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14" fontId="30" fillId="2" borderId="5" xfId="0" applyNumberFormat="1" applyFont="1" applyFill="1" applyBorder="1" applyAlignment="1">
      <alignment horizontal="center"/>
    </xf>
    <xf numFmtId="20" fontId="30" fillId="2" borderId="5" xfId="0" applyNumberFormat="1" applyFont="1" applyFill="1" applyBorder="1" applyAlignment="1">
      <alignment horizontal="center"/>
    </xf>
    <xf numFmtId="44" fontId="30" fillId="4" borderId="5" xfId="0" applyNumberFormat="1" applyFont="1" applyFill="1" applyBorder="1" applyAlignment="1">
      <alignment horizontal="center"/>
    </xf>
    <xf numFmtId="44" fontId="30" fillId="2" borderId="5" xfId="0" applyNumberFormat="1" applyFont="1" applyFill="1" applyBorder="1" applyAlignment="1">
      <alignment horizontal="center"/>
    </xf>
    <xf numFmtId="2" fontId="10" fillId="0" borderId="5" xfId="3" applyNumberFormat="1" applyFont="1" applyBorder="1" applyAlignment="1">
      <alignment horizontal="center" vertical="center"/>
    </xf>
    <xf numFmtId="0" fontId="29" fillId="3" borderId="1" xfId="0" applyFont="1" applyFill="1" applyBorder="1" applyAlignment="1">
      <alignment horizontal="center"/>
    </xf>
    <xf numFmtId="14" fontId="30" fillId="2" borderId="1" xfId="0" applyNumberFormat="1" applyFont="1" applyFill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/>
    </xf>
    <xf numFmtId="20" fontId="30" fillId="3" borderId="1" xfId="0" applyNumberFormat="1" applyFont="1" applyFill="1" applyBorder="1" applyAlignment="1">
      <alignment horizontal="center"/>
    </xf>
    <xf numFmtId="0" fontId="30" fillId="3" borderId="1" xfId="0" applyFont="1" applyFill="1" applyBorder="1" applyAlignment="1">
      <alignment horizontal="center" wrapText="1"/>
    </xf>
    <xf numFmtId="2" fontId="10" fillId="0" borderId="18" xfId="3" applyNumberFormat="1" applyFont="1" applyBorder="1" applyAlignment="1">
      <alignment horizontal="center" vertical="center"/>
    </xf>
    <xf numFmtId="0" fontId="30" fillId="2" borderId="7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51" fillId="2" borderId="5" xfId="0" applyFont="1" applyFill="1" applyBorder="1" applyAlignment="1">
      <alignment horizontal="center"/>
    </xf>
    <xf numFmtId="44" fontId="30" fillId="0" borderId="1" xfId="0" quotePrefix="1" applyNumberFormat="1" applyFont="1" applyBorder="1" applyAlignment="1">
      <alignment horizontal="center"/>
    </xf>
    <xf numFmtId="0" fontId="51" fillId="0" borderId="1" xfId="0" applyFont="1" applyBorder="1" applyAlignment="1">
      <alignment horizontal="center"/>
    </xf>
    <xf numFmtId="20" fontId="51" fillId="0" borderId="1" xfId="0" applyNumberFormat="1" applyFont="1" applyBorder="1" applyAlignment="1">
      <alignment horizontal="center"/>
    </xf>
    <xf numFmtId="14" fontId="53" fillId="0" borderId="1" xfId="0" applyNumberFormat="1" applyFont="1" applyBorder="1" applyAlignment="1">
      <alignment horizontal="center"/>
    </xf>
    <xf numFmtId="14" fontId="51" fillId="0" borderId="1" xfId="0" applyNumberFormat="1" applyFont="1" applyBorder="1" applyAlignment="1">
      <alignment horizontal="center" vertical="center"/>
    </xf>
    <xf numFmtId="44" fontId="30" fillId="0" borderId="1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166" fontId="36" fillId="4" borderId="28" xfId="0" applyNumberFormat="1" applyFont="1" applyFill="1" applyBorder="1" applyAlignment="1">
      <alignment vertical="center"/>
    </xf>
    <xf numFmtId="0" fontId="10" fillId="3" borderId="5" xfId="0" applyFont="1" applyFill="1" applyBorder="1" applyAlignment="1">
      <alignment horizontal="center" vertical="center"/>
    </xf>
    <xf numFmtId="14" fontId="10" fillId="3" borderId="5" xfId="0" applyNumberFormat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2" fontId="10" fillId="3" borderId="5" xfId="3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 vertical="center"/>
    </xf>
    <xf numFmtId="0" fontId="30" fillId="3" borderId="3" xfId="0" applyFont="1" applyFill="1" applyBorder="1" applyAlignment="1">
      <alignment horizontal="center"/>
    </xf>
    <xf numFmtId="44" fontId="30" fillId="3" borderId="3" xfId="0" applyNumberFormat="1" applyFont="1" applyFill="1" applyBorder="1" applyAlignment="1">
      <alignment horizontal="center"/>
    </xf>
    <xf numFmtId="2" fontId="10" fillId="3" borderId="3" xfId="3" applyNumberFormat="1" applyFont="1" applyFill="1" applyBorder="1" applyAlignment="1">
      <alignment vertical="center"/>
    </xf>
    <xf numFmtId="0" fontId="30" fillId="3" borderId="18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horizontal="center" vertical="center"/>
    </xf>
    <xf numFmtId="20" fontId="30" fillId="3" borderId="18" xfId="0" applyNumberFormat="1" applyFont="1" applyFill="1" applyBorder="1" applyAlignment="1">
      <alignment horizontal="center" vertical="center"/>
    </xf>
    <xf numFmtId="2" fontId="10" fillId="3" borderId="18" xfId="3" applyNumberFormat="1" applyFont="1" applyFill="1" applyBorder="1" applyAlignment="1">
      <alignment horizontal="center" vertical="center"/>
    </xf>
    <xf numFmtId="0" fontId="6" fillId="3" borderId="18" xfId="0" applyFont="1" applyFill="1" applyBorder="1"/>
    <xf numFmtId="0" fontId="30" fillId="3" borderId="18" xfId="0" applyFont="1" applyFill="1" applyBorder="1" applyAlignment="1">
      <alignment horizontal="center"/>
    </xf>
    <xf numFmtId="0" fontId="30" fillId="2" borderId="37" xfId="0" applyFont="1" applyFill="1" applyBorder="1" applyAlignment="1">
      <alignment horizontal="center"/>
    </xf>
    <xf numFmtId="14" fontId="30" fillId="2" borderId="3" xfId="0" applyNumberFormat="1" applyFont="1" applyFill="1" applyBorder="1" applyAlignment="1">
      <alignment horizontal="center"/>
    </xf>
    <xf numFmtId="20" fontId="30" fillId="2" borderId="3" xfId="0" applyNumberFormat="1" applyFont="1" applyFill="1" applyBorder="1" applyAlignment="1">
      <alignment horizontal="center"/>
    </xf>
    <xf numFmtId="0" fontId="30" fillId="2" borderId="3" xfId="0" applyFont="1" applyFill="1" applyBorder="1" applyAlignment="1">
      <alignment horizontal="center" wrapText="1"/>
    </xf>
    <xf numFmtId="44" fontId="30" fillId="2" borderId="3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4" fontId="10" fillId="0" borderId="1" xfId="0" applyNumberFormat="1" applyFont="1" applyBorder="1" applyAlignment="1">
      <alignment horizontal="center" vertical="center"/>
    </xf>
    <xf numFmtId="14" fontId="30" fillId="4" borderId="1" xfId="0" applyNumberFormat="1" applyFont="1" applyFill="1" applyBorder="1" applyAlignment="1">
      <alignment horizontal="center"/>
    </xf>
    <xf numFmtId="20" fontId="30" fillId="4" borderId="1" xfId="0" applyNumberFormat="1" applyFont="1" applyFill="1" applyBorder="1" applyAlignment="1">
      <alignment horizontal="center"/>
    </xf>
    <xf numFmtId="2" fontId="10" fillId="4" borderId="1" xfId="3" applyNumberFormat="1" applyFont="1" applyFill="1" applyBorder="1" applyAlignment="1">
      <alignment horizontal="center" vertical="center"/>
    </xf>
    <xf numFmtId="44" fontId="30" fillId="4" borderId="1" xfId="0" applyNumberFormat="1" applyFont="1" applyFill="1" applyBorder="1" applyAlignment="1">
      <alignment horizontal="center" vertical="center"/>
    </xf>
    <xf numFmtId="0" fontId="29" fillId="0" borderId="1" xfId="0" applyFont="1" applyBorder="1" applyAlignment="1">
      <alignment horizontal="center" vertical="center"/>
    </xf>
    <xf numFmtId="20" fontId="30" fillId="4" borderId="5" xfId="0" applyNumberFormat="1" applyFont="1" applyFill="1" applyBorder="1" applyAlignment="1">
      <alignment horizontal="center" vertical="center"/>
    </xf>
    <xf numFmtId="171" fontId="30" fillId="4" borderId="5" xfId="0" applyNumberFormat="1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10" fillId="4" borderId="5" xfId="0" quotePrefix="1" applyFont="1" applyFill="1" applyBorder="1" applyAlignment="1">
      <alignment horizontal="center" vertical="center"/>
    </xf>
    <xf numFmtId="0" fontId="30" fillId="2" borderId="5" xfId="0" applyFont="1" applyFill="1" applyBorder="1" applyAlignment="1">
      <alignment horizontal="center" wrapText="1"/>
    </xf>
    <xf numFmtId="44" fontId="10" fillId="3" borderId="18" xfId="2" applyFont="1" applyFill="1" applyBorder="1" applyAlignment="1">
      <alignment horizontal="center" vertical="center"/>
    </xf>
    <xf numFmtId="2" fontId="10" fillId="3" borderId="23" xfId="3" applyNumberFormat="1" applyFont="1" applyFill="1" applyBorder="1" applyAlignment="1">
      <alignment horizontal="center" vertical="center"/>
    </xf>
    <xf numFmtId="2" fontId="10" fillId="0" borderId="3" xfId="3" applyNumberFormat="1" applyFont="1" applyBorder="1" applyAlignment="1">
      <alignment horizontal="center" vertical="center"/>
    </xf>
    <xf numFmtId="20" fontId="10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14" fontId="10" fillId="2" borderId="1" xfId="0" applyNumberFormat="1" applyFont="1" applyFill="1" applyBorder="1" applyAlignment="1">
      <alignment horizontal="center" vertical="center"/>
    </xf>
    <xf numFmtId="20" fontId="10" fillId="2" borderId="1" xfId="0" applyNumberFormat="1" applyFont="1" applyFill="1" applyBorder="1" applyAlignment="1">
      <alignment horizontal="center" vertical="center"/>
    </xf>
    <xf numFmtId="0" fontId="10" fillId="2" borderId="1" xfId="0" quotePrefix="1" applyFont="1" applyFill="1" applyBorder="1" applyAlignment="1">
      <alignment horizontal="center" vertical="center"/>
    </xf>
    <xf numFmtId="44" fontId="10" fillId="2" borderId="1" xfId="0" applyNumberFormat="1" applyFont="1" applyFill="1" applyBorder="1" applyAlignment="1">
      <alignment horizontal="center" vertical="center"/>
    </xf>
    <xf numFmtId="2" fontId="10" fillId="2" borderId="1" xfId="3" applyNumberFormat="1" applyFont="1" applyFill="1" applyBorder="1" applyAlignment="1">
      <alignment horizontal="center" vertical="center"/>
    </xf>
    <xf numFmtId="0" fontId="29" fillId="3" borderId="1" xfId="0" applyFont="1" applyFill="1" applyBorder="1" applyAlignment="1">
      <alignment horizontal="center" wrapText="1"/>
    </xf>
    <xf numFmtId="0" fontId="46" fillId="3" borderId="1" xfId="0" applyFont="1" applyFill="1" applyBorder="1" applyAlignment="1">
      <alignment horizontal="center"/>
    </xf>
    <xf numFmtId="14" fontId="10" fillId="3" borderId="1" xfId="0" quotePrefix="1" applyNumberFormat="1" applyFont="1" applyFill="1" applyBorder="1" applyAlignment="1">
      <alignment horizontal="center"/>
    </xf>
    <xf numFmtId="0" fontId="51" fillId="3" borderId="1" xfId="0" applyFont="1" applyFill="1" applyBorder="1" applyAlignment="1">
      <alignment horizontal="center"/>
    </xf>
    <xf numFmtId="0" fontId="30" fillId="3" borderId="2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 vertical="center"/>
    </xf>
    <xf numFmtId="20" fontId="3" fillId="3" borderId="1" xfId="0" applyNumberFormat="1" applyFont="1" applyFill="1" applyBorder="1" applyAlignment="1">
      <alignment horizontal="center" vertical="center"/>
    </xf>
    <xf numFmtId="2" fontId="3" fillId="3" borderId="1" xfId="0" applyNumberFormat="1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44" fontId="5" fillId="21" borderId="24" xfId="2" applyFont="1" applyFill="1" applyBorder="1" applyAlignment="1">
      <alignment horizontal="center" vertical="center"/>
    </xf>
    <xf numFmtId="44" fontId="10" fillId="0" borderId="1" xfId="2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29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20" fontId="3" fillId="0" borderId="5" xfId="0" applyNumberFormat="1" applyFont="1" applyBorder="1" applyAlignment="1">
      <alignment horizontal="center" vertical="center"/>
    </xf>
    <xf numFmtId="2" fontId="3" fillId="0" borderId="5" xfId="0" applyNumberFormat="1" applyFont="1" applyBorder="1" applyAlignment="1">
      <alignment horizontal="center" vertical="center"/>
    </xf>
    <xf numFmtId="2" fontId="10" fillId="0" borderId="1" xfId="3" applyNumberFormat="1" applyFont="1" applyFill="1" applyBorder="1" applyAlignment="1">
      <alignment horizontal="center" vertical="center"/>
    </xf>
    <xf numFmtId="14" fontId="28" fillId="0" borderId="1" xfId="0" applyNumberFormat="1" applyFont="1" applyBorder="1" applyAlignment="1">
      <alignment horizontal="center" vertical="center"/>
    </xf>
    <xf numFmtId="20" fontId="28" fillId="0" borderId="1" xfId="0" applyNumberFormat="1" applyFont="1" applyBorder="1" applyAlignment="1">
      <alignment horizontal="center" vertical="center"/>
    </xf>
    <xf numFmtId="0" fontId="30" fillId="0" borderId="1" xfId="0" quotePrefix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20" fontId="10" fillId="0" borderId="1" xfId="0" applyNumberFormat="1" applyFont="1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8" fillId="3" borderId="21" xfId="0" applyFont="1" applyFill="1" applyBorder="1" applyAlignment="1">
      <alignment horizontal="center" vertical="center"/>
    </xf>
    <xf numFmtId="0" fontId="30" fillId="4" borderId="21" xfId="0" applyFont="1" applyFill="1" applyBorder="1" applyAlignment="1">
      <alignment horizontal="center" vertical="center"/>
    </xf>
    <xf numFmtId="0" fontId="29" fillId="4" borderId="21" xfId="0" applyFont="1" applyFill="1" applyBorder="1" applyAlignment="1">
      <alignment horizontal="center" vertical="center"/>
    </xf>
    <xf numFmtId="0" fontId="30" fillId="19" borderId="21" xfId="0" applyFont="1" applyFill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6" fillId="32" borderId="1" xfId="0" applyFont="1" applyFill="1" applyBorder="1" applyAlignment="1">
      <alignment horizontal="center"/>
    </xf>
    <xf numFmtId="0" fontId="10" fillId="23" borderId="1" xfId="0" applyFont="1" applyFill="1" applyBorder="1" applyAlignment="1">
      <alignment horizontal="center"/>
    </xf>
    <xf numFmtId="0" fontId="51" fillId="0" borderId="1" xfId="0" applyFont="1" applyBorder="1" applyAlignment="1">
      <alignment horizontal="center" vertical="center"/>
    </xf>
    <xf numFmtId="0" fontId="52" fillId="0" borderId="1" xfId="0" applyFont="1" applyBorder="1" applyAlignment="1">
      <alignment horizontal="center"/>
    </xf>
    <xf numFmtId="0" fontId="50" fillId="0" borderId="21" xfId="0" applyFont="1" applyBorder="1" applyAlignment="1">
      <alignment horizontal="center" vertical="center"/>
    </xf>
    <xf numFmtId="0" fontId="50" fillId="0" borderId="24" xfId="0" applyFont="1" applyBorder="1" applyAlignment="1">
      <alignment horizontal="center" vertical="center"/>
    </xf>
    <xf numFmtId="14" fontId="50" fillId="0" borderId="21" xfId="0" applyNumberFormat="1" applyFont="1" applyBorder="1" applyAlignment="1">
      <alignment horizontal="center" vertical="center"/>
    </xf>
    <xf numFmtId="0" fontId="50" fillId="0" borderId="21" xfId="0" quotePrefix="1" applyFont="1" applyBorder="1" applyAlignment="1">
      <alignment horizontal="center" vertical="center"/>
    </xf>
    <xf numFmtId="0" fontId="50" fillId="0" borderId="1" xfId="0" applyFont="1" applyBorder="1" applyAlignment="1">
      <alignment horizontal="center"/>
    </xf>
    <xf numFmtId="14" fontId="50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20" fontId="50" fillId="0" borderId="1" xfId="0" applyNumberFormat="1" applyFont="1" applyBorder="1" applyAlignment="1">
      <alignment horizontal="center"/>
    </xf>
    <xf numFmtId="0" fontId="54" fillId="0" borderId="21" xfId="3" applyFont="1" applyBorder="1" applyAlignment="1">
      <alignment horizontal="center" vertical="center"/>
    </xf>
    <xf numFmtId="0" fontId="54" fillId="0" borderId="21" xfId="3" applyFont="1" applyBorder="1" applyAlignment="1">
      <alignment vertical="center"/>
    </xf>
    <xf numFmtId="0" fontId="50" fillId="30" borderId="23" xfId="0" applyFont="1" applyFill="1" applyBorder="1" applyAlignment="1">
      <alignment horizontal="center" vertical="center"/>
    </xf>
    <xf numFmtId="0" fontId="50" fillId="30" borderId="24" xfId="0" applyFont="1" applyFill="1" applyBorder="1" applyAlignment="1">
      <alignment horizontal="center" vertical="center"/>
    </xf>
    <xf numFmtId="14" fontId="50" fillId="30" borderId="24" xfId="0" applyNumberFormat="1" applyFont="1" applyFill="1" applyBorder="1" applyAlignment="1">
      <alignment horizontal="center" vertical="center"/>
    </xf>
    <xf numFmtId="20" fontId="50" fillId="30" borderId="24" xfId="0" applyNumberFormat="1" applyFont="1" applyFill="1" applyBorder="1" applyAlignment="1">
      <alignment horizontal="center" vertical="center"/>
    </xf>
    <xf numFmtId="0" fontId="54" fillId="30" borderId="21" xfId="3" applyFont="1" applyFill="1" applyBorder="1" applyAlignment="1">
      <alignment horizontal="center" vertical="center"/>
    </xf>
    <xf numFmtId="0" fontId="50" fillId="2" borderId="24" xfId="0" applyFont="1" applyFill="1" applyBorder="1" applyAlignment="1">
      <alignment horizontal="center" vertical="center"/>
    </xf>
    <xf numFmtId="0" fontId="50" fillId="2" borderId="21" xfId="0" applyFont="1" applyFill="1" applyBorder="1" applyAlignment="1">
      <alignment horizontal="center" vertical="center"/>
    </xf>
    <xf numFmtId="14" fontId="44" fillId="2" borderId="21" xfId="0" applyNumberFormat="1" applyFont="1" applyFill="1" applyBorder="1" applyAlignment="1">
      <alignment horizontal="center" vertical="center"/>
    </xf>
    <xf numFmtId="14" fontId="50" fillId="2" borderId="21" xfId="0" applyNumberFormat="1" applyFont="1" applyFill="1" applyBorder="1" applyAlignment="1">
      <alignment horizontal="center" vertical="center"/>
    </xf>
    <xf numFmtId="20" fontId="50" fillId="2" borderId="21" xfId="0" applyNumberFormat="1" applyFont="1" applyFill="1" applyBorder="1" applyAlignment="1">
      <alignment horizontal="center" vertical="center"/>
    </xf>
    <xf numFmtId="0" fontId="54" fillId="2" borderId="21" xfId="3" applyFont="1" applyFill="1" applyBorder="1" applyAlignment="1">
      <alignment horizontal="center" vertical="center"/>
    </xf>
    <xf numFmtId="0" fontId="55" fillId="0" borderId="21" xfId="0" applyFont="1" applyBorder="1" applyAlignment="1">
      <alignment horizontal="center" vertical="center"/>
    </xf>
    <xf numFmtId="0" fontId="50" fillId="9" borderId="21" xfId="0" applyFont="1" applyFill="1" applyBorder="1" applyAlignment="1">
      <alignment horizontal="center" vertical="center"/>
    </xf>
    <xf numFmtId="14" fontId="50" fillId="16" borderId="21" xfId="0" applyNumberFormat="1" applyFont="1" applyFill="1" applyBorder="1" applyAlignment="1">
      <alignment horizontal="center" vertical="center"/>
    </xf>
    <xf numFmtId="20" fontId="50" fillId="0" borderId="21" xfId="0" applyNumberFormat="1" applyFont="1" applyBorder="1" applyAlignment="1">
      <alignment horizontal="center" vertical="center"/>
    </xf>
    <xf numFmtId="0" fontId="50" fillId="3" borderId="21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0" fillId="0" borderId="21" xfId="0" applyFont="1" applyBorder="1" applyAlignment="1">
      <alignment horizontal="center" vertical="center" wrapText="1"/>
    </xf>
    <xf numFmtId="0" fontId="40" fillId="0" borderId="21" xfId="0" applyFont="1" applyBorder="1" applyAlignment="1">
      <alignment horizontal="center" vertical="center"/>
    </xf>
    <xf numFmtId="0" fontId="54" fillId="0" borderId="21" xfId="3" applyFont="1" applyBorder="1" applyAlignment="1">
      <alignment horizontal="center" vertical="center" wrapText="1"/>
    </xf>
    <xf numFmtId="0" fontId="50" fillId="2" borderId="21" xfId="0" applyFont="1" applyFill="1" applyBorder="1" applyAlignment="1">
      <alignment horizontal="center" vertical="center" wrapText="1"/>
    </xf>
    <xf numFmtId="0" fontId="40" fillId="2" borderId="21" xfId="0" applyFont="1" applyFill="1" applyBorder="1" applyAlignment="1">
      <alignment horizontal="center" vertical="center"/>
    </xf>
    <xf numFmtId="14" fontId="40" fillId="2" borderId="21" xfId="0" applyNumberFormat="1" applyFont="1" applyFill="1" applyBorder="1" applyAlignment="1">
      <alignment horizontal="center" vertical="center"/>
    </xf>
    <xf numFmtId="0" fontId="54" fillId="2" borderId="21" xfId="3" applyFont="1" applyFill="1" applyBorder="1" applyAlignment="1">
      <alignment horizontal="center" vertical="center" wrapText="1"/>
    </xf>
    <xf numFmtId="14" fontId="50" fillId="2" borderId="21" xfId="0" quotePrefix="1" applyNumberFormat="1" applyFont="1" applyFill="1" applyBorder="1" applyAlignment="1">
      <alignment horizontal="center" vertical="center"/>
    </xf>
    <xf numFmtId="0" fontId="56" fillId="0" borderId="21" xfId="0" applyFont="1" applyBorder="1" applyAlignment="1">
      <alignment horizontal="center" vertical="center"/>
    </xf>
    <xf numFmtId="0" fontId="50" fillId="23" borderId="21" xfId="0" applyFont="1" applyFill="1" applyBorder="1" applyAlignment="1">
      <alignment horizontal="center" vertical="center"/>
    </xf>
    <xf numFmtId="0" fontId="50" fillId="0" borderId="22" xfId="0" applyFont="1" applyBorder="1" applyAlignment="1">
      <alignment horizontal="center" vertical="center"/>
    </xf>
    <xf numFmtId="14" fontId="50" fillId="0" borderId="22" xfId="0" applyNumberFormat="1" applyFont="1" applyBorder="1" applyAlignment="1">
      <alignment horizontal="center" vertical="center"/>
    </xf>
    <xf numFmtId="20" fontId="50" fillId="0" borderId="22" xfId="0" applyNumberFormat="1" applyFont="1" applyBorder="1" applyAlignment="1">
      <alignment horizontal="center" vertical="center"/>
    </xf>
    <xf numFmtId="14" fontId="5" fillId="0" borderId="35" xfId="0" applyNumberFormat="1" applyFont="1" applyBorder="1" applyAlignment="1">
      <alignment horizontal="center" vertical="center"/>
    </xf>
    <xf numFmtId="20" fontId="5" fillId="0" borderId="35" xfId="0" applyNumberFormat="1" applyFont="1" applyBorder="1" applyAlignment="1">
      <alignment horizontal="center" vertical="center"/>
    </xf>
    <xf numFmtId="20" fontId="5" fillId="33" borderId="35" xfId="0" applyNumberFormat="1" applyFont="1" applyFill="1" applyBorder="1" applyAlignment="1">
      <alignment horizontal="center" vertical="center"/>
    </xf>
    <xf numFmtId="20" fontId="50" fillId="0" borderId="24" xfId="0" applyNumberFormat="1" applyFont="1" applyBorder="1" applyAlignment="1">
      <alignment horizontal="center" vertical="center"/>
    </xf>
    <xf numFmtId="0" fontId="50" fillId="2" borderId="22" xfId="0" applyFont="1" applyFill="1" applyBorder="1" applyAlignment="1">
      <alignment horizontal="center" vertical="center"/>
    </xf>
    <xf numFmtId="0" fontId="50" fillId="22" borderId="1" xfId="0" applyFont="1" applyFill="1" applyBorder="1" applyAlignment="1">
      <alignment horizontal="center"/>
    </xf>
    <xf numFmtId="20" fontId="50" fillId="22" borderId="1" xfId="0" applyNumberFormat="1" applyFont="1" applyFill="1" applyBorder="1" applyAlignment="1">
      <alignment horizontal="center"/>
    </xf>
    <xf numFmtId="14" fontId="50" fillId="22" borderId="1" xfId="0" applyNumberFormat="1" applyFont="1" applyFill="1" applyBorder="1" applyAlignment="1">
      <alignment horizontal="center"/>
    </xf>
    <xf numFmtId="0" fontId="5" fillId="18" borderId="1" xfId="0" applyFont="1" applyFill="1" applyBorder="1" applyAlignment="1">
      <alignment horizontal="center"/>
    </xf>
    <xf numFmtId="20" fontId="5" fillId="18" borderId="19" xfId="0" applyNumberFormat="1" applyFont="1" applyFill="1" applyBorder="1" applyAlignment="1">
      <alignment horizontal="center" vertical="center"/>
    </xf>
    <xf numFmtId="14" fontId="5" fillId="18" borderId="19" xfId="0" applyNumberFormat="1" applyFont="1" applyFill="1" applyBorder="1" applyAlignment="1">
      <alignment horizontal="center" vertical="center"/>
    </xf>
    <xf numFmtId="20" fontId="5" fillId="18" borderId="1" xfId="0" applyNumberFormat="1" applyFont="1" applyFill="1" applyBorder="1" applyAlignment="1">
      <alignment horizontal="center"/>
    </xf>
    <xf numFmtId="20" fontId="5" fillId="18" borderId="3" xfId="0" applyNumberFormat="1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20" fontId="5" fillId="22" borderId="19" xfId="0" applyNumberFormat="1" applyFont="1" applyFill="1" applyBorder="1" applyAlignment="1">
      <alignment horizontal="center" vertical="center"/>
    </xf>
    <xf numFmtId="14" fontId="5" fillId="22" borderId="19" xfId="0" applyNumberFormat="1" applyFont="1" applyFill="1" applyBorder="1" applyAlignment="1">
      <alignment horizontal="center" vertical="center"/>
    </xf>
    <xf numFmtId="0" fontId="50" fillId="2" borderId="3" xfId="0" applyFont="1" applyFill="1" applyBorder="1" applyAlignment="1">
      <alignment horizontal="center" vertical="center"/>
    </xf>
    <xf numFmtId="0" fontId="50" fillId="2" borderId="19" xfId="0" applyFont="1" applyFill="1" applyBorder="1" applyAlignment="1">
      <alignment horizontal="center" vertical="center"/>
    </xf>
    <xf numFmtId="0" fontId="50" fillId="0" borderId="19" xfId="0" applyFont="1" applyBorder="1" applyAlignment="1">
      <alignment horizontal="center" vertical="center"/>
    </xf>
    <xf numFmtId="14" fontId="50" fillId="2" borderId="3" xfId="0" applyNumberFormat="1" applyFont="1" applyFill="1" applyBorder="1" applyAlignment="1">
      <alignment horizontal="center" vertical="center"/>
    </xf>
    <xf numFmtId="14" fontId="50" fillId="2" borderId="19" xfId="0" applyNumberFormat="1" applyFont="1" applyFill="1" applyBorder="1" applyAlignment="1">
      <alignment horizontal="center" vertical="center"/>
    </xf>
    <xf numFmtId="20" fontId="50" fillId="2" borderId="19" xfId="0" applyNumberFormat="1" applyFont="1" applyFill="1" applyBorder="1" applyAlignment="1">
      <alignment horizontal="center" vertical="center"/>
    </xf>
    <xf numFmtId="0" fontId="54" fillId="2" borderId="19" xfId="3" applyFont="1" applyFill="1" applyBorder="1" applyAlignment="1">
      <alignment horizontal="center" vertical="center"/>
    </xf>
    <xf numFmtId="0" fontId="50" fillId="27" borderId="1" xfId="0" applyFont="1" applyFill="1" applyBorder="1" applyAlignment="1">
      <alignment horizontal="center"/>
    </xf>
    <xf numFmtId="14" fontId="50" fillId="28" borderId="1" xfId="0" applyNumberFormat="1" applyFont="1" applyFill="1" applyBorder="1" applyAlignment="1">
      <alignment horizontal="center"/>
    </xf>
    <xf numFmtId="0" fontId="50" fillId="0" borderId="21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0" fontId="50" fillId="28" borderId="1" xfId="0" applyFont="1" applyFill="1" applyBorder="1" applyAlignment="1">
      <alignment horizontal="center"/>
    </xf>
    <xf numFmtId="0" fontId="44" fillId="28" borderId="1" xfId="0" applyFont="1" applyFill="1" applyBorder="1" applyAlignment="1">
      <alignment horizontal="center"/>
    </xf>
    <xf numFmtId="0" fontId="44" fillId="3" borderId="1" xfId="0" applyFont="1" applyFill="1" applyBorder="1" applyAlignment="1">
      <alignment horizontal="center"/>
    </xf>
    <xf numFmtId="14" fontId="44" fillId="28" borderId="1" xfId="0" applyNumberFormat="1" applyFont="1" applyFill="1" applyBorder="1" applyAlignment="1">
      <alignment horizontal="center"/>
    </xf>
    <xf numFmtId="0" fontId="50" fillId="28" borderId="5" xfId="0" applyFont="1" applyFill="1" applyBorder="1" applyAlignment="1">
      <alignment horizontal="center"/>
    </xf>
    <xf numFmtId="0" fontId="50" fillId="31" borderId="1" xfId="0" applyFont="1" applyFill="1" applyBorder="1" applyAlignment="1">
      <alignment horizontal="center"/>
    </xf>
    <xf numFmtId="14" fontId="50" fillId="31" borderId="1" xfId="0" applyNumberFormat="1" applyFont="1" applyFill="1" applyBorder="1" applyAlignment="1">
      <alignment horizontal="center"/>
    </xf>
    <xf numFmtId="0" fontId="5" fillId="31" borderId="1" xfId="0" applyFont="1" applyFill="1" applyBorder="1" applyAlignment="1">
      <alignment horizontal="center"/>
    </xf>
    <xf numFmtId="0" fontId="50" fillId="31" borderId="3" xfId="0" applyFont="1" applyFill="1" applyBorder="1" applyAlignment="1">
      <alignment horizontal="center"/>
    </xf>
    <xf numFmtId="20" fontId="44" fillId="0" borderId="1" xfId="0" applyNumberFormat="1" applyFont="1" applyBorder="1" applyAlignment="1">
      <alignment horizontal="center" vertical="center"/>
    </xf>
    <xf numFmtId="0" fontId="44" fillId="34" borderId="1" xfId="0" applyFont="1" applyFill="1" applyBorder="1" applyAlignment="1">
      <alignment horizontal="center" vertical="center"/>
    </xf>
    <xf numFmtId="0" fontId="42" fillId="10" borderId="1" xfId="134" applyBorder="1" applyAlignment="1">
      <alignment horizontal="center"/>
    </xf>
    <xf numFmtId="9" fontId="42" fillId="10" borderId="1" xfId="134" applyNumberFormat="1" applyBorder="1" applyAlignment="1">
      <alignment horizontal="center"/>
    </xf>
    <xf numFmtId="14" fontId="42" fillId="10" borderId="1" xfId="134" applyNumberFormat="1" applyBorder="1" applyAlignment="1">
      <alignment horizontal="center"/>
    </xf>
    <xf numFmtId="0" fontId="30" fillId="4" borderId="24" xfId="0" applyFont="1" applyFill="1" applyBorder="1" applyAlignment="1">
      <alignment horizontal="center" vertical="center"/>
    </xf>
    <xf numFmtId="0" fontId="5" fillId="25" borderId="21" xfId="0" applyFont="1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30" fillId="3" borderId="2" xfId="0" applyFont="1" applyFill="1" applyBorder="1" applyAlignment="1">
      <alignment horizontal="center" vertical="center"/>
    </xf>
    <xf numFmtId="0" fontId="30" fillId="3" borderId="23" xfId="0" applyFont="1" applyFill="1" applyBorder="1" applyAlignment="1">
      <alignment horizontal="center"/>
    </xf>
    <xf numFmtId="0" fontId="30" fillId="3" borderId="28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/>
    </xf>
    <xf numFmtId="0" fontId="29" fillId="4" borderId="18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/>
    </xf>
    <xf numFmtId="0" fontId="6" fillId="3" borderId="18" xfId="0" applyFont="1" applyFill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0" fillId="4" borderId="29" xfId="0" applyFont="1" applyFill="1" applyBorder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0" fontId="10" fillId="4" borderId="3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28" fillId="4" borderId="1" xfId="0" applyFont="1" applyFill="1" applyBorder="1" applyAlignment="1">
      <alignment horizontal="center" vertical="center"/>
    </xf>
    <xf numFmtId="0" fontId="30" fillId="3" borderId="22" xfId="0" applyFont="1" applyFill="1" applyBorder="1" applyAlignment="1">
      <alignment horizontal="center" vertical="center" wrapText="1"/>
    </xf>
    <xf numFmtId="0" fontId="29" fillId="3" borderId="18" xfId="0" applyFont="1" applyFill="1" applyBorder="1" applyAlignment="1">
      <alignment horizontal="center" vertical="center"/>
    </xf>
    <xf numFmtId="14" fontId="10" fillId="4" borderId="24" xfId="0" applyNumberFormat="1" applyFont="1" applyFill="1" applyBorder="1" applyAlignment="1">
      <alignment horizontal="center" vertical="center"/>
    </xf>
    <xf numFmtId="14" fontId="30" fillId="4" borderId="3" xfId="0" quotePrefix="1" applyNumberFormat="1" applyFont="1" applyFill="1" applyBorder="1" applyAlignment="1">
      <alignment horizontal="center" vertical="center"/>
    </xf>
    <xf numFmtId="14" fontId="5" fillId="25" borderId="21" xfId="0" applyNumberFormat="1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0" fillId="0" borderId="1" xfId="0" quotePrefix="1" applyNumberFormat="1" applyFont="1" applyBorder="1" applyAlignment="1">
      <alignment horizontal="center"/>
    </xf>
    <xf numFmtId="14" fontId="6" fillId="3" borderId="23" xfId="0" applyNumberFormat="1" applyFont="1" applyFill="1" applyBorder="1" applyAlignment="1">
      <alignment horizontal="center"/>
    </xf>
    <xf numFmtId="14" fontId="30" fillId="4" borderId="24" xfId="0" applyNumberFormat="1" applyFont="1" applyFill="1" applyBorder="1" applyAlignment="1">
      <alignment horizontal="center" vertical="center"/>
    </xf>
    <xf numFmtId="14" fontId="30" fillId="3" borderId="23" xfId="0" applyNumberFormat="1" applyFont="1" applyFill="1" applyBorder="1" applyAlignment="1">
      <alignment horizontal="center"/>
    </xf>
    <xf numFmtId="20" fontId="30" fillId="2" borderId="5" xfId="0" applyNumberFormat="1" applyFont="1" applyFill="1" applyBorder="1" applyAlignment="1">
      <alignment horizontal="center" vertical="center"/>
    </xf>
    <xf numFmtId="20" fontId="30" fillId="4" borderId="24" xfId="0" applyNumberFormat="1" applyFont="1" applyFill="1" applyBorder="1" applyAlignment="1">
      <alignment horizontal="center" vertical="center"/>
    </xf>
    <xf numFmtId="20" fontId="5" fillId="25" borderId="21" xfId="0" applyNumberFormat="1" applyFont="1" applyFill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20" fontId="10" fillId="4" borderId="24" xfId="0" applyNumberFormat="1" applyFont="1" applyFill="1" applyBorder="1" applyAlignment="1">
      <alignment horizontal="center" vertical="center"/>
    </xf>
    <xf numFmtId="20" fontId="30" fillId="3" borderId="23" xfId="0" applyNumberFormat="1" applyFont="1" applyFill="1" applyBorder="1" applyAlignment="1">
      <alignment horizontal="center"/>
    </xf>
    <xf numFmtId="14" fontId="30" fillId="4" borderId="18" xfId="0" applyNumberFormat="1" applyFont="1" applyFill="1" applyBorder="1" applyAlignment="1">
      <alignment horizontal="center" vertical="center"/>
    </xf>
    <xf numFmtId="14" fontId="5" fillId="4" borderId="18" xfId="0" quotePrefix="1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5" fillId="4" borderId="18" xfId="0" quotePrefix="1" applyFont="1" applyFill="1" applyBorder="1" applyAlignment="1">
      <alignment horizontal="center" vertical="center"/>
    </xf>
    <xf numFmtId="0" fontId="5" fillId="25" borderId="21" xfId="0" applyFont="1" applyFill="1" applyBorder="1" applyAlignment="1">
      <alignment vertical="center"/>
    </xf>
    <xf numFmtId="0" fontId="10" fillId="4" borderId="24" xfId="0" applyFont="1" applyFill="1" applyBorder="1" applyAlignment="1">
      <alignment vertical="center"/>
    </xf>
    <xf numFmtId="0" fontId="30" fillId="4" borderId="5" xfId="0" applyFont="1" applyFill="1" applyBorder="1" applyAlignment="1">
      <alignment horizontal="center" vertical="center" wrapText="1"/>
    </xf>
    <xf numFmtId="0" fontId="6" fillId="3" borderId="23" xfId="0" applyFont="1" applyFill="1" applyBorder="1"/>
    <xf numFmtId="0" fontId="30" fillId="3" borderId="18" xfId="0" applyFont="1" applyFill="1" applyBorder="1" applyAlignment="1">
      <alignment horizontal="center" wrapText="1"/>
    </xf>
    <xf numFmtId="0" fontId="6" fillId="3" borderId="23" xfId="0" applyFont="1" applyFill="1" applyBorder="1" applyAlignment="1">
      <alignment horizontal="center"/>
    </xf>
    <xf numFmtId="171" fontId="30" fillId="4" borderId="3" xfId="0" applyNumberFormat="1" applyFont="1" applyFill="1" applyBorder="1" applyAlignment="1">
      <alignment horizontal="center"/>
    </xf>
    <xf numFmtId="44" fontId="5" fillId="25" borderId="21" xfId="0" applyNumberFormat="1" applyFont="1" applyFill="1" applyBorder="1" applyAlignment="1">
      <alignment vertical="center"/>
    </xf>
    <xf numFmtId="44" fontId="36" fillId="4" borderId="5" xfId="2" applyFont="1" applyFill="1" applyBorder="1" applyAlignment="1">
      <alignment vertical="center"/>
    </xf>
    <xf numFmtId="44" fontId="10" fillId="4" borderId="24" xfId="0" applyNumberFormat="1" applyFont="1" applyFill="1" applyBorder="1" applyAlignment="1">
      <alignment vertical="center"/>
    </xf>
    <xf numFmtId="6" fontId="30" fillId="2" borderId="5" xfId="0" applyNumberFormat="1" applyFont="1" applyFill="1" applyBorder="1" applyAlignment="1">
      <alignment horizontal="center"/>
    </xf>
    <xf numFmtId="44" fontId="30" fillId="3" borderId="18" xfId="0" applyNumberFormat="1" applyFont="1" applyFill="1" applyBorder="1" applyAlignment="1">
      <alignment horizontal="center"/>
    </xf>
    <xf numFmtId="165" fontId="5" fillId="4" borderId="5" xfId="0" applyNumberFormat="1" applyFont="1" applyFill="1" applyBorder="1" applyAlignment="1">
      <alignment horizontal="center" vertical="center"/>
    </xf>
    <xf numFmtId="2" fontId="10" fillId="4" borderId="24" xfId="3" applyNumberFormat="1" applyFont="1" applyFill="1" applyBorder="1" applyAlignment="1">
      <alignment horizontal="center" vertical="center"/>
    </xf>
    <xf numFmtId="2" fontId="5" fillId="25" borderId="25" xfId="3" applyNumberFormat="1" applyFont="1" applyFill="1" applyBorder="1" applyAlignment="1">
      <alignment vertical="center"/>
    </xf>
    <xf numFmtId="2" fontId="10" fillId="4" borderId="27" xfId="3" applyNumberFormat="1" applyFont="1" applyFill="1" applyBorder="1" applyAlignment="1">
      <alignment vertical="center"/>
    </xf>
    <xf numFmtId="2" fontId="10" fillId="4" borderId="5" xfId="3" applyNumberFormat="1" applyFont="1" applyFill="1" applyBorder="1" applyAlignment="1">
      <alignment horizontal="center" vertical="center"/>
    </xf>
    <xf numFmtId="0" fontId="36" fillId="25" borderId="25" xfId="0" applyFont="1" applyFill="1" applyBorder="1" applyAlignment="1">
      <alignment vertical="center"/>
    </xf>
    <xf numFmtId="0" fontId="6" fillId="4" borderId="27" xfId="0" applyFont="1" applyFill="1" applyBorder="1" applyAlignment="1">
      <alignment vertical="center"/>
    </xf>
    <xf numFmtId="0" fontId="36" fillId="4" borderId="2" xfId="0" applyFont="1" applyFill="1" applyBorder="1" applyAlignment="1">
      <alignment vertical="center"/>
    </xf>
    <xf numFmtId="0" fontId="36" fillId="4" borderId="2" xfId="0" applyFont="1" applyFill="1" applyBorder="1" applyAlignment="1">
      <alignment horizontal="center" vertical="center"/>
    </xf>
    <xf numFmtId="0" fontId="38" fillId="4" borderId="25" xfId="3" applyFont="1" applyFill="1" applyBorder="1" applyAlignment="1">
      <alignment vertical="center"/>
    </xf>
    <xf numFmtId="0" fontId="36" fillId="4" borderId="25" xfId="0" applyFont="1" applyFill="1" applyBorder="1" applyAlignment="1">
      <alignment horizontal="center" vertical="center"/>
    </xf>
    <xf numFmtId="0" fontId="38" fillId="4" borderId="25" xfId="3" applyFont="1" applyFill="1" applyBorder="1" applyAlignment="1">
      <alignment horizontal="left" vertical="center"/>
    </xf>
    <xf numFmtId="0" fontId="38" fillId="4" borderId="25" xfId="3" applyFont="1" applyFill="1" applyBorder="1" applyAlignment="1">
      <alignment horizontal="center" vertical="center"/>
    </xf>
    <xf numFmtId="0" fontId="38" fillId="4" borderId="2" xfId="3" applyFont="1" applyFill="1" applyBorder="1" applyAlignment="1">
      <alignment horizontal="left" vertical="center"/>
    </xf>
    <xf numFmtId="0" fontId="36" fillId="4" borderId="27" xfId="0" applyFont="1" applyFill="1" applyBorder="1" applyAlignment="1">
      <alignment horizontal="center" vertical="center"/>
    </xf>
    <xf numFmtId="0" fontId="38" fillId="4" borderId="25" xfId="0" applyFont="1" applyFill="1" applyBorder="1" applyAlignment="1">
      <alignment vertical="center"/>
    </xf>
    <xf numFmtId="0" fontId="38" fillId="4" borderId="28" xfId="3" applyFont="1" applyFill="1" applyBorder="1" applyAlignment="1">
      <alignment horizontal="center" vertical="center"/>
    </xf>
    <xf numFmtId="0" fontId="36" fillId="21" borderId="27" xfId="0" applyFont="1" applyFill="1" applyBorder="1" applyAlignment="1">
      <alignment vertical="center"/>
    </xf>
    <xf numFmtId="0" fontId="36" fillId="3" borderId="25" xfId="0" applyFont="1" applyFill="1" applyBorder="1" applyAlignment="1">
      <alignment vertical="center"/>
    </xf>
    <xf numFmtId="0" fontId="36" fillId="4" borderId="37" xfId="0" applyFont="1" applyFill="1" applyBorder="1" applyAlignment="1">
      <alignment vertical="center"/>
    </xf>
    <xf numFmtId="0" fontId="6" fillId="4" borderId="2" xfId="0" applyFont="1" applyFill="1" applyBorder="1" applyAlignment="1">
      <alignment vertical="center"/>
    </xf>
    <xf numFmtId="0" fontId="36" fillId="4" borderId="7" xfId="0" applyFont="1" applyFill="1" applyBorder="1" applyAlignment="1">
      <alignment vertical="center"/>
    </xf>
    <xf numFmtId="0" fontId="6" fillId="4" borderId="7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center" vertical="center"/>
    </xf>
    <xf numFmtId="0" fontId="36" fillId="4" borderId="37" xfId="0" applyFont="1" applyFill="1" applyBorder="1" applyAlignment="1">
      <alignment horizontal="center" vertical="center"/>
    </xf>
    <xf numFmtId="0" fontId="38" fillId="4" borderId="7" xfId="3" applyFont="1" applyFill="1" applyBorder="1" applyAlignment="1">
      <alignment vertical="center"/>
    </xf>
    <xf numFmtId="0" fontId="36" fillId="4" borderId="38" xfId="0" applyFont="1" applyFill="1" applyBorder="1" applyAlignment="1">
      <alignment vertical="center"/>
    </xf>
    <xf numFmtId="0" fontId="38" fillId="4" borderId="2" xfId="3" applyFont="1" applyFill="1" applyBorder="1" applyAlignment="1">
      <alignment vertical="center"/>
    </xf>
    <xf numFmtId="0" fontId="6" fillId="4" borderId="38" xfId="0" applyFont="1" applyFill="1" applyBorder="1" applyAlignment="1">
      <alignment vertical="center"/>
    </xf>
    <xf numFmtId="0" fontId="6" fillId="4" borderId="37" xfId="0" applyFont="1" applyFill="1" applyBorder="1" applyAlignment="1">
      <alignment vertical="center"/>
    </xf>
    <xf numFmtId="0" fontId="36" fillId="3" borderId="2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/>
    </xf>
    <xf numFmtId="0" fontId="6" fillId="4" borderId="2" xfId="0" applyFont="1" applyFill="1" applyBorder="1"/>
    <xf numFmtId="0" fontId="6" fillId="4" borderId="37" xfId="0" applyFont="1" applyFill="1" applyBorder="1"/>
    <xf numFmtId="0" fontId="6" fillId="4" borderId="7" xfId="0" applyFont="1" applyFill="1" applyBorder="1"/>
    <xf numFmtId="0" fontId="30" fillId="4" borderId="7" xfId="0" applyFont="1" applyFill="1" applyBorder="1" applyAlignment="1">
      <alignment horizontal="center"/>
    </xf>
    <xf numFmtId="0" fontId="6" fillId="3" borderId="37" xfId="0" applyFont="1" applyFill="1" applyBorder="1"/>
    <xf numFmtId="0" fontId="6" fillId="3" borderId="2" xfId="0" applyFont="1" applyFill="1" applyBorder="1"/>
    <xf numFmtId="0" fontId="30" fillId="4" borderId="37" xfId="0" applyFont="1" applyFill="1" applyBorder="1" applyAlignment="1">
      <alignment horizontal="center"/>
    </xf>
    <xf numFmtId="0" fontId="6" fillId="3" borderId="39" xfId="0" applyFont="1" applyFill="1" applyBorder="1"/>
    <xf numFmtId="0" fontId="3" fillId="3" borderId="2" xfId="0" applyFont="1" applyFill="1" applyBorder="1" applyAlignment="1">
      <alignment horizontal="center"/>
    </xf>
    <xf numFmtId="0" fontId="6" fillId="3" borderId="38" xfId="0" applyFont="1" applyFill="1" applyBorder="1"/>
    <xf numFmtId="0" fontId="6" fillId="3" borderId="0" xfId="0" applyFont="1" applyFill="1"/>
    <xf numFmtId="0" fontId="6" fillId="0" borderId="2" xfId="0" applyFont="1" applyBorder="1"/>
    <xf numFmtId="0" fontId="6" fillId="0" borderId="2" xfId="0" applyFont="1" applyBorder="1" applyAlignment="1">
      <alignment vertical="center"/>
    </xf>
    <xf numFmtId="0" fontId="6" fillId="0" borderId="7" xfId="0" applyFont="1" applyBorder="1"/>
    <xf numFmtId="0" fontId="0" fillId="0" borderId="2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7" xfId="0" applyBorder="1" applyAlignment="1">
      <alignment horizontal="center"/>
    </xf>
    <xf numFmtId="0" fontId="36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6" fillId="0" borderId="0" xfId="0" applyFont="1"/>
    <xf numFmtId="0" fontId="10" fillId="0" borderId="0" xfId="0" applyFont="1" applyAlignment="1">
      <alignment horizontal="center" vertical="center"/>
    </xf>
    <xf numFmtId="0" fontId="30" fillId="0" borderId="18" xfId="0" applyFont="1" applyBorder="1" applyAlignment="1">
      <alignment horizontal="center"/>
    </xf>
    <xf numFmtId="0" fontId="2" fillId="0" borderId="0" xfId="3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51" fillId="0" borderId="5" xfId="0" applyFon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50" fillId="30" borderId="21" xfId="0" applyFont="1" applyFill="1" applyBorder="1" applyAlignment="1">
      <alignment horizontal="center"/>
    </xf>
    <xf numFmtId="0" fontId="50" fillId="30" borderId="21" xfId="0" applyFont="1" applyFill="1" applyBorder="1" applyAlignment="1">
      <alignment horizontal="center" vertical="center"/>
    </xf>
    <xf numFmtId="0" fontId="5" fillId="30" borderId="21" xfId="0" applyFont="1" applyFill="1" applyBorder="1" applyAlignment="1">
      <alignment horizontal="center"/>
    </xf>
    <xf numFmtId="0" fontId="10" fillId="30" borderId="21" xfId="0" applyFont="1" applyFill="1" applyBorder="1" applyAlignment="1">
      <alignment horizontal="center"/>
    </xf>
    <xf numFmtId="0" fontId="30" fillId="30" borderId="1" xfId="0" applyFont="1" applyFill="1" applyBorder="1" applyAlignment="1">
      <alignment horizontal="center"/>
    </xf>
    <xf numFmtId="0" fontId="50" fillId="30" borderId="1" xfId="0" applyFont="1" applyFill="1" applyBorder="1" applyAlignment="1">
      <alignment horizontal="center"/>
    </xf>
    <xf numFmtId="0" fontId="50" fillId="30" borderId="5" xfId="0" applyFont="1" applyFill="1" applyBorder="1" applyAlignment="1">
      <alignment horizontal="center"/>
    </xf>
    <xf numFmtId="14" fontId="50" fillId="30" borderId="1" xfId="0" applyNumberFormat="1" applyFont="1" applyFill="1" applyBorder="1" applyAlignment="1">
      <alignment horizontal="center"/>
    </xf>
    <xf numFmtId="0" fontId="50" fillId="30" borderId="3" xfId="0" applyFont="1" applyFill="1" applyBorder="1" applyAlignment="1">
      <alignment horizontal="center"/>
    </xf>
    <xf numFmtId="0" fontId="50" fillId="30" borderId="18" xfId="0" applyFont="1" applyFill="1" applyBorder="1" applyAlignment="1">
      <alignment horizontal="center"/>
    </xf>
    <xf numFmtId="14" fontId="50" fillId="30" borderId="3" xfId="0" applyNumberFormat="1" applyFont="1" applyFill="1" applyBorder="1" applyAlignment="1">
      <alignment horizontal="center"/>
    </xf>
    <xf numFmtId="0" fontId="50" fillId="30" borderId="0" xfId="0" applyFont="1" applyFill="1"/>
    <xf numFmtId="0" fontId="30" fillId="30" borderId="3" xfId="0" applyFont="1" applyFill="1" applyBorder="1" applyAlignment="1">
      <alignment horizontal="center"/>
    </xf>
    <xf numFmtId="14" fontId="50" fillId="30" borderId="5" xfId="0" applyNumberFormat="1" applyFont="1" applyFill="1" applyBorder="1" applyAlignment="1">
      <alignment horizontal="center"/>
    </xf>
    <xf numFmtId="0" fontId="30" fillId="30" borderId="5" xfId="0" applyFont="1" applyFill="1" applyBorder="1" applyAlignment="1">
      <alignment horizontal="center"/>
    </xf>
    <xf numFmtId="20" fontId="44" fillId="28" borderId="1" xfId="0" applyNumberFormat="1" applyFont="1" applyFill="1" applyBorder="1" applyAlignment="1">
      <alignment horizontal="center"/>
    </xf>
    <xf numFmtId="0" fontId="2" fillId="27" borderId="0" xfId="3" applyFill="1"/>
    <xf numFmtId="0" fontId="54" fillId="27" borderId="0" xfId="3" applyFont="1" applyFill="1"/>
    <xf numFmtId="14" fontId="6" fillId="0" borderId="1" xfId="0" applyNumberFormat="1" applyFont="1" applyBorder="1" applyAlignment="1">
      <alignment horizontal="center"/>
    </xf>
    <xf numFmtId="20" fontId="40" fillId="2" borderId="21" xfId="0" applyNumberFormat="1" applyFont="1" applyFill="1" applyBorder="1" applyAlignment="1">
      <alignment horizontal="center" vertical="center"/>
    </xf>
    <xf numFmtId="0" fontId="57" fillId="2" borderId="21" xfId="3" applyFont="1" applyFill="1" applyBorder="1" applyAlignment="1">
      <alignment horizontal="center" vertical="center"/>
    </xf>
    <xf numFmtId="0" fontId="29" fillId="2" borderId="21" xfId="0" applyFont="1" applyFill="1" applyBorder="1" applyAlignment="1">
      <alignment horizontal="center" vertical="center"/>
    </xf>
    <xf numFmtId="0" fontId="40" fillId="2" borderId="21" xfId="0" quotePrefix="1" applyFont="1" applyFill="1" applyBorder="1" applyAlignment="1">
      <alignment horizontal="center" vertical="center"/>
    </xf>
    <xf numFmtId="14" fontId="30" fillId="30" borderId="1" xfId="0" applyNumberFormat="1" applyFont="1" applyFill="1" applyBorder="1" applyAlignment="1">
      <alignment horizontal="center"/>
    </xf>
    <xf numFmtId="14" fontId="50" fillId="0" borderId="21" xfId="0" quotePrefix="1" applyNumberFormat="1" applyFont="1" applyBorder="1" applyAlignment="1">
      <alignment horizontal="center" vertical="center"/>
    </xf>
    <xf numFmtId="0" fontId="50" fillId="0" borderId="23" xfId="0" applyFont="1" applyBorder="1" applyAlignment="1">
      <alignment horizontal="center" vertical="center"/>
    </xf>
    <xf numFmtId="0" fontId="30" fillId="3" borderId="5" xfId="0" applyFont="1" applyFill="1" applyBorder="1" applyAlignment="1">
      <alignment horizontal="center" vertical="center"/>
    </xf>
    <xf numFmtId="14" fontId="30" fillId="3" borderId="5" xfId="0" applyNumberFormat="1" applyFont="1" applyFill="1" applyBorder="1" applyAlignment="1">
      <alignment horizontal="center" vertical="center"/>
    </xf>
    <xf numFmtId="20" fontId="30" fillId="3" borderId="5" xfId="0" applyNumberFormat="1" applyFont="1" applyFill="1" applyBorder="1" applyAlignment="1">
      <alignment horizontal="center" vertical="center"/>
    </xf>
    <xf numFmtId="0" fontId="30" fillId="3" borderId="5" xfId="0" applyFont="1" applyFill="1" applyBorder="1" applyAlignment="1">
      <alignment horizontal="center"/>
    </xf>
    <xf numFmtId="44" fontId="30" fillId="3" borderId="5" xfId="0" applyNumberFormat="1" applyFont="1" applyFill="1" applyBorder="1" applyAlignment="1">
      <alignment horizontal="center"/>
    </xf>
    <xf numFmtId="2" fontId="10" fillId="3" borderId="5" xfId="3" applyNumberFormat="1" applyFont="1" applyFill="1" applyBorder="1" applyAlignment="1">
      <alignment vertical="center"/>
    </xf>
    <xf numFmtId="0" fontId="6" fillId="3" borderId="7" xfId="0" applyFont="1" applyFill="1" applyBorder="1"/>
    <xf numFmtId="0" fontId="3" fillId="3" borderId="3" xfId="0" applyFont="1" applyFill="1" applyBorder="1" applyAlignment="1">
      <alignment horizontal="center" vertical="center"/>
    </xf>
    <xf numFmtId="44" fontId="30" fillId="3" borderId="3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/>
    </xf>
    <xf numFmtId="0" fontId="36" fillId="0" borderId="1" xfId="0" applyFont="1" applyBorder="1" applyAlignment="1">
      <alignment vertical="center"/>
    </xf>
    <xf numFmtId="20" fontId="50" fillId="2" borderId="1" xfId="0" applyNumberFormat="1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/>
    </xf>
    <xf numFmtId="0" fontId="5" fillId="30" borderId="25" xfId="0" applyFont="1" applyFill="1" applyBorder="1" applyAlignment="1">
      <alignment horizontal="center" vertical="center"/>
    </xf>
    <xf numFmtId="0" fontId="5" fillId="30" borderId="32" xfId="0" applyFont="1" applyFill="1" applyBorder="1" applyAlignment="1">
      <alignment horizontal="center" vertical="center"/>
    </xf>
    <xf numFmtId="0" fontId="5" fillId="30" borderId="21" xfId="0" applyFont="1" applyFill="1" applyBorder="1" applyAlignment="1">
      <alignment horizontal="center" vertical="center"/>
    </xf>
    <xf numFmtId="14" fontId="50" fillId="30" borderId="21" xfId="0" applyNumberFormat="1" applyFont="1" applyFill="1" applyBorder="1" applyAlignment="1">
      <alignment horizontal="center" vertical="center"/>
    </xf>
    <xf numFmtId="20" fontId="50" fillId="30" borderId="21" xfId="0" applyNumberFormat="1" applyFont="1" applyFill="1" applyBorder="1" applyAlignment="1">
      <alignment horizontal="center" vertical="center"/>
    </xf>
    <xf numFmtId="0" fontId="51" fillId="30" borderId="1" xfId="0" applyFont="1" applyFill="1" applyBorder="1" applyAlignment="1">
      <alignment horizontal="center" vertical="center"/>
    </xf>
    <xf numFmtId="0" fontId="27" fillId="30" borderId="21" xfId="3" applyFont="1" applyFill="1" applyBorder="1" applyAlignment="1">
      <alignment vertical="center"/>
    </xf>
    <xf numFmtId="0" fontId="10" fillId="30" borderId="21" xfId="0" applyFont="1" applyFill="1" applyBorder="1" applyAlignment="1">
      <alignment vertical="center"/>
    </xf>
    <xf numFmtId="0" fontId="50" fillId="0" borderId="22" xfId="0" applyFont="1" applyBorder="1" applyAlignment="1">
      <alignment horizontal="center"/>
    </xf>
    <xf numFmtId="44" fontId="6" fillId="0" borderId="0" xfId="0" applyNumberFormat="1" applyFont="1"/>
    <xf numFmtId="44" fontId="6" fillId="0" borderId="1" xfId="0" applyNumberFormat="1" applyFont="1" applyBorder="1"/>
    <xf numFmtId="0" fontId="30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14" fontId="30" fillId="7" borderId="1" xfId="0" applyNumberFormat="1" applyFont="1" applyFill="1" applyBorder="1" applyAlignment="1">
      <alignment horizontal="center"/>
    </xf>
    <xf numFmtId="0" fontId="30" fillId="7" borderId="1" xfId="0" applyFont="1" applyFill="1" applyBorder="1" applyAlignment="1">
      <alignment horizontal="center" vertical="center"/>
    </xf>
    <xf numFmtId="0" fontId="50" fillId="6" borderId="1" xfId="0" applyFont="1" applyFill="1" applyBorder="1" applyAlignment="1">
      <alignment horizontal="center"/>
    </xf>
    <xf numFmtId="0" fontId="30" fillId="6" borderId="1" xfId="0" applyFont="1" applyFill="1" applyBorder="1" applyAlignment="1">
      <alignment horizontal="center"/>
    </xf>
    <xf numFmtId="0" fontId="50" fillId="6" borderId="0" xfId="0" applyFont="1" applyFill="1" applyAlignment="1">
      <alignment horizontal="center"/>
    </xf>
    <xf numFmtId="0" fontId="50" fillId="6" borderId="2" xfId="0" applyFont="1" applyFill="1" applyBorder="1" applyAlignment="1">
      <alignment horizontal="center"/>
    </xf>
    <xf numFmtId="0" fontId="50" fillId="6" borderId="4" xfId="0" applyFont="1" applyFill="1" applyBorder="1" applyAlignment="1">
      <alignment horizontal="center"/>
    </xf>
    <xf numFmtId="14" fontId="50" fillId="6" borderId="1" xfId="0" applyNumberFormat="1" applyFont="1" applyFill="1" applyBorder="1" applyAlignment="1">
      <alignment horizontal="center"/>
    </xf>
    <xf numFmtId="0" fontId="50" fillId="6" borderId="21" xfId="0" applyFont="1" applyFill="1" applyBorder="1" applyAlignment="1">
      <alignment horizontal="center" vertical="center"/>
    </xf>
    <xf numFmtId="14" fontId="50" fillId="6" borderId="21" xfId="0" applyNumberFormat="1" applyFont="1" applyFill="1" applyBorder="1" applyAlignment="1">
      <alignment horizontal="center" vertical="center"/>
    </xf>
    <xf numFmtId="20" fontId="50" fillId="6" borderId="21" xfId="0" applyNumberFormat="1" applyFont="1" applyFill="1" applyBorder="1" applyAlignment="1">
      <alignment horizontal="center" vertical="center"/>
    </xf>
    <xf numFmtId="0" fontId="54" fillId="6" borderId="21" xfId="3" applyFont="1" applyFill="1" applyBorder="1" applyAlignment="1">
      <alignment vertical="center"/>
    </xf>
    <xf numFmtId="0" fontId="30" fillId="6" borderId="21" xfId="0" applyFont="1" applyFill="1" applyBorder="1" applyAlignment="1">
      <alignment horizontal="center" vertical="center"/>
    </xf>
    <xf numFmtId="0" fontId="30" fillId="4" borderId="1" xfId="0" applyFont="1" applyFill="1" applyBorder="1" applyAlignment="1">
      <alignment horizontal="center" vertical="center" wrapText="1"/>
    </xf>
    <xf numFmtId="0" fontId="0" fillId="4" borderId="0" xfId="0" applyFill="1" applyAlignment="1">
      <alignment horizontal="center"/>
    </xf>
    <xf numFmtId="0" fontId="29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/>
    </xf>
    <xf numFmtId="0" fontId="46" fillId="4" borderId="1" xfId="0" applyFont="1" applyFill="1" applyBorder="1" applyAlignment="1">
      <alignment horizontal="center"/>
    </xf>
    <xf numFmtId="0" fontId="6" fillId="4" borderId="0" xfId="0" applyFont="1" applyFill="1"/>
    <xf numFmtId="0" fontId="46" fillId="3" borderId="0" xfId="0" applyFont="1" applyFill="1"/>
    <xf numFmtId="0" fontId="3" fillId="3" borderId="18" xfId="0" applyFont="1" applyFill="1" applyBorder="1" applyAlignment="1">
      <alignment horizontal="center"/>
    </xf>
    <xf numFmtId="14" fontId="30" fillId="3" borderId="18" xfId="0" applyNumberFormat="1" applyFont="1" applyFill="1" applyBorder="1" applyAlignment="1">
      <alignment horizontal="center"/>
    </xf>
    <xf numFmtId="20" fontId="30" fillId="3" borderId="18" xfId="0" applyNumberFormat="1" applyFont="1" applyFill="1" applyBorder="1" applyAlignment="1">
      <alignment horizontal="center"/>
    </xf>
    <xf numFmtId="0" fontId="29" fillId="3" borderId="18" xfId="0" applyFont="1" applyFill="1" applyBorder="1" applyAlignment="1">
      <alignment horizontal="center" wrapText="1"/>
    </xf>
    <xf numFmtId="0" fontId="6" fillId="3" borderId="38" xfId="0" applyFont="1" applyFill="1" applyBorder="1" applyAlignment="1">
      <alignment vertical="center"/>
    </xf>
    <xf numFmtId="14" fontId="3" fillId="3" borderId="18" xfId="0" applyNumberFormat="1" applyFont="1" applyFill="1" applyBorder="1" applyAlignment="1">
      <alignment horizontal="center" vertical="center"/>
    </xf>
    <xf numFmtId="20" fontId="3" fillId="3" borderId="18" xfId="0" applyNumberFormat="1" applyFont="1" applyFill="1" applyBorder="1" applyAlignment="1">
      <alignment horizontal="center" vertical="center"/>
    </xf>
    <xf numFmtId="2" fontId="3" fillId="3" borderId="18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/>
    </xf>
    <xf numFmtId="0" fontId="29" fillId="3" borderId="3" xfId="0" applyFont="1" applyFill="1" applyBorder="1" applyAlignment="1">
      <alignment horizontal="center" vertical="center"/>
    </xf>
    <xf numFmtId="14" fontId="3" fillId="3" borderId="3" xfId="0" applyNumberFormat="1" applyFont="1" applyFill="1" applyBorder="1" applyAlignment="1">
      <alignment horizontal="center" vertical="center"/>
    </xf>
    <xf numFmtId="20" fontId="3" fillId="3" borderId="3" xfId="0" applyNumberFormat="1" applyFont="1" applyFill="1" applyBorder="1" applyAlignment="1">
      <alignment horizontal="center" vertical="center"/>
    </xf>
    <xf numFmtId="2" fontId="3" fillId="3" borderId="3" xfId="0" applyNumberFormat="1" applyFont="1" applyFill="1" applyBorder="1" applyAlignment="1">
      <alignment horizontal="center" vertical="center"/>
    </xf>
    <xf numFmtId="2" fontId="10" fillId="3" borderId="3" xfId="3" applyNumberFormat="1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/>
    </xf>
    <xf numFmtId="20" fontId="30" fillId="3" borderId="1" xfId="0" applyNumberFormat="1" applyFont="1" applyFill="1" applyBorder="1" applyAlignment="1">
      <alignment horizontal="center" vertical="center" wrapText="1"/>
    </xf>
    <xf numFmtId="14" fontId="10" fillId="35" borderId="5" xfId="0" applyNumberFormat="1" applyFont="1" applyFill="1" applyBorder="1" applyAlignment="1">
      <alignment horizontal="center" vertical="center"/>
    </xf>
    <xf numFmtId="14" fontId="30" fillId="2" borderId="5" xfId="0" applyNumberFormat="1" applyFont="1" applyFill="1" applyBorder="1" applyAlignment="1">
      <alignment horizontal="center" vertical="center"/>
    </xf>
    <xf numFmtId="0" fontId="50" fillId="2" borderId="5" xfId="0" applyFont="1" applyFill="1" applyBorder="1" applyAlignment="1">
      <alignment horizontal="center" vertical="center"/>
    </xf>
    <xf numFmtId="0" fontId="44" fillId="0" borderId="5" xfId="0" applyFont="1" applyBorder="1" applyAlignment="1">
      <alignment horizontal="center" vertical="center"/>
    </xf>
    <xf numFmtId="44" fontId="30" fillId="2" borderId="5" xfId="0" applyNumberFormat="1" applyFont="1" applyFill="1" applyBorder="1" applyAlignment="1">
      <alignment horizontal="center" vertical="center"/>
    </xf>
    <xf numFmtId="0" fontId="6" fillId="0" borderId="5" xfId="0" applyFont="1" applyBorder="1"/>
    <xf numFmtId="0" fontId="50" fillId="0" borderId="5" xfId="0" applyFont="1" applyBorder="1" applyAlignment="1">
      <alignment horizontal="center" vertical="center"/>
    </xf>
    <xf numFmtId="14" fontId="50" fillId="0" borderId="5" xfId="0" applyNumberFormat="1" applyFont="1" applyBorder="1" applyAlignment="1">
      <alignment horizontal="center" vertical="center"/>
    </xf>
    <xf numFmtId="20" fontId="50" fillId="2" borderId="5" xfId="0" applyNumberFormat="1" applyFont="1" applyFill="1" applyBorder="1" applyAlignment="1">
      <alignment horizontal="center" vertical="center"/>
    </xf>
    <xf numFmtId="4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44" fontId="10" fillId="0" borderId="1" xfId="2" applyFont="1" applyBorder="1" applyAlignment="1">
      <alignment horizontal="center" vertical="center"/>
    </xf>
    <xf numFmtId="14" fontId="50" fillId="2" borderId="5" xfId="1" applyNumberFormat="1" applyFont="1" applyFill="1" applyBorder="1" applyAlignment="1">
      <alignment horizontal="center" vertical="center"/>
    </xf>
    <xf numFmtId="14" fontId="50" fillId="2" borderId="1" xfId="0" applyNumberFormat="1" applyFont="1" applyFill="1" applyBorder="1" applyAlignment="1">
      <alignment horizontal="center" vertical="center"/>
    </xf>
    <xf numFmtId="14" fontId="50" fillId="2" borderId="5" xfId="0" applyNumberFormat="1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30" fillId="3" borderId="0" xfId="0" applyFont="1" applyFill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51" fillId="3" borderId="3" xfId="0" applyFont="1" applyFill="1" applyBorder="1" applyAlignment="1">
      <alignment horizontal="center"/>
    </xf>
    <xf numFmtId="14" fontId="30" fillId="3" borderId="3" xfId="0" applyNumberFormat="1" applyFont="1" applyFill="1" applyBorder="1" applyAlignment="1">
      <alignment horizontal="center"/>
    </xf>
    <xf numFmtId="20" fontId="30" fillId="3" borderId="3" xfId="0" applyNumberFormat="1" applyFont="1" applyFill="1" applyBorder="1" applyAlignment="1">
      <alignment horizontal="center"/>
    </xf>
    <xf numFmtId="0" fontId="28" fillId="3" borderId="1" xfId="0" applyFont="1" applyFill="1" applyBorder="1" applyAlignment="1">
      <alignment horizontal="center" vertical="center"/>
    </xf>
    <xf numFmtId="14" fontId="28" fillId="3" borderId="1" xfId="0" applyNumberFormat="1" applyFont="1" applyFill="1" applyBorder="1" applyAlignment="1">
      <alignment horizontal="center" vertical="center"/>
    </xf>
    <xf numFmtId="20" fontId="28" fillId="3" borderId="1" xfId="0" applyNumberFormat="1" applyFont="1" applyFill="1" applyBorder="1" applyAlignment="1">
      <alignment horizontal="center" vertical="center"/>
    </xf>
    <xf numFmtId="0" fontId="3" fillId="3" borderId="38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0" fontId="43" fillId="3" borderId="0" xfId="0" applyFont="1" applyFill="1" applyAlignment="1">
      <alignment horizontal="center" vertical="center"/>
    </xf>
    <xf numFmtId="0" fontId="28" fillId="3" borderId="1" xfId="0" applyFont="1" applyFill="1" applyBorder="1" applyAlignment="1">
      <alignment horizontal="center"/>
    </xf>
    <xf numFmtId="6" fontId="30" fillId="3" borderId="1" xfId="0" applyNumberFormat="1" applyFont="1" applyFill="1" applyBorder="1" applyAlignment="1">
      <alignment horizontal="center"/>
    </xf>
    <xf numFmtId="0" fontId="28" fillId="3" borderId="5" xfId="0" applyFont="1" applyFill="1" applyBorder="1" applyAlignment="1">
      <alignment horizontal="center" vertical="center"/>
    </xf>
    <xf numFmtId="14" fontId="28" fillId="3" borderId="5" xfId="0" applyNumberFormat="1" applyFont="1" applyFill="1" applyBorder="1" applyAlignment="1">
      <alignment horizontal="center" vertical="center"/>
    </xf>
    <xf numFmtId="20" fontId="28" fillId="3" borderId="5" xfId="0" applyNumberFormat="1" applyFont="1" applyFill="1" applyBorder="1" applyAlignment="1">
      <alignment horizontal="center" vertical="center"/>
    </xf>
    <xf numFmtId="0" fontId="10" fillId="3" borderId="18" xfId="0" applyFont="1" applyFill="1" applyBorder="1" applyAlignment="1">
      <alignment horizontal="center"/>
    </xf>
    <xf numFmtId="0" fontId="30" fillId="3" borderId="37" xfId="0" applyFont="1" applyFill="1" applyBorder="1" applyAlignment="1">
      <alignment horizontal="center"/>
    </xf>
    <xf numFmtId="0" fontId="46" fillId="3" borderId="3" xfId="0" applyFont="1" applyFill="1" applyBorder="1" applyAlignment="1">
      <alignment horizontal="center"/>
    </xf>
    <xf numFmtId="14" fontId="10" fillId="3" borderId="18" xfId="0" applyNumberFormat="1" applyFont="1" applyFill="1" applyBorder="1" applyAlignment="1">
      <alignment horizontal="center"/>
    </xf>
    <xf numFmtId="20" fontId="29" fillId="3" borderId="3" xfId="0" applyNumberFormat="1" applyFont="1" applyFill="1" applyBorder="1" applyAlignment="1">
      <alignment horizontal="center"/>
    </xf>
    <xf numFmtId="0" fontId="30" fillId="3" borderId="3" xfId="0" applyFont="1" applyFill="1" applyBorder="1" applyAlignment="1">
      <alignment horizontal="center" wrapText="1"/>
    </xf>
    <xf numFmtId="0" fontId="30" fillId="3" borderId="5" xfId="0" applyFont="1" applyFill="1" applyBorder="1" applyAlignment="1">
      <alignment horizontal="center" vertical="center" wrapText="1"/>
    </xf>
    <xf numFmtId="44" fontId="30" fillId="3" borderId="5" xfId="0" applyNumberFormat="1" applyFont="1" applyFill="1" applyBorder="1" applyAlignment="1">
      <alignment horizontal="center" vertical="center"/>
    </xf>
    <xf numFmtId="0" fontId="30" fillId="3" borderId="38" xfId="0" applyFont="1" applyFill="1" applyBorder="1" applyAlignment="1">
      <alignment horizontal="center"/>
    </xf>
    <xf numFmtId="0" fontId="30" fillId="3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14" fontId="3" fillId="0" borderId="1" xfId="0" applyNumberFormat="1" applyFont="1" applyBorder="1" applyAlignment="1">
      <alignment horizontal="center"/>
    </xf>
    <xf numFmtId="20" fontId="3" fillId="0" borderId="1" xfId="0" applyNumberFormat="1" applyFont="1" applyBorder="1" applyAlignment="1">
      <alignment horizontal="center"/>
    </xf>
    <xf numFmtId="0" fontId="30" fillId="27" borderId="1" xfId="0" applyFont="1" applyFill="1" applyBorder="1" applyAlignment="1">
      <alignment horizontal="center" vertical="center"/>
    </xf>
    <xf numFmtId="0" fontId="10" fillId="27" borderId="1" xfId="0" applyFont="1" applyFill="1" applyBorder="1" applyAlignment="1">
      <alignment horizontal="center" vertical="center"/>
    </xf>
    <xf numFmtId="0" fontId="28" fillId="27" borderId="3" xfId="0" applyFont="1" applyFill="1" applyBorder="1" applyAlignment="1">
      <alignment horizontal="center"/>
    </xf>
    <xf numFmtId="0" fontId="28" fillId="27" borderId="5" xfId="0" applyFont="1" applyFill="1" applyBorder="1" applyAlignment="1">
      <alignment horizontal="center"/>
    </xf>
    <xf numFmtId="0" fontId="46" fillId="0" borderId="1" xfId="0" applyFont="1" applyBorder="1" applyAlignment="1">
      <alignment horizontal="center"/>
    </xf>
    <xf numFmtId="0" fontId="29" fillId="2" borderId="1" xfId="0" applyFont="1" applyFill="1" applyBorder="1" applyAlignment="1">
      <alignment horizontal="center" vertical="center"/>
    </xf>
    <xf numFmtId="11" fontId="58" fillId="36" borderId="1" xfId="135" applyNumberFormat="1" applyBorder="1" applyAlignment="1">
      <alignment horizontal="center" vertical="center"/>
    </xf>
    <xf numFmtId="0" fontId="58" fillId="36" borderId="1" xfId="135" applyBorder="1" applyAlignment="1">
      <alignment horizontal="center"/>
    </xf>
    <xf numFmtId="0" fontId="58" fillId="36" borderId="1" xfId="135" applyBorder="1" applyAlignment="1">
      <alignment horizontal="center" vertical="center"/>
    </xf>
    <xf numFmtId="9" fontId="58" fillId="36" borderId="1" xfId="135" applyNumberFormat="1" applyBorder="1" applyAlignment="1">
      <alignment horizontal="center"/>
    </xf>
    <xf numFmtId="14" fontId="58" fillId="36" borderId="1" xfId="135" applyNumberFormat="1" applyBorder="1" applyAlignment="1">
      <alignment horizontal="center"/>
    </xf>
    <xf numFmtId="14" fontId="58" fillId="36" borderId="1" xfId="135" applyNumberFormat="1" applyBorder="1" applyAlignment="1">
      <alignment horizontal="center" vertical="center"/>
    </xf>
    <xf numFmtId="0" fontId="30" fillId="3" borderId="7" xfId="0" applyFont="1" applyFill="1" applyBorder="1" applyAlignment="1">
      <alignment horizontal="center"/>
    </xf>
    <xf numFmtId="0" fontId="29" fillId="3" borderId="5" xfId="0" applyFont="1" applyFill="1" applyBorder="1" applyAlignment="1">
      <alignment horizontal="center"/>
    </xf>
    <xf numFmtId="14" fontId="30" fillId="3" borderId="5" xfId="0" applyNumberFormat="1" applyFont="1" applyFill="1" applyBorder="1" applyAlignment="1">
      <alignment horizontal="center"/>
    </xf>
    <xf numFmtId="20" fontId="30" fillId="3" borderId="5" xfId="0" applyNumberFormat="1" applyFont="1" applyFill="1" applyBorder="1" applyAlignment="1">
      <alignment horizontal="center"/>
    </xf>
    <xf numFmtId="0" fontId="30" fillId="3" borderId="5" xfId="0" applyFont="1" applyFill="1" applyBorder="1" applyAlignment="1">
      <alignment horizontal="center" wrapText="1"/>
    </xf>
    <xf numFmtId="14" fontId="3" fillId="3" borderId="1" xfId="0" applyNumberFormat="1" applyFont="1" applyFill="1" applyBorder="1" applyAlignment="1">
      <alignment horizontal="center"/>
    </xf>
    <xf numFmtId="20" fontId="3" fillId="3" borderId="1" xfId="0" applyNumberFormat="1" applyFont="1" applyFill="1" applyBorder="1" applyAlignment="1">
      <alignment horizontal="center"/>
    </xf>
    <xf numFmtId="0" fontId="51" fillId="3" borderId="5" xfId="0" applyFont="1" applyFill="1" applyBorder="1" applyAlignment="1">
      <alignment horizontal="center"/>
    </xf>
    <xf numFmtId="0" fontId="46" fillId="3" borderId="5" xfId="0" applyFont="1" applyFill="1" applyBorder="1" applyAlignment="1">
      <alignment horizontal="center"/>
    </xf>
    <xf numFmtId="14" fontId="3" fillId="3" borderId="5" xfId="0" applyNumberFormat="1" applyFont="1" applyFill="1" applyBorder="1" applyAlignment="1">
      <alignment horizontal="center"/>
    </xf>
    <xf numFmtId="20" fontId="3" fillId="3" borderId="5" xfId="0" applyNumberFormat="1" applyFont="1" applyFill="1" applyBorder="1" applyAlignment="1">
      <alignment horizontal="center"/>
    </xf>
    <xf numFmtId="44" fontId="3" fillId="0" borderId="5" xfId="2" applyFont="1" applyBorder="1"/>
    <xf numFmtId="0" fontId="3" fillId="3" borderId="7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 vertical="center"/>
    </xf>
    <xf numFmtId="14" fontId="6" fillId="4" borderId="5" xfId="0" applyNumberFormat="1" applyFont="1" applyFill="1" applyBorder="1" applyAlignment="1">
      <alignment horizontal="center" vertical="center"/>
    </xf>
    <xf numFmtId="20" fontId="6" fillId="4" borderId="5" xfId="0" applyNumberFormat="1" applyFont="1" applyFill="1" applyBorder="1" applyAlignment="1">
      <alignment horizontal="center" vertical="center"/>
    </xf>
    <xf numFmtId="0" fontId="6" fillId="4" borderId="5" xfId="0" applyFont="1" applyFill="1" applyBorder="1" applyAlignment="1">
      <alignment vertical="center"/>
    </xf>
    <xf numFmtId="44" fontId="6" fillId="4" borderId="5" xfId="0" applyNumberFormat="1" applyFont="1" applyFill="1" applyBorder="1" applyAlignment="1">
      <alignment vertical="center"/>
    </xf>
    <xf numFmtId="44" fontId="30" fillId="4" borderId="5" xfId="0" applyNumberFormat="1" applyFont="1" applyFill="1" applyBorder="1" applyAlignment="1">
      <alignment horizontal="center" vertical="center"/>
    </xf>
    <xf numFmtId="6" fontId="6" fillId="4" borderId="5" xfId="0" applyNumberFormat="1" applyFont="1" applyFill="1" applyBorder="1"/>
    <xf numFmtId="0" fontId="30" fillId="4" borderId="23" xfId="0" applyFont="1" applyFill="1" applyBorder="1" applyAlignment="1">
      <alignment horizontal="center" vertical="center"/>
    </xf>
    <xf numFmtId="14" fontId="10" fillId="4" borderId="23" xfId="0" applyNumberFormat="1" applyFont="1" applyFill="1" applyBorder="1" applyAlignment="1">
      <alignment horizontal="center" vertical="center"/>
    </xf>
    <xf numFmtId="14" fontId="30" fillId="4" borderId="23" xfId="0" applyNumberFormat="1" applyFont="1" applyFill="1" applyBorder="1" applyAlignment="1">
      <alignment horizontal="center" vertical="center"/>
    </xf>
    <xf numFmtId="20" fontId="30" fillId="4" borderId="23" xfId="0" applyNumberFormat="1" applyFont="1" applyFill="1" applyBorder="1" applyAlignment="1">
      <alignment horizontal="center" vertical="center"/>
    </xf>
    <xf numFmtId="171" fontId="30" fillId="4" borderId="23" xfId="0" applyNumberFormat="1" applyFont="1" applyFill="1" applyBorder="1" applyAlignment="1">
      <alignment horizontal="center" vertical="center"/>
    </xf>
    <xf numFmtId="2" fontId="10" fillId="4" borderId="23" xfId="3" applyNumberFormat="1" applyFont="1" applyFill="1" applyBorder="1" applyAlignment="1">
      <alignment horizontal="center" vertical="center"/>
    </xf>
    <xf numFmtId="0" fontId="30" fillId="4" borderId="0" xfId="0" applyFont="1" applyFill="1" applyAlignment="1">
      <alignment horizontal="center"/>
    </xf>
    <xf numFmtId="0" fontId="30" fillId="4" borderId="22" xfId="0" applyFont="1" applyFill="1" applyBorder="1" applyAlignment="1">
      <alignment horizontal="center" vertical="center"/>
    </xf>
    <xf numFmtId="0" fontId="6" fillId="4" borderId="22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 vertical="center"/>
    </xf>
    <xf numFmtId="14" fontId="30" fillId="4" borderId="22" xfId="0" applyNumberFormat="1" applyFont="1" applyFill="1" applyBorder="1" applyAlignment="1">
      <alignment horizontal="center" vertical="center"/>
    </xf>
    <xf numFmtId="20" fontId="30" fillId="4" borderId="22" xfId="0" applyNumberFormat="1" applyFont="1" applyFill="1" applyBorder="1" applyAlignment="1">
      <alignment horizontal="center" vertical="center"/>
    </xf>
    <xf numFmtId="44" fontId="30" fillId="4" borderId="22" xfId="0" applyNumberFormat="1" applyFont="1" applyFill="1" applyBorder="1" applyAlignment="1">
      <alignment horizontal="center" vertical="center"/>
    </xf>
    <xf numFmtId="0" fontId="30" fillId="4" borderId="22" xfId="0" applyFont="1" applyFill="1" applyBorder="1" applyAlignment="1">
      <alignment horizontal="center" vertical="center" wrapText="1"/>
    </xf>
    <xf numFmtId="2" fontId="10" fillId="4" borderId="22" xfId="3" applyNumberFormat="1" applyFont="1" applyFill="1" applyBorder="1" applyAlignment="1">
      <alignment horizontal="center" vertical="center"/>
    </xf>
    <xf numFmtId="0" fontId="6" fillId="4" borderId="39" xfId="0" applyFont="1" applyFill="1" applyBorder="1"/>
    <xf numFmtId="0" fontId="30" fillId="3" borderId="6" xfId="0" applyFont="1" applyFill="1" applyBorder="1" applyAlignment="1">
      <alignment horizontal="center"/>
    </xf>
    <xf numFmtId="20" fontId="10" fillId="3" borderId="3" xfId="0" applyNumberFormat="1" applyFont="1" applyFill="1" applyBorder="1" applyAlignment="1">
      <alignment horizontal="center" vertical="center"/>
    </xf>
    <xf numFmtId="14" fontId="10" fillId="3" borderId="20" xfId="0" applyNumberFormat="1" applyFont="1" applyFill="1" applyBorder="1" applyAlignment="1">
      <alignment horizontal="center" vertical="center"/>
    </xf>
    <xf numFmtId="44" fontId="6" fillId="3" borderId="3" xfId="2" applyFont="1" applyFill="1" applyBorder="1" applyAlignment="1">
      <alignment vertical="center"/>
    </xf>
    <xf numFmtId="0" fontId="6" fillId="3" borderId="37" xfId="0" applyFont="1" applyFill="1" applyBorder="1" applyAlignment="1">
      <alignment vertical="center"/>
    </xf>
    <xf numFmtId="14" fontId="6" fillId="4" borderId="3" xfId="0" applyNumberFormat="1" applyFont="1" applyFill="1" applyBorder="1" applyAlignment="1">
      <alignment horizontal="center" vertical="center"/>
    </xf>
    <xf numFmtId="14" fontId="10" fillId="3" borderId="18" xfId="0" applyNumberFormat="1" applyFont="1" applyFill="1" applyBorder="1" applyAlignment="1">
      <alignment horizontal="center" vertical="center"/>
    </xf>
    <xf numFmtId="20" fontId="10" fillId="3" borderId="18" xfId="0" applyNumberFormat="1" applyFont="1" applyFill="1" applyBorder="1" applyAlignment="1">
      <alignment horizontal="center" vertical="center"/>
    </xf>
    <xf numFmtId="2" fontId="10" fillId="3" borderId="18" xfId="3" applyNumberFormat="1" applyFont="1" applyFill="1" applyBorder="1" applyAlignment="1">
      <alignment vertical="center"/>
    </xf>
    <xf numFmtId="0" fontId="6" fillId="3" borderId="18" xfId="0" applyFont="1" applyFill="1" applyBorder="1" applyAlignment="1">
      <alignment vertical="center"/>
    </xf>
    <xf numFmtId="0" fontId="6" fillId="0" borderId="18" xfId="0" applyFont="1" applyBorder="1"/>
    <xf numFmtId="0" fontId="45" fillId="3" borderId="18" xfId="0" applyFont="1" applyFill="1" applyBorder="1" applyAlignment="1">
      <alignment horizontal="center" vertical="center"/>
    </xf>
    <xf numFmtId="44" fontId="10" fillId="3" borderId="18" xfId="0" applyNumberFormat="1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14" fontId="30" fillId="4" borderId="3" xfId="0" applyNumberFormat="1" applyFont="1" applyFill="1" applyBorder="1" applyAlignment="1">
      <alignment horizontal="center"/>
    </xf>
    <xf numFmtId="20" fontId="30" fillId="4" borderId="3" xfId="0" applyNumberFormat="1" applyFont="1" applyFill="1" applyBorder="1" applyAlignment="1">
      <alignment horizontal="center"/>
    </xf>
    <xf numFmtId="2" fontId="10" fillId="4" borderId="3" xfId="3" applyNumberFormat="1" applyFont="1" applyFill="1" applyBorder="1" applyAlignment="1">
      <alignment horizontal="center" vertical="center"/>
    </xf>
    <xf numFmtId="44" fontId="10" fillId="4" borderId="24" xfId="2" applyFont="1" applyFill="1" applyBorder="1" applyAlignment="1">
      <alignment horizontal="center" vertical="center"/>
    </xf>
    <xf numFmtId="0" fontId="6" fillId="4" borderId="40" xfId="0" applyFont="1" applyFill="1" applyBorder="1"/>
    <xf numFmtId="0" fontId="30" fillId="4" borderId="27" xfId="0" applyFont="1" applyFill="1" applyBorder="1" applyAlignment="1">
      <alignment horizontal="center" vertical="center"/>
    </xf>
    <xf numFmtId="0" fontId="30" fillId="4" borderId="34" xfId="0" applyFont="1" applyFill="1" applyBorder="1" applyAlignment="1">
      <alignment horizontal="center" vertical="center"/>
    </xf>
    <xf numFmtId="0" fontId="30" fillId="3" borderId="19" xfId="0" applyFont="1" applyFill="1" applyBorder="1" applyAlignment="1">
      <alignment horizontal="center"/>
    </xf>
    <xf numFmtId="0" fontId="46" fillId="3" borderId="1" xfId="0" applyFont="1" applyFill="1" applyBorder="1" applyAlignment="1">
      <alignment horizontal="center" vertical="center"/>
    </xf>
    <xf numFmtId="0" fontId="30" fillId="23" borderId="1" xfId="0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6" fillId="4" borderId="1" xfId="0" applyFont="1" applyFill="1" applyBorder="1"/>
    <xf numFmtId="14" fontId="10" fillId="4" borderId="1" xfId="0" applyNumberFormat="1" applyFont="1" applyFill="1" applyBorder="1" applyAlignment="1">
      <alignment horizontal="center"/>
    </xf>
    <xf numFmtId="20" fontId="10" fillId="4" borderId="1" xfId="0" applyNumberFormat="1" applyFont="1" applyFill="1" applyBorder="1" applyAlignment="1">
      <alignment horizontal="center"/>
    </xf>
    <xf numFmtId="44" fontId="30" fillId="4" borderId="1" xfId="0" quotePrefix="1" applyNumberFormat="1" applyFont="1" applyFill="1" applyBorder="1" applyAlignment="1">
      <alignment horizontal="center"/>
    </xf>
    <xf numFmtId="2" fontId="30" fillId="4" borderId="1" xfId="3" applyNumberFormat="1" applyFont="1" applyFill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center" vertical="center"/>
    </xf>
    <xf numFmtId="20" fontId="3" fillId="4" borderId="1" xfId="0" applyNumberFormat="1" applyFont="1" applyFill="1" applyBorder="1" applyAlignment="1">
      <alignment horizontal="center" vertical="center"/>
    </xf>
    <xf numFmtId="2" fontId="3" fillId="4" borderId="1" xfId="0" applyNumberFormat="1" applyFont="1" applyFill="1" applyBorder="1" applyAlignment="1">
      <alignment horizontal="center" vertical="center"/>
    </xf>
    <xf numFmtId="0" fontId="3" fillId="4" borderId="1" xfId="0" quotePrefix="1" applyFont="1" applyFill="1" applyBorder="1" applyAlignment="1">
      <alignment horizontal="center" vertical="center"/>
    </xf>
    <xf numFmtId="0" fontId="30" fillId="4" borderId="1" xfId="0" quotePrefix="1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/>
    </xf>
    <xf numFmtId="44" fontId="10" fillId="0" borderId="1" xfId="0" applyNumberFormat="1" applyFont="1" applyBorder="1" applyAlignment="1">
      <alignment horizontal="center" vertical="center"/>
    </xf>
    <xf numFmtId="0" fontId="27" fillId="0" borderId="1" xfId="3" applyFont="1" applyBorder="1" applyAlignment="1">
      <alignment horizontal="center" vertical="center"/>
    </xf>
    <xf numFmtId="0" fontId="12" fillId="4" borderId="9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12" fillId="4" borderId="8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30" fillId="31" borderId="1" xfId="0" applyFont="1" applyFill="1" applyBorder="1" applyAlignment="1">
      <alignment horizontal="center" vertical="center"/>
    </xf>
  </cellXfs>
  <cellStyles count="136">
    <cellStyle name="Accent1 2" xfId="5" xr:uid="{75C95934-6832-4F3D-992F-00FD87ADA61F}"/>
    <cellStyle name="Accent1 3" xfId="6" xr:uid="{5B276B4D-193A-4D4E-B8F6-FBAA4B01DEB0}"/>
    <cellStyle name="Accent1 4" xfId="7" xr:uid="{8C7243E1-7AF2-40CD-A91C-2C1BCC5770C2}"/>
    <cellStyle name="Accent2 2" xfId="8" xr:uid="{0B2F8F64-218A-4A63-A778-1FAC7D47D76B}"/>
    <cellStyle name="Accent2 3" xfId="9" xr:uid="{324E4D60-5417-4ED8-883B-FB12A06AA2EF}"/>
    <cellStyle name="Accent4 2" xfId="10" xr:uid="{B5B27FD2-405A-4BCF-AAA2-7CEE249F652C}"/>
    <cellStyle name="Accent4 3" xfId="11" xr:uid="{FA689DC6-9CAA-49C3-9B95-C4D3D5595541}"/>
    <cellStyle name="Accent4 4" xfId="12" xr:uid="{EEEB5AB4-B1D4-4A40-9B20-D05737CBAC2D}"/>
    <cellStyle name="Accent5 2" xfId="13" xr:uid="{214C9F13-2001-423E-A3F9-8771F0DDCEB5}"/>
    <cellStyle name="Bad 2" xfId="14" xr:uid="{CEDBFC28-9E9D-4898-B867-EF3B88EB4610}"/>
    <cellStyle name="Comma" xfId="1" builtinId="3"/>
    <cellStyle name="Comma [0]" xfId="133" builtinId="6"/>
    <cellStyle name="Comma [0] 2" xfId="15" xr:uid="{C9629870-113B-4DD0-A12F-37040796A7C7}"/>
    <cellStyle name="Comma [0] 2 2" xfId="16" xr:uid="{B90EEA3C-9B9B-401C-9226-26D4B2D84B5D}"/>
    <cellStyle name="Comma [0] 2 2 2" xfId="17" xr:uid="{83EBC726-26E1-4D84-B9A0-0B8C662905E9}"/>
    <cellStyle name="Comma [0] 2 3" xfId="18" xr:uid="{CFCAD2B2-2AD3-44DB-93A1-7FCEB4ADC07A}"/>
    <cellStyle name="Comma [0] 2 4" xfId="19" xr:uid="{939EA45D-4703-4AD9-9BC5-14B0EE2349AA}"/>
    <cellStyle name="Comma [0] 3" xfId="20" xr:uid="{94E4EF0F-F1E8-46BF-B0E8-AED0134D7CBC}"/>
    <cellStyle name="Comma [0] 4" xfId="21" xr:uid="{C97CAA18-5C11-4DAA-99E0-769C4E2FF404}"/>
    <cellStyle name="Comma [0] 5" xfId="22" xr:uid="{05F322A0-E4F0-44EB-81E1-B6FA87EC1402}"/>
    <cellStyle name="Comma 10" xfId="23" xr:uid="{E7057629-2077-4A17-A501-CCD7EE2205FB}"/>
    <cellStyle name="Comma 11" xfId="24" xr:uid="{08241B96-E9BE-4697-A514-3DA18A765B77}"/>
    <cellStyle name="Comma 12" xfId="25" xr:uid="{9D25D713-BBB0-434D-B383-B5538DCA51FD}"/>
    <cellStyle name="Comma 13" xfId="26" xr:uid="{E7276D0D-F55C-40FF-9EA9-8EC524FC789C}"/>
    <cellStyle name="Comma 14" xfId="27" xr:uid="{619866F4-B87A-4A0B-9646-F1D3385C48C3}"/>
    <cellStyle name="Comma 15" xfId="28" xr:uid="{E5E65ED0-2337-49F8-837C-1CFD4BBBE57F}"/>
    <cellStyle name="Comma 16" xfId="29" xr:uid="{028BEAAA-7F3E-4A6F-B522-F31C12C244C3}"/>
    <cellStyle name="Comma 17" xfId="30" xr:uid="{E8BF7F3C-40D7-4474-9900-34B00C622686}"/>
    <cellStyle name="Comma 18" xfId="31" xr:uid="{DF2F3343-B009-47E4-9C6D-479B6F8B3459}"/>
    <cellStyle name="Comma 19" xfId="32" xr:uid="{B75C7097-9FA9-4E20-A1ED-1E03657F8806}"/>
    <cellStyle name="Comma 2" xfId="33" xr:uid="{3BD5EF83-BFFF-4E8B-9380-E3F49523E3A0}"/>
    <cellStyle name="Comma 2 2" xfId="34" xr:uid="{D9D87C40-0A85-48EC-9626-037387C82AB6}"/>
    <cellStyle name="Comma 2 3" xfId="35" xr:uid="{52505899-6804-4C48-87AB-9046DBEEFD13}"/>
    <cellStyle name="Comma 2 4" xfId="36" xr:uid="{74779E29-F304-4097-BA34-5CB1DAC7118B}"/>
    <cellStyle name="Comma 20" xfId="37" xr:uid="{8B3F8537-A56F-4202-9BB2-2522EDA1D9E9}"/>
    <cellStyle name="Comma 21" xfId="38" xr:uid="{15E848DA-FAF6-431F-9944-4B6EC19923A4}"/>
    <cellStyle name="Comma 22" xfId="39" xr:uid="{B70A69E8-5E5A-44EB-A0E1-8167C23F0FBD}"/>
    <cellStyle name="Comma 23" xfId="40" xr:uid="{5A07F93D-0C10-4B6A-8E3B-09CB425CDE86}"/>
    <cellStyle name="Comma 24" xfId="41" xr:uid="{173CE0A8-789D-4CA3-BB52-F660E3C5744A}"/>
    <cellStyle name="Comma 25" xfId="42" xr:uid="{8A5BF558-FD24-44D6-851B-FE9037A13809}"/>
    <cellStyle name="Comma 26" xfId="43" xr:uid="{050981FA-8D39-493E-8A29-BEED3B772CC2}"/>
    <cellStyle name="Comma 27" xfId="44" xr:uid="{CC8A31E5-271D-4095-8E5D-28BF61D9B7FB}"/>
    <cellStyle name="Comma 28" xfId="45" xr:uid="{3AC5489F-0549-4A50-B0C4-4A91C4657151}"/>
    <cellStyle name="Comma 29" xfId="46" xr:uid="{A0D1CB49-06F6-4FDD-B97D-E57930BE9665}"/>
    <cellStyle name="Comma 3" xfId="47" xr:uid="{B7863F95-45D8-4B21-90C5-35743D8BFF8F}"/>
    <cellStyle name="Comma 3 2" xfId="48" xr:uid="{F48BCC56-19E3-4299-9CAB-D9C984977FE1}"/>
    <cellStyle name="Comma 3 3" xfId="49" xr:uid="{18226725-DBD5-438E-93A9-CFD80A1D0B02}"/>
    <cellStyle name="Comma 4" xfId="50" xr:uid="{86CBFF61-0E1E-4856-B254-935749584007}"/>
    <cellStyle name="Comma 4 2" xfId="51" xr:uid="{FDF6E78B-55A1-406D-81B6-B642853ED4B8}"/>
    <cellStyle name="Comma 4 3" xfId="52" xr:uid="{78091F15-03CD-431A-9CBD-37278F868136}"/>
    <cellStyle name="Comma 4 4" xfId="53" xr:uid="{D15193C8-4276-4C57-AF60-9A71396438B0}"/>
    <cellStyle name="Comma 5" xfId="54" xr:uid="{C373A075-B52B-4E75-9582-61F67DE6AC42}"/>
    <cellStyle name="Comma 6" xfId="55" xr:uid="{0C3489C1-3DFA-42C3-886E-525FAD786C2F}"/>
    <cellStyle name="Comma 7" xfId="56" xr:uid="{B3D53A02-D466-4F88-8AD5-5F18F7180EBA}"/>
    <cellStyle name="Comma 8" xfId="57" xr:uid="{BA4FC445-2441-438D-8596-F8AF2654CE2E}"/>
    <cellStyle name="Comma 9" xfId="58" xr:uid="{CAF8AE16-CE9A-4289-880F-6AED93026BB7}"/>
    <cellStyle name="Currency" xfId="2" builtinId="4"/>
    <cellStyle name="Currency 2" xfId="59" xr:uid="{FB49652E-FA76-4051-8E3C-3B633798E4A8}"/>
    <cellStyle name="Currency 2 2" xfId="60" xr:uid="{3F339FEB-B817-4928-9AEB-662E2FF1445A}"/>
    <cellStyle name="Currency 3" xfId="61" xr:uid="{B3B94C84-7AC6-4AAD-9937-FB988E731E48}"/>
    <cellStyle name="Currency 3 2" xfId="62" xr:uid="{722C50DF-46F6-4149-B45C-C2AEBC07818C}"/>
    <cellStyle name="Currency 4" xfId="63" xr:uid="{6F9E74D6-469D-4C8F-8760-358BFDA40C4E}"/>
    <cellStyle name="Currency 4 2" xfId="64" xr:uid="{C745FA9A-F4DA-4CAD-8676-22F955FCC079}"/>
    <cellStyle name="Currency 5" xfId="65" xr:uid="{B7535A94-46E2-4C51-90FB-539D6B4BBD2C}"/>
    <cellStyle name="Good" xfId="134" builtinId="26"/>
    <cellStyle name="Good 2" xfId="66" xr:uid="{6EBC3253-95C0-4ACF-B003-3B12D1CD5A6A}"/>
    <cellStyle name="Hyperlink" xfId="3" builtinId="8"/>
    <cellStyle name="Hyperlink 2" xfId="67" xr:uid="{89EEF501-5F6A-422F-A99C-395DAD674DF2}"/>
    <cellStyle name="Hyperlink 2 2" xfId="68" xr:uid="{DC3E1448-1BEA-434A-A8F7-76C8E2E37FCA}"/>
    <cellStyle name="Hyperlink 3" xfId="69" xr:uid="{D9B0C828-204A-4EAB-9A26-A5901DA6738E}"/>
    <cellStyle name="Neutral" xfId="135" builtinId="28"/>
    <cellStyle name="Normal" xfId="0" builtinId="0"/>
    <cellStyle name="Normal 12" xfId="70" xr:uid="{E4194E42-7DBD-4AC0-9383-D427523CB53B}"/>
    <cellStyle name="Normal 2" xfId="71" xr:uid="{06AE7017-EE94-4FA3-9372-35E468A90BE8}"/>
    <cellStyle name="Normal 2 2" xfId="72" xr:uid="{FD7B11EC-3524-4734-8233-0D0FD1DB3791}"/>
    <cellStyle name="Normal 2 3" xfId="73" xr:uid="{2D02F41B-A792-44B9-B735-7EA22A340357}"/>
    <cellStyle name="Normal 2 3 2" xfId="74" xr:uid="{10641D7A-B024-44D1-A0A3-2199EE6203C5}"/>
    <cellStyle name="Normal 2 3 3" xfId="75" xr:uid="{57C297B1-0B4C-4D02-A24B-99B9F1A46386}"/>
    <cellStyle name="Normal 2 4" xfId="76" xr:uid="{3512247A-26D2-44FA-867D-56D5FDA6A03B}"/>
    <cellStyle name="Normal 2 4 2" xfId="77" xr:uid="{72607540-A876-408F-BC10-839FAF3B1633}"/>
    <cellStyle name="Normal 2 4 3" xfId="78" xr:uid="{4AF9854F-B712-4E28-8FD2-189EA32AA566}"/>
    <cellStyle name="Normal 2 5" xfId="79" xr:uid="{FEC4D0B1-AD03-42C8-8C5C-9D3E640147DE}"/>
    <cellStyle name="Normal 2 5 2" xfId="80" xr:uid="{C1833B40-E50B-4F2C-9D31-C50671BD303B}"/>
    <cellStyle name="Normal 2 6" xfId="81" xr:uid="{C073CF30-6453-4BAE-8ED9-0EA32620FDDC}"/>
    <cellStyle name="Normal 3" xfId="82" xr:uid="{17DEFB46-F8FC-4C34-9FAA-3483321F1F15}"/>
    <cellStyle name="Normal 3 15" xfId="83" xr:uid="{00EE22BC-048B-4653-8C59-E07AA0C590F1}"/>
    <cellStyle name="Normal 3 2" xfId="84" xr:uid="{7CAC2A57-2645-4DF8-904E-20DDE1103B7B}"/>
    <cellStyle name="Normal 3 3" xfId="85" xr:uid="{16F71C19-594C-45B3-87AE-85142DEC7201}"/>
    <cellStyle name="Normal 3 4" xfId="86" xr:uid="{CB39A0F1-F47D-4093-98E4-D8E7E4288B08}"/>
    <cellStyle name="Normal 4" xfId="87" xr:uid="{D7FC9981-AD19-438F-A660-73F73016CA67}"/>
    <cellStyle name="Normal 4 2" xfId="88" xr:uid="{FF9B2B45-F502-4A33-8A7D-77E86F0042A1}"/>
    <cellStyle name="Normal 4 3" xfId="89" xr:uid="{E19BE7EA-AA85-446D-9D94-2CEA21EEFC9E}"/>
    <cellStyle name="Normal 4 4" xfId="90" xr:uid="{82FD85B2-CFBB-4EB5-8A6E-0FA7F830D678}"/>
    <cellStyle name="Normal 5" xfId="91" xr:uid="{1E090BA1-37E0-4FA9-ADFF-8302305241FA}"/>
    <cellStyle name="Normal 5 2" xfId="92" xr:uid="{DF297A51-6F65-4DFE-9D08-F16B092E804D}"/>
    <cellStyle name="Normal 5 3" xfId="93" xr:uid="{DE7263F4-2B7F-4211-B1A0-EA12D24D7F31}"/>
    <cellStyle name="Normal 6" xfId="94" xr:uid="{291D9FC5-BEEE-4C44-A2CF-E3606F0C94FE}"/>
    <cellStyle name="Normal 6 2" xfId="95" xr:uid="{EB15FCAC-3E07-455B-BFB3-EBDA29846A49}"/>
    <cellStyle name="Normal 7" xfId="96" xr:uid="{47B7E745-F3AB-468C-8D44-C65E28E58902}"/>
    <cellStyle name="Normal 7 2" xfId="97" xr:uid="{BED7C0C8-596F-41A5-827E-E9950656294F}"/>
    <cellStyle name="Normal 8" xfId="98" xr:uid="{D902B669-6D0B-4A99-BE7C-BD866C5098ED}"/>
    <cellStyle name="Normal 9" xfId="99" xr:uid="{73214CDD-853B-4F0F-92CB-3C4B1B1FA0C4}"/>
    <cellStyle name="Percent 2" xfId="100" xr:uid="{5D24FF75-D6EC-4CC1-B668-9F76EB9CDC29}"/>
    <cellStyle name="Percent 3" xfId="101" xr:uid="{B4AE6B30-ABC2-4A26-957C-C5A6E89A882A}"/>
    <cellStyle name="쉼표 [0] 2 3" xfId="102" xr:uid="{8A040907-EA6C-46E3-921C-989998BE7963}"/>
    <cellStyle name="쉼표 [0] 4" xfId="103" xr:uid="{EFEE4CAB-F6D9-48CC-B2D0-1C2B19904473}"/>
    <cellStyle name="표준 2" xfId="104" xr:uid="{CF6F869C-48D9-43A8-942A-78F54DB09B1C}"/>
    <cellStyle name="표준 2 17" xfId="4" xr:uid="{30BEAB05-54AB-4EF5-B26A-37B3F471DF3F}"/>
    <cellStyle name="표준 2 2" xfId="105" xr:uid="{B6C1CBE7-BE59-4AD5-B40E-5D6C6EB098F9}"/>
    <cellStyle name="표준 2 2 2" xfId="106" xr:uid="{01E27FFB-E9D6-4342-A5B3-DB3B543D3984}"/>
    <cellStyle name="표준 2 2 2 2" xfId="107" xr:uid="{7C3CF779-0C46-4D4A-8121-D934A0BBE2ED}"/>
    <cellStyle name="표준 2 2 2 2 2" xfId="108" xr:uid="{73E7ADF7-46FD-4BCC-B6AC-55203EB394B3}"/>
    <cellStyle name="표준 2 2 2 3" xfId="109" xr:uid="{40D62FD8-7651-48DF-BF6F-A2747B06C304}"/>
    <cellStyle name="표준 2 2 3" xfId="110" xr:uid="{CE58F5E6-11F5-43CB-B931-E1C74AA3EB36}"/>
    <cellStyle name="표준 2 2 3 2" xfId="111" xr:uid="{A6C9BC6D-0F67-45E0-8FA6-4060805F07F5}"/>
    <cellStyle name="표준 2 2 3 2 2" xfId="112" xr:uid="{3E855799-C8A8-471A-AC31-28F24AD32D7E}"/>
    <cellStyle name="표준 2 2 3 3" xfId="113" xr:uid="{F07B022E-A2C8-45A5-A031-7F722E353A6A}"/>
    <cellStyle name="표준 2 2 4" xfId="114" xr:uid="{76742952-1C3E-4AB3-AA13-7631C2AD8079}"/>
    <cellStyle name="표준 2 2 5" xfId="115" xr:uid="{C55E4892-9D3F-4C0D-BC73-5B3EE8C4D7D8}"/>
    <cellStyle name="표준 2 2 5 2" xfId="116" xr:uid="{332B2BE8-A860-4E8C-BC62-36BCEBE5C9B8}"/>
    <cellStyle name="표준 2 2 6" xfId="117" xr:uid="{878B4A56-5188-44E6-A321-DDE0770767F3}"/>
    <cellStyle name="표준 2 3" xfId="118" xr:uid="{39423839-DDFC-480B-91CF-D9DB556A2BF6}"/>
    <cellStyle name="표준 2 4" xfId="119" xr:uid="{ECA2E8AF-321F-4875-A91F-10B35E1A622C}"/>
    <cellStyle name="표준 2 5" xfId="120" xr:uid="{46E06ED5-2019-439F-91F3-B67F493C30B8}"/>
    <cellStyle name="표준 3" xfId="121" xr:uid="{18737174-AB91-48D2-8035-6AEB43535BB7}"/>
    <cellStyle name="표준 3 10" xfId="122" xr:uid="{7F2905C7-6809-4F49-8F80-963957E5ACEB}"/>
    <cellStyle name="표준 3 2" xfId="123" xr:uid="{858ABBC2-9C33-4F66-AADE-42B9326C8EF9}"/>
    <cellStyle name="표준 3 2 2" xfId="124" xr:uid="{44FABC29-CDF7-45F0-93CB-F03CBBAF1AB5}"/>
    <cellStyle name="표준 3 2 2 2" xfId="125" xr:uid="{67050388-328F-469B-9736-DA4B924E86A5}"/>
    <cellStyle name="표준 3 2 3" xfId="126" xr:uid="{DC78005D-3243-4F22-B6B4-3AD770201A7D}"/>
    <cellStyle name="표준 3 3" xfId="127" xr:uid="{9B2E1CD2-8D22-44AE-BEFC-09E8D9397198}"/>
    <cellStyle name="표준 3 3 2" xfId="128" xr:uid="{875A3D9C-A10B-4678-A2F0-61947925F4D0}"/>
    <cellStyle name="표준 3 3 2 2" xfId="129" xr:uid="{A2B27E13-6D21-4576-9464-692AB0E0AD2A}"/>
    <cellStyle name="표준 3 3 3" xfId="130" xr:uid="{EBA66627-7832-4FFE-ABC2-C7783F1CB31A}"/>
    <cellStyle name="표준 4" xfId="131" xr:uid="{AAD24F27-F9BD-4000-AB58-B0C7946A4563}"/>
    <cellStyle name="표준 4 2" xfId="132" xr:uid="{6230256B-74A1-4600-86AF-4163B8849883}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</font>
      <fill>
        <patternFill>
          <bgColor rgb="FFFFFF00"/>
        </patternFill>
      </fill>
    </dxf>
    <dxf>
      <font>
        <b/>
        <i val="0"/>
        <color rgb="FFFF0000"/>
      </font>
    </dxf>
    <dxf>
      <font>
        <b/>
        <i val="0"/>
      </font>
      <fill>
        <patternFill>
          <bgColor rgb="FFFFFF00"/>
        </patternFill>
      </fill>
    </dxf>
    <dxf>
      <fill>
        <patternFill>
          <bgColor theme="0" tint="-0.14996795556505021"/>
        </patternFill>
      </fill>
    </dxf>
    <dxf>
      <font>
        <b/>
        <i val="0"/>
      </font>
      <fill>
        <patternFill>
          <bgColor rgb="FFFFFF00"/>
        </patternFill>
      </fill>
    </dxf>
    <dxf>
      <numFmt numFmtId="35" formatCode="_(* #,##0.00_);_(* \(#,##0.00\);_(* &quot;-&quot;??_);_(@_)"/>
    </dxf>
    <dxf>
      <numFmt numFmtId="166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A%20Inventory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 Inventory"/>
    </sheetNames>
    <sheetDataSet>
      <sheetData sheetId="0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664.579476273146" createdVersion="7" refreshedVersion="7" minRefreshableVersion="3" recordCount="454" xr:uid="{9D2E7154-BE62-423A-9EB7-9ED92DFAB6D1}">
  <cacheSource type="worksheet">
    <worksheetSource ref="A155:W178" sheet="ATL RAW"/>
  </cacheSource>
  <cacheFields count="25">
    <cacheField name="PW" numFmtId="0">
      <sharedItems containsString="0" containsBlank="1" containsNumber="1" containsInteger="1" minValue="340" maxValue="480"/>
    </cacheField>
    <cacheField name="Load ID" numFmtId="0">
      <sharedItems containsBlank="1" containsMixedTypes="1" containsNumber="1" containsInteger="1" minValue="389734417" maxValue="1542222443"/>
    </cacheField>
    <cacheField name="Carrier" numFmtId="0">
      <sharedItems containsBlank="1"/>
    </cacheField>
    <cacheField name="Origin" numFmtId="0">
      <sharedItems containsBlank="1"/>
    </cacheField>
    <cacheField name="Customer Name" numFmtId="0">
      <sharedItems containsBlank="1"/>
    </cacheField>
    <cacheField name="Destination Address" numFmtId="0">
      <sharedItems containsBlank="1"/>
    </cacheField>
    <cacheField name="PO#" numFmtId="0">
      <sharedItems containsBlank="1" containsMixedTypes="1" containsNumber="1" containsInteger="1" minValue="1147" maxValue="9232148"/>
    </cacheField>
    <cacheField name="Product" numFmtId="0">
      <sharedItems containsBlank="1"/>
    </cacheField>
    <cacheField name="Item Code" numFmtId="0">
      <sharedItems containsString="0" containsBlank="1" containsNumber="1" containsInteger="1" minValue="43106140" maxValue="49405140"/>
    </cacheField>
    <cacheField name="Qty" numFmtId="0">
      <sharedItems containsString="0" containsBlank="1" containsNumber="1" containsInteger="1" minValue="2" maxValue="896"/>
    </cacheField>
    <cacheField name="Pallet" numFmtId="0">
      <sharedItems containsString="0" containsBlank="1" containsNumber="1" minValue="1" maxValue="32"/>
    </cacheField>
    <cacheField name="Scheduled PU" numFmtId="0">
      <sharedItems containsNonDate="0" containsDate="1" containsString="0" containsBlank="1" minDate="2022-02-24T00:00:00" maxDate="2022-04-27T00:00:00"/>
    </cacheField>
    <cacheField name="Month" numFmtId="0">
      <sharedItems containsString="0" containsBlank="1" containsNumber="1" containsInteger="1" minValue="2" maxValue="4" count="4">
        <n v="2"/>
        <n v="3"/>
        <n v="4"/>
        <m/>
      </sharedItems>
    </cacheField>
    <cacheField name="Week#" numFmtId="0">
      <sharedItems containsString="0" containsBlank="1" containsNumber="1" containsInteger="1" minValue="9" maxValue="18" count="9">
        <n v="9"/>
        <n v="12"/>
        <n v="13"/>
        <n v="14"/>
        <n v="15"/>
        <n v="17"/>
        <n v="18"/>
        <n v="16"/>
        <m/>
      </sharedItems>
    </cacheField>
    <cacheField name="Actual PU" numFmtId="0">
      <sharedItems containsNonDate="0" containsDate="1" containsString="0" containsBlank="1" minDate="2022-02-24T00:00:00" maxDate="2022-04-13T00:00:00"/>
    </cacheField>
    <cacheField name="PU Appt" numFmtId="0">
      <sharedItems containsNonDate="0" containsDate="1" containsString="0" containsBlank="1" minDate="1899-12-30T01:00:00" maxDate="1899-12-30T14:00:00"/>
    </cacheField>
    <cacheField name="Scheduled Delivery" numFmtId="0">
      <sharedItems containsNonDate="0" containsDate="1" containsString="0" containsBlank="1" minDate="2022-01-13T00:00:00" maxDate="2022-04-28T00:00:00"/>
    </cacheField>
    <cacheField name="Actual Delivery" numFmtId="0">
      <sharedItems containsNonDate="0" containsDate="1" containsString="0" containsBlank="1" minDate="2022-02-28T00:00:00" maxDate="2022-04-13T00:00:00"/>
    </cacheField>
    <cacheField name="Delivery Appt" numFmtId="0">
      <sharedItems containsNonDate="0" containsDate="1" containsString="0" containsBlank="1" minDate="1899-12-30T01:00:00" maxDate="1899-12-30T14:00:00"/>
    </cacheField>
    <cacheField name="Status" numFmtId="0">
      <sharedItems containsBlank="1"/>
    </cacheField>
    <cacheField name="Remark" numFmtId="0">
      <sharedItems containsBlank="1" containsMixedTypes="1" containsNumber="1" containsInteger="1" minValue="580" maxValue="580"/>
    </cacheField>
    <cacheField name="Contract/Spot" numFmtId="0">
      <sharedItems containsBlank="1"/>
    </cacheField>
    <cacheField name="Freight Cost" numFmtId="0">
      <sharedItems containsString="0" containsBlank="1" containsNumber="1" minValue="0" maxValue="8544"/>
    </cacheField>
    <cacheField name="Incoterms" numFmtId="0">
      <sharedItems containsBlank="1"/>
    </cacheField>
    <cacheField name="MW" numFmtId="0">
      <sharedItems containsString="0" containsBlank="1" containsNumber="1" minValue="8.4999999999999995E-4" maxValue="0.3340799999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4">
  <r>
    <n v="475"/>
    <n v="389734542"/>
    <s v="CHR"/>
    <s v="CLN WH"/>
    <s v="Solect Energy Development, LLC"/>
    <s v="380 South Worcester Street, Norton, MA 02766"/>
    <s v="SPO110159"/>
    <s v="Q.PEAK DUO XL-G10.C"/>
    <n v="49302155"/>
    <n v="638"/>
    <n v="22"/>
    <d v="2022-02-24T00:00:00"/>
    <x v="0"/>
    <x v="0"/>
    <d v="2022-02-24T00:00:00"/>
    <d v="1899-12-30T10:00:00"/>
    <d v="2022-02-28T00:00:00"/>
    <d v="2022-02-28T00:00:00"/>
    <d v="1899-12-30T09:00:00"/>
    <s v="Delivered"/>
    <m/>
    <s v="Spot"/>
    <n v="4324"/>
    <s v="CIP"/>
    <n v="0.30304999999999999"/>
  </r>
  <r>
    <n v="475"/>
    <n v="389734417"/>
    <s v="CHR"/>
    <s v="CLN WH"/>
    <s v="Solect Energy Development, LLC"/>
    <s v="380 South Worcester Street, Norton, MA 02766"/>
    <s v="SPO110159"/>
    <s v="Q.PEAK DUO XL-G10.C"/>
    <n v="49302155"/>
    <n v="638"/>
    <n v="22"/>
    <d v="2022-02-24T00:00:00"/>
    <x v="0"/>
    <x v="0"/>
    <d v="2022-02-24T00:00:00"/>
    <d v="1899-12-30T11:00:00"/>
    <d v="2022-02-28T00:00:00"/>
    <d v="2022-02-28T00:00:00"/>
    <d v="1899-12-30T10:00:00"/>
    <s v="Delivered"/>
    <m/>
    <s v="Spot"/>
    <n v="4324"/>
    <s v="CIP"/>
    <n v="0.30304999999999999"/>
  </r>
  <r>
    <n v="475"/>
    <n v="390005400"/>
    <s v="CHR"/>
    <s v="CLN WH"/>
    <s v="Beacon Solar"/>
    <s v="205 Hedding RD, Bordentown, NJ 08505"/>
    <n v="9232145"/>
    <s v="Q.PEAK DUO XL-G10.C"/>
    <n v="49301155"/>
    <n v="638"/>
    <n v="22"/>
    <d v="2022-02-25T00:00:00"/>
    <x v="0"/>
    <x v="0"/>
    <d v="2022-02-25T00:00:00"/>
    <d v="1899-12-30T10:00:00"/>
    <d v="2022-02-28T00:00:00"/>
    <d v="2022-02-28T00:00:00"/>
    <d v="1899-12-30T10:00:00"/>
    <s v="Delivered"/>
    <m/>
    <s v="Spot"/>
    <n v="4232"/>
    <s v="DDP"/>
    <n v="0.30304999999999999"/>
  </r>
  <r>
    <n v="475"/>
    <n v="390007146"/>
    <s v="CHR"/>
    <s v="CLN WH"/>
    <s v="Beacon Solar"/>
    <s v="205 Hedding RD, Bordentown, NJ 08505"/>
    <n v="9232148"/>
    <s v="Q.PEAK DUO XL-G10.C"/>
    <n v="49301155"/>
    <n v="638"/>
    <n v="22"/>
    <d v="2022-02-25T00:00:00"/>
    <x v="0"/>
    <x v="0"/>
    <d v="2022-02-25T00:00:00"/>
    <d v="1899-12-30T11:00:00"/>
    <d v="2022-02-28T00:00:00"/>
    <d v="2022-02-28T00:00:00"/>
    <d v="1899-12-30T11:00:00"/>
    <s v="Delivered"/>
    <m/>
    <s v="Spot"/>
    <n v="4232"/>
    <s v="DDP"/>
    <n v="0.30304999999999999"/>
  </r>
  <r>
    <n v="475"/>
    <n v="389948310"/>
    <s v="CHR"/>
    <s v="CLN WH"/>
    <s v="Solect Energy Development, LLC"/>
    <s v="380 South Worcester Street, Norton, MA 02766"/>
    <s v="SPO110159"/>
    <s v="Q.PEAK DUO XL-G10.C"/>
    <n v="49302155"/>
    <n v="638"/>
    <n v="22"/>
    <d v="2022-02-25T00:00:00"/>
    <x v="0"/>
    <x v="0"/>
    <d v="2022-02-25T00:00:00"/>
    <d v="1899-12-30T13:00:00"/>
    <d v="2022-02-28T00:00:00"/>
    <d v="2022-02-28T00:00:00"/>
    <d v="1899-12-30T09:00:00"/>
    <s v="Delivered"/>
    <m/>
    <s v="Spot"/>
    <n v="4576"/>
    <s v="CIP"/>
    <n v="0.30304999999999999"/>
  </r>
  <r>
    <n v="475"/>
    <n v="389947905"/>
    <s v="CHR"/>
    <s v="CLN WH"/>
    <s v="Solect Energy Development, LLC"/>
    <s v="380 South Worcester Street, Norton, MA 02766"/>
    <s v="SPO110159"/>
    <s v="Q.PEAK DUO XL-G10.C"/>
    <n v="49302155"/>
    <n v="638"/>
    <n v="22"/>
    <d v="2022-02-25T00:00:00"/>
    <x v="0"/>
    <x v="0"/>
    <d v="2022-02-25T00:00:00"/>
    <d v="1899-12-30T11:00:00"/>
    <d v="2022-02-28T00:00:00"/>
    <d v="2022-02-28T00:00:00"/>
    <d v="1899-12-30T10:00:00"/>
    <s v="Delivered"/>
    <m/>
    <s v="Spot"/>
    <n v="4576"/>
    <s v="CIP"/>
    <n v="0.30304999999999999"/>
  </r>
  <r>
    <n v="475"/>
    <n v="389947351"/>
    <s v="CHR"/>
    <s v="CLN WH"/>
    <s v="Solect Energy Development, LLC"/>
    <s v="380 South Worcester Street, Norton, MA 02766"/>
    <s v="SPO110159"/>
    <s v="Q.PEAK DUO XL-G10.C"/>
    <n v="49302155"/>
    <n v="638"/>
    <n v="22"/>
    <d v="2022-02-25T00:00:00"/>
    <x v="0"/>
    <x v="0"/>
    <d v="2022-02-25T00:00:00"/>
    <d v="1899-12-30T13:00:00"/>
    <d v="2022-02-28T00:00:00"/>
    <d v="2022-02-28T00:00:00"/>
    <d v="1899-12-30T11:00:00"/>
    <s v="Delivered"/>
    <m/>
    <s v="Spot"/>
    <n v="4576"/>
    <s v="CIP"/>
    <n v="0.30304999999999999"/>
  </r>
  <r>
    <n v="475"/>
    <n v="391693653"/>
    <s v="CHR"/>
    <s v="CLN WH"/>
    <s v="Amicus Solar Cooperative"/>
    <s v="3001 Sterilite St. SE NE, Navarre, OH 44662"/>
    <s v="SES-2653"/>
    <s v="Q.PEAK DUO XL-G10.C"/>
    <n v="49301155"/>
    <n v="696"/>
    <n v="24"/>
    <d v="2022-03-14T00:00:00"/>
    <x v="1"/>
    <x v="1"/>
    <d v="2022-03-14T00:00:00"/>
    <d v="1899-12-30T09:00:00"/>
    <d v="2022-03-16T00:00:00"/>
    <d v="2022-03-16T00:00:00"/>
    <d v="1899-12-30T10:00:00"/>
    <s v="Delivered"/>
    <m/>
    <s v="Spot"/>
    <n v="2241"/>
    <s v="DDP"/>
    <n v="0.3306"/>
  </r>
  <r>
    <n v="475"/>
    <n v="391694992"/>
    <s v="CHR"/>
    <s v="CLN WH"/>
    <s v="Amicus Solar Cooperative"/>
    <s v="3001 Sterilite St. SE NE, Navarre, OH 44662"/>
    <s v="SES-2653"/>
    <s v="Q.PEAK DUO XL-G10.C"/>
    <n v="49301155"/>
    <n v="696"/>
    <n v="24"/>
    <d v="2022-03-14T00:00:00"/>
    <x v="1"/>
    <x v="1"/>
    <d v="2022-03-14T00:00:00"/>
    <d v="1899-12-30T10:00:00"/>
    <d v="2022-03-16T00:00:00"/>
    <d v="2022-03-16T00:00:00"/>
    <d v="1899-12-30T11:00:00"/>
    <s v="Delivered"/>
    <m/>
    <s v="Spot"/>
    <n v="2241"/>
    <s v="DDP"/>
    <n v="0.3306"/>
  </r>
  <r>
    <n v="475"/>
    <n v="391695150"/>
    <s v="CHR"/>
    <s v="CLN WH"/>
    <s v="Amicus Solar Cooperative"/>
    <s v="3001 Sterilite St. SE NE, Navarre, OH 44662"/>
    <s v="SES-2653"/>
    <s v="Q.PEAK DUO XL-G10.C"/>
    <n v="49301155"/>
    <n v="696"/>
    <n v="24"/>
    <d v="2022-03-14T00:00:00"/>
    <x v="1"/>
    <x v="1"/>
    <d v="2022-03-14T00:00:00"/>
    <d v="1899-12-30T11:00:00"/>
    <d v="2022-03-16T00:00:00"/>
    <d v="2022-03-16T00:00:00"/>
    <d v="1899-12-30T12:00:00"/>
    <s v="Delivered"/>
    <m/>
    <s v="Spot"/>
    <n v="2241"/>
    <s v="DDP"/>
    <n v="0.3306"/>
  </r>
  <r>
    <n v="475"/>
    <n v="391718925"/>
    <s v="CHR"/>
    <s v="CLN WH"/>
    <s v="Summit Ridge Energy "/>
    <s v="78 Rice Street Bangor, ME 04401"/>
    <s v="HNW2021-02 Sub PO #1 (Bangor)"/>
    <s v="Q.PEAK DUO XL G10C.3/BFG 475"/>
    <n v="49303155"/>
    <n v="638"/>
    <n v="22"/>
    <d v="2022-03-14T00:00:00"/>
    <x v="1"/>
    <x v="1"/>
    <d v="2022-03-14T00:00:00"/>
    <d v="1899-12-30T08:00:00"/>
    <d v="2022-03-16T00:00:00"/>
    <d v="2022-03-16T00:00:00"/>
    <d v="1899-12-30T11:00:00"/>
    <s v="Delivered"/>
    <m/>
    <s v="Spot"/>
    <n v="5256"/>
    <s v="DDP"/>
    <n v="0.30304999999999999"/>
  </r>
  <r>
    <n v="475"/>
    <n v="391696632"/>
    <s v="CHR"/>
    <s v="CLN WH"/>
    <s v="Amicus Solar Cooperative"/>
    <s v="3001 Sterilite St. SE NE, Navarre, OH 44662"/>
    <s v="SES-2653"/>
    <s v="Q.PEAK DUO XL-G10.C"/>
    <n v="49301155"/>
    <n v="696"/>
    <n v="24"/>
    <d v="2022-03-15T00:00:00"/>
    <x v="1"/>
    <x v="1"/>
    <d v="2022-03-15T00:00:00"/>
    <d v="1899-12-30T10:00:00"/>
    <d v="2022-03-17T00:00:00"/>
    <d v="2022-03-17T00:00:00"/>
    <d v="1899-12-30T11:00:00"/>
    <s v="Delivered"/>
    <m/>
    <s v="Spot"/>
    <n v="2249"/>
    <s v="DDP"/>
    <n v="0.3306"/>
  </r>
  <r>
    <n v="475"/>
    <n v="391696965"/>
    <s v="CHR"/>
    <s v="CLN WH"/>
    <s v="Amicus Solar Cooperative"/>
    <s v="3001 Sterilite St. SE NE, Navarre, OH 44662"/>
    <s v="SES-2653"/>
    <s v="Q.PEAK DUO XL-G10.C"/>
    <n v="49301155"/>
    <n v="696"/>
    <n v="24"/>
    <d v="2022-03-15T00:00:00"/>
    <x v="1"/>
    <x v="1"/>
    <d v="2022-03-15T00:00:00"/>
    <d v="1899-12-30T11:00:00"/>
    <d v="2022-03-17T00:00:00"/>
    <d v="2022-03-17T00:00:00"/>
    <d v="1899-12-30T12:00:00"/>
    <s v="Delivered"/>
    <m/>
    <s v="Spot"/>
    <n v="2249"/>
    <s v="DDP"/>
    <n v="0.3306"/>
  </r>
  <r>
    <n v="475"/>
    <n v="391726361"/>
    <s v="CHR"/>
    <s v="CLN WH"/>
    <s v="Summit Ridge Energy "/>
    <s v="78 Rice Street Bangor, ME 04401"/>
    <s v="HNW2021-02 Sub PO #1 (Bangor)"/>
    <s v="Q.PEAK DUO XL G10C.3/BFG 475"/>
    <n v="49303155"/>
    <n v="638"/>
    <n v="22"/>
    <d v="2022-03-15T00:00:00"/>
    <x v="1"/>
    <x v="1"/>
    <d v="2022-03-15T00:00:00"/>
    <d v="1899-12-30T11:00:00"/>
    <d v="2022-03-17T00:00:00"/>
    <d v="2022-03-17T00:00:00"/>
    <d v="1899-12-30T10:00:00"/>
    <s v="Delivered"/>
    <m/>
    <m/>
    <m/>
    <s v="DDP"/>
    <n v="0.30304999999999999"/>
  </r>
  <r>
    <n v="475"/>
    <n v="391725830"/>
    <s v="CHR"/>
    <s v="CLN WH"/>
    <s v="Summit Ridge Energy "/>
    <s v="78 Rice Street Bangor, ME 04401"/>
    <s v="HNW2021-02 Sub PO #1 (Bangor)"/>
    <s v="Q.PEAK DUO XL G10C.3/BFG 475"/>
    <n v="49303155"/>
    <n v="638"/>
    <n v="22"/>
    <d v="2022-03-15T00:00:00"/>
    <x v="1"/>
    <x v="1"/>
    <d v="2022-03-15T00:00:00"/>
    <d v="1899-12-30T09:00:00"/>
    <d v="2022-03-18T00:00:00"/>
    <d v="2022-03-18T00:00:00"/>
    <d v="1899-12-30T07:30:00"/>
    <s v="Delivered"/>
    <m/>
    <m/>
    <m/>
    <s v="DDP"/>
    <n v="0.30304999999999999"/>
  </r>
  <r>
    <n v="475"/>
    <n v="391697210"/>
    <s v="CHR"/>
    <s v="CLN WH"/>
    <s v="Amicus Solar Cooperative"/>
    <s v="3001 Sterilite St. SE NE, Navarre, OH 44662"/>
    <s v="SES-2653"/>
    <s v="Q.PEAK DUO XL-G10.C"/>
    <n v="49301155"/>
    <n v="696"/>
    <n v="24"/>
    <d v="2022-03-16T00:00:00"/>
    <x v="1"/>
    <x v="1"/>
    <d v="2022-03-16T00:00:00"/>
    <d v="1899-12-30T09:00:00"/>
    <d v="2022-03-17T00:00:00"/>
    <d v="2022-03-18T00:00:00"/>
    <d v="1899-12-30T10:00:00"/>
    <s v="Delivered"/>
    <m/>
    <s v="Spot"/>
    <n v="2250"/>
    <s v="DDP"/>
    <n v="0.3306"/>
  </r>
  <r>
    <n v="475"/>
    <n v="391696069"/>
    <s v="CHR"/>
    <s v="CLN WH"/>
    <s v="Amicus Solar Cooperative"/>
    <s v="3001 Sterilite St. SE NE, Navarre, OH 44662"/>
    <s v="SES-2653"/>
    <s v="Q.PEAK DUO XL-G10.C"/>
    <n v="49301155"/>
    <n v="696"/>
    <n v="24"/>
    <d v="2022-03-15T00:00:00"/>
    <x v="1"/>
    <x v="1"/>
    <d v="2022-03-15T00:00:00"/>
    <d v="1899-12-30T09:00:00"/>
    <d v="2022-03-18T00:00:00"/>
    <d v="2022-03-18T00:00:00"/>
    <d v="1899-12-30T10:00:00"/>
    <s v="Delivered"/>
    <m/>
    <s v="Spot"/>
    <n v="2249"/>
    <s v="DDP"/>
    <n v="0.3306"/>
  </r>
  <r>
    <n v="475"/>
    <n v="391726416"/>
    <s v="CHR"/>
    <s v="CLN WH"/>
    <s v="Summit Ridge Energy "/>
    <s v="78 Rice Street Bangor, ME 04401"/>
    <s v="HNW2021-02 Sub PO #1 (Bangor)"/>
    <s v="Q.PEAK DUO XL G10C.3/BFG 475"/>
    <n v="49303155"/>
    <n v="638"/>
    <n v="22"/>
    <d v="2022-03-15T00:00:00"/>
    <x v="1"/>
    <x v="1"/>
    <d v="2022-03-15T00:00:00"/>
    <d v="1899-12-30T09:00:00"/>
    <d v="2022-03-18T00:00:00"/>
    <d v="2022-03-18T00:00:00"/>
    <d v="1899-12-30T11:00:00"/>
    <s v="Delivered"/>
    <m/>
    <m/>
    <m/>
    <s v="DDP"/>
    <n v="0.30304999999999999"/>
  </r>
  <r>
    <n v="475"/>
    <n v="391697424"/>
    <s v="CHR"/>
    <s v="CLN WH"/>
    <s v="Amicus Solar Cooperative"/>
    <s v="3001 Sterilite St. SE NE, Navarre, OH 44662"/>
    <s v="SES-2653"/>
    <s v="Q.PEAK DUO XL-G10.C"/>
    <n v="49301155"/>
    <n v="696"/>
    <n v="24"/>
    <d v="2022-03-16T00:00:00"/>
    <x v="1"/>
    <x v="1"/>
    <d v="2022-03-16T00:00:00"/>
    <d v="1899-12-30T10:00:00"/>
    <d v="2022-03-18T00:00:00"/>
    <d v="2022-03-18T00:00:00"/>
    <d v="1899-12-30T11:00:00"/>
    <s v="Delivered"/>
    <m/>
    <s v="Spot"/>
    <n v="2250"/>
    <s v="DDP"/>
    <n v="0.3306"/>
  </r>
  <r>
    <n v="475"/>
    <n v="391697770"/>
    <s v="CHR"/>
    <s v="CLN WH"/>
    <s v="Amicus Solar Cooperative"/>
    <s v="3001 Sterilite St. SE NE, Navarre, OH 44662"/>
    <s v="SES-2653"/>
    <s v="Q.PEAK DUO XL-G10.C"/>
    <n v="49301155"/>
    <n v="696"/>
    <n v="24"/>
    <d v="2022-03-16T00:00:00"/>
    <x v="1"/>
    <x v="1"/>
    <d v="2022-03-16T00:00:00"/>
    <d v="1899-12-30T11:00:00"/>
    <d v="2022-03-18T00:00:00"/>
    <d v="2022-03-18T00:00:00"/>
    <d v="1899-12-30T12:00:00"/>
    <s v="Delivered"/>
    <m/>
    <s v="Spot"/>
    <n v="2250"/>
    <s v="DDP"/>
    <n v="0.3306"/>
  </r>
  <r>
    <n v="475"/>
    <n v="391726476"/>
    <s v="CHR"/>
    <s v="CLN WH"/>
    <s v="Summit Ridge Energy "/>
    <s v="78 Rice Street Bangor, ME 04401"/>
    <s v="HNW2021-02 Sub PO #1 (Bangor)"/>
    <s v="Q.PEAK DUO XL G10C.3/BFG 475"/>
    <n v="49303155"/>
    <n v="638"/>
    <n v="22"/>
    <d v="2022-03-16T00:00:00"/>
    <x v="1"/>
    <x v="1"/>
    <d v="2022-03-16T00:00:00"/>
    <d v="1899-12-30T10:00:00"/>
    <d v="2022-03-18T00:00:00"/>
    <d v="2022-03-18T00:00:00"/>
    <d v="1899-12-30T07:30:00"/>
    <s v="Delivered"/>
    <m/>
    <m/>
    <m/>
    <s v="DDP"/>
    <n v="0.30304999999999999"/>
  </r>
  <r>
    <n v="475"/>
    <n v="391726974"/>
    <s v="CHR"/>
    <s v="CLN WH"/>
    <s v="Summit Ridge Energy "/>
    <s v="78 Rice Street Bangor, ME 04401"/>
    <s v="HNW2021-02 Sub PO #1 (Bangor)"/>
    <s v="Q.PEAK DUO XL G10C.3/BFG 475"/>
    <n v="49303155"/>
    <n v="580"/>
    <n v="20"/>
    <d v="2022-03-16T00:00:00"/>
    <x v="1"/>
    <x v="1"/>
    <d v="2022-03-16T00:00:00"/>
    <d v="1899-12-30T11:00:00"/>
    <d v="2022-03-18T00:00:00"/>
    <d v="2022-03-18T00:00:00"/>
    <d v="1899-12-30T09:00:00"/>
    <s v="Delivered"/>
    <m/>
    <m/>
    <m/>
    <s v="DDP"/>
    <n v="0.27550000000000002"/>
  </r>
  <r>
    <n v="475"/>
    <n v="391727212"/>
    <s v="CHR"/>
    <s v="CLN WH"/>
    <s v="Summit Ridge Energy "/>
    <s v="78 Rice Street Bangor, ME 04401"/>
    <s v="HNW2021-02 Sub PO #1 (Bangor)"/>
    <s v="Q.PEAK DUO XL G10C.3/BFG 475"/>
    <n v="49303155"/>
    <n v="638"/>
    <n v="22"/>
    <d v="2022-03-16T00:00:00"/>
    <x v="1"/>
    <x v="1"/>
    <d v="2022-03-16T00:00:00"/>
    <d v="1899-12-30T08:00:00"/>
    <d v="2022-03-18T00:00:00"/>
    <d v="2022-03-18T00:00:00"/>
    <d v="1899-12-30T10:00:00"/>
    <s v="Delivered"/>
    <m/>
    <m/>
    <m/>
    <s v="DDP"/>
    <n v="0.30304999999999999"/>
  </r>
  <r>
    <n v="475"/>
    <n v="391727301"/>
    <s v="CHR"/>
    <s v="CLN WH"/>
    <s v="Summit Ridge Energy "/>
    <s v="78 Rice Street Bangor, ME 04401"/>
    <s v="HNW2021-02 Sub PO #1 (Bangor)"/>
    <s v="Q.PEAK DUO XL G10C.3/BFG 475"/>
    <n v="49303155"/>
    <n v="638"/>
    <n v="22"/>
    <d v="2022-03-18T00:00:00"/>
    <x v="1"/>
    <x v="1"/>
    <d v="2022-03-18T00:00:00"/>
    <d v="1899-12-30T09:00:00"/>
    <d v="2022-03-22T00:00:00"/>
    <d v="2022-03-22T00:00:00"/>
    <d v="1899-12-30T11:00:00"/>
    <s v="Delivered"/>
    <m/>
    <m/>
    <m/>
    <s v="DDP"/>
    <n v="0.30304999999999999"/>
  </r>
  <r>
    <n v="475"/>
    <n v="392010539"/>
    <s v="CHR"/>
    <s v="CLN WH"/>
    <s v="Summit Ridge Energy "/>
    <s v="78 Rice Street Bangor, ME 04401"/>
    <s v="HNW2021-02 Sub PO #1 (Bangor)"/>
    <s v="Q.PEAK DUO XL G10C.3/BFG 475"/>
    <n v="49303155"/>
    <n v="638"/>
    <n v="22"/>
    <d v="2022-03-16T00:00:00"/>
    <x v="1"/>
    <x v="1"/>
    <d v="2022-03-16T00:00:00"/>
    <d v="1899-12-30T08:00:00"/>
    <d v="2022-03-18T00:00:00"/>
    <d v="2022-03-18T00:00:00"/>
    <d v="1899-12-30T09:00:00"/>
    <s v="Delivered"/>
    <m/>
    <m/>
    <m/>
    <s v="DDP"/>
    <n v="0.30304999999999999"/>
  </r>
  <r>
    <n v="475"/>
    <n v="391906275"/>
    <s v="CHR"/>
    <s v="CLN WH"/>
    <s v="Summit Ridge Energy "/>
    <s v="78 Rice Street Bangor, ME 04401"/>
    <s v="HNW2021-02 Sub PO #1 (Bangor)"/>
    <s v="Q.PEAK DUO XL G10C.3/BFG 475"/>
    <n v="49303155"/>
    <n v="638"/>
    <n v="22"/>
    <d v="2022-03-25T00:00:00"/>
    <x v="1"/>
    <x v="2"/>
    <d v="2022-03-25T00:00:00"/>
    <d v="1899-12-30T13:00:00"/>
    <d v="2022-03-28T00:00:00"/>
    <d v="2022-03-28T00:00:00"/>
    <d v="1899-12-30T09:00:00"/>
    <s v="Delivered"/>
    <m/>
    <m/>
    <m/>
    <s v="DDP"/>
    <n v="0.30304999999999999"/>
  </r>
  <r>
    <n v="475"/>
    <n v="391698284"/>
    <s v="CHR"/>
    <s v="CLN WH"/>
    <s v="Amicus Solar Cooperative"/>
    <s v="3001 Sterilite St. SE NE, Navarre, OH 44662"/>
    <s v="SES-2653"/>
    <s v="Q.PEAK DUO XL-G10.C"/>
    <n v="49301155"/>
    <n v="696"/>
    <n v="24"/>
    <d v="2022-03-18T00:00:00"/>
    <x v="1"/>
    <x v="1"/>
    <d v="2022-03-18T00:00:00"/>
    <d v="1899-12-30T09:00:00"/>
    <d v="2022-03-21T00:00:00"/>
    <d v="2022-03-21T00:00:00"/>
    <d v="1899-12-30T10:00:00"/>
    <s v="Delivered"/>
    <m/>
    <s v="Spot"/>
    <n v="2341"/>
    <s v="DDP"/>
    <n v="0.3306"/>
  </r>
  <r>
    <n v="475"/>
    <n v="391698439"/>
    <s v="CHR"/>
    <s v="CLN WH"/>
    <s v="Amicus Solar Cooperative"/>
    <s v="3001 Sterilite St. SE NE, Navarre, OH 44662"/>
    <s v="SES-2653"/>
    <s v="Q.PEAK DUO XL-G10.C"/>
    <n v="49301155"/>
    <n v="696"/>
    <n v="24"/>
    <d v="2022-03-18T00:00:00"/>
    <x v="1"/>
    <x v="1"/>
    <d v="2022-03-18T00:00:00"/>
    <d v="1899-12-30T10:00:00"/>
    <d v="2022-03-21T00:00:00"/>
    <d v="2022-03-21T00:00:00"/>
    <d v="1899-12-30T11:00:00"/>
    <s v="Delivered"/>
    <m/>
    <s v="Spot"/>
    <n v="2341"/>
    <s v="DDP"/>
    <n v="0.3306"/>
  </r>
  <r>
    <n v="475"/>
    <n v="391727374"/>
    <s v="CHR"/>
    <s v="CLN WH"/>
    <s v="Summit Ridge Energy "/>
    <s v="78 Rice Street Bangor, ME 04401"/>
    <s v="HNW2021-02 Sub PO #1 (Bangor)"/>
    <s v="Q.PEAK DUO XL G10C.3/BFG 475"/>
    <n v="49303155"/>
    <n v="638"/>
    <n v="22"/>
    <d v="2022-03-18T00:00:00"/>
    <x v="1"/>
    <x v="1"/>
    <d v="2022-03-18T00:00:00"/>
    <d v="1899-12-30T08:00:00"/>
    <d v="2022-03-21T00:00:00"/>
    <d v="2022-03-21T00:00:00"/>
    <d v="1899-12-30T07:30:00"/>
    <s v="Delivered"/>
    <m/>
    <m/>
    <m/>
    <s v="DDP"/>
    <n v="0.30304999999999999"/>
  </r>
  <r>
    <n v="475"/>
    <n v="391727475"/>
    <s v="CHR"/>
    <s v="CLN WH"/>
    <s v="Summit Ridge Energy "/>
    <s v="78 Rice Street Bangor, ME 04401"/>
    <s v="HNW2021-02 Sub PO #1 (Bangor)"/>
    <s v="Q.PEAK DUO XL G10C.3/BFG 475"/>
    <n v="49303155"/>
    <n v="638"/>
    <n v="22"/>
    <d v="2022-03-18T00:00:00"/>
    <x v="1"/>
    <x v="1"/>
    <d v="2022-03-18T00:00:00"/>
    <d v="1899-12-30T09:00:00"/>
    <d v="2022-03-21T00:00:00"/>
    <d v="2022-03-21T00:00:00"/>
    <d v="1899-12-30T09:00:00"/>
    <s v="Delivered"/>
    <m/>
    <m/>
    <m/>
    <s v="DDP"/>
    <n v="0.30304999999999999"/>
  </r>
  <r>
    <n v="475"/>
    <n v="391727602"/>
    <s v="CHR"/>
    <s v="CLN WH"/>
    <s v="Summit Ridge Energy "/>
    <s v="78 Rice Street Bangor, ME 04401"/>
    <s v="HNW2021-02 Sub PO #1 (Bangor)"/>
    <s v="Q.PEAK DUO XL G10C.3/BFG 475"/>
    <n v="49303155"/>
    <n v="638"/>
    <n v="22"/>
    <d v="2022-03-18T00:00:00"/>
    <x v="1"/>
    <x v="1"/>
    <d v="2022-03-18T00:00:00"/>
    <d v="1899-12-30T10:00:00"/>
    <d v="2022-03-21T00:00:00"/>
    <d v="2022-03-21T00:00:00"/>
    <d v="1899-12-30T10:00:00"/>
    <s v="Delivered"/>
    <m/>
    <m/>
    <m/>
    <s v="DDP"/>
    <n v="0.30304999999999999"/>
  </r>
  <r>
    <n v="475"/>
    <n v="391728205"/>
    <s v="CHR"/>
    <s v="CLN WH"/>
    <s v="Summit Ridge Energy "/>
    <s v="78 Rice Street Bangor, ME 04401"/>
    <s v="HNW2021-02 Sub PO #1 (Bangor)"/>
    <s v="Q.PEAK DUO XL G10C.3/BFG 475"/>
    <n v="49303155"/>
    <n v="638"/>
    <n v="22"/>
    <d v="2022-03-18T00:00:00"/>
    <x v="1"/>
    <x v="1"/>
    <d v="2022-03-18T00:00:00"/>
    <d v="1899-12-30T11:00:00"/>
    <d v="2022-03-21T00:00:00"/>
    <d v="2022-03-21T00:00:00"/>
    <d v="1899-12-30T11:00:00"/>
    <s v="Delivered"/>
    <m/>
    <m/>
    <m/>
    <s v="DDP"/>
    <n v="0.30304999999999999"/>
  </r>
  <r>
    <n v="480"/>
    <n v="392175590"/>
    <s v="CHR"/>
    <s v="CLN WH"/>
    <s v="CED Greentech Indiana"/>
    <s v="2207 E 165th St, Hammond, IN 46320"/>
    <s v="1045-MN-906934S"/>
    <s v="Q.PEAK DUO XL G10C.3/BFG 480"/>
    <n v="49303156"/>
    <n v="377"/>
    <n v="13"/>
    <d v="2022-03-18T00:00:00"/>
    <x v="1"/>
    <x v="1"/>
    <d v="2022-03-18T00:00:00"/>
    <d v="1899-12-30T10:00:00"/>
    <d v="2022-03-21T00:00:00"/>
    <d v="2022-03-21T00:00:00"/>
    <d v="1899-12-30T10:00:00"/>
    <s v="Delivered"/>
    <m/>
    <s v="Spot"/>
    <n v="2197"/>
    <s v="CIP"/>
    <n v="0.18096000000000001"/>
  </r>
  <r>
    <n v="475"/>
    <n v="391855221"/>
    <s v="CHR"/>
    <s v="CLN WH"/>
    <s v="Summit Ridge Energy "/>
    <s v="78 Rice Street Bangor, ME 04401"/>
    <s v="HNW2021-02 Sub PO #1 (Bangor)"/>
    <s v="Q.PEAK DUO XL G10C.3/BFG 475"/>
    <n v="49303155"/>
    <n v="638"/>
    <n v="22"/>
    <d v="2022-03-21T00:00:00"/>
    <x v="1"/>
    <x v="2"/>
    <d v="2022-03-21T00:00:00"/>
    <d v="1899-12-30T13:00:00"/>
    <d v="2022-03-23T00:00:00"/>
    <d v="2022-03-23T00:00:00"/>
    <d v="1899-12-30T09:00:00"/>
    <s v="Delivered"/>
    <m/>
    <m/>
    <m/>
    <s v="DDP"/>
    <n v="0.30304999999999999"/>
  </r>
  <r>
    <n v="475"/>
    <n v="391855489"/>
    <s v="CHR"/>
    <s v="CLN WH"/>
    <s v="Summit Ridge Energy "/>
    <s v="78 Rice Street Bangor, ME 04401"/>
    <s v="HNW2021-02 Sub PO #1 (Bangor)"/>
    <s v="Q.PEAK DUO XL G10C.3/BFG 475"/>
    <n v="49303155"/>
    <n v="638"/>
    <n v="22"/>
    <d v="2022-03-21T00:00:00"/>
    <x v="1"/>
    <x v="2"/>
    <d v="2022-03-21T00:00:00"/>
    <d v="1899-12-30T08:00:00"/>
    <d v="2022-03-23T00:00:00"/>
    <d v="2022-03-23T00:00:00"/>
    <d v="1899-12-30T10:00:00"/>
    <s v="Delivered"/>
    <m/>
    <m/>
    <m/>
    <s v="DDP"/>
    <n v="0.30304999999999999"/>
  </r>
  <r>
    <n v="480"/>
    <n v="392285047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08:00:00"/>
    <d v="2022-03-21T00:00:00"/>
    <d v="2022-03-21T00:00:00"/>
    <d v="1899-12-30T08:00:00"/>
    <s v="Delivered"/>
    <m/>
    <s v="Spot"/>
    <n v="2850"/>
    <s v="DDP"/>
    <n v="0.27839999999999998"/>
  </r>
  <r>
    <n v="360"/>
    <n v="392464453"/>
    <s v="CHR"/>
    <s v="CLN WH"/>
    <s v="CED Greentech Indiana"/>
    <s v="2207 E 165th St Hammond, IN 46320"/>
    <s v="1045-CL-906664S PT2"/>
    <s v="Q.PEAK DUO BLK G10+ 360"/>
    <n v="49201132"/>
    <n v="832"/>
    <n v="26"/>
    <d v="2022-03-22T00:00:00"/>
    <x v="1"/>
    <x v="2"/>
    <d v="2022-03-22T00:00:00"/>
    <d v="1899-12-30T11:00:00"/>
    <d v="2022-03-23T00:00:00"/>
    <d v="2022-03-23T00:00:00"/>
    <d v="1899-12-30T11:00:00"/>
    <s v="Delivered"/>
    <m/>
    <s v="Spot"/>
    <n v="2098"/>
    <s v="CIP"/>
    <n v="0.29952000000000001"/>
  </r>
  <r>
    <n v="480"/>
    <n v="392285309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08:00:00"/>
    <d v="2022-03-21T00:00:00"/>
    <d v="2022-03-21T00:00:00"/>
    <d v="1899-12-30T09:00:00"/>
    <s v="Delivered"/>
    <m/>
    <s v="Spot"/>
    <n v="2850"/>
    <s v="DDP"/>
    <n v="0.27839999999999998"/>
  </r>
  <r>
    <n v="480"/>
    <n v="392285356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09:00:00"/>
    <d v="2022-03-21T00:00:00"/>
    <d v="2022-03-21T00:00:00"/>
    <d v="1899-12-30T10:00:00"/>
    <s v="Delivered"/>
    <m/>
    <s v="Spot"/>
    <n v="2850"/>
    <s v="DDP"/>
    <n v="0.27839999999999998"/>
  </r>
  <r>
    <n v="480"/>
    <n v="392285496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09:00:00"/>
    <d v="2022-03-21T00:00:00"/>
    <d v="2022-03-21T00:00:00"/>
    <d v="1899-12-30T11:00:00"/>
    <s v="Delivered"/>
    <m/>
    <s v="Spot"/>
    <n v="2850"/>
    <s v="DDP"/>
    <n v="0.27839999999999998"/>
  </r>
  <r>
    <n v="480"/>
    <n v="392285608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10:00:00"/>
    <d v="2022-03-21T00:00:00"/>
    <d v="2022-03-21T00:00:00"/>
    <d v="1899-12-30T13:00:00"/>
    <s v="Delivered"/>
    <m/>
    <s v="Spot"/>
    <n v="2850"/>
    <s v="DDP"/>
    <n v="0.27839999999999998"/>
  </r>
  <r>
    <n v="480"/>
    <n v="392285547"/>
    <s v="CHR"/>
    <s v="CLN WH"/>
    <s v="Brookfield Renewable"/>
    <s v="4220 Boston Street, Baltimore, MD 21224"/>
    <s v="9009-000322"/>
    <s v="Q.PEAK DUO XL G10C.3/BFG 480"/>
    <n v="49303156"/>
    <n v="580"/>
    <n v="20"/>
    <d v="2022-03-18T00:00:00"/>
    <x v="1"/>
    <x v="1"/>
    <d v="2022-03-18T00:00:00"/>
    <d v="1899-12-30T10:00:00"/>
    <d v="2022-03-22T00:00:00"/>
    <d v="2022-03-22T00:00:00"/>
    <d v="1899-12-30T12:00:00"/>
    <s v="Delivered"/>
    <m/>
    <s v="Spot"/>
    <n v="2850"/>
    <s v="DDP"/>
    <n v="0.27839999999999998"/>
  </r>
  <r>
    <n v="480"/>
    <n v="392306419"/>
    <s v="CHR"/>
    <s v="CLN WH"/>
    <s v="Brookfield Renewable"/>
    <s v="4220 Boston Street, Baltimore, MD 21224"/>
    <s v="9009-000322"/>
    <s v="Q.PEAK DUO XL G10C.3/BFG 480"/>
    <n v="49303156"/>
    <n v="580"/>
    <n v="20"/>
    <d v="2022-03-21T00:00:00"/>
    <x v="1"/>
    <x v="2"/>
    <d v="2022-03-21T00:00:00"/>
    <d v="1899-12-30T08:00:00"/>
    <d v="2022-03-22T00:00:00"/>
    <d v="2022-03-22T00:00:00"/>
    <d v="1899-12-30T08:00:00"/>
    <s v="Delivered"/>
    <m/>
    <s v="Spot"/>
    <n v="2640"/>
    <s v="DDP"/>
    <n v="0.27839999999999998"/>
  </r>
  <r>
    <n v="475"/>
    <n v="391900585"/>
    <s v="CHR"/>
    <s v="CLN WH"/>
    <s v="Summit Ridge Energy "/>
    <s v="78 Rice Street Bangor, ME 04401"/>
    <s v="HNW2021-02 Sub PO #1 (Bangor)"/>
    <s v="Q.PEAK DUO XL G10C.3/BFG 475"/>
    <n v="49303155"/>
    <n v="638"/>
    <n v="22"/>
    <d v="2022-03-24T00:00:00"/>
    <x v="1"/>
    <x v="2"/>
    <d v="2022-03-24T00:00:00"/>
    <d v="1899-12-30T13:00:00"/>
    <d v="2022-03-24T00:00:00"/>
    <d v="2022-03-24T00:00:00"/>
    <d v="1899-12-30T11:00:00"/>
    <s v="Delivered"/>
    <m/>
    <m/>
    <m/>
    <s v="DDP"/>
    <n v="0.30304999999999999"/>
  </r>
  <r>
    <n v="475"/>
    <n v="391901118"/>
    <s v="CHR"/>
    <s v="CLN WH"/>
    <s v="Summit Ridge Energy "/>
    <s v="78 Rice Street Bangor, ME 04401"/>
    <s v="HNW2021-02 Sub PO #1 (Bangor)"/>
    <s v="Q.PEAK DUO XL G10C.3/BFG 475"/>
    <n v="49303155"/>
    <n v="638"/>
    <n v="22"/>
    <d v="2022-03-24T00:00:00"/>
    <x v="1"/>
    <x v="2"/>
    <d v="2022-03-24T00:00:00"/>
    <d v="1899-12-30T09:00:00"/>
    <d v="2022-03-25T00:00:00"/>
    <d v="2022-03-25T00:00:00"/>
    <d v="1899-12-30T09:00:00"/>
    <s v="Delivered"/>
    <m/>
    <m/>
    <m/>
    <s v="DDP"/>
    <n v="0.30304999999999999"/>
  </r>
  <r>
    <n v="360"/>
    <n v="392928619"/>
    <s v="CHR"/>
    <s v="CLN WH"/>
    <s v="CED Greentech Sarasota"/>
    <s v="2216 51st Ave E Unit 111, Palmetto, FL 34221"/>
    <s v="8018-AD915107S PT2"/>
    <s v="Q.PEAK DUO BLK G10+ 360"/>
    <n v="49201132"/>
    <n v="832"/>
    <n v="26"/>
    <d v="2022-03-24T00:00:00"/>
    <x v="1"/>
    <x v="2"/>
    <d v="2022-03-24T00:00:00"/>
    <d v="1899-12-30T09:00:00"/>
    <d v="2022-03-25T00:00:00"/>
    <d v="2022-03-25T00:00:00"/>
    <d v="1899-12-30T09:00:00"/>
    <s v="Delivered"/>
    <m/>
    <s v="Spot"/>
    <n v="2101"/>
    <s v="CIP"/>
    <n v="0.29952000000000001"/>
  </r>
  <r>
    <n v="480"/>
    <n v="392306588"/>
    <s v="CHR"/>
    <s v="CLN WH"/>
    <s v="Brookfield Renewable"/>
    <s v="4220 Boston Street, Baltimore, MD 21224"/>
    <s v="9009-000322"/>
    <s v="Q.PEAK DUO XL G10C.3/BFG 480"/>
    <n v="49303156"/>
    <n v="580"/>
    <n v="20"/>
    <d v="2022-03-21T00:00:00"/>
    <x v="1"/>
    <x v="2"/>
    <d v="2022-03-21T00:00:00"/>
    <d v="1899-12-30T10:00:00"/>
    <d v="2022-03-22T00:00:00"/>
    <d v="2022-03-22T00:00:00"/>
    <d v="1899-12-30T13:00:00"/>
    <s v="Delivered"/>
    <m/>
    <s v="Spot"/>
    <n v="2640"/>
    <s v="DDP"/>
    <n v="0.27839999999999998"/>
  </r>
  <r>
    <n v="395"/>
    <n v="392793276"/>
    <s v="CHR"/>
    <s v="CLN WH"/>
    <s v="Soligent Distribution, LLC"/>
    <s v="7320 Kingspointe Pkwy, Ste 500 Orlando, FL 32819"/>
    <s v="PO-650722"/>
    <s v="Q.PEAK DUO BLK ML-G10+"/>
    <n v="49403139"/>
    <n v="832"/>
    <n v="26"/>
    <d v="2022-03-24T00:00:00"/>
    <x v="1"/>
    <x v="2"/>
    <d v="2022-03-24T00:00:00"/>
    <d v="1899-12-30T11:00:00"/>
    <d v="2022-03-28T00:00:00"/>
    <d v="2022-03-28T00:00:00"/>
    <d v="1899-12-30T10:00:00"/>
    <s v="Delivered"/>
    <m/>
    <m/>
    <m/>
    <s v="DDP"/>
    <n v="0.32863999999999999"/>
  </r>
  <r>
    <n v="475"/>
    <n v="391700012"/>
    <s v="CHR"/>
    <s v="CLN WH"/>
    <s v="Amicus Solar Cooperative"/>
    <s v="3001 Sterilite St. SE NE, Navarre, OH 44662"/>
    <s v="SES-2653"/>
    <s v="Q.PEAK DUO XL-G10.C"/>
    <n v="49301155"/>
    <n v="696"/>
    <n v="24"/>
    <d v="2022-03-21T00:00:00"/>
    <x v="1"/>
    <x v="2"/>
    <d v="2022-03-21T00:00:00"/>
    <d v="1899-12-30T09:00:00"/>
    <d v="2022-03-23T00:00:00"/>
    <d v="2022-03-23T00:00:00"/>
    <d v="1899-12-30T10:00:00"/>
    <s v="Delivered"/>
    <m/>
    <s v="Spot"/>
    <n v="2341"/>
    <s v="DDP"/>
    <n v="0.3306"/>
  </r>
  <r>
    <n v="475"/>
    <n v="391700313"/>
    <s v="CHR"/>
    <s v="CLN WH"/>
    <s v="Amicus Solar Cooperative"/>
    <s v="3001 Sterilite St. SE NE, Navarre, OH 44662"/>
    <s v="SES-2653"/>
    <s v="Q.PEAK DUO XL-G10.C"/>
    <n v="49301155"/>
    <n v="493"/>
    <n v="17"/>
    <d v="2022-03-21T00:00:00"/>
    <x v="1"/>
    <x v="2"/>
    <d v="2022-03-21T00:00:00"/>
    <d v="1899-12-30T10:00:00"/>
    <d v="2022-03-23T00:00:00"/>
    <d v="2022-03-23T00:00:00"/>
    <d v="1899-12-30T11:00:00"/>
    <s v="Delivered"/>
    <m/>
    <s v="Spot"/>
    <n v="2341"/>
    <s v="DDP"/>
    <n v="0.23417499999999999"/>
  </r>
  <r>
    <n v="475"/>
    <n v="391901220"/>
    <s v="CHR"/>
    <s v="CLN WH"/>
    <s v="Summit Ridge Energy "/>
    <s v="78 Rice Street Bangor, ME 04401"/>
    <s v="HNW2021-02 Sub PO #1 (Bangor)"/>
    <s v="Q.PEAK DUO XL G10C.3/BFG 475"/>
    <n v="49303155"/>
    <n v="638"/>
    <n v="22"/>
    <d v="2022-03-23T00:00:00"/>
    <x v="1"/>
    <x v="2"/>
    <d v="2022-03-23T00:00:00"/>
    <d v="1899-12-30T08:00:00"/>
    <d v="2022-03-28T00:00:00"/>
    <d v="2022-03-28T00:00:00"/>
    <d v="1899-12-30T07:30:00"/>
    <s v="Delivered"/>
    <m/>
    <m/>
    <m/>
    <s v="DDP"/>
    <n v="0.30304999999999999"/>
  </r>
  <r>
    <n v="480"/>
    <s v="393070806(392175367)"/>
    <s v="CHR"/>
    <s v="CLN WH"/>
    <s v="CED Greentech Indiana"/>
    <s v="2207 E 165th St, Hammond, IN 46320"/>
    <s v="1045-MN-906934S"/>
    <s v="Q.PEAK DUO XL G10C.3/BFG 480"/>
    <n v="49303156"/>
    <n v="406"/>
    <n v="14"/>
    <d v="2022-03-25T00:00:00"/>
    <x v="1"/>
    <x v="2"/>
    <d v="2022-03-25T00:00:00"/>
    <d v="1899-12-30T09:00:00"/>
    <d v="2022-03-28T00:00:00"/>
    <d v="2022-03-28T00:00:00"/>
    <d v="1899-12-30T09:00:00"/>
    <s v="Delivered"/>
    <m/>
    <s v="Spot"/>
    <n v="2197"/>
    <s v="CIP"/>
    <n v="0.19488"/>
  </r>
  <r>
    <n v="360"/>
    <n v="392656853"/>
    <s v="CHR"/>
    <s v="CLN WH"/>
    <s v="Ozop Energy Systems Inc."/>
    <s v="2870 Whiptail Loop Ste 104, Carlsbad, CA 92010"/>
    <n v="1147"/>
    <s v="Q.PEAK DUO BLK G10+ 360"/>
    <n v="49201132"/>
    <n v="832"/>
    <n v="26"/>
    <d v="2022-03-23T00:00:00"/>
    <x v="1"/>
    <x v="2"/>
    <d v="2022-03-23T00:00:00"/>
    <d v="1899-12-30T11:00:00"/>
    <d v="2022-03-28T00:00:00"/>
    <d v="2022-03-28T00:00:00"/>
    <d v="1899-12-30T11:00:00"/>
    <s v="Delivered"/>
    <m/>
    <s v="Spot"/>
    <n v="3780"/>
    <s v="CIP"/>
    <n v="0.29952000000000001"/>
  </r>
  <r>
    <n v="480"/>
    <n v="392306561"/>
    <s v="CHR"/>
    <s v="CLN WH"/>
    <s v="Brookfield Renewable"/>
    <s v="4220 Boston Street, Baltimore, MD 21224"/>
    <s v="9009-000322"/>
    <s v="Q.PEAK DUO XL G10C.3/BFG 480"/>
    <n v="49303156"/>
    <n v="580"/>
    <n v="20"/>
    <d v="2022-03-22T00:00:00"/>
    <x v="1"/>
    <x v="2"/>
    <d v="2022-03-22T00:00:00"/>
    <d v="1899-12-30T10:00:00"/>
    <d v="2022-03-23T00:00:00"/>
    <d v="2022-03-23T00:00:00"/>
    <d v="1899-12-30T13:00:00"/>
    <s v="Delivered"/>
    <m/>
    <s v="Spot"/>
    <n v="2640"/>
    <s v="DDP"/>
    <n v="0.27839999999999998"/>
  </r>
  <r>
    <n v="480"/>
    <n v="392306480"/>
    <s v="CHR"/>
    <s v="CLN WH"/>
    <s v="Brookfield Renewable"/>
    <s v="4220 Boston Street, Baltimore, MD 21224"/>
    <s v="9009-000322"/>
    <s v="Q.PEAK DUO XL G10C.3/BFG 480"/>
    <n v="49303156"/>
    <n v="580"/>
    <n v="20"/>
    <d v="2022-03-22T00:00:00"/>
    <x v="1"/>
    <x v="2"/>
    <d v="2022-03-22T00:00:00"/>
    <d v="1899-12-30T09:00:00"/>
    <d v="2022-03-23T00:00:00"/>
    <d v="2022-03-23T00:00:00"/>
    <d v="1899-12-30T11:00:00"/>
    <s v="Delivered"/>
    <m/>
    <s v="Spot"/>
    <n v="2640"/>
    <s v="DDP"/>
    <n v="0.27839999999999998"/>
  </r>
  <r>
    <n v="480"/>
    <n v="392306654"/>
    <s v="CHR"/>
    <s v="CLN WH"/>
    <s v="Brookfield Renewable"/>
    <s v="4220 Boston Street, Baltimore, MD 21224"/>
    <s v="9009-000322"/>
    <s v="Q.PEAK DUO XL G10C.3/BFG 480"/>
    <n v="49303156"/>
    <n v="580"/>
    <n v="20"/>
    <d v="2022-03-23T00:00:00"/>
    <x v="1"/>
    <x v="2"/>
    <d v="2022-03-23T00:00:00"/>
    <d v="1899-12-30T10:00:00"/>
    <d v="2022-03-24T00:00:00"/>
    <d v="2022-03-24T00:00:00"/>
    <d v="1899-12-30T12:00:00"/>
    <s v="Delivered"/>
    <m/>
    <s v="Spot"/>
    <n v="2640"/>
    <s v="DDP"/>
    <n v="0.27839999999999998"/>
  </r>
  <r>
    <n v="480"/>
    <n v="392306528"/>
    <s v="CHR"/>
    <s v="CLN WH"/>
    <s v="Brookfield Renewable"/>
    <s v="4220 Boston Street, Baltimore, MD 21224"/>
    <s v="9009-000322"/>
    <s v="Q.PEAK DUO XL G10C.3/BFG 480"/>
    <n v="49303156"/>
    <n v="580"/>
    <n v="20"/>
    <d v="2022-03-23T00:00:00"/>
    <x v="1"/>
    <x v="2"/>
    <d v="2022-03-23T00:00:00"/>
    <d v="1899-12-30T08:00:00"/>
    <d v="2022-03-24T00:00:00"/>
    <d v="2022-03-24T00:00:00"/>
    <d v="1899-12-30T09:00:00"/>
    <s v="Delivered"/>
    <m/>
    <s v="Spot"/>
    <n v="2640"/>
    <s v="DDP"/>
    <n v="0.27839999999999998"/>
  </r>
  <r>
    <n v="475"/>
    <n v="391907963"/>
    <s v="CHR"/>
    <s v="CLN WH"/>
    <s v="Summit Ridge Energy "/>
    <s v="78 Rice Street Bangor, ME 04401"/>
    <s v="HNW2021-02 Sub PO #1 (Bangor)"/>
    <s v="Q.PEAK DUO XL G10C.3/BFG 475"/>
    <n v="49303555"/>
    <n v="638"/>
    <n v="22"/>
    <d v="2022-03-29T00:00:00"/>
    <x v="1"/>
    <x v="3"/>
    <d v="2022-03-29T00:00:00"/>
    <d v="1899-12-30T10:00:00"/>
    <d v="2022-03-31T00:00:00"/>
    <d v="2022-03-31T00:00:00"/>
    <d v="1899-12-30T10:00:00"/>
    <s v="Delivered"/>
    <m/>
    <m/>
    <m/>
    <s v="DDP"/>
    <n v="0.30304999999999999"/>
  </r>
  <r>
    <n v="480"/>
    <n v="392306589"/>
    <s v="CHR"/>
    <s v="CLN WH"/>
    <s v="Brookfield Renewable"/>
    <s v="4220 Boston Street, Baltimore, MD 21224"/>
    <s v="9009-000322"/>
    <s v="Q.PEAK DUO XL G10C.3/BFG 480"/>
    <n v="49303156"/>
    <n v="580"/>
    <n v="20"/>
    <d v="2022-03-23T00:00:00"/>
    <x v="1"/>
    <x v="2"/>
    <d v="2022-03-23T00:00:00"/>
    <d v="1899-12-30T09:00:00"/>
    <d v="2022-03-24T00:00:00"/>
    <d v="2022-03-24T00:00:00"/>
    <d v="1899-12-30T10:00:00"/>
    <s v="Delivered"/>
    <m/>
    <s v="Spot"/>
    <n v="2640"/>
    <s v="DDP"/>
    <n v="0.27839999999999998"/>
  </r>
  <r>
    <n v="480"/>
    <n v="392306595"/>
    <s v="CHR"/>
    <s v="CLN WH"/>
    <s v="Brookfield Renewable"/>
    <s v="4220 Boston Street, Baltimore, MD 21224"/>
    <s v="9009-000322"/>
    <s v="Q.PEAK DUO XL G10C.3/BFG 480"/>
    <n v="49303156"/>
    <n v="580"/>
    <n v="20"/>
    <d v="2022-03-23T00:00:00"/>
    <x v="1"/>
    <x v="2"/>
    <d v="2022-03-23T00:00:00"/>
    <d v="1899-12-30T09:00:00"/>
    <d v="2022-03-24T00:00:00"/>
    <d v="2022-03-24T00:00:00"/>
    <d v="1899-12-30T11:00:00"/>
    <s v="Delivered"/>
    <m/>
    <s v="Spot"/>
    <n v="2640"/>
    <s v="DDP"/>
    <n v="0.27839999999999998"/>
  </r>
  <r>
    <n v="480"/>
    <n v="392306667"/>
    <s v="CHR"/>
    <s v="CLN WH"/>
    <s v="Brookfield Renewable"/>
    <s v="4220 Boston Street, Baltimore, MD 21224"/>
    <s v="9009-000322"/>
    <s v="Q.PEAK DUO XL G10C.3/BFG 480"/>
    <n v="49303156"/>
    <n v="580"/>
    <n v="20"/>
    <d v="2022-03-23T00:00:00"/>
    <x v="1"/>
    <x v="2"/>
    <d v="2022-03-23T00:00:00"/>
    <d v="1899-12-30T10:00:00"/>
    <d v="2022-03-24T00:00:00"/>
    <d v="2022-03-24T00:00:00"/>
    <d v="1899-12-30T13:00:00"/>
    <s v="Delivered"/>
    <m/>
    <s v="Spot"/>
    <n v="2640"/>
    <s v="DDP"/>
    <n v="0.27839999999999998"/>
  </r>
  <r>
    <n v="480"/>
    <n v="392306498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08:00:00"/>
    <d v="2022-03-24T00:00:00"/>
    <d v="2022-03-24T00:00:00"/>
    <d v="1899-12-30T08:00:00"/>
    <s v="Delivered"/>
    <m/>
    <s v="Spot"/>
    <n v="2640"/>
    <s v="DDP"/>
    <n v="0.27839999999999998"/>
  </r>
  <r>
    <n v="360"/>
    <n v="393077339"/>
    <s v="CHR"/>
    <s v="CLN WH"/>
    <s v="CED Greentech Sarasota"/>
    <s v="7731 Anderson RD, Tampa, FL 33643"/>
    <s v="8018-AD916662S PT1"/>
    <s v="Q.PEAK DUO BLK G10+/AC"/>
    <n v="49204132"/>
    <n v="728"/>
    <n v="28"/>
    <d v="2022-03-29T00:00:00"/>
    <x v="1"/>
    <x v="3"/>
    <d v="2022-03-29T00:00:00"/>
    <d v="1899-12-30T11:00:00"/>
    <d v="2022-03-30T00:00:00"/>
    <d v="2022-03-30T00:00:00"/>
    <d v="1899-12-30T11:00:00"/>
    <s v="Delivered"/>
    <m/>
    <s v="Spot"/>
    <n v="2110"/>
    <s v="CIP"/>
    <n v="0.26207999999999998"/>
  </r>
  <r>
    <n v="480"/>
    <n v="392306593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08:00:00"/>
    <d v="2022-03-30T00:00:00"/>
    <d v="2022-03-30T00:00:00"/>
    <d v="1899-12-30T08:00:00"/>
    <s v="Delivered"/>
    <m/>
    <s v="Spot"/>
    <n v="2640"/>
    <s v="DDP"/>
    <n v="0.27839999999999998"/>
  </r>
  <r>
    <n v="480"/>
    <n v="392306586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09:00:00"/>
    <d v="2022-03-25T00:00:00"/>
    <d v="2022-03-25T00:00:00"/>
    <d v="1899-12-30T10:00:00"/>
    <s v="Delivered"/>
    <m/>
    <s v="Spot"/>
    <n v="2640"/>
    <s v="DDP"/>
    <n v="0.27839999999999998"/>
  </r>
  <r>
    <n v="480"/>
    <n v="392306625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09:00:00"/>
    <d v="2022-03-25T00:00:00"/>
    <d v="2022-03-25T00:00:00"/>
    <d v="1899-12-30T11:00:00"/>
    <s v="Delivered"/>
    <m/>
    <s v="Spot"/>
    <n v="2640"/>
    <s v="DDP"/>
    <n v="0.27839999999999998"/>
  </r>
  <r>
    <n v="480"/>
    <n v="392306671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10:00:00"/>
    <d v="2022-03-25T00:00:00"/>
    <d v="2022-03-25T00:00:00"/>
    <d v="1899-12-30T12:00:00"/>
    <s v="Delivered"/>
    <m/>
    <s v="Spot"/>
    <n v="2640"/>
    <s v="DDP"/>
    <n v="0.27839999999999998"/>
  </r>
  <r>
    <n v="475"/>
    <n v="391700313"/>
    <s v="CHR"/>
    <s v="CLN WH"/>
    <s v="Amicus Solar Cooperative"/>
    <s v="3001 Sterilite St. SE NE, Navarre, OH 44662"/>
    <s v="SES-2653"/>
    <s v="Q.PEAK DUO XL G10.c 475"/>
    <n v="49304155"/>
    <n v="203"/>
    <n v="7"/>
    <d v="2022-03-21T00:00:00"/>
    <x v="1"/>
    <x v="2"/>
    <d v="2022-03-21T00:00:00"/>
    <d v="1899-12-30T10:00:00"/>
    <d v="2022-03-23T00:00:00"/>
    <d v="2022-03-23T00:00:00"/>
    <d v="1899-12-30T11:00:00"/>
    <s v="Delivered"/>
    <m/>
    <s v="Spot"/>
    <n v="2341"/>
    <m/>
    <n v="9.6424999999999997E-2"/>
  </r>
  <r>
    <n v="480"/>
    <n v="392306555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08:00:00"/>
    <d v="2022-03-25T00:00:00"/>
    <d v="2022-03-25T00:00:00"/>
    <d v="1899-12-30T09:00:00"/>
    <s v="Delivered"/>
    <m/>
    <s v="Spot"/>
    <n v="2640"/>
    <s v="DDP"/>
    <n v="0.27839999999999998"/>
  </r>
  <r>
    <n v="475"/>
    <n v="391700898"/>
    <s v="CHR"/>
    <s v="CLN WH"/>
    <s v="Amicus Solar Cooperative"/>
    <s v="3001 Sterilite St. SE NE, Navarre, OH 44662"/>
    <s v="SES-2653"/>
    <s v="Q.PEAK DUO XL-G10.C"/>
    <n v="49302155"/>
    <n v="406"/>
    <n v="14"/>
    <d v="2022-03-22T00:00:00"/>
    <x v="1"/>
    <x v="2"/>
    <d v="2022-03-22T00:00:00"/>
    <d v="1899-12-30T11:00:00"/>
    <d v="2022-03-23T00:00:00"/>
    <d v="2022-03-23T00:00:00"/>
    <d v="1899-12-30T12:00:00"/>
    <s v="Delivered"/>
    <m/>
    <s v="Spot"/>
    <n v="2341"/>
    <s v="DDP"/>
    <n v="0.19284999999999999"/>
  </r>
  <r>
    <n v="475"/>
    <n v="391848291"/>
    <s v="CHR"/>
    <s v="CLN WH"/>
    <s v="Summit Ridge Energy "/>
    <s v="78 Rice Street Bangor, ME 04401"/>
    <s v="HNW2021-02 Sub PO #1 (Bangor)"/>
    <s v="Q.PEAK DUO XL G10C.3/BFG 475"/>
    <n v="49303155"/>
    <n v="638"/>
    <n v="22"/>
    <d v="2022-03-21T00:00:00"/>
    <x v="1"/>
    <x v="2"/>
    <d v="2022-03-21T00:00:00"/>
    <d v="1899-12-30T12:00:00"/>
    <d v="2022-03-23T00:00:00"/>
    <d v="2022-03-23T00:00:00"/>
    <d v="1899-12-30T07:30:00"/>
    <s v="Delivered"/>
    <m/>
    <m/>
    <m/>
    <s v="DDP"/>
    <n v="0.30304999999999999"/>
  </r>
  <r>
    <n v="475"/>
    <n v="391855650"/>
    <s v="CHR"/>
    <s v="CLN WH"/>
    <s v="Summit Ridge Energy "/>
    <s v="78 Rice Street Bangor, ME 04401"/>
    <s v="HNW2021-02 Sub PO #1 (Bangor)"/>
    <s v="Q.PEAK DUO XL G10C.3/BFG 475"/>
    <n v="49303155"/>
    <n v="638"/>
    <n v="22"/>
    <d v="2022-03-21T00:00:00"/>
    <x v="1"/>
    <x v="2"/>
    <d v="2022-03-21T00:00:00"/>
    <d v="1899-12-30T09:00:00"/>
    <d v="2022-03-23T00:00:00"/>
    <d v="2022-03-23T00:00:00"/>
    <d v="1899-12-30T11:00:00"/>
    <s v="Delivered"/>
    <m/>
    <m/>
    <m/>
    <s v="DDP"/>
    <n v="0.30304999999999999"/>
  </r>
  <r>
    <n v="475"/>
    <n v="391701113"/>
    <s v="CHR"/>
    <s v="CLN WH"/>
    <s v="Amicus Solar Cooperative"/>
    <s v="3001 Sterilite St. SE NE, Navarre, OH 44662"/>
    <s v="SES-2653"/>
    <s v="Q.PEAK DUO XL G10.c 475"/>
    <n v="49302155"/>
    <n v="696"/>
    <n v="24"/>
    <d v="2022-03-22T00:00:00"/>
    <x v="1"/>
    <x v="2"/>
    <d v="2022-03-22T00:00:00"/>
    <d v="1899-12-30T12:00:00"/>
    <d v="2022-03-23T00:00:00"/>
    <d v="2022-03-23T00:00:00"/>
    <d v="1899-12-30T13:00:00"/>
    <s v="Delivered"/>
    <m/>
    <s v="Spot"/>
    <n v="2341"/>
    <s v="DDP"/>
    <n v="0.3306"/>
  </r>
  <r>
    <n v="480"/>
    <n v="392306485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08:00:00"/>
    <d v="2022-03-25T00:00:00"/>
    <d v="2022-03-25T00:00:00"/>
    <d v="1899-12-30T08:00:00"/>
    <s v="Delivered"/>
    <m/>
    <s v="Spot"/>
    <n v="2640"/>
    <s v="DDP"/>
    <n v="0.27839999999999998"/>
  </r>
  <r>
    <n v="475"/>
    <n v="391899416"/>
    <s v="CHR"/>
    <s v="CLN WH"/>
    <s v="Summit Ridge Energy "/>
    <s v="78 Rice Street Bangor, ME 04401"/>
    <s v="HNW2021-02 Sub PO #1 (Bangor)"/>
    <s v="Q.PEAK DUO XL G10C.3/BFG 475"/>
    <n v="49303155"/>
    <n v="638"/>
    <n v="22"/>
    <d v="2022-03-22T00:00:00"/>
    <x v="1"/>
    <x v="2"/>
    <d v="2022-03-22T00:00:00"/>
    <d v="1899-12-30T10:00:00"/>
    <d v="2022-03-24T00:00:00"/>
    <d v="2022-03-24T00:00:00"/>
    <d v="1899-12-30T07:30:00"/>
    <s v="Delivered"/>
    <m/>
    <m/>
    <m/>
    <s v="DDP"/>
    <n v="0.30304999999999999"/>
  </r>
  <r>
    <n v="475"/>
    <n v="391900336"/>
    <s v="CHR"/>
    <s v="CLN WH"/>
    <s v="Summit Ridge Energy "/>
    <s v="78 Rice Street Bangor, ME 04401"/>
    <s v="HNW2021-02 Sub PO #1 (Bangor)"/>
    <s v="Q.PEAK DUO XL G10C.3/BFG 475"/>
    <n v="49303155"/>
    <n v="638"/>
    <n v="22"/>
    <d v="2022-03-22T00:00:00"/>
    <x v="1"/>
    <x v="2"/>
    <d v="2022-03-22T00:00:00"/>
    <d v="1899-12-30T11:00:00"/>
    <d v="2022-03-24T00:00:00"/>
    <d v="2022-03-24T00:00:00"/>
    <d v="1899-12-30T09:00:00"/>
    <s v="Delivered"/>
    <m/>
    <m/>
    <m/>
    <s v="DDP"/>
    <n v="0.30304999999999999"/>
  </r>
  <r>
    <n v="475"/>
    <n v="391900470"/>
    <s v="CHR"/>
    <s v="CLN WH"/>
    <s v="Summit Ridge Energy "/>
    <s v="78 Rice Street Bangor, ME 04401"/>
    <s v="HNW2021-02 Sub PO #1 (Bangor)"/>
    <s v="Q.PEAK DUO XL G10C.3/BFG 475"/>
    <n v="49303155"/>
    <n v="638"/>
    <n v="22"/>
    <d v="2022-03-22T00:00:00"/>
    <x v="1"/>
    <x v="2"/>
    <d v="2022-03-22T00:00:00"/>
    <d v="1899-12-30T12:00:00"/>
    <d v="2022-03-24T00:00:00"/>
    <d v="2022-03-24T00:00:00"/>
    <d v="1899-12-30T10:00:00"/>
    <s v="Delivered"/>
    <m/>
    <m/>
    <m/>
    <s v="DDP"/>
    <n v="0.30304999999999999"/>
  </r>
  <r>
    <n v="480"/>
    <n v="392590376"/>
    <s v="CHR"/>
    <s v="CLN WH"/>
    <s v="WDC Puerto Rico, Inc./ @Shore Side"/>
    <s v="2562 Cabot Commerce Dr.  Jacksonville, FL 32226"/>
    <n v="818628"/>
    <s v="Q.PEAK DUO XL G10.d 480"/>
    <n v="49304156"/>
    <n v="580"/>
    <n v="20"/>
    <d v="2022-03-22T00:00:00"/>
    <x v="1"/>
    <x v="2"/>
    <d v="2022-03-22T00:00:00"/>
    <d v="1899-12-30T08:00:00"/>
    <d v="2022-03-23T00:00:00"/>
    <d v="2022-03-23T00:00:00"/>
    <d v="1899-12-30T10:30:00"/>
    <s v="Delivered"/>
    <m/>
    <s v="Spot"/>
    <n v="1578"/>
    <s v="CIP"/>
    <n v="0.27839999999999998"/>
  </r>
  <r>
    <n v="480"/>
    <n v="392460574"/>
    <s v="CHR"/>
    <s v="CLN WH"/>
    <s v="Ameresco / JBMDL"/>
    <s v="2536 Saylors Pond Rd, Wrightstown, NJ 08562"/>
    <n v="177272"/>
    <s v="Q.PEAK DUO XL G10.c 480"/>
    <n v="49301156"/>
    <n v="638"/>
    <n v="22"/>
    <d v="2022-03-22T00:00:00"/>
    <x v="1"/>
    <x v="2"/>
    <d v="2022-03-22T00:00:00"/>
    <d v="1899-12-30T08:00:00"/>
    <d v="2022-03-24T00:00:00"/>
    <d v="2022-03-24T00:00:00"/>
    <d v="1899-12-30T09:00:00"/>
    <s v="Delivered"/>
    <s v="Military site"/>
    <s v="Spot"/>
    <n v="2972"/>
    <s v="CIP"/>
    <n v="0.30624000000000001"/>
  </r>
  <r>
    <n v="480"/>
    <n v="392306472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08:00:00"/>
    <d v="2022-03-28T00:00:00"/>
    <d v="2022-03-28T00:00:00"/>
    <d v="1899-12-30T08:00:00"/>
    <s v="Delivered"/>
    <m/>
    <s v="Spot"/>
    <n v="2640"/>
    <s v="DDP"/>
    <n v="0.27839999999999998"/>
  </r>
  <r>
    <n v="480"/>
    <n v="392306585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09:00:00"/>
    <d v="2022-03-28T00:00:00"/>
    <d v="2022-03-28T00:00:00"/>
    <d v="1899-12-30T11:00:00"/>
    <s v="Delivered"/>
    <m/>
    <s v="Spot"/>
    <n v="2640"/>
    <s v="DDP"/>
    <n v="0.27839999999999998"/>
  </r>
  <r>
    <n v="480"/>
    <n v="392591071"/>
    <s v="CHR"/>
    <s v="CLN WH"/>
    <s v="WDC Puerto Rico, Inc./ @Shore Side"/>
    <s v="2562 Cabot Commerce Dr.  Jacksonville, FL 32226"/>
    <n v="818628"/>
    <s v="Q.PEAK DUO XL G10.d 480"/>
    <n v="49304156"/>
    <n v="580"/>
    <n v="20"/>
    <d v="2022-03-22T00:00:00"/>
    <x v="1"/>
    <x v="2"/>
    <d v="2022-03-22T00:00:00"/>
    <d v="1899-12-30T08:00:00"/>
    <d v="2022-03-23T00:00:00"/>
    <d v="2022-03-23T00:00:00"/>
    <d v="1899-12-30T01:00:00"/>
    <s v="Delivered"/>
    <m/>
    <s v="Spot"/>
    <n v="1578"/>
    <s v="CIP"/>
    <n v="0.27839999999999998"/>
  </r>
  <r>
    <n v="480"/>
    <n v="392590894"/>
    <s v="CHR"/>
    <s v="CLN WH"/>
    <s v="WDC Puerto Rico, Inc./ @Shore Side"/>
    <s v="2562 Cabot Commerce Dr.  Jacksonville, FL 32226"/>
    <n v="818628"/>
    <s v="Q.PEAK DUO XL G10.d 480"/>
    <n v="49304156"/>
    <n v="580"/>
    <n v="20"/>
    <d v="2022-03-22T00:00:00"/>
    <x v="1"/>
    <x v="2"/>
    <d v="2022-03-22T00:00:00"/>
    <d v="1899-12-30T09:00:00"/>
    <d v="2022-03-23T00:00:00"/>
    <d v="2022-03-23T00:00:00"/>
    <d v="1899-12-30T02:30:00"/>
    <s v="Delivered"/>
    <m/>
    <s v="Spot"/>
    <n v="1578"/>
    <s v="CIP"/>
    <n v="0.27839999999999998"/>
  </r>
  <r>
    <n v="480"/>
    <n v="392461009"/>
    <s v="CHR"/>
    <s v="CLN WH"/>
    <s v="Ameresco / JBMDL"/>
    <s v="2536 Saylors Pond Rd, Wrightstown, NJ 08562"/>
    <n v="177272"/>
    <s v="Q.PEAK DUO XL G10.c 480"/>
    <n v="49301156"/>
    <n v="638"/>
    <n v="22"/>
    <d v="2022-03-22T00:00:00"/>
    <x v="1"/>
    <x v="2"/>
    <d v="2022-03-22T00:00:00"/>
    <d v="1899-12-30T09:00:00"/>
    <d v="2022-03-24T00:00:00"/>
    <d v="2022-03-24T00:00:00"/>
    <d v="1899-12-30T10:00:00"/>
    <s v="Delivered"/>
    <s v="Military site"/>
    <s v="Spot"/>
    <n v="2972"/>
    <s v="CIP"/>
    <n v="0.30624000000000001"/>
  </r>
  <r>
    <n v="480"/>
    <n v="392461310"/>
    <s v="CHR"/>
    <s v="CLN WH"/>
    <s v="Ameresco / JBMDL"/>
    <s v="2536 Saylors Pond Rd, Wrightstown, NJ 08562"/>
    <n v="177272"/>
    <s v="Q.PEAK DUO XL G10.c 480"/>
    <n v="49301156"/>
    <n v="638"/>
    <n v="22"/>
    <d v="2022-03-22T00:00:00"/>
    <x v="1"/>
    <x v="2"/>
    <d v="2022-03-22T00:00:00"/>
    <d v="1899-12-30T09:00:00"/>
    <d v="2022-03-24T00:00:00"/>
    <d v="2022-03-24T00:00:00"/>
    <d v="1899-12-30T11:00:00"/>
    <s v="Delivered"/>
    <s v="Military site"/>
    <s v="Spot"/>
    <n v="2972"/>
    <s v="CIP"/>
    <n v="0.30624000000000001"/>
  </r>
  <r>
    <n v="480"/>
    <n v="392306615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10:00:00"/>
    <d v="2022-03-28T00:00:00"/>
    <d v="2022-03-28T00:00:00"/>
    <d v="1899-12-30T12:00:00"/>
    <s v="Delivered"/>
    <m/>
    <s v="Spot"/>
    <n v="2640"/>
    <s v="DDP"/>
    <n v="0.27839999999999998"/>
  </r>
  <r>
    <n v="360"/>
    <n v="392464417"/>
    <s v="CHR"/>
    <s v="CLN WH"/>
    <s v="CED Greentech Indiana"/>
    <s v="2207 E 165th St Hammond, IN 46320"/>
    <s v="1045-CL-906664S PT2"/>
    <s v="Q.PEAK DUO BLK G10+ 360"/>
    <n v="49201132"/>
    <n v="832"/>
    <n v="26"/>
    <d v="2022-03-22T00:00:00"/>
    <x v="1"/>
    <x v="2"/>
    <d v="2022-03-22T00:00:00"/>
    <d v="1899-12-30T10:00:00"/>
    <d v="2022-03-23T00:00:00"/>
    <d v="2022-03-23T00:00:00"/>
    <d v="1899-12-30T10:00:00"/>
    <s v="Delivered"/>
    <m/>
    <s v="Spot"/>
    <n v="2098"/>
    <s v="CIP"/>
    <n v="0.29952000000000001"/>
  </r>
  <r>
    <n v="480"/>
    <n v="392461840"/>
    <s v="CHR"/>
    <s v="CLN WH"/>
    <s v="Ameresco / JBMDL"/>
    <s v="2536 Saylors Pond Rd, Wrightstown, NJ 08562"/>
    <n v="177272"/>
    <s v="Q.PEAK DUO XL G10.c 480"/>
    <n v="49301156"/>
    <n v="638"/>
    <n v="22"/>
    <d v="2022-03-25T00:00:00"/>
    <x v="1"/>
    <x v="2"/>
    <d v="2022-03-25T00:00:00"/>
    <d v="1899-12-30T08:00:00"/>
    <d v="2022-03-28T00:00:00"/>
    <d v="2022-03-28T00:00:00"/>
    <d v="1899-12-30T08:00:00"/>
    <s v="Delivered"/>
    <s v="Military site"/>
    <s v="Spot"/>
    <n v="2972"/>
    <s v="CIP"/>
    <n v="0.30624000000000001"/>
  </r>
  <r>
    <n v="480"/>
    <n v="392461994"/>
    <s v="CHR"/>
    <s v="CLN WH"/>
    <s v="Ameresco / JBMDL"/>
    <s v="2536 Saylors Pond Rd, Wrightstown, NJ 08562"/>
    <n v="177272"/>
    <s v="Q.PEAK DUO XL G10.c 480"/>
    <n v="49301156"/>
    <n v="638"/>
    <n v="22"/>
    <d v="2022-03-25T00:00:00"/>
    <x v="1"/>
    <x v="2"/>
    <d v="2022-03-25T00:00:00"/>
    <d v="1899-12-30T08:00:00"/>
    <d v="2022-03-28T00:00:00"/>
    <d v="2022-03-28T00:00:00"/>
    <d v="1899-12-30T09:00:00"/>
    <s v="Delivered"/>
    <s v="Military site"/>
    <s v="Spot"/>
    <n v="2972"/>
    <s v="CIP"/>
    <n v="0.30624000000000001"/>
  </r>
  <r>
    <n v="360"/>
    <n v="392657577"/>
    <s v="CHR"/>
    <s v="CLN WH"/>
    <s v="Momentum Solar"/>
    <s v="5711 Johns Rd, Suite 1305, Tampa, FL 33634"/>
    <s v="MSPO982057"/>
    <s v="Q.PEAK DUO BLK G10+ 360"/>
    <n v="49201132"/>
    <n v="832"/>
    <n v="26"/>
    <d v="2022-03-25T00:00:00"/>
    <x v="1"/>
    <x v="2"/>
    <d v="2022-03-25T00:00:00"/>
    <d v="1899-12-30T11:00:00"/>
    <d v="2022-03-28T00:00:00"/>
    <d v="2022-03-28T00:00:00"/>
    <d v="1899-12-30T10:00:00"/>
    <s v="Delivered"/>
    <m/>
    <s v="contract"/>
    <n v="2285"/>
    <s v="DDP"/>
    <n v="0.29952000000000001"/>
  </r>
  <r>
    <n v="400"/>
    <n v="391433933"/>
    <s v="CHR"/>
    <s v="CLN WH"/>
    <s v="PM&amp;M Electric Inc. dba Titan Solar Power"/>
    <s v="5209 E Virginia Beach Blvd, Norfolk, VA 23502"/>
    <s v="12083 PT1 Norfolk"/>
    <s v="Q.PEAK DUO BLK ML-G10+"/>
    <n v="49405140"/>
    <n v="416"/>
    <n v="13"/>
    <d v="2022-03-25T00:00:00"/>
    <x v="1"/>
    <x v="2"/>
    <d v="2022-03-25T00:00:00"/>
    <d v="1899-12-30T08:00:00"/>
    <d v="2022-03-28T00:00:00"/>
    <d v="2022-03-28T00:00:00"/>
    <d v="1899-12-30T09:00:00"/>
    <s v="Delivered"/>
    <m/>
    <s v="Spot"/>
    <n v="2129"/>
    <s v="DDP"/>
    <n v="0.16639999999999999"/>
  </r>
  <r>
    <n v="360"/>
    <n v="392765703"/>
    <s v="CHR"/>
    <s v="CLN WH"/>
    <s v="CED Greentech Tempe"/>
    <s v="4535 E. Elwood St Suite #105, Phoenix, AZ 85040"/>
    <s v="8756-KC997064S PT1"/>
    <s v="Q.PEAK DUO BLK G10+ 360"/>
    <n v="49201132"/>
    <n v="832"/>
    <n v="26"/>
    <d v="2022-03-24T00:00:00"/>
    <x v="1"/>
    <x v="2"/>
    <d v="2022-03-24T00:00:00"/>
    <d v="1899-12-30T11:00:00"/>
    <d v="2022-03-28T00:00:00"/>
    <d v="2022-03-28T00:00:00"/>
    <d v="1899-12-30T11:00:00"/>
    <s v="Delivered"/>
    <m/>
    <s v="Spot"/>
    <n v="4637"/>
    <s v="CIP"/>
    <n v="0.29952000000000001"/>
  </r>
  <r>
    <n v="480"/>
    <n v="392306513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08:00:00"/>
    <d v="2022-03-28T00:00:00"/>
    <d v="2022-03-28T00:00:00"/>
    <d v="1899-12-30T09:00:00"/>
    <s v="Delivered"/>
    <m/>
    <s v="Spot"/>
    <n v="2640"/>
    <s v="DDP"/>
    <n v="0.27839999999999998"/>
  </r>
  <r>
    <n v="475"/>
    <n v="392654785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8T00:00:00"/>
    <x v="1"/>
    <x v="3"/>
    <d v="2022-03-28T00:00:00"/>
    <d v="1899-12-30T09:00:00"/>
    <d v="2022-03-29T00:00:00"/>
    <d v="2022-03-29T00:00:00"/>
    <d v="1899-12-30T08:00:00"/>
    <s v="Delivered"/>
    <m/>
    <s v="contract"/>
    <n v="1447"/>
    <s v="CIP"/>
    <n v="0.30304999999999999"/>
  </r>
  <r>
    <n v="480"/>
    <n v="392892060"/>
    <s v="CHR"/>
    <s v="CLN WH"/>
    <s v="REC Solar"/>
    <s v="8975 REMINGTON AVE, CHINO, CA 91710"/>
    <s v="19202 OP"/>
    <s v="Q.PEAK DUO XL G10"/>
    <n v="49304156"/>
    <n v="696"/>
    <n v="24"/>
    <d v="2022-03-26T00:00:00"/>
    <x v="1"/>
    <x v="2"/>
    <d v="2022-03-26T00:00:00"/>
    <d v="1899-12-30T09:00:00"/>
    <d v="2022-03-29T00:00:00"/>
    <d v="2022-03-29T00:00:00"/>
    <d v="1899-12-30T09:30:00"/>
    <s v="Delivered"/>
    <m/>
    <s v="Spot"/>
    <n v="4486"/>
    <s v="DDP"/>
    <n v="0.33407999999999999"/>
  </r>
  <r>
    <n v="360"/>
    <n v="392755411"/>
    <s v="CHR"/>
    <s v="CLN WH"/>
    <s v="CED Greentech San Diego"/>
    <s v="9190 Activity Road San Diego, CA 92126"/>
    <s v="7133-JIM983364S"/>
    <s v="Q.PEAK DUO BLK G10+ 360"/>
    <n v="49201132"/>
    <n v="768"/>
    <n v="24"/>
    <d v="2022-03-24T00:00:00"/>
    <x v="1"/>
    <x v="2"/>
    <d v="2022-03-24T00:00:00"/>
    <d v="1899-12-30T14:00:00"/>
    <d v="2022-03-28T00:00:00"/>
    <d v="2022-03-28T00:00:00"/>
    <d v="1899-12-30T11:00:00"/>
    <s v="Delivered"/>
    <m/>
    <s v="Spot"/>
    <n v="4397"/>
    <s v="CIP"/>
    <n v="0.27648"/>
  </r>
  <r>
    <n v="480"/>
    <n v="392306633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08:00:00"/>
    <d v="2022-03-30T00:00:00"/>
    <d v="2022-03-30T00:00:00"/>
    <d v="1899-12-30T09:00:00"/>
    <s v="Delivered"/>
    <m/>
    <s v="Spot"/>
    <n v="2640"/>
    <s v="DDP"/>
    <n v="0.27839999999999998"/>
  </r>
  <r>
    <n v="480"/>
    <n v="392306612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08:00:00"/>
    <d v="2022-03-29T00:00:00"/>
    <d v="2022-03-29T00:00:00"/>
    <d v="1899-12-30T09:00:00"/>
    <s v="Delivered"/>
    <m/>
    <s v="Spot"/>
    <n v="2640"/>
    <s v="DDP"/>
    <n v="0.27839999999999998"/>
  </r>
  <r>
    <n v="480"/>
    <n v="392306634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09:00:00"/>
    <d v="2022-03-29T00:00:00"/>
    <d v="2022-03-29T00:00:00"/>
    <d v="1899-12-30T10:00:00"/>
    <s v="Delivered"/>
    <m/>
    <s v="Spot"/>
    <n v="2640"/>
    <s v="DDP"/>
    <n v="0.27839999999999998"/>
  </r>
  <r>
    <n v="480"/>
    <n v="392306665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10:00:00"/>
    <d v="2022-03-29T00:00:00"/>
    <d v="2022-03-29T00:00:00"/>
    <d v="1899-12-30T12:00:00"/>
    <s v="Delivered"/>
    <m/>
    <s v="Spot"/>
    <n v="2640"/>
    <s v="DDP"/>
    <n v="0.27839999999999998"/>
  </r>
  <r>
    <n v="480"/>
    <n v="392306658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09:00:00"/>
    <d v="2022-03-29T00:00:00"/>
    <d v="2022-03-29T00:00:00"/>
    <d v="1899-12-30T11:00:00"/>
    <s v="Delivered"/>
    <m/>
    <s v="Spot"/>
    <n v="2640"/>
    <s v="DDP"/>
    <n v="0.27839999999999998"/>
  </r>
  <r>
    <n v="475"/>
    <n v="393069516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8T00:00:00"/>
    <x v="1"/>
    <x v="3"/>
    <d v="2022-03-28T00:00:00"/>
    <d v="1899-12-30T09:00:00"/>
    <d v="2022-03-30T00:00:00"/>
    <d v="2022-03-30T00:00:00"/>
    <d v="1899-12-30T11:00:00"/>
    <s v="Delivered"/>
    <m/>
    <s v="Spot"/>
    <n v="4401"/>
    <s v="DDP"/>
    <n v="0.30304999999999999"/>
  </r>
  <r>
    <n v="480"/>
    <n v="392306675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10:00:00"/>
    <d v="2022-03-29T00:00:00"/>
    <d v="2022-03-29T00:00:00"/>
    <d v="1899-12-30T13:00:00"/>
    <s v="Delivered"/>
    <m/>
    <s v="Spot"/>
    <n v="2640"/>
    <s v="DDP"/>
    <n v="0.27839999999999998"/>
  </r>
  <r>
    <n v="360"/>
    <n v="393238918"/>
    <s v="CHR"/>
    <s v="CLN WH"/>
    <s v="Momentum Solar"/>
    <s v="6210 Hoffner Ave Suite 1, Orlando, FL 32822"/>
    <s v="MSPO981859"/>
    <s v="Q.PEAK DUO BLK G10+ 360"/>
    <n v="49201132"/>
    <n v="896"/>
    <n v="28"/>
    <d v="2022-03-29T00:00:00"/>
    <x v="1"/>
    <x v="3"/>
    <d v="2022-03-29T00:00:00"/>
    <d v="1899-12-30T10:00:00"/>
    <d v="2022-03-30T00:00:00"/>
    <d v="2022-03-30T00:00:00"/>
    <d v="1899-12-30T11:00:00"/>
    <s v="Delivered"/>
    <m/>
    <s v="Spot"/>
    <n v="1897"/>
    <s v="DDP"/>
    <n v="0.32256000000000001"/>
  </r>
  <r>
    <n v="360"/>
    <n v="393238400"/>
    <s v="CHR"/>
    <s v="CLN WH"/>
    <s v="Momentum Solar"/>
    <s v="45 Fairchild Ave, Plainview, NY 11803"/>
    <s v="MSPO981856"/>
    <s v="Q.PEAK DUO BLK G10+ 360"/>
    <n v="49201132"/>
    <n v="896"/>
    <n v="28"/>
    <d v="2022-03-28T00:00:00"/>
    <x v="1"/>
    <x v="3"/>
    <d v="2022-03-28T00:00:00"/>
    <d v="1899-12-30T10:00:00"/>
    <d v="2022-03-30T00:00:00"/>
    <d v="2022-03-30T00:00:00"/>
    <d v="1899-12-30T11:00:00"/>
    <s v="Delivered"/>
    <m/>
    <s v="Spot"/>
    <n v="3208"/>
    <s v="DDP"/>
    <n v="0.32256000000000001"/>
  </r>
  <r>
    <n v="360"/>
    <n v="393238649"/>
    <s v="CHR"/>
    <s v="CLN WH"/>
    <s v="Momentum Solar"/>
    <s v="325 High St, Metuchen, NJ 08840"/>
    <s v="MSPO981857"/>
    <s v="Q.PEAK DUO BLK G10+ 360"/>
    <n v="49201132"/>
    <n v="896"/>
    <n v="28"/>
    <d v="2022-03-28T00:00:00"/>
    <x v="1"/>
    <x v="3"/>
    <d v="2022-03-28T00:00:00"/>
    <d v="1899-12-30T11:00:00"/>
    <d v="2022-03-30T00:00:00"/>
    <d v="2022-03-30T00:00:00"/>
    <d v="1899-12-30T11:00:00"/>
    <s v="Delivered"/>
    <m/>
    <s v="Spot"/>
    <n v="3004"/>
    <s v="DDP"/>
    <n v="0.32256000000000001"/>
  </r>
  <r>
    <n v="360"/>
    <n v="393239116"/>
    <s v="CHR"/>
    <s v="CLN WH"/>
    <s v="Momentum Solar"/>
    <s v="725 N. Royal Ln. Suite 200, Dallas, TX 75261"/>
    <s v="MSPO981861"/>
    <s v="Q.PEAK DUO BLK G10+ 360"/>
    <n v="49201132"/>
    <n v="896"/>
    <n v="28"/>
    <d v="2022-03-28T00:00:00"/>
    <x v="1"/>
    <x v="3"/>
    <d v="2022-03-28T00:00:00"/>
    <d v="1899-12-30T12:00:00"/>
    <d v="2022-03-30T00:00:00"/>
    <d v="2022-03-30T00:00:00"/>
    <d v="1899-12-30T11:00:00"/>
    <s v="Delivered"/>
    <m/>
    <s v="Spot"/>
    <n v="2305"/>
    <s v="DDP"/>
    <n v="0.32256000000000001"/>
  </r>
  <r>
    <n v="425"/>
    <n v="393247290"/>
    <s v="CHR"/>
    <s v="CLN WH"/>
    <s v="CED Auburn / CED Minneapolis"/>
    <s v="12855 Fairlane, Livonia, MI 48150"/>
    <s v="0224-JV910032S (CED MI)"/>
    <s v="Q.PEAK DUO L G6P.2 425"/>
    <n v="46104145"/>
    <n v="2"/>
    <n v="1"/>
    <d v="2022-03-28T00:00:00"/>
    <x v="1"/>
    <x v="3"/>
    <d v="2022-03-28T00:00:00"/>
    <d v="1899-12-30T13:00:00"/>
    <d v="2022-03-30T00:00:00"/>
    <d v="2022-03-30T00:00:00"/>
    <d v="1899-12-30T11:00:00"/>
    <s v="Delivered"/>
    <s v="Repackaged Pallet - 2 pieces"/>
    <s v="Spot"/>
    <n v="2023"/>
    <s v="CIP"/>
    <n v="8.4999999999999995E-4"/>
  </r>
  <r>
    <n v="400"/>
    <n v="392761611"/>
    <s v="CHR"/>
    <s v="CLN WH"/>
    <s v="Power Home Solar, LLC"/>
    <s v="1910 Loudon Ave NW Roanoke, VA 24017"/>
    <s v="PO1663"/>
    <s v="Q.PEAK DUO BLK ML G10+"/>
    <n v="49403540"/>
    <n v="768"/>
    <n v="24"/>
    <d v="2022-03-23T00:00:00"/>
    <x v="1"/>
    <x v="2"/>
    <d v="2022-03-23T00:00:00"/>
    <d v="1899-12-30T09:00:00"/>
    <d v="2022-03-24T00:00:00"/>
    <d v="2022-03-24T00:00:00"/>
    <d v="1899-12-30T10:00:00"/>
    <s v="Delivered"/>
    <m/>
    <s v="Spot"/>
    <n v="1628"/>
    <s v="DDP"/>
    <n v="0.30719999999999997"/>
  </r>
  <r>
    <n v="400"/>
    <n v="392651532"/>
    <s v="CHR"/>
    <s v="CLN WH"/>
    <s v="Power Home Solar, LLC"/>
    <s v="4374 Shallow Ford Industrial Pkwy, Marietta, GA 30066"/>
    <s v="PO2023"/>
    <s v="Q.PEAK DUO BLK ML G10+"/>
    <n v="49403540"/>
    <n v="768"/>
    <n v="24"/>
    <d v="2022-03-24T00:00:00"/>
    <x v="1"/>
    <x v="2"/>
    <d v="2022-03-24T00:00:00"/>
    <d v="1899-12-30T09:00:00"/>
    <d v="2022-03-24T00:00:00"/>
    <d v="2022-03-24T00:00:00"/>
    <d v="1899-12-30T10:00:00"/>
    <s v="Delivered"/>
    <m/>
    <m/>
    <m/>
    <s v="DDP"/>
    <n v="0.30719999999999997"/>
  </r>
  <r>
    <n v="480"/>
    <n v="392458704"/>
    <s v="CHR"/>
    <s v="CLN WH"/>
    <s v="Ameresco / JBMDL"/>
    <s v="2536 Saylors Pond Rd, Wrightstown, NJ 08562"/>
    <n v="177272"/>
    <s v="Q.PEAK DUO XL G10.c 480"/>
    <n v="49301156"/>
    <n v="638"/>
    <n v="22"/>
    <d v="2022-03-23T00:00:00"/>
    <x v="1"/>
    <x v="2"/>
    <d v="2022-03-23T00:00:00"/>
    <d v="1899-12-30T08:00:00"/>
    <d v="2022-03-24T00:00:00"/>
    <d v="2022-03-24T00:00:00"/>
    <d v="1899-12-30T08:00:00"/>
    <s v="Delivered"/>
    <s v="Military site"/>
    <s v="Spot"/>
    <n v="2972"/>
    <s v="CIP"/>
    <n v="0.30624000000000001"/>
  </r>
  <r>
    <n v="480"/>
    <n v="392461557"/>
    <s v="CHR"/>
    <s v="CLN WH"/>
    <s v="Ameresco / JBMDL"/>
    <s v="2536 Saylors Pond Rd, Wrightstown, NJ 08562"/>
    <n v="177272"/>
    <s v="Q.PEAK DUO XL G10.c 480"/>
    <n v="49301156"/>
    <n v="638"/>
    <n v="22"/>
    <d v="2022-03-23T00:00:00"/>
    <x v="1"/>
    <x v="2"/>
    <d v="2022-03-23T00:00:00"/>
    <d v="1899-12-30T08:00:00"/>
    <d v="2022-03-25T00:00:00"/>
    <d v="2022-03-25T00:00:00"/>
    <d v="1899-12-30T08:00:00"/>
    <s v="Delivered"/>
    <s v="Military site"/>
    <s v="Spot"/>
    <n v="2972"/>
    <s v="CIP"/>
    <n v="0.30624000000000001"/>
  </r>
  <r>
    <n v="400"/>
    <n v="392657046"/>
    <s v="CHR"/>
    <s v="CLN WH"/>
    <s v="CED Greentech Maine"/>
    <s v="33 Spring Hill Road, Saco, ME 04072"/>
    <s v="4422-SB900135S"/>
    <s v="Q.PEAK DUO BLK ML-G10+"/>
    <n v="49403140"/>
    <n v="768"/>
    <n v="24"/>
    <d v="2022-03-23T00:00:00"/>
    <x v="1"/>
    <x v="2"/>
    <d v="2022-03-23T00:00:00"/>
    <d v="1899-12-30T10:00:00"/>
    <d v="2022-03-25T00:00:00"/>
    <d v="2022-03-25T00:00:00"/>
    <d v="1899-12-30T11:00:00"/>
    <s v="Delivered"/>
    <m/>
    <s v="Spot"/>
    <n v="4503"/>
    <s v="CIP"/>
    <n v="0.30719999999999997"/>
  </r>
  <r>
    <n v="360"/>
    <n v="392657512"/>
    <s v="CHR"/>
    <s v="CLN WH"/>
    <s v="Momentum Solar"/>
    <s v="45 Fairchild Ave, Plainview, NY 11803"/>
    <s v="MSPO982054"/>
    <s v="Q.PEAK DUO BLK G10+ 360"/>
    <n v="49201132"/>
    <n v="832"/>
    <n v="26"/>
    <d v="2022-03-23T00:00:00"/>
    <x v="1"/>
    <x v="2"/>
    <d v="2022-03-23T00:00:00"/>
    <d v="1899-12-30T13:00:00"/>
    <d v="2022-03-25T00:00:00"/>
    <d v="2022-03-25T00:00:00"/>
    <d v="1899-12-30T10:00:00"/>
    <s v="Delivered"/>
    <m/>
    <s v="Spot"/>
    <n v="3516"/>
    <s v="DDP"/>
    <n v="0.29952000000000001"/>
  </r>
  <r>
    <n v="400"/>
    <n v="392757801"/>
    <s v="CHR"/>
    <s v="CLN WH"/>
    <s v="CED Greentech Stroudsburg"/>
    <s v="1332 North 9th Steet, Stroudsburg, PA 18360"/>
    <s v="8460-EE-923446S PT3"/>
    <s v="Q.PEAK DUO BLK ML-G10+"/>
    <n v="49403540"/>
    <n v="768"/>
    <n v="24"/>
    <d v="2022-03-23T00:00:00"/>
    <x v="1"/>
    <x v="2"/>
    <d v="2022-03-23T00:00:00"/>
    <d v="1899-12-30T11:00:00"/>
    <d v="2022-03-25T00:00:00"/>
    <d v="2022-03-25T00:00:00"/>
    <d v="1899-12-30T10:00:00"/>
    <s v="Delivered"/>
    <m/>
    <s v="Spot"/>
    <n v="3446"/>
    <s v="CIP"/>
    <n v="0.30719999999999997"/>
  </r>
  <r>
    <n v="480"/>
    <n v="392462117"/>
    <s v="CHR"/>
    <s v="CLN WH"/>
    <s v="Ameresco / JBMDL"/>
    <s v="2536 Saylors Pond Rd, Wrightstown, NJ 08562"/>
    <n v="177272"/>
    <s v="Q.PEAK DUO XL G10.c 480"/>
    <n v="49301156"/>
    <n v="638"/>
    <n v="22"/>
    <d v="2022-03-25T00:00:00"/>
    <x v="1"/>
    <x v="2"/>
    <d v="2022-03-25T00:00:00"/>
    <d v="1899-12-30T09:00:00"/>
    <d v="2022-03-28T00:00:00"/>
    <d v="2022-03-28T00:00:00"/>
    <d v="1899-12-30T10:00:00"/>
    <s v="Delivered"/>
    <s v="Military site"/>
    <s v="Spot"/>
    <n v="2972"/>
    <s v="CIP"/>
    <n v="0.30624000000000001"/>
  </r>
  <r>
    <n v="360"/>
    <n v="392758392"/>
    <s v="CHR"/>
    <s v="CLN WH"/>
    <s v="CED Greentech Stroudsburg"/>
    <s v="1332 North 9th Steet, Stroudsburg, PA 18360"/>
    <s v="8460-EE-923445S PT4"/>
    <s v="Q.PEAK DUO BLK G10+ 360"/>
    <n v="49201132"/>
    <n v="896"/>
    <n v="28"/>
    <d v="2022-03-23T00:00:00"/>
    <x v="1"/>
    <x v="2"/>
    <d v="2022-03-23T00:00:00"/>
    <d v="1899-12-30T14:00:00"/>
    <d v="2022-03-25T00:00:00"/>
    <d v="2022-03-25T00:00:00"/>
    <d v="1899-12-30T11:00:00"/>
    <s v="Delivered"/>
    <m/>
    <s v="Spot"/>
    <n v="3446"/>
    <s v="CIP"/>
    <n v="0.32256000000000001"/>
  </r>
  <r>
    <n v="475"/>
    <n v="392928467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09:00:00"/>
    <d v="2022-03-26T00:00:00"/>
    <d v="2022-03-28T00:00:00"/>
    <d v="1899-12-30T07:30:00"/>
    <s v="Delivered"/>
    <m/>
    <s v="Spot"/>
    <n v="4412"/>
    <s v="DDP"/>
    <n v="0.30304999999999999"/>
  </r>
  <r>
    <n v="475"/>
    <n v="392928549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10:00:00"/>
    <d v="2022-03-26T00:00:00"/>
    <d v="2022-03-28T00:00:00"/>
    <d v="1899-12-30T08:30:00"/>
    <s v="Delivered"/>
    <m/>
    <s v="Spot"/>
    <n v="4412"/>
    <s v="DDP"/>
    <n v="0.30304999999999999"/>
  </r>
  <r>
    <n v="475"/>
    <n v="392928643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10:00:00"/>
    <d v="2022-03-26T00:00:00"/>
    <d v="2022-03-28T00:00:00"/>
    <d v="1899-12-30T09:00:00"/>
    <s v="Delivered"/>
    <m/>
    <s v="Spot"/>
    <n v="4412"/>
    <s v="DDP"/>
    <n v="0.30304999999999999"/>
  </r>
  <r>
    <n v="475"/>
    <n v="392928882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12:00:00"/>
    <d v="2022-03-26T00:00:00"/>
    <d v="2022-03-28T00:00:00"/>
    <d v="1899-12-30T11:00:00"/>
    <s v="Delivered"/>
    <m/>
    <s v="Spot"/>
    <n v="4412"/>
    <s v="DDP"/>
    <n v="0.30304999999999999"/>
  </r>
  <r>
    <n v="400"/>
    <n v="393460462"/>
    <s v="CHR"/>
    <s v="CLN WH"/>
    <s v="CED Greentech Orlando"/>
    <s v="7527 Exchange DR Orlando, FL 32809"/>
    <s v="5621-CH903555S PT6"/>
    <s v="Q.PEAK DUO BLK ML-G10+"/>
    <n v="49405140"/>
    <n v="832"/>
    <n v="26"/>
    <d v="2022-03-29T00:00:00"/>
    <x v="1"/>
    <x v="3"/>
    <d v="2022-03-29T00:00:00"/>
    <d v="1899-12-30T11:00:00"/>
    <d v="2022-03-30T00:00:00"/>
    <d v="2022-03-30T00:00:00"/>
    <d v="1899-12-30T10:00:00"/>
    <s v="Delivered"/>
    <m/>
    <s v="Spot"/>
    <n v="1954"/>
    <s v="CIP"/>
    <n v="0.33279999999999998"/>
  </r>
  <r>
    <n v="475"/>
    <n v="392654136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4T00:00:00"/>
    <x v="1"/>
    <x v="2"/>
    <d v="2022-03-24T00:00:00"/>
    <d v="1899-12-30T09:00:00"/>
    <d v="2022-03-25T00:00:00"/>
    <d v="2022-03-25T00:00:00"/>
    <d v="1899-12-30T09:00:00"/>
    <s v="Delivered"/>
    <m/>
    <s v="Spot"/>
    <n v="1584"/>
    <s v="CIP"/>
    <n v="0.30304999999999999"/>
  </r>
  <r>
    <n v="475"/>
    <n v="391901547"/>
    <s v="CHR"/>
    <s v="CLN WH"/>
    <s v="Summit Ridge Energy "/>
    <s v="78 Rice Street Bangor, ME 04401"/>
    <s v="HNW2021-02 Sub PO #1 (Bangor)"/>
    <s v="Q.PEAK DUO XL G10C.3/BFG 475"/>
    <n v="49303155"/>
    <n v="638"/>
    <n v="22"/>
    <d v="2022-03-24T00:00:00"/>
    <x v="1"/>
    <x v="2"/>
    <d v="2022-03-24T00:00:00"/>
    <d v="1899-12-30T10:00:00"/>
    <d v="2022-03-25T00:00:00"/>
    <d v="2022-03-25T00:00:00"/>
    <d v="1899-12-30T10:00:00"/>
    <s v="Delivered"/>
    <m/>
    <m/>
    <m/>
    <s v="DDP"/>
    <n v="0.30304999999999999"/>
  </r>
  <r>
    <n v="400"/>
    <n v="392762239"/>
    <s v="CHR"/>
    <s v="CLN WH"/>
    <s v="Power Home Solar, LLC"/>
    <s v="270 International Drive, Concord, NC 28027"/>
    <s v="PO1655"/>
    <s v="Q.PEAK DUO BLK ML G10+"/>
    <n v="49403540"/>
    <n v="768"/>
    <n v="24"/>
    <d v="2022-03-24T00:00:00"/>
    <x v="1"/>
    <x v="2"/>
    <d v="2022-03-24T00:00:00"/>
    <d v="1899-12-30T10:00:00"/>
    <d v="2022-03-24T00:00:00"/>
    <d v="2022-03-24T00:00:00"/>
    <d v="1899-12-30T10:00:00"/>
    <s v="Delivered"/>
    <m/>
    <s v="Spot"/>
    <n v="1233"/>
    <s v="DDP"/>
    <n v="0.30719999999999997"/>
  </r>
  <r>
    <n v="480"/>
    <n v="392306610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09:00:00"/>
    <d v="2022-04-01T00:00:00"/>
    <d v="2022-04-01T00:00:00"/>
    <d v="1899-12-30T10:00:00"/>
    <s v="Delivered"/>
    <m/>
    <s v="Spot"/>
    <n v="2640"/>
    <s v="DDP"/>
    <n v="0.27839999999999998"/>
  </r>
  <r>
    <n v="480"/>
    <n v="392306607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09:00:00"/>
    <d v="2022-04-01T00:00:00"/>
    <d v="2022-04-01T00:00:00"/>
    <d v="1899-12-30T11:00:00"/>
    <s v="Delivered"/>
    <m/>
    <s v="Spot"/>
    <n v="2640"/>
    <s v="DDP"/>
    <n v="0.27839999999999998"/>
  </r>
  <r>
    <n v="480"/>
    <n v="392306627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10:00:00"/>
    <d v="2022-04-01T00:00:00"/>
    <d v="2022-04-01T00:00:00"/>
    <d v="1899-12-30T12:00:00"/>
    <s v="Delivered"/>
    <m/>
    <s v="Spot"/>
    <n v="2640"/>
    <s v="DDP"/>
    <n v="0.27839999999999998"/>
  </r>
  <r>
    <n v="360"/>
    <n v="393275593"/>
    <s v="CHR"/>
    <s v="CLN WH"/>
    <s v="CED Greentech Ronkonkoma"/>
    <s v="80 13th Ave Ronkonkoma, NY 11779"/>
    <s v="4250-CF902726S"/>
    <s v="Q.PEAK DUO BLK G10+/AC 360"/>
    <n v="49204132"/>
    <n v="832"/>
    <n v="32"/>
    <d v="2022-03-31T00:00:00"/>
    <x v="1"/>
    <x v="3"/>
    <d v="2022-03-31T00:00:00"/>
    <d v="1899-12-30T09:00:00"/>
    <d v="2022-04-01T00:00:00"/>
    <d v="2022-04-01T00:00:00"/>
    <d v="1899-12-30T09:00:00"/>
    <s v="Delivered"/>
    <m/>
    <s v="Spot"/>
    <n v="3258"/>
    <s v="CIP"/>
    <n v="0.29952000000000001"/>
  </r>
  <r>
    <n v="360"/>
    <n v="393271571"/>
    <s v="CHR"/>
    <s v="CLN WH"/>
    <s v="Alternative Energy Store, Inc. (CA)"/>
    <s v="2005 North State St. Ste G, Ukiah, CA 95482 "/>
    <s v="PO-97911"/>
    <s v="Q.PEAK DUO BLK G10+ 360"/>
    <n v="49201132"/>
    <n v="768"/>
    <n v="24"/>
    <d v="2022-03-27T00:00:00"/>
    <x v="1"/>
    <x v="3"/>
    <d v="2022-03-27T00:00:00"/>
    <d v="1899-12-30T09:00:00"/>
    <d v="2022-04-01T00:00:00"/>
    <d v="2022-04-01T00:00:00"/>
    <d v="1899-12-30T10:00:00"/>
    <s v="Delivered"/>
    <m/>
    <m/>
    <m/>
    <s v="CIP"/>
    <n v="0.27648"/>
  </r>
  <r>
    <n v="480"/>
    <n v="392462486"/>
    <s v="CHR"/>
    <s v="CLN WH"/>
    <s v="Ameresco / JBMDL"/>
    <s v="2536 Saylors Pond Rd, Wrightstown, NJ 08562"/>
    <n v="177272"/>
    <s v="Q.PEAK DUO XL G10.c 480"/>
    <n v="49301156"/>
    <n v="464"/>
    <n v="16"/>
    <d v="2022-03-23T00:00:00"/>
    <x v="1"/>
    <x v="2"/>
    <d v="2022-03-23T00:00:00"/>
    <d v="1899-12-30T08:00:00"/>
    <d v="2022-03-24T00:00:00"/>
    <d v="2022-03-24T00:00:00"/>
    <d v="1899-12-30T09:00:00"/>
    <s v="Delivered"/>
    <s v="Military site"/>
    <s v="Spot"/>
    <n v="2972"/>
    <s v="CIP"/>
    <n v="0.22272"/>
  </r>
  <r>
    <n v="480"/>
    <n v="392306573"/>
    <s v="CHR"/>
    <s v="CLN WH"/>
    <s v="Brookfield Renewable"/>
    <s v="4220 Boston Street, Baltimore, MD 21224"/>
    <s v="9009-000322"/>
    <s v="Q.PEAK DUO XL G10C.3/BFG 480"/>
    <n v="49303156"/>
    <n v="580"/>
    <n v="20"/>
    <d v="2022-04-01T00:00:00"/>
    <x v="2"/>
    <x v="3"/>
    <d v="2022-04-01T00:00:00"/>
    <d v="1899-12-30T08:00:00"/>
    <d v="2022-04-04T00:00:00"/>
    <d v="2022-04-04T00:00:00"/>
    <d v="1899-12-30T08:00:00"/>
    <s v="Delivered"/>
    <m/>
    <s v="Spot"/>
    <n v="2640"/>
    <s v="DDP"/>
    <n v="0.27839999999999998"/>
  </r>
  <r>
    <n v="480"/>
    <n v="392306590"/>
    <s v="CHR"/>
    <s v="CLN WH"/>
    <s v="Brookfield Renewable"/>
    <s v="4220 Boston Street, Baltimore, MD 21224"/>
    <s v="9009-000322"/>
    <s v="Q.PEAK DUO XL G10C.3/BFG 480"/>
    <n v="49303156"/>
    <n v="580"/>
    <n v="20"/>
    <d v="2022-04-01T00:00:00"/>
    <x v="2"/>
    <x v="3"/>
    <d v="2022-04-01T00:00:00"/>
    <d v="1899-12-30T09:00:00"/>
    <d v="2022-04-04T00:00:00"/>
    <d v="2022-04-04T00:00:00"/>
    <d v="1899-12-30T10:00:00"/>
    <s v="Delivered"/>
    <m/>
    <s v="Spot"/>
    <n v="2640"/>
    <s v="DDP"/>
    <n v="0.27839999999999998"/>
  </r>
  <r>
    <n v="360"/>
    <n v="393427081"/>
    <s v="CHR"/>
    <s v="CLN WH"/>
    <s v="CED Greentech Minneapolis"/>
    <s v="5400 Main Street NE Suite 113 Fridley, MN 55421"/>
    <s v="4664-GS-903105S PT1"/>
    <s v="Q.PEAK DUO BLK G10+ 360"/>
    <n v="49201132"/>
    <n v="832"/>
    <n v="26"/>
    <d v="2022-04-01T00:00:00"/>
    <x v="2"/>
    <x v="3"/>
    <d v="2022-04-01T00:00:00"/>
    <d v="1899-12-30T09:00:00"/>
    <d v="2022-04-04T00:00:00"/>
    <d v="2022-04-04T00:00:00"/>
    <d v="1899-12-30T09:00:00"/>
    <s v="Delivered"/>
    <m/>
    <s v="Spot"/>
    <n v="3396"/>
    <s v="CIP"/>
    <n v="0.29952000000000001"/>
  </r>
  <r>
    <n v="480"/>
    <n v="393700041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08:00:00"/>
    <d v="2022-04-04T00:00:00"/>
    <d v="2022-04-04T00:00:00"/>
    <d v="1899-12-30T08:00:00"/>
    <s v="Delivered"/>
    <m/>
    <s v="Spot"/>
    <n v="3526"/>
    <s v="CIP"/>
    <n v="0.30624000000000001"/>
  </r>
  <r>
    <n v="360"/>
    <n v="393425865"/>
    <s v="CHR"/>
    <s v="CLN WH"/>
    <s v="CED Greentech Reno"/>
    <s v="4750 Longley Lane, Suite 208, Reno, NV 89502"/>
    <s v="6254-MD900961S PT2"/>
    <s v="Q.PEAK DUO BLK G10+ 360"/>
    <n v="49201132"/>
    <n v="832"/>
    <n v="26"/>
    <d v="2022-03-30T00:00:00"/>
    <x v="1"/>
    <x v="3"/>
    <d v="2022-03-30T00:00:00"/>
    <d v="1899-12-30T09:00:00"/>
    <d v="2022-04-04T00:00:00"/>
    <d v="2022-04-04T00:00:00"/>
    <d v="1899-12-30T10:00:00"/>
    <s v="Delivered"/>
    <m/>
    <s v="Spot"/>
    <n v="6190"/>
    <s v="CIP"/>
    <n v="0.29952000000000001"/>
  </r>
  <r>
    <n v="360"/>
    <n v="393438225"/>
    <s v="CHR"/>
    <s v="CLN WH"/>
    <s v="CED Greentech Seattle "/>
    <s v="22436 72nd Ave S Kent WA 98032"/>
    <s v="8064-ZH904336S"/>
    <s v="Q.PEAK DUO BLK G10+ 360"/>
    <n v="49201132"/>
    <n v="832"/>
    <n v="26"/>
    <d v="2022-03-30T00:00:00"/>
    <x v="1"/>
    <x v="3"/>
    <d v="2022-03-30T00:00:00"/>
    <d v="1899-12-30T12:00:00"/>
    <d v="2022-04-04T00:00:00"/>
    <d v="2022-04-04T00:00:00"/>
    <d v="1899-12-30T09:00:00"/>
    <s v="Delivered"/>
    <m/>
    <s v="Spot"/>
    <n v="8202"/>
    <s v="CIP"/>
    <n v="0.29952000000000001"/>
  </r>
  <r>
    <n v="480"/>
    <n v="392461744"/>
    <s v="CHR"/>
    <s v="CLN WH"/>
    <s v="Ameresco / JBMDL"/>
    <s v="2536 Saylors Pond Rd, Wrightstown, NJ 08562"/>
    <n v="177272"/>
    <s v="Q.PEAK DUO XL G10.c 480"/>
    <n v="49301156"/>
    <n v="638"/>
    <n v="22"/>
    <d v="2022-03-23T00:00:00"/>
    <x v="1"/>
    <x v="2"/>
    <d v="2022-03-23T00:00:00"/>
    <d v="1899-12-30T10:00:00"/>
    <d v="2022-03-25T00:00:00"/>
    <d v="2022-03-25T00:00:00"/>
    <d v="1899-12-30T12:00:00"/>
    <s v="Delivered"/>
    <s v="Military site"/>
    <s v="Spot"/>
    <n v="2972"/>
    <s v="CIP"/>
    <n v="0.30624000000000001"/>
  </r>
  <r>
    <n v="480"/>
    <n v="392306596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08:00:00"/>
    <d v="2022-04-05T00:00:00"/>
    <d v="2022-04-05T00:00:00"/>
    <d v="1899-12-30T08:00:00"/>
    <s v="Delivered"/>
    <m/>
    <s v="Spot"/>
    <n v="2640"/>
    <s v="DDP"/>
    <n v="0.27839999999999998"/>
  </r>
  <r>
    <n v="480"/>
    <n v="392306630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08:00:00"/>
    <d v="2022-04-05T00:00:00"/>
    <d v="2022-04-05T00:00:00"/>
    <d v="1899-12-30T09:00:00"/>
    <s v="Delivered"/>
    <m/>
    <s v="Spot"/>
    <n v="2640"/>
    <s v="DDP"/>
    <n v="0.27839999999999998"/>
  </r>
  <r>
    <n v="480"/>
    <n v="392306668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09:00:00"/>
    <d v="2022-04-05T00:00:00"/>
    <d v="2022-04-05T00:00:00"/>
    <d v="1899-12-30T11:00:00"/>
    <s v="Delivered"/>
    <m/>
    <s v="Spot"/>
    <n v="2640"/>
    <s v="DDP"/>
    <n v="0.27839999999999998"/>
  </r>
  <r>
    <n v="480"/>
    <n v="392306663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10:00:00"/>
    <d v="2022-04-05T00:00:00"/>
    <d v="2022-04-05T00:00:00"/>
    <d v="1899-12-30T12:00:00"/>
    <s v="Delivered"/>
    <m/>
    <s v="Spot"/>
    <n v="2640"/>
    <s v="DDP"/>
    <n v="0.27839999999999998"/>
  </r>
  <r>
    <n v="360"/>
    <n v="393275736"/>
    <s v="CHR"/>
    <s v="CLN WH"/>
    <s v="CED Greentech Anaheim"/>
    <s v="2861 East La Palma Ave Anaheim, CA 92806"/>
    <s v="1521-BL966524S"/>
    <s v="Q.PEAK DUO BLK G10+/AC 360"/>
    <n v="49204132"/>
    <n v="676"/>
    <n v="26"/>
    <d v="2022-03-31T00:00:00"/>
    <x v="1"/>
    <x v="3"/>
    <d v="2022-03-31T00:00:00"/>
    <d v="1899-12-30T09:00:00"/>
    <d v="2022-04-05T00:00:00"/>
    <d v="2022-04-05T00:00:00"/>
    <d v="1899-12-30T09:00:00"/>
    <s v="Delivered"/>
    <m/>
    <s v="Spot"/>
    <n v="4406"/>
    <s v="CIP"/>
    <n v="0.24335999999999999"/>
  </r>
  <r>
    <n v="480"/>
    <n v="392306636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8:00:00"/>
    <d v="2022-04-06T00:00:00"/>
    <d v="2022-04-06T00:00:00"/>
    <d v="1899-12-30T09:00:00"/>
    <s v="Delivered"/>
    <m/>
    <s v="Spot"/>
    <n v="2640"/>
    <s v="DDP"/>
    <n v="0.27839999999999998"/>
  </r>
  <r>
    <n v="480"/>
    <n v="392306678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9:00:00"/>
    <d v="2022-04-06T00:00:00"/>
    <d v="2022-04-06T00:00:00"/>
    <d v="1899-12-30T10:00:00"/>
    <s v="Delivered"/>
    <m/>
    <s v="Spot"/>
    <n v="2640"/>
    <s v="DDP"/>
    <n v="0.27839999999999998"/>
  </r>
  <r>
    <n v="480"/>
    <n v="392306708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9:00:00"/>
    <d v="2022-04-06T00:00:00"/>
    <d v="2022-04-06T00:00:00"/>
    <d v="1899-12-30T11:00:00"/>
    <s v="Delivered"/>
    <m/>
    <s v="Spot"/>
    <n v="2640"/>
    <s v="DDP"/>
    <n v="0.27839999999999998"/>
  </r>
  <r>
    <n v="480"/>
    <n v="392306760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10:00:00"/>
    <d v="2022-04-06T00:00:00"/>
    <d v="2022-04-06T00:00:00"/>
    <d v="1899-12-30T13:00:00"/>
    <s v="Delivered"/>
    <m/>
    <s v="Spot"/>
    <n v="2640"/>
    <s v="DDP"/>
    <n v="0.27839999999999998"/>
  </r>
  <r>
    <n v="360"/>
    <n v="393916533"/>
    <s v="CHR"/>
    <s v="CLN WH"/>
    <s v="CED Greentech St.Louis"/>
    <s v="8921 Frost Ave. Berkeley, MO 63134"/>
    <s v="6640-AD-900738S PT2"/>
    <s v="Q.PEAK DUO BLK G10+ 360"/>
    <n v="49203132"/>
    <n v="832"/>
    <n v="26"/>
    <d v="2022-04-05T00:00:00"/>
    <x v="2"/>
    <x v="4"/>
    <d v="2022-04-05T00:00:00"/>
    <d v="1899-12-30T10:00:00"/>
    <d v="2022-04-06T00:00:00"/>
    <d v="2022-04-06T00:00:00"/>
    <d v="1899-12-30T09:00:00"/>
    <s v="Delivered"/>
    <m/>
    <s v="Spot"/>
    <n v="1556"/>
    <s v="CIP"/>
    <n v="0.29952000000000001"/>
  </r>
  <r>
    <n v="360"/>
    <n v="394021121"/>
    <s v="CHR"/>
    <s v="CLN WH"/>
    <s v="Amicus Solar Cooperative"/>
    <s v="1040 Vernon St. Huntington, WV 25704"/>
    <s v="SH-00544 PT3"/>
    <s v="Q.PEAK DUO BLK G10+/AC"/>
    <n v="49204132"/>
    <n v="260"/>
    <n v="10"/>
    <d v="2022-04-05T00:00:00"/>
    <x v="2"/>
    <x v="4"/>
    <d v="2022-04-05T00:00:00"/>
    <d v="1899-12-30T10:00:00"/>
    <d v="2022-04-06T00:00:00"/>
    <d v="2022-04-06T00:00:00"/>
    <d v="1899-12-30T10:00:00"/>
    <s v="Delivered"/>
    <m/>
    <s v="Spot"/>
    <n v="1777"/>
    <s v="DDP"/>
    <n v="9.3600000000000003E-2"/>
  </r>
  <r>
    <n v="480"/>
    <n v="392306635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8:00:00"/>
    <d v="2022-04-07T00:00:00"/>
    <d v="2022-04-07T00:00:00"/>
    <d v="1899-12-30T08:00:00"/>
    <s v="Delivered"/>
    <m/>
    <s v="Spot"/>
    <n v="2640"/>
    <s v="DDP"/>
    <n v="0.27839999999999998"/>
  </r>
  <r>
    <n v="480"/>
    <n v="392306648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8:00:00"/>
    <d v="2022-04-07T00:00:00"/>
    <d v="2022-04-07T00:00:00"/>
    <d v="1899-12-30T09:00:00"/>
    <s v="Delivered"/>
    <m/>
    <s v="Spot"/>
    <n v="2640"/>
    <s v="DDP"/>
    <n v="0.27839999999999998"/>
  </r>
  <r>
    <n v="480"/>
    <n v="392306655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9:00:00"/>
    <d v="2022-04-07T00:00:00"/>
    <d v="2022-04-07T00:00:00"/>
    <d v="1899-12-30T10:00:00"/>
    <s v="Delivered"/>
    <m/>
    <s v="Spot"/>
    <n v="2640"/>
    <s v="DDP"/>
    <n v="0.27839999999999998"/>
  </r>
  <r>
    <n v="480"/>
    <n v="392306661"/>
    <s v="CHR"/>
    <s v="CLN WH"/>
    <s v="Brookfield Renewable"/>
    <s v="4220 Boston Street, Baltimore, MD 21224"/>
    <s v="9009-000322"/>
    <s v="Q.PEAK DUO XL G10C.3/BFG 480"/>
    <n v="49303156"/>
    <n v="580"/>
    <n v="20"/>
    <d v="2022-04-07T00:00:00"/>
    <x v="2"/>
    <x v="4"/>
    <d v="2022-04-07T00:00:00"/>
    <d v="1899-12-30T09:00:00"/>
    <d v="2022-04-08T00:00:00"/>
    <d v="2022-04-08T00:00:00"/>
    <d v="1899-12-30T11:00:00"/>
    <s v="Delivered"/>
    <m/>
    <s v="Spot"/>
    <n v="2640"/>
    <s v="DDP"/>
    <n v="0.27839999999999998"/>
  </r>
  <r>
    <n v="480"/>
    <n v="392306687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10:00:00"/>
    <d v="2022-04-07T00:00:00"/>
    <d v="2022-04-07T00:00:00"/>
    <d v="1899-12-30T13:00:00"/>
    <s v="Delivered"/>
    <m/>
    <s v="Spot"/>
    <n v="2640"/>
    <s v="DDP"/>
    <n v="0.27839999999999998"/>
  </r>
  <r>
    <n v="360"/>
    <n v="393912622"/>
    <s v="CHR"/>
    <s v="CLN WH"/>
    <s v="CED Greentech Auburn"/>
    <s v="3 C Street Unit 13, Auburn, MA 01501"/>
    <s v="0224-JV910169S"/>
    <s v="Q.PEAK DUO BLK G10+/AC"/>
    <n v="49204132"/>
    <n v="676"/>
    <n v="26"/>
    <d v="2022-04-06T00:00:00"/>
    <x v="2"/>
    <x v="4"/>
    <d v="2022-04-06T00:00:00"/>
    <d v="1899-12-30T09:00:00"/>
    <d v="2022-04-07T00:00:00"/>
    <d v="2022-04-07T00:00:00"/>
    <d v="1899-12-30T10:00:00"/>
    <s v="Delivered"/>
    <m/>
    <m/>
    <m/>
    <s v="CIP"/>
    <n v="0.24335999999999999"/>
  </r>
  <r>
    <n v="480"/>
    <n v="392306642"/>
    <s v="CHR"/>
    <s v="CLN WH"/>
    <s v="Brookfield Renewable"/>
    <s v="4220 Boston Street, Baltimore, MD 21224"/>
    <s v="9009-000322"/>
    <s v="Q.PEAK DUO XL G10C.3/BFG 480"/>
    <n v="49303156"/>
    <n v="580"/>
    <n v="20"/>
    <d v="2022-04-07T00:00:00"/>
    <x v="2"/>
    <x v="4"/>
    <d v="2022-04-07T00:00:00"/>
    <d v="1899-12-30T08:00:00"/>
    <d v="2022-04-08T00:00:00"/>
    <d v="2022-04-08T00:00:00"/>
    <d v="1899-12-30T09:00:00"/>
    <s v="Delivered"/>
    <m/>
    <s v="Spot"/>
    <n v="2640"/>
    <s v="DDP"/>
    <n v="0.27839999999999998"/>
  </r>
  <r>
    <n v="480"/>
    <n v="392306664"/>
    <s v="CHR"/>
    <s v="CLN WH"/>
    <s v="Brookfield Renewable"/>
    <s v="4220 Boston Street, Baltimore, MD 21224"/>
    <s v="9009-000322"/>
    <s v="Q.PEAK DUO XL G10C.3/BFG 480"/>
    <n v="49303156"/>
    <n v="580"/>
    <n v="20"/>
    <d v="2022-04-07T00:00:00"/>
    <x v="2"/>
    <x v="4"/>
    <d v="2022-04-07T00:00:00"/>
    <d v="1899-12-30T10:00:00"/>
    <d v="2022-04-08T00:00:00"/>
    <d v="2022-04-08T00:00:00"/>
    <d v="1899-12-30T12:00:00"/>
    <s v="Delivered"/>
    <m/>
    <s v="Spot"/>
    <n v="2640"/>
    <s v="DDP"/>
    <n v="0.27839999999999998"/>
  </r>
  <r>
    <n v="340"/>
    <n v="1540991509"/>
    <s v="CHR"/>
    <s v="CLN WH"/>
    <s v="CED Greentech San Jose"/>
    <s v="1939 Hartog Dr San Jose CA 95131"/>
    <s v="7492-PS906997S"/>
    <s v="Q.PEAK DUO BLK G6P+/AC 340"/>
    <n v="46213128"/>
    <n v="105"/>
    <n v="4.0384615384615383"/>
    <d v="2022-03-29T00:00:00"/>
    <x v="1"/>
    <x v="3"/>
    <d v="2022-03-29T00:00:00"/>
    <d v="1899-12-30T13:00:00"/>
    <d v="2022-04-03T00:00:00"/>
    <d v="2022-04-03T00:00:00"/>
    <d v="1899-12-30T10:00:00"/>
    <s v="Delivered"/>
    <m/>
    <s v="Spot"/>
    <n v="2340"/>
    <s v="CIP"/>
    <n v="3.5700000000000003E-2"/>
  </r>
  <r>
    <n v="480"/>
    <n v="394044172"/>
    <s v="CHR"/>
    <s v="CLN WH"/>
    <s v="CED Greentech Stroudsburg"/>
    <s v="35 Twinbridge Drive Units A-F Pennsauken NJ 08110"/>
    <s v="8460-EE-923717S"/>
    <s v="Q.PEAK DUO XL G10 BFG"/>
    <n v="49303156"/>
    <n v="638"/>
    <n v="22"/>
    <d v="2022-04-07T00:00:00"/>
    <x v="2"/>
    <x v="4"/>
    <d v="2022-04-07T00:00:00"/>
    <d v="1899-12-30T08:00:00"/>
    <d v="2022-04-11T00:00:00"/>
    <d v="2022-04-11T00:00:00"/>
    <d v="1899-12-30T09:00:00"/>
    <s v="Delivered"/>
    <m/>
    <s v="Spot"/>
    <n v="3060"/>
    <s v="CIP"/>
    <n v="0.30624000000000001"/>
  </r>
  <r>
    <n v="480"/>
    <n v="392462251"/>
    <s v="CHR"/>
    <s v="CLN WH"/>
    <s v="Ameresco / JBMDL"/>
    <s v="2536 Saylors Pond Rd, Wrightstown, NJ 08562"/>
    <n v="177272"/>
    <s v="Q.PEAK DUO XL G10.c 480"/>
    <n v="49301156"/>
    <n v="638"/>
    <n v="22"/>
    <d v="2022-03-25T00:00:00"/>
    <x v="1"/>
    <x v="2"/>
    <d v="2022-03-25T00:00:00"/>
    <d v="1899-12-30T09:00:00"/>
    <d v="2022-03-28T00:00:00"/>
    <d v="2022-03-28T00:00:00"/>
    <d v="1899-12-30T11:00:00"/>
    <s v="Delivered"/>
    <s v="Military site"/>
    <s v="Spot"/>
    <n v="2972"/>
    <s v="CIP"/>
    <n v="0.30624000000000001"/>
  </r>
  <r>
    <n v="475"/>
    <n v="392654053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2T00:00:00"/>
    <x v="1"/>
    <x v="2"/>
    <d v="2022-03-22T00:00:00"/>
    <d v="1899-12-30T09:00:00"/>
    <d v="2022-03-23T00:00:00"/>
    <d v="2022-03-23T00:00:00"/>
    <d v="1899-12-30T08:00:00"/>
    <s v="Delivered"/>
    <m/>
    <s v="Spot"/>
    <n v="1584"/>
    <s v="CIP"/>
    <n v="0.30304999999999999"/>
  </r>
  <r>
    <n v="360"/>
    <n v="393232307"/>
    <s v="CHR"/>
    <s v="CLN WH"/>
    <s v="CED Greentech Virginia"/>
    <s v="4273 Carolina Ave Richmond, VA 23222"/>
    <s v="6408-ZS-900132S"/>
    <s v="Q.PEAK DUO BLK G10+/AC 360"/>
    <n v="49204132"/>
    <n v="728"/>
    <n v="28"/>
    <d v="2022-03-29T00:00:00"/>
    <x v="1"/>
    <x v="3"/>
    <d v="2022-03-29T00:00:00"/>
    <d v="1899-12-30T11:00:00"/>
    <d v="2022-03-30T00:00:00"/>
    <d v="2022-03-30T00:00:00"/>
    <d v="1899-12-30T11:00:00"/>
    <s v="Delivered"/>
    <m/>
    <s v="Spot"/>
    <n v="2096"/>
    <s v="CIP"/>
    <n v="0.26207999999999998"/>
  </r>
  <r>
    <n v="475"/>
    <n v="392654176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2T00:00:00"/>
    <x v="1"/>
    <x v="2"/>
    <d v="2022-03-22T00:00:00"/>
    <d v="1899-12-30T10:00:00"/>
    <d v="2022-03-23T00:00:00"/>
    <d v="2022-03-23T00:00:00"/>
    <d v="1899-12-30T10:00:00"/>
    <s v="Delivered"/>
    <m/>
    <s v="Spot"/>
    <n v="1584"/>
    <s v="CIP"/>
    <n v="0.30304999999999999"/>
  </r>
  <r>
    <n v="400"/>
    <n v="391433926"/>
    <s v="CHR"/>
    <s v="CLN WH"/>
    <s v="PM&amp;M Electric Inc. dba Titan Solar Power"/>
    <s v="1201 Carrier Dr Charlotte, NC 29216"/>
    <s v="12083 PT1.1 Charlotte"/>
    <s v="Q.PEAK DUO BLK ML-G10+"/>
    <n v="49405140"/>
    <n v="320"/>
    <n v="10"/>
    <d v="2022-03-24T00:00:00"/>
    <x v="1"/>
    <x v="2"/>
    <d v="2022-03-24T00:00:00"/>
    <d v="1899-12-30T01:00:00"/>
    <d v="2022-03-25T00:00:00"/>
    <d v="2022-03-25T00:00:00"/>
    <d v="1899-12-30T09:00:00"/>
    <s v="Delivered"/>
    <m/>
    <s v="Spot"/>
    <n v="1195"/>
    <s v="DDP"/>
    <n v="0.128"/>
  </r>
  <r>
    <n v="400"/>
    <n v="392930579"/>
    <s v="CHR"/>
    <s v="CLN WH"/>
    <s v="PM&amp;M Electric Inc. dba Titan Solar Power"/>
    <s v="525 W Baseline Rd Mesa, AZ 85210"/>
    <s v="12083 PT1 Mesa"/>
    <s v="Q.PEAK DUO BLK ML-G10+"/>
    <n v="49405140"/>
    <n v="832"/>
    <n v="26"/>
    <d v="2022-03-24T00:00:00"/>
    <x v="1"/>
    <x v="2"/>
    <d v="2022-03-24T00:00:00"/>
    <d v="1899-12-30T08:00:00"/>
    <d v="2022-03-28T00:00:00"/>
    <d v="2022-03-28T00:00:00"/>
    <d v="1899-12-30T08:00:00"/>
    <s v="Delivered"/>
    <m/>
    <m/>
    <m/>
    <s v="DDP"/>
    <n v="0.33279999999999998"/>
  </r>
  <r>
    <n v="360"/>
    <n v="392655795"/>
    <s v="CHR"/>
    <s v="CLN WH"/>
    <s v="CED Columbus"/>
    <s v="5835 Green Pointe Drive S, STE B, Cgroveport, OH 43125"/>
    <s v="1154-CK-900651S"/>
    <s v="Q.PEAK DUO BLK G10+ 360"/>
    <n v="49201132"/>
    <n v="832"/>
    <n v="26"/>
    <d v="2022-03-24T00:00:00"/>
    <x v="1"/>
    <x v="2"/>
    <d v="2022-03-24T00:00:00"/>
    <d v="1899-12-30T10:00:00"/>
    <d v="2022-03-25T00:00:00"/>
    <d v="2022-03-25T00:00:00"/>
    <d v="1899-12-30T10:00:00"/>
    <s v="Delivered"/>
    <m/>
    <s v="Spot"/>
    <n v="2010"/>
    <s v="CIP"/>
    <n v="0.29952000000000001"/>
  </r>
  <r>
    <n v="360"/>
    <n v="392657539"/>
    <s v="CHR"/>
    <s v="CLN WH"/>
    <s v="Momentum Solar"/>
    <s v="45 Fairchild Ave, Plainview, NY 11803"/>
    <s v="MSPO982055"/>
    <s v="Q.PEAK DUO BLK G10+ 360"/>
    <n v="49201132"/>
    <n v="832"/>
    <n v="26"/>
    <d v="2022-03-24T00:00:00"/>
    <x v="1"/>
    <x v="2"/>
    <d v="2022-03-24T00:00:00"/>
    <d v="1899-12-30T14:00:00"/>
    <d v="2022-03-25T00:00:00"/>
    <d v="2022-03-25T00:00:00"/>
    <d v="1899-12-30T11:00:00"/>
    <s v="Delivered"/>
    <m/>
    <s v="Spot"/>
    <n v="3516"/>
    <s v="DDP"/>
    <n v="0.29952000000000001"/>
  </r>
  <r>
    <n v="400"/>
    <n v="392930891"/>
    <s v="CHR"/>
    <s v="CLN WH"/>
    <s v="PM&amp;M Electric Inc. dba Titan Solar Power"/>
    <s v="525 W Baseline Rd Mesa, AZ 85210"/>
    <s v="12083 PT1 Mesa"/>
    <s v="Q.PEAK DUO BLK ML-G10+"/>
    <n v="49403540"/>
    <n v="800"/>
    <n v="25"/>
    <d v="2022-03-24T00:00:00"/>
    <x v="1"/>
    <x v="2"/>
    <d v="2022-03-24T00:00:00"/>
    <d v="1899-12-30T09:00:00"/>
    <d v="2022-03-28T00:00:00"/>
    <d v="2022-03-28T00:00:00"/>
    <d v="1899-12-30T09:00:00"/>
    <s v="Delivered"/>
    <m/>
    <m/>
    <m/>
    <s v="DDP"/>
    <n v="0.32"/>
  </r>
  <r>
    <n v="395"/>
    <n v="392793746"/>
    <s v="CHR"/>
    <s v="CLN WH"/>
    <s v="Soligent Distribution, LLC"/>
    <s v="7320 Kingspointe Pkwy, Ste 500 Orlando, FL 32819"/>
    <s v="PO-650727"/>
    <s v="Q.PEAK DUO BLK ML-G10+"/>
    <n v="49403139"/>
    <n v="832"/>
    <n v="26"/>
    <d v="2022-03-24T00:00:00"/>
    <x v="1"/>
    <x v="2"/>
    <d v="2022-03-24T00:00:00"/>
    <d v="1899-12-30T11:00:00"/>
    <d v="2022-03-25T00:00:00"/>
    <d v="2022-03-25T00:00:00"/>
    <d v="1899-12-30T11:00:00"/>
    <s v="Delivered"/>
    <m/>
    <m/>
    <m/>
    <s v="DDP"/>
    <n v="0.32863999999999999"/>
  </r>
  <r>
    <n v="360"/>
    <n v="393076198"/>
    <s v="CHR"/>
    <s v="CLN WH"/>
    <s v="CED Greentech Sarasota"/>
    <s v="5698 W Crenshaw St,Tampa, FL 33634"/>
    <s v="8018-AD915107S PT2"/>
    <s v="Q.PEAK DUO BLK G10+ 360"/>
    <n v="49201132"/>
    <n v="768"/>
    <n v="24"/>
    <d v="2022-03-28T00:00:00"/>
    <x v="1"/>
    <x v="3"/>
    <d v="2022-03-28T00:00:00"/>
    <d v="1899-12-30T10:00:00"/>
    <d v="2022-03-29T00:00:00"/>
    <d v="2022-03-29T00:00:00"/>
    <d v="1899-12-30T10:00:00"/>
    <s v="Delivered"/>
    <m/>
    <s v="Spot"/>
    <n v="2284"/>
    <s v="CIP"/>
    <n v="0.27648"/>
  </r>
  <r>
    <n v="360"/>
    <n v="392657604"/>
    <s v="CHR"/>
    <s v="CLN WH"/>
    <s v="Momentum Solar"/>
    <s v="6210 Hoffner Ave, Suite 1, Orlando, FL 32822"/>
    <s v="MSPO982058"/>
    <s v="Q.PEAK DUO BLK G10+ 360"/>
    <n v="49201132"/>
    <n v="832"/>
    <n v="26"/>
    <d v="2022-03-24T00:00:00"/>
    <x v="1"/>
    <x v="2"/>
    <d v="2022-03-24T00:00:00"/>
    <d v="1899-12-30T13:00:00"/>
    <d v="2022-03-25T00:00:00"/>
    <d v="2022-03-25T00:00:00"/>
    <d v="1899-12-30T10:00:00"/>
    <s v="Delivered"/>
    <m/>
    <s v="contract"/>
    <n v="2040"/>
    <s v="DDP"/>
    <n v="0.29952000000000001"/>
  </r>
  <r>
    <n v="400"/>
    <n v="392930717"/>
    <s v="CHR"/>
    <s v="CLN WH"/>
    <s v="PM&amp;M Electric Inc. dba Titan Solar Power"/>
    <s v="2108 McDonough St Joliet, IL 60436"/>
    <s v="12083 PT1 Illinois"/>
    <s v="Q.PEAK DUO BLK ML-G10+"/>
    <n v="49405140"/>
    <n v="320"/>
    <n v="10"/>
    <d v="2022-03-24T00:00:00"/>
    <x v="1"/>
    <x v="2"/>
    <d v="2022-03-24T00:00:00"/>
    <d v="1899-12-30T10:00:00"/>
    <d v="2022-03-28T00:00:00"/>
    <d v="2022-03-28T00:00:00"/>
    <d v="1899-12-30T09:00:00"/>
    <s v="Delivered"/>
    <m/>
    <m/>
    <m/>
    <s v="DDP"/>
    <n v="0.128"/>
  </r>
  <r>
    <n v="360"/>
    <n v="393076289"/>
    <s v="CHR"/>
    <s v="CLN WH"/>
    <s v="CED Greentech Sarasota"/>
    <s v="5698 W Crenshaw St,Tampa, FL 33634"/>
    <s v="8018-AD915107S PT2"/>
    <s v="Q.PEAK DUO BLK G10+ 360"/>
    <n v="49201132"/>
    <n v="704"/>
    <n v="22"/>
    <d v="2022-03-28T00:00:00"/>
    <x v="1"/>
    <x v="3"/>
    <d v="2022-03-28T00:00:00"/>
    <d v="1899-12-30T11:00:00"/>
    <d v="2022-03-29T00:00:00"/>
    <d v="2022-03-29T00:00:00"/>
    <d v="1899-12-30T11:00:00"/>
    <s v="Delivered"/>
    <m/>
    <s v="Spot"/>
    <n v="2284"/>
    <s v="CIP"/>
    <n v="0.25344"/>
  </r>
  <r>
    <n v="475"/>
    <n v="392928440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08:00:00"/>
    <d v="2022-03-26T00:00:00"/>
    <d v="2022-03-28T00:00:00"/>
    <d v="1899-12-30T07:00:00"/>
    <s v="Delivered"/>
    <m/>
    <s v="Spot"/>
    <n v="4412"/>
    <s v="DDP"/>
    <n v="0.30304999999999999"/>
  </r>
  <r>
    <n v="475"/>
    <n v="392928773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11:00:00"/>
    <d v="2022-03-26T00:00:00"/>
    <d v="2022-03-28T00:00:00"/>
    <d v="1899-12-30T10:00:00"/>
    <s v="Delivered"/>
    <m/>
    <s v="Spot"/>
    <n v="4412"/>
    <s v="DDP"/>
    <n v="0.30304999999999999"/>
  </r>
  <r>
    <n v="475"/>
    <n v="392928852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12:00:00"/>
    <d v="2022-03-26T00:00:00"/>
    <d v="2022-03-28T00:00:00"/>
    <d v="1899-12-30T10:30:00"/>
    <s v="Delivered"/>
    <m/>
    <s v="Spot"/>
    <n v="4412"/>
    <s v="DDP"/>
    <n v="0.30304999999999999"/>
  </r>
  <r>
    <n v="475"/>
    <n v="393067618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08:00:00"/>
    <d v="2022-03-28T00:00:00"/>
    <d v="2022-03-28T00:00:00"/>
    <d v="1899-12-30T08:00:00"/>
    <s v="Delivered"/>
    <m/>
    <s v="Spot"/>
    <n v="4401"/>
    <s v="DDP"/>
    <n v="0.30304999999999999"/>
  </r>
  <r>
    <n v="360"/>
    <n v="394190969"/>
    <s v="CHR"/>
    <s v="CLN WH"/>
    <s v="Bright Planet Solar Inc."/>
    <s v="7706 Trade St, Ste A San Diego, CA 92121"/>
    <s v="1069-24"/>
    <s v="Q.PEAK DUO BLK G10+"/>
    <n v="49203132"/>
    <n v="768"/>
    <n v="24"/>
    <d v="2022-04-07T00:00:00"/>
    <x v="2"/>
    <x v="4"/>
    <d v="2022-04-07T00:00:00"/>
    <d v="1899-12-30T08:00:00"/>
    <d v="2022-04-12T00:00:00"/>
    <d v="2022-04-12T00:00:00"/>
    <d v="1899-12-30T09:00:00"/>
    <s v="Delivered"/>
    <m/>
    <m/>
    <m/>
    <s v="DDP"/>
    <n v="0.27648"/>
  </r>
  <r>
    <n v="400"/>
    <n v="394466795"/>
    <s v="CHR"/>
    <s v="CLN WH"/>
    <s v="PM&amp;M Electric Inc. dba Titan Solar Power"/>
    <s v="3570 W Post Rd Las Vegas, NV 89118"/>
    <s v="12083 PT2.1 Denver"/>
    <s v="Q.PEAK DUO BLK ML G10+"/>
    <n v="49405140"/>
    <n v="768"/>
    <n v="24"/>
    <d v="2022-04-07T00:00:00"/>
    <x v="2"/>
    <x v="4"/>
    <d v="2022-04-07T00:00:00"/>
    <d v="1899-12-30T12:00:00"/>
    <d v="2022-04-11T00:00:00"/>
    <d v="2022-04-11T00:00:00"/>
    <d v="1899-12-30T09:00:00"/>
    <s v="Delivered"/>
    <m/>
    <s v="Spot"/>
    <n v="4582"/>
    <s v="DDP"/>
    <n v="0.30719999999999997"/>
  </r>
  <r>
    <n v="480"/>
    <n v="392306622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08:00:00"/>
    <d v="2022-04-11T00:00:00"/>
    <d v="2022-04-11T00:00:00"/>
    <d v="1899-12-30T08:00:00"/>
    <s v="Delivered"/>
    <m/>
    <s v="Spot"/>
    <n v="2640"/>
    <s v="DDP"/>
    <n v="0.27839999999999998"/>
  </r>
  <r>
    <n v="360"/>
    <n v="394189816"/>
    <s v="CHR"/>
    <s v="CLN WH"/>
    <s v="Bright Planet Solar Inc."/>
    <s v="2358 Cepheus Ct, Bakersfield, CA 93308"/>
    <s v="1069-21"/>
    <s v="Q.PEAK DUO BLK G10+"/>
    <n v="49203132"/>
    <n v="768"/>
    <n v="24"/>
    <d v="2022-04-06T00:00:00"/>
    <x v="2"/>
    <x v="4"/>
    <d v="2022-04-06T00:00:00"/>
    <d v="1899-12-30T12:00:00"/>
    <d v="2022-04-11T00:00:00"/>
    <d v="2022-04-11T00:00:00"/>
    <d v="1899-12-30T08:00:00"/>
    <s v="Delivered"/>
    <m/>
    <m/>
    <m/>
    <s v="DDP"/>
    <n v="0.27648"/>
  </r>
  <r>
    <n v="475"/>
    <n v="393067866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08:00:00"/>
    <d v="2022-03-28T00:00:00"/>
    <d v="2022-03-28T00:00:00"/>
    <d v="1899-12-30T09:00:00"/>
    <s v="Delivered"/>
    <m/>
    <s v="Spot"/>
    <n v="4401"/>
    <s v="DDP"/>
    <n v="0.30304999999999999"/>
  </r>
  <r>
    <n v="400"/>
    <n v="392930356"/>
    <s v="CHR"/>
    <s v="CLN WH"/>
    <s v="PM&amp;M Electric Inc. dba Titan Solar Power"/>
    <s v="900 Lamberton Place, Suite B Albuquerque, NM 87107"/>
    <s v="12083 PT1 Albuquerque"/>
    <s v="Q.PEAK DUO BLK ML-G10+"/>
    <n v="49405140"/>
    <n v="320"/>
    <n v="10"/>
    <d v="2022-03-24T00:00:00"/>
    <x v="1"/>
    <x v="2"/>
    <d v="2022-03-24T00:00:00"/>
    <d v="1899-12-30T08:00:00"/>
    <d v="2022-03-28T00:00:00"/>
    <d v="2022-03-28T00:00:00"/>
    <d v="1899-12-30T09:00:00"/>
    <s v="Delivered"/>
    <m/>
    <m/>
    <m/>
    <s v="DDP"/>
    <n v="0.128"/>
  </r>
  <r>
    <n v="475"/>
    <n v="393068050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09:00:00"/>
    <d v="2022-03-28T00:00:00"/>
    <d v="2022-03-28T00:00:00"/>
    <d v="1899-12-30T10:00:00"/>
    <s v="Delivered"/>
    <m/>
    <s v="Spot"/>
    <n v="4401"/>
    <s v="DDP"/>
    <n v="0.30304999999999999"/>
  </r>
  <r>
    <n v="475"/>
    <n v="393068377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09:00:00"/>
    <d v="2022-03-28T00:00:00"/>
    <d v="2022-03-28T00:00:00"/>
    <d v="1899-12-30T11:00:00"/>
    <s v="Delivered"/>
    <m/>
    <s v="Spot"/>
    <n v="4401"/>
    <s v="DDP"/>
    <n v="0.30304999999999999"/>
  </r>
  <r>
    <n v="475"/>
    <n v="393068787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10:00:00"/>
    <d v="2022-03-28T00:00:00"/>
    <d v="2022-03-28T00:00:00"/>
    <d v="1899-12-30T12:00:00"/>
    <s v="Delivered"/>
    <m/>
    <s v="Spot"/>
    <n v="4401"/>
    <s v="DDP"/>
    <n v="0.30304999999999999"/>
  </r>
  <r>
    <n v="475"/>
    <n v="392654928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8T00:00:00"/>
    <x v="1"/>
    <x v="3"/>
    <d v="2022-03-28T00:00:00"/>
    <d v="1899-12-30T09:00:00"/>
    <d v="2022-03-30T00:00:00"/>
    <d v="2022-03-30T00:00:00"/>
    <d v="1899-12-30T09:00:00"/>
    <s v="Delivered"/>
    <m/>
    <s v="contract"/>
    <n v="2414"/>
    <s v="CIP"/>
    <n v="0.30304999999999999"/>
  </r>
  <r>
    <n v="475"/>
    <n v="392654954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8T00:00:00"/>
    <x v="1"/>
    <x v="3"/>
    <d v="2022-03-28T00:00:00"/>
    <d v="1899-12-30T10:00:00"/>
    <d v="2022-03-31T00:00:00"/>
    <d v="2022-03-31T00:00:00"/>
    <d v="1899-12-30T10:00:00"/>
    <s v="Delivered"/>
    <m/>
    <s v="contract"/>
    <n v="2414"/>
    <s v="CIP"/>
    <n v="0.30304999999999999"/>
  </r>
  <r>
    <n v="480"/>
    <n v="393443840"/>
    <s v="CHR"/>
    <s v="CLN WH"/>
    <s v="CS Energy "/>
    <s v="219 Kipp Road, Greenport, NY 12534"/>
    <s v="2111420 (Greenport)"/>
    <s v="Q.PEAK DUO XL G10 BFG"/>
    <n v="49303156"/>
    <n v="638"/>
    <n v="22"/>
    <d v="2022-04-04T00:00:00"/>
    <x v="2"/>
    <x v="4"/>
    <d v="2022-04-04T00:00:00"/>
    <d v="1899-12-30T11:00:00"/>
    <d v="2022-04-05T00:00:00"/>
    <d v="2022-04-05T00:00:00"/>
    <d v="1899-12-30T11:00:00"/>
    <s v="Delivered"/>
    <m/>
    <s v="Spot"/>
    <n v="3526"/>
    <s v="CIP"/>
    <n v="0.30624000000000001"/>
  </r>
  <r>
    <n v="475"/>
    <n v="392655117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4-19T00:00:00"/>
    <x v="2"/>
    <x v="5"/>
    <m/>
    <d v="1899-12-30T09:00:00"/>
    <d v="2022-04-20T00:00:00"/>
    <m/>
    <d v="1899-12-30T09:00:00"/>
    <m/>
    <m/>
    <s v="contract"/>
    <n v="2414"/>
    <s v="CIP"/>
    <n v="0.30304999999999999"/>
  </r>
  <r>
    <n v="475"/>
    <n v="392655178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4-26T00:00:00"/>
    <x v="2"/>
    <x v="6"/>
    <m/>
    <d v="1899-12-30T10:00:00"/>
    <d v="2022-04-27T00:00:00"/>
    <m/>
    <d v="1899-12-30T10:00:00"/>
    <m/>
    <m/>
    <s v="contract"/>
    <n v="2414"/>
    <s v="CIP"/>
    <n v="0.30304999999999999"/>
  </r>
  <r>
    <n v="475"/>
    <n v="392655210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4-26T00:00:00"/>
    <x v="2"/>
    <x v="6"/>
    <m/>
    <d v="1899-12-30T11:00:00"/>
    <d v="2022-04-27T00:00:00"/>
    <m/>
    <d v="1899-12-30T11:00:00"/>
    <m/>
    <m/>
    <s v="contract"/>
    <n v="2414"/>
    <s v="CIP"/>
    <n v="0.30304999999999999"/>
  </r>
  <r>
    <n v="360"/>
    <n v="393077145"/>
    <s v="CHR"/>
    <s v="CLN WH"/>
    <s v="Suntuity Solar LLC (New Jersey)"/>
    <s v="2137 Rt 35N, Holmdel, NJ 07733"/>
    <s v="P2133"/>
    <s v="Q.PEAK DUO BLK G10+ 360"/>
    <n v="49201132"/>
    <n v="768"/>
    <n v="24"/>
    <d v="2022-03-25T00:00:00"/>
    <x v="1"/>
    <x v="2"/>
    <d v="2022-03-25T00:00:00"/>
    <d v="1899-12-30T09:00:00"/>
    <d v="2022-03-28T00:00:00"/>
    <d v="2022-03-28T00:00:00"/>
    <d v="1899-12-30T10:00:00"/>
    <s v="Delivered"/>
    <m/>
    <s v="Spot"/>
    <n v="3552"/>
    <s v="DDP"/>
    <n v="0.27648"/>
  </r>
  <r>
    <n v="480"/>
    <n v="392892573"/>
    <s v="CHR"/>
    <s v="CLN WH"/>
    <s v="REC Solar"/>
    <s v="8975 REMINGTON AVE, CHINO, CA 91710"/>
    <s v="19202 OP"/>
    <s v="Q.PEAK DUO XL G10"/>
    <n v="49304156"/>
    <n v="696"/>
    <n v="24"/>
    <d v="2022-03-24T00:00:00"/>
    <x v="1"/>
    <x v="2"/>
    <d v="2022-03-24T00:00:00"/>
    <d v="1899-12-30T09:00:00"/>
    <d v="2022-03-29T00:00:00"/>
    <d v="2022-03-29T00:00:00"/>
    <d v="1899-12-30T11:00:00"/>
    <s v="Delivered"/>
    <m/>
    <s v="Spot"/>
    <n v="4486"/>
    <s v="DDP"/>
    <n v="0.33407999999999999"/>
  </r>
  <r>
    <n v="360"/>
    <n v="393074305"/>
    <s v="CHR"/>
    <s v="CLN WH"/>
    <s v="CED Greentech Sarasota"/>
    <s v="5698 W Crenshaw St,Tampa, FL 33634"/>
    <s v="8018-AD915107S PT2"/>
    <s v="Q.PEAK DUO BLK G10+ 360"/>
    <n v="49201132"/>
    <n v="832"/>
    <n v="26"/>
    <d v="2022-03-25T00:00:00"/>
    <x v="1"/>
    <x v="2"/>
    <d v="2022-03-25T00:00:00"/>
    <d v="1899-12-30T10:00:00"/>
    <d v="2022-03-28T00:00:00"/>
    <d v="2022-03-28T00:00:00"/>
    <d v="1899-12-30T10:00:00"/>
    <s v="Delivered"/>
    <m/>
    <s v="Spot"/>
    <n v="2284"/>
    <s v="CIP"/>
    <n v="0.29952000000000001"/>
  </r>
  <r>
    <n v="400"/>
    <n v="392762000"/>
    <s v="CHR"/>
    <s v="CLN WH"/>
    <s v="Power Home Solar, LLC"/>
    <s v="13536 Charlotte Court, Chester, VA 23836"/>
    <s v="PO1660"/>
    <s v="Q.PEAK DUO BLK ML G10+"/>
    <n v="49403540"/>
    <n v="768"/>
    <n v="24"/>
    <d v="2022-03-23T00:00:00"/>
    <x v="1"/>
    <x v="2"/>
    <d v="2022-03-23T00:00:00"/>
    <d v="1899-12-30T10:00:00"/>
    <d v="2022-03-25T00:00:00"/>
    <d v="2022-03-25T00:00:00"/>
    <d v="1899-12-30T10:00:00"/>
    <s v="Delivered"/>
    <m/>
    <s v="Spot"/>
    <n v="1964"/>
    <s v="DDP"/>
    <n v="0.30719999999999997"/>
  </r>
  <r>
    <n v="360"/>
    <n v="393075722"/>
    <s v="CHR"/>
    <s v="CLN WH"/>
    <s v="CED Greentech Sarasota"/>
    <s v="5698 W Crenshaw St,Tampa, FL 33634"/>
    <s v="8018-AD915107S PT2"/>
    <s v="Q.PEAK DUO BLK G10+ 360"/>
    <n v="49201132"/>
    <n v="832"/>
    <n v="26"/>
    <d v="2022-03-25T00:00:00"/>
    <x v="1"/>
    <x v="2"/>
    <d v="2022-03-25T00:00:00"/>
    <d v="1899-12-30T11:00:00"/>
    <d v="2022-03-28T00:00:00"/>
    <d v="2022-03-28T00:00:00"/>
    <d v="1899-12-30T11:00:00"/>
    <s v="Delivered"/>
    <m/>
    <s v="Spot"/>
    <n v="2284"/>
    <s v="CIP"/>
    <n v="0.29952000000000001"/>
  </r>
  <r>
    <n v="480"/>
    <n v="392893341"/>
    <s v="CHR"/>
    <s v="CLN WH"/>
    <s v="REC Solar"/>
    <s v="8975 REMINGTON AVE, CHINO, CA 91710"/>
    <s v="19202 OP"/>
    <s v="Q.PEAK DUO XL G10"/>
    <n v="49304156"/>
    <n v="696"/>
    <n v="24"/>
    <d v="2022-03-24T00:00:00"/>
    <x v="1"/>
    <x v="2"/>
    <d v="2022-03-24T00:00:00"/>
    <d v="1899-12-30T09:00:00"/>
    <d v="2022-03-29T00:00:00"/>
    <d v="2022-03-29T00:00:00"/>
    <d v="1899-12-30T12:00:00"/>
    <s v="Delivered"/>
    <m/>
    <s v="Spot"/>
    <n v="4486"/>
    <s v="DDP"/>
    <n v="0.33407999999999999"/>
  </r>
  <r>
    <n v="360"/>
    <n v="393076786"/>
    <s v="Wooden Floor"/>
    <s v="CLN WH"/>
    <s v="CED Greentech Tracy"/>
    <s v="3838 Imperial Way 600b, Stockton, CA 95215"/>
    <s v="8797-RA937693S"/>
    <s v="Q.PEAK DUO BLK G10+/AC 360"/>
    <n v="49204132"/>
    <n v="364"/>
    <n v="14"/>
    <d v="2022-03-26T00:00:00"/>
    <x v="1"/>
    <x v="2"/>
    <d v="2022-03-26T00:00:00"/>
    <d v="1899-12-30T10:00:00"/>
    <d v="2022-03-29T00:00:00"/>
    <d v="2022-03-29T00:00:00"/>
    <d v="1899-12-30T10:00:00"/>
    <s v="Delivered"/>
    <m/>
    <s v="Spot"/>
    <n v="5975"/>
    <s v="CIP"/>
    <n v="0.13103999999999999"/>
  </r>
  <r>
    <n v="480"/>
    <n v="392461401"/>
    <s v="CHR"/>
    <s v="CLN WH"/>
    <s v="Ameresco / JBMDL"/>
    <s v="2536 Saylors Pond Rd, Wrightstown, NJ 08562"/>
    <n v="177272"/>
    <s v="Q.PEAK DUO XL G10.c 480"/>
    <n v="49301156"/>
    <n v="638"/>
    <n v="22"/>
    <d v="2022-03-22T00:00:00"/>
    <x v="1"/>
    <x v="2"/>
    <d v="2022-03-22T00:00:00"/>
    <d v="1899-12-30T10:00:00"/>
    <d v="2022-03-24T00:00:00"/>
    <d v="2022-03-24T00:00:00"/>
    <d v="1899-12-30T12:00:00"/>
    <s v="Delivered"/>
    <s v="Military site"/>
    <s v="Spot"/>
    <n v="2972"/>
    <s v="CIP"/>
    <n v="0.30624000000000001"/>
  </r>
  <r>
    <n v="360"/>
    <n v="394191603"/>
    <s v="CHR"/>
    <s v="CLN WH"/>
    <s v="Bright Planet Solar Inc."/>
    <s v="9767 Business Park Dr Suite E Sacramento, CA 95827"/>
    <s v="1069-29"/>
    <s v="Q.PEAK DUO BLK G10+"/>
    <n v="49203132"/>
    <n v="768"/>
    <n v="24"/>
    <d v="2022-04-08T00:00:00"/>
    <x v="2"/>
    <x v="4"/>
    <d v="2022-04-08T00:00:00"/>
    <d v="1899-12-30T10:00:00"/>
    <d v="2022-04-13T00:00:00"/>
    <m/>
    <d v="1899-12-30T13:00:00"/>
    <s v="In Transit"/>
    <m/>
    <m/>
    <m/>
    <s v="DDP"/>
    <n v="0.27648"/>
  </r>
  <r>
    <n v="360"/>
    <n v="393076119"/>
    <s v="CHR"/>
    <s v="CLN WH"/>
    <s v="CED Greentech Sarasota"/>
    <s v="5698 W Crenshaw St,Tampa, FL 33634"/>
    <s v="8018-AD915107S PT2"/>
    <s v="Q.PEAK DUO BLK G10+ 360"/>
    <n v="49201132"/>
    <n v="768"/>
    <n v="24"/>
    <d v="2022-03-25T00:00:00"/>
    <x v="1"/>
    <x v="2"/>
    <d v="2022-03-25T00:00:00"/>
    <d v="1899-12-30T09:00:00"/>
    <d v="2022-03-28T00:00:00"/>
    <d v="2022-03-28T00:00:00"/>
    <d v="1899-12-30T12:00:00"/>
    <s v="Delivered"/>
    <m/>
    <s v="Spot"/>
    <n v="2284"/>
    <s v="CIP"/>
    <n v="0.27648"/>
  </r>
  <r>
    <n v="360"/>
    <n v="393266291"/>
    <s v="CHR"/>
    <s v="CLN WH"/>
    <s v="Alternative Energy Store, Inc. (Receiving Department)"/>
    <s v="330 Codman Hill Road, Boxborough, MA 01719"/>
    <s v="PO-97909"/>
    <s v="Q.PEAK DUO BLK G10+ 360"/>
    <n v="49201132"/>
    <n v="768"/>
    <n v="24"/>
    <d v="2022-03-27T00:00:00"/>
    <x v="1"/>
    <x v="3"/>
    <d v="2022-03-27T00:00:00"/>
    <d v="1899-12-30T10:00:00"/>
    <d v="2022-03-29T00:00:00"/>
    <d v="2022-03-29T00:00:00"/>
    <d v="1899-12-30T10:00:00"/>
    <s v="Delivered"/>
    <m/>
    <s v="Spot"/>
    <n v="5120"/>
    <s v="CIP"/>
    <n v="0.27648"/>
  </r>
  <r>
    <n v="360"/>
    <n v="393076376"/>
    <s v="CHR"/>
    <s v="CLN WH"/>
    <s v="CED Greentech Sarasota"/>
    <s v="5698 W Crenshaw St,Tampa, FL 33634"/>
    <s v="8018-AD915107S PT2"/>
    <s v="Q.PEAK DUO BLK G10+ 360"/>
    <n v="49201132"/>
    <n v="672"/>
    <n v="21"/>
    <d v="2022-03-28T00:00:00"/>
    <x v="1"/>
    <x v="3"/>
    <d v="2022-03-28T00:00:00"/>
    <d v="1899-12-30T12:00:00"/>
    <d v="2022-03-29T00:00:00"/>
    <d v="2022-03-29T00:00:00"/>
    <d v="1899-12-30T12:00:00"/>
    <s v="Delivered"/>
    <m/>
    <s v="Spot"/>
    <n v="2284"/>
    <s v="CIP"/>
    <n v="0.24192"/>
  </r>
  <r>
    <n v="360"/>
    <n v="393229898"/>
    <s v="CHR"/>
    <s v="CLN WH"/>
    <s v="Amicus Solar Cooperative"/>
    <s v="1040 Vernon St. Huntington, WV 25704"/>
    <s v="SH-00544 PT2"/>
    <s v="Q.PEAK DUO BLK G10+/AC"/>
    <n v="49204132"/>
    <n v="520"/>
    <n v="20"/>
    <d v="2022-03-28T00:00:00"/>
    <x v="1"/>
    <x v="3"/>
    <d v="2022-03-28T00:00:00"/>
    <d v="1899-12-30T11:00:00"/>
    <d v="2022-03-29T00:00:00"/>
    <d v="2022-03-29T00:00:00"/>
    <d v="1899-12-30T11:00:00"/>
    <s v="Delivered"/>
    <m/>
    <s v="Spot"/>
    <n v="1624"/>
    <s v="DDP"/>
    <n v="0.18720000000000001"/>
  </r>
  <r>
    <n v="360"/>
    <n v="393268103"/>
    <s v="CHR"/>
    <s v="CLN WH"/>
    <s v="CED Greentech Orlando"/>
    <s v="7527 Exchange Dr, Orlando, FL32809"/>
    <s v="5621-CH904222S PT3"/>
    <s v="Q.PEAK DUO BLK G10+ 360"/>
    <n v="49201132"/>
    <n v="832"/>
    <n v="26"/>
    <d v="2022-03-27T00:00:00"/>
    <x v="1"/>
    <x v="3"/>
    <d v="2022-03-27T00:00:00"/>
    <d v="1899-12-30T09:00:00"/>
    <d v="2022-03-28T00:00:00"/>
    <d v="2022-03-28T00:00:00"/>
    <d v="1899-12-30T08:00:00"/>
    <s v="Delivered"/>
    <m/>
    <s v="Spot"/>
    <n v="2659"/>
    <s v="CIP"/>
    <n v="0.29952000000000001"/>
  </r>
  <r>
    <n v="360"/>
    <n v="393268403"/>
    <s v="CHR"/>
    <s v="CLN WH"/>
    <s v="CED Greentech Orlando"/>
    <s v="250 National Place Ste 192 Longwood, FL 32750"/>
    <s v="5621-CH904222S PT3"/>
    <s v="Q.PEAK DUO BLK G10+ 360"/>
    <n v="49201132"/>
    <n v="832"/>
    <n v="26"/>
    <d v="2022-03-27T00:00:00"/>
    <x v="1"/>
    <x v="3"/>
    <d v="2022-03-27T00:00:00"/>
    <d v="1899-12-30T10:00:00"/>
    <d v="2022-03-28T00:00:00"/>
    <d v="2022-03-28T00:00:00"/>
    <d v="1899-12-30T11:00:00"/>
    <s v="Delivered"/>
    <m/>
    <s v="Spot"/>
    <n v="2768"/>
    <s v="CIP"/>
    <n v="0.29952000000000001"/>
  </r>
  <r>
    <n v="360"/>
    <n v="393268349"/>
    <s v="CHR"/>
    <s v="CLN WH"/>
    <s v="CED Greentech Orlando"/>
    <s v="250 National Place Ste 192 Longwood, FL 32750"/>
    <s v="5621-CH904222S PT3"/>
    <s v="Q.PEAK DUO BLK G10+ 360"/>
    <n v="49201132"/>
    <n v="832"/>
    <n v="26"/>
    <d v="2022-03-27T00:00:00"/>
    <x v="1"/>
    <x v="3"/>
    <d v="2022-03-27T00:00:00"/>
    <d v="1899-12-30T11:00:00"/>
    <d v="2022-03-28T00:00:00"/>
    <d v="2022-03-28T00:00:00"/>
    <d v="1899-12-30T12:00:00"/>
    <s v="Delivered"/>
    <m/>
    <s v="Spot"/>
    <n v="2768"/>
    <s v="CIP"/>
    <n v="0.29952000000000001"/>
  </r>
  <r>
    <n v="360"/>
    <n v="393268181"/>
    <s v="CHR"/>
    <s v="CLN WH"/>
    <s v="CED Greentech Orlando"/>
    <s v="250 National Place Ste 192 Longwood, FL 32750"/>
    <s v="5621-CH904222S PT3"/>
    <s v="Q.PEAK DUO BLK G10+ 360"/>
    <n v="49201132"/>
    <n v="832"/>
    <n v="26"/>
    <d v="2022-03-27T00:00:00"/>
    <x v="1"/>
    <x v="3"/>
    <d v="2022-03-27T00:00:00"/>
    <d v="1899-12-30T11:00:00"/>
    <d v="2022-03-28T00:00:00"/>
    <d v="2022-03-28T00:00:00"/>
    <d v="1899-12-30T13:00:00"/>
    <s v="Delivered"/>
    <m/>
    <s v="Spot"/>
    <n v="2768"/>
    <s v="CIP"/>
    <n v="0.29952000000000001"/>
  </r>
  <r>
    <n v="475"/>
    <n v="391726183"/>
    <s v="CHR"/>
    <s v="CLN WH"/>
    <s v="Summit Ridge Energy "/>
    <s v="78 Rice Street Bangor, ME 04401"/>
    <s v="HNW2021-02 Sub PO #1 (Bangor)"/>
    <s v="Q.PEAK DUO XL G10C.3/BFG 475"/>
    <n v="49303155"/>
    <n v="638"/>
    <n v="22"/>
    <d v="2022-03-26T00:00:00"/>
    <x v="1"/>
    <x v="2"/>
    <d v="2022-03-26T00:00:00"/>
    <d v="1899-12-30T10:00:00"/>
    <d v="2022-03-29T00:00:00"/>
    <d v="2022-03-29T00:00:00"/>
    <d v="1899-12-30T09:00:00"/>
    <s v="Delivered"/>
    <m/>
    <m/>
    <m/>
    <s v="DDP"/>
    <n v="0.30304999999999999"/>
  </r>
  <r>
    <n v="480"/>
    <n v="392892393"/>
    <s v="CHR"/>
    <s v="CLN WH"/>
    <s v="REC Solar"/>
    <s v="8975 REMINGTON AVE, CHINO, CA 91710"/>
    <s v="19202 OP"/>
    <s v="Q.PEAK DUO XL G10"/>
    <n v="49304156"/>
    <n v="696"/>
    <n v="24"/>
    <d v="2022-03-28T00:00:00"/>
    <x v="1"/>
    <x v="3"/>
    <d v="2022-03-28T00:00:00"/>
    <d v="1899-12-30T10:00:00"/>
    <d v="2022-03-29T00:00:00"/>
    <d v="2022-03-29T00:00:00"/>
    <d v="1899-12-30T10:00:00"/>
    <s v="Delivered"/>
    <m/>
    <s v="Spot"/>
    <n v="4486"/>
    <s v="DDP"/>
    <n v="0.33407999999999999"/>
  </r>
  <r>
    <n v="360"/>
    <n v="393268022"/>
    <s v="CHR"/>
    <s v="CLN WH"/>
    <s v="CED Greentech Orlando"/>
    <s v="7527 Exchange Dr, Orlando, FL32809"/>
    <s v="5621-CH904222S PT3"/>
    <s v="Q.PEAK DUO BLK G10+ 360"/>
    <n v="49201132"/>
    <n v="832"/>
    <n v="26"/>
    <d v="2022-03-29T00:00:00"/>
    <x v="1"/>
    <x v="3"/>
    <d v="2022-03-29T00:00:00"/>
    <d v="1899-12-30T09:00:00"/>
    <d v="2022-03-30T00:00:00"/>
    <d v="2022-03-30T00:00:00"/>
    <d v="1899-12-30T09:00:00"/>
    <s v="Delivered"/>
    <m/>
    <s v="Spot"/>
    <n v="2659"/>
    <s v="CIP"/>
    <n v="0.29952000000000001"/>
  </r>
  <r>
    <n v="475"/>
    <n v="391905201"/>
    <s v="CHR"/>
    <s v="CLN WH"/>
    <s v="Summit Ridge Energy "/>
    <s v="78 Rice Street Bangor, ME 04401"/>
    <s v="HNW2021-02 Sub PO #1 (Bangor)"/>
    <s v="Q.PEAK DUO XL G10C.3/BFG 475"/>
    <n v="49303155"/>
    <n v="638"/>
    <n v="22"/>
    <d v="2022-03-25T00:00:00"/>
    <x v="1"/>
    <x v="2"/>
    <d v="2022-03-25T00:00:00"/>
    <d v="1899-12-30T12:00:00"/>
    <d v="2022-03-29T00:00:00"/>
    <d v="2022-03-29T00:00:00"/>
    <d v="1899-12-30T07:30:00"/>
    <s v="Delivered"/>
    <m/>
    <m/>
    <m/>
    <s v="DDP"/>
    <n v="0.30304999999999999"/>
  </r>
  <r>
    <n v="475"/>
    <n v="391906391"/>
    <s v="CHR"/>
    <s v="CLN WH"/>
    <s v="Summit Ridge Energy "/>
    <s v="78 Rice Street Bangor, ME 04401"/>
    <s v="HNW2021-02 Sub PO #1 (Bangor)"/>
    <s v="Q.PEAK DUO XL G10C.3/BFG 475"/>
    <n v="49303155"/>
    <n v="638"/>
    <n v="22"/>
    <d v="2022-03-25T00:00:00"/>
    <x v="1"/>
    <x v="2"/>
    <d v="2022-03-25T00:00:00"/>
    <d v="1899-12-30T08:00:00"/>
    <d v="2022-03-29T00:00:00"/>
    <d v="2022-03-29T00:00:00"/>
    <d v="1899-12-30T10:00:00"/>
    <s v="Delivered"/>
    <m/>
    <m/>
    <m/>
    <s v="DDP"/>
    <n v="0.30304999999999999"/>
  </r>
  <r>
    <n v="475"/>
    <n v="391900855"/>
    <s v="CHR"/>
    <s v="CLN WH"/>
    <s v="Summit Ridge Energy "/>
    <s v="78 Rice Street Bangor, ME 04401"/>
    <s v="HNW2021-02 Sub PO #1 (Bangor)"/>
    <s v="Q.PEAK DUO XL G10C.3/BFG 475"/>
    <n v="49303155"/>
    <n v="638"/>
    <n v="22"/>
    <d v="2022-03-26T00:00:00"/>
    <x v="1"/>
    <x v="2"/>
    <d v="2022-03-26T00:00:00"/>
    <d v="1899-12-30T08:00:00"/>
    <d v="2022-03-29T00:00:00"/>
    <d v="2022-03-29T00:00:00"/>
    <d v="1899-12-30T07:30:00"/>
    <s v="Delivered"/>
    <m/>
    <m/>
    <m/>
    <s v="DDP"/>
    <n v="0.30304999999999999"/>
  </r>
  <r>
    <n v="360"/>
    <n v="393072983"/>
    <s v="CHR"/>
    <s v="CLN WH"/>
    <s v="CED Greentech Fresno"/>
    <s v=" 2474 S Orange Ave, Fresno, CA 93725"/>
    <s v="2576-JB909180S PT1"/>
    <s v="Q.PEAK DUO BLK G10+/AC 360"/>
    <n v="49204132"/>
    <n v="676"/>
    <n v="26"/>
    <d v="2022-03-25T00:00:00"/>
    <x v="1"/>
    <x v="2"/>
    <d v="2022-03-25T00:00:00"/>
    <d v="1899-12-30T08:00:00"/>
    <d v="2022-03-28T00:00:00"/>
    <d v="2022-03-28T00:00:00"/>
    <d v="1899-12-30T08:00:00"/>
    <s v="Delivered"/>
    <m/>
    <s v="Spot"/>
    <n v="5580"/>
    <s v="CIP"/>
    <n v="0.24335999999999999"/>
  </r>
  <r>
    <n v="360"/>
    <n v="393268470"/>
    <s v="CHR"/>
    <s v="CLN WH"/>
    <s v="CED Greentech Orlando"/>
    <s v="250 National Place Ste 192 Longwood, FL 32750"/>
    <s v="5621-CH904222S PT3"/>
    <s v="Q.PEAK DUO BLK G10+ 360"/>
    <n v="49201132"/>
    <n v="832"/>
    <n v="26"/>
    <d v="2022-03-29T00:00:00"/>
    <x v="1"/>
    <x v="3"/>
    <d v="2022-03-29T00:00:00"/>
    <d v="1899-12-30T10:00:00"/>
    <d v="2022-03-30T00:00:00"/>
    <d v="2022-03-30T00:00:00"/>
    <d v="1899-12-30T10:00:00"/>
    <s v="Delivered"/>
    <m/>
    <s v="Spot"/>
    <n v="2768"/>
    <s v="CIP"/>
    <n v="0.29952000000000001"/>
  </r>
  <r>
    <n v="475"/>
    <n v="391698640"/>
    <s v="CHR"/>
    <s v="CLN WH"/>
    <s v="Amicus Solar Cooperative"/>
    <s v="3001 Sterilite St. SE NE, Navarre, OH 44662"/>
    <s v="SES-2653"/>
    <s v="Q.PEAK DUO XL-G10.C"/>
    <n v="49304155"/>
    <n v="580"/>
    <n v="20"/>
    <d v="2022-03-21T00:00:00"/>
    <x v="1"/>
    <x v="2"/>
    <d v="2022-03-21T00:00:00"/>
    <d v="1899-12-30T11:00:00"/>
    <d v="2022-03-30T00:00:00"/>
    <d v="2022-03-30T00:00:00"/>
    <d v="1899-12-30T12:00:00"/>
    <s v="Delivered"/>
    <m/>
    <s v="Spot"/>
    <n v="2341"/>
    <s v="DDP"/>
    <n v="0.27550000000000002"/>
  </r>
  <r>
    <n v="475"/>
    <n v="391698640"/>
    <s v="CHR"/>
    <s v="CLN WH"/>
    <s v="Amicus Solar Cooperative"/>
    <s v="3001 Sterilite St. SE NE, Navarre, OH 44662"/>
    <s v="SES-2653"/>
    <s v="Q.PEAK DUO XL-G10.C"/>
    <n v="49302155"/>
    <n v="116"/>
    <n v="4"/>
    <d v="2022-03-21T00:00:00"/>
    <x v="1"/>
    <x v="2"/>
    <d v="2022-03-21T00:00:00"/>
    <d v="1899-12-30T11:00:00"/>
    <d v="2022-03-30T00:00:00"/>
    <d v="2022-03-30T00:00:00"/>
    <d v="1899-12-30T12:00:00"/>
    <s v="Delivered"/>
    <m/>
    <s v="Spot"/>
    <n v="2341"/>
    <s v="DDP"/>
    <n v="5.5100000000000003E-2"/>
  </r>
  <r>
    <n v="480"/>
    <n v="392306670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09:00:00"/>
    <d v="2022-03-30T00:00:00"/>
    <d v="2022-03-30T00:00:00"/>
    <d v="1899-12-30T11:00:00"/>
    <s v="Delivered"/>
    <m/>
    <s v="Spot"/>
    <n v="2640"/>
    <s v="DDP"/>
    <n v="0.27839999999999998"/>
  </r>
  <r>
    <n v="475"/>
    <n v="393069432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8T00:00:00"/>
    <x v="1"/>
    <x v="3"/>
    <d v="2022-03-28T00:00:00"/>
    <d v="1899-12-30T09:00:00"/>
    <d v="2022-03-30T00:00:00"/>
    <d v="2022-03-30T00:00:00"/>
    <d v="1899-12-30T10:00:00"/>
    <s v="Delivered"/>
    <m/>
    <s v="Spot"/>
    <n v="4401"/>
    <s v="DDP"/>
    <n v="0.30304999999999999"/>
  </r>
  <r>
    <n v="480"/>
    <n v="393156576"/>
    <s v="CHR"/>
    <s v="CLN WH"/>
    <s v="REC Solar"/>
    <s v="8975 REMINGTON AVE, CHINO, CA 91710"/>
    <s v="19202 OP"/>
    <s v="Q.PEAK DUO XL G10"/>
    <n v="49304156"/>
    <n v="696"/>
    <n v="24"/>
    <d v="2022-03-26T00:00:00"/>
    <x v="1"/>
    <x v="2"/>
    <d v="2022-03-26T00:00:00"/>
    <d v="1899-12-30T11:00:00"/>
    <d v="2022-03-30T00:00:00"/>
    <d v="2022-03-30T00:00:00"/>
    <d v="1899-12-30T12:00:00"/>
    <s v="Delivered"/>
    <m/>
    <m/>
    <m/>
    <s v="DDP"/>
    <n v="0.33407999999999999"/>
  </r>
  <r>
    <n v="360"/>
    <n v="393073257"/>
    <s v="CHR"/>
    <s v="CLN WH"/>
    <s v="CED Greentech Fresno"/>
    <s v=" 2474 S Orange Ave, Fresno, CA 93725"/>
    <s v="2576-JB909180S PT1"/>
    <s v="Q.PEAK DUO BLK G10+/AC 360"/>
    <n v="49204132"/>
    <n v="676"/>
    <n v="26"/>
    <d v="2022-03-25T00:00:00"/>
    <x v="1"/>
    <x v="2"/>
    <d v="2022-03-25T00:00:00"/>
    <d v="1899-12-30T09:00:00"/>
    <d v="2022-03-30T00:00:00"/>
    <d v="2022-03-30T00:00:00"/>
    <d v="1899-12-30T09:00:00"/>
    <s v="Delivered"/>
    <m/>
    <s v="Spot"/>
    <n v="5580"/>
    <s v="CIP"/>
    <n v="0.24335999999999999"/>
  </r>
  <r>
    <n v="360"/>
    <n v="393127901"/>
    <s v="CHR"/>
    <s v="CLN WH"/>
    <s v="WESCO"/>
    <s v="3712 W Gettysburg Fresno, CA 93722"/>
    <s v="6217-417730"/>
    <s v="Q.PEAK DUO BLK G10+/AC 360"/>
    <n v="49204132"/>
    <n v="624"/>
    <n v="24"/>
    <d v="2022-03-25T00:00:00"/>
    <x v="1"/>
    <x v="2"/>
    <d v="2022-03-25T00:00:00"/>
    <d v="1899-12-30T10:00:00"/>
    <d v="2022-03-30T00:00:00"/>
    <d v="2022-03-30T00:00:00"/>
    <d v="1899-12-30T09:00:00"/>
    <s v="Delivered"/>
    <m/>
    <s v="Spot"/>
    <n v="5580"/>
    <s v="CIP"/>
    <n v="0.22464000000000001"/>
  </r>
  <r>
    <n v="360"/>
    <n v="393128366"/>
    <s v="CHR"/>
    <s v="CLN WH"/>
    <s v="WESCO"/>
    <s v="3712 W Gettysburg Fresno, CA 93722"/>
    <s v="6217-417739"/>
    <s v="Q.PEAK DUO BLK G10+/AC 360"/>
    <n v="49204132"/>
    <n v="624"/>
    <n v="24"/>
    <d v="2022-03-25T00:00:00"/>
    <x v="1"/>
    <x v="2"/>
    <d v="2022-03-25T00:00:00"/>
    <d v="1899-12-30T13:00:00"/>
    <d v="2022-03-30T00:00:00"/>
    <d v="2022-03-30T00:00:00"/>
    <d v="1899-12-30T10:00:00"/>
    <s v="Delivered"/>
    <m/>
    <s v="Spot"/>
    <n v="5580"/>
    <s v="CIP"/>
    <n v="0.22464000000000001"/>
  </r>
  <r>
    <n v="480"/>
    <n v="394044252"/>
    <s v="CHR"/>
    <s v="CLN WH"/>
    <s v="CED Greentech Stroudsburg"/>
    <s v="35 Twinbridge Drive Units A-F Pennsauken NJ 08110"/>
    <s v="8460-EE-923717S"/>
    <s v="Q.PEAK DUO XL G10 BFG"/>
    <n v="49303156"/>
    <n v="464"/>
    <n v="16"/>
    <d v="2022-04-06T00:00:00"/>
    <x v="2"/>
    <x v="4"/>
    <d v="2022-04-06T00:00:00"/>
    <d v="1899-12-30T09:00:00"/>
    <d v="2022-04-08T00:00:00"/>
    <d v="2022-04-08T00:00:00"/>
    <d v="1899-12-30T11:00:00"/>
    <s v="Delivered"/>
    <s v="Reroute $300"/>
    <s v="Spot"/>
    <n v="3060"/>
    <s v="CIP"/>
    <n v="0.22272"/>
  </r>
  <r>
    <n v="480"/>
    <n v="393226553"/>
    <s v="CHR"/>
    <s v="CLN WH"/>
    <s v="CED Greentech Raleigh"/>
    <s v="2930 Yonkers Rd, Raleigh, NC 27604"/>
    <s v="6058-SC904238S PT5"/>
    <s v="Q.PEAK DUO XL G10C.3/BFG 480"/>
    <n v="49303156"/>
    <n v="638"/>
    <n v="22"/>
    <d v="2022-03-28T00:00:00"/>
    <x v="1"/>
    <x v="3"/>
    <d v="2022-03-28T00:00:00"/>
    <d v="1899-12-30T09:00:00"/>
    <d v="2022-03-29T00:00:00"/>
    <d v="2022-03-29T00:00:00"/>
    <d v="1899-12-30T10:00:00"/>
    <s v="Delivered"/>
    <m/>
    <s v="Spot"/>
    <n v="1529"/>
    <s v="CIP"/>
    <n v="0.30624000000000001"/>
  </r>
  <r>
    <n v="480"/>
    <n v="393157199"/>
    <s v="CHR"/>
    <s v="CLN WH"/>
    <s v="REC Solar"/>
    <s v="8975 REMINGTON AVE, CHINO, CA 91710"/>
    <s v="19202 OP"/>
    <s v="Q.PEAK DUO XL G10"/>
    <n v="49304156"/>
    <n v="609"/>
    <n v="21"/>
    <d v="2022-03-26T00:00:00"/>
    <x v="1"/>
    <x v="2"/>
    <d v="2022-03-26T00:00:00"/>
    <d v="1899-12-30T11:00:00"/>
    <d v="2022-03-30T00:00:00"/>
    <d v="2022-03-30T00:00:00"/>
    <d v="1899-12-30T13:30:00"/>
    <s v="Delivered"/>
    <m/>
    <m/>
    <m/>
    <s v="DDP"/>
    <n v="0.29232000000000002"/>
  </r>
  <r>
    <n v="360"/>
    <n v="393077073"/>
    <s v="CHR"/>
    <s v="CLN WH"/>
    <s v="Suntuity Solar LLC (New Jersey)"/>
    <s v="2137 Rt 35N, Holmdel, NJ 07733"/>
    <s v="P2133"/>
    <s v="Q.PEAK DUO BLK G10+ 360"/>
    <n v="49201132"/>
    <n v="768"/>
    <n v="24"/>
    <d v="2022-03-25T00:00:00"/>
    <x v="1"/>
    <x v="2"/>
    <d v="2022-03-25T00:00:00"/>
    <d v="1899-12-30T08:00:00"/>
    <d v="2022-03-28T00:00:00"/>
    <d v="2022-03-28T00:00:00"/>
    <d v="1899-12-30T09:00:00"/>
    <s v="Delivered"/>
    <m/>
    <s v="Spot"/>
    <n v="3552"/>
    <s v="DDP"/>
    <n v="0.27648"/>
  </r>
  <r>
    <n v="360"/>
    <n v="394336356"/>
    <s v="CHR"/>
    <s v="CLN WH"/>
    <s v="CED Greentech Chico"/>
    <s v="1070 Maurauder, Suite 110 Chico, CA 95979"/>
    <s v="1057-CMC900314S"/>
    <s v="Q.PEAK DUO BLK G10+"/>
    <n v="49203132"/>
    <n v="768"/>
    <n v="24"/>
    <d v="2022-04-08T00:00:00"/>
    <x v="2"/>
    <x v="4"/>
    <d v="2022-04-08T00:00:00"/>
    <d v="1899-12-30T10:00:00"/>
    <d v="2022-04-13T00:00:00"/>
    <m/>
    <d v="1899-12-30T10:00:00"/>
    <s v="In Transit"/>
    <m/>
    <m/>
    <m/>
    <s v="CIP"/>
    <n v="0.27648"/>
  </r>
  <r>
    <n v="400"/>
    <n v="394418929"/>
    <s v="CHR"/>
    <s v="CLN WH"/>
    <s v="Trinity Solar"/>
    <s v="4782 Pottsville Pike Reading, PA 19605"/>
    <s v="P3850-RPA-B"/>
    <s v="Q.PEAK DUO BLK ML G10+"/>
    <n v="49405140"/>
    <n v="832"/>
    <n v="26"/>
    <d v="2022-04-08T00:00:00"/>
    <x v="2"/>
    <x v="4"/>
    <d v="2022-04-08T00:00:00"/>
    <d v="1899-12-30T10:00:00"/>
    <d v="2022-04-11T00:00:00"/>
    <d v="2022-04-11T00:00:00"/>
    <d v="1899-12-30T12:00:00"/>
    <s v="Delivered"/>
    <m/>
    <s v="Spot"/>
    <n v="2813"/>
    <s v="CIP"/>
    <n v="0.33279999999999998"/>
  </r>
  <r>
    <n v="480"/>
    <n v="393154226"/>
    <s v="CHR"/>
    <s v="CLN WH"/>
    <s v="REC Solar"/>
    <s v="8975 REMINGTON AVE, CHINO, CA 91710"/>
    <s v="19202 OP"/>
    <s v="Q.PEAK DUO XL G10"/>
    <n v="49304156"/>
    <n v="609"/>
    <n v="21"/>
    <d v="2022-03-28T00:00:00"/>
    <x v="1"/>
    <x v="3"/>
    <d v="2022-03-28T00:00:00"/>
    <d v="1899-12-30T09:00:00"/>
    <d v="2022-03-30T00:00:00"/>
    <d v="2022-03-30T00:00:00"/>
    <d v="1899-12-30T08:00:00"/>
    <s v="Delivered"/>
    <m/>
    <m/>
    <m/>
    <s v="DDP"/>
    <n v="0.29232000000000002"/>
  </r>
  <r>
    <n v="475"/>
    <n v="393069744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8T00:00:00"/>
    <x v="1"/>
    <x v="3"/>
    <d v="2022-03-28T00:00:00"/>
    <d v="1899-12-30T10:00:00"/>
    <d v="2022-03-30T00:00:00"/>
    <d v="2022-03-30T00:00:00"/>
    <d v="1899-12-30T13:00:00"/>
    <s v="Delivered"/>
    <m/>
    <s v="Spot"/>
    <n v="4401"/>
    <s v="DDP"/>
    <n v="0.30304999999999999"/>
  </r>
  <r>
    <n v="425"/>
    <n v="393247290"/>
    <s v="CHR"/>
    <s v="CLN WH"/>
    <s v="CED Auburn / CED Minneapolis"/>
    <s v="12855 Fairlane, Livonia, MI 48150"/>
    <s v="0224-JV910032S (CED MI)"/>
    <s v="Q.PEAK DUO L G6P.2 425"/>
    <n v="46106145"/>
    <n v="83"/>
    <n v="3"/>
    <d v="2022-03-28T00:00:00"/>
    <x v="1"/>
    <x v="3"/>
    <d v="2022-03-28T00:00:00"/>
    <d v="1899-12-30T13:00:00"/>
    <d v="2022-03-30T00:00:00"/>
    <d v="2022-03-30T00:00:00"/>
    <d v="1899-12-30T11:00:00"/>
    <s v="Delivered"/>
    <s v="Repackaged Pallet - 25 pieces"/>
    <s v="Spot"/>
    <n v="0"/>
    <s v="CIP"/>
    <n v="3.5275000000000001E-2"/>
  </r>
  <r>
    <n v="425"/>
    <n v="393247290"/>
    <s v="CHR"/>
    <s v="CLN WH"/>
    <s v="CED Auburn / CED Minneapolis"/>
    <s v="12855 Fairlane, Livonia, MI 48150"/>
    <s v="0224-JV910032S (CED MI)"/>
    <s v="Q.PEAK DUO L-G6C.2 425"/>
    <n v="46109145"/>
    <n v="475"/>
    <n v="17"/>
    <d v="2022-03-28T00:00:00"/>
    <x v="1"/>
    <x v="3"/>
    <d v="2022-03-28T00:00:00"/>
    <d v="1899-12-30T13:00:00"/>
    <d v="2022-03-30T00:00:00"/>
    <d v="2022-03-30T00:00:00"/>
    <d v="1899-12-30T11:00:00"/>
    <s v="Delivered"/>
    <s v="Repackaged Pallet - 11 pieces"/>
    <s v="Spot"/>
    <n v="0"/>
    <s v="CIP"/>
    <n v="0.201875"/>
  </r>
  <r>
    <n v="400"/>
    <n v="392930265"/>
    <s v="CHR"/>
    <s v="CLN WH"/>
    <s v="PM&amp;M Electric Inc. dba Titan Solar Power"/>
    <s v="96 Glen Carren Cir Sparks, NV 89431"/>
    <s v="12083 PT1 Reno"/>
    <s v="Q.PEAK DUO BLK ML-G10+"/>
    <n v="49405140"/>
    <n v="128"/>
    <n v="4"/>
    <d v="2022-03-24T00:00:00"/>
    <x v="1"/>
    <x v="2"/>
    <d v="2022-03-24T00:00:00"/>
    <d v="1899-12-30T11:00:00"/>
    <d v="2022-03-28T00:00:00"/>
    <d v="2022-03-28T00:00:00"/>
    <d v="1899-12-30T09:00:00"/>
    <s v="Delivered"/>
    <m/>
    <m/>
    <m/>
    <s v="DDP"/>
    <n v="5.1200000000000002E-2"/>
  </r>
  <r>
    <n v="400"/>
    <n v="393460320"/>
    <s v="CHR"/>
    <s v="CLN WH"/>
    <s v="CED Greentech Orlando"/>
    <s v="7527 Exchange DR Orlando, FL 32809"/>
    <s v="5621-CH903555S PT6"/>
    <s v="Q.PEAK DUO BLK ML-G10+"/>
    <n v="49405140"/>
    <n v="832"/>
    <n v="26"/>
    <d v="2022-03-29T00:00:00"/>
    <x v="1"/>
    <x v="3"/>
    <d v="2022-03-29T00:00:00"/>
    <d v="1899-12-30T11:00:00"/>
    <d v="2022-03-30T00:00:00"/>
    <d v="2022-03-30T00:00:00"/>
    <d v="1899-12-30T11:00:00"/>
    <s v="Delivered"/>
    <m/>
    <s v="Spot"/>
    <n v="1954"/>
    <s v="CIP"/>
    <n v="0.33279999999999998"/>
  </r>
  <r>
    <n v="475"/>
    <n v="391906803"/>
    <s v="CHR"/>
    <s v="CLN WH"/>
    <s v="Summit Ridge Energy "/>
    <s v="78 Rice Street Bangor, ME 04401"/>
    <s v="HNW2021-02 Sub PO #1 (Bangor)"/>
    <s v="Q.PEAK DUO XL G10C.3/BFG 475"/>
    <n v="49303155"/>
    <n v="638"/>
    <n v="22"/>
    <d v="2022-03-28T00:00:00"/>
    <x v="1"/>
    <x v="3"/>
    <d v="2022-03-28T00:00:00"/>
    <d v="1899-12-30T11:00:00"/>
    <d v="2022-03-30T00:00:00"/>
    <d v="2022-03-30T00:00:00"/>
    <d v="1899-12-30T09:00:00"/>
    <s v="Delivered"/>
    <m/>
    <m/>
    <m/>
    <s v="DDP"/>
    <n v="0.30304999999999999"/>
  </r>
  <r>
    <n v="475"/>
    <n v="391906941"/>
    <s v="CHR"/>
    <s v="CLN WH"/>
    <s v="Summit Ridge Energy "/>
    <s v="78 Rice Street Bangor, ME 04401"/>
    <s v="HNW2021-02 Sub PO #1 (Bangor)"/>
    <s v="Q.PEAK DUO XL G10C.3/BFG 475"/>
    <n v="49303155"/>
    <n v="638"/>
    <n v="22"/>
    <d v="2022-03-28T00:00:00"/>
    <x v="1"/>
    <x v="3"/>
    <d v="2022-03-28T00:00:00"/>
    <d v="1899-12-30T12:00:00"/>
    <d v="2022-03-30T00:00:00"/>
    <d v="2022-03-30T00:00:00"/>
    <d v="1899-12-30T10:00:00"/>
    <s v="Delivered"/>
    <m/>
    <m/>
    <m/>
    <s v="DDP"/>
    <n v="0.30304999999999999"/>
  </r>
  <r>
    <n v="480"/>
    <n v="394609044"/>
    <s v="CHR"/>
    <s v="CLN WH"/>
    <s v="Aegis Energy Services, LLC"/>
    <s v="8203 Fischer Road Dundalk, MD 21222"/>
    <s v="21-15433 DG"/>
    <s v="Q.PEAK DUO XL G10C.3/BFG 480"/>
    <n v="49303156"/>
    <n v="638"/>
    <n v="22"/>
    <d v="2022-04-11T00:00:00"/>
    <x v="2"/>
    <x v="7"/>
    <d v="2022-04-11T00:00:00"/>
    <d v="1899-12-30T08:00:00"/>
    <d v="2022-04-13T00:00:00"/>
    <m/>
    <d v="1899-12-30T09:00:00"/>
    <s v="In Transit"/>
    <m/>
    <s v="Spot"/>
    <n v="2344"/>
    <s v="CIP"/>
    <n v="0.30624000000000001"/>
  </r>
  <r>
    <n v="480"/>
    <n v="392306439"/>
    <s v="CHR"/>
    <s v="CLN WH"/>
    <s v="Brookfield Renewable"/>
    <s v="4220 Boston Street, Baltimore, MD 21224"/>
    <s v="9009-000322"/>
    <s v="Q.PEAK DUO XL G10C.3/BFG 480"/>
    <n v="49303156"/>
    <n v="580"/>
    <n v="20"/>
    <d v="2022-03-21T00:00:00"/>
    <x v="1"/>
    <x v="2"/>
    <d v="2022-03-21T00:00:00"/>
    <d v="1899-12-30T08:00:00"/>
    <d v="2022-03-22T00:00:00"/>
    <d v="2022-03-22T00:00:00"/>
    <d v="1899-12-30T09:00:00"/>
    <s v="Delivered"/>
    <m/>
    <s v="Spot"/>
    <n v="2640"/>
    <s v="DDP"/>
    <n v="0.27839999999999998"/>
  </r>
  <r>
    <n v="480"/>
    <n v="392306535"/>
    <s v="CHR"/>
    <s v="CLN WH"/>
    <s v="Brookfield Renewable"/>
    <s v="4220 Boston Street, Baltimore, MD 21224"/>
    <s v="9009-000322"/>
    <s v="Q.PEAK DUO XL G10C.3/BFG 480"/>
    <n v="49303156"/>
    <n v="580"/>
    <n v="20"/>
    <d v="2022-03-21T00:00:00"/>
    <x v="1"/>
    <x v="2"/>
    <d v="2022-03-21T00:00:00"/>
    <d v="1899-12-30T09:00:00"/>
    <d v="2022-03-22T00:00:00"/>
    <d v="2022-03-22T00:00:00"/>
    <d v="1899-12-30T11:00:00"/>
    <s v="Delivered"/>
    <m/>
    <s v="Spot"/>
    <n v="2640"/>
    <s v="DDP"/>
    <n v="0.27839999999999998"/>
  </r>
  <r>
    <n v="480"/>
    <n v="392306538"/>
    <s v="CHR"/>
    <s v="CLN WH"/>
    <s v="Brookfield Renewable"/>
    <s v="4220 Boston Street, Baltimore, MD 21224"/>
    <s v="9009-000322"/>
    <s v="Q.PEAK DUO XL G10C.3/BFG 480"/>
    <n v="49303156"/>
    <n v="580"/>
    <n v="20"/>
    <d v="2022-03-21T00:00:00"/>
    <x v="1"/>
    <x v="2"/>
    <d v="2022-03-21T00:00:00"/>
    <d v="1899-12-30T10:00:00"/>
    <d v="2022-03-22T00:00:00"/>
    <d v="2022-03-22T00:00:00"/>
    <d v="1899-12-30T12:00:00"/>
    <s v="Delivered"/>
    <m/>
    <s v="Spot"/>
    <n v="2640"/>
    <s v="DDP"/>
    <n v="0.27839999999999998"/>
  </r>
  <r>
    <n v="480"/>
    <n v="392306516"/>
    <s v="CHR"/>
    <s v="CLN WH"/>
    <s v="Brookfield Renewable"/>
    <s v="4220 Boston Street, Baltimore, MD 21224"/>
    <s v="9009-000322"/>
    <s v="Q.PEAK DUO XL G10C.3/BFG 480"/>
    <n v="49303156"/>
    <n v="580"/>
    <n v="20"/>
    <d v="2022-03-22T00:00:00"/>
    <x v="1"/>
    <x v="2"/>
    <d v="2022-03-22T00:00:00"/>
    <d v="1899-12-30T09:00:00"/>
    <d v="2022-03-22T00:00:00"/>
    <d v="2022-03-22T00:00:00"/>
    <d v="1899-12-30T10:00:00"/>
    <s v="Delivered"/>
    <m/>
    <s v="Spot"/>
    <n v="2640"/>
    <s v="DDP"/>
    <n v="0.27839999999999998"/>
  </r>
  <r>
    <n v="480"/>
    <n v="392306728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10:00:00"/>
    <d v="2022-03-28T00:00:00"/>
    <d v="2022-03-28T00:00:00"/>
    <d v="1899-12-30T13:00:00"/>
    <s v="Delivered"/>
    <m/>
    <s v="Spot"/>
    <n v="2640"/>
    <s v="DDP"/>
    <n v="0.27839999999999998"/>
  </r>
  <r>
    <n v="480"/>
    <n v="392306592"/>
    <s v="CHR"/>
    <s v="CLN WH"/>
    <s v="Brookfield Renewable"/>
    <s v="4220 Boston Street, Baltimore, MD 21224"/>
    <s v="9009-000322"/>
    <s v="Q.PEAK DUO XL G10C.3/BFG 480"/>
    <n v="49303156"/>
    <n v="580"/>
    <n v="20"/>
    <d v="2022-03-25T00:00:00"/>
    <x v="1"/>
    <x v="2"/>
    <d v="2022-03-25T00:00:00"/>
    <d v="1899-12-30T09:00:00"/>
    <d v="2022-03-28T00:00:00"/>
    <d v="2022-03-28T00:00:00"/>
    <d v="1899-12-30T10:00:00"/>
    <s v="Delivered"/>
    <m/>
    <s v="Spot"/>
    <n v="2640"/>
    <s v="DDP"/>
    <n v="0.27839999999999998"/>
  </r>
  <r>
    <n v="480"/>
    <n v="392306594"/>
    <s v="CHR"/>
    <s v="CLN WH"/>
    <s v="Brookfield Renewable"/>
    <s v="4220 Boston Street, Baltimore, MD 21224"/>
    <s v="9009-000322"/>
    <s v="Q.PEAK DUO XL G10C.3/BFG 480"/>
    <n v="49303156"/>
    <n v="580"/>
    <n v="20"/>
    <d v="2022-03-28T00:00:00"/>
    <x v="1"/>
    <x v="3"/>
    <d v="2022-03-28T00:00:00"/>
    <d v="1899-12-30T08:00:00"/>
    <d v="2022-03-29T00:00:00"/>
    <d v="2022-03-29T00:00:00"/>
    <d v="1899-12-30T08:00:00"/>
    <s v="Delivered"/>
    <m/>
    <s v="Spot"/>
    <n v="2640"/>
    <s v="DDP"/>
    <n v="0.27839999999999998"/>
  </r>
  <r>
    <n v="475"/>
    <n v="391907096"/>
    <s v="CHR"/>
    <s v="CLN WH"/>
    <s v="Summit Ridge Energy "/>
    <s v="78 Rice Street Bangor, ME 04401"/>
    <s v="HNW2021-02 Sub PO #1 (Bangor)"/>
    <s v="Q.PEAK DUO XL G10C.3/BFG 475"/>
    <n v="49303155"/>
    <n v="638"/>
    <n v="22"/>
    <d v="2022-03-23T00:00:00"/>
    <x v="1"/>
    <x v="2"/>
    <d v="2022-03-23T00:00:00"/>
    <d v="1899-12-30T11:00:00"/>
    <d v="2022-03-28T00:00:00"/>
    <d v="2022-03-28T00:00:00"/>
    <d v="1899-12-30T11:00:00"/>
    <s v="Delivered"/>
    <m/>
    <m/>
    <m/>
    <s v="DDP"/>
    <n v="0.30304999999999999"/>
  </r>
  <r>
    <n v="475"/>
    <n v="391906498"/>
    <s v="CHR"/>
    <s v="CLN WH"/>
    <s v="Summit Ridge Energy "/>
    <s v="78 Rice Street Bangor, ME 04401"/>
    <s v="HNW2021-02 Sub PO #1 (Bangor)"/>
    <s v="Q.PEAK DUO XL G10C.3/BFG 475"/>
    <n v="49303155"/>
    <n v="638"/>
    <n v="22"/>
    <d v="2022-03-25T00:00:00"/>
    <x v="1"/>
    <x v="2"/>
    <d v="2022-03-25T00:00:00"/>
    <d v="1899-12-30T09:00:00"/>
    <d v="2022-03-28T00:00:00"/>
    <d v="2022-03-28T00:00:00"/>
    <d v="1899-12-30T11:00:00"/>
    <s v="Delivered"/>
    <m/>
    <m/>
    <m/>
    <s v="DDP"/>
    <n v="0.30304999999999999"/>
  </r>
  <r>
    <n v="475"/>
    <n v="392928508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09:00:00"/>
    <d v="2022-03-26T00:00:00"/>
    <d v="2022-03-26T00:00:00"/>
    <d v="1899-12-30T08:00:00"/>
    <s v="Delivered"/>
    <m/>
    <s v="Spot"/>
    <n v="4412"/>
    <s v="DDP"/>
    <n v="0.30304999999999999"/>
  </r>
  <r>
    <n v="475"/>
    <n v="392928727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5T00:00:00"/>
    <x v="1"/>
    <x v="2"/>
    <d v="2022-03-25T00:00:00"/>
    <d v="1899-12-30T11:00:00"/>
    <d v="2022-03-26T00:00:00"/>
    <d v="2022-03-26T00:00:00"/>
    <d v="1899-12-30T09:30:00"/>
    <s v="Delivered"/>
    <m/>
    <s v="Spot"/>
    <n v="4412"/>
    <s v="DDP"/>
    <n v="0.30304999999999999"/>
  </r>
  <r>
    <n v="400"/>
    <n v="392931031"/>
    <s v="CHR"/>
    <s v="CLN WH"/>
    <s v="PM&amp;M Electric Inc. dba Titan Solar Power"/>
    <s v="3570 W Post Rd Las Vegas, NV 89118"/>
    <s v="12083 PT1 Vegas"/>
    <s v="Q.PEAK DUO BLK ML-G10+"/>
    <n v="49403540"/>
    <n v="768"/>
    <n v="24"/>
    <d v="2022-03-25T00:00:00"/>
    <x v="1"/>
    <x v="2"/>
    <d v="2022-03-25T00:00:00"/>
    <d v="1899-12-30T09:00:00"/>
    <d v="2022-03-28T00:00:00"/>
    <d v="2022-03-28T00:00:00"/>
    <d v="1899-12-30T09:00:00"/>
    <s v="Delivered"/>
    <m/>
    <m/>
    <m/>
    <s v="DDP"/>
    <n v="0.30719999999999997"/>
  </r>
  <r>
    <n v="400"/>
    <n v="392931326"/>
    <s v="CHR"/>
    <s v="CLN WH"/>
    <s v="PM&amp;M Electric Inc. dba Titan Solar Power"/>
    <s v="4450 E County 12th St, Yuma, AZ 85365"/>
    <s v="12083 PT1 Yuma"/>
    <s v="Q.PEAK DUO BLK ML-G10+"/>
    <n v="49403540"/>
    <n v="416"/>
    <n v="13"/>
    <d v="2022-03-24T00:00:00"/>
    <x v="1"/>
    <x v="2"/>
    <d v="2022-03-24T00:00:00"/>
    <d v="1899-12-30T12:00:00"/>
    <d v="2022-03-28T00:00:00"/>
    <d v="2022-03-28T00:00:00"/>
    <d v="1899-12-30T09:00:00"/>
    <s v="Delivered"/>
    <m/>
    <m/>
    <m/>
    <s v="DDP"/>
    <n v="0.16639999999999999"/>
  </r>
  <r>
    <n v="400"/>
    <n v="392930752"/>
    <s v="CHR"/>
    <s v="CLN WH"/>
    <s v="PM&amp;M Electric Inc. dba Titan Solar Power"/>
    <s v="3325 Shelby St Ontario, CA 91764"/>
    <s v="12083 PT1 Ontario"/>
    <s v="Q.PEAK DUO BLK ML-G10+"/>
    <n v="49405140"/>
    <n v="320"/>
    <n v="10"/>
    <d v="2022-03-24T00:00:00"/>
    <x v="1"/>
    <x v="2"/>
    <d v="2022-03-24T00:00:00"/>
    <d v="1899-12-30T10:00:00"/>
    <d v="2022-03-28T00:00:00"/>
    <d v="2022-03-28T00:00:00"/>
    <d v="1899-12-30T09:00:00"/>
    <s v="Delivered"/>
    <m/>
    <m/>
    <m/>
    <s v="DDP"/>
    <n v="0.128"/>
  </r>
  <r>
    <n v="400"/>
    <n v="392931245"/>
    <s v="CHR"/>
    <s v="CLN WH"/>
    <s v="PM&amp;M Electric Inc. dba Titan Solar Power"/>
    <s v="3828 S evens Blvd Tucson, AZ 85714"/>
    <s v="12083 PT1 Tucson"/>
    <s v="Q.PEAK DUO BLK ML-G10+"/>
    <n v="49403540"/>
    <n v="608"/>
    <n v="19"/>
    <d v="2022-03-24T00:00:00"/>
    <x v="1"/>
    <x v="2"/>
    <d v="2022-03-24T00:00:00"/>
    <d v="1899-12-30T11:00:00"/>
    <d v="2022-03-28T00:00:00"/>
    <d v="2022-03-28T00:00:00"/>
    <d v="1899-12-30T09:00:00"/>
    <s v="Delivered"/>
    <m/>
    <m/>
    <m/>
    <s v="DDP"/>
    <n v="0.2432"/>
  </r>
  <r>
    <n v="360"/>
    <n v="392655777"/>
    <s v="CHR"/>
    <s v="CLN WH"/>
    <s v="CED Columbus"/>
    <s v="5835 Green Pointe Drive S, STE B, Cgroveport, OH 43125"/>
    <s v="1154-CK-900651S"/>
    <s v="Q.PEAK DUO BLK G10+ 360"/>
    <n v="49201132"/>
    <n v="832"/>
    <n v="26"/>
    <d v="2022-03-23T00:00:00"/>
    <x v="1"/>
    <x v="2"/>
    <d v="2022-03-23T00:00:00"/>
    <d v="1899-12-30T09:00:00"/>
    <d v="2022-03-28T00:00:00"/>
    <d v="2022-03-28T00:00:00"/>
    <d v="1899-12-30T09:00:00"/>
    <s v="Delivered"/>
    <m/>
    <s v="Spot"/>
    <n v="2010"/>
    <s v="CIP"/>
    <n v="0.29952000000000001"/>
  </r>
  <r>
    <n v="360"/>
    <n v="392882249"/>
    <s v="CHR"/>
    <s v="CLN WH"/>
    <s v="WESCO"/>
    <s v="1301 N Market Blvd Sacramento, CA 95834"/>
    <s v="6216-812544"/>
    <s v="Q.PEAK DUO BLK G10+ 360"/>
    <n v="49201132"/>
    <n v="832"/>
    <n v="26"/>
    <d v="2022-03-25T00:00:00"/>
    <x v="1"/>
    <x v="2"/>
    <d v="2022-03-25T00:00:00"/>
    <d v="1899-12-30T11:00:00"/>
    <d v="2022-03-29T00:00:00"/>
    <d v="2022-03-29T00:00:00"/>
    <d v="1899-12-30T10:00:00"/>
    <s v="Delivered"/>
    <m/>
    <m/>
    <m/>
    <s v="CIP"/>
    <n v="0.29952000000000001"/>
  </r>
  <r>
    <n v="400"/>
    <n v="392930265"/>
    <s v="CHR"/>
    <s v="CLN WH"/>
    <s v="PM&amp;M Electric Inc. dba Titan Solar Power"/>
    <s v="96 Glen Carren Cir Sparks, NV 89431"/>
    <s v="12083 PT1 Reno"/>
    <s v="Q.PEAK DUO BLK ML-G10+"/>
    <n v="49403540"/>
    <n v="192"/>
    <n v="6"/>
    <d v="2022-03-24T00:00:00"/>
    <x v="1"/>
    <x v="2"/>
    <d v="2022-03-24T00:00:00"/>
    <d v="1899-12-30T11:00:00"/>
    <d v="2022-03-29T00:00:00"/>
    <d v="2022-03-29T00:00:00"/>
    <d v="1899-12-30T09:00:00"/>
    <s v="Delivered"/>
    <m/>
    <m/>
    <m/>
    <s v="DDP"/>
    <n v="7.6799999999999993E-2"/>
  </r>
  <r>
    <n v="400"/>
    <n v="392756371"/>
    <s v="CHR"/>
    <s v="CLN WH"/>
    <s v="CED Greentech San Diego"/>
    <s v="9190 Activity Road San Diego, CA 92126"/>
    <s v="7133-JIM982866S PT1"/>
    <s v="Q.PEAK DUO BLK ML-G10+"/>
    <n v="49403540"/>
    <n v="768"/>
    <n v="24"/>
    <d v="2022-03-26T00:00:00"/>
    <x v="1"/>
    <x v="2"/>
    <d v="2022-03-26T00:00:00"/>
    <d v="1899-12-30T14:00:00"/>
    <d v="2022-03-29T00:00:00"/>
    <d v="2022-03-29T00:00:00"/>
    <d v="1899-12-30T11:00:00"/>
    <s v="Delivered"/>
    <m/>
    <s v="Spot"/>
    <n v="4397"/>
    <s v="CIP"/>
    <n v="0.30719999999999997"/>
  </r>
  <r>
    <n v="475"/>
    <n v="393069193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8T00:00:00"/>
    <x v="1"/>
    <x v="3"/>
    <d v="2022-03-28T00:00:00"/>
    <d v="1899-12-30T08:00:00"/>
    <d v="2022-03-30T00:00:00"/>
    <d v="2022-03-30T00:00:00"/>
    <d v="1899-12-30T08:00:00"/>
    <s v="Delivered"/>
    <m/>
    <s v="Spot"/>
    <n v="4401"/>
    <s v="DDP"/>
    <n v="0.30304999999999999"/>
  </r>
  <r>
    <n v="480"/>
    <n v="393155619"/>
    <s v="CHR"/>
    <s v="CLN WH"/>
    <s v="REC Solar"/>
    <s v="8975 REMINGTON AVE, CHINO, CA 91710"/>
    <s v="19202 OP"/>
    <s v="Q.PEAK DUO XL G10"/>
    <n v="49304156"/>
    <n v="696"/>
    <n v="24"/>
    <d v="2022-03-26T00:00:00"/>
    <x v="1"/>
    <x v="2"/>
    <d v="2022-03-26T00:00:00"/>
    <d v="1899-12-30T09:00:00"/>
    <d v="2022-03-30T00:00:00"/>
    <d v="2022-03-30T00:00:00"/>
    <d v="1899-12-30T09:00:00"/>
    <s v="Delivered"/>
    <m/>
    <m/>
    <m/>
    <s v="DDP"/>
    <n v="0.33407999999999999"/>
  </r>
  <r>
    <n v="480"/>
    <n v="392306601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09:00:00"/>
    <d v="2022-03-31T00:00:00"/>
    <d v="2022-03-31T00:00:00"/>
    <d v="1899-12-30T11:00:00"/>
    <s v="Delivered"/>
    <m/>
    <s v="Spot"/>
    <n v="2640"/>
    <s v="DDP"/>
    <n v="0.27839999999999998"/>
  </r>
  <r>
    <n v="480"/>
    <n v="394609062"/>
    <s v="CHR"/>
    <s v="CLN WH"/>
    <s v="Aegis Energy Services, LLC"/>
    <s v="8203 Fischer Road Dundalk, MD 21222"/>
    <s v="21-15433 DG"/>
    <s v="Q.PEAK DUO XL G10C.3/BFG 480"/>
    <n v="49303156"/>
    <n v="638"/>
    <n v="22"/>
    <d v="2022-04-11T00:00:00"/>
    <x v="2"/>
    <x v="7"/>
    <d v="2022-04-11T00:00:00"/>
    <d v="1899-12-30T08:00:00"/>
    <d v="2022-04-13T00:00:00"/>
    <m/>
    <d v="1899-12-30T10:00:00"/>
    <s v="In Transit"/>
    <m/>
    <s v="Spot"/>
    <n v="2344"/>
    <s v="CIP"/>
    <n v="0.30624000000000001"/>
  </r>
  <r>
    <n v="480"/>
    <n v="393613532"/>
    <s v="CHR"/>
    <s v="CLN WH"/>
    <s v="CED Greentech Raleigh"/>
    <s v="2930 Yonkers Rd, Raleigh, NC 27604"/>
    <s v="6058-SC904505S"/>
    <s v="Q.PEAK DUO XL G10C.3/BFG 480"/>
    <n v="49303156"/>
    <n v="638"/>
    <n v="22"/>
    <d v="2022-03-30T00:00:00"/>
    <x v="1"/>
    <x v="3"/>
    <d v="2022-03-30T00:00:00"/>
    <d v="1899-12-30T08:00:00"/>
    <d v="2022-03-31T00:00:00"/>
    <d v="2022-03-31T00:00:00"/>
    <d v="1899-12-30T08:00:00"/>
    <s v="Delivered"/>
    <m/>
    <m/>
    <m/>
    <s v="CIP"/>
    <n v="0.30624000000000001"/>
  </r>
  <r>
    <n v="480"/>
    <n v="392306649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09:00:00"/>
    <d v="2022-03-31T00:00:00"/>
    <d v="2022-03-31T00:00:00"/>
    <d v="1899-12-30T10:00:00"/>
    <s v="Delivered"/>
    <m/>
    <s v="Spot"/>
    <n v="2640"/>
    <s v="DDP"/>
    <n v="0.27839999999999998"/>
  </r>
  <r>
    <n v="480"/>
    <n v="392306587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09:00:00"/>
    <d v="2022-03-31T00:00:00"/>
    <d v="2022-03-31T00:00:00"/>
    <d v="1899-12-30T10:00:00"/>
    <s v="Delivered"/>
    <m/>
    <s v="Spot"/>
    <n v="2640"/>
    <s v="DDP"/>
    <n v="0.27839999999999998"/>
  </r>
  <r>
    <n v="400"/>
    <s v="393600377 (392174762)"/>
    <s v="CHR"/>
    <s v="CLN WH"/>
    <s v="CED Greentech Raleigh"/>
    <s v="2930 Yonkers Rd, Raleigh, NC 27604"/>
    <s v="6058-SC904539S PT1"/>
    <s v="Q.PEAK DUO BLK ML-G10+"/>
    <n v="49405140"/>
    <n v="832"/>
    <n v="26"/>
    <d v="2022-03-24T00:00:00"/>
    <x v="1"/>
    <x v="2"/>
    <d v="2022-03-24T00:00:00"/>
    <d v="1899-12-30T09:00:00"/>
    <d v="2022-03-31T00:00:00"/>
    <d v="2022-03-31T00:00:00"/>
    <d v="1899-12-30T09:00:00"/>
    <s v="Delivered"/>
    <m/>
    <s v="Spot"/>
    <n v="1583"/>
    <s v="CIP"/>
    <n v="0.33279999999999998"/>
  </r>
  <r>
    <n v="475"/>
    <n v="393069650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8T00:00:00"/>
    <x v="1"/>
    <x v="3"/>
    <d v="2022-03-28T00:00:00"/>
    <d v="1899-12-30T10:00:00"/>
    <d v="2022-03-31T00:00:00"/>
    <d v="2022-03-31T00:00:00"/>
    <d v="1899-12-30T12:00:00"/>
    <s v="Delivered"/>
    <m/>
    <s v="Spot"/>
    <n v="4401"/>
    <s v="DDP"/>
    <n v="0.30304999999999999"/>
  </r>
  <r>
    <n v="480"/>
    <n v="392891613"/>
    <s v="CHR"/>
    <s v="CLN WH"/>
    <s v="REC Solar"/>
    <s v="8975 REMINGTON AVE, CHINO, CA 91710"/>
    <s v="19202 OP"/>
    <s v="Q.PEAK DUO XL G10"/>
    <n v="49304156"/>
    <n v="609"/>
    <n v="21"/>
    <d v="2022-03-25T00:00:00"/>
    <x v="1"/>
    <x v="2"/>
    <d v="2022-03-25T00:00:00"/>
    <d v="1899-12-30T09:00:00"/>
    <d v="2022-03-31T00:00:00"/>
    <d v="2022-03-31T00:00:00"/>
    <d v="1899-12-30T08:30:00"/>
    <s v="Delivered"/>
    <m/>
    <s v="Spot"/>
    <n v="4486"/>
    <s v="DDP"/>
    <n v="0.29232000000000002"/>
  </r>
  <r>
    <n v="360"/>
    <n v="392923921"/>
    <s v="CHR"/>
    <s v="CLN WH"/>
    <s v="WESCO"/>
    <s v="2345 NW 31st Ave, Portland, OR 97210"/>
    <s v="6104-958270"/>
    <s v="Q.PEAK DUO BLK G10+/AC"/>
    <n v="49204132"/>
    <n v="676"/>
    <n v="26"/>
    <d v="2022-03-31T00:00:00"/>
    <x v="1"/>
    <x v="3"/>
    <d v="2022-03-31T00:00:00"/>
    <d v="1899-12-30T11:00:00"/>
    <d v="2022-04-06T00:00:00"/>
    <d v="2022-04-06T00:00:00"/>
    <d v="1899-12-30T11:00:00"/>
    <s v="Delivered"/>
    <m/>
    <s v="Spot"/>
    <n v="7718"/>
    <s v="CIP"/>
    <n v="0.24335999999999999"/>
  </r>
  <r>
    <n v="360"/>
    <n v="392657412"/>
    <s v="CHR"/>
    <s v="CLN WH"/>
    <s v="Momentum Solar"/>
    <s v="325 High St, Metuchen, NJ 08840"/>
    <s v="MSPO982056"/>
    <s v="Q.PEAK DUO BLK G10+ 360"/>
    <n v="49201132"/>
    <n v="832"/>
    <n v="26"/>
    <d v="2022-03-29T00:00:00"/>
    <x v="1"/>
    <x v="3"/>
    <d v="2022-03-29T00:00:00"/>
    <d v="1899-12-30T11:00:00"/>
    <d v="2022-03-31T00:00:00"/>
    <d v="2022-03-31T00:00:00"/>
    <d v="1899-12-30T10:00:00"/>
    <s v="Delivered"/>
    <m/>
    <s v="Spot"/>
    <n v="3365"/>
    <s v="DDP"/>
    <n v="0.29952000000000001"/>
  </r>
  <r>
    <n v="360"/>
    <n v="393396427"/>
    <s v="CHR"/>
    <s v="CLN WH"/>
    <s v="CED Greentech Detroit"/>
    <s v="12855 FAIRLANE, LIVONIA, MI 48150"/>
    <s v="0960-DL-900011S"/>
    <s v="Q.PEAK DUO BLK G10+ 360"/>
    <n v="49201132"/>
    <n v="832"/>
    <n v="26"/>
    <d v="2022-03-29T00:00:00"/>
    <x v="1"/>
    <x v="3"/>
    <d v="2022-03-29T00:00:00"/>
    <d v="1899-12-30T10:00:00"/>
    <d v="2022-03-31T00:00:00"/>
    <d v="2022-03-31T00:00:00"/>
    <d v="1899-12-30T10:00:00"/>
    <s v="Delivered"/>
    <m/>
    <s v="Spot"/>
    <n v="2040"/>
    <s v="CIP"/>
    <n v="0.29952000000000001"/>
  </r>
  <r>
    <n v="360"/>
    <n v="393462875"/>
    <s v="CHR"/>
    <s v="CLN WH"/>
    <s v="CED Cedar Rapids"/>
    <s v="3336 6th ST SN, Cedar Rapids, IA 52404"/>
    <s v="0987-CB-900081S PT1"/>
    <s v="Q.PEAK DUO BLK G10+ 360"/>
    <n v="49201132"/>
    <n v="832"/>
    <n v="26"/>
    <d v="2022-03-29T00:00:00"/>
    <x v="1"/>
    <x v="3"/>
    <d v="2022-03-29T00:00:00"/>
    <d v="1899-12-30T09:00:00"/>
    <d v="2022-03-31T00:00:00"/>
    <d v="2022-03-31T00:00:00"/>
    <d v="1899-12-30T09:00:00"/>
    <s v="Delivered"/>
    <m/>
    <s v="Spot"/>
    <n v="2381"/>
    <s v="CIP"/>
    <n v="0.29952000000000001"/>
  </r>
  <r>
    <n v="480"/>
    <n v="394609069"/>
    <s v="CHR"/>
    <s v="CLN WH"/>
    <s v="Aegis Energy Services, LLC"/>
    <s v="8203 Fischer Road Dundalk, MD 21222"/>
    <s v="21-15433 DG"/>
    <s v="Q.PEAK DUO XL G10C.3/BFG 480"/>
    <n v="49303156"/>
    <n v="638"/>
    <n v="22"/>
    <d v="2022-04-11T00:00:00"/>
    <x v="2"/>
    <x v="7"/>
    <d v="2022-04-11T00:00:00"/>
    <d v="1899-12-30T09:00:00"/>
    <d v="2022-04-13T00:00:00"/>
    <m/>
    <d v="1899-12-30T11:00:00"/>
    <s v="In Transit"/>
    <m/>
    <s v="Spot"/>
    <n v="2344"/>
    <s v="CIP"/>
    <n v="0.30624000000000001"/>
  </r>
  <r>
    <n v="480"/>
    <n v="394609167"/>
    <s v="CHR"/>
    <s v="CLN WH"/>
    <s v="Aegis Energy Services, LLC"/>
    <s v="8203 Fischer Road Dundalk, MD 21222"/>
    <s v="21-15433 DG"/>
    <s v="Q.PEAK DUO XL G10C.3/BFG 480"/>
    <n v="49303156"/>
    <n v="580"/>
    <n v="20"/>
    <d v="2022-04-11T00:00:00"/>
    <x v="2"/>
    <x v="7"/>
    <d v="2022-04-11T00:00:00"/>
    <d v="1899-12-30T09:00:00"/>
    <d v="2022-04-13T00:00:00"/>
    <m/>
    <d v="1899-12-30T12:00:00"/>
    <s v="In Transit"/>
    <m/>
    <s v="Spot"/>
    <n v="2344"/>
    <s v="CIP"/>
    <n v="0.27839999999999998"/>
  </r>
  <r>
    <n v="360"/>
    <n v="393462833"/>
    <s v="CHR"/>
    <s v="CLN WH"/>
    <s v="CED Cedar Rapids"/>
    <s v="3336 6th ST SN, Cedar Rapids, IA 52404"/>
    <s v="0987-CB-900081S PT1"/>
    <s v="Q.PEAK DUO BLK G10+ 360"/>
    <n v="49201132"/>
    <n v="832"/>
    <n v="26"/>
    <d v="2022-03-29T00:00:00"/>
    <x v="1"/>
    <x v="3"/>
    <d v="2022-03-29T00:00:00"/>
    <d v="1899-12-30T10:00:00"/>
    <d v="2022-03-31T00:00:00"/>
    <d v="2022-03-31T00:00:00"/>
    <d v="1899-12-30T10:00:00"/>
    <s v="Delivered"/>
    <m/>
    <s v="Spot"/>
    <n v="2381"/>
    <s v="CIP"/>
    <n v="0.29952000000000001"/>
  </r>
  <r>
    <n v="360"/>
    <n v="393426905"/>
    <s v="CHR"/>
    <s v="CLN WH"/>
    <s v="CED Greentech Minneapolis"/>
    <s v="5400 Main Street NE Suite 113 Fridley, MN 55421"/>
    <s v="4664-GS-903105S PT1"/>
    <s v="Q.PEAK DUO BLK G10+ 360"/>
    <n v="49201132"/>
    <n v="832"/>
    <n v="26"/>
    <d v="2022-03-30T00:00:00"/>
    <x v="1"/>
    <x v="3"/>
    <d v="2022-03-30T00:00:00"/>
    <d v="1899-12-30T08:00:00"/>
    <d v="2022-04-01T00:00:00"/>
    <d v="2022-04-01T00:00:00"/>
    <d v="1899-12-30T08:00:00"/>
    <s v="Delivered"/>
    <m/>
    <s v="Spot"/>
    <n v="3396"/>
    <s v="CIP"/>
    <n v="0.29952000000000001"/>
  </r>
  <r>
    <n v="480"/>
    <n v="393613687"/>
    <s v="CHR"/>
    <s v="CLN WH"/>
    <s v="CED Greentech Raleigh"/>
    <s v="2930 Yonkers Rd, Raleigh, NC 27604"/>
    <s v="6058-SC904505S"/>
    <s v="Q.PEAK DUO XL G10C.3/BFG 480"/>
    <n v="49303156"/>
    <n v="638"/>
    <n v="22"/>
    <d v="2022-03-30T00:00:00"/>
    <x v="1"/>
    <x v="3"/>
    <d v="2022-03-30T00:00:00"/>
    <d v="1899-12-30T09:00:00"/>
    <d v="2022-03-31T00:00:00"/>
    <d v="2022-03-31T00:00:00"/>
    <d v="1899-12-30T09:00:00"/>
    <s v="Delivered"/>
    <m/>
    <m/>
    <m/>
    <s v="CIP"/>
    <n v="0.30624000000000001"/>
  </r>
  <r>
    <n v="400"/>
    <n v="393401260"/>
    <s v="CHR"/>
    <s v="CLN WH"/>
    <s v="CED Greentech New Jersey"/>
    <s v="35 Twinbridge Dr. Pennsauken, NJ 08110"/>
    <s v="5887-RD948681S"/>
    <s v="Q.PEAK DUO BLK ML G10+"/>
    <n v="49405140"/>
    <n v="768"/>
    <n v="24"/>
    <d v="2022-03-29T00:00:00"/>
    <x v="1"/>
    <x v="3"/>
    <d v="2022-03-29T00:00:00"/>
    <d v="1899-12-30T09:00:00"/>
    <d v="2022-03-31T00:00:00"/>
    <d v="2022-03-31T00:00:00"/>
    <d v="1899-12-30T09:00:00"/>
    <s v="Delivered"/>
    <m/>
    <s v="Spot"/>
    <n v="3319"/>
    <s v="CIP"/>
    <n v="0.30719999999999997"/>
  </r>
  <r>
    <n v="400"/>
    <n v="1540093786"/>
    <s v="CHR"/>
    <s v="CLN WH"/>
    <s v="Power Home Solar, LLC"/>
    <s v="730 Middle Tennessee Blvd Suite S-10, Murfreesboro, TN 37129"/>
    <s v="PO2029"/>
    <s v="Q.PEAK DUO BLK ML G10+"/>
    <n v="49403540"/>
    <n v="384"/>
    <n v="12"/>
    <d v="2022-03-28T00:00:00"/>
    <x v="1"/>
    <x v="3"/>
    <d v="2022-03-28T00:00:00"/>
    <d v="1899-12-30T10:00:00"/>
    <d v="2022-04-01T00:00:00"/>
    <d v="2022-04-01T00:00:00"/>
    <d v="1899-12-30T10:00:00"/>
    <s v="Delivered"/>
    <m/>
    <s v="Spot"/>
    <n v="1641"/>
    <s v="DDP"/>
    <n v="0.15359999999999999"/>
  </r>
  <r>
    <n v="475"/>
    <n v="391907867"/>
    <s v="CHR"/>
    <s v="CLN WH"/>
    <s v="Summit Ridge Energy "/>
    <s v="78 Rice Street Bangor, ME 04401"/>
    <s v="HNW2021-02 Sub PO #1 (Bangor)"/>
    <s v="Q.PEAK DUO XL G10C.3/BFG 475"/>
    <n v="49303555"/>
    <n v="638"/>
    <n v="22"/>
    <d v="2022-03-29T00:00:00"/>
    <x v="1"/>
    <x v="3"/>
    <d v="2022-03-29T00:00:00"/>
    <d v="1899-12-30T09:00:00"/>
    <d v="2022-04-01T00:00:00"/>
    <d v="2022-04-01T00:00:00"/>
    <d v="1899-12-30T09:00:00"/>
    <s v="Delivered"/>
    <m/>
    <m/>
    <m/>
    <s v="DDP"/>
    <n v="0.30304999999999999"/>
  </r>
  <r>
    <n v="360"/>
    <n v="393404050"/>
    <s v="CHR"/>
    <s v="CLN WH"/>
    <s v="CED Greentech Detroit"/>
    <s v="12855 FAIRLANE, LIVONIA, MI 48150"/>
    <s v="0960-DL-900011S"/>
    <s v="Q.PEAK DUO BLK G10+ 360"/>
    <n v="49201132"/>
    <n v="832"/>
    <n v="26"/>
    <d v="2022-03-29T00:00:00"/>
    <x v="1"/>
    <x v="3"/>
    <d v="2022-03-29T00:00:00"/>
    <d v="1899-12-30T11:00:00"/>
    <d v="2022-03-31T00:00:00"/>
    <d v="2022-03-31T00:00:00"/>
    <d v="1899-12-30T11:00:00"/>
    <s v="Delivered"/>
    <m/>
    <s v="Spot"/>
    <n v="2040"/>
    <s v="CIP"/>
    <n v="0.29952000000000001"/>
  </r>
  <r>
    <n v="360"/>
    <n v="393549315"/>
    <s v="CHR"/>
    <s v="CLN WH"/>
    <s v="Krannich Solar East"/>
    <s v="75 Twinbridge Dr Suite H Pennsauken, NJ 08110"/>
    <s v="2021-701729"/>
    <s v="Q.PEAK DUO BLK G10+ 360"/>
    <n v="49201132"/>
    <n v="768"/>
    <n v="24"/>
    <d v="2022-03-30T00:00:00"/>
    <x v="1"/>
    <x v="3"/>
    <d v="2022-03-30T00:00:00"/>
    <d v="1899-12-30T10:00:00"/>
    <d v="2022-04-01T00:00:00"/>
    <d v="2022-04-01T00:00:00"/>
    <d v="1899-12-30T10:00:00"/>
    <s v="Delivered"/>
    <m/>
    <s v="Spot"/>
    <n v="3365"/>
    <s v="CIP"/>
    <n v="0.27648"/>
  </r>
  <r>
    <n v="400"/>
    <n v="392751114"/>
    <s v="CHR"/>
    <s v="CLN WH"/>
    <s v="PM&amp;M Electric Inc. dba Titan Solar Power"/>
    <s v="13620 49th St. N Suite 101 Clearwater, FL 33762"/>
    <s v="12083 PT1 Tampa"/>
    <s v="Q.PEAK DUO BLK ML-G10+"/>
    <n v="49405140"/>
    <n v="480"/>
    <n v="15"/>
    <d v="2022-03-24T00:00:00"/>
    <x v="1"/>
    <x v="2"/>
    <d v="2022-03-24T00:00:00"/>
    <d v="1899-12-30T12:00:00"/>
    <d v="2022-03-31T00:00:00"/>
    <d v="2022-03-31T00:00:00"/>
    <d v="1899-12-30T09:00:00"/>
    <s v="Delivered"/>
    <m/>
    <s v="Spot"/>
    <n v="2123"/>
    <s v="DDP"/>
    <n v="0.192"/>
  </r>
  <r>
    <n v="480"/>
    <n v="393443301"/>
    <s v="CHR"/>
    <s v="CLN WH"/>
    <s v="CS Energy "/>
    <s v="219 Kipp Road, Greenport, NY 12534"/>
    <s v="2111420 (Greenport)"/>
    <s v="Q.PEAK DUO XL G10 BFG"/>
    <n v="49303156"/>
    <n v="638"/>
    <n v="22"/>
    <d v="2022-03-30T00:00:00"/>
    <x v="1"/>
    <x v="3"/>
    <d v="2022-03-30T00:00:00"/>
    <d v="1899-12-30T08:00:00"/>
    <d v="2022-04-01T00:00:00"/>
    <d v="2022-04-01T00:00:00"/>
    <d v="1899-12-30T08:00:00"/>
    <s v="Delivered"/>
    <m/>
    <s v="Spot"/>
    <n v="3526"/>
    <s v="CIP"/>
    <n v="0.30624000000000001"/>
  </r>
  <r>
    <n v="360"/>
    <n v="393549575"/>
    <s v="CHR"/>
    <s v="CLN WH"/>
    <s v="Krannich Solar East"/>
    <s v="75 Twinbridge Dr Suite H Pennsauken, NJ 08110"/>
    <s v="2021-701747 PT2"/>
    <s v="Q.PEAK DUO BLK G10+ 360"/>
    <n v="49201132"/>
    <n v="768"/>
    <n v="24"/>
    <d v="2022-03-30T00:00:00"/>
    <x v="1"/>
    <x v="3"/>
    <d v="2022-03-30T00:00:00"/>
    <d v="1899-12-30T09:00:00"/>
    <d v="2022-04-01T00:00:00"/>
    <d v="2022-04-01T00:00:00"/>
    <d v="1899-12-30T09:00:00"/>
    <s v="Delivered"/>
    <m/>
    <s v="Spot"/>
    <n v="3365"/>
    <s v="CIP"/>
    <n v="0.27648"/>
  </r>
  <r>
    <n v="475"/>
    <n v="393069811"/>
    <s v="CHR"/>
    <s v="CLN WH"/>
    <s v="Summit Ridge Energy"/>
    <s v="125 Industrial Way, Portland, ME 04103"/>
    <s v="HNW2021-02 Sub PO #2 (Portland)"/>
    <s v="Q.PEAK DUO XL G10 BFG"/>
    <n v="49303155"/>
    <n v="609"/>
    <n v="21"/>
    <d v="2022-03-29T00:00:00"/>
    <x v="1"/>
    <x v="3"/>
    <d v="2022-03-29T00:00:00"/>
    <d v="1899-12-30T09:00:00"/>
    <d v="2022-04-01T00:00:00"/>
    <d v="2022-04-01T00:00:00"/>
    <d v="1899-12-30T09:00:00"/>
    <s v="Delivered"/>
    <m/>
    <s v="Spot"/>
    <n v="4401"/>
    <s v="DDP"/>
    <n v="0.289275"/>
  </r>
  <r>
    <n v="480"/>
    <n v="393155995"/>
    <s v="CHR"/>
    <s v="CLN WH"/>
    <s v="REC Solar"/>
    <s v="8975 REMINGTON AVE, CHINO, CA 91710"/>
    <s v="19202 OP"/>
    <s v="Q.PEAK DUO XL G10"/>
    <n v="49304156"/>
    <n v="638"/>
    <n v="22"/>
    <d v="2022-03-26T00:00:00"/>
    <x v="1"/>
    <x v="2"/>
    <d v="2022-03-26T00:00:00"/>
    <d v="1899-12-30T10:00:00"/>
    <d v="2022-04-01T00:00:00"/>
    <d v="2022-04-01T00:00:00"/>
    <d v="1899-12-30T10:00:00"/>
    <s v="Delivered"/>
    <m/>
    <m/>
    <m/>
    <s v="DDP"/>
    <n v="0.30624000000000001"/>
  </r>
  <r>
    <n v="480"/>
    <n v="393156284"/>
    <s v="CHR"/>
    <s v="CLN WH"/>
    <s v="REC Solar"/>
    <s v="8975 REMINGTON AVE, CHINO, CA 91710"/>
    <s v="19202 OP"/>
    <s v="Q.PEAK DUO XL G10"/>
    <n v="49304156"/>
    <n v="696"/>
    <n v="24"/>
    <d v="2022-03-26T00:00:00"/>
    <x v="1"/>
    <x v="2"/>
    <d v="2022-03-26T00:00:00"/>
    <d v="1899-12-30T11:00:00"/>
    <d v="2022-04-01T00:00:00"/>
    <d v="2022-04-01T00:00:00"/>
    <d v="1899-12-30T11:00:00"/>
    <s v="Delivered"/>
    <m/>
    <m/>
    <m/>
    <s v="DDP"/>
    <n v="0.33407999999999999"/>
  </r>
  <r>
    <n v="480"/>
    <n v="393444097"/>
    <s v="CHR"/>
    <s v="CLN WH"/>
    <s v="CS Energy "/>
    <s v="219 Kipp Road, Greenport, NY 12534"/>
    <s v="2111420 (Greenport)"/>
    <s v="Q.PEAK DUO XL G10 BFG"/>
    <n v="49303156"/>
    <n v="638"/>
    <n v="22"/>
    <d v="2022-03-30T00:00:00"/>
    <x v="1"/>
    <x v="3"/>
    <d v="2022-03-30T00:00:00"/>
    <d v="1899-12-30T12:00:00"/>
    <d v="2022-04-01T00:00:00"/>
    <d v="2022-04-01T00:00:00"/>
    <d v="1899-12-30T12:00:00"/>
    <s v="Delivered"/>
    <m/>
    <s v="Spot"/>
    <n v="3526"/>
    <s v="CIP"/>
    <n v="0.30624000000000001"/>
  </r>
  <r>
    <n v="360"/>
    <n v="393430101"/>
    <s v="CHR"/>
    <s v="CLN WH"/>
    <s v="Rexel USA, Inc. "/>
    <s v="6110 Trade Center Drive Suite 101B, Austin, TX 78744-1315"/>
    <s v="P103383769"/>
    <s v="Q.PEAK DUO BLK G10+ 360"/>
    <n v="49201132"/>
    <n v="416"/>
    <n v="13"/>
    <d v="2022-03-31T00:00:00"/>
    <x v="1"/>
    <x v="3"/>
    <d v="2022-03-31T00:00:00"/>
    <d v="1899-12-30T11:00:00"/>
    <d v="2022-04-01T00:00:00"/>
    <d v="2022-04-01T00:00:00"/>
    <d v="1899-12-30T10:00:00"/>
    <s v="Delivered"/>
    <m/>
    <s v="Spot"/>
    <n v="2897"/>
    <s v="CIP"/>
    <n v="0.14976"/>
  </r>
  <r>
    <n v="360"/>
    <n v="393275721"/>
    <s v="CHR"/>
    <s v="CLN WH"/>
    <s v="CED Greentech Chatsworth"/>
    <s v="9657 Mason Ave Chatsworth, CA 91311"/>
    <s v="1024-WB941416S"/>
    <s v="Q.PEAK DUO BLK G10+/AC 360"/>
    <n v="49204132"/>
    <n v="676"/>
    <n v="26"/>
    <d v="2022-03-31T00:00:00"/>
    <x v="1"/>
    <x v="3"/>
    <d v="2022-03-31T00:00:00"/>
    <d v="1899-12-30T09:00:00"/>
    <d v="2022-04-05T00:00:00"/>
    <d v="2022-04-05T00:00:00"/>
    <d v="1899-12-30T09:00:00"/>
    <s v="Delivered"/>
    <m/>
    <s v="Spot"/>
    <n v="4569"/>
    <s v="CIP"/>
    <n v="0.24335999999999999"/>
  </r>
  <r>
    <n v="400"/>
    <n v="1540094430"/>
    <s v="CHR"/>
    <s v="CLN WH"/>
    <s v="Power Home Solar, LLC"/>
    <s v="860 Lakemont Dr, Louisville, TN 37777"/>
    <s v="PO2029"/>
    <s v="Q.PEAK DUO BLK ML G10+"/>
    <n v="49403540"/>
    <n v="384"/>
    <n v="12"/>
    <d v="2022-03-28T00:00:00"/>
    <x v="1"/>
    <x v="3"/>
    <d v="2022-03-30T00:00:00"/>
    <d v="1899-12-30T10:00:00"/>
    <d v="2022-04-04T00:00:00"/>
    <d v="2022-04-04T00:00:00"/>
    <d v="1899-12-30T10:00:00"/>
    <s v="Delivered"/>
    <m/>
    <s v="Spot"/>
    <n v="1641"/>
    <s v="DDP"/>
    <n v="0.15359999999999999"/>
  </r>
  <r>
    <n v="360"/>
    <n v="393275713"/>
    <s v="CHR"/>
    <s v="CLN WH"/>
    <s v="CED Greentech Chico"/>
    <s v="1070 Maurauder suite 110, Chico Ca 95979 "/>
    <s v="1057-CMC900314S"/>
    <s v="Q.PEAK DUO BLK G10+/AC 360"/>
    <n v="49204132"/>
    <n v="676"/>
    <n v="26"/>
    <d v="2022-03-31T00:00:00"/>
    <x v="1"/>
    <x v="3"/>
    <d v="2022-03-31T00:00:00"/>
    <d v="1899-12-30T09:00:00"/>
    <d v="2022-04-04T00:00:00"/>
    <d v="2022-04-04T00:00:00"/>
    <d v="1899-12-30T09:00:00"/>
    <s v="Delivered"/>
    <m/>
    <s v="Spot"/>
    <n v="6647"/>
    <s v="CIP"/>
    <n v="0.24335999999999999"/>
  </r>
  <r>
    <n v="360"/>
    <n v="393275687"/>
    <s v="CHR"/>
    <s v="CLN WH"/>
    <s v="CED Greentech Chico"/>
    <s v="1070 Maurauder suite 110, Chico Ca 95979 "/>
    <s v="1057-CMC900314S"/>
    <s v="Q.PEAK DUO BLK G10+/AC 360"/>
    <n v="49204132"/>
    <n v="624"/>
    <n v="24"/>
    <d v="2022-03-31T00:00:00"/>
    <x v="1"/>
    <x v="3"/>
    <d v="2022-03-31T00:00:00"/>
    <d v="1899-12-30T11:00:00"/>
    <d v="2022-04-04T00:00:00"/>
    <d v="2022-04-04T00:00:00"/>
    <d v="1899-12-30T11:00:00"/>
    <s v="Delivered"/>
    <m/>
    <s v="Spot"/>
    <n v="6647"/>
    <s v="CIP"/>
    <n v="0.22464000000000001"/>
  </r>
  <r>
    <n v="360"/>
    <n v="392754763"/>
    <s v="CHR"/>
    <s v="CLN WH"/>
    <s v="CED Greentech San Diego"/>
    <s v="9190 Activity Road San Diego, CA 92126"/>
    <s v="7133-JIM983364S"/>
    <s v="Q.PEAK DUO BLK G10+ 360"/>
    <n v="49201132"/>
    <n v="768"/>
    <n v="24"/>
    <d v="2022-03-30T00:00:00"/>
    <x v="1"/>
    <x v="3"/>
    <d v="2022-03-30T00:00:00"/>
    <d v="1899-12-30T11:00:00"/>
    <d v="2022-04-04T00:00:00"/>
    <d v="2022-04-04T00:00:00"/>
    <d v="1899-12-30T10:00:00"/>
    <s v="Delivered"/>
    <m/>
    <s v="Spot"/>
    <n v="4397"/>
    <s v="CIP"/>
    <n v="0.27648"/>
  </r>
  <r>
    <n v="360"/>
    <n v="393765126"/>
    <s v="CHR"/>
    <s v="CLN WH"/>
    <s v="CED Greentech Anaheim"/>
    <s v="2861 East La Palma Ave Anaheim, CA 92806"/>
    <s v="1521-BL966822S PT4"/>
    <s v="Q.PEAK DUO BLK G10+ 360"/>
    <n v="49203132"/>
    <n v="832"/>
    <n v="26"/>
    <d v="2022-04-06T00:00:00"/>
    <x v="2"/>
    <x v="4"/>
    <d v="2022-04-06T00:00:00"/>
    <d v="1899-12-30T01:00:00"/>
    <d v="2022-04-07T00:00:00"/>
    <d v="2022-04-07T00:00:00"/>
    <d v="1899-12-30T11:00:00"/>
    <s v="Delivered"/>
    <m/>
    <s v="Spot"/>
    <n v="4489"/>
    <s v="CIP"/>
    <n v="0.29952000000000001"/>
  </r>
  <r>
    <n v="480"/>
    <n v="393769146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09:00:00"/>
    <d v="2022-04-04T00:00:00"/>
    <d v="2022-04-04T00:00:00"/>
    <d v="1899-12-30T10:00:00"/>
    <s v="Delivered"/>
    <m/>
    <m/>
    <n v="3125"/>
    <s v="CIP"/>
    <n v="0.30624000000000001"/>
  </r>
  <r>
    <n v="480"/>
    <n v="392306504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08:00:00"/>
    <d v="2022-04-01T00:00:00"/>
    <d v="2022-04-01T00:00:00"/>
    <d v="1899-12-30T08:00:00"/>
    <s v="Delivered"/>
    <m/>
    <s v="Spot"/>
    <n v="2640"/>
    <s v="DDP"/>
    <n v="0.27839999999999998"/>
  </r>
  <r>
    <n v="480"/>
    <n v="392306650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10:00:00"/>
    <d v="2022-03-31T00:00:00"/>
    <d v="2022-03-31T00:00:00"/>
    <d v="1899-12-30T12:00:00"/>
    <s v="Delivered"/>
    <m/>
    <s v="Spot"/>
    <n v="2640"/>
    <s v="DDP"/>
    <n v="0.27839999999999998"/>
  </r>
  <r>
    <n v="480"/>
    <n v="393769173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09:00:00"/>
    <d v="2022-04-04T00:00:00"/>
    <d v="2022-04-04T00:00:00"/>
    <d v="1899-12-30T11:00:00"/>
    <s v="Delivered"/>
    <m/>
    <m/>
    <n v="3125"/>
    <s v="CIP"/>
    <n v="0.30624000000000001"/>
  </r>
  <r>
    <n v="480"/>
    <n v="392306712"/>
    <s v="CHR"/>
    <s v="CLN WH"/>
    <s v="Brookfield Renewable"/>
    <s v="4220 Boston Street, Baltimore, MD 21224"/>
    <s v="9009-000322"/>
    <s v="Q.PEAK DUO XL G10C.3/BFG 480"/>
    <n v="49303156"/>
    <n v="580"/>
    <n v="20"/>
    <d v="2022-03-24T00:00:00"/>
    <x v="1"/>
    <x v="2"/>
    <d v="2022-03-24T00:00:00"/>
    <d v="1899-12-30T10:00:00"/>
    <m/>
    <m/>
    <d v="1899-12-30T13:00:00"/>
    <s v="In Transit"/>
    <s v="Truck caught on fire- claim process"/>
    <s v="Spot"/>
    <n v="2640"/>
    <s v="DDP"/>
    <n v="0.27839999999999998"/>
  </r>
  <r>
    <n v="475"/>
    <n v="392928356"/>
    <s v="CHR"/>
    <s v="CLN WH"/>
    <s v="Summit Ridge Energy"/>
    <s v="125 Industrial Way, Portland, ME 04103"/>
    <s v="HNW2021-02 Sub PO #2 (Portland)"/>
    <s v="Q.PEAK DUO XL G10 BFG"/>
    <n v="49303155"/>
    <n v="638"/>
    <n v="22"/>
    <d v="2022-03-24T00:00:00"/>
    <x v="1"/>
    <x v="2"/>
    <d v="2022-03-24T00:00:00"/>
    <d v="1899-12-30T08:00:00"/>
    <d v="2022-04-04T00:00:00"/>
    <d v="2022-04-04T00:00:00"/>
    <d v="1899-12-30T06:30:00"/>
    <s v="Delivered"/>
    <m/>
    <s v="Spot"/>
    <n v="4412"/>
    <s v="DDP"/>
    <n v="0.30304999999999999"/>
  </r>
  <r>
    <n v="400"/>
    <n v="392756171"/>
    <s v="CHR"/>
    <s v="CLN WH"/>
    <s v="CED Greentech San Diego"/>
    <s v="9190 Activity Road San Diego, CA 92126"/>
    <s v="7133-JIM982866S PT1"/>
    <s v="Q.PEAK DUO BLK ML-G10+"/>
    <n v="49403540"/>
    <n v="768"/>
    <n v="24"/>
    <d v="2022-03-28T00:00:00"/>
    <x v="1"/>
    <x v="3"/>
    <d v="2022-03-28T00:00:00"/>
    <d v="1899-12-30T11:00:00"/>
    <d v="2022-04-01T00:00:00"/>
    <d v="2022-04-01T00:00:00"/>
    <d v="1899-12-30T10:00:00"/>
    <s v="Delivered"/>
    <m/>
    <s v="Spot"/>
    <n v="4397"/>
    <s v="CIP"/>
    <n v="0.30719999999999997"/>
  </r>
  <r>
    <n v="480"/>
    <n v="393613765"/>
    <s v="CHR"/>
    <s v="CLN WH"/>
    <s v="CED Greentech Raleigh"/>
    <s v="2930 Yonkers Rd, Raleigh, NC 27604"/>
    <s v="6058-SC904505S"/>
    <s v="Q.PEAK DUO XL G10C.3/BFG 480"/>
    <n v="49303156"/>
    <n v="638"/>
    <n v="22"/>
    <d v="2022-04-04T00:00:00"/>
    <x v="2"/>
    <x v="4"/>
    <d v="2022-04-04T00:00:00"/>
    <d v="1899-12-30T10:00:00"/>
    <d v="2022-04-05T00:00:00"/>
    <d v="2022-04-05T00:00:00"/>
    <d v="1899-12-30T10:00:00"/>
    <s v="Delivered"/>
    <m/>
    <m/>
    <m/>
    <s v="CIP"/>
    <n v="0.30624000000000001"/>
  </r>
  <r>
    <n v="480"/>
    <n v="393769214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10:00:00"/>
    <d v="2022-04-04T00:00:00"/>
    <d v="2022-04-04T00:00:00"/>
    <d v="1899-12-30T12:00:00"/>
    <s v="Delivered"/>
    <m/>
    <m/>
    <n v="3125"/>
    <s v="CIP"/>
    <n v="0.30624000000000001"/>
  </r>
  <r>
    <n v="480"/>
    <n v="392306710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10:00:00"/>
    <d v="2022-03-30T00:00:00"/>
    <d v="2022-03-30T00:00:00"/>
    <d v="1899-12-30T12:00:00"/>
    <s v="Delivered"/>
    <m/>
    <s v="Spot"/>
    <n v="2640"/>
    <s v="DDP"/>
    <n v="0.27839999999999998"/>
  </r>
  <r>
    <n v="360"/>
    <n v="393435455"/>
    <s v="CHR"/>
    <s v="CLN WH"/>
    <s v="CED Greentech Ventura"/>
    <s v="4483 Mcgrath St Suite 101 Ventura, CA 93003"/>
    <s v="9001-JW907835S"/>
    <s v="Q.PEAK DUO BLK G10+ 360"/>
    <n v="49201132"/>
    <n v="768"/>
    <n v="24"/>
    <d v="2022-03-30T00:00:00"/>
    <x v="1"/>
    <x v="3"/>
    <d v="2022-03-30T00:00:00"/>
    <d v="1899-12-30T12:00:00"/>
    <d v="2022-04-04T00:00:00"/>
    <d v="2022-04-04T00:00:00"/>
    <d v="1899-12-30T10:00:00"/>
    <s v="Delivered"/>
    <m/>
    <s v="Spot"/>
    <n v="4591"/>
    <s v="CIP"/>
    <n v="0.27648"/>
  </r>
  <r>
    <n v="480"/>
    <n v="392306673"/>
    <s v="CHR"/>
    <s v="CLN WH"/>
    <s v="Brookfield Renewable"/>
    <s v="4220 Boston Street, Baltimore, MD 21224"/>
    <s v="9009-000322"/>
    <s v="Q.PEAK DUO XL G10C.3/BFG 480"/>
    <n v="49303156"/>
    <n v="580"/>
    <n v="20"/>
    <d v="2022-04-01T00:00:00"/>
    <x v="2"/>
    <x v="3"/>
    <d v="2022-04-01T00:00:00"/>
    <d v="1899-12-30T10:00:00"/>
    <d v="2022-04-04T00:00:00"/>
    <d v="2022-04-04T00:00:00"/>
    <d v="1899-12-30T13:00:00"/>
    <s v="Delivered"/>
    <m/>
    <s v="Spot"/>
    <n v="2640"/>
    <s v="DDP"/>
    <n v="0.27839999999999998"/>
  </r>
  <r>
    <n v="480"/>
    <n v="392306775"/>
    <s v="CHR"/>
    <s v="CLN WH"/>
    <s v="Brookfield Renewable"/>
    <s v="4220 Boston Street, Baltimore, MD 21224"/>
    <s v="9009-000322"/>
    <s v="Q.PEAK DUO XL G10C.3/BFG 480"/>
    <n v="49303156"/>
    <n v="580"/>
    <n v="20"/>
    <d v="2022-03-29T00:00:00"/>
    <x v="1"/>
    <x v="3"/>
    <d v="2022-03-29T00:00:00"/>
    <d v="1899-12-30T10:00:00"/>
    <d v="2022-03-30T00:00:00"/>
    <d v="2022-03-30T00:00:00"/>
    <d v="1899-12-30T13:00:00"/>
    <s v="Delivered"/>
    <m/>
    <s v="Spot"/>
    <n v="2640"/>
    <s v="DDP"/>
    <n v="0.27839999999999998"/>
  </r>
  <r>
    <n v="480"/>
    <n v="393701141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09:00:00"/>
    <d v="2022-04-04T00:00:00"/>
    <d v="2022-04-04T00:00:00"/>
    <d v="1899-12-30T09:00:00"/>
    <s v="Delivered"/>
    <m/>
    <s v="Spot"/>
    <n v="3526"/>
    <s v="CIP"/>
    <n v="0.30624000000000001"/>
  </r>
  <r>
    <n v="480"/>
    <n v="393702908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10:00:00"/>
    <d v="2022-04-04T00:00:00"/>
    <d v="2022-04-04T00:00:00"/>
    <d v="1899-12-30T10:00:00"/>
    <s v="Delivered"/>
    <m/>
    <s v="Spot"/>
    <n v="3526"/>
    <s v="CIP"/>
    <n v="0.30624000000000001"/>
  </r>
  <r>
    <n v="480"/>
    <n v="392306563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08:00:00"/>
    <d v="2022-03-31T00:00:00"/>
    <d v="2022-03-31T00:00:00"/>
    <d v="1899-12-30T09:00:00"/>
    <s v="Delivered"/>
    <m/>
    <s v="Spot"/>
    <n v="2640"/>
    <s v="DDP"/>
    <n v="0.27839999999999998"/>
  </r>
  <r>
    <n v="360"/>
    <n v="393438757"/>
    <s v="CHR"/>
    <s v="CLN WH"/>
    <s v="CED Greentech Seattle "/>
    <s v="1750 MOORE ST, BELLINGHAM, WA 98229"/>
    <s v="8064-ZH904338S"/>
    <s v="Q.PEAK DUO BLK G10+ 360"/>
    <n v="49201132"/>
    <n v="832"/>
    <n v="26"/>
    <d v="2022-03-30T00:00:00"/>
    <x v="1"/>
    <x v="3"/>
    <d v="2022-03-30T00:00:00"/>
    <d v="1899-12-30T01:00:00"/>
    <d v="2022-04-04T00:00:00"/>
    <d v="2022-04-04T00:00:00"/>
    <d v="1899-12-30T10:00:00"/>
    <s v="Delivered"/>
    <m/>
    <m/>
    <n v="8544"/>
    <s v="CIP"/>
    <n v="0.29952000000000001"/>
  </r>
  <r>
    <n v="480"/>
    <n v="392894195"/>
    <s v="CHR"/>
    <s v="CLN WH"/>
    <s v="REC Solar"/>
    <s v="8975 REMINGTON AVE, CHINO, CA 91710"/>
    <s v="19202 OP"/>
    <s v="Q.PEAK DUO XL G10"/>
    <n v="49304156"/>
    <n v="696"/>
    <n v="24"/>
    <d v="2022-03-31T00:00:00"/>
    <x v="1"/>
    <x v="3"/>
    <d v="2022-03-31T00:00:00"/>
    <d v="1899-12-30T10:00:00"/>
    <d v="2022-04-04T00:00:00"/>
    <d v="2022-04-04T00:00:00"/>
    <d v="1899-12-30T13:30:00"/>
    <s v="Delivered"/>
    <m/>
    <s v="Spot"/>
    <n v="4486"/>
    <s v="DDP"/>
    <n v="0.33407999999999999"/>
  </r>
  <r>
    <n v="360"/>
    <n v="393431040"/>
    <s v="CHR"/>
    <s v="CLN WH"/>
    <s v="Rexel USA, Inc. "/>
    <s v="7366 Orangewood Ave Garden Grove, CA 92841-1412"/>
    <s v="P103398619"/>
    <s v="Q.PEAK DUO BLK G10+ 360"/>
    <n v="49201132"/>
    <n v="416"/>
    <n v="13"/>
    <d v="2022-03-30T00:00:00"/>
    <x v="1"/>
    <x v="3"/>
    <d v="2022-03-30T00:00:00"/>
    <d v="1899-12-30T12:00:00"/>
    <d v="2022-04-04T00:00:00"/>
    <d v="2022-04-04T00:00:00"/>
    <d v="1899-12-30T10:00:00"/>
    <s v="Delivered"/>
    <m/>
    <s v="Spot"/>
    <n v="4567"/>
    <s v="CIP"/>
    <n v="0.14976"/>
  </r>
  <r>
    <n v="480"/>
    <n v="393698801"/>
    <s v="CHR"/>
    <s v="CLN WH"/>
    <s v="CS Energy "/>
    <s v="219 Kipp Road, Greenport, NY 12534"/>
    <s v="2111420 (Greenport)"/>
    <s v="Q.PEAK DUO XL G10 BFG"/>
    <n v="49303156"/>
    <n v="638"/>
    <n v="22"/>
    <d v="2022-03-31T00:00:00"/>
    <x v="1"/>
    <x v="3"/>
    <d v="2022-03-31T00:00:00"/>
    <d v="1899-12-30T08:00:00"/>
    <d v="2022-04-02T00:00:00"/>
    <d v="2022-04-02T00:00:00"/>
    <d v="1899-12-30T08:00:00"/>
    <s v="Delivered"/>
    <m/>
    <s v="Spot"/>
    <n v="3526"/>
    <s v="CIP"/>
    <n v="0.30624000000000001"/>
  </r>
  <r>
    <n v="480"/>
    <n v="392306643"/>
    <s v="CHR"/>
    <s v="CLN WH"/>
    <s v="Brookfield Renewable"/>
    <s v="4220 Boston Street, Baltimore, MD 21224"/>
    <s v="9009-000322"/>
    <s v="Q.PEAK DUO XL G10C.3/BFG 480"/>
    <n v="49303156"/>
    <n v="580"/>
    <n v="20"/>
    <d v="2022-03-30T00:00:00"/>
    <x v="1"/>
    <x v="3"/>
    <d v="2022-03-30T00:00:00"/>
    <d v="1899-12-30T10:00:00"/>
    <d v="2022-03-31T00:00:00"/>
    <m/>
    <d v="1899-12-30T13:00:00"/>
    <s v="In Transit"/>
    <m/>
    <s v="Spot"/>
    <n v="2640"/>
    <s v="DDP"/>
    <n v="0.27839999999999998"/>
  </r>
  <r>
    <n v="360"/>
    <n v="393411210"/>
    <s v="CHR"/>
    <s v="CLN WH"/>
    <s v="CFM Equipment Distributions"/>
    <s v="1644 Main Ave, Sacramento, CA 95838"/>
    <n v="11194"/>
    <s v="Q.PEAK DUO BLK G10+ 360"/>
    <n v="49201132"/>
    <n v="832"/>
    <n v="26"/>
    <d v="2022-03-30T00:00:00"/>
    <x v="1"/>
    <x v="3"/>
    <d v="2022-03-30T00:00:00"/>
    <d v="1899-12-30T13:00:00"/>
    <d v="2022-04-04T00:00:00"/>
    <d v="2022-04-04T00:00:00"/>
    <d v="1899-12-30T08:00:00"/>
    <s v="Delivered"/>
    <m/>
    <s v="Spot"/>
    <n v="6369"/>
    <s v="CIP"/>
    <n v="0.29952000000000001"/>
  </r>
  <r>
    <n v="480"/>
    <n v="392306657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10:00:00"/>
    <d v="2022-04-01T00:00:00"/>
    <m/>
    <d v="1899-12-30T13:00:00"/>
    <s v="In Transit"/>
    <m/>
    <s v="Spot"/>
    <n v="2640"/>
    <s v="DDP"/>
    <n v="0.27839999999999998"/>
  </r>
  <r>
    <n v="360"/>
    <n v="393434241"/>
    <s v="CHR"/>
    <s v="CLN WH"/>
    <s v="CED Greentech Las Vegas"/>
    <s v="6845 South Decatur Blvd Ste 140, Las Vegas, NV 89118"/>
    <s v="4090-MD905920S PT2"/>
    <s v="Q.PEAK DUO BLK G10+ 360"/>
    <n v="49201132"/>
    <n v="832"/>
    <n v="26"/>
    <d v="2022-03-30T00:00:00"/>
    <x v="1"/>
    <x v="3"/>
    <d v="2022-03-30T00:00:00"/>
    <d v="1899-12-30T09:00:00"/>
    <d v="2022-04-07T00:00:00"/>
    <d v="2022-04-07T00:00:00"/>
    <d v="1899-12-30T10:00:00"/>
    <s v="Delivered"/>
    <m/>
    <s v="Spot"/>
    <n v="5122"/>
    <s v="CIP"/>
    <n v="0.29952000000000001"/>
  </r>
  <r>
    <n v="480"/>
    <n v="393699146"/>
    <s v="CHR"/>
    <s v="CLN WH"/>
    <s v="CS Energy "/>
    <s v="219 Kipp Road, Greenport, NY 12534"/>
    <s v="2111420 (Greenport)"/>
    <s v="Q.PEAK DUO XL G10 BFG"/>
    <n v="49303156"/>
    <n v="638"/>
    <n v="22"/>
    <d v="2022-03-31T00:00:00"/>
    <x v="1"/>
    <x v="3"/>
    <d v="2022-03-31T00:00:00"/>
    <d v="1899-12-30T09:00:00"/>
    <d v="2022-04-02T00:00:00"/>
    <d v="2022-04-02T00:00:00"/>
    <d v="1899-12-30T09:00:00"/>
    <s v="Delivered"/>
    <m/>
    <s v="Spot"/>
    <n v="3526"/>
    <s v="CIP"/>
    <n v="0.30624000000000001"/>
  </r>
  <r>
    <n v="360"/>
    <n v="393436410"/>
    <s v="CHR"/>
    <s v="CLN WH"/>
    <s v="Rexel USA, Inc. "/>
    <s v="30880 San Clemente Street Hayward, CA 94544-7135"/>
    <s v="P103398659"/>
    <s v="Q.PEAK DUO BLK G10+ 360"/>
    <n v="49201132"/>
    <n v="416"/>
    <n v="13"/>
    <d v="2022-03-31T00:00:00"/>
    <x v="1"/>
    <x v="3"/>
    <d v="2022-03-31T00:00:00"/>
    <d v="1899-12-30T11:00:00"/>
    <d v="2022-04-04T00:00:00"/>
    <d v="2022-04-04T00:00:00"/>
    <d v="1899-12-30T09:00:00"/>
    <s v="Delivered"/>
    <m/>
    <s v="Spot"/>
    <n v="5694"/>
    <s v="CIP"/>
    <n v="0.14976"/>
  </r>
  <r>
    <n v="480"/>
    <n v="393703961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12:00:00"/>
    <d v="2022-04-04T00:00:00"/>
    <d v="2022-04-04T00:00:00"/>
    <d v="1899-12-30T12:00:00"/>
    <s v="Delivered"/>
    <m/>
    <s v="Spot"/>
    <n v="3526"/>
    <s v="CIP"/>
    <n v="0.30624000000000001"/>
  </r>
  <r>
    <n v="480"/>
    <n v="393699317"/>
    <s v="CHR"/>
    <s v="CLN WH"/>
    <s v="CS Energy "/>
    <s v="219 Kipp Road, Greenport, NY 12534"/>
    <s v="2111420 (Greenport)"/>
    <s v="Q.PEAK DUO XL G10 BFG"/>
    <n v="49303156"/>
    <n v="638"/>
    <n v="22"/>
    <d v="2022-03-31T00:00:00"/>
    <x v="1"/>
    <x v="3"/>
    <d v="2022-03-31T00:00:00"/>
    <d v="1899-12-30T10:00:00"/>
    <d v="2022-04-02T00:00:00"/>
    <d v="2022-04-02T00:00:00"/>
    <d v="1899-12-30T10:00:00"/>
    <s v="Delivered"/>
    <n v="580"/>
    <s v="Spot"/>
    <n v="3526"/>
    <s v="CIP"/>
    <n v="0.30624000000000001"/>
  </r>
  <r>
    <n v="480"/>
    <n v="392306669"/>
    <s v="CHR"/>
    <s v="CLN WH"/>
    <s v="Brookfield Renewable"/>
    <s v="4220 Boston Street, Baltimore, MD 21224"/>
    <s v="9009-000322"/>
    <s v="Q.PEAK DUO XL G10C.3/BFG 480"/>
    <n v="49303156"/>
    <n v="580"/>
    <n v="20"/>
    <d v="2022-04-01T00:00:00"/>
    <x v="2"/>
    <x v="3"/>
    <d v="2022-04-01T00:00:00"/>
    <d v="1899-12-30T10:00:00"/>
    <d v="2022-04-04T00:00:00"/>
    <d v="2022-04-04T00:00:00"/>
    <d v="1899-12-30T12:00:00"/>
    <s v="Delivered"/>
    <m/>
    <s v="Spot"/>
    <n v="2640"/>
    <s v="DDP"/>
    <n v="0.27839999999999998"/>
  </r>
  <r>
    <n v="480"/>
    <n v="393699703"/>
    <s v="CHR"/>
    <s v="CLN WH"/>
    <s v="CS Energy "/>
    <s v="219 Kipp Road, Greenport, NY 12534"/>
    <s v="2111420 (Greenport)"/>
    <s v="Q.PEAK DUO XL G10 BFG"/>
    <n v="49303156"/>
    <n v="638"/>
    <n v="22"/>
    <d v="2022-03-31T00:00:00"/>
    <x v="1"/>
    <x v="3"/>
    <d v="2022-03-31T00:00:00"/>
    <d v="1899-12-30T12:00:00"/>
    <d v="2022-04-02T00:00:00"/>
    <d v="2022-04-02T00:00:00"/>
    <d v="1899-12-30T12:00:00"/>
    <s v="Delivered"/>
    <m/>
    <s v="Spot"/>
    <n v="3526"/>
    <s v="CIP"/>
    <n v="0.30624000000000001"/>
  </r>
  <r>
    <n v="480"/>
    <n v="393769240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11:00:00"/>
    <d v="2022-04-04T00:00:00"/>
    <d v="2022-04-04T00:00:00"/>
    <d v="1899-12-30T13:00:00"/>
    <s v="Delivered"/>
    <m/>
    <m/>
    <n v="3125"/>
    <s v="CIP"/>
    <n v="0.30624000000000001"/>
  </r>
  <r>
    <n v="480"/>
    <n v="393769264"/>
    <s v="CHR"/>
    <s v="CLN WH"/>
    <s v="CED Greentech Stroudsburg"/>
    <s v="1941 Paradise Trail, East Stroudsburg, PA 18301"/>
    <s v="8460-EE-923717S"/>
    <s v="Q.PEAK DUO XL G10 BFG"/>
    <n v="49303156"/>
    <n v="638"/>
    <n v="22"/>
    <d v="2022-04-04T00:00:00"/>
    <x v="2"/>
    <x v="4"/>
    <d v="2022-04-04T00:00:00"/>
    <d v="1899-12-30T09:00:00"/>
    <d v="2022-04-06T00:00:00"/>
    <d v="2022-04-06T00:00:00"/>
    <d v="1899-12-30T10:00:00"/>
    <s v="Delivered"/>
    <m/>
    <m/>
    <m/>
    <s v="CIP"/>
    <n v="0.30624000000000001"/>
  </r>
  <r>
    <n v="480"/>
    <n v="393443603"/>
    <s v="CHR"/>
    <s v="CLN WH"/>
    <s v="CS Energy "/>
    <s v="219 Kipp Road, Greenport, NY 12534"/>
    <s v="2111420 (Greenport)"/>
    <s v="Q.PEAK DUO XL G10 BFG"/>
    <n v="49303156"/>
    <n v="580"/>
    <n v="20"/>
    <d v="2022-03-30T00:00:00"/>
    <x v="1"/>
    <x v="3"/>
    <d v="2022-03-30T00:00:00"/>
    <d v="1899-12-30T09:00:00"/>
    <d v="2022-04-02T00:00:00"/>
    <d v="2022-04-02T00:00:00"/>
    <d v="1899-12-30T09:00:00"/>
    <s v="Delivered"/>
    <m/>
    <s v="Spot"/>
    <n v="3526"/>
    <s v="CIP"/>
    <n v="0.27839999999999998"/>
  </r>
  <r>
    <n v="480"/>
    <n v="393769138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08:00:00"/>
    <d v="2022-04-04T00:00:00"/>
    <d v="2022-04-04T00:00:00"/>
    <d v="1899-12-30T09:00:00"/>
    <s v="Delivered"/>
    <m/>
    <m/>
    <n v="3125"/>
    <s v="CIP"/>
    <n v="0.30624000000000001"/>
  </r>
  <r>
    <n v="360"/>
    <n v="393275702"/>
    <s v="CHR"/>
    <s v="CLN WH"/>
    <s v="CED Greentech Chico"/>
    <s v="1070 Maurauder suite 110, Chico Ca 95979 "/>
    <s v="1057-CMC900314S"/>
    <s v="Q.PEAK DUO BLK G10+/AC 360"/>
    <n v="49204132"/>
    <n v="624"/>
    <n v="24"/>
    <d v="2022-03-31T00:00:00"/>
    <x v="1"/>
    <x v="3"/>
    <d v="2022-03-31T00:00:00"/>
    <d v="1899-12-30T10:00:00"/>
    <d v="2022-04-04T00:00:00"/>
    <d v="2022-04-04T00:00:00"/>
    <d v="1899-12-30T10:00:00"/>
    <s v="Delivered"/>
    <m/>
    <s v="Spot"/>
    <n v="6647"/>
    <s v="CIP"/>
    <n v="0.22464000000000001"/>
  </r>
  <r>
    <n v="475"/>
    <n v="392792569"/>
    <s v="CHR"/>
    <s v="CLN WH"/>
    <s v="Amicus Solar Cooperative Creative Energies"/>
    <s v="455 W 1700 S, Salt Lake City, UT 84115"/>
    <s v="CE-01888"/>
    <s v="Q.PEAK DUO XL G10.c 475"/>
    <n v="49302155"/>
    <n v="580"/>
    <n v="20"/>
    <d v="2022-03-24T00:00:00"/>
    <x v="1"/>
    <x v="2"/>
    <d v="2022-03-24T00:00:00"/>
    <d v="1899-12-30T09:00:00"/>
    <d v="2022-03-30T00:00:00"/>
    <d v="2022-03-30T00:00:00"/>
    <d v="1899-12-30T09:00:00"/>
    <s v="Delivered"/>
    <m/>
    <s v="Spot"/>
    <n v="5386"/>
    <s v="DDP"/>
    <n v="0.27550000000000002"/>
  </r>
  <r>
    <n v="480"/>
    <n v="393769077"/>
    <s v="CHR"/>
    <s v="CLN WH"/>
    <s v="CED Greentech Stroudsburg"/>
    <s v="1941 Paradise Trail, East Stroudsburg, PA 18301"/>
    <s v="8460-EE-923717S"/>
    <s v="Q.PEAK DUO XL G10 BFG"/>
    <n v="49303156"/>
    <n v="638"/>
    <n v="22"/>
    <d v="2022-03-31T00:00:00"/>
    <x v="1"/>
    <x v="3"/>
    <d v="2022-03-31T00:00:00"/>
    <d v="1899-12-30T08:00:00"/>
    <d v="2022-04-04T00:00:00"/>
    <d v="2022-04-04T00:00:00"/>
    <d v="1899-12-30T08:00:00"/>
    <s v="Delivered"/>
    <m/>
    <m/>
    <n v="3125"/>
    <s v="CIP"/>
    <n v="0.30624000000000001"/>
  </r>
  <r>
    <n v="360"/>
    <n v="392923673"/>
    <s v="CHR"/>
    <s v="CLN WH"/>
    <s v="WESCO"/>
    <s v="3881 Old Winter Garden Rd, Orlando, FL 32805"/>
    <s v="1967-601134"/>
    <s v="Q.PEAK DUO BLK G10+/AC"/>
    <n v="49204132"/>
    <n v="676"/>
    <n v="26"/>
    <d v="2022-03-31T00:00:00"/>
    <x v="1"/>
    <x v="3"/>
    <d v="2022-03-31T00:00:00"/>
    <d v="1899-12-30T09:00:00"/>
    <d v="2022-04-04T00:00:00"/>
    <d v="2022-04-04T00:00:00"/>
    <d v="1899-12-30T09:00:00"/>
    <s v="Delivered"/>
    <m/>
    <s v="Spot"/>
    <n v="2378"/>
    <s v="CIP"/>
    <n v="0.24335999999999999"/>
  </r>
  <r>
    <n v="480"/>
    <n v="393704194"/>
    <s v="CHR"/>
    <s v="CLN WH"/>
    <s v="CS Energy "/>
    <s v="219 Kipp Road, Greenport, NY 12534"/>
    <s v="2111420 (Greenport)"/>
    <s v="Q.PEAK DUO XL G10 BFG"/>
    <n v="49303156"/>
    <n v="464"/>
    <n v="16"/>
    <d v="2022-04-04T00:00:00"/>
    <x v="2"/>
    <x v="4"/>
    <d v="2022-04-04T00:00:00"/>
    <d v="1899-12-30T08:00:00"/>
    <d v="2022-04-05T00:00:00"/>
    <d v="2022-04-05T00:00:00"/>
    <d v="1899-12-30T08:00:00"/>
    <s v="Delivered"/>
    <m/>
    <s v="Spot"/>
    <n v="3526"/>
    <s v="CIP"/>
    <n v="0.22272"/>
  </r>
  <r>
    <n v="480"/>
    <n v="393704826"/>
    <s v="CHR"/>
    <s v="CLN WH"/>
    <s v="CS Energy "/>
    <s v="219 Kipp Road, Greenport, NY 12534"/>
    <s v="2111420 (Greenport)"/>
    <s v="Q.PEAK DUO XL G10 BFG"/>
    <n v="49303156"/>
    <n v="464"/>
    <n v="16"/>
    <d v="2022-04-04T00:00:00"/>
    <x v="2"/>
    <x v="4"/>
    <d v="2022-04-04T00:00:00"/>
    <d v="1899-12-30T09:00:00"/>
    <d v="2022-04-06T00:00:00"/>
    <d v="2022-04-06T00:00:00"/>
    <d v="1899-12-30T09:00:00"/>
    <s v="Delivered"/>
    <m/>
    <s v="Spot"/>
    <n v="3526"/>
    <s v="CIP"/>
    <n v="0.22272"/>
  </r>
  <r>
    <n v="360"/>
    <n v="393615752"/>
    <s v="CHR"/>
    <s v="CLN WH"/>
    <s v="CED Greentech Kansas City  / CED ST.Louis"/>
    <s v="1846 N Topping Ave Kansas City, MO 64120"/>
    <s v="3584-PAUL-903301S PT2"/>
    <s v="Q.PEAK DUO BLK G10+ 360"/>
    <n v="49203132"/>
    <n v="832"/>
    <n v="26"/>
    <d v="2022-03-30T00:00:00"/>
    <x v="1"/>
    <x v="3"/>
    <d v="2022-03-30T00:00:00"/>
    <d v="1899-12-30T09:00:00"/>
    <d v="2022-04-01T00:00:00"/>
    <m/>
    <d v="1899-12-30T09:00:00"/>
    <s v="In Transit"/>
    <m/>
    <s v="Spot"/>
    <n v="2328"/>
    <s v="CIP"/>
    <n v="0.29952000000000001"/>
  </r>
  <r>
    <n v="480"/>
    <n v="392306578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08:00:00"/>
    <d v="2022-04-01T00:00:00"/>
    <m/>
    <d v="1899-12-30T08:00:00"/>
    <s v="In Transit"/>
    <m/>
    <s v="Spot"/>
    <n v="2640"/>
    <s v="DDP"/>
    <n v="0.27839999999999998"/>
  </r>
  <r>
    <n v="360"/>
    <n v="393430881"/>
    <s v="CHR"/>
    <s v="CLN WH"/>
    <s v="Rexel USA, Inc. "/>
    <s v="7366 Orangewood Ave Garden Grove, CA 92841-1412"/>
    <s v="P103398615"/>
    <s v="Q.PEAK DUO BLK G10+ 360"/>
    <n v="49201132"/>
    <n v="416"/>
    <n v="13"/>
    <d v="2022-03-30T00:00:00"/>
    <x v="1"/>
    <x v="3"/>
    <d v="2022-03-30T00:00:00"/>
    <d v="1899-12-30T12:00:00"/>
    <d v="2022-04-05T00:00:00"/>
    <d v="2022-04-05T00:00:00"/>
    <d v="1899-12-30T09:00:00"/>
    <s v="Delivered"/>
    <m/>
    <s v="Spot"/>
    <n v="4567"/>
    <s v="CIP"/>
    <n v="0.14976"/>
  </r>
  <r>
    <n v="480"/>
    <n v="392306647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09:00:00"/>
    <d v="2022-04-05T00:00:00"/>
    <m/>
    <d v="1899-12-30T10:00:00"/>
    <s v="In Transit"/>
    <m/>
    <s v="Spot"/>
    <n v="2640"/>
    <s v="DDP"/>
    <n v="0.27839999999999998"/>
  </r>
  <r>
    <n v="360"/>
    <n v="393275731"/>
    <s v="CHR"/>
    <s v="CLN WH"/>
    <s v="CED Greentech Anaheim"/>
    <s v="2861 East La Palma Ave Anaheim, CA 92806"/>
    <s v="1521-BL966036S"/>
    <s v="Q.PEAK DUO BLK G10+/AC 360"/>
    <n v="49204132"/>
    <n v="676"/>
    <n v="26"/>
    <d v="2022-03-30T00:00:00"/>
    <x v="1"/>
    <x v="3"/>
    <d v="2022-03-30T00:00:00"/>
    <d v="1899-12-30T08:00:00"/>
    <d v="2022-04-07T00:00:00"/>
    <d v="2022-04-07T00:00:00"/>
    <d v="1899-12-30T08:00:00"/>
    <s v="Delivered"/>
    <m/>
    <s v="Spot"/>
    <n v="4406"/>
    <s v="CIP"/>
    <n v="0.24335999999999999"/>
  </r>
  <r>
    <n v="480"/>
    <n v="392306620"/>
    <s v="CHR"/>
    <s v="CLN WH"/>
    <s v="Brookfield Renewable"/>
    <s v="4220 Boston Street, Baltimore, MD 21224"/>
    <s v="9009-000322"/>
    <s v="Q.PEAK DUO XL G10C.3/BFG 480"/>
    <n v="49303156"/>
    <n v="580"/>
    <n v="20"/>
    <d v="2022-04-01T00:00:00"/>
    <x v="2"/>
    <x v="3"/>
    <d v="2022-04-01T00:00:00"/>
    <d v="1899-12-30T09:00:00"/>
    <d v="2022-04-05T00:00:00"/>
    <m/>
    <d v="1899-12-30T11:00:00"/>
    <s v="In Transit"/>
    <m/>
    <s v="Spot"/>
    <n v="2640"/>
    <s v="DDP"/>
    <n v="0.27839999999999998"/>
  </r>
  <r>
    <n v="480"/>
    <n v="392306580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08:00:00"/>
    <d v="2022-04-05T00:00:00"/>
    <m/>
    <d v="1899-12-30T09:00:00"/>
    <s v="In Transit"/>
    <m/>
    <s v="Spot"/>
    <n v="2640"/>
    <s v="DDP"/>
    <n v="0.27839999999999998"/>
  </r>
  <r>
    <n v="400"/>
    <n v="394041163"/>
    <s v="CHR"/>
    <s v="CLN WH"/>
    <s v="CED Greentech Ronkonkoma"/>
    <s v="80 13th Ave, Ronkonkoma, NY 11779"/>
    <s v="4250-CF902725S PT2"/>
    <s v="Q.PEAK DUO BLK ML G10+"/>
    <n v="49405140"/>
    <n v="768"/>
    <n v="24"/>
    <d v="2022-04-05T00:00:00"/>
    <x v="2"/>
    <x v="4"/>
    <d v="2022-04-05T00:00:00"/>
    <d v="1899-12-30T09:00:00"/>
    <d v="2022-04-06T00:00:00"/>
    <d v="2022-04-06T00:00:00"/>
    <d v="1899-12-30T09:00:00"/>
    <s v="Delivered"/>
    <m/>
    <s v="Spot"/>
    <n v="3310"/>
    <s v="CIP"/>
    <n v="0.30719999999999997"/>
  </r>
  <r>
    <n v="400"/>
    <n v="394041226"/>
    <s v="CHR"/>
    <s v="CLN WH"/>
    <s v="CED Greentech Ronkonkoma"/>
    <s v="80 13th Ave, Ronkonkoma, NY 11779"/>
    <s v="4250-CF902725S PT2"/>
    <s v="Q.PEAK DUO BLK ML G10+"/>
    <n v="49405140"/>
    <n v="768"/>
    <n v="24"/>
    <d v="2022-04-05T00:00:00"/>
    <x v="2"/>
    <x v="4"/>
    <d v="2022-04-05T00:00:00"/>
    <d v="1899-12-30T09:00:00"/>
    <d v="2022-04-07T00:00:00"/>
    <d v="2022-04-07T00:00:00"/>
    <d v="1899-12-30T10:00:00"/>
    <s v="Delivered"/>
    <m/>
    <s v="Spot"/>
    <n v="3310"/>
    <s v="CIP"/>
    <n v="0.30719999999999997"/>
  </r>
  <r>
    <n v="480"/>
    <n v="393699505"/>
    <s v="CHR"/>
    <s v="CLN WH"/>
    <s v="CS Energy "/>
    <s v="219 Kipp Road, Greenport, NY 12534"/>
    <s v="2111420 (Greenport)"/>
    <s v="Q.PEAK DUO XL G10 BFG"/>
    <n v="49303156"/>
    <n v="638"/>
    <n v="22"/>
    <d v="2022-03-31T00:00:00"/>
    <x v="1"/>
    <x v="3"/>
    <d v="2022-03-31T00:00:00"/>
    <d v="1899-12-30T11:00:00"/>
    <d v="2022-04-04T00:00:00"/>
    <d v="2022-04-04T00:00:00"/>
    <d v="1899-12-30T11:00:00"/>
    <s v="Delivered"/>
    <m/>
    <s v="Spot"/>
    <n v="3526"/>
    <s v="CIP"/>
    <n v="0.30624000000000001"/>
  </r>
  <r>
    <n v="480"/>
    <n v="392306584"/>
    <s v="CHR"/>
    <s v="CLN WH"/>
    <s v="Brookfield Renewable"/>
    <s v="4220 Boston Street, Baltimore, MD 21224"/>
    <s v="9009-000322"/>
    <s v="Q.PEAK DUO XL G10C.3/BFG 480"/>
    <n v="49303156"/>
    <n v="580"/>
    <n v="20"/>
    <d v="2022-04-05T00:00:00"/>
    <x v="2"/>
    <x v="4"/>
    <d v="2022-04-05T00:00:00"/>
    <d v="1899-12-30T08:00:00"/>
    <d v="2022-04-06T00:00:00"/>
    <m/>
    <d v="1899-12-30T08:00:00"/>
    <s v="In Transit"/>
    <m/>
    <s v="Spot"/>
    <n v="2640"/>
    <s v="DDP"/>
    <n v="0.27839999999999998"/>
  </r>
  <r>
    <n v="360"/>
    <n v="394043561"/>
    <s v="CHR"/>
    <s v="CLN WH"/>
    <s v="CED Greentech Vermont"/>
    <s v="102 Archibald Steet Burlington, VT 05401"/>
    <s v="0933-DT906774S"/>
    <s v="Q.PEAK DUO BLK G10+"/>
    <n v="49201132"/>
    <n v="832"/>
    <n v="26"/>
    <d v="2022-04-05T00:00:00"/>
    <x v="2"/>
    <x v="4"/>
    <d v="2022-04-05T00:00:00"/>
    <d v="1899-12-30T10:00:00"/>
    <d v="2022-04-07T00:00:00"/>
    <d v="2022-04-07T00:00:00"/>
    <d v="1899-12-30T09:00:00"/>
    <s v="Delivered"/>
    <m/>
    <s v="Spot"/>
    <n v="4206"/>
    <s v="CIP"/>
    <n v="0.29952000000000001"/>
  </r>
  <r>
    <n v="480"/>
    <n v="392306583"/>
    <s v="CHR"/>
    <s v="CLN WH"/>
    <s v="Brookfield Renewable"/>
    <s v="4220 Boston Street, Baltimore, MD 21224"/>
    <s v="9009-000322"/>
    <s v="Q.PEAK DUO XL G10C.3/BFG 480"/>
    <n v="49303156"/>
    <n v="580"/>
    <n v="20"/>
    <d v="2022-03-31T00:00:00"/>
    <x v="1"/>
    <x v="3"/>
    <d v="2022-03-31T00:00:00"/>
    <d v="1899-12-30T08:00:00"/>
    <d v="2022-04-01T00:00:00"/>
    <m/>
    <d v="1899-12-30T09:00:00"/>
    <s v="In Transit"/>
    <m/>
    <s v="Spot"/>
    <n v="2640"/>
    <s v="DDP"/>
    <n v="0.27839999999999998"/>
  </r>
  <r>
    <n v="360"/>
    <n v="393616203"/>
    <s v="CHR"/>
    <s v="CLN WH"/>
    <s v="CED Greentech Kansas City  / CED ST.Louis"/>
    <s v="1846 N Topping Ave Kansas City, MO 64120"/>
    <s v="3584-PAUL-903301S PT2"/>
    <s v="Q.PEAK DUO BLK G10+ 360"/>
    <n v="49203132"/>
    <n v="832"/>
    <n v="26"/>
    <d v="2022-03-31T00:00:00"/>
    <x v="1"/>
    <x v="3"/>
    <d v="2022-03-31T00:00:00"/>
    <d v="1899-12-30T09:00:00"/>
    <d v="2022-04-05T00:00:00"/>
    <m/>
    <d v="1899-12-30T09:00:00"/>
    <s v="In Transit"/>
    <m/>
    <s v="Spot"/>
    <n v="2223"/>
    <s v="CIP"/>
    <n v="0.29952000000000001"/>
  </r>
  <r>
    <n v="480"/>
    <n v="393443713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10:00:00"/>
    <d v="2022-04-04T00:00:00"/>
    <d v="2022-04-04T00:00:00"/>
    <d v="1899-12-30T10:00:00"/>
    <s v="Delivered"/>
    <m/>
    <s v="Spot"/>
    <n v="3526"/>
    <s v="CIP"/>
    <n v="0.30624000000000001"/>
  </r>
  <r>
    <n v="480"/>
    <n v="394044007"/>
    <s v="CHR"/>
    <s v="CLN WH"/>
    <s v="CED Greentech Stroudsburg"/>
    <s v="1941 Paradise Trail, East Stroudsburg, PA 18301"/>
    <s v="8460-EE-923717S"/>
    <s v="Q.PEAK DUO XL G10 BFG"/>
    <n v="49303156"/>
    <n v="638"/>
    <n v="22"/>
    <d v="2022-04-05T00:00:00"/>
    <x v="2"/>
    <x v="4"/>
    <d v="2022-04-05T00:00:00"/>
    <d v="1899-12-30T08:00:00"/>
    <d v="2022-04-07T00:00:00"/>
    <d v="2022-04-07T00:00:00"/>
    <d v="1899-12-30T08:00:00"/>
    <s v="Delivered"/>
    <m/>
    <s v="Spot"/>
    <n v="3060"/>
    <s v="CIP"/>
    <n v="0.30624000000000001"/>
  </r>
  <r>
    <n v="360"/>
    <n v="393275588"/>
    <s v="CHR"/>
    <s v="CLN WH"/>
    <s v="CED Greentech Ronkonkoma"/>
    <s v="80 13th Ave Ronkonkoma, NY 11779"/>
    <s v="4250-CF902726S"/>
    <s v="Q.PEAK DUO BLK G10+/AC 360"/>
    <n v="49204132"/>
    <n v="832"/>
    <n v="32"/>
    <d v="2022-04-04T00:00:00"/>
    <x v="2"/>
    <x v="4"/>
    <d v="2022-04-04T00:00:00"/>
    <d v="1899-12-30T08:00:00"/>
    <d v="2022-04-05T00:00:00"/>
    <m/>
    <d v="1899-12-30T08:00:00"/>
    <s v="In Transit"/>
    <m/>
    <s v="Spot"/>
    <n v="3258"/>
    <s v="CIP"/>
    <n v="0.29952000000000001"/>
  </r>
  <r>
    <n v="480"/>
    <n v="394044034"/>
    <s v="CHR"/>
    <s v="CLN WH"/>
    <s v="CED Greentech Stroudsburg"/>
    <s v="1941 Paradise Trail, East Stroudsburg, PA 18301"/>
    <s v="8460-EE-923717S"/>
    <s v="Q.PEAK DUO XL G10 BFG"/>
    <n v="49303156"/>
    <n v="638"/>
    <n v="22"/>
    <d v="2022-04-05T00:00:00"/>
    <x v="2"/>
    <x v="4"/>
    <d v="2022-04-05T00:00:00"/>
    <d v="1899-12-30T08:00:00"/>
    <d v="2022-04-07T00:00:00"/>
    <d v="2022-04-07T00:00:00"/>
    <d v="1899-12-30T09:00:00"/>
    <s v="Delivered"/>
    <m/>
    <s v="Spot"/>
    <n v="3060"/>
    <s v="CIP"/>
    <n v="0.30624000000000001"/>
  </r>
  <r>
    <n v="480"/>
    <n v="394044192"/>
    <s v="CHR"/>
    <s v="CLN WH"/>
    <s v="CED Greentech Stroudsburg"/>
    <s v="35 Twinbridge Drive Units A-F Pennsauken NJ 08110"/>
    <s v="8460-EE-923717S"/>
    <s v="Q.PEAK DUO XL G10 BFG"/>
    <n v="49303156"/>
    <n v="638"/>
    <n v="22"/>
    <d v="2022-04-06T00:00:00"/>
    <x v="2"/>
    <x v="4"/>
    <d v="2022-04-06T00:00:00"/>
    <d v="1899-12-30T09:00:00"/>
    <d v="2022-04-08T00:00:00"/>
    <d v="2022-04-08T00:00:00"/>
    <d v="1899-12-30T10:00:00"/>
    <s v="Delivered"/>
    <s v="Reroute $300"/>
    <s v="Spot"/>
    <n v="3060"/>
    <s v="CIP"/>
    <n v="0.30624000000000001"/>
  </r>
  <r>
    <n v="480"/>
    <n v="394044294"/>
    <s v="CHR"/>
    <s v="CLN WH"/>
    <s v="CED Greentech Stroudsburg"/>
    <s v="35 Twinbridge Drive Units A-F Pennsauken NJ 08110"/>
    <s v="8460-EE-923717S"/>
    <s v="Q.PEAK DUO XL G10 BFG"/>
    <n v="49303156"/>
    <n v="406"/>
    <n v="14"/>
    <d v="2022-04-06T00:00:00"/>
    <x v="2"/>
    <x v="4"/>
    <d v="2022-04-06T00:00:00"/>
    <d v="1899-12-30T10:00:00"/>
    <d v="2022-04-08T00:00:00"/>
    <d v="2022-04-08T00:00:00"/>
    <d v="1899-12-30T12:00:00"/>
    <s v="Delivered"/>
    <s v="Reroute $300"/>
    <s v="Spot"/>
    <n v="3060"/>
    <s v="CIP"/>
    <n v="0.19488"/>
  </r>
  <r>
    <n v="480"/>
    <n v="394044107"/>
    <s v="CHR"/>
    <s v="CLN WH"/>
    <s v="CED Greentech Stroudsburg"/>
    <s v="1941 Paradise Trail, East Stroudsburg, PA 18301"/>
    <s v="8460-EE-923717S"/>
    <s v="Q.PEAK DUO XL G10 BFG"/>
    <n v="49303156"/>
    <n v="638"/>
    <n v="22"/>
    <d v="2022-04-05T00:00:00"/>
    <x v="2"/>
    <x v="4"/>
    <d v="2022-04-05T00:00:00"/>
    <d v="1899-12-30T10:00:00"/>
    <d v="2022-04-07T00:00:00"/>
    <d v="2022-04-07T00:00:00"/>
    <d v="1899-12-30T12:00:00"/>
    <s v="Delivered"/>
    <m/>
    <s v="Spot"/>
    <n v="3060"/>
    <s v="CIP"/>
    <n v="0.30624000000000001"/>
  </r>
  <r>
    <n v="400"/>
    <n v="394183910"/>
    <s v="CHR"/>
    <s v="CLN WH"/>
    <s v="PM&amp;M Electric Inc. dba Titan Solar Power"/>
    <s v="5209 E Virginia Beach Blvd, Norfolk, VA 23502"/>
    <s v="12083 PT2.1 Norfolk"/>
    <s v="Q.PEAK DUO BLK ML G10+"/>
    <n v="49405140"/>
    <n v="640"/>
    <n v="20"/>
    <d v="2022-04-05T00:00:00"/>
    <x v="2"/>
    <x v="4"/>
    <d v="2022-04-05T00:00:00"/>
    <d v="1899-12-30T11:00:00"/>
    <d v="2022-04-07T00:00:00"/>
    <d v="2022-04-07T00:00:00"/>
    <d v="1899-12-30T09:00:00"/>
    <s v="Delivered"/>
    <m/>
    <m/>
    <m/>
    <s v="DDP"/>
    <n v="0.25600000000000001"/>
  </r>
  <r>
    <n v="400"/>
    <n v="394183735"/>
    <s v="CHR"/>
    <s v="CLN WH"/>
    <s v="PM&amp;M Electric Inc. dba Titan Solar Power"/>
    <s v="5209 E Virginia Beach Blvd, Norfolk, VA 23502"/>
    <s v="12083 PT2.1 Norfolk"/>
    <s v="Q.PEAK DUO BLK ML G10+"/>
    <n v="49405140"/>
    <n v="640"/>
    <n v="20"/>
    <d v="2022-04-05T00:00:00"/>
    <x v="2"/>
    <x v="4"/>
    <d v="2022-04-05T00:00:00"/>
    <d v="1899-12-30T11:00:00"/>
    <d v="2022-04-06T00:00:00"/>
    <d v="2022-04-06T00:00:00"/>
    <d v="1899-12-30T10:00:00"/>
    <s v="Delivered"/>
    <m/>
    <m/>
    <m/>
    <s v="DDP"/>
    <n v="0.25600000000000001"/>
  </r>
  <r>
    <n v="480"/>
    <n v="392306677"/>
    <s v="CHR"/>
    <s v="CLN WH"/>
    <s v="Brookfield Renewable"/>
    <s v="4220 Boston Street, Baltimore, MD 21224"/>
    <s v="9009-000322"/>
    <s v="Q.PEAK DUO XL G10C.3/BFG 480"/>
    <n v="49303156"/>
    <n v="580"/>
    <n v="20"/>
    <d v="2022-04-06T00:00:00"/>
    <x v="2"/>
    <x v="4"/>
    <d v="2022-04-06T00:00:00"/>
    <d v="1899-12-30T10:00:00"/>
    <d v="2022-04-07T00:00:00"/>
    <d v="2022-04-07T00:00:00"/>
    <d v="1899-12-30T12:00:00"/>
    <s v="Delivered"/>
    <m/>
    <s v="Spot"/>
    <n v="2640"/>
    <s v="DDP"/>
    <n v="0.27839999999999998"/>
  </r>
  <r>
    <n v="360"/>
    <n v="393916431"/>
    <s v="CHR"/>
    <s v="CLN WH"/>
    <s v="CED Greentech Kansas City  / CED ST.Louis"/>
    <s v="8921 Frost Ave. Berkeley, MO 63134"/>
    <s v="3584-PAUL-903301S PT2"/>
    <s v="Q.PEAK DUO BLK G10+ 360"/>
    <n v="49203132"/>
    <n v="832"/>
    <n v="26"/>
    <d v="2022-04-04T00:00:00"/>
    <x v="2"/>
    <x v="4"/>
    <d v="2022-04-04T00:00:00"/>
    <d v="1899-12-30T10:00:00"/>
    <d v="2022-04-05T00:00:00"/>
    <d v="2022-04-05T00:00:00"/>
    <d v="1899-12-30T09:00:00"/>
    <s v="Delivered"/>
    <m/>
    <s v="Spot"/>
    <n v="1556"/>
    <s v="CIP"/>
    <n v="0.29952000000000001"/>
  </r>
  <r>
    <n v="360"/>
    <n v="394043561"/>
    <s v="CHR"/>
    <s v="CLN WH"/>
    <s v="CED Greentech Vermont"/>
    <s v="102 Archibald Steet Burlington, VT 05401"/>
    <s v="0933-DT906774S"/>
    <s v="Q.PEAK DUO BLK G10+"/>
    <n v="49201132"/>
    <n v="832"/>
    <n v="26"/>
    <d v="2022-04-05T00:00:00"/>
    <x v="2"/>
    <x v="4"/>
    <d v="2022-04-05T00:00:00"/>
    <d v="1899-12-30T10:00:00"/>
    <d v="2022-04-07T00:00:00"/>
    <d v="2022-04-07T00:00:00"/>
    <d v="1899-12-30T09:00:00"/>
    <s v="Delivered"/>
    <m/>
    <m/>
    <m/>
    <s v="CIP"/>
    <n v="0.29952000000000001"/>
  </r>
  <r>
    <n v="480"/>
    <n v="393703329"/>
    <s v="CHR"/>
    <s v="CLN WH"/>
    <s v="CS Energy "/>
    <s v="219 Kipp Road, Greenport, NY 12534"/>
    <s v="2111420 (Greenport)"/>
    <s v="Q.PEAK DUO XL G10 BFG"/>
    <n v="49303156"/>
    <n v="638"/>
    <n v="22"/>
    <d v="2022-04-01T00:00:00"/>
    <x v="2"/>
    <x v="3"/>
    <d v="2022-04-01T00:00:00"/>
    <d v="1899-12-30T11:00:00"/>
    <d v="2022-04-07T00:00:00"/>
    <m/>
    <d v="1899-12-30T11:00:00"/>
    <s v="In Transit"/>
    <m/>
    <s v="Spot"/>
    <n v="3526"/>
    <s v="CIP"/>
    <n v="0.30624000000000001"/>
  </r>
  <r>
    <n v="480"/>
    <n v="392306761"/>
    <s v="CHR"/>
    <s v="CLN WH"/>
    <s v="Brookfield Renewable"/>
    <s v="4220 Boston Street, Baltimore, MD 21224"/>
    <s v="9009-000322"/>
    <s v="Q.PEAK DUO XL G10C.3/BFG 480"/>
    <n v="49303156"/>
    <n v="580"/>
    <n v="20"/>
    <d v="2022-04-04T00:00:00"/>
    <x v="2"/>
    <x v="4"/>
    <d v="2022-04-04T00:00:00"/>
    <d v="1899-12-30T10:00:00"/>
    <d v="2022-04-07T00:00:00"/>
    <m/>
    <d v="1899-12-30T13:00:00"/>
    <s v="In Transit"/>
    <m/>
    <s v="Spot"/>
    <n v="2640"/>
    <s v="DDP"/>
    <n v="0.27839999999999998"/>
  </r>
  <r>
    <n v="480"/>
    <n v="393919078"/>
    <s v="CHR"/>
    <s v="CLN WH"/>
    <s v="REC Solar"/>
    <s v="8975 REMINGTON AVE, CHINO, CA 91710"/>
    <s v="19202 OP"/>
    <s v="Q.PEAK DUO XL G10"/>
    <n v="49304156"/>
    <n v="319"/>
    <n v="11"/>
    <d v="2022-04-01T00:00:00"/>
    <x v="2"/>
    <x v="3"/>
    <d v="2022-04-01T00:00:00"/>
    <d v="1899-12-30T09:00:00"/>
    <d v="2022-04-07T00:00:00"/>
    <m/>
    <d v="1899-12-30T09:00:00"/>
    <s v="In Transit"/>
    <m/>
    <s v="Spot"/>
    <n v="4192"/>
    <s v="DDP"/>
    <n v="0.15312000000000001"/>
  </r>
  <r>
    <n v="400"/>
    <n v="394299704"/>
    <s v="CHR"/>
    <s v="CLN WH"/>
    <s v="Amicus Solar Cooperative / Ipsun Solar"/>
    <s v="2817 Dorr Ave, Suite D, Fairfax, VA 22031"/>
    <s v="IP-00001135 PT2"/>
    <s v="Q.PEAK DUO BLK ML-G10+"/>
    <n v="49405140"/>
    <n v="768"/>
    <n v="24"/>
    <d v="2022-04-07T00:00:00"/>
    <x v="2"/>
    <x v="4"/>
    <d v="2022-04-07T00:00:00"/>
    <d v="1899-12-30T11:00:00"/>
    <d v="2022-04-08T00:00:00"/>
    <d v="2022-04-08T00:00:00"/>
    <d v="1899-12-30T11:00:00"/>
    <s v="Delivered"/>
    <m/>
    <m/>
    <m/>
    <s v="DDP"/>
    <n v="0.30719999999999997"/>
  </r>
  <r>
    <n v="360"/>
    <n v="393912561"/>
    <s v="CHR"/>
    <s v="CLN WH"/>
    <s v="CED Greentech Auburn"/>
    <s v="3 C Street Unit 13, Auburn, MA 01501"/>
    <s v="0224-JV910169S"/>
    <s v="Q.PEAK DUO BLK G10+/AC"/>
    <n v="49204132"/>
    <n v="676"/>
    <n v="26"/>
    <d v="2022-04-06T00:00:00"/>
    <x v="2"/>
    <x v="4"/>
    <d v="2022-04-06T00:00:00"/>
    <d v="1899-12-30T09:00:00"/>
    <d v="2022-04-08T00:00:00"/>
    <d v="2022-04-08T00:00:00"/>
    <d v="1899-12-30T09:00:00"/>
    <s v="Delivered"/>
    <m/>
    <m/>
    <m/>
    <s v="CIP"/>
    <n v="0.24335999999999999"/>
  </r>
  <r>
    <n v="480"/>
    <n v="392306653"/>
    <s v="CHR"/>
    <s v="CLN WH"/>
    <s v="Brookfield Renewable"/>
    <s v="4220 Boston Street, Baltimore, MD 21224"/>
    <s v="9009-000322"/>
    <s v="Q.PEAK DUO XL G10C.3/BFG 480"/>
    <n v="49303156"/>
    <n v="580"/>
    <n v="20"/>
    <d v="2022-04-07T00:00:00"/>
    <x v="2"/>
    <x v="4"/>
    <d v="2022-04-07T00:00:00"/>
    <d v="1899-12-30T09:00:00"/>
    <d v="2022-04-08T00:00:00"/>
    <m/>
    <d v="1899-12-30T11:00:00"/>
    <s v="In Transit"/>
    <m/>
    <s v="Spot"/>
    <n v="2640"/>
    <s v="DDP"/>
    <n v="0.27839999999999998"/>
  </r>
  <r>
    <n v="480"/>
    <n v="394672896"/>
    <s v="CHR"/>
    <s v="CLN WH"/>
    <s v="CED Greentech Anaheim"/>
    <s v="2861 East La Palma Ave Anaheim, CA 92806"/>
    <s v="1521-BL966524S"/>
    <s v="Q.PEAK DUO BLK G10+/AC 360"/>
    <n v="49204132"/>
    <n v="312"/>
    <n v="12"/>
    <d v="2022-04-08T00:00:00"/>
    <x v="2"/>
    <x v="4"/>
    <d v="2022-04-08T00:00:00"/>
    <d v="1899-12-30T09:00:00"/>
    <d v="2022-04-13T00:00:00"/>
    <m/>
    <d v="1899-12-30T10:00:00"/>
    <s v="In Transit"/>
    <m/>
    <s v="Spot"/>
    <n v="4192"/>
    <s v="DDP"/>
    <n v="0.14976"/>
  </r>
  <r>
    <n v="360"/>
    <n v="394297455"/>
    <s v="CHR"/>
    <s v="CLN WH"/>
    <s v="CED Greentech Santa Rosa"/>
    <s v="3490 Regional Pkwy Santa Rosa, CA 95403"/>
    <s v="7953-NR904703S"/>
    <s v="Q.PEAK DUO BLK G10+"/>
    <n v="49203132"/>
    <n v="768"/>
    <n v="24"/>
    <d v="2022-04-06T00:00:00"/>
    <x v="2"/>
    <x v="4"/>
    <d v="2022-04-06T00:00:00"/>
    <d v="1899-12-30T10:00:00"/>
    <d v="2022-04-11T00:00:00"/>
    <d v="2022-04-11T00:00:00"/>
    <d v="1899-12-30T10:00:00"/>
    <s v="Delivered"/>
    <m/>
    <s v="Spot"/>
    <n v="5567"/>
    <s v="CIP"/>
    <n v="0.27648"/>
  </r>
  <r>
    <n v="400"/>
    <n v="394429892"/>
    <s v="CHR"/>
    <s v="CLN WH"/>
    <s v="Trinity Solar - CT Warehouse"/>
    <s v="611 W. Johnson Ave. Cheshire, CT 06410"/>
    <s v="P3850-CT-D"/>
    <s v="Q.PEAK DUO BLK ML G10+"/>
    <n v="49405140"/>
    <n v="832"/>
    <n v="26"/>
    <d v="2022-04-08T00:00:00"/>
    <x v="2"/>
    <x v="4"/>
    <d v="2022-04-08T00:00:00"/>
    <d v="1899-12-30T11:00:00"/>
    <d v="2022-04-11T00:00:00"/>
    <d v="2022-04-11T00:00:00"/>
    <d v="1899-12-30T12:00:00"/>
    <s v="Delivered"/>
    <m/>
    <s v="Spot"/>
    <n v="3479"/>
    <s v="CIP"/>
    <n v="0.33279999999999998"/>
  </r>
  <r>
    <n v="480"/>
    <n v="394044137"/>
    <s v="CHR"/>
    <s v="CLN WH"/>
    <s v="CED Greentech Stroudsburg"/>
    <s v="1941 Paradise Trail, East Stroudsburg, PA 18301"/>
    <s v="8460-EE-923717S"/>
    <s v="Q.PEAK DUO XL G10 BFG"/>
    <n v="49303156"/>
    <n v="638"/>
    <n v="22"/>
    <d v="2022-04-06T00:00:00"/>
    <x v="2"/>
    <x v="4"/>
    <d v="2022-04-06T00:00:00"/>
    <d v="1899-12-30T08:00:00"/>
    <d v="2022-04-08T00:00:00"/>
    <m/>
    <d v="1899-12-30T08:00:00"/>
    <s v="In Transit"/>
    <m/>
    <s v="Spot"/>
    <n v="3060"/>
    <s v="CIP"/>
    <n v="0.30624000000000001"/>
  </r>
  <r>
    <n v="480"/>
    <n v="392306679"/>
    <s v="CHR"/>
    <s v="CLN WH"/>
    <s v="Brookfield Renewable"/>
    <s v="4220 Boston Street, Baltimore, MD 21224"/>
    <s v="9009-000322"/>
    <s v="Q.PEAK DUO XL G10C.3/BFG 480"/>
    <n v="49303156"/>
    <n v="580"/>
    <n v="20"/>
    <d v="2022-04-06T00:00:00"/>
    <x v="2"/>
    <x v="4"/>
    <d v="2022-04-06T00:00:00"/>
    <d v="1899-12-30T10:00:00"/>
    <d v="2022-04-07T00:00:00"/>
    <m/>
    <d v="1899-12-30T12:00:00"/>
    <s v="In Transit"/>
    <m/>
    <s v="Spot"/>
    <n v="2640"/>
    <s v="DDP"/>
    <n v="0.27839999999999998"/>
  </r>
  <r>
    <n v="400"/>
    <n v="394467771"/>
    <s v="CHR"/>
    <s v="CLN WH"/>
    <s v="PM&amp;M Electric Inc. dba Titan Solar Power"/>
    <s v="28318 Constellation Rd Valencia, CA 91355"/>
    <s v="12083 PT2.1 Denver"/>
    <s v="Q.PEAK DUO BLK ML G10+"/>
    <n v="49405140"/>
    <n v="768"/>
    <n v="24"/>
    <d v="2022-04-07T00:00:00"/>
    <x v="2"/>
    <x v="4"/>
    <d v="2022-04-07T00:00:00"/>
    <d v="1899-12-30T12:00:00"/>
    <d v="2022-04-12T00:00:00"/>
    <d v="2022-04-12T00:00:00"/>
    <d v="1899-12-30T10:00:00"/>
    <s v="Delivered"/>
    <m/>
    <s v="Spot"/>
    <n v="4135"/>
    <s v="DDP"/>
    <n v="0.30719999999999997"/>
  </r>
  <r>
    <n v="480"/>
    <n v="392306577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08:00:00"/>
    <d v="2022-04-10T00:00:00"/>
    <d v="2022-04-10T00:00:00"/>
    <d v="1899-12-30T08:00:00"/>
    <s v="Delivered"/>
    <m/>
    <s v="Spot"/>
    <n v="2640"/>
    <s v="DDP"/>
    <n v="0.27839999999999998"/>
  </r>
  <r>
    <n v="480"/>
    <n v="394044043"/>
    <s v="CHR"/>
    <s v="CLN WH"/>
    <s v="CED Greentech Stroudsburg"/>
    <s v="1941 Paradise Trail, East Stroudsburg, PA 18301"/>
    <s v="8460-EE-923717S"/>
    <s v="Q.PEAK DUO XL G10 BFG"/>
    <n v="49303156"/>
    <n v="638"/>
    <n v="22"/>
    <d v="2022-04-05T00:00:00"/>
    <x v="2"/>
    <x v="4"/>
    <d v="2022-04-05T00:00:00"/>
    <d v="1899-12-30T09:00:00"/>
    <d v="2022-04-07T00:00:00"/>
    <m/>
    <d v="1899-12-30T10:00:00"/>
    <s v="In Transit"/>
    <m/>
    <s v="Spot"/>
    <n v="3060"/>
    <s v="CIP"/>
    <n v="0.30624000000000001"/>
  </r>
  <r>
    <n v="480"/>
    <n v="394044059"/>
    <s v="CHR"/>
    <s v="CLN WH"/>
    <s v="CED Greentech Stroudsburg"/>
    <s v="1941 Paradise Trail, East Stroudsburg, PA 18301"/>
    <s v="8460-EE-923717S"/>
    <s v="Q.PEAK DUO XL G10 BFG"/>
    <n v="49303156"/>
    <n v="638"/>
    <n v="22"/>
    <d v="2022-04-05T00:00:00"/>
    <x v="2"/>
    <x v="4"/>
    <d v="2022-04-05T00:00:00"/>
    <d v="1899-12-30T09:00:00"/>
    <d v="2022-04-07T00:00:00"/>
    <m/>
    <d v="1899-12-30T11:00:00"/>
    <s v="In Transit"/>
    <m/>
    <s v="Spot"/>
    <n v="3060"/>
    <s v="CIP"/>
    <n v="0.30624000000000001"/>
  </r>
  <r>
    <n v="480"/>
    <n v="392306762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09:00:00"/>
    <d v="2022-04-11T00:00:00"/>
    <d v="2022-04-11T00:00:00"/>
    <d v="1899-12-30T11:00:00"/>
    <s v="Delivered"/>
    <m/>
    <s v="Spot"/>
    <n v="2640"/>
    <s v="DDP"/>
    <n v="0.27839999999999998"/>
  </r>
  <r>
    <n v="480"/>
    <n v="392306631"/>
    <s v="CHR"/>
    <s v="CLN WH"/>
    <s v="Brookfield Renewable"/>
    <s v="4220 Boston Street, Baltimore, MD 21224"/>
    <s v="9009-000322"/>
    <s v="Q.PEAK DUO XL G10C.3/BFG 480"/>
    <n v="49303156"/>
    <n v="348"/>
    <n v="12"/>
    <d v="2022-04-08T00:00:00"/>
    <x v="2"/>
    <x v="4"/>
    <d v="2022-04-08T00:00:00"/>
    <d v="1899-12-30T10:00:00"/>
    <d v="2022-04-11T00:00:00"/>
    <d v="2022-04-11T00:00:00"/>
    <d v="1899-12-30T12:00:00"/>
    <s v="Delivered"/>
    <m/>
    <s v="Spot"/>
    <n v="2640"/>
    <s v="DDP"/>
    <n v="0.16703999999999999"/>
  </r>
  <r>
    <n v="475"/>
    <n v="392655019"/>
    <s v="CHR"/>
    <s v="CLN WH"/>
    <s v="CED Greentech Miami"/>
    <s v="2562 Cabot Commerce Drive, Suite 200, Jacksonville, Florida, 32226"/>
    <s v="4560-CH907224S"/>
    <s v="Q.PEAK DUO XL G10.c 475"/>
    <n v="49302155"/>
    <n v="638"/>
    <n v="22"/>
    <d v="2022-03-29T00:00:00"/>
    <x v="1"/>
    <x v="3"/>
    <m/>
    <d v="1899-12-30T09:00:00"/>
    <d v="2022-04-06T00:00:00"/>
    <m/>
    <d v="1899-12-30T08:00:00"/>
    <s v="Rejected by customer"/>
    <m/>
    <s v="contract"/>
    <n v="2414"/>
    <s v="CIP"/>
    <n v="0.30304999999999999"/>
  </r>
  <r>
    <n v="360"/>
    <n v="394187197"/>
    <s v="CHR"/>
    <s v="CLN WH"/>
    <s v="Bright Planet Solar Inc."/>
    <s v="1941 S Vineyard Ave Building 7 Unit 6, Ontario, CA 91761"/>
    <s v="1069-30"/>
    <s v="Q.PEAK DUO BLK G10+"/>
    <n v="49203132"/>
    <n v="768"/>
    <n v="24"/>
    <d v="2022-04-07T00:00:00"/>
    <x v="2"/>
    <x v="4"/>
    <d v="2022-04-07T00:00:00"/>
    <d v="1899-12-30T09:00:00"/>
    <d v="2022-04-12T00:00:00"/>
    <d v="2022-04-12T00:00:00"/>
    <d v="1899-12-30T09:00:00"/>
    <s v="Delivered"/>
    <m/>
    <m/>
    <m/>
    <s v="DDP"/>
    <n v="0.27648"/>
  </r>
  <r>
    <n v="360"/>
    <n v="394191329"/>
    <s v="CHR"/>
    <s v="CLN WH"/>
    <s v="Bright Planet Solar Inc."/>
    <s v="7706 Trade St, Ste A San Diego, CA 92121"/>
    <s v="1069-25"/>
    <s v="Q.PEAK DUO BLK G10+"/>
    <n v="49203132"/>
    <n v="768"/>
    <n v="24"/>
    <d v="2022-04-13T00:00:00"/>
    <x v="2"/>
    <x v="7"/>
    <m/>
    <d v="1899-12-30T09:00:00"/>
    <d v="2022-04-18T00:00:00"/>
    <m/>
    <d v="1899-12-30T10:00:00"/>
    <m/>
    <m/>
    <m/>
    <m/>
    <s v="DDP"/>
    <n v="0.27648"/>
  </r>
  <r>
    <n v="480"/>
    <n v="392306621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09:00:00"/>
    <d v="2022-04-11T00:00:00"/>
    <d v="2022-04-11T00:00:00"/>
    <d v="1899-12-30T10:00:00"/>
    <s v="Delivered"/>
    <m/>
    <s v="Spot"/>
    <n v="2640"/>
    <s v="DDP"/>
    <n v="0.27839999999999998"/>
  </r>
  <r>
    <n v="360"/>
    <n v="394186757"/>
    <s v="CHR"/>
    <s v="CLN WH"/>
    <s v="Bright Planet Solar Inc."/>
    <s v="220 West Parkway, Unit 12, Pompton Plains, NJ 07444"/>
    <s v="1069-20"/>
    <s v="Q.PEAK DUO BLK G10+"/>
    <n v="49203132"/>
    <n v="768"/>
    <n v="24"/>
    <d v="2022-04-06T00:00:00"/>
    <x v="2"/>
    <x v="4"/>
    <d v="2022-04-06T00:00:00"/>
    <d v="1899-12-30T11:00:00"/>
    <d v="2022-04-08T00:00:00"/>
    <m/>
    <d v="1899-12-30T08:00:00"/>
    <s v="In Transit"/>
    <m/>
    <m/>
    <m/>
    <s v="DDP"/>
    <n v="0.27648"/>
  </r>
  <r>
    <n v="480"/>
    <n v="392462668"/>
    <s v="CHR"/>
    <s v="CLN WH"/>
    <s v="Ameresco / JBMDL"/>
    <s v="2536 Saylors Pond Rd, Wrightstown, NJ 08562"/>
    <n v="177272"/>
    <s v="Q.PEAK DUO XL G10.c 480"/>
    <n v="49301156"/>
    <n v="580"/>
    <n v="20"/>
    <d v="2022-04-06T00:00:00"/>
    <x v="2"/>
    <x v="4"/>
    <m/>
    <d v="1899-12-30T10:00:00"/>
    <d v="2022-04-07T00:00:00"/>
    <m/>
    <d v="1899-12-30T12:00:00"/>
    <m/>
    <s v="Military site"/>
    <s v="Spot"/>
    <n v="2972"/>
    <s v="CIP"/>
    <n v="0.27839999999999998"/>
  </r>
  <r>
    <n v="360"/>
    <n v="394190034"/>
    <s v="CHR"/>
    <s v="CLN WH"/>
    <s v="Bright Planet Solar Inc."/>
    <s v="2358 Cepheus Ct, Bakersfield, CA 93308"/>
    <s v="1069-32"/>
    <s v="Q.PEAK DUO BLK G10+"/>
    <n v="49203132"/>
    <n v="768"/>
    <n v="24"/>
    <d v="2022-04-13T00:00:00"/>
    <x v="2"/>
    <x v="7"/>
    <m/>
    <d v="1899-12-30T10:00:00"/>
    <d v="2022-04-18T00:00:00"/>
    <m/>
    <d v="1899-12-30T09:00:00"/>
    <m/>
    <m/>
    <m/>
    <m/>
    <s v="DDP"/>
    <n v="0.27648"/>
  </r>
  <r>
    <n v="400"/>
    <n v="394418467"/>
    <s v="CHR"/>
    <s v="CLN WH"/>
    <s v="Trinity Solar"/>
    <s v="4782 Pottsville Pike Reading, PA 19605"/>
    <s v="P3850-RPA-B"/>
    <s v="Q.PEAK DUO BLK ML G10+"/>
    <n v="49405140"/>
    <n v="832"/>
    <n v="26"/>
    <d v="2022-04-08T00:00:00"/>
    <x v="2"/>
    <x v="4"/>
    <d v="2022-04-08T00:00:00"/>
    <d v="1899-12-30T09:00:00"/>
    <d v="2022-04-11T00:00:00"/>
    <d v="2022-04-11T00:00:00"/>
    <d v="1899-12-30T09:00:00"/>
    <s v="Delivered"/>
    <m/>
    <s v="Spot"/>
    <n v="2813"/>
    <s v="CIP"/>
    <n v="0.33279999999999998"/>
  </r>
  <r>
    <n v="400"/>
    <n v="394564893"/>
    <s v="CHR"/>
    <s v="CLN WH"/>
    <s v="PM&amp;M Electric Inc. dba Titan Solar Power"/>
    <s v="901 Armstrong Blvd Kissimmee, FL 34741"/>
    <s v="12083 PT2 Pensacola"/>
    <s v="Q.PEAK DUO BLK ML G10+"/>
    <n v="49405140"/>
    <n v="416"/>
    <n v="13"/>
    <d v="2022-04-08T00:00:00"/>
    <x v="2"/>
    <x v="4"/>
    <d v="2022-04-08T00:00:00"/>
    <d v="1899-12-30T08:00:00"/>
    <d v="2022-04-11T00:00:00"/>
    <d v="2022-04-11T00:00:00"/>
    <d v="1899-12-30T09:00:00"/>
    <s v="Delivered"/>
    <m/>
    <m/>
    <m/>
    <s v="DDP"/>
    <n v="0.16639999999999999"/>
  </r>
  <r>
    <n v="480"/>
    <n v="392306656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10:00:00"/>
    <d v="2022-04-11T00:00:00"/>
    <d v="2022-04-11T00:00:00"/>
    <d v="1899-12-30T13:00:00"/>
    <s v="Delivered"/>
    <m/>
    <s v="Spot"/>
    <n v="2640"/>
    <s v="DDP"/>
    <n v="0.27839999999999998"/>
  </r>
  <r>
    <n v="480"/>
    <n v="392306684"/>
    <s v="CHR"/>
    <s v="CLN WH"/>
    <s v="Brookfield Renewable"/>
    <s v="4220 Boston Street, Baltimore, MD 21224"/>
    <s v="9009-000322"/>
    <s v="Q.PEAK DUO XL G10C.3/BFG 480"/>
    <n v="49303156"/>
    <n v="580"/>
    <n v="20"/>
    <d v="2022-04-12T00:00:00"/>
    <x v="2"/>
    <x v="7"/>
    <d v="2022-04-12T00:00:00"/>
    <d v="1899-12-30T08:00:00"/>
    <d v="2022-04-14T00:00:00"/>
    <m/>
    <d v="1899-12-30T09:00:00"/>
    <s v="In Transit"/>
    <m/>
    <s v="Spot"/>
    <n v="2640"/>
    <s v="DDP"/>
    <n v="0.27839999999999998"/>
  </r>
  <r>
    <n v="400"/>
    <n v="394474700"/>
    <s v="CHR"/>
    <s v="CLN WH"/>
    <s v="PM&amp;M Electric Inc. dba Titan Solar Power"/>
    <s v="525 W Baseline Rd, Mesa, AZ 85210"/>
    <s v="12083 PT2.1 Mesa"/>
    <s v="Q.PEAK DUO BLK ML G10+"/>
    <n v="49405140"/>
    <n v="768"/>
    <n v="24"/>
    <d v="2022-04-08T00:00:00"/>
    <x v="2"/>
    <x v="4"/>
    <d v="2022-04-08T00:00:00"/>
    <d v="1899-12-30T09:00:00"/>
    <d v="2022-04-12T00:00:00"/>
    <d v="2022-04-12T00:00:00"/>
    <d v="1899-12-30T11:00:00"/>
    <s v="In Transit"/>
    <m/>
    <m/>
    <m/>
    <s v="DDP"/>
    <n v="0.30719999999999997"/>
  </r>
  <r>
    <n v="400"/>
    <n v="394560401"/>
    <s v="CHR"/>
    <s v="CLN WH"/>
    <s v="PM&amp;M Electric Inc. dba Titan Solar Power"/>
    <s v="1815 Industrial Dr, Suite 200 Stockton, CA 95206"/>
    <s v="12083 PT2.1 Mesa"/>
    <s v="Q.PEAK DUO BLK ML G10+"/>
    <n v="49405140"/>
    <n v="512"/>
    <n v="16"/>
    <d v="2022-04-08T00:00:00"/>
    <x v="2"/>
    <x v="4"/>
    <d v="2022-04-08T00:00:00"/>
    <d v="1899-12-30T10:00:00"/>
    <d v="2022-04-13T00:00:00"/>
    <m/>
    <d v="1899-12-30T13:00:00"/>
    <s v="In Transit"/>
    <m/>
    <m/>
    <m/>
    <s v="DDP"/>
    <n v="0.20480000000000001"/>
  </r>
  <r>
    <n v="400"/>
    <n v="394559458"/>
    <s v="CHR"/>
    <s v="CLN WH"/>
    <s v="PM&amp;M Electric Inc. dba Titan Solar Power"/>
    <s v="3570 W Post Rd Las Vegas, NV 89118"/>
    <s v="12083 PT2.1 Vegas"/>
    <s v="Q.PEAK DUO BLK ML G10+"/>
    <n v="49405140"/>
    <n v="704"/>
    <n v="22"/>
    <d v="2022-04-08T00:00:00"/>
    <x v="2"/>
    <x v="4"/>
    <d v="2022-04-08T00:00:00"/>
    <d v="1899-12-30T11:00:00"/>
    <d v="2022-04-11T00:00:00"/>
    <d v="2022-04-11T00:00:00"/>
    <d v="1899-12-30T09:00:00"/>
    <s v="Delivered"/>
    <m/>
    <m/>
    <m/>
    <s v="DDP"/>
    <n v="0.28160000000000002"/>
  </r>
  <r>
    <n v="400"/>
    <n v="394559307"/>
    <s v="CHR"/>
    <s v="CLN WH"/>
    <s v="PM&amp;M Electric Inc. dba Titan Solar Power"/>
    <s v="3570 W Post Rd Las Vegas, NV 89118"/>
    <s v="12083 PT2.1 Vegas"/>
    <s v="Q.PEAK DUO BLK ML G10+"/>
    <n v="49405140"/>
    <n v="704"/>
    <n v="22"/>
    <d v="2022-04-08T00:00:00"/>
    <x v="2"/>
    <x v="4"/>
    <d v="2022-04-08T00:00:00"/>
    <d v="1899-12-30T11:00:00"/>
    <d v="2022-04-12T00:00:00"/>
    <d v="2022-04-12T00:00:00"/>
    <d v="1899-12-30T10:00:00"/>
    <s v="Delivered"/>
    <m/>
    <m/>
    <m/>
    <s v="DDP"/>
    <n v="0.28160000000000002"/>
  </r>
  <r>
    <n v="400"/>
    <n v="394562460"/>
    <s v="CHR"/>
    <s v="CLN WH"/>
    <s v="PM&amp;M Electric Inc. dba Titan Solar Power"/>
    <s v="3325 Shelby St Ontario, CA 91764"/>
    <s v="12083 PT2.1 Ontario"/>
    <s v="Q.PEAK DUO BLK ML G10+"/>
    <n v="49405140"/>
    <n v="416"/>
    <n v="13"/>
    <d v="2022-04-08T00:00:00"/>
    <x v="2"/>
    <x v="4"/>
    <d v="2022-04-08T00:00:00"/>
    <d v="1899-12-30T12:00:00"/>
    <d v="2022-04-13T00:00:00"/>
    <m/>
    <d v="1899-12-30T11:00:00"/>
    <s v="In Transit"/>
    <m/>
    <m/>
    <m/>
    <s v="DDP"/>
    <n v="0.16639999999999999"/>
  </r>
  <r>
    <n v="480"/>
    <n v="392306693"/>
    <s v="CHR"/>
    <s v="CLN WH"/>
    <s v="Brookfield Renewable"/>
    <s v="4220 Boston Street, Baltimore, MD 21224"/>
    <s v="9009-000322"/>
    <s v="Q.PEAK DUO XL G10C.3/BFG 480"/>
    <n v="49303156"/>
    <n v="580"/>
    <n v="20"/>
    <d v="2022-04-08T00:00:00"/>
    <x v="2"/>
    <x v="4"/>
    <d v="2022-04-08T00:00:00"/>
    <d v="1899-12-30T09:00:00"/>
    <d v="2022-04-11T00:00:00"/>
    <m/>
    <d v="1899-12-30T10:00:00"/>
    <s v="In Transit"/>
    <m/>
    <s v="Spot"/>
    <n v="2640"/>
    <s v="DDP"/>
    <n v="0.27839999999999998"/>
  </r>
  <r>
    <n v="400"/>
    <n v="394466148"/>
    <s v="CHR"/>
    <s v="CLN WH"/>
    <s v="PM&amp;M Electric Inc. dba Titan Solar Power"/>
    <s v="5001 Oakland St Denver, CO 80239"/>
    <s v="12083 PT2.1 Denver"/>
    <s v="Q.PEAK DUO BLK ML G10+"/>
    <n v="49405140"/>
    <n v="768"/>
    <n v="24"/>
    <d v="2022-04-08T00:00:00"/>
    <x v="2"/>
    <x v="4"/>
    <d v="2022-04-08T00:00:00"/>
    <d v="1899-12-30T11:00:00"/>
    <d v="2022-04-11T00:00:00"/>
    <m/>
    <d v="1899-12-30T09:00:00"/>
    <s v="In Transit"/>
    <m/>
    <s v="Spot"/>
    <n v="4561"/>
    <s v="DDP"/>
    <n v="0.30719999999999997"/>
  </r>
  <r>
    <n v="360"/>
    <n v="394187601"/>
    <s v="CHR"/>
    <s v="CLN WH"/>
    <s v="Bright Planet Solar Inc."/>
    <s v="1941 S Vineyard Ave Building 7, Unit Ontario, CA 91761"/>
    <s v="1069-31"/>
    <s v="Q.PEAK DUO BLK G10+"/>
    <n v="49203132"/>
    <n v="768"/>
    <n v="24"/>
    <d v="2022-04-06T00:00:00"/>
    <x v="2"/>
    <x v="4"/>
    <d v="2022-04-06T00:00:00"/>
    <d v="1899-12-30T13:00:00"/>
    <d v="2022-04-11T00:00:00"/>
    <m/>
    <d v="1899-12-30T10:00:00"/>
    <s v="In Transit"/>
    <m/>
    <m/>
    <m/>
    <s v="DDP"/>
    <n v="0.27648"/>
  </r>
  <r>
    <n v="400"/>
    <n v="1542222443"/>
    <s v="CHR"/>
    <s v="CLN WH"/>
    <s v="PM&amp;M Electric Inc. dba Titan Solar Power"/>
    <s v="5081 Coosaw Creek North Charleston, SC 29420"/>
    <s v="12083 PT2.1 Greenville"/>
    <s v="Q.PEAK DUO BLK ML G10+"/>
    <n v="49405140"/>
    <n v="160"/>
    <n v="5"/>
    <d v="2022-04-08T00:00:00"/>
    <x v="2"/>
    <x v="4"/>
    <d v="2022-04-08T00:00:00"/>
    <d v="1899-12-30T08:00:00"/>
    <d v="2022-04-11T00:00:00"/>
    <m/>
    <d v="1899-12-30T09:00:00"/>
    <s v="In Transit"/>
    <m/>
    <m/>
    <m/>
    <s v="DDP"/>
    <n v="6.4000000000000001E-2"/>
  </r>
  <r>
    <n v="400"/>
    <n v="394567230"/>
    <s v="CHR"/>
    <s v="CLN WH"/>
    <s v="PM&amp;M Electric Inc. dba Titan Solar Power"/>
    <s v="2125 Vanco Dr Irving, TX 75061 US"/>
    <s v="12083 PT2.1 Mesa"/>
    <s v="Q.PEAK DUO BLK ML G10+"/>
    <n v="49405140"/>
    <n v="768"/>
    <n v="24"/>
    <d v="2022-04-08T00:00:00"/>
    <x v="2"/>
    <x v="4"/>
    <d v="2022-04-08T00:00:00"/>
    <d v="1899-12-30T09:00:00"/>
    <d v="2022-04-11T00:00:00"/>
    <m/>
    <d v="1899-12-30T10:00:00"/>
    <s v="In Transit"/>
    <m/>
    <m/>
    <m/>
    <s v="DDP"/>
    <n v="0.30719999999999997"/>
  </r>
  <r>
    <n v="400"/>
    <n v="394433325"/>
    <s v="CHR"/>
    <s v="CLN WH"/>
    <s v="Trinity Solar - Home Office"/>
    <s v="2211 Allenwood Road Wall Township, NJ 07719"/>
    <s v="P3850-NJ-C"/>
    <s v="Q.PEAK DUO BLK ML G10+"/>
    <n v="49405140"/>
    <n v="832"/>
    <n v="26"/>
    <d v="2022-04-08T00:00:00"/>
    <x v="2"/>
    <x v="4"/>
    <d v="2022-04-08T00:00:00"/>
    <d v="1899-12-30T12:00:00"/>
    <d v="2022-04-11T00:00:00"/>
    <m/>
    <d v="1899-12-30T08:00:00"/>
    <s v="In Transit"/>
    <m/>
    <m/>
    <m/>
    <s v="CIP"/>
    <n v="0.33279999999999998"/>
  </r>
  <r>
    <n v="480"/>
    <n v="392306680"/>
    <s v="CHR"/>
    <s v="CLN WH"/>
    <s v="Brookfield Renewable"/>
    <s v="4220 Boston Street, Baltimore, MD 21224"/>
    <s v="9009-000322"/>
    <s v="Q.PEAK DUO XL G10C.3/BFG 480"/>
    <n v="49303156"/>
    <n v="348"/>
    <n v="12"/>
    <d v="2022-04-08T00:00:00"/>
    <x v="2"/>
    <x v="4"/>
    <d v="2022-04-08T00:00:00"/>
    <d v="1899-12-30T10:00:00"/>
    <d v="2022-04-11T00:00:00"/>
    <m/>
    <d v="1899-12-30T13:00:00"/>
    <s v="In Transit"/>
    <m/>
    <s v="Spot"/>
    <n v="2640"/>
    <s v="DDP"/>
    <n v="0.16703999999999999"/>
  </r>
  <r>
    <n v="400"/>
    <n v="394560778"/>
    <s v="CHR"/>
    <s v="CLN WH"/>
    <s v="PM&amp;M Electric Inc. dba Titan Solar Power"/>
    <s v="1815 Industrial Dr, Suite 200, Stockton, CA 95206"/>
    <s v="12083 PT2.1 Denver"/>
    <s v="Q.PEAK DUO BLK ML G10+"/>
    <n v="49405140"/>
    <n v="768"/>
    <n v="24"/>
    <d v="2022-04-08T00:00:00"/>
    <x v="2"/>
    <x v="4"/>
    <d v="2022-04-08T00:00:00"/>
    <d v="1899-12-30T11:00:00"/>
    <d v="2022-04-15T00:00:00"/>
    <m/>
    <d v="1899-12-30T10:00:00"/>
    <s v="In Transit"/>
    <m/>
    <m/>
    <m/>
    <s v="DDP"/>
    <n v="0.30719999999999997"/>
  </r>
  <r>
    <n v="400"/>
    <n v="394565754"/>
    <s v="CHR"/>
    <s v="CLN WH"/>
    <s v="PM&amp;M Electric Inc. dba Titan Solar Power"/>
    <s v="13620 49th St. N Suite 101 Clearwater, FL 33762"/>
    <s v="12083 PT2.1 Tampa"/>
    <s v="Q.PEAK DUO BLK ML G10+"/>
    <n v="49405140"/>
    <n v="448"/>
    <n v="14"/>
    <d v="2022-04-08T00:00:00"/>
    <x v="2"/>
    <x v="4"/>
    <d v="2022-04-08T00:00:00"/>
    <d v="1899-12-30T08:00:00"/>
    <d v="2022-04-11T00:00:00"/>
    <m/>
    <d v="1899-12-30T09:00:00"/>
    <s v="In Transit"/>
    <m/>
    <m/>
    <m/>
    <s v="DDP"/>
    <n v="0.1792"/>
  </r>
  <r>
    <n v="400"/>
    <n v="394561762"/>
    <s v="CHR"/>
    <s v="CLN WH"/>
    <s v="PM&amp;M Electric Inc. dba Titan Solar Power"/>
    <s v="12511 Taylor Rd Houston, TX 77041"/>
    <s v="12083 PT2 Illinois"/>
    <s v="Q.PEAK DUO BLK ML G10+"/>
    <n v="49405140"/>
    <n v="416"/>
    <n v="13"/>
    <d v="2022-04-08T00:00:00"/>
    <x v="2"/>
    <x v="4"/>
    <d v="2022-04-08T00:00:00"/>
    <d v="1899-12-30T12:00:00"/>
    <d v="2022-04-11T00:00:00"/>
    <m/>
    <d v="1899-12-30T10:00:00"/>
    <s v="In Transit"/>
    <m/>
    <m/>
    <m/>
    <s v="DDP"/>
    <n v="0.16639999999999999"/>
  </r>
  <r>
    <n v="400"/>
    <n v="1542219871"/>
    <s v="CHR"/>
    <s v="CLN WH"/>
    <s v="PM&amp;M Electric Inc. dba Titan Solar Power"/>
    <s v="96 Glen Carren Cir Sparks, NV 89431"/>
    <s v="12083 PT2 McAllen"/>
    <s v="Q.PEAK DUO BLK ML G10+"/>
    <n v="49405140"/>
    <n v="224"/>
    <n v="7"/>
    <d v="2022-04-08T00:00:00"/>
    <x v="2"/>
    <x v="4"/>
    <d v="2022-04-08T00:00:00"/>
    <d v="1899-12-30T09:00:00"/>
    <d v="2022-04-13T00:00:00"/>
    <m/>
    <d v="1899-12-30T09:00:00"/>
    <s v="In Transit"/>
    <m/>
    <m/>
    <m/>
    <s v="DDP"/>
    <n v="8.9599999999999999E-2"/>
  </r>
  <r>
    <n v="400"/>
    <n v="394474521"/>
    <s v="CHR"/>
    <s v="CLN WH"/>
    <s v="PM&amp;M Electric Inc. dba Titan Solar Power"/>
    <s v="525 W Baseline Rd, Mesa, AZ 85210"/>
    <s v="12083 PT2.1 Mesa"/>
    <s v="Q.PEAK DUO BLK ML G10+"/>
    <n v="49405140"/>
    <n v="768"/>
    <n v="24"/>
    <d v="2022-04-08T00:00:00"/>
    <x v="2"/>
    <x v="4"/>
    <d v="2022-04-08T00:00:00"/>
    <d v="1899-12-30T09:00:00"/>
    <d v="2022-04-12T00:00:00"/>
    <d v="2022-04-12T00:00:00"/>
    <d v="1899-12-30T09:00:00"/>
    <s v="Delivered"/>
    <m/>
    <m/>
    <m/>
    <s v="DDP"/>
    <n v="0.30719999999999997"/>
  </r>
  <r>
    <n v="400"/>
    <n v="394474824"/>
    <s v="CHR"/>
    <s v="CLN WH"/>
    <s v="PM&amp;M Electric Inc. dba Titan Solar Power"/>
    <s v="525 W Baseline Rd, Mesa, AZ 85210"/>
    <s v="12083 PT2.1 Mesa"/>
    <s v="Q.PEAK DUO BLK ML G10+"/>
    <n v="49405140"/>
    <n v="512"/>
    <n v="16"/>
    <d v="2022-04-08T00:00:00"/>
    <x v="2"/>
    <x v="4"/>
    <d v="2022-04-08T00:00:00"/>
    <d v="1899-12-30T10:00:00"/>
    <d v="2022-04-12T00:00:00"/>
    <d v="2022-04-12T00:00:00"/>
    <d v="1899-12-30T12:00:00"/>
    <s v="Delivered"/>
    <m/>
    <m/>
    <m/>
    <s v="DDP"/>
    <n v="0.20480000000000001"/>
  </r>
  <r>
    <n v="400"/>
    <n v="394562793"/>
    <s v="CHR"/>
    <s v="CLN WH"/>
    <s v="PM&amp;M Electric Inc. dba Titan Solar Power"/>
    <s v="4450 E County 12th St Yuma, AZ 85365"/>
    <s v="12083 PT2.1 Yuma"/>
    <s v="Q.PEAK DUO BLK ML G10+"/>
    <n v="49405140"/>
    <n v="416"/>
    <n v="13"/>
    <d v="2022-04-08T00:00:00"/>
    <x v="2"/>
    <x v="4"/>
    <d v="2022-04-08T00:00:00"/>
    <d v="1899-12-30T10:00:00"/>
    <d v="2022-04-12T00:00:00"/>
    <d v="2022-04-12T00:00:00"/>
    <d v="1899-12-30T14:00:00"/>
    <s v="Delivered"/>
    <m/>
    <m/>
    <m/>
    <s v="DDP"/>
    <n v="0.16639999999999999"/>
  </r>
  <r>
    <n v="400"/>
    <n v="394702358"/>
    <s v="CHR"/>
    <s v="CLN WH"/>
    <s v="PM&amp;M Electric Inc. dba Titan Solar Power"/>
    <s v="901 Armstrong Blvd Kissimmee, FL 34741"/>
    <s v="12083 PT2.1 Vegas"/>
    <s v="Q.PEAK DUO BLK ML G10+"/>
    <n v="49405140"/>
    <n v="704"/>
    <n v="22"/>
    <d v="2022-04-11T00:00:00"/>
    <x v="2"/>
    <x v="7"/>
    <d v="2022-04-11T00:00:00"/>
    <d v="1899-12-30T11:00:00"/>
    <d v="2022-04-12T00:00:00"/>
    <d v="2022-04-12T00:00:00"/>
    <d v="1899-12-30T09:00:00"/>
    <s v="Delivered"/>
    <m/>
    <m/>
    <m/>
    <s v="DDP"/>
    <n v="0.28160000000000002"/>
  </r>
  <r>
    <n v="400"/>
    <n v="394566574"/>
    <s v="CHR"/>
    <s v="CLN WH"/>
    <s v="PM&amp;M Electric Inc. dba Titan Solar Power"/>
    <s v="3828 S evens Blvd Tucson, AZ 85714"/>
    <s v="12083 PT2.1 Tucson"/>
    <s v="Q.PEAK DUO BLK ML G10+"/>
    <n v="49405140"/>
    <n v="704"/>
    <n v="22"/>
    <d v="2022-04-08T00:00:00"/>
    <x v="2"/>
    <x v="4"/>
    <d v="2022-04-08T00:00:00"/>
    <d v="1899-12-30T11:00:00"/>
    <d v="2022-04-12T00:00:00"/>
    <m/>
    <d v="1899-12-30T09:00:00"/>
    <s v="In Transit"/>
    <m/>
    <m/>
    <m/>
    <s v="DDP"/>
    <n v="0.28160000000000002"/>
  </r>
  <r>
    <n v="400"/>
    <n v="394564319"/>
    <s v="CHR"/>
    <s v="CLN WH"/>
    <s v="PM&amp;M Electric Inc. dba Titan Solar Power"/>
    <s v="722 S 5300 W Salt Lake City, UT 84104"/>
    <s v="12083 PT2 Valencia"/>
    <s v="Q.PEAK DUO BLK ML G10+"/>
    <n v="49405140"/>
    <n v="416"/>
    <n v="13"/>
    <d v="2022-04-08T00:00:00"/>
    <x v="2"/>
    <x v="4"/>
    <d v="2022-04-08T00:00:00"/>
    <d v="1899-12-30T12:00:00"/>
    <d v="2022-04-12T00:00:00"/>
    <m/>
    <d v="1899-12-30T11:00:00"/>
    <s v="In Transit"/>
    <m/>
    <m/>
    <m/>
    <s v="DDP"/>
    <n v="0.16639999999999999"/>
  </r>
  <r>
    <n v="360"/>
    <n v="394606806"/>
    <s v="CHR"/>
    <s v="CLN WH"/>
    <s v="Momentum Solar"/>
    <s v="45 Fairchild Ave, Plainview, NY 11803"/>
    <s v="MSPO981898"/>
    <s v="Q.PEAK DUO BLK G10+"/>
    <n v="49203132"/>
    <n v="896"/>
    <n v="28"/>
    <d v="2022-04-14T00:00:00"/>
    <x v="2"/>
    <x v="7"/>
    <m/>
    <d v="1899-12-30T13:00:00"/>
    <d v="2022-04-18T00:00:00"/>
    <m/>
    <d v="1899-12-30T10:00:00"/>
    <m/>
    <m/>
    <s v="Spot"/>
    <n v="2922"/>
    <s v="DDP"/>
    <n v="0.32256000000000001"/>
  </r>
  <r>
    <n v="360"/>
    <n v="394606493"/>
    <s v="CHR"/>
    <s v="CLN WH"/>
    <s v="Momentum Solar"/>
    <s v="325 High St Metuchen, NJ 08840"/>
    <s v="MSPO981740"/>
    <s v="Q.PEAK DUO BLK G10+"/>
    <n v="49203132"/>
    <n v="896"/>
    <n v="28"/>
    <d v="2022-04-13T00:00:00"/>
    <x v="2"/>
    <x v="7"/>
    <m/>
    <d v="1899-12-30T11:00:00"/>
    <d v="2022-04-15T00:00:00"/>
    <m/>
    <d v="1899-12-30T10:00:00"/>
    <m/>
    <m/>
    <m/>
    <m/>
    <s v="DDP"/>
    <n v="0.32256000000000001"/>
  </r>
  <r>
    <n v="400"/>
    <n v="394696523"/>
    <s v="CHR"/>
    <s v="CLN WH"/>
    <s v="PM&amp;M Electric Inc. dba Titan Solar Power"/>
    <s v="5001 Oakland St Denver, CO 80239"/>
    <s v="12083 PT2.1 Mesa"/>
    <s v="Q.PEAK DUO BLK ML G10+"/>
    <n v="49405140"/>
    <n v="768"/>
    <n v="24"/>
    <d v="2022-04-11T00:00:00"/>
    <x v="2"/>
    <x v="7"/>
    <d v="2022-04-11T00:00:00"/>
    <d v="1899-12-30T08:00:00"/>
    <d v="2022-04-14T00:00:00"/>
    <m/>
    <d v="1899-12-30T08:00:00"/>
    <s v="In Transit"/>
    <m/>
    <m/>
    <m/>
    <s v="DDP"/>
    <n v="0.30719999999999997"/>
  </r>
  <r>
    <n v="400"/>
    <n v="394693761"/>
    <s v="CHR"/>
    <s v="CLN WH"/>
    <s v="PM&amp;M Electric Inc. dba Titan Solar Power"/>
    <s v="3570 W Post Rd Las Vegas, NV 89118"/>
    <s v="12083 PT2.1 Mesa"/>
    <s v="Q.PEAK DUO BLK ML G10+"/>
    <n v="49405140"/>
    <n v="768"/>
    <n v="24"/>
    <d v="2022-04-11T00:00:00"/>
    <x v="2"/>
    <x v="7"/>
    <d v="2022-04-11T00:00:00"/>
    <d v="1899-12-30T08:00:00"/>
    <d v="2022-04-15T00:00:00"/>
    <m/>
    <d v="1899-12-30T09:00:00"/>
    <s v="In Transit"/>
    <m/>
    <m/>
    <m/>
    <s v="DDP"/>
    <n v="0.30719999999999997"/>
  </r>
  <r>
    <n v="400"/>
    <n v="394696850"/>
    <s v="CHR"/>
    <s v="CLN WH"/>
    <s v="PM&amp;M Electric Inc. dba Titan Solar Power"/>
    <s v="525 W Baseline Rd, Mesa, AZ 85210"/>
    <s v="12083 PT2.1 Mesa"/>
    <s v="Q.PEAK DUO BLK ML G10+"/>
    <n v="49405140"/>
    <n v="768"/>
    <n v="24"/>
    <d v="2022-04-11T00:00:00"/>
    <x v="2"/>
    <x v="7"/>
    <d v="2022-04-11T00:00:00"/>
    <d v="1899-12-30T09:00:00"/>
    <d v="2022-04-15T00:00:00"/>
    <m/>
    <d v="1899-12-30T10:00:00"/>
    <s v="In Transit"/>
    <m/>
    <m/>
    <m/>
    <s v="DDP"/>
    <n v="0.30719999999999997"/>
  </r>
  <r>
    <n v="400"/>
    <n v="394697481"/>
    <s v="CHR"/>
    <s v="CLN WH"/>
    <s v="PM&amp;M Electric Inc. dba Titan Solar Power"/>
    <s v="525 W Baseline Rd, Mesa, AZ 85210"/>
    <s v="12083 PT2.1 Mesa"/>
    <s v="Q.PEAK DUO BLK ML G10+"/>
    <n v="49405140"/>
    <n v="768"/>
    <n v="24"/>
    <d v="2022-04-11T00:00:00"/>
    <x v="2"/>
    <x v="7"/>
    <d v="2022-04-11T00:00:00"/>
    <d v="1899-12-30T09:00:00"/>
    <d v="2022-04-15T00:00:00"/>
    <m/>
    <d v="1899-12-30T11:00:00"/>
    <s v="In Transit"/>
    <m/>
    <m/>
    <m/>
    <s v="DDP"/>
    <n v="0.30719999999999997"/>
  </r>
  <r>
    <n v="480"/>
    <n v="392306448"/>
    <s v="CHR"/>
    <s v="CLN WH"/>
    <s v="Brookfield Renewable"/>
    <s v="4220 Boston Street, Baltimore, MD 21224"/>
    <s v="9009-000322"/>
    <s v="Q.PEAK DUO XL G10C.3/BFG 480"/>
    <n v="49303156"/>
    <n v="580"/>
    <n v="20"/>
    <d v="2022-04-11T00:00:00"/>
    <x v="2"/>
    <x v="7"/>
    <d v="2022-04-11T00:00:00"/>
    <d v="1899-12-30T08:00:00"/>
    <d v="2022-04-12T00:00:00"/>
    <m/>
    <d v="1899-12-30T09:00:00"/>
    <s v="In Transit"/>
    <m/>
    <s v="Spot"/>
    <n v="2640"/>
    <s v="DDP"/>
    <n v="0.27839999999999998"/>
  </r>
  <r>
    <n v="400"/>
    <n v="394694248"/>
    <s v="CHR"/>
    <s v="CLN WH"/>
    <s v="PM&amp;M Electric Inc. dba Titan Solar Power"/>
    <s v="3570 W Post Rd Las Vegas, NV 89118"/>
    <s v="12083 PT2.1 Vegas"/>
    <s v="Q.PEAK DUO BLK ML G10+"/>
    <n v="49405140"/>
    <n v="384"/>
    <n v="12"/>
    <d v="2022-04-11T00:00:00"/>
    <x v="2"/>
    <x v="7"/>
    <d v="2022-04-11T00:00:00"/>
    <d v="1899-12-30T11:00:00"/>
    <d v="2022-04-15T00:00:00"/>
    <m/>
    <d v="1899-12-30T10:00:00"/>
    <s v="In Transit"/>
    <m/>
    <m/>
    <m/>
    <s v="DDP"/>
    <n v="0.15359999999999999"/>
  </r>
  <r>
    <n v="480"/>
    <n v="392306541"/>
    <s v="CHR"/>
    <s v="CLN WH"/>
    <s v="Brookfield Renewable"/>
    <s v="4220 Boston Street, Baltimore, MD 21224"/>
    <s v="9009-000322"/>
    <s v="Q.PEAK DUO XL G10C.3/BFG 480"/>
    <n v="49303156"/>
    <n v="580"/>
    <n v="20"/>
    <d v="2022-04-12T00:00:00"/>
    <x v="2"/>
    <x v="7"/>
    <d v="2022-04-12T00:00:00"/>
    <d v="1899-12-30T10:00:00"/>
    <d v="2022-01-13T00:00:00"/>
    <m/>
    <d v="1899-12-30T12:00:00"/>
    <s v="In Transit"/>
    <m/>
    <s v="Spot"/>
    <n v="2640"/>
    <s v="DDP"/>
    <n v="0.27839999999999998"/>
  </r>
  <r>
    <n v="400"/>
    <n v="394433795"/>
    <s v="CHR"/>
    <s v="CLN WH"/>
    <s v="Trinity Solar - Home Office"/>
    <s v="2211 Allenwood Road Wall Township, NJ 07719"/>
    <s v="P3850-NJ-C"/>
    <s v="Q.PEAK DUO BLK ML G10+"/>
    <n v="49405140"/>
    <n v="832"/>
    <n v="26"/>
    <d v="2022-04-12T00:00:00"/>
    <x v="2"/>
    <x v="7"/>
    <d v="2022-04-12T00:00:00"/>
    <d v="1899-12-30T13:00:00"/>
    <d v="2022-04-14T00:00:00"/>
    <m/>
    <d v="1899-12-30T10:00:00"/>
    <s v="In Transit"/>
    <m/>
    <m/>
    <m/>
    <s v="CIP"/>
    <n v="0.33279999999999998"/>
  </r>
  <r>
    <n v="480"/>
    <n v="392306429"/>
    <s v="CHR"/>
    <s v="CLN WH"/>
    <s v="Brookfield Renewable"/>
    <s v="4220 Boston Street, Baltimore, MD 21224"/>
    <s v="9009-000322"/>
    <s v="Q.PEAK DUO XL G10C.3/BFG 480"/>
    <n v="49303156"/>
    <n v="580"/>
    <n v="20"/>
    <d v="2022-04-12T00:00:00"/>
    <x v="2"/>
    <x v="7"/>
    <d v="2022-04-12T00:00:00"/>
    <d v="1899-12-30T08:00:00"/>
    <d v="2022-04-13T00:00:00"/>
    <m/>
    <d v="1899-12-30T08:00:00"/>
    <s v="In Transit"/>
    <m/>
    <s v="Spot"/>
    <n v="2640"/>
    <s v="DDP"/>
    <n v="0.27839999999999998"/>
  </r>
  <r>
    <n v="400"/>
    <n v="394704620"/>
    <s v="CHR"/>
    <s v="CLN WH"/>
    <s v="PM&amp;M Electric Inc. dba Titan Solar Power"/>
    <s v="3325 Shelby St Ontario, CA 91764"/>
    <s v="12083 PT2.1 Ontario"/>
    <s v="Q.PEAK DUO BLK ML G10+"/>
    <n v="49405140"/>
    <n v="416"/>
    <n v="13"/>
    <d v="2022-04-12T00:00:00"/>
    <x v="2"/>
    <x v="7"/>
    <d v="2022-04-12T00:00:00"/>
    <d v="1899-12-30T10:00:00"/>
    <d v="2022-04-18T00:00:00"/>
    <m/>
    <d v="1899-12-30T10:00:00"/>
    <s v="In Transit"/>
    <m/>
    <m/>
    <m/>
    <s v="DDP"/>
    <n v="0.16639999999999999"/>
  </r>
  <r>
    <n v="480"/>
    <n v="1541495617"/>
    <s v="CHR"/>
    <s v="CLN WH"/>
    <s v="CS Energy "/>
    <s v="219 Kipp Road, Greenport, NY 12534"/>
    <s v="2111420 (Greenport)"/>
    <s v="Q.PEAK DUO XL G10 BFG"/>
    <n v="49303156"/>
    <n v="58"/>
    <n v="2"/>
    <d v="2022-04-06T00:00:00"/>
    <x v="2"/>
    <x v="4"/>
    <d v="2022-04-06T00:00:00"/>
    <d v="1899-12-30T11:00:00"/>
    <d v="2022-04-12T00:00:00"/>
    <m/>
    <d v="1899-12-30T11:00:00"/>
    <s v="In Transit"/>
    <m/>
    <s v="Spot"/>
    <n v="3526"/>
    <s v="CIP"/>
    <n v="2.784E-2"/>
  </r>
  <r>
    <n v="400"/>
    <n v="394695673"/>
    <s v="CHR"/>
    <s v="CLN WH"/>
    <s v="PM&amp;M Electric Inc. dba Titan Solar Power"/>
    <s v="4450 E County 12th St Yuma, AZ 85365"/>
    <s v="12083 PT2.1 Yuma"/>
    <s v="Q.PEAK DUO BLK ML G10+"/>
    <n v="49405140"/>
    <n v="416"/>
    <n v="13"/>
    <d v="2022-04-11T00:00:00"/>
    <x v="2"/>
    <x v="7"/>
    <d v="2022-04-11T00:00:00"/>
    <d v="1899-12-30T10:00:00"/>
    <d v="2022-04-15T00:00:00"/>
    <m/>
    <d v="1899-12-30T10:00:00"/>
    <s v="In Transit"/>
    <m/>
    <m/>
    <m/>
    <s v="DDP"/>
    <n v="0.16639999999999999"/>
  </r>
  <r>
    <n v="400"/>
    <n v="394705446"/>
    <s v="CHR"/>
    <s v="CLN WH"/>
    <s v="PM&amp;M Electric Inc. dba Titan Solar Power"/>
    <s v="900 Lamberton Place, Suite B Albuquerque, NM 87107 US"/>
    <s v="12083 PT2 Valencia"/>
    <s v="Q.PEAK DUO BLK ML G10+"/>
    <n v="49405140"/>
    <n v="416"/>
    <n v="13"/>
    <d v="2022-04-12T00:00:00"/>
    <x v="2"/>
    <x v="7"/>
    <d v="2022-04-12T00:00:00"/>
    <d v="1899-12-30T11:00:00"/>
    <d v="2022-04-15T00:00:00"/>
    <m/>
    <d v="1899-12-30T10:00:00"/>
    <s v="In Transit"/>
    <m/>
    <m/>
    <m/>
    <s v="DDP"/>
    <n v="0.16639999999999999"/>
  </r>
  <r>
    <n v="480"/>
    <n v="392306444"/>
    <s v="CHR"/>
    <s v="CLN WH"/>
    <s v="Brookfield Renewable"/>
    <s v="4220 Boston Street, Baltimore, MD 21224"/>
    <s v="9009-000322"/>
    <s v="Q.PEAK DUO XL G10C.3/BFG 480"/>
    <n v="49303156"/>
    <n v="580"/>
    <n v="20"/>
    <d v="2022-04-13T00:00:00"/>
    <x v="2"/>
    <x v="7"/>
    <m/>
    <d v="1899-12-30T09:00:00"/>
    <d v="2022-04-13T00:00:00"/>
    <m/>
    <d v="1899-12-30T10:00:00"/>
    <m/>
    <m/>
    <s v="Spot"/>
    <n v="2640"/>
    <s v="DDP"/>
    <n v="0.27839999999999998"/>
  </r>
  <r>
    <n v="400"/>
    <n v="394858032"/>
    <s v="CHR"/>
    <s v="CLN WH"/>
    <s v="CED Greentech Sarasota"/>
    <s v="2216 51st Ave E Unit 111 Palmetto, FL 34221"/>
    <s v="8018-AD915108S PT2"/>
    <s v="Q.PEAK DUO BLK ML G10+"/>
    <n v="49405140"/>
    <n v="832"/>
    <n v="26"/>
    <d v="2022-04-12T00:00:00"/>
    <x v="2"/>
    <x v="7"/>
    <d v="2022-04-12T00:00:00"/>
    <d v="1899-12-30T12:00:00"/>
    <d v="2022-04-13T00:00:00"/>
    <m/>
    <d v="1899-12-30T12:00:00"/>
    <s v="In Transit"/>
    <m/>
    <s v="Spot"/>
    <n v="1966"/>
    <s v="CIP"/>
    <n v="0.33279999999999998"/>
  </r>
  <r>
    <n v="400"/>
    <n v="394853236"/>
    <s v="CHR"/>
    <s v="CLN WH"/>
    <s v="Windmar PV Energy, Inc."/>
    <s v="11070 Cabot Commerce Cir. Jacksonville, FL 32226"/>
    <s v="2022-04 PT1"/>
    <s v="Q.PEAK DUO BLK ML G10+"/>
    <n v="49405140"/>
    <n v="832"/>
    <n v="26"/>
    <d v="2022-04-12T00:00:00"/>
    <x v="2"/>
    <x v="7"/>
    <d v="2022-04-12T00:00:00"/>
    <d v="1899-12-30T09:00:00"/>
    <d v="2022-04-13T00:00:00"/>
    <m/>
    <d v="1899-12-30T09:00:00"/>
    <s v="In Transit"/>
    <m/>
    <s v="contract"/>
    <n v="1447"/>
    <s v="DDP"/>
    <n v="0.33279999999999998"/>
  </r>
  <r>
    <n v="400"/>
    <n v="394695017"/>
    <s v="CHR"/>
    <s v="CLN WH"/>
    <s v="PM&amp;M Electric Inc. dba Titan Solar Power"/>
    <s v="3828 S evens Blvd Tucson, AZ 85714"/>
    <s v="12083 PT2.1 Tucson"/>
    <s v="Q.PEAK DUO BLK ML G10+"/>
    <n v="49405140"/>
    <n v="704"/>
    <n v="22"/>
    <d v="2022-04-11T00:00:00"/>
    <x v="2"/>
    <x v="7"/>
    <d v="2022-04-11T00:00:00"/>
    <d v="1899-12-30T10:00:00"/>
    <d v="2022-04-15T00:00:00"/>
    <m/>
    <d v="1899-12-30T10:00:00"/>
    <s v="In Transit"/>
    <m/>
    <m/>
    <m/>
    <s v="DDP"/>
    <n v="0.28160000000000002"/>
  </r>
  <r>
    <n v="360"/>
    <n v="1541493590"/>
    <s v="CHR"/>
    <s v="CLN WH"/>
    <s v="WESCO"/>
    <s v="3881 Old Winter Garden Rd, Orlando, FL 32805"/>
    <s v="1967-601134"/>
    <s v="Q.PEAK DUO BLK G10+/AC"/>
    <n v="49204132"/>
    <n v="156"/>
    <n v="6"/>
    <d v="2022-04-01T00:00:00"/>
    <x v="2"/>
    <x v="3"/>
    <d v="2022-04-01T00:00:00"/>
    <d v="1899-12-30T09:00:00"/>
    <d v="2022-04-06T00:00:00"/>
    <d v="2022-04-06T00:00:00"/>
    <d v="1899-12-30T09:00:00"/>
    <s v="Delivered"/>
    <m/>
    <s v="Spot"/>
    <n v="1647"/>
    <s v="CIP"/>
    <n v="5.6160000000000002E-2"/>
  </r>
  <r>
    <n v="400"/>
    <n v="394703913"/>
    <s v="CHR"/>
    <s v="CLN WH"/>
    <s v="PM&amp;M Electric Inc. dba Titan Solar Power"/>
    <s v="13620 49th St. N Suite 101 Clearwater, FL 33762"/>
    <s v="12083 PT2.1 Tampa"/>
    <s v="Q.PEAK DUO BLK ML G10+"/>
    <n v="49405140"/>
    <n v="416"/>
    <n v="13"/>
    <d v="2022-04-12T00:00:00"/>
    <x v="2"/>
    <x v="7"/>
    <d v="2022-04-12T00:00:00"/>
    <d v="1899-12-30T08:00:00"/>
    <d v="2022-04-14T00:00:00"/>
    <m/>
    <d v="1899-12-30T09:00:00"/>
    <s v="In Transit"/>
    <m/>
    <m/>
    <m/>
    <s v="DDP"/>
    <n v="0.16639999999999999"/>
  </r>
  <r>
    <n v="400"/>
    <n v="394705996"/>
    <s v="CHR"/>
    <s v="CLN WH"/>
    <s v="PM&amp;M Electric Inc. dba Titan Solar Power"/>
    <s v="3130 River Rd, Piedmont, SC 29673"/>
    <s v="12083 PT2.1 Greenville"/>
    <s v="Q.PEAK DUO BLK ML G10+"/>
    <n v="49405140"/>
    <n v="160"/>
    <n v="5"/>
    <d v="2022-04-12T00:00:00"/>
    <x v="2"/>
    <x v="7"/>
    <d v="2022-04-12T00:00:00"/>
    <d v="1899-12-30T09:00:00"/>
    <d v="2022-04-13T00:00:00"/>
    <m/>
    <d v="1899-12-30T09:00:00"/>
    <s v="In Transit"/>
    <s v="Smaller Trucks"/>
    <m/>
    <m/>
    <s v="DDP"/>
    <n v="6.4000000000000001E-2"/>
  </r>
  <r>
    <n v="400"/>
    <n v="394705173"/>
    <s v="CHR"/>
    <s v="CLN WH"/>
    <s v="PM&amp;M Electric Inc. dba Titan Solar Power"/>
    <s v="4737 Dellwood Ave Jacksonville, FL 32205"/>
    <s v="12083 PT2 Pensacola"/>
    <s v="Q.PEAK DUO BLK ML G10+"/>
    <n v="49405140"/>
    <n v="416"/>
    <n v="13"/>
    <d v="2022-04-12T00:00:00"/>
    <x v="2"/>
    <x v="7"/>
    <d v="2022-04-12T00:00:00"/>
    <d v="1899-12-30T09:00:00"/>
    <d v="2022-04-13T00:00:00"/>
    <m/>
    <d v="1899-12-30T09:00:00"/>
    <s v="In Transit"/>
    <m/>
    <m/>
    <m/>
    <s v="DDP"/>
    <n v="0.16639999999999999"/>
  </r>
  <r>
    <n v="400"/>
    <n v="1542219871"/>
    <s v="CHR"/>
    <s v="CLN WH"/>
    <s v="PM&amp;M Electric Inc. dba Titan Solar Power"/>
    <s v="96 Glen Carren Cir Sparks, NV 89431"/>
    <s v="12083 PT2 McAllen"/>
    <s v="Q.PEAK DUO BLK ML G10+"/>
    <n v="49405140"/>
    <n v="192"/>
    <n v="6"/>
    <d v="2022-04-12T00:00:00"/>
    <x v="2"/>
    <x v="7"/>
    <d v="2022-04-12T00:00:00"/>
    <d v="1899-12-30T10:00:00"/>
    <d v="2022-04-18T00:00:00"/>
    <m/>
    <d v="1899-12-30T09:00:00"/>
    <s v="In Transit"/>
    <m/>
    <m/>
    <m/>
    <s v="DDP"/>
    <n v="7.6799999999999993E-2"/>
  </r>
  <r>
    <n v="360"/>
    <n v="394738454"/>
    <s v="CHR"/>
    <s v="CLN WH"/>
    <s v="CED Greentech Kansas City  / CED ST.Louis"/>
    <s v="8921 Frost Ave. Berkeley, MO 63134"/>
    <s v="3584-PAUL-903451 PT1"/>
    <s v="Q.PEAK DUO BLK G10+ 360"/>
    <n v="49203132"/>
    <n v="832"/>
    <n v="26"/>
    <d v="2022-04-13T00:00:00"/>
    <x v="2"/>
    <x v="7"/>
    <m/>
    <d v="1899-12-30T11:00:00"/>
    <d v="2022-04-15T00:00:00"/>
    <m/>
    <d v="1899-12-30T10:00:00"/>
    <m/>
    <m/>
    <s v="Spot"/>
    <n v="1987.3"/>
    <s v="CIP"/>
    <n v="0.29952000000000001"/>
  </r>
  <r>
    <n v="400"/>
    <n v="394858254"/>
    <s v="CHR"/>
    <s v="CLN WH"/>
    <s v="CED Greentech Sarasota"/>
    <s v="2216 51st Ave E Unit 111 Palmetto, FL 34221"/>
    <s v="8018-AD915108S PT2"/>
    <s v="Q.PEAK DUO BLK ML G10+"/>
    <n v="49405140"/>
    <n v="832"/>
    <n v="26"/>
    <d v="2022-04-12T00:00:00"/>
    <x v="2"/>
    <x v="7"/>
    <d v="2022-04-12T00:00:00"/>
    <d v="1899-12-30T11:00:00"/>
    <d v="2022-04-13T00:00:00"/>
    <m/>
    <d v="1899-12-30T11:00:00"/>
    <s v="In Transit"/>
    <m/>
    <s v="Spot"/>
    <n v="1966"/>
    <s v="CIP"/>
    <n v="0.33279999999999998"/>
  </r>
  <r>
    <n v="400"/>
    <n v="394857806"/>
    <s v="CHR"/>
    <s v="CLN WH"/>
    <s v="CED Greentech Sarasota"/>
    <s v="2216 51st Ave E Unit 111 Palmetto, FL 34221"/>
    <s v="8018-AD915108S PT2"/>
    <s v="Q.PEAK DUO BLK ML G10+"/>
    <n v="49405140"/>
    <n v="832"/>
    <n v="26"/>
    <d v="2022-04-12T00:00:00"/>
    <x v="2"/>
    <x v="7"/>
    <d v="2022-04-12T00:00:00"/>
    <d v="1899-12-30T01:00:00"/>
    <d v="2022-04-13T00:00:00"/>
    <m/>
    <d v="1899-12-30T01:00:00"/>
    <s v="In Transit"/>
    <m/>
    <s v="Spot"/>
    <n v="1966"/>
    <s v="CIP"/>
    <n v="0.33279999999999998"/>
  </r>
  <r>
    <n v="400"/>
    <n v="394853449"/>
    <s v="CHR"/>
    <s v="CLN WH"/>
    <s v="Windmar PV Energy, Inc."/>
    <s v="11070 Cabot Commerce Cir. Jacksonville, FL 32226"/>
    <s v="2022-04 PT1"/>
    <s v="Q.PEAK DUO BLK ML G10+"/>
    <n v="49405140"/>
    <n v="832"/>
    <n v="26"/>
    <d v="2022-04-12T00:00:00"/>
    <x v="2"/>
    <x v="7"/>
    <d v="2022-04-12T00:00:00"/>
    <d v="1899-12-30T08:00:00"/>
    <d v="2022-04-13T00:00:00"/>
    <m/>
    <d v="1899-12-30T08:00:00"/>
    <s v="In Transit"/>
    <m/>
    <s v="contract"/>
    <n v="1447"/>
    <s v="DDP"/>
    <n v="0.33279999999999998"/>
  </r>
  <r>
    <n v="400"/>
    <n v="394898484"/>
    <s v="CHR"/>
    <s v="CLN WH"/>
    <s v="F.E. Distribution Inc DBA Fortune Energy"/>
    <s v="1702 Taylors Lane Riverton, NJ 08077"/>
    <s v="PO-003016 PT1 Riverton"/>
    <s v="Q.PEAK DUO BLK ML G10+"/>
    <n v="49405140"/>
    <n v="768"/>
    <n v="24"/>
    <d v="2022-04-13T00:00:00"/>
    <x v="2"/>
    <x v="7"/>
    <m/>
    <d v="1899-12-30T09:00:00"/>
    <d v="2022-04-15T00:00:00"/>
    <m/>
    <d v="1899-12-30T10:00:00"/>
    <m/>
    <m/>
    <s v="Spot"/>
    <n v="2644"/>
    <s v="CIP"/>
    <n v="0.30719999999999997"/>
  </r>
  <r>
    <n v="480"/>
    <n v="394899008"/>
    <s v="CHR"/>
    <s v="CLN WH"/>
    <s v="Infinity Energy Inc"/>
    <s v="30137 KTM Way Murrietta, CA 92563"/>
    <s v="PO5363"/>
    <s v="Q.PEAK DUO XL G10 BFG"/>
    <n v="49303156"/>
    <n v="638"/>
    <n v="22"/>
    <d v="2022-04-13T00:00:00"/>
    <x v="2"/>
    <x v="7"/>
    <m/>
    <d v="1899-12-30T09:00:00"/>
    <d v="2022-04-18T00:00:00"/>
    <m/>
    <d v="1899-12-30T09:00:00"/>
    <m/>
    <m/>
    <s v="Spot"/>
    <n v="3860"/>
    <s v="DDP"/>
    <n v="0.30624000000000001"/>
  </r>
  <r>
    <n v="480"/>
    <n v="394899002"/>
    <s v="CHR"/>
    <s v="CLN WH"/>
    <s v="Infinity Energy Inc"/>
    <s v="30137 KTM Way Murrietta, CA 92563"/>
    <s v="PO5363"/>
    <s v="Q.PEAK DUO XL G10 BFG"/>
    <n v="49303156"/>
    <n v="638"/>
    <n v="22"/>
    <d v="2022-04-13T00:00:00"/>
    <x v="2"/>
    <x v="7"/>
    <m/>
    <d v="1899-12-30T10:00:00"/>
    <d v="2022-04-18T00:00:00"/>
    <m/>
    <d v="1899-12-30T10:00:00"/>
    <m/>
    <m/>
    <s v="Spot"/>
    <n v="3860"/>
    <s v="DDP"/>
    <n v="0.30624000000000001"/>
  </r>
  <r>
    <n v="480"/>
    <n v="394898997"/>
    <s v="CHR"/>
    <s v="CLN WH"/>
    <s v="Infinity Energy Inc"/>
    <s v="30137 KTM Way Murrietta, CA 92563"/>
    <s v="PO5363"/>
    <s v="Q.PEAK DUO XL G10 BFG"/>
    <n v="49303156"/>
    <n v="638"/>
    <n v="22"/>
    <d v="2022-04-13T00:00:00"/>
    <x v="2"/>
    <x v="7"/>
    <m/>
    <d v="1899-12-30T11:00:00"/>
    <d v="2022-04-18T00:00:00"/>
    <m/>
    <d v="1899-12-30T11:00:00"/>
    <m/>
    <m/>
    <s v="Spot"/>
    <n v="3860"/>
    <s v="DDP"/>
    <n v="0.30624000000000001"/>
  </r>
  <r>
    <n v="400"/>
    <n v="394899117"/>
    <s v="CHR"/>
    <s v="CLN WH"/>
    <s v="CED Greentech Columbia "/>
    <s v="423 Foster Brothers Dr.  Suite 300  West Columbia, SC  29172"/>
    <s v="1132-NL-911820S PT2"/>
    <s v="Q.PEAK DUO BLK ML G10+"/>
    <n v="49405140"/>
    <n v="768"/>
    <n v="24"/>
    <d v="2022-04-13T00:00:00"/>
    <x v="2"/>
    <x v="7"/>
    <m/>
    <d v="1899-12-30T09:00:00"/>
    <d v="2022-04-14T00:00:00"/>
    <m/>
    <d v="1899-12-30T10:00:00"/>
    <m/>
    <m/>
    <s v="Spot"/>
    <n v="1149"/>
    <s v="CIP"/>
    <n v="0.30719999999999997"/>
  </r>
  <r>
    <n v="360"/>
    <n v="394606388"/>
    <s v="CHR"/>
    <s v="CLN WH"/>
    <s v="Momentum Solar"/>
    <s v="6210 Hoffner Ave Suite 1, Orlando, FL 32822"/>
    <s v="MSPO981739"/>
    <s v="Q.PEAK DUO BLK G10+"/>
    <n v="49203132"/>
    <n v="896"/>
    <n v="28"/>
    <d v="2022-04-14T00:00:00"/>
    <x v="2"/>
    <x v="7"/>
    <m/>
    <d v="1899-12-30T11:00:00"/>
    <d v="2022-04-15T00:00:00"/>
    <m/>
    <d v="1899-12-30T10:00:00"/>
    <m/>
    <m/>
    <s v="contract"/>
    <n v="1812"/>
    <s v="DDP"/>
    <n v="0.32256000000000001"/>
  </r>
  <r>
    <n v="360"/>
    <n v="394606720"/>
    <s v="CHR"/>
    <s v="CLN WH"/>
    <s v="Momentum Solar"/>
    <s v="9007 Tuscany Way Suite 100A, Austin, TX 78764"/>
    <s v="MSPO981896"/>
    <s v="Q.PEAK DUO BLK G10+"/>
    <n v="49203132"/>
    <n v="896"/>
    <n v="28"/>
    <d v="2022-04-14T00:00:00"/>
    <x v="2"/>
    <x v="7"/>
    <m/>
    <d v="1899-12-30T13:00:00"/>
    <d v="2022-04-18T00:00:00"/>
    <m/>
    <d v="1899-12-30T11:00:00"/>
    <m/>
    <m/>
    <s v="contract"/>
    <n v="2313"/>
    <s v="DDP"/>
    <n v="0.32256000000000001"/>
  </r>
  <r>
    <n v="405"/>
    <n v="395028041"/>
    <s v="CHR"/>
    <s v="CLN WH"/>
    <s v="OKNA Window"/>
    <s v="400 Crossings Drive, Bristol, PA 19007"/>
    <s v="Replacements (Claim#204044)"/>
    <s v="Q.PEAK DUO L G5"/>
    <n v="43106141"/>
    <n v="41"/>
    <n v="2"/>
    <d v="2022-04-13T00:00:00"/>
    <x v="2"/>
    <x v="7"/>
    <m/>
    <d v="1899-12-30T08:00:00"/>
    <d v="2022-04-15T00:00:00"/>
    <m/>
    <d v="1899-12-30T10:00:00"/>
    <m/>
    <s v=" LTL rate"/>
    <m/>
    <m/>
    <s v="CIP"/>
    <n v="1.6605000000000002E-2"/>
  </r>
  <r>
    <n v="400"/>
    <n v="395028041"/>
    <s v="CHR"/>
    <s v="CLN WH"/>
    <s v="OKNA Window"/>
    <s v="400 Crossings Drive, Bristol, PA 19007"/>
    <s v="Replacements (Claim#204044)"/>
    <s v="Q.PEAK DUO L G5"/>
    <n v="43106540"/>
    <n v="29"/>
    <n v="1"/>
    <d v="2022-04-13T00:00:00"/>
    <x v="2"/>
    <x v="7"/>
    <m/>
    <d v="1899-12-30T08:00:00"/>
    <d v="2022-04-15T00:00:00"/>
    <m/>
    <d v="1899-12-30T10:00:00"/>
    <m/>
    <s v=" LTL rate"/>
    <m/>
    <m/>
    <s v="CIP"/>
    <n v="1.1599999999999999E-2"/>
  </r>
  <r>
    <n v="400"/>
    <n v="395028041"/>
    <s v="CHR"/>
    <s v="CLN WH"/>
    <s v="OKNA Window"/>
    <s v="400 Crossings Drive, Bristol, PA 19007"/>
    <s v="Replacements (Claim#204044)"/>
    <s v="Q.PEAK DUO L G5"/>
    <n v="43106140"/>
    <n v="58"/>
    <n v="2"/>
    <d v="2022-04-13T00:00:00"/>
    <x v="2"/>
    <x v="7"/>
    <m/>
    <d v="1899-12-30T11:00:00"/>
    <d v="2022-04-15T00:00:00"/>
    <m/>
    <d v="1899-12-30T10:00:00"/>
    <m/>
    <s v=" LTL rate"/>
    <m/>
    <m/>
    <s v="CIP"/>
    <n v="2.3199999999999998E-2"/>
  </r>
  <r>
    <n v="360"/>
    <n v="395117004"/>
    <s v="CHR"/>
    <s v="CLN WH"/>
    <s v="CED Greentech Anaheim"/>
    <s v="2861 East La Palma Ave Anaheim, CA 92806"/>
    <s v="1521-BL967486S"/>
    <s v="Q.PEAK DUO BLK G10+/AC"/>
    <n v="49204132"/>
    <n v="416"/>
    <n v="16"/>
    <d v="2022-04-14T00:00:00"/>
    <x v="2"/>
    <x v="7"/>
    <m/>
    <d v="1899-12-30T10:00:00"/>
    <d v="2022-04-19T00:00:00"/>
    <m/>
    <d v="1899-12-30T09:00:00"/>
    <m/>
    <m/>
    <s v="Spot"/>
    <n v="3916"/>
    <s v="CIP"/>
    <n v="0.14976"/>
  </r>
  <r>
    <n v="360"/>
    <n v="395116788"/>
    <s v="CHR"/>
    <s v="CLN WH"/>
    <s v="CED Greentech Anaheim"/>
    <s v="2861 East La Palma Ave Anaheim, CA 92806"/>
    <s v="1521-BL967486S"/>
    <s v="Q.PEAK DUO BLK G10+/AC"/>
    <n v="49204132"/>
    <n v="416"/>
    <n v="16"/>
    <d v="2022-04-14T00:00:00"/>
    <x v="2"/>
    <x v="7"/>
    <m/>
    <d v="1899-12-30T10:00:00"/>
    <d v="2022-04-19T00:00:00"/>
    <m/>
    <d v="1899-12-30T10:00:00"/>
    <m/>
    <m/>
    <s v="Spot"/>
    <n v="3916"/>
    <s v="CIP"/>
    <n v="0.14976"/>
  </r>
  <r>
    <m/>
    <m/>
    <m/>
    <m/>
    <m/>
    <m/>
    <m/>
    <m/>
    <m/>
    <m/>
    <m/>
    <m/>
    <x v="3"/>
    <x v="8"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23815A-A3F6-4469-8989-6E49C993DA2D}" name="PivotTable1" cacheId="750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C13" firstHeaderRow="0" firstDataRow="1" firstDataCol="1"/>
  <pivotFields count="25"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10">
        <item x="0"/>
        <item x="1"/>
        <item x="2"/>
        <item x="3"/>
        <item x="4"/>
        <item x="7"/>
        <item x="5"/>
        <item x="6"/>
        <item x="8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13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W" fld="24" baseField="0" baseItem="0" numFmtId="43"/>
    <dataField name="Sum of Qty" fld="9" baseField="0" baseItem="0" numFmtId="166"/>
  </dataFields>
  <formats count="2">
    <format dxfId="11">
      <pivotArea outline="0" fieldPosition="0">
        <references count="1">
          <reference field="4294967294" count="1" selected="0">
            <x v="0"/>
          </reference>
        </references>
      </pivotArea>
    </format>
    <format dxfId="12">
      <pivotArea outline="0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evin.basque@baywa-re.com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rloyer@cedgreentechnj.com" TargetMode="External"/><Relationship Id="rId21" Type="http://schemas.openxmlformats.org/officeDocument/2006/relationships/hyperlink" Target="mailto:ethan@cedgreentechla.com" TargetMode="External"/><Relationship Id="rId42" Type="http://schemas.openxmlformats.org/officeDocument/2006/relationships/hyperlink" Target="mailto:rhowell@powerhome.com" TargetMode="External"/><Relationship Id="rId47" Type="http://schemas.openxmlformats.org/officeDocument/2006/relationships/hyperlink" Target="mailto:calebh@cedgreentechse.com" TargetMode="External"/><Relationship Id="rId63" Type="http://schemas.openxmlformats.org/officeDocument/2006/relationships/hyperlink" Target="mailto:5621logistics@cedgreentechse.com" TargetMode="External"/><Relationship Id="rId68" Type="http://schemas.openxmlformats.org/officeDocument/2006/relationships/hyperlink" Target="mailto:CGarza@wescodist.com" TargetMode="External"/><Relationship Id="rId7" Type="http://schemas.openxmlformats.org/officeDocument/2006/relationships/hyperlink" Target="mailto:rloyer@cedgreentechnj.com" TargetMode="External"/><Relationship Id="rId71" Type="http://schemas.openxmlformats.org/officeDocument/2006/relationships/hyperlink" Target="mailto:5621logistics@cedgreentechse.com" TargetMode="External"/><Relationship Id="rId2" Type="http://schemas.openxmlformats.org/officeDocument/2006/relationships/hyperlink" Target="mailto:JaCole@wescodist.com" TargetMode="External"/><Relationship Id="rId16" Type="http://schemas.openxmlformats.org/officeDocument/2006/relationships/hyperlink" Target="mailto:sethc@cedgreentechse.com" TargetMode="External"/><Relationship Id="rId29" Type="http://schemas.openxmlformats.org/officeDocument/2006/relationships/hyperlink" Target="mailto:ethan@cedgreentechla.com" TargetMode="External"/><Relationship Id="rId11" Type="http://schemas.openxmlformats.org/officeDocument/2006/relationships/hyperlink" Target="mailto:ckays@cedgreentechny.com" TargetMode="External"/><Relationship Id="rId24" Type="http://schemas.openxmlformats.org/officeDocument/2006/relationships/hyperlink" Target="mailto:geoff@cedgreentechmw.com" TargetMode="External"/><Relationship Id="rId32" Type="http://schemas.openxmlformats.org/officeDocument/2006/relationships/hyperlink" Target="mailto:rhowell@powerhome.com" TargetMode="External"/><Relationship Id="rId37" Type="http://schemas.openxmlformats.org/officeDocument/2006/relationships/hyperlink" Target="mailto:HTaylor@powerhome.com" TargetMode="External"/><Relationship Id="rId40" Type="http://schemas.openxmlformats.org/officeDocument/2006/relationships/hyperlink" Target="mailto:rhowell@powerhome.com" TargetMode="External"/><Relationship Id="rId45" Type="http://schemas.openxmlformats.org/officeDocument/2006/relationships/hyperlink" Target="mailto:5621logistics@cedgreentechse.com" TargetMode="External"/><Relationship Id="rId53" Type="http://schemas.openxmlformats.org/officeDocument/2006/relationships/hyperlink" Target="mailto:rick@cedgreentechsw.com" TargetMode="External"/><Relationship Id="rId58" Type="http://schemas.openxmlformats.org/officeDocument/2006/relationships/hyperlink" Target="mailto:calebh@cedgreentechse.com" TargetMode="External"/><Relationship Id="rId66" Type="http://schemas.openxmlformats.org/officeDocument/2006/relationships/hyperlink" Target="mailto:ANDREW.ETSLER@novasourcepower.com" TargetMode="External"/><Relationship Id="rId5" Type="http://schemas.openxmlformats.org/officeDocument/2006/relationships/hyperlink" Target="mailto:geoff@cedgreentechmw.com" TargetMode="External"/><Relationship Id="rId61" Type="http://schemas.openxmlformats.org/officeDocument/2006/relationships/hyperlink" Target="mailto:5621logistics@cedgreentechse.com" TargetMode="External"/><Relationship Id="rId19" Type="http://schemas.openxmlformats.org/officeDocument/2006/relationships/hyperlink" Target="mailto:calebh@cedgreentechse.com" TargetMode="External"/><Relationship Id="rId14" Type="http://schemas.openxmlformats.org/officeDocument/2006/relationships/hyperlink" Target="mailto:tmccormack@citi-cargo.com" TargetMode="External"/><Relationship Id="rId22" Type="http://schemas.openxmlformats.org/officeDocument/2006/relationships/hyperlink" Target="mailto:casara@cedgreentechmw.com" TargetMode="External"/><Relationship Id="rId27" Type="http://schemas.openxmlformats.org/officeDocument/2006/relationships/hyperlink" Target="mailto:ethan@cedgreentechla.com" TargetMode="External"/><Relationship Id="rId30" Type="http://schemas.openxmlformats.org/officeDocument/2006/relationships/hyperlink" Target="mailto:ethan@cedgreentechla.com" TargetMode="External"/><Relationship Id="rId35" Type="http://schemas.openxmlformats.org/officeDocument/2006/relationships/hyperlink" Target="mailto:HTaylor@powerhome.com" TargetMode="External"/><Relationship Id="rId43" Type="http://schemas.openxmlformats.org/officeDocument/2006/relationships/hyperlink" Target="mailto:HTaylor@powerhome.com" TargetMode="External"/><Relationship Id="rId48" Type="http://schemas.openxmlformats.org/officeDocument/2006/relationships/hyperlink" Target="mailto:5621logistics@cedgreentechse.com" TargetMode="External"/><Relationship Id="rId56" Type="http://schemas.openxmlformats.org/officeDocument/2006/relationships/hyperlink" Target="mailto:rick@cedgreentechsw.com" TargetMode="External"/><Relationship Id="rId64" Type="http://schemas.openxmlformats.org/officeDocument/2006/relationships/hyperlink" Target="mailto:calebh@cedgreentechse.com" TargetMode="External"/><Relationship Id="rId69" Type="http://schemas.openxmlformats.org/officeDocument/2006/relationships/hyperlink" Target="mailto:jonah@cedgreentechsw.com" TargetMode="External"/><Relationship Id="rId8" Type="http://schemas.openxmlformats.org/officeDocument/2006/relationships/hyperlink" Target="mailto:rloyer@cedgreentechnj.com" TargetMode="External"/><Relationship Id="rId51" Type="http://schemas.openxmlformats.org/officeDocument/2006/relationships/hyperlink" Target="mailto:paul@cedgreentechmw.com" TargetMode="External"/><Relationship Id="rId72" Type="http://schemas.openxmlformats.org/officeDocument/2006/relationships/printerSettings" Target="../printerSettings/printerSettings2.bin"/><Relationship Id="rId3" Type="http://schemas.openxmlformats.org/officeDocument/2006/relationships/hyperlink" Target="mailto:geoff@cedgreentechmw.com" TargetMode="External"/><Relationship Id="rId12" Type="http://schemas.openxmlformats.org/officeDocument/2006/relationships/hyperlink" Target="mailto:tmccormack@citi-cargo.com" TargetMode="External"/><Relationship Id="rId17" Type="http://schemas.openxmlformats.org/officeDocument/2006/relationships/hyperlink" Target="mailto:scottm@cedgreentechse.com" TargetMode="External"/><Relationship Id="rId25" Type="http://schemas.openxmlformats.org/officeDocument/2006/relationships/hyperlink" Target="mailto:geoff@cedgreentechmw.com" TargetMode="External"/><Relationship Id="rId33" Type="http://schemas.openxmlformats.org/officeDocument/2006/relationships/hyperlink" Target="mailto:HTaylor@powerhome.com" TargetMode="External"/><Relationship Id="rId38" Type="http://schemas.openxmlformats.org/officeDocument/2006/relationships/hyperlink" Target="mailto:rhowell@powerhome.com" TargetMode="External"/><Relationship Id="rId46" Type="http://schemas.openxmlformats.org/officeDocument/2006/relationships/hyperlink" Target="mailto:calebh@cedgreentechse.com" TargetMode="External"/><Relationship Id="rId59" Type="http://schemas.openxmlformats.org/officeDocument/2006/relationships/hyperlink" Target="mailto:5621logistics@cedgreentechse.com" TargetMode="External"/><Relationship Id="rId67" Type="http://schemas.openxmlformats.org/officeDocument/2006/relationships/hyperlink" Target="mailto:CGarza@wescodist.com" TargetMode="External"/><Relationship Id="rId20" Type="http://schemas.openxmlformats.org/officeDocument/2006/relationships/hyperlink" Target="mailto:5621logistics@cedgreentechse.com" TargetMode="External"/><Relationship Id="rId41" Type="http://schemas.openxmlformats.org/officeDocument/2006/relationships/hyperlink" Target="mailto:HTaylor@powerhome.com" TargetMode="External"/><Relationship Id="rId54" Type="http://schemas.openxmlformats.org/officeDocument/2006/relationships/hyperlink" Target="mailto:rick@cedgreentechsw.com" TargetMode="External"/><Relationship Id="rId62" Type="http://schemas.openxmlformats.org/officeDocument/2006/relationships/hyperlink" Target="mailto:calebh@cedgreentechse.com" TargetMode="External"/><Relationship Id="rId70" Type="http://schemas.openxmlformats.org/officeDocument/2006/relationships/hyperlink" Target="mailto:mike.wasmuth@enertechusa.com" TargetMode="External"/><Relationship Id="rId1" Type="http://schemas.openxmlformats.org/officeDocument/2006/relationships/hyperlink" Target="mailto:JaCole@wescodist.com" TargetMode="External"/><Relationship Id="rId6" Type="http://schemas.openxmlformats.org/officeDocument/2006/relationships/hyperlink" Target="mailto:geoff@cedgreentechmw.com" TargetMode="External"/><Relationship Id="rId15" Type="http://schemas.openxmlformats.org/officeDocument/2006/relationships/hyperlink" Target="mailto:tmccormack@citi-cargo.com" TargetMode="External"/><Relationship Id="rId23" Type="http://schemas.openxmlformats.org/officeDocument/2006/relationships/hyperlink" Target="mailto:geoff@cedgreentechmw.com" TargetMode="External"/><Relationship Id="rId28" Type="http://schemas.openxmlformats.org/officeDocument/2006/relationships/hyperlink" Target="mailto:ethan@cedgreentechla.com" TargetMode="External"/><Relationship Id="rId36" Type="http://schemas.openxmlformats.org/officeDocument/2006/relationships/hyperlink" Target="mailto:rhowell@powerhome.com" TargetMode="External"/><Relationship Id="rId49" Type="http://schemas.openxmlformats.org/officeDocument/2006/relationships/hyperlink" Target="mailto:5621logistics@cedgreentechse.com" TargetMode="External"/><Relationship Id="rId57" Type="http://schemas.openxmlformats.org/officeDocument/2006/relationships/hyperlink" Target="mailto:rick@cedgreentechsw.com" TargetMode="External"/><Relationship Id="rId10" Type="http://schemas.openxmlformats.org/officeDocument/2006/relationships/hyperlink" Target="mailto:appointmentdesk@soligent.net" TargetMode="External"/><Relationship Id="rId31" Type="http://schemas.openxmlformats.org/officeDocument/2006/relationships/hyperlink" Target="mailto:ethan@cedgreentechla.com" TargetMode="External"/><Relationship Id="rId44" Type="http://schemas.openxmlformats.org/officeDocument/2006/relationships/hyperlink" Target="mailto:calebh@cedgreentechse.com" TargetMode="External"/><Relationship Id="rId52" Type="http://schemas.openxmlformats.org/officeDocument/2006/relationships/hyperlink" Target="mailto:rick@cedgreentechsw.com" TargetMode="External"/><Relationship Id="rId60" Type="http://schemas.openxmlformats.org/officeDocument/2006/relationships/hyperlink" Target="mailto:calebh@cedgreentechse.com" TargetMode="External"/><Relationship Id="rId65" Type="http://schemas.openxmlformats.org/officeDocument/2006/relationships/hyperlink" Target="mailto:5621logistics@cedgreentechse.com" TargetMode="External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tania@fortuneenergy.net" TargetMode="External"/><Relationship Id="rId13" Type="http://schemas.openxmlformats.org/officeDocument/2006/relationships/hyperlink" Target="mailto:tmccormack@citi-cargo.com" TargetMode="External"/><Relationship Id="rId18" Type="http://schemas.openxmlformats.org/officeDocument/2006/relationships/hyperlink" Target="mailto:mikef@cedgreentechse.com" TargetMode="External"/><Relationship Id="rId39" Type="http://schemas.openxmlformats.org/officeDocument/2006/relationships/hyperlink" Target="mailto:HTaylor@powerhome.com" TargetMode="External"/><Relationship Id="rId34" Type="http://schemas.openxmlformats.org/officeDocument/2006/relationships/hyperlink" Target="mailto:rhowell@powerhome.com" TargetMode="External"/><Relationship Id="rId50" Type="http://schemas.openxmlformats.org/officeDocument/2006/relationships/hyperlink" Target="mailto:Nick@cedgreentechut.com" TargetMode="External"/><Relationship Id="rId55" Type="http://schemas.openxmlformats.org/officeDocument/2006/relationships/hyperlink" Target="mailto:rick@cedgreentechsw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tmccormack@citi-cargo.com" TargetMode="External"/><Relationship Id="rId3" Type="http://schemas.openxmlformats.org/officeDocument/2006/relationships/hyperlink" Target="mailto:JaCole@wescodist.com" TargetMode="External"/><Relationship Id="rId7" Type="http://schemas.openxmlformats.org/officeDocument/2006/relationships/hyperlink" Target="mailto:geoff@cedgreentechmw.com" TargetMode="External"/><Relationship Id="rId2" Type="http://schemas.openxmlformats.org/officeDocument/2006/relationships/hyperlink" Target="mailto:JaCole@wescodist.com" TargetMode="External"/><Relationship Id="rId1" Type="http://schemas.openxmlformats.org/officeDocument/2006/relationships/hyperlink" Target="mailto:daniel.palmer@qcells.com" TargetMode="External"/><Relationship Id="rId6" Type="http://schemas.openxmlformats.org/officeDocument/2006/relationships/hyperlink" Target="mailto:geoff@cedgreentechmw.com" TargetMode="External"/><Relationship Id="rId11" Type="http://schemas.openxmlformats.org/officeDocument/2006/relationships/hyperlink" Target="mailto:tmccormack@citi-cargo.com" TargetMode="External"/><Relationship Id="rId5" Type="http://schemas.openxmlformats.org/officeDocument/2006/relationships/hyperlink" Target="mailto:geoff@cedgreentechmw.com" TargetMode="External"/><Relationship Id="rId10" Type="http://schemas.openxmlformats.org/officeDocument/2006/relationships/hyperlink" Target="mailto:tmccormack@citi-cargo.com" TargetMode="External"/><Relationship Id="rId4" Type="http://schemas.openxmlformats.org/officeDocument/2006/relationships/hyperlink" Target="mailto:geoff@cedgreentechmw.com" TargetMode="External"/><Relationship Id="rId9" Type="http://schemas.openxmlformats.org/officeDocument/2006/relationships/hyperlink" Target="mailto:tmccormack@citi-car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CD0DE-0A3D-4807-B8EB-8E77D41AA530}">
  <dimension ref="A3:C13"/>
  <sheetViews>
    <sheetView workbookViewId="0">
      <selection activeCell="F31" sqref="A30:F31"/>
    </sheetView>
  </sheetViews>
  <sheetFormatPr defaultRowHeight="15"/>
  <cols>
    <col min="1" max="1" width="11.28515625" bestFit="1" customWidth="1"/>
    <col min="2" max="2" width="11.42578125" bestFit="1" customWidth="1"/>
    <col min="3" max="3" width="10.7109375" bestFit="1" customWidth="1"/>
    <col min="4" max="9" width="9.5703125" bestFit="1" customWidth="1"/>
    <col min="10" max="10" width="11.28515625" bestFit="1" customWidth="1"/>
  </cols>
  <sheetData>
    <row r="3" spans="1:3">
      <c r="A3" s="97" t="s">
        <v>0</v>
      </c>
      <c r="B3" t="s">
        <v>1</v>
      </c>
      <c r="C3" t="s">
        <v>2</v>
      </c>
    </row>
    <row r="4" spans="1:3">
      <c r="A4">
        <v>9</v>
      </c>
      <c r="B4" s="98">
        <v>2.1213500000000001</v>
      </c>
      <c r="C4" s="99">
        <v>4466</v>
      </c>
    </row>
    <row r="5" spans="1:3">
      <c r="A5">
        <v>12</v>
      </c>
      <c r="B5" s="98">
        <v>9.4000599999999963</v>
      </c>
      <c r="C5" s="99">
        <v>19749</v>
      </c>
    </row>
    <row r="6" spans="1:3">
      <c r="A6">
        <v>13</v>
      </c>
      <c r="B6" s="98">
        <v>39.653029999999966</v>
      </c>
      <c r="C6" s="99">
        <v>89850</v>
      </c>
    </row>
    <row r="7" spans="1:3">
      <c r="A7">
        <v>14</v>
      </c>
      <c r="B7" s="98">
        <v>35.579585000000016</v>
      </c>
      <c r="C7" s="99">
        <v>84200</v>
      </c>
    </row>
    <row r="8" spans="1:3">
      <c r="A8">
        <v>15</v>
      </c>
      <c r="B8" s="98">
        <v>24.740640000000013</v>
      </c>
      <c r="C8" s="99">
        <v>57786</v>
      </c>
    </row>
    <row r="9" spans="1:3">
      <c r="A9">
        <v>16</v>
      </c>
      <c r="B9" s="98">
        <v>11.531085000000006</v>
      </c>
      <c r="C9" s="99">
        <v>28044</v>
      </c>
    </row>
    <row r="10" spans="1:3">
      <c r="A10">
        <v>17</v>
      </c>
      <c r="B10" s="98">
        <v>0.30304999999999999</v>
      </c>
      <c r="C10" s="99">
        <v>638</v>
      </c>
    </row>
    <row r="11" spans="1:3">
      <c r="A11">
        <v>18</v>
      </c>
      <c r="B11" s="98">
        <v>0.60609999999999997</v>
      </c>
      <c r="C11" s="99">
        <v>1276</v>
      </c>
    </row>
    <row r="12" spans="1:3">
      <c r="A12" t="s">
        <v>3</v>
      </c>
      <c r="B12" s="98"/>
      <c r="C12" s="99"/>
    </row>
    <row r="13" spans="1:3">
      <c r="A13" t="s">
        <v>4</v>
      </c>
      <c r="B13" s="98">
        <v>123.9349</v>
      </c>
      <c r="C13" s="99">
        <v>286009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878F8-A20A-4EB4-96B2-7CF34094DD4B}">
  <sheetPr filterMode="1">
    <tabColor rgb="FFFFFFFF"/>
  </sheetPr>
  <dimension ref="A1:XEH707"/>
  <sheetViews>
    <sheetView tabSelected="1" zoomScale="85" zoomScaleNormal="85" workbookViewId="0">
      <pane ySplit="2" topLeftCell="A563" activePane="bottomLeft" state="frozen"/>
      <selection pane="bottomLeft" activeCell="I585" sqref="I585"/>
    </sheetView>
  </sheetViews>
  <sheetFormatPr defaultColWidth="9.140625" defaultRowHeight="15.75"/>
  <cols>
    <col min="1" max="1" width="11.140625" style="85" bestFit="1" customWidth="1"/>
    <col min="2" max="2" width="25" style="86" bestFit="1" customWidth="1"/>
    <col min="3" max="3" width="7.140625" style="85" customWidth="1"/>
    <col min="4" max="4" width="9.85546875" style="85" customWidth="1"/>
    <col min="5" max="5" width="65.140625" style="85" bestFit="1" customWidth="1"/>
    <col min="6" max="6" width="68.5703125" style="85" bestFit="1" customWidth="1"/>
    <col min="7" max="7" width="32.140625" style="85" bestFit="1" customWidth="1"/>
    <col min="8" max="8" width="31.7109375" style="85" customWidth="1"/>
    <col min="9" max="9" width="12.7109375" style="85" customWidth="1"/>
    <col min="10" max="10" width="9" style="85" customWidth="1"/>
    <col min="11" max="11" width="8.28515625" style="85" customWidth="1"/>
    <col min="12" max="12" width="25" style="88" bestFit="1" customWidth="1"/>
    <col min="13" max="13" width="20.7109375" style="88" bestFit="1" customWidth="1"/>
    <col min="14" max="14" width="19.28515625" style="85" bestFit="1" customWidth="1"/>
    <col min="15" max="15" width="26.42578125" style="88" bestFit="1" customWidth="1"/>
    <col min="16" max="16" width="22.42578125" style="88" bestFit="1" customWidth="1"/>
    <col min="17" max="17" width="20.140625" style="85" bestFit="1" customWidth="1"/>
    <col min="18" max="18" width="13.42578125" style="86" customWidth="1"/>
    <col min="19" max="19" width="104.7109375" style="85" bestFit="1" customWidth="1"/>
    <col min="20" max="20" width="19.140625" style="86" customWidth="1"/>
    <col min="21" max="21" width="26.42578125" style="807" bestFit="1" customWidth="1"/>
    <col min="22" max="22" width="14.85546875" style="85" customWidth="1"/>
    <col min="23" max="23" width="68.28515625" style="86" bestFit="1" customWidth="1"/>
    <col min="24" max="24" width="51.42578125" style="85" bestFit="1" customWidth="1"/>
    <col min="25" max="16384" width="9.140625" style="85"/>
  </cols>
  <sheetData>
    <row r="1" spans="1:24">
      <c r="J1" s="87">
        <f>SUBTOTAL(9,J2:J1048576)</f>
        <v>98084</v>
      </c>
      <c r="K1" s="87">
        <f>SUBTOTAL(9,K2:K1048576)</f>
        <v>3068</v>
      </c>
      <c r="W1" s="89">
        <f>SUBTOTAL(9,W2:W1048576)</f>
        <v>39.233600000000017</v>
      </c>
    </row>
    <row r="2" spans="1:24" s="359" customFormat="1">
      <c r="A2" s="235" t="s">
        <v>5</v>
      </c>
      <c r="B2" s="236" t="s">
        <v>6</v>
      </c>
      <c r="C2" s="236" t="s">
        <v>7</v>
      </c>
      <c r="D2" s="236" t="s">
        <v>8</v>
      </c>
      <c r="E2" s="236" t="s">
        <v>9</v>
      </c>
      <c r="F2" s="236" t="s">
        <v>10</v>
      </c>
      <c r="G2" s="237" t="s">
        <v>11</v>
      </c>
      <c r="H2" s="236" t="s">
        <v>12</v>
      </c>
      <c r="I2" s="236" t="s">
        <v>13</v>
      </c>
      <c r="J2" s="238" t="s">
        <v>14</v>
      </c>
      <c r="K2" s="236" t="s">
        <v>15</v>
      </c>
      <c r="L2" s="239" t="s">
        <v>16</v>
      </c>
      <c r="M2" s="240" t="s">
        <v>17</v>
      </c>
      <c r="N2" s="241" t="s">
        <v>18</v>
      </c>
      <c r="O2" s="240" t="s">
        <v>19</v>
      </c>
      <c r="P2" s="240" t="s">
        <v>20</v>
      </c>
      <c r="Q2" s="241" t="s">
        <v>21</v>
      </c>
      <c r="R2" s="240" t="s">
        <v>22</v>
      </c>
      <c r="S2" s="91" t="s">
        <v>23</v>
      </c>
      <c r="T2" s="90" t="s">
        <v>24</v>
      </c>
      <c r="U2" s="92" t="s">
        <v>25</v>
      </c>
      <c r="V2" s="93" t="s">
        <v>26</v>
      </c>
      <c r="W2" s="96" t="s">
        <v>27</v>
      </c>
      <c r="X2" s="94" t="s">
        <v>28</v>
      </c>
    </row>
    <row r="3" spans="1:24" s="360" customFormat="1" hidden="1">
      <c r="A3" s="84">
        <v>475</v>
      </c>
      <c r="B3" s="84">
        <v>389734542</v>
      </c>
      <c r="C3" s="84" t="s">
        <v>29</v>
      </c>
      <c r="D3" s="84" t="s">
        <v>30</v>
      </c>
      <c r="E3" s="84" t="s">
        <v>31</v>
      </c>
      <c r="F3" s="84" t="s">
        <v>32</v>
      </c>
      <c r="G3" s="84" t="s">
        <v>33</v>
      </c>
      <c r="H3" s="84" t="s">
        <v>34</v>
      </c>
      <c r="I3" s="84">
        <v>49302155</v>
      </c>
      <c r="J3" s="84">
        <v>638</v>
      </c>
      <c r="K3" s="84">
        <v>22</v>
      </c>
      <c r="L3" s="121">
        <v>44616</v>
      </c>
      <c r="M3" s="121">
        <v>44616</v>
      </c>
      <c r="N3" s="122">
        <v>0.41666666666666669</v>
      </c>
      <c r="O3" s="121">
        <v>44620</v>
      </c>
      <c r="P3" s="121">
        <v>44620</v>
      </c>
      <c r="Q3" s="122">
        <v>0.375</v>
      </c>
      <c r="R3" s="84" t="s">
        <v>35</v>
      </c>
      <c r="S3" s="76"/>
      <c r="T3" s="76" t="s">
        <v>36</v>
      </c>
      <c r="U3" s="102">
        <v>4324</v>
      </c>
      <c r="V3" s="76" t="s">
        <v>37</v>
      </c>
      <c r="W3" s="103">
        <f t="shared" ref="W3:W34" si="0">A3*J3/10^6</f>
        <v>0.30304999999999999</v>
      </c>
      <c r="X3" s="81"/>
    </row>
    <row r="4" spans="1:24" s="360" customFormat="1" hidden="1">
      <c r="A4" s="76">
        <v>475</v>
      </c>
      <c r="B4" s="76">
        <v>389734417</v>
      </c>
      <c r="C4" s="76" t="s">
        <v>29</v>
      </c>
      <c r="D4" s="76" t="s">
        <v>30</v>
      </c>
      <c r="E4" s="76" t="s">
        <v>31</v>
      </c>
      <c r="F4" s="76" t="s">
        <v>32</v>
      </c>
      <c r="G4" s="76" t="s">
        <v>33</v>
      </c>
      <c r="H4" s="76" t="s">
        <v>34</v>
      </c>
      <c r="I4" s="76">
        <v>49302155</v>
      </c>
      <c r="J4" s="76">
        <v>638</v>
      </c>
      <c r="K4" s="76">
        <v>22</v>
      </c>
      <c r="L4" s="80">
        <v>44616</v>
      </c>
      <c r="M4" s="80">
        <v>44616</v>
      </c>
      <c r="N4" s="75">
        <v>0.45833333333333331</v>
      </c>
      <c r="O4" s="80">
        <v>44620</v>
      </c>
      <c r="P4" s="80">
        <v>44620</v>
      </c>
      <c r="Q4" s="75">
        <v>0.41666666666666669</v>
      </c>
      <c r="R4" s="76" t="s">
        <v>35</v>
      </c>
      <c r="S4" s="76"/>
      <c r="T4" s="76" t="s">
        <v>36</v>
      </c>
      <c r="U4" s="102">
        <v>4324</v>
      </c>
      <c r="V4" s="76" t="s">
        <v>37</v>
      </c>
      <c r="W4" s="103">
        <f t="shared" si="0"/>
        <v>0.30304999999999999</v>
      </c>
      <c r="X4" s="104"/>
    </row>
    <row r="5" spans="1:24" s="360" customFormat="1" hidden="1">
      <c r="A5" s="76">
        <v>475</v>
      </c>
      <c r="B5" s="76">
        <v>390005400</v>
      </c>
      <c r="C5" s="76" t="s">
        <v>29</v>
      </c>
      <c r="D5" s="76" t="s">
        <v>30</v>
      </c>
      <c r="E5" s="76" t="s">
        <v>38</v>
      </c>
      <c r="F5" s="76" t="s">
        <v>39</v>
      </c>
      <c r="G5" s="76">
        <v>9232145</v>
      </c>
      <c r="H5" s="76" t="s">
        <v>34</v>
      </c>
      <c r="I5" s="76">
        <v>49301155</v>
      </c>
      <c r="J5" s="76">
        <v>638</v>
      </c>
      <c r="K5" s="76">
        <v>22</v>
      </c>
      <c r="L5" s="80">
        <v>44617</v>
      </c>
      <c r="M5" s="80">
        <v>44617</v>
      </c>
      <c r="N5" s="75">
        <v>0.41666666666666669</v>
      </c>
      <c r="O5" s="80">
        <v>44620</v>
      </c>
      <c r="P5" s="80">
        <v>44620</v>
      </c>
      <c r="Q5" s="75">
        <v>0.41666666666666669</v>
      </c>
      <c r="R5" s="76" t="s">
        <v>35</v>
      </c>
      <c r="S5" s="76"/>
      <c r="T5" s="76" t="s">
        <v>40</v>
      </c>
      <c r="U5" s="77">
        <v>4232</v>
      </c>
      <c r="V5" s="76" t="s">
        <v>41</v>
      </c>
      <c r="W5" s="103">
        <f t="shared" si="0"/>
        <v>0.30304999999999999</v>
      </c>
      <c r="X5" s="105"/>
    </row>
    <row r="6" spans="1:24" s="360" customFormat="1" hidden="1">
      <c r="A6" s="76">
        <v>475</v>
      </c>
      <c r="B6" s="76">
        <v>390007146</v>
      </c>
      <c r="C6" s="76" t="s">
        <v>29</v>
      </c>
      <c r="D6" s="76" t="s">
        <v>30</v>
      </c>
      <c r="E6" s="76" t="s">
        <v>38</v>
      </c>
      <c r="F6" s="76" t="s">
        <v>39</v>
      </c>
      <c r="G6" s="76">
        <v>9232148</v>
      </c>
      <c r="H6" s="76" t="s">
        <v>34</v>
      </c>
      <c r="I6" s="76">
        <v>49301155</v>
      </c>
      <c r="J6" s="76">
        <v>638</v>
      </c>
      <c r="K6" s="76">
        <v>22</v>
      </c>
      <c r="L6" s="80">
        <v>44617</v>
      </c>
      <c r="M6" s="80">
        <v>44617</v>
      </c>
      <c r="N6" s="75">
        <v>0.45833333333333331</v>
      </c>
      <c r="O6" s="80">
        <v>44620</v>
      </c>
      <c r="P6" s="80">
        <v>44620</v>
      </c>
      <c r="Q6" s="75">
        <v>0.45833333333333331</v>
      </c>
      <c r="R6" s="76" t="s">
        <v>35</v>
      </c>
      <c r="S6" s="76"/>
      <c r="T6" s="76" t="s">
        <v>40</v>
      </c>
      <c r="U6" s="77">
        <v>4232</v>
      </c>
      <c r="V6" s="76" t="s">
        <v>41</v>
      </c>
      <c r="W6" s="103">
        <f t="shared" si="0"/>
        <v>0.30304999999999999</v>
      </c>
      <c r="X6" s="105"/>
    </row>
    <row r="7" spans="1:24" s="360" customFormat="1" hidden="1">
      <c r="A7" s="76">
        <v>475</v>
      </c>
      <c r="B7" s="76">
        <v>389948310</v>
      </c>
      <c r="C7" s="76" t="s">
        <v>29</v>
      </c>
      <c r="D7" s="76" t="s">
        <v>30</v>
      </c>
      <c r="E7" s="76" t="s">
        <v>31</v>
      </c>
      <c r="F7" s="76" t="s">
        <v>32</v>
      </c>
      <c r="G7" s="76" t="s">
        <v>33</v>
      </c>
      <c r="H7" s="76" t="s">
        <v>34</v>
      </c>
      <c r="I7" s="76">
        <v>49302155</v>
      </c>
      <c r="J7" s="76">
        <v>638</v>
      </c>
      <c r="K7" s="76">
        <v>22</v>
      </c>
      <c r="L7" s="80">
        <v>44617</v>
      </c>
      <c r="M7" s="80">
        <v>44617</v>
      </c>
      <c r="N7" s="75">
        <v>0.54166666666666663</v>
      </c>
      <c r="O7" s="80">
        <v>44620</v>
      </c>
      <c r="P7" s="80">
        <v>44620</v>
      </c>
      <c r="Q7" s="75">
        <v>0.375</v>
      </c>
      <c r="R7" s="76" t="s">
        <v>35</v>
      </c>
      <c r="S7" s="76"/>
      <c r="T7" s="76" t="s">
        <v>36</v>
      </c>
      <c r="U7" s="102">
        <v>4576</v>
      </c>
      <c r="V7" s="76" t="s">
        <v>37</v>
      </c>
      <c r="W7" s="103">
        <f t="shared" si="0"/>
        <v>0.30304999999999999</v>
      </c>
      <c r="X7" s="105"/>
    </row>
    <row r="8" spans="1:24" s="360" customFormat="1" hidden="1">
      <c r="A8" s="76">
        <v>475</v>
      </c>
      <c r="B8" s="76">
        <v>389947905</v>
      </c>
      <c r="C8" s="76" t="s">
        <v>29</v>
      </c>
      <c r="D8" s="76" t="s">
        <v>30</v>
      </c>
      <c r="E8" s="76" t="s">
        <v>31</v>
      </c>
      <c r="F8" s="76" t="s">
        <v>32</v>
      </c>
      <c r="G8" s="76" t="s">
        <v>33</v>
      </c>
      <c r="H8" s="76" t="s">
        <v>34</v>
      </c>
      <c r="I8" s="76">
        <v>49302155</v>
      </c>
      <c r="J8" s="76">
        <v>638</v>
      </c>
      <c r="K8" s="76">
        <v>22</v>
      </c>
      <c r="L8" s="80">
        <v>44617</v>
      </c>
      <c r="M8" s="80">
        <v>44617</v>
      </c>
      <c r="N8" s="75">
        <v>0.45833333333333331</v>
      </c>
      <c r="O8" s="80">
        <v>44620</v>
      </c>
      <c r="P8" s="80">
        <v>44620</v>
      </c>
      <c r="Q8" s="75">
        <v>0.41666666666666669</v>
      </c>
      <c r="R8" s="76" t="s">
        <v>35</v>
      </c>
      <c r="S8" s="76"/>
      <c r="T8" s="76" t="s">
        <v>36</v>
      </c>
      <c r="U8" s="102">
        <v>4576</v>
      </c>
      <c r="V8" s="76" t="s">
        <v>37</v>
      </c>
      <c r="W8" s="103">
        <f t="shared" si="0"/>
        <v>0.30304999999999999</v>
      </c>
      <c r="X8" s="105"/>
    </row>
    <row r="9" spans="1:24" s="360" customFormat="1" hidden="1">
      <c r="A9" s="76">
        <v>475</v>
      </c>
      <c r="B9" s="76">
        <v>389947351</v>
      </c>
      <c r="C9" s="76" t="s">
        <v>29</v>
      </c>
      <c r="D9" s="76" t="s">
        <v>30</v>
      </c>
      <c r="E9" s="76" t="s">
        <v>31</v>
      </c>
      <c r="F9" s="76" t="s">
        <v>32</v>
      </c>
      <c r="G9" s="76" t="s">
        <v>33</v>
      </c>
      <c r="H9" s="76" t="s">
        <v>34</v>
      </c>
      <c r="I9" s="76">
        <v>49302155</v>
      </c>
      <c r="J9" s="76">
        <v>638</v>
      </c>
      <c r="K9" s="76">
        <v>22</v>
      </c>
      <c r="L9" s="80">
        <v>44617</v>
      </c>
      <c r="M9" s="80">
        <v>44617</v>
      </c>
      <c r="N9" s="75">
        <v>0.54166666666666663</v>
      </c>
      <c r="O9" s="80">
        <v>44620</v>
      </c>
      <c r="P9" s="80">
        <v>44620</v>
      </c>
      <c r="Q9" s="75">
        <v>0.45833333333333331</v>
      </c>
      <c r="R9" s="76" t="s">
        <v>35</v>
      </c>
      <c r="S9" s="76"/>
      <c r="T9" s="76" t="s">
        <v>36</v>
      </c>
      <c r="U9" s="102">
        <v>4576</v>
      </c>
      <c r="V9" s="76" t="s">
        <v>37</v>
      </c>
      <c r="W9" s="103">
        <f t="shared" si="0"/>
        <v>0.30304999999999999</v>
      </c>
      <c r="X9" s="105"/>
    </row>
    <row r="10" spans="1:24" s="361" customFormat="1" ht="15" hidden="1">
      <c r="A10" s="76">
        <v>475</v>
      </c>
      <c r="B10" s="76">
        <v>391693653</v>
      </c>
      <c r="C10" s="76" t="s">
        <v>29</v>
      </c>
      <c r="D10" s="76" t="s">
        <v>30</v>
      </c>
      <c r="E10" s="76" t="s">
        <v>42</v>
      </c>
      <c r="F10" s="76" t="s">
        <v>43</v>
      </c>
      <c r="G10" s="76" t="s">
        <v>44</v>
      </c>
      <c r="H10" s="76" t="s">
        <v>34</v>
      </c>
      <c r="I10" s="76">
        <v>49301155</v>
      </c>
      <c r="J10" s="76">
        <v>696</v>
      </c>
      <c r="K10" s="76">
        <v>24</v>
      </c>
      <c r="L10" s="80">
        <v>44634</v>
      </c>
      <c r="M10" s="80">
        <v>44634</v>
      </c>
      <c r="N10" s="75">
        <v>0.375</v>
      </c>
      <c r="O10" s="80">
        <v>44636</v>
      </c>
      <c r="P10" s="80">
        <v>44636</v>
      </c>
      <c r="Q10" s="75">
        <v>0.41666666666666669</v>
      </c>
      <c r="R10" s="76" t="s">
        <v>35</v>
      </c>
      <c r="S10" s="106"/>
      <c r="T10" s="76" t="s">
        <v>40</v>
      </c>
      <c r="U10" s="107">
        <v>2241</v>
      </c>
      <c r="V10" s="108" t="s">
        <v>41</v>
      </c>
      <c r="W10" s="103">
        <f t="shared" si="0"/>
        <v>0.3306</v>
      </c>
      <c r="X10" s="81"/>
    </row>
    <row r="11" spans="1:24" s="361" customFormat="1" ht="15" hidden="1">
      <c r="A11" s="76">
        <v>475</v>
      </c>
      <c r="B11" s="76">
        <v>391694992</v>
      </c>
      <c r="C11" s="76" t="s">
        <v>29</v>
      </c>
      <c r="D11" s="76" t="s">
        <v>30</v>
      </c>
      <c r="E11" s="76" t="s">
        <v>42</v>
      </c>
      <c r="F11" s="76" t="s">
        <v>43</v>
      </c>
      <c r="G11" s="76" t="s">
        <v>44</v>
      </c>
      <c r="H11" s="76" t="s">
        <v>34</v>
      </c>
      <c r="I11" s="76">
        <v>49301155</v>
      </c>
      <c r="J11" s="76">
        <v>696</v>
      </c>
      <c r="K11" s="76">
        <v>24</v>
      </c>
      <c r="L11" s="80">
        <v>44634</v>
      </c>
      <c r="M11" s="80">
        <v>44634</v>
      </c>
      <c r="N11" s="75">
        <v>0.41666666666666669</v>
      </c>
      <c r="O11" s="80">
        <v>44636</v>
      </c>
      <c r="P11" s="80">
        <v>44636</v>
      </c>
      <c r="Q11" s="75">
        <v>0.45833333333333331</v>
      </c>
      <c r="R11" s="76" t="s">
        <v>35</v>
      </c>
      <c r="S11" s="106"/>
      <c r="T11" s="76" t="s">
        <v>40</v>
      </c>
      <c r="U11" s="107">
        <v>2241</v>
      </c>
      <c r="V11" s="108" t="s">
        <v>41</v>
      </c>
      <c r="W11" s="103">
        <f t="shared" si="0"/>
        <v>0.3306</v>
      </c>
      <c r="X11" s="81"/>
    </row>
    <row r="12" spans="1:24" s="361" customFormat="1" ht="15" hidden="1">
      <c r="A12" s="76">
        <v>475</v>
      </c>
      <c r="B12" s="76">
        <v>391695150</v>
      </c>
      <c r="C12" s="76" t="s">
        <v>29</v>
      </c>
      <c r="D12" s="76" t="s">
        <v>30</v>
      </c>
      <c r="E12" s="76" t="s">
        <v>42</v>
      </c>
      <c r="F12" s="76" t="s">
        <v>43</v>
      </c>
      <c r="G12" s="76" t="s">
        <v>44</v>
      </c>
      <c r="H12" s="76" t="s">
        <v>34</v>
      </c>
      <c r="I12" s="76">
        <v>49301155</v>
      </c>
      <c r="J12" s="76">
        <v>696</v>
      </c>
      <c r="K12" s="76">
        <v>24</v>
      </c>
      <c r="L12" s="80">
        <v>44634</v>
      </c>
      <c r="M12" s="80">
        <v>44634</v>
      </c>
      <c r="N12" s="75">
        <v>0.45833333333333331</v>
      </c>
      <c r="O12" s="80">
        <v>44636</v>
      </c>
      <c r="P12" s="80">
        <v>44636</v>
      </c>
      <c r="Q12" s="75">
        <v>0.5</v>
      </c>
      <c r="R12" s="76" t="s">
        <v>35</v>
      </c>
      <c r="S12" s="106"/>
      <c r="T12" s="76" t="s">
        <v>40</v>
      </c>
      <c r="U12" s="107">
        <v>2241</v>
      </c>
      <c r="V12" s="108" t="s">
        <v>41</v>
      </c>
      <c r="W12" s="103">
        <f t="shared" si="0"/>
        <v>0.3306</v>
      </c>
      <c r="X12" s="81"/>
    </row>
    <row r="13" spans="1:24" s="361" customFormat="1" ht="15" hidden="1">
      <c r="A13" s="76">
        <v>475</v>
      </c>
      <c r="B13" s="76">
        <v>391718925</v>
      </c>
      <c r="C13" s="76" t="s">
        <v>29</v>
      </c>
      <c r="D13" s="76" t="s">
        <v>30</v>
      </c>
      <c r="E13" s="76" t="s">
        <v>45</v>
      </c>
      <c r="F13" s="76" t="s">
        <v>46</v>
      </c>
      <c r="G13" s="76" t="s">
        <v>47</v>
      </c>
      <c r="H13" s="76" t="s">
        <v>48</v>
      </c>
      <c r="I13" s="76">
        <v>49303155</v>
      </c>
      <c r="J13" s="76">
        <v>638</v>
      </c>
      <c r="K13" s="76">
        <v>22</v>
      </c>
      <c r="L13" s="80">
        <v>44634</v>
      </c>
      <c r="M13" s="80">
        <v>44634</v>
      </c>
      <c r="N13" s="75">
        <v>0.33333333333333331</v>
      </c>
      <c r="O13" s="80">
        <v>44636</v>
      </c>
      <c r="P13" s="80">
        <v>44636</v>
      </c>
      <c r="Q13" s="75">
        <v>0.45833333333333331</v>
      </c>
      <c r="R13" s="76" t="s">
        <v>35</v>
      </c>
      <c r="S13" s="106"/>
      <c r="T13" s="76" t="s">
        <v>40</v>
      </c>
      <c r="U13" s="79">
        <v>5256</v>
      </c>
      <c r="V13" s="108" t="s">
        <v>41</v>
      </c>
      <c r="W13" s="103">
        <f t="shared" si="0"/>
        <v>0.30304999999999999</v>
      </c>
      <c r="X13" s="81"/>
    </row>
    <row r="14" spans="1:24" s="361" customFormat="1" ht="15" hidden="1">
      <c r="A14" s="76">
        <v>475</v>
      </c>
      <c r="B14" s="76">
        <v>391696632</v>
      </c>
      <c r="C14" s="76" t="s">
        <v>29</v>
      </c>
      <c r="D14" s="76" t="s">
        <v>30</v>
      </c>
      <c r="E14" s="76" t="s">
        <v>42</v>
      </c>
      <c r="F14" s="76" t="s">
        <v>43</v>
      </c>
      <c r="G14" s="76" t="s">
        <v>44</v>
      </c>
      <c r="H14" s="76" t="s">
        <v>34</v>
      </c>
      <c r="I14" s="76">
        <v>49301155</v>
      </c>
      <c r="J14" s="76">
        <v>696</v>
      </c>
      <c r="K14" s="76">
        <v>24</v>
      </c>
      <c r="L14" s="80">
        <v>44635</v>
      </c>
      <c r="M14" s="80">
        <v>44635</v>
      </c>
      <c r="N14" s="75">
        <v>0.41666666666666669</v>
      </c>
      <c r="O14" s="80">
        <v>44637</v>
      </c>
      <c r="P14" s="80">
        <v>44637</v>
      </c>
      <c r="Q14" s="75">
        <v>0.45833333333333331</v>
      </c>
      <c r="R14" s="76" t="s">
        <v>35</v>
      </c>
      <c r="S14" s="106"/>
      <c r="T14" s="76" t="s">
        <v>40</v>
      </c>
      <c r="U14" s="107">
        <v>2249</v>
      </c>
      <c r="V14" s="108" t="s">
        <v>41</v>
      </c>
      <c r="W14" s="103">
        <f t="shared" si="0"/>
        <v>0.3306</v>
      </c>
      <c r="X14" s="81"/>
    </row>
    <row r="15" spans="1:24" s="361" customFormat="1" ht="15" hidden="1">
      <c r="A15" s="76">
        <v>475</v>
      </c>
      <c r="B15" s="76">
        <v>391696965</v>
      </c>
      <c r="C15" s="76" t="s">
        <v>29</v>
      </c>
      <c r="D15" s="76" t="s">
        <v>30</v>
      </c>
      <c r="E15" s="76" t="s">
        <v>42</v>
      </c>
      <c r="F15" s="76" t="s">
        <v>43</v>
      </c>
      <c r="G15" s="76" t="s">
        <v>44</v>
      </c>
      <c r="H15" s="76" t="s">
        <v>34</v>
      </c>
      <c r="I15" s="76">
        <v>49301155</v>
      </c>
      <c r="J15" s="76">
        <v>696</v>
      </c>
      <c r="K15" s="76">
        <v>24</v>
      </c>
      <c r="L15" s="80">
        <v>44635</v>
      </c>
      <c r="M15" s="80">
        <v>44635</v>
      </c>
      <c r="N15" s="75">
        <v>0.45833333333333331</v>
      </c>
      <c r="O15" s="80">
        <v>44637</v>
      </c>
      <c r="P15" s="80">
        <v>44637</v>
      </c>
      <c r="Q15" s="75">
        <v>0.5</v>
      </c>
      <c r="R15" s="76" t="s">
        <v>35</v>
      </c>
      <c r="S15" s="106"/>
      <c r="T15" s="76" t="s">
        <v>40</v>
      </c>
      <c r="U15" s="107">
        <v>2249</v>
      </c>
      <c r="V15" s="108" t="s">
        <v>41</v>
      </c>
      <c r="W15" s="103">
        <f t="shared" si="0"/>
        <v>0.3306</v>
      </c>
      <c r="X15" s="81"/>
    </row>
    <row r="16" spans="1:24" s="361" customFormat="1" ht="15" hidden="1">
      <c r="A16" s="76">
        <v>475</v>
      </c>
      <c r="B16" s="76">
        <v>391726361</v>
      </c>
      <c r="C16" s="76" t="s">
        <v>29</v>
      </c>
      <c r="D16" s="76" t="s">
        <v>30</v>
      </c>
      <c r="E16" s="76" t="s">
        <v>45</v>
      </c>
      <c r="F16" s="76" t="s">
        <v>46</v>
      </c>
      <c r="G16" s="76" t="s">
        <v>47</v>
      </c>
      <c r="H16" s="76" t="s">
        <v>48</v>
      </c>
      <c r="I16" s="76">
        <v>49303155</v>
      </c>
      <c r="J16" s="76">
        <v>638</v>
      </c>
      <c r="K16" s="76">
        <v>22</v>
      </c>
      <c r="L16" s="80">
        <v>44635</v>
      </c>
      <c r="M16" s="80">
        <v>44635</v>
      </c>
      <c r="N16" s="75">
        <v>0.45833333333333331</v>
      </c>
      <c r="O16" s="80">
        <v>44637</v>
      </c>
      <c r="P16" s="80">
        <v>44637</v>
      </c>
      <c r="Q16" s="75">
        <v>0.41666666666666669</v>
      </c>
      <c r="R16" s="76" t="s">
        <v>35</v>
      </c>
      <c r="S16" s="106"/>
      <c r="T16" s="108"/>
      <c r="U16" s="102"/>
      <c r="V16" s="108" t="s">
        <v>41</v>
      </c>
      <c r="W16" s="103">
        <f t="shared" si="0"/>
        <v>0.30304999999999999</v>
      </c>
      <c r="X16" s="81"/>
    </row>
    <row r="17" spans="1:24" hidden="1">
      <c r="A17" s="76">
        <v>475</v>
      </c>
      <c r="B17" s="76">
        <v>391725830</v>
      </c>
      <c r="C17" s="76" t="s">
        <v>29</v>
      </c>
      <c r="D17" s="76" t="s">
        <v>30</v>
      </c>
      <c r="E17" s="76" t="s">
        <v>45</v>
      </c>
      <c r="F17" s="76" t="s">
        <v>46</v>
      </c>
      <c r="G17" s="76" t="s">
        <v>47</v>
      </c>
      <c r="H17" s="76" t="s">
        <v>48</v>
      </c>
      <c r="I17" s="76">
        <v>49303155</v>
      </c>
      <c r="J17" s="76">
        <v>638</v>
      </c>
      <c r="K17" s="76">
        <v>22</v>
      </c>
      <c r="L17" s="80">
        <v>44635</v>
      </c>
      <c r="M17" s="80">
        <v>44635</v>
      </c>
      <c r="N17" s="75">
        <v>0.375</v>
      </c>
      <c r="O17" s="80">
        <v>44638</v>
      </c>
      <c r="P17" s="80">
        <v>44638</v>
      </c>
      <c r="Q17" s="75">
        <v>0.3125</v>
      </c>
      <c r="R17" s="76" t="s">
        <v>35</v>
      </c>
      <c r="S17" s="106"/>
      <c r="T17" s="108"/>
      <c r="U17" s="102"/>
      <c r="V17" s="108" t="s">
        <v>41</v>
      </c>
      <c r="W17" s="103">
        <f t="shared" si="0"/>
        <v>0.30304999999999999</v>
      </c>
      <c r="X17" s="81"/>
    </row>
    <row r="18" spans="1:24" s="361" customFormat="1" ht="15" hidden="1">
      <c r="A18" s="76">
        <v>475</v>
      </c>
      <c r="B18" s="76">
        <v>391696069</v>
      </c>
      <c r="C18" s="76" t="s">
        <v>29</v>
      </c>
      <c r="D18" s="76" t="s">
        <v>30</v>
      </c>
      <c r="E18" s="76" t="s">
        <v>42</v>
      </c>
      <c r="F18" s="76" t="s">
        <v>43</v>
      </c>
      <c r="G18" s="76" t="s">
        <v>44</v>
      </c>
      <c r="H18" s="76" t="s">
        <v>34</v>
      </c>
      <c r="I18" s="76">
        <v>49301155</v>
      </c>
      <c r="J18" s="76">
        <v>696</v>
      </c>
      <c r="K18" s="76">
        <v>24</v>
      </c>
      <c r="L18" s="80">
        <v>44635</v>
      </c>
      <c r="M18" s="80">
        <v>44635</v>
      </c>
      <c r="N18" s="75">
        <v>0.375</v>
      </c>
      <c r="O18" s="80">
        <v>44638</v>
      </c>
      <c r="P18" s="80">
        <v>44638</v>
      </c>
      <c r="Q18" s="75">
        <v>0.41666666666666669</v>
      </c>
      <c r="R18" s="76" t="s">
        <v>35</v>
      </c>
      <c r="S18" s="106"/>
      <c r="T18" s="76" t="s">
        <v>40</v>
      </c>
      <c r="U18" s="107">
        <v>2249</v>
      </c>
      <c r="V18" s="108" t="s">
        <v>41</v>
      </c>
      <c r="W18" s="103">
        <f t="shared" si="0"/>
        <v>0.3306</v>
      </c>
      <c r="X18" s="81"/>
    </row>
    <row r="19" spans="1:24" s="361" customFormat="1" ht="15" hidden="1">
      <c r="A19" s="76">
        <v>475</v>
      </c>
      <c r="B19" s="76">
        <v>391726416</v>
      </c>
      <c r="C19" s="76" t="s">
        <v>29</v>
      </c>
      <c r="D19" s="76" t="s">
        <v>30</v>
      </c>
      <c r="E19" s="76" t="s">
        <v>45</v>
      </c>
      <c r="F19" s="76" t="s">
        <v>46</v>
      </c>
      <c r="G19" s="76" t="s">
        <v>47</v>
      </c>
      <c r="H19" s="76" t="s">
        <v>48</v>
      </c>
      <c r="I19" s="76">
        <v>49303155</v>
      </c>
      <c r="J19" s="76">
        <v>638</v>
      </c>
      <c r="K19" s="76">
        <v>22</v>
      </c>
      <c r="L19" s="80">
        <v>44635</v>
      </c>
      <c r="M19" s="80">
        <v>44635</v>
      </c>
      <c r="N19" s="75">
        <v>0.375</v>
      </c>
      <c r="O19" s="80">
        <v>44638</v>
      </c>
      <c r="P19" s="80">
        <v>44638</v>
      </c>
      <c r="Q19" s="75">
        <v>0.45833333333333331</v>
      </c>
      <c r="R19" s="76" t="s">
        <v>35</v>
      </c>
      <c r="S19" s="106"/>
      <c r="T19" s="108"/>
      <c r="U19" s="102"/>
      <c r="V19" s="108" t="s">
        <v>41</v>
      </c>
      <c r="W19" s="103">
        <f t="shared" si="0"/>
        <v>0.30304999999999999</v>
      </c>
      <c r="X19" s="81"/>
    </row>
    <row r="20" spans="1:24" s="361" customFormat="1" ht="15" hidden="1">
      <c r="A20" s="76">
        <v>475</v>
      </c>
      <c r="B20" s="76">
        <v>391697210</v>
      </c>
      <c r="C20" s="76" t="s">
        <v>29</v>
      </c>
      <c r="D20" s="76" t="s">
        <v>30</v>
      </c>
      <c r="E20" s="76" t="s">
        <v>42</v>
      </c>
      <c r="F20" s="76" t="s">
        <v>43</v>
      </c>
      <c r="G20" s="76" t="s">
        <v>44</v>
      </c>
      <c r="H20" s="76" t="s">
        <v>34</v>
      </c>
      <c r="I20" s="76">
        <v>49301155</v>
      </c>
      <c r="J20" s="76">
        <v>696</v>
      </c>
      <c r="K20" s="76">
        <v>24</v>
      </c>
      <c r="L20" s="80">
        <v>44636</v>
      </c>
      <c r="M20" s="80">
        <v>44636</v>
      </c>
      <c r="N20" s="75">
        <v>0.375</v>
      </c>
      <c r="O20" s="80">
        <v>44637</v>
      </c>
      <c r="P20" s="80">
        <v>44638</v>
      </c>
      <c r="Q20" s="75">
        <v>0.41666666666666669</v>
      </c>
      <c r="R20" s="76" t="s">
        <v>35</v>
      </c>
      <c r="S20" s="106"/>
      <c r="T20" s="76" t="s">
        <v>40</v>
      </c>
      <c r="U20" s="107">
        <v>2250</v>
      </c>
      <c r="V20" s="108" t="s">
        <v>41</v>
      </c>
      <c r="W20" s="103">
        <f t="shared" si="0"/>
        <v>0.3306</v>
      </c>
      <c r="X20" s="81"/>
    </row>
    <row r="21" spans="1:24" hidden="1">
      <c r="A21" s="76">
        <v>475</v>
      </c>
      <c r="B21" s="76">
        <v>391697424</v>
      </c>
      <c r="C21" s="76" t="s">
        <v>29</v>
      </c>
      <c r="D21" s="76" t="s">
        <v>30</v>
      </c>
      <c r="E21" s="76" t="s">
        <v>42</v>
      </c>
      <c r="F21" s="76" t="s">
        <v>43</v>
      </c>
      <c r="G21" s="76" t="s">
        <v>44</v>
      </c>
      <c r="H21" s="76" t="s">
        <v>34</v>
      </c>
      <c r="I21" s="76">
        <v>49301155</v>
      </c>
      <c r="J21" s="76">
        <v>696</v>
      </c>
      <c r="K21" s="76">
        <v>24</v>
      </c>
      <c r="L21" s="80">
        <v>44636</v>
      </c>
      <c r="M21" s="80">
        <v>44636</v>
      </c>
      <c r="N21" s="75">
        <v>0.41666666666666669</v>
      </c>
      <c r="O21" s="80">
        <v>44638</v>
      </c>
      <c r="P21" s="80">
        <v>44638</v>
      </c>
      <c r="Q21" s="75">
        <v>0.45833333333333331</v>
      </c>
      <c r="R21" s="76" t="s">
        <v>35</v>
      </c>
      <c r="S21" s="106"/>
      <c r="T21" s="76" t="s">
        <v>40</v>
      </c>
      <c r="U21" s="107">
        <v>2250</v>
      </c>
      <c r="V21" s="108" t="s">
        <v>41</v>
      </c>
      <c r="W21" s="103">
        <f t="shared" si="0"/>
        <v>0.3306</v>
      </c>
      <c r="X21" s="81"/>
    </row>
    <row r="22" spans="1:24" hidden="1">
      <c r="A22" s="76">
        <v>475</v>
      </c>
      <c r="B22" s="76">
        <v>391697770</v>
      </c>
      <c r="C22" s="76" t="s">
        <v>29</v>
      </c>
      <c r="D22" s="76" t="s">
        <v>30</v>
      </c>
      <c r="E22" s="76" t="s">
        <v>42</v>
      </c>
      <c r="F22" s="76" t="s">
        <v>43</v>
      </c>
      <c r="G22" s="76" t="s">
        <v>44</v>
      </c>
      <c r="H22" s="76" t="s">
        <v>34</v>
      </c>
      <c r="I22" s="76">
        <v>49301155</v>
      </c>
      <c r="J22" s="76">
        <v>696</v>
      </c>
      <c r="K22" s="76">
        <v>24</v>
      </c>
      <c r="L22" s="80">
        <v>44636</v>
      </c>
      <c r="M22" s="80">
        <v>44636</v>
      </c>
      <c r="N22" s="75">
        <v>0.45833333333333331</v>
      </c>
      <c r="O22" s="80">
        <v>44638</v>
      </c>
      <c r="P22" s="80">
        <v>44638</v>
      </c>
      <c r="Q22" s="75">
        <v>0.5</v>
      </c>
      <c r="R22" s="76" t="s">
        <v>35</v>
      </c>
      <c r="S22" s="106"/>
      <c r="T22" s="76" t="s">
        <v>40</v>
      </c>
      <c r="U22" s="107">
        <v>2250</v>
      </c>
      <c r="V22" s="108" t="s">
        <v>41</v>
      </c>
      <c r="W22" s="103">
        <f t="shared" si="0"/>
        <v>0.3306</v>
      </c>
      <c r="X22" s="81"/>
    </row>
    <row r="23" spans="1:24" hidden="1">
      <c r="A23" s="76">
        <v>475</v>
      </c>
      <c r="B23" s="76">
        <v>391726476</v>
      </c>
      <c r="C23" s="76" t="s">
        <v>29</v>
      </c>
      <c r="D23" s="76" t="s">
        <v>30</v>
      </c>
      <c r="E23" s="76" t="s">
        <v>45</v>
      </c>
      <c r="F23" s="76" t="s">
        <v>46</v>
      </c>
      <c r="G23" s="76" t="s">
        <v>47</v>
      </c>
      <c r="H23" s="76" t="s">
        <v>48</v>
      </c>
      <c r="I23" s="76">
        <v>49303155</v>
      </c>
      <c r="J23" s="76">
        <v>638</v>
      </c>
      <c r="K23" s="76">
        <v>22</v>
      </c>
      <c r="L23" s="80">
        <v>44636</v>
      </c>
      <c r="M23" s="80">
        <v>44636</v>
      </c>
      <c r="N23" s="75">
        <v>0.41666666666666669</v>
      </c>
      <c r="O23" s="80">
        <v>44638</v>
      </c>
      <c r="P23" s="80">
        <v>44638</v>
      </c>
      <c r="Q23" s="75">
        <v>0.3125</v>
      </c>
      <c r="R23" s="76" t="s">
        <v>35</v>
      </c>
      <c r="S23" s="106"/>
      <c r="T23" s="108"/>
      <c r="U23" s="102"/>
      <c r="V23" s="108" t="s">
        <v>41</v>
      </c>
      <c r="W23" s="103">
        <f t="shared" si="0"/>
        <v>0.30304999999999999</v>
      </c>
      <c r="X23" s="81"/>
    </row>
    <row r="24" spans="1:24" hidden="1">
      <c r="A24" s="76">
        <v>475</v>
      </c>
      <c r="B24" s="76">
        <v>391726974</v>
      </c>
      <c r="C24" s="76" t="s">
        <v>29</v>
      </c>
      <c r="D24" s="76" t="s">
        <v>30</v>
      </c>
      <c r="E24" s="76" t="s">
        <v>45</v>
      </c>
      <c r="F24" s="76" t="s">
        <v>46</v>
      </c>
      <c r="G24" s="76" t="s">
        <v>47</v>
      </c>
      <c r="H24" s="76" t="s">
        <v>48</v>
      </c>
      <c r="I24" s="76">
        <v>49303155</v>
      </c>
      <c r="J24" s="76">
        <v>580</v>
      </c>
      <c r="K24" s="76">
        <v>20</v>
      </c>
      <c r="L24" s="80">
        <v>44636</v>
      </c>
      <c r="M24" s="80">
        <v>44636</v>
      </c>
      <c r="N24" s="75">
        <v>0.45833333333333331</v>
      </c>
      <c r="O24" s="80">
        <v>44638</v>
      </c>
      <c r="P24" s="80">
        <v>44638</v>
      </c>
      <c r="Q24" s="75">
        <v>0.375</v>
      </c>
      <c r="R24" s="76" t="s">
        <v>35</v>
      </c>
      <c r="S24" s="106"/>
      <c r="T24" s="108"/>
      <c r="U24" s="102"/>
      <c r="V24" s="108" t="s">
        <v>41</v>
      </c>
      <c r="W24" s="103">
        <f t="shared" si="0"/>
        <v>0.27550000000000002</v>
      </c>
      <c r="X24" s="81"/>
    </row>
    <row r="25" spans="1:24" hidden="1">
      <c r="A25" s="76">
        <v>475</v>
      </c>
      <c r="B25" s="76">
        <v>391727212</v>
      </c>
      <c r="C25" s="76" t="s">
        <v>29</v>
      </c>
      <c r="D25" s="76" t="s">
        <v>30</v>
      </c>
      <c r="E25" s="76" t="s">
        <v>45</v>
      </c>
      <c r="F25" s="76" t="s">
        <v>46</v>
      </c>
      <c r="G25" s="76" t="s">
        <v>47</v>
      </c>
      <c r="H25" s="76" t="s">
        <v>48</v>
      </c>
      <c r="I25" s="76">
        <v>49303155</v>
      </c>
      <c r="J25" s="76">
        <v>638</v>
      </c>
      <c r="K25" s="76">
        <v>22</v>
      </c>
      <c r="L25" s="80">
        <v>44636</v>
      </c>
      <c r="M25" s="80">
        <v>44636</v>
      </c>
      <c r="N25" s="75">
        <v>0.33333333333333331</v>
      </c>
      <c r="O25" s="80">
        <v>44638</v>
      </c>
      <c r="P25" s="80">
        <v>44638</v>
      </c>
      <c r="Q25" s="75">
        <v>0.41666666666666669</v>
      </c>
      <c r="R25" s="109" t="s">
        <v>35</v>
      </c>
      <c r="S25" s="76"/>
      <c r="T25" s="76"/>
      <c r="U25" s="76"/>
      <c r="V25" s="108" t="s">
        <v>41</v>
      </c>
      <c r="W25" s="103">
        <f t="shared" si="0"/>
        <v>0.30304999999999999</v>
      </c>
      <c r="X25" s="81"/>
    </row>
    <row r="26" spans="1:24" s="361" customFormat="1" ht="15" hidden="1">
      <c r="A26" s="76">
        <v>475</v>
      </c>
      <c r="B26" s="76">
        <v>392010539</v>
      </c>
      <c r="C26" s="76" t="s">
        <v>29</v>
      </c>
      <c r="D26" s="76" t="s">
        <v>30</v>
      </c>
      <c r="E26" s="76" t="s">
        <v>45</v>
      </c>
      <c r="F26" s="76" t="s">
        <v>46</v>
      </c>
      <c r="G26" s="76" t="s">
        <v>47</v>
      </c>
      <c r="H26" s="76" t="s">
        <v>48</v>
      </c>
      <c r="I26" s="76">
        <v>49303155</v>
      </c>
      <c r="J26" s="76">
        <v>638</v>
      </c>
      <c r="K26" s="76">
        <v>22</v>
      </c>
      <c r="L26" s="80">
        <v>44636</v>
      </c>
      <c r="M26" s="80">
        <v>44636</v>
      </c>
      <c r="N26" s="75">
        <v>0.33333333333333331</v>
      </c>
      <c r="O26" s="80">
        <v>44638</v>
      </c>
      <c r="P26" s="80">
        <v>44638</v>
      </c>
      <c r="Q26" s="75">
        <v>0.375</v>
      </c>
      <c r="R26" s="76" t="s">
        <v>35</v>
      </c>
      <c r="S26" s="76"/>
      <c r="T26" s="76"/>
      <c r="U26" s="76"/>
      <c r="V26" s="108" t="s">
        <v>41</v>
      </c>
      <c r="W26" s="103">
        <f t="shared" si="0"/>
        <v>0.30304999999999999</v>
      </c>
      <c r="X26" s="104"/>
    </row>
    <row r="27" spans="1:24" s="360" customFormat="1" ht="15.75" hidden="1" customHeight="1">
      <c r="A27" s="76">
        <v>475</v>
      </c>
      <c r="B27" s="76">
        <v>391727301</v>
      </c>
      <c r="C27" s="76" t="s">
        <v>29</v>
      </c>
      <c r="D27" s="76" t="s">
        <v>30</v>
      </c>
      <c r="E27" s="76" t="s">
        <v>45</v>
      </c>
      <c r="F27" s="76" t="s">
        <v>46</v>
      </c>
      <c r="G27" s="76" t="s">
        <v>47</v>
      </c>
      <c r="H27" s="76" t="s">
        <v>48</v>
      </c>
      <c r="I27" s="76">
        <v>49303155</v>
      </c>
      <c r="J27" s="76">
        <v>638</v>
      </c>
      <c r="K27" s="76">
        <v>22</v>
      </c>
      <c r="L27" s="80">
        <v>44638</v>
      </c>
      <c r="M27" s="80">
        <v>44638</v>
      </c>
      <c r="N27" s="75">
        <v>0.375</v>
      </c>
      <c r="O27" s="80">
        <v>44642</v>
      </c>
      <c r="P27" s="80">
        <v>44642</v>
      </c>
      <c r="Q27" s="75">
        <v>0.45833333333333331</v>
      </c>
      <c r="R27" s="76" t="s">
        <v>35</v>
      </c>
      <c r="S27" s="76"/>
      <c r="T27" s="76"/>
      <c r="U27" s="76"/>
      <c r="V27" s="108" t="s">
        <v>41</v>
      </c>
      <c r="W27" s="103">
        <f t="shared" si="0"/>
        <v>0.30304999999999999</v>
      </c>
      <c r="X27" s="81"/>
    </row>
    <row r="28" spans="1:24" s="361" customFormat="1" ht="15" hidden="1">
      <c r="A28" s="76">
        <v>475</v>
      </c>
      <c r="B28" s="76">
        <v>391698284</v>
      </c>
      <c r="C28" s="76" t="s">
        <v>29</v>
      </c>
      <c r="D28" s="76" t="s">
        <v>30</v>
      </c>
      <c r="E28" s="76" t="s">
        <v>42</v>
      </c>
      <c r="F28" s="76" t="s">
        <v>43</v>
      </c>
      <c r="G28" s="76" t="s">
        <v>44</v>
      </c>
      <c r="H28" s="76" t="s">
        <v>34</v>
      </c>
      <c r="I28" s="76">
        <v>49301155</v>
      </c>
      <c r="J28" s="76">
        <v>696</v>
      </c>
      <c r="K28" s="76">
        <v>24</v>
      </c>
      <c r="L28" s="80">
        <v>44638</v>
      </c>
      <c r="M28" s="80">
        <v>44638</v>
      </c>
      <c r="N28" s="75">
        <v>0.375</v>
      </c>
      <c r="O28" s="80">
        <v>44641</v>
      </c>
      <c r="P28" s="80">
        <v>44641</v>
      </c>
      <c r="Q28" s="75">
        <v>0.41666666666666669</v>
      </c>
      <c r="R28" s="76" t="s">
        <v>35</v>
      </c>
      <c r="S28" s="106"/>
      <c r="T28" s="76" t="s">
        <v>40</v>
      </c>
      <c r="U28" s="107">
        <v>2341</v>
      </c>
      <c r="V28" s="108" t="s">
        <v>41</v>
      </c>
      <c r="W28" s="103">
        <f t="shared" si="0"/>
        <v>0.3306</v>
      </c>
      <c r="X28" s="81"/>
    </row>
    <row r="29" spans="1:24" s="361" customFormat="1" ht="15" hidden="1">
      <c r="A29" s="76">
        <v>475</v>
      </c>
      <c r="B29" s="76">
        <v>391698439</v>
      </c>
      <c r="C29" s="76" t="s">
        <v>29</v>
      </c>
      <c r="D29" s="76" t="s">
        <v>30</v>
      </c>
      <c r="E29" s="76" t="s">
        <v>42</v>
      </c>
      <c r="F29" s="76" t="s">
        <v>43</v>
      </c>
      <c r="G29" s="76" t="s">
        <v>44</v>
      </c>
      <c r="H29" s="76" t="s">
        <v>34</v>
      </c>
      <c r="I29" s="76">
        <v>49301155</v>
      </c>
      <c r="J29" s="76">
        <v>696</v>
      </c>
      <c r="K29" s="76">
        <v>24</v>
      </c>
      <c r="L29" s="80">
        <v>44638</v>
      </c>
      <c r="M29" s="80">
        <v>44638</v>
      </c>
      <c r="N29" s="75">
        <v>0.41666666666666669</v>
      </c>
      <c r="O29" s="80">
        <v>44641</v>
      </c>
      <c r="P29" s="80">
        <v>44641</v>
      </c>
      <c r="Q29" s="75">
        <v>0.45833333333333331</v>
      </c>
      <c r="R29" s="76" t="s">
        <v>35</v>
      </c>
      <c r="S29" s="106"/>
      <c r="T29" s="76" t="s">
        <v>40</v>
      </c>
      <c r="U29" s="107">
        <v>2341</v>
      </c>
      <c r="V29" s="108" t="s">
        <v>41</v>
      </c>
      <c r="W29" s="103">
        <f t="shared" si="0"/>
        <v>0.3306</v>
      </c>
      <c r="X29" s="81"/>
    </row>
    <row r="30" spans="1:24" s="361" customFormat="1" ht="15" hidden="1">
      <c r="A30" s="76">
        <v>475</v>
      </c>
      <c r="B30" s="76">
        <v>391727374</v>
      </c>
      <c r="C30" s="76" t="s">
        <v>29</v>
      </c>
      <c r="D30" s="76" t="s">
        <v>30</v>
      </c>
      <c r="E30" s="76" t="s">
        <v>45</v>
      </c>
      <c r="F30" s="76" t="s">
        <v>46</v>
      </c>
      <c r="G30" s="76" t="s">
        <v>47</v>
      </c>
      <c r="H30" s="76" t="s">
        <v>48</v>
      </c>
      <c r="I30" s="76">
        <v>49303155</v>
      </c>
      <c r="J30" s="76">
        <v>638</v>
      </c>
      <c r="K30" s="76">
        <v>22</v>
      </c>
      <c r="L30" s="80">
        <v>44638</v>
      </c>
      <c r="M30" s="80">
        <v>44638</v>
      </c>
      <c r="N30" s="75">
        <v>0.33333333333333331</v>
      </c>
      <c r="O30" s="80">
        <v>44641</v>
      </c>
      <c r="P30" s="80">
        <v>44641</v>
      </c>
      <c r="Q30" s="75">
        <v>0.3125</v>
      </c>
      <c r="R30" s="76" t="s">
        <v>35</v>
      </c>
      <c r="S30" s="76"/>
      <c r="T30" s="76"/>
      <c r="U30" s="76"/>
      <c r="V30" s="108" t="s">
        <v>41</v>
      </c>
      <c r="W30" s="103">
        <f t="shared" si="0"/>
        <v>0.30304999999999999</v>
      </c>
      <c r="X30" s="81"/>
    </row>
    <row r="31" spans="1:24" s="361" customFormat="1" ht="15" hidden="1">
      <c r="A31" s="76">
        <v>475</v>
      </c>
      <c r="B31" s="76">
        <v>391727475</v>
      </c>
      <c r="C31" s="76" t="s">
        <v>29</v>
      </c>
      <c r="D31" s="76" t="s">
        <v>30</v>
      </c>
      <c r="E31" s="76" t="s">
        <v>45</v>
      </c>
      <c r="F31" s="76" t="s">
        <v>46</v>
      </c>
      <c r="G31" s="76" t="s">
        <v>47</v>
      </c>
      <c r="H31" s="76" t="s">
        <v>48</v>
      </c>
      <c r="I31" s="76">
        <v>49303155</v>
      </c>
      <c r="J31" s="76">
        <v>638</v>
      </c>
      <c r="K31" s="76">
        <v>22</v>
      </c>
      <c r="L31" s="80">
        <v>44638</v>
      </c>
      <c r="M31" s="80">
        <v>44638</v>
      </c>
      <c r="N31" s="75">
        <v>0.375</v>
      </c>
      <c r="O31" s="80">
        <v>44641</v>
      </c>
      <c r="P31" s="80">
        <v>44641</v>
      </c>
      <c r="Q31" s="75">
        <v>0.375</v>
      </c>
      <c r="R31" s="76" t="s">
        <v>35</v>
      </c>
      <c r="S31" s="76"/>
      <c r="T31" s="76"/>
      <c r="U31" s="76"/>
      <c r="V31" s="108" t="s">
        <v>41</v>
      </c>
      <c r="W31" s="103">
        <f t="shared" si="0"/>
        <v>0.30304999999999999</v>
      </c>
      <c r="X31" s="81"/>
    </row>
    <row r="32" spans="1:24" s="361" customFormat="1" ht="15" hidden="1">
      <c r="A32" s="76">
        <v>475</v>
      </c>
      <c r="B32" s="76">
        <v>391727602</v>
      </c>
      <c r="C32" s="76" t="s">
        <v>29</v>
      </c>
      <c r="D32" s="76" t="s">
        <v>30</v>
      </c>
      <c r="E32" s="76" t="s">
        <v>45</v>
      </c>
      <c r="F32" s="76" t="s">
        <v>46</v>
      </c>
      <c r="G32" s="76" t="s">
        <v>47</v>
      </c>
      <c r="H32" s="76" t="s">
        <v>48</v>
      </c>
      <c r="I32" s="76">
        <v>49303155</v>
      </c>
      <c r="J32" s="76">
        <v>638</v>
      </c>
      <c r="K32" s="76">
        <v>22</v>
      </c>
      <c r="L32" s="80">
        <v>44638</v>
      </c>
      <c r="M32" s="80">
        <v>44638</v>
      </c>
      <c r="N32" s="75">
        <v>0.41666666666666669</v>
      </c>
      <c r="O32" s="80">
        <v>44641</v>
      </c>
      <c r="P32" s="80">
        <v>44641</v>
      </c>
      <c r="Q32" s="75">
        <v>0.41666666666666669</v>
      </c>
      <c r="R32" s="76" t="s">
        <v>35</v>
      </c>
      <c r="S32" s="76"/>
      <c r="T32" s="76"/>
      <c r="U32" s="76"/>
      <c r="V32" s="108" t="s">
        <v>41</v>
      </c>
      <c r="W32" s="103">
        <f t="shared" si="0"/>
        <v>0.30304999999999999</v>
      </c>
      <c r="X32" s="81"/>
    </row>
    <row r="33" spans="1:24" s="361" customFormat="1" ht="15" hidden="1">
      <c r="A33" s="76">
        <v>475</v>
      </c>
      <c r="B33" s="76">
        <v>391728205</v>
      </c>
      <c r="C33" s="76" t="s">
        <v>29</v>
      </c>
      <c r="D33" s="76" t="s">
        <v>30</v>
      </c>
      <c r="E33" s="76" t="s">
        <v>45</v>
      </c>
      <c r="F33" s="76" t="s">
        <v>46</v>
      </c>
      <c r="G33" s="76" t="s">
        <v>47</v>
      </c>
      <c r="H33" s="76" t="s">
        <v>48</v>
      </c>
      <c r="I33" s="76">
        <v>49303155</v>
      </c>
      <c r="J33" s="76">
        <v>638</v>
      </c>
      <c r="K33" s="76">
        <v>22</v>
      </c>
      <c r="L33" s="80">
        <v>44638</v>
      </c>
      <c r="M33" s="80">
        <v>44638</v>
      </c>
      <c r="N33" s="75">
        <v>0.45833333333333331</v>
      </c>
      <c r="O33" s="80">
        <v>44641</v>
      </c>
      <c r="P33" s="80">
        <v>44641</v>
      </c>
      <c r="Q33" s="75">
        <v>0.45833333333333331</v>
      </c>
      <c r="R33" s="76" t="s">
        <v>35</v>
      </c>
      <c r="S33" s="76"/>
      <c r="T33" s="76"/>
      <c r="U33" s="76"/>
      <c r="V33" s="108" t="s">
        <v>41</v>
      </c>
      <c r="W33" s="103">
        <f t="shared" si="0"/>
        <v>0.30304999999999999</v>
      </c>
      <c r="X33" s="81"/>
    </row>
    <row r="34" spans="1:24" s="361" customFormat="1" ht="15" hidden="1">
      <c r="A34" s="76">
        <v>480</v>
      </c>
      <c r="B34" s="76">
        <v>392175590</v>
      </c>
      <c r="C34" s="76" t="s">
        <v>29</v>
      </c>
      <c r="D34" s="76" t="s">
        <v>30</v>
      </c>
      <c r="E34" s="76" t="s">
        <v>49</v>
      </c>
      <c r="F34" s="76" t="s">
        <v>50</v>
      </c>
      <c r="G34" s="76" t="s">
        <v>51</v>
      </c>
      <c r="H34" s="76" t="s">
        <v>52</v>
      </c>
      <c r="I34" s="76">
        <v>49303156</v>
      </c>
      <c r="J34" s="76">
        <v>377</v>
      </c>
      <c r="K34" s="76">
        <v>13</v>
      </c>
      <c r="L34" s="80">
        <v>44638</v>
      </c>
      <c r="M34" s="80">
        <v>44638</v>
      </c>
      <c r="N34" s="75">
        <v>0.41666666666666669</v>
      </c>
      <c r="O34" s="80">
        <v>44641</v>
      </c>
      <c r="P34" s="80">
        <v>44641</v>
      </c>
      <c r="Q34" s="75">
        <v>0.41666666666666669</v>
      </c>
      <c r="R34" s="76" t="s">
        <v>35</v>
      </c>
      <c r="S34" s="106"/>
      <c r="T34" s="76" t="s">
        <v>40</v>
      </c>
      <c r="U34" s="107">
        <v>2197</v>
      </c>
      <c r="V34" s="108" t="s">
        <v>37</v>
      </c>
      <c r="W34" s="103">
        <f t="shared" si="0"/>
        <v>0.18096000000000001</v>
      </c>
      <c r="X34" s="81"/>
    </row>
    <row r="35" spans="1:24" s="361" customFormat="1" ht="15" hidden="1">
      <c r="A35" s="76">
        <v>480</v>
      </c>
      <c r="B35" s="76">
        <v>392285047</v>
      </c>
      <c r="C35" s="76" t="s">
        <v>29</v>
      </c>
      <c r="D35" s="76" t="s">
        <v>30</v>
      </c>
      <c r="E35" s="76" t="s">
        <v>53</v>
      </c>
      <c r="F35" s="76" t="s">
        <v>54</v>
      </c>
      <c r="G35" s="76" t="s">
        <v>55</v>
      </c>
      <c r="H35" s="76" t="s">
        <v>52</v>
      </c>
      <c r="I35" s="76">
        <v>49303156</v>
      </c>
      <c r="J35" s="76">
        <v>580</v>
      </c>
      <c r="K35" s="76">
        <v>20</v>
      </c>
      <c r="L35" s="80">
        <v>44638</v>
      </c>
      <c r="M35" s="80">
        <v>44638</v>
      </c>
      <c r="N35" s="75">
        <v>0.33333333333333331</v>
      </c>
      <c r="O35" s="80">
        <v>44641</v>
      </c>
      <c r="P35" s="80">
        <v>44641</v>
      </c>
      <c r="Q35" s="75">
        <v>0.33333333333333331</v>
      </c>
      <c r="R35" s="76" t="s">
        <v>35</v>
      </c>
      <c r="S35" s="106"/>
      <c r="T35" s="76" t="s">
        <v>56</v>
      </c>
      <c r="U35" s="79">
        <v>2850</v>
      </c>
      <c r="V35" s="76" t="s">
        <v>41</v>
      </c>
      <c r="W35" s="103">
        <f t="shared" ref="W35:W66" si="1">A35*J35/10^6</f>
        <v>0.27839999999999998</v>
      </c>
      <c r="X35" s="81"/>
    </row>
    <row r="36" spans="1:24" s="361" customFormat="1" ht="15" hidden="1">
      <c r="A36" s="76">
        <v>480</v>
      </c>
      <c r="B36" s="76">
        <v>392285309</v>
      </c>
      <c r="C36" s="76" t="s">
        <v>29</v>
      </c>
      <c r="D36" s="76" t="s">
        <v>30</v>
      </c>
      <c r="E36" s="76" t="s">
        <v>53</v>
      </c>
      <c r="F36" s="76" t="s">
        <v>54</v>
      </c>
      <c r="G36" s="76" t="s">
        <v>55</v>
      </c>
      <c r="H36" s="76" t="s">
        <v>52</v>
      </c>
      <c r="I36" s="76">
        <v>49303156</v>
      </c>
      <c r="J36" s="76">
        <v>580</v>
      </c>
      <c r="K36" s="76">
        <v>20</v>
      </c>
      <c r="L36" s="80">
        <v>44638</v>
      </c>
      <c r="M36" s="80">
        <v>44638</v>
      </c>
      <c r="N36" s="75">
        <v>0.33333333333333331</v>
      </c>
      <c r="O36" s="80">
        <v>44641</v>
      </c>
      <c r="P36" s="80">
        <v>44641</v>
      </c>
      <c r="Q36" s="75">
        <v>0.375</v>
      </c>
      <c r="R36" s="76" t="s">
        <v>35</v>
      </c>
      <c r="S36" s="106"/>
      <c r="T36" s="76" t="s">
        <v>56</v>
      </c>
      <c r="U36" s="102">
        <v>2850</v>
      </c>
      <c r="V36" s="76" t="s">
        <v>41</v>
      </c>
      <c r="W36" s="103">
        <f t="shared" si="1"/>
        <v>0.27839999999999998</v>
      </c>
      <c r="X36" s="81"/>
    </row>
    <row r="37" spans="1:24" s="361" customFormat="1" ht="15" hidden="1">
      <c r="A37" s="76">
        <v>480</v>
      </c>
      <c r="B37" s="76">
        <v>392285356</v>
      </c>
      <c r="C37" s="76" t="s">
        <v>29</v>
      </c>
      <c r="D37" s="76" t="s">
        <v>30</v>
      </c>
      <c r="E37" s="76" t="s">
        <v>53</v>
      </c>
      <c r="F37" s="76" t="s">
        <v>54</v>
      </c>
      <c r="G37" s="76" t="s">
        <v>55</v>
      </c>
      <c r="H37" s="76" t="s">
        <v>52</v>
      </c>
      <c r="I37" s="76">
        <v>49303156</v>
      </c>
      <c r="J37" s="76">
        <v>580</v>
      </c>
      <c r="K37" s="76">
        <v>20</v>
      </c>
      <c r="L37" s="80">
        <v>44638</v>
      </c>
      <c r="M37" s="80">
        <v>44638</v>
      </c>
      <c r="N37" s="75">
        <v>0.375</v>
      </c>
      <c r="O37" s="80">
        <v>44641</v>
      </c>
      <c r="P37" s="80">
        <v>44641</v>
      </c>
      <c r="Q37" s="75">
        <v>0.41666666666666669</v>
      </c>
      <c r="R37" s="76" t="s">
        <v>35</v>
      </c>
      <c r="S37" s="106"/>
      <c r="T37" s="76" t="s">
        <v>56</v>
      </c>
      <c r="U37" s="102">
        <v>2850</v>
      </c>
      <c r="V37" s="76" t="s">
        <v>41</v>
      </c>
      <c r="W37" s="103">
        <f t="shared" si="1"/>
        <v>0.27839999999999998</v>
      </c>
      <c r="X37" s="81"/>
    </row>
    <row r="38" spans="1:24" s="361" customFormat="1" ht="15" hidden="1">
      <c r="A38" s="76">
        <v>480</v>
      </c>
      <c r="B38" s="76">
        <v>392285496</v>
      </c>
      <c r="C38" s="76" t="s">
        <v>29</v>
      </c>
      <c r="D38" s="76" t="s">
        <v>30</v>
      </c>
      <c r="E38" s="76" t="s">
        <v>53</v>
      </c>
      <c r="F38" s="76" t="s">
        <v>54</v>
      </c>
      <c r="G38" s="76" t="s">
        <v>55</v>
      </c>
      <c r="H38" s="76" t="s">
        <v>52</v>
      </c>
      <c r="I38" s="76">
        <v>49303156</v>
      </c>
      <c r="J38" s="76">
        <v>580</v>
      </c>
      <c r="K38" s="76">
        <v>20</v>
      </c>
      <c r="L38" s="80">
        <v>44638</v>
      </c>
      <c r="M38" s="80">
        <v>44638</v>
      </c>
      <c r="N38" s="75">
        <v>0.375</v>
      </c>
      <c r="O38" s="80">
        <v>44641</v>
      </c>
      <c r="P38" s="80">
        <v>44641</v>
      </c>
      <c r="Q38" s="75">
        <v>0.45833333333333331</v>
      </c>
      <c r="R38" s="76" t="s">
        <v>35</v>
      </c>
      <c r="S38" s="106"/>
      <c r="T38" s="76" t="s">
        <v>56</v>
      </c>
      <c r="U38" s="79">
        <v>2850</v>
      </c>
      <c r="V38" s="76" t="s">
        <v>41</v>
      </c>
      <c r="W38" s="103">
        <f t="shared" si="1"/>
        <v>0.27839999999999998</v>
      </c>
      <c r="X38" s="81"/>
    </row>
    <row r="39" spans="1:24" s="361" customFormat="1" ht="15" hidden="1">
      <c r="A39" s="76">
        <v>480</v>
      </c>
      <c r="B39" s="76">
        <v>392285608</v>
      </c>
      <c r="C39" s="76" t="s">
        <v>29</v>
      </c>
      <c r="D39" s="76" t="s">
        <v>30</v>
      </c>
      <c r="E39" s="76" t="s">
        <v>53</v>
      </c>
      <c r="F39" s="76" t="s">
        <v>54</v>
      </c>
      <c r="G39" s="76" t="s">
        <v>55</v>
      </c>
      <c r="H39" s="76" t="s">
        <v>52</v>
      </c>
      <c r="I39" s="76">
        <v>49303156</v>
      </c>
      <c r="J39" s="76">
        <v>580</v>
      </c>
      <c r="K39" s="76">
        <v>20</v>
      </c>
      <c r="L39" s="80">
        <v>44638</v>
      </c>
      <c r="M39" s="80">
        <v>44638</v>
      </c>
      <c r="N39" s="75">
        <v>0.41666666666666669</v>
      </c>
      <c r="O39" s="80">
        <v>44641</v>
      </c>
      <c r="P39" s="80">
        <v>44641</v>
      </c>
      <c r="Q39" s="75">
        <v>0.54166666666666663</v>
      </c>
      <c r="R39" s="109" t="s">
        <v>35</v>
      </c>
      <c r="S39" s="106"/>
      <c r="T39" s="76" t="s">
        <v>56</v>
      </c>
      <c r="U39" s="79">
        <v>2850</v>
      </c>
      <c r="V39" s="76" t="s">
        <v>41</v>
      </c>
      <c r="W39" s="103">
        <f t="shared" si="1"/>
        <v>0.27839999999999998</v>
      </c>
      <c r="X39" s="81"/>
    </row>
    <row r="40" spans="1:24" s="361" customFormat="1" ht="15" hidden="1">
      <c r="A40" s="76">
        <v>480</v>
      </c>
      <c r="B40" s="76">
        <v>392285547</v>
      </c>
      <c r="C40" s="76" t="s">
        <v>29</v>
      </c>
      <c r="D40" s="76" t="s">
        <v>30</v>
      </c>
      <c r="E40" s="76" t="s">
        <v>53</v>
      </c>
      <c r="F40" s="76" t="s">
        <v>54</v>
      </c>
      <c r="G40" s="76" t="s">
        <v>55</v>
      </c>
      <c r="H40" s="76" t="s">
        <v>52</v>
      </c>
      <c r="I40" s="76">
        <v>49303156</v>
      </c>
      <c r="J40" s="76">
        <v>580</v>
      </c>
      <c r="K40" s="76">
        <v>20</v>
      </c>
      <c r="L40" s="80">
        <v>44638</v>
      </c>
      <c r="M40" s="80">
        <v>44638</v>
      </c>
      <c r="N40" s="75">
        <v>0.41666666666666669</v>
      </c>
      <c r="O40" s="80">
        <v>44642</v>
      </c>
      <c r="P40" s="80">
        <v>44642</v>
      </c>
      <c r="Q40" s="75">
        <v>0.5</v>
      </c>
      <c r="R40" s="76" t="s">
        <v>35</v>
      </c>
      <c r="S40" s="106"/>
      <c r="T40" s="76" t="s">
        <v>56</v>
      </c>
      <c r="U40" s="79">
        <v>2850</v>
      </c>
      <c r="V40" s="76" t="s">
        <v>41</v>
      </c>
      <c r="W40" s="103">
        <f t="shared" si="1"/>
        <v>0.27839999999999998</v>
      </c>
      <c r="X40" s="81"/>
    </row>
    <row r="41" spans="1:24" s="361" customFormat="1" ht="15" hidden="1">
      <c r="A41" s="76">
        <v>475</v>
      </c>
      <c r="B41" s="76">
        <v>391855221</v>
      </c>
      <c r="C41" s="76" t="s">
        <v>29</v>
      </c>
      <c r="D41" s="76" t="s">
        <v>30</v>
      </c>
      <c r="E41" s="76" t="s">
        <v>45</v>
      </c>
      <c r="F41" s="76" t="s">
        <v>46</v>
      </c>
      <c r="G41" s="76" t="s">
        <v>47</v>
      </c>
      <c r="H41" s="76" t="s">
        <v>48</v>
      </c>
      <c r="I41" s="76">
        <v>49303155</v>
      </c>
      <c r="J41" s="76">
        <v>638</v>
      </c>
      <c r="K41" s="76">
        <v>22</v>
      </c>
      <c r="L41" s="80">
        <v>44641</v>
      </c>
      <c r="M41" s="80">
        <v>44641</v>
      </c>
      <c r="N41" s="75">
        <v>0.54166666666666663</v>
      </c>
      <c r="O41" s="80">
        <v>44643</v>
      </c>
      <c r="P41" s="80">
        <v>44643</v>
      </c>
      <c r="Q41" s="75">
        <v>0.375</v>
      </c>
      <c r="R41" s="76" t="s">
        <v>35</v>
      </c>
      <c r="S41" s="76"/>
      <c r="T41" s="76"/>
      <c r="U41" s="76"/>
      <c r="V41" s="108" t="s">
        <v>41</v>
      </c>
      <c r="W41" s="103">
        <f t="shared" si="1"/>
        <v>0.30304999999999999</v>
      </c>
      <c r="X41" s="81"/>
    </row>
    <row r="42" spans="1:24" s="361" customFormat="1" ht="15" hidden="1">
      <c r="A42" s="76">
        <v>475</v>
      </c>
      <c r="B42" s="76">
        <v>391855489</v>
      </c>
      <c r="C42" s="76" t="s">
        <v>29</v>
      </c>
      <c r="D42" s="76" t="s">
        <v>30</v>
      </c>
      <c r="E42" s="76" t="s">
        <v>45</v>
      </c>
      <c r="F42" s="76" t="s">
        <v>46</v>
      </c>
      <c r="G42" s="76" t="s">
        <v>47</v>
      </c>
      <c r="H42" s="76" t="s">
        <v>48</v>
      </c>
      <c r="I42" s="76">
        <v>49303155</v>
      </c>
      <c r="J42" s="76">
        <v>638</v>
      </c>
      <c r="K42" s="76">
        <v>22</v>
      </c>
      <c r="L42" s="80">
        <v>44641</v>
      </c>
      <c r="M42" s="80">
        <v>44641</v>
      </c>
      <c r="N42" s="75">
        <v>0.33333333333333331</v>
      </c>
      <c r="O42" s="80">
        <v>44643</v>
      </c>
      <c r="P42" s="80">
        <v>44643</v>
      </c>
      <c r="Q42" s="75">
        <v>0.41666666666666669</v>
      </c>
      <c r="R42" s="76" t="s">
        <v>35</v>
      </c>
      <c r="S42" s="76"/>
      <c r="T42" s="76"/>
      <c r="U42" s="76"/>
      <c r="V42" s="108" t="s">
        <v>41</v>
      </c>
      <c r="W42" s="103">
        <f t="shared" si="1"/>
        <v>0.30304999999999999</v>
      </c>
      <c r="X42" s="81"/>
    </row>
    <row r="43" spans="1:24" s="361" customFormat="1" ht="15" hidden="1">
      <c r="A43" s="76">
        <v>480</v>
      </c>
      <c r="B43" s="76">
        <v>392306419</v>
      </c>
      <c r="C43" s="76" t="s">
        <v>29</v>
      </c>
      <c r="D43" s="76" t="s">
        <v>30</v>
      </c>
      <c r="E43" s="76" t="s">
        <v>53</v>
      </c>
      <c r="F43" s="76" t="s">
        <v>54</v>
      </c>
      <c r="G43" s="76" t="s">
        <v>55</v>
      </c>
      <c r="H43" s="76" t="s">
        <v>52</v>
      </c>
      <c r="I43" s="76">
        <v>49303156</v>
      </c>
      <c r="J43" s="76">
        <v>580</v>
      </c>
      <c r="K43" s="76">
        <v>20</v>
      </c>
      <c r="L43" s="80">
        <v>44641</v>
      </c>
      <c r="M43" s="80">
        <v>44641</v>
      </c>
      <c r="N43" s="75">
        <v>0.33333333333333331</v>
      </c>
      <c r="O43" s="80">
        <v>44642</v>
      </c>
      <c r="P43" s="80">
        <v>44642</v>
      </c>
      <c r="Q43" s="75">
        <v>0.33333333333333331</v>
      </c>
      <c r="R43" s="76" t="s">
        <v>35</v>
      </c>
      <c r="S43" s="106"/>
      <c r="T43" s="76" t="s">
        <v>56</v>
      </c>
      <c r="U43" s="79">
        <v>2640</v>
      </c>
      <c r="V43" s="76" t="s">
        <v>41</v>
      </c>
      <c r="W43" s="103">
        <f t="shared" si="1"/>
        <v>0.27839999999999998</v>
      </c>
      <c r="X43" s="81"/>
    </row>
    <row r="44" spans="1:24" s="361" customFormat="1" ht="15" hidden="1">
      <c r="A44" s="76">
        <v>480</v>
      </c>
      <c r="B44" s="76">
        <v>392306588</v>
      </c>
      <c r="C44" s="76" t="s">
        <v>29</v>
      </c>
      <c r="D44" s="76" t="s">
        <v>30</v>
      </c>
      <c r="E44" s="76" t="s">
        <v>53</v>
      </c>
      <c r="F44" s="76" t="s">
        <v>54</v>
      </c>
      <c r="G44" s="76" t="s">
        <v>55</v>
      </c>
      <c r="H44" s="76" t="s">
        <v>52</v>
      </c>
      <c r="I44" s="76">
        <v>49303156</v>
      </c>
      <c r="J44" s="76">
        <v>580</v>
      </c>
      <c r="K44" s="76">
        <v>20</v>
      </c>
      <c r="L44" s="80">
        <v>44641</v>
      </c>
      <c r="M44" s="80">
        <v>44641</v>
      </c>
      <c r="N44" s="75">
        <v>0.41666666666666669</v>
      </c>
      <c r="O44" s="110">
        <v>44642</v>
      </c>
      <c r="P44" s="110">
        <v>44642</v>
      </c>
      <c r="Q44" s="75">
        <v>0.54166666666666663</v>
      </c>
      <c r="R44" s="76" t="s">
        <v>35</v>
      </c>
      <c r="S44" s="106"/>
      <c r="T44" s="76" t="s">
        <v>56</v>
      </c>
      <c r="U44" s="79">
        <v>2640</v>
      </c>
      <c r="V44" s="76" t="s">
        <v>41</v>
      </c>
      <c r="W44" s="103">
        <f t="shared" si="1"/>
        <v>0.27839999999999998</v>
      </c>
      <c r="X44" s="81"/>
    </row>
    <row r="45" spans="1:24" s="361" customFormat="1" ht="15" hidden="1">
      <c r="A45" s="76">
        <v>475</v>
      </c>
      <c r="B45" s="76">
        <v>391700012</v>
      </c>
      <c r="C45" s="76" t="s">
        <v>29</v>
      </c>
      <c r="D45" s="76" t="s">
        <v>30</v>
      </c>
      <c r="E45" s="76" t="s">
        <v>42</v>
      </c>
      <c r="F45" s="76" t="s">
        <v>43</v>
      </c>
      <c r="G45" s="76" t="s">
        <v>44</v>
      </c>
      <c r="H45" s="76" t="s">
        <v>34</v>
      </c>
      <c r="I45" s="76">
        <v>49301155</v>
      </c>
      <c r="J45" s="76">
        <v>696</v>
      </c>
      <c r="K45" s="76">
        <v>24</v>
      </c>
      <c r="L45" s="80">
        <v>44641</v>
      </c>
      <c r="M45" s="80">
        <v>44641</v>
      </c>
      <c r="N45" s="75">
        <v>0.375</v>
      </c>
      <c r="O45" s="80">
        <v>44643</v>
      </c>
      <c r="P45" s="80">
        <v>44643</v>
      </c>
      <c r="Q45" s="75">
        <v>0.41666666666666669</v>
      </c>
      <c r="R45" s="76" t="s">
        <v>35</v>
      </c>
      <c r="S45" s="106"/>
      <c r="T45" s="76" t="s">
        <v>40</v>
      </c>
      <c r="U45" s="107">
        <v>2341</v>
      </c>
      <c r="V45" s="108" t="s">
        <v>41</v>
      </c>
      <c r="W45" s="103">
        <f t="shared" si="1"/>
        <v>0.3306</v>
      </c>
      <c r="X45" s="81"/>
    </row>
    <row r="46" spans="1:24" s="361" customFormat="1" ht="15" hidden="1">
      <c r="A46" s="76">
        <v>475</v>
      </c>
      <c r="B46" s="76">
        <v>391700313</v>
      </c>
      <c r="C46" s="76" t="s">
        <v>29</v>
      </c>
      <c r="D46" s="76" t="s">
        <v>30</v>
      </c>
      <c r="E46" s="76" t="s">
        <v>42</v>
      </c>
      <c r="F46" s="76" t="s">
        <v>43</v>
      </c>
      <c r="G46" s="76" t="s">
        <v>44</v>
      </c>
      <c r="H46" s="76" t="s">
        <v>34</v>
      </c>
      <c r="I46" s="76">
        <v>49301155</v>
      </c>
      <c r="J46" s="76">
        <v>493</v>
      </c>
      <c r="K46" s="76">
        <v>17</v>
      </c>
      <c r="L46" s="80">
        <v>44641</v>
      </c>
      <c r="M46" s="80">
        <v>44641</v>
      </c>
      <c r="N46" s="75">
        <v>0.41666666666666669</v>
      </c>
      <c r="O46" s="80">
        <v>44643</v>
      </c>
      <c r="P46" s="80">
        <v>44643</v>
      </c>
      <c r="Q46" s="75">
        <v>0.45833333333333331</v>
      </c>
      <c r="R46" s="76" t="s">
        <v>35</v>
      </c>
      <c r="S46" s="106"/>
      <c r="T46" s="76" t="s">
        <v>40</v>
      </c>
      <c r="U46" s="107">
        <v>2341</v>
      </c>
      <c r="V46" s="108" t="s">
        <v>41</v>
      </c>
      <c r="W46" s="103">
        <f t="shared" si="1"/>
        <v>0.23417499999999999</v>
      </c>
      <c r="X46" s="81"/>
    </row>
    <row r="47" spans="1:24" s="361" customFormat="1" ht="15" hidden="1">
      <c r="A47" s="76">
        <v>475</v>
      </c>
      <c r="B47" s="76">
        <v>391700313</v>
      </c>
      <c r="C47" s="76" t="s">
        <v>29</v>
      </c>
      <c r="D47" s="76" t="s">
        <v>30</v>
      </c>
      <c r="E47" s="76" t="s">
        <v>42</v>
      </c>
      <c r="F47" s="76" t="s">
        <v>43</v>
      </c>
      <c r="G47" s="76" t="s">
        <v>44</v>
      </c>
      <c r="H47" s="76" t="s">
        <v>57</v>
      </c>
      <c r="I47" s="76">
        <v>49304155</v>
      </c>
      <c r="J47" s="76">
        <v>203</v>
      </c>
      <c r="K47" s="76">
        <v>7</v>
      </c>
      <c r="L47" s="80">
        <v>44641</v>
      </c>
      <c r="M47" s="80">
        <v>44641</v>
      </c>
      <c r="N47" s="75">
        <v>0.41666666666666669</v>
      </c>
      <c r="O47" s="80">
        <v>44643</v>
      </c>
      <c r="P47" s="80">
        <v>44643</v>
      </c>
      <c r="Q47" s="75">
        <v>0.45833333333333331</v>
      </c>
      <c r="R47" s="76" t="s">
        <v>35</v>
      </c>
      <c r="S47" s="106"/>
      <c r="T47" s="76" t="s">
        <v>40</v>
      </c>
      <c r="U47" s="107">
        <v>2341</v>
      </c>
      <c r="V47" s="108"/>
      <c r="W47" s="103">
        <f t="shared" si="1"/>
        <v>9.6424999999999997E-2</v>
      </c>
      <c r="X47" s="81"/>
    </row>
    <row r="48" spans="1:24" s="361" customFormat="1" ht="15" hidden="1">
      <c r="A48" s="76">
        <v>475</v>
      </c>
      <c r="B48" s="76">
        <v>391848291</v>
      </c>
      <c r="C48" s="76" t="s">
        <v>29</v>
      </c>
      <c r="D48" s="76" t="s">
        <v>30</v>
      </c>
      <c r="E48" s="76" t="s">
        <v>45</v>
      </c>
      <c r="F48" s="76" t="s">
        <v>46</v>
      </c>
      <c r="G48" s="76" t="s">
        <v>47</v>
      </c>
      <c r="H48" s="76" t="s">
        <v>48</v>
      </c>
      <c r="I48" s="76">
        <v>49303155</v>
      </c>
      <c r="J48" s="76">
        <v>638</v>
      </c>
      <c r="K48" s="76">
        <v>22</v>
      </c>
      <c r="L48" s="80">
        <v>44641</v>
      </c>
      <c r="M48" s="80">
        <v>44641</v>
      </c>
      <c r="N48" s="75">
        <v>0.5</v>
      </c>
      <c r="O48" s="80">
        <v>44643</v>
      </c>
      <c r="P48" s="80">
        <v>44643</v>
      </c>
      <c r="Q48" s="75">
        <v>0.3125</v>
      </c>
      <c r="R48" s="76" t="s">
        <v>35</v>
      </c>
      <c r="S48" s="76"/>
      <c r="T48" s="76"/>
      <c r="U48" s="76"/>
      <c r="V48" s="108" t="s">
        <v>41</v>
      </c>
      <c r="W48" s="103">
        <f t="shared" si="1"/>
        <v>0.30304999999999999</v>
      </c>
      <c r="X48" s="81"/>
    </row>
    <row r="49" spans="1:24" hidden="1">
      <c r="A49" s="76">
        <v>475</v>
      </c>
      <c r="B49" s="76">
        <v>391855650</v>
      </c>
      <c r="C49" s="76" t="s">
        <v>29</v>
      </c>
      <c r="D49" s="76" t="s">
        <v>30</v>
      </c>
      <c r="E49" s="76" t="s">
        <v>45</v>
      </c>
      <c r="F49" s="76" t="s">
        <v>46</v>
      </c>
      <c r="G49" s="76" t="s">
        <v>47</v>
      </c>
      <c r="H49" s="76" t="s">
        <v>48</v>
      </c>
      <c r="I49" s="76">
        <v>49303155</v>
      </c>
      <c r="J49" s="76">
        <v>638</v>
      </c>
      <c r="K49" s="76">
        <v>22</v>
      </c>
      <c r="L49" s="80">
        <v>44641</v>
      </c>
      <c r="M49" s="80">
        <v>44641</v>
      </c>
      <c r="N49" s="75">
        <v>0.375</v>
      </c>
      <c r="O49" s="80">
        <v>44643</v>
      </c>
      <c r="P49" s="80">
        <v>44643</v>
      </c>
      <c r="Q49" s="75">
        <v>0.45833333333333331</v>
      </c>
      <c r="R49" s="76" t="s">
        <v>35</v>
      </c>
      <c r="S49" s="76"/>
      <c r="T49" s="76"/>
      <c r="U49" s="76"/>
      <c r="V49" s="108" t="s">
        <v>41</v>
      </c>
      <c r="W49" s="103">
        <f t="shared" si="1"/>
        <v>0.30304999999999999</v>
      </c>
      <c r="X49" s="81"/>
    </row>
    <row r="50" spans="1:24" hidden="1">
      <c r="A50" s="76">
        <v>475</v>
      </c>
      <c r="B50" s="76">
        <v>391698640</v>
      </c>
      <c r="C50" s="76" t="s">
        <v>29</v>
      </c>
      <c r="D50" s="76" t="s">
        <v>30</v>
      </c>
      <c r="E50" s="76" t="s">
        <v>42</v>
      </c>
      <c r="F50" s="76" t="s">
        <v>43</v>
      </c>
      <c r="G50" s="76" t="s">
        <v>44</v>
      </c>
      <c r="H50" s="76" t="s">
        <v>34</v>
      </c>
      <c r="I50" s="76">
        <v>49304155</v>
      </c>
      <c r="J50" s="76">
        <v>580</v>
      </c>
      <c r="K50" s="76">
        <v>20</v>
      </c>
      <c r="L50" s="80">
        <v>44641</v>
      </c>
      <c r="M50" s="80">
        <v>44641</v>
      </c>
      <c r="N50" s="75">
        <v>0.45833333333333331</v>
      </c>
      <c r="O50" s="80">
        <v>44650</v>
      </c>
      <c r="P50" s="80">
        <v>44650</v>
      </c>
      <c r="Q50" s="75">
        <v>0.5</v>
      </c>
      <c r="R50" s="76" t="s">
        <v>35</v>
      </c>
      <c r="S50" s="106"/>
      <c r="T50" s="76" t="s">
        <v>40</v>
      </c>
      <c r="U50" s="107">
        <v>2341</v>
      </c>
      <c r="V50" s="108" t="s">
        <v>41</v>
      </c>
      <c r="W50" s="103">
        <f t="shared" si="1"/>
        <v>0.27550000000000002</v>
      </c>
      <c r="X50" s="81"/>
    </row>
    <row r="51" spans="1:24" hidden="1">
      <c r="A51" s="76">
        <v>475</v>
      </c>
      <c r="B51" s="76">
        <v>391698640</v>
      </c>
      <c r="C51" s="76" t="s">
        <v>29</v>
      </c>
      <c r="D51" s="76" t="s">
        <v>30</v>
      </c>
      <c r="E51" s="76" t="s">
        <v>42</v>
      </c>
      <c r="F51" s="76" t="s">
        <v>43</v>
      </c>
      <c r="G51" s="76" t="s">
        <v>44</v>
      </c>
      <c r="H51" s="76" t="s">
        <v>34</v>
      </c>
      <c r="I51" s="76">
        <v>49302155</v>
      </c>
      <c r="J51" s="76">
        <v>116</v>
      </c>
      <c r="K51" s="76">
        <v>4</v>
      </c>
      <c r="L51" s="80">
        <v>44641</v>
      </c>
      <c r="M51" s="80">
        <v>44641</v>
      </c>
      <c r="N51" s="75">
        <v>0.45833333333333331</v>
      </c>
      <c r="O51" s="80">
        <v>44650</v>
      </c>
      <c r="P51" s="80">
        <v>44650</v>
      </c>
      <c r="Q51" s="75">
        <v>0.5</v>
      </c>
      <c r="R51" s="76" t="s">
        <v>35</v>
      </c>
      <c r="S51" s="106"/>
      <c r="T51" s="76" t="s">
        <v>40</v>
      </c>
      <c r="U51" s="107">
        <v>2341</v>
      </c>
      <c r="V51" s="108" t="s">
        <v>41</v>
      </c>
      <c r="W51" s="103">
        <f t="shared" si="1"/>
        <v>5.5100000000000003E-2</v>
      </c>
      <c r="X51" s="81"/>
    </row>
    <row r="52" spans="1:24" hidden="1">
      <c r="A52" s="76">
        <v>480</v>
      </c>
      <c r="B52" s="76">
        <v>392306439</v>
      </c>
      <c r="C52" s="76" t="s">
        <v>29</v>
      </c>
      <c r="D52" s="76" t="s">
        <v>30</v>
      </c>
      <c r="E52" s="76" t="s">
        <v>53</v>
      </c>
      <c r="F52" s="76" t="s">
        <v>54</v>
      </c>
      <c r="G52" s="76" t="s">
        <v>55</v>
      </c>
      <c r="H52" s="76" t="s">
        <v>52</v>
      </c>
      <c r="I52" s="76">
        <v>49303156</v>
      </c>
      <c r="J52" s="76">
        <v>580</v>
      </c>
      <c r="K52" s="76">
        <v>20</v>
      </c>
      <c r="L52" s="80">
        <v>44641</v>
      </c>
      <c r="M52" s="80">
        <v>44641</v>
      </c>
      <c r="N52" s="75">
        <v>0.33333333333333331</v>
      </c>
      <c r="O52" s="80">
        <v>44642</v>
      </c>
      <c r="P52" s="80">
        <v>44642</v>
      </c>
      <c r="Q52" s="75">
        <v>0.375</v>
      </c>
      <c r="R52" s="76" t="s">
        <v>35</v>
      </c>
      <c r="S52" s="106"/>
      <c r="T52" s="76" t="s">
        <v>56</v>
      </c>
      <c r="U52" s="79">
        <v>2640</v>
      </c>
      <c r="V52" s="76" t="s">
        <v>41</v>
      </c>
      <c r="W52" s="103">
        <f t="shared" si="1"/>
        <v>0.27839999999999998</v>
      </c>
      <c r="X52" s="112"/>
    </row>
    <row r="53" spans="1:24" s="361" customFormat="1" ht="15" hidden="1">
      <c r="A53" s="76">
        <v>480</v>
      </c>
      <c r="B53" s="76">
        <v>392306535</v>
      </c>
      <c r="C53" s="76" t="s">
        <v>29</v>
      </c>
      <c r="D53" s="76" t="s">
        <v>30</v>
      </c>
      <c r="E53" s="76" t="s">
        <v>53</v>
      </c>
      <c r="F53" s="76" t="s">
        <v>54</v>
      </c>
      <c r="G53" s="76" t="s">
        <v>55</v>
      </c>
      <c r="H53" s="76" t="s">
        <v>52</v>
      </c>
      <c r="I53" s="76">
        <v>49303156</v>
      </c>
      <c r="J53" s="76">
        <v>580</v>
      </c>
      <c r="K53" s="76">
        <v>20</v>
      </c>
      <c r="L53" s="80">
        <v>44641</v>
      </c>
      <c r="M53" s="80">
        <v>44641</v>
      </c>
      <c r="N53" s="75">
        <v>0.375</v>
      </c>
      <c r="O53" s="80">
        <v>44642</v>
      </c>
      <c r="P53" s="80">
        <v>44642</v>
      </c>
      <c r="Q53" s="75">
        <v>0.45833333333333331</v>
      </c>
      <c r="R53" s="76" t="s">
        <v>35</v>
      </c>
      <c r="S53" s="106"/>
      <c r="T53" s="76" t="s">
        <v>56</v>
      </c>
      <c r="U53" s="79">
        <v>2640</v>
      </c>
      <c r="V53" s="76" t="s">
        <v>41</v>
      </c>
      <c r="W53" s="103">
        <f t="shared" si="1"/>
        <v>0.27839999999999998</v>
      </c>
      <c r="X53" s="112"/>
    </row>
    <row r="54" spans="1:24" s="361" customFormat="1" ht="15" hidden="1">
      <c r="A54" s="76">
        <v>480</v>
      </c>
      <c r="B54" s="76">
        <v>392306538</v>
      </c>
      <c r="C54" s="76" t="s">
        <v>29</v>
      </c>
      <c r="D54" s="76" t="s">
        <v>30</v>
      </c>
      <c r="E54" s="76" t="s">
        <v>53</v>
      </c>
      <c r="F54" s="76" t="s">
        <v>54</v>
      </c>
      <c r="G54" s="76" t="s">
        <v>55</v>
      </c>
      <c r="H54" s="76" t="s">
        <v>52</v>
      </c>
      <c r="I54" s="76">
        <v>49303156</v>
      </c>
      <c r="J54" s="76">
        <v>580</v>
      </c>
      <c r="K54" s="76">
        <v>20</v>
      </c>
      <c r="L54" s="80">
        <v>44641</v>
      </c>
      <c r="M54" s="80">
        <v>44641</v>
      </c>
      <c r="N54" s="75">
        <v>0.41666666666666669</v>
      </c>
      <c r="O54" s="80">
        <v>44642</v>
      </c>
      <c r="P54" s="80">
        <v>44642</v>
      </c>
      <c r="Q54" s="75">
        <v>0.5</v>
      </c>
      <c r="R54" s="76" t="s">
        <v>35</v>
      </c>
      <c r="S54" s="106"/>
      <c r="T54" s="76" t="s">
        <v>56</v>
      </c>
      <c r="U54" s="79">
        <v>2640</v>
      </c>
      <c r="V54" s="76" t="s">
        <v>41</v>
      </c>
      <c r="W54" s="103">
        <f t="shared" si="1"/>
        <v>0.27839999999999998</v>
      </c>
      <c r="X54" s="112"/>
    </row>
    <row r="55" spans="1:24" s="361" customFormat="1" ht="15" hidden="1">
      <c r="A55" s="76">
        <v>360</v>
      </c>
      <c r="B55" s="76">
        <v>392464453</v>
      </c>
      <c r="C55" s="76" t="s">
        <v>29</v>
      </c>
      <c r="D55" s="76" t="s">
        <v>30</v>
      </c>
      <c r="E55" s="76" t="s">
        <v>49</v>
      </c>
      <c r="F55" s="76" t="s">
        <v>58</v>
      </c>
      <c r="G55" s="76" t="s">
        <v>59</v>
      </c>
      <c r="H55" s="76" t="s">
        <v>60</v>
      </c>
      <c r="I55" s="76">
        <v>49201132</v>
      </c>
      <c r="J55" s="76">
        <v>832</v>
      </c>
      <c r="K55" s="76">
        <v>26</v>
      </c>
      <c r="L55" s="80">
        <v>44642</v>
      </c>
      <c r="M55" s="80">
        <v>44642</v>
      </c>
      <c r="N55" s="75">
        <v>0.45833333333333331</v>
      </c>
      <c r="O55" s="80">
        <v>44643</v>
      </c>
      <c r="P55" s="80">
        <v>44643</v>
      </c>
      <c r="Q55" s="75">
        <v>0.45833333333333331</v>
      </c>
      <c r="R55" s="76" t="s">
        <v>35</v>
      </c>
      <c r="S55" s="76"/>
      <c r="T55" s="76" t="s">
        <v>56</v>
      </c>
      <c r="U55" s="79">
        <v>2098</v>
      </c>
      <c r="V55" s="76" t="s">
        <v>37</v>
      </c>
      <c r="W55" s="103">
        <f t="shared" si="1"/>
        <v>0.29952000000000001</v>
      </c>
      <c r="X55" s="81"/>
    </row>
    <row r="56" spans="1:24" s="361" customFormat="1" ht="15" hidden="1">
      <c r="A56" s="76">
        <v>480</v>
      </c>
      <c r="B56" s="76">
        <v>392306561</v>
      </c>
      <c r="C56" s="76" t="s">
        <v>29</v>
      </c>
      <c r="D56" s="76" t="s">
        <v>30</v>
      </c>
      <c r="E56" s="76" t="s">
        <v>53</v>
      </c>
      <c r="F56" s="76" t="s">
        <v>54</v>
      </c>
      <c r="G56" s="76" t="s">
        <v>55</v>
      </c>
      <c r="H56" s="76" t="s">
        <v>52</v>
      </c>
      <c r="I56" s="76">
        <v>49303156</v>
      </c>
      <c r="J56" s="76">
        <v>580</v>
      </c>
      <c r="K56" s="76">
        <v>20</v>
      </c>
      <c r="L56" s="80">
        <v>44642</v>
      </c>
      <c r="M56" s="80">
        <v>44642</v>
      </c>
      <c r="N56" s="75">
        <v>0.41666666666666669</v>
      </c>
      <c r="O56" s="110">
        <v>44643</v>
      </c>
      <c r="P56" s="110">
        <v>44643</v>
      </c>
      <c r="Q56" s="75">
        <v>0.54166666666666663</v>
      </c>
      <c r="R56" s="76" t="s">
        <v>35</v>
      </c>
      <c r="S56" s="106"/>
      <c r="T56" s="76" t="s">
        <v>56</v>
      </c>
      <c r="U56" s="79">
        <v>2640</v>
      </c>
      <c r="V56" s="76" t="s">
        <v>41</v>
      </c>
      <c r="W56" s="103">
        <f t="shared" si="1"/>
        <v>0.27839999999999998</v>
      </c>
      <c r="X56" s="81"/>
    </row>
    <row r="57" spans="1:24" s="361" customFormat="1" ht="15" hidden="1">
      <c r="A57" s="76">
        <v>480</v>
      </c>
      <c r="B57" s="76">
        <v>392306480</v>
      </c>
      <c r="C57" s="76" t="s">
        <v>29</v>
      </c>
      <c r="D57" s="76" t="s">
        <v>30</v>
      </c>
      <c r="E57" s="76" t="s">
        <v>53</v>
      </c>
      <c r="F57" s="76" t="s">
        <v>54</v>
      </c>
      <c r="G57" s="76" t="s">
        <v>55</v>
      </c>
      <c r="H57" s="76" t="s">
        <v>52</v>
      </c>
      <c r="I57" s="76">
        <v>49303156</v>
      </c>
      <c r="J57" s="76">
        <v>580</v>
      </c>
      <c r="K57" s="76">
        <v>20</v>
      </c>
      <c r="L57" s="80">
        <v>44642</v>
      </c>
      <c r="M57" s="80">
        <v>44642</v>
      </c>
      <c r="N57" s="75">
        <v>0.375</v>
      </c>
      <c r="O57" s="110">
        <v>44643</v>
      </c>
      <c r="P57" s="80">
        <v>44643</v>
      </c>
      <c r="Q57" s="75">
        <v>0.45833333333333331</v>
      </c>
      <c r="R57" s="76" t="s">
        <v>35</v>
      </c>
      <c r="S57" s="106"/>
      <c r="T57" s="76" t="s">
        <v>56</v>
      </c>
      <c r="U57" s="79">
        <v>2640</v>
      </c>
      <c r="V57" s="76" t="s">
        <v>41</v>
      </c>
      <c r="W57" s="103">
        <f t="shared" si="1"/>
        <v>0.27839999999999998</v>
      </c>
      <c r="X57" s="81"/>
    </row>
    <row r="58" spans="1:24" s="361" customFormat="1" ht="15" hidden="1">
      <c r="A58" s="76">
        <v>475</v>
      </c>
      <c r="B58" s="76">
        <v>391700898</v>
      </c>
      <c r="C58" s="76" t="s">
        <v>29</v>
      </c>
      <c r="D58" s="76" t="s">
        <v>30</v>
      </c>
      <c r="E58" s="76" t="s">
        <v>42</v>
      </c>
      <c r="F58" s="76" t="s">
        <v>43</v>
      </c>
      <c r="G58" s="76" t="s">
        <v>44</v>
      </c>
      <c r="H58" s="76" t="s">
        <v>34</v>
      </c>
      <c r="I58" s="76">
        <v>49302155</v>
      </c>
      <c r="J58" s="76">
        <v>406</v>
      </c>
      <c r="K58" s="76">
        <v>14</v>
      </c>
      <c r="L58" s="80">
        <v>44642</v>
      </c>
      <c r="M58" s="80">
        <v>44642</v>
      </c>
      <c r="N58" s="75">
        <v>0.45833333333333331</v>
      </c>
      <c r="O58" s="80">
        <v>44643</v>
      </c>
      <c r="P58" s="80">
        <v>44643</v>
      </c>
      <c r="Q58" s="75">
        <v>0.5</v>
      </c>
      <c r="R58" s="76" t="s">
        <v>35</v>
      </c>
      <c r="S58" s="106"/>
      <c r="T58" s="76" t="s">
        <v>56</v>
      </c>
      <c r="U58" s="107">
        <v>2341</v>
      </c>
      <c r="V58" s="108" t="s">
        <v>41</v>
      </c>
      <c r="W58" s="103">
        <f t="shared" si="1"/>
        <v>0.19284999999999999</v>
      </c>
      <c r="X58" s="81"/>
    </row>
    <row r="59" spans="1:24" s="361" customFormat="1" ht="15" hidden="1">
      <c r="A59" s="76">
        <v>475</v>
      </c>
      <c r="B59" s="76">
        <v>391701113</v>
      </c>
      <c r="C59" s="76" t="s">
        <v>29</v>
      </c>
      <c r="D59" s="76" t="s">
        <v>30</v>
      </c>
      <c r="E59" s="76" t="s">
        <v>42</v>
      </c>
      <c r="F59" s="76" t="s">
        <v>43</v>
      </c>
      <c r="G59" s="76" t="s">
        <v>44</v>
      </c>
      <c r="H59" s="76" t="s">
        <v>57</v>
      </c>
      <c r="I59" s="76">
        <v>49302155</v>
      </c>
      <c r="J59" s="76">
        <v>696</v>
      </c>
      <c r="K59" s="76">
        <v>24</v>
      </c>
      <c r="L59" s="80">
        <v>44642</v>
      </c>
      <c r="M59" s="80">
        <v>44642</v>
      </c>
      <c r="N59" s="75">
        <v>0.5</v>
      </c>
      <c r="O59" s="80">
        <v>44643</v>
      </c>
      <c r="P59" s="80">
        <v>44643</v>
      </c>
      <c r="Q59" s="75">
        <v>0.54166666666666663</v>
      </c>
      <c r="R59" s="76" t="s">
        <v>35</v>
      </c>
      <c r="S59" s="106"/>
      <c r="T59" s="76" t="s">
        <v>56</v>
      </c>
      <c r="U59" s="107">
        <v>2341</v>
      </c>
      <c r="V59" s="108" t="s">
        <v>41</v>
      </c>
      <c r="W59" s="103">
        <f t="shared" si="1"/>
        <v>0.3306</v>
      </c>
      <c r="X59" s="81"/>
    </row>
    <row r="60" spans="1:24" s="361" customFormat="1" ht="15" hidden="1">
      <c r="A60" s="76">
        <v>475</v>
      </c>
      <c r="B60" s="76">
        <v>391899416</v>
      </c>
      <c r="C60" s="76" t="s">
        <v>29</v>
      </c>
      <c r="D60" s="76" t="s">
        <v>30</v>
      </c>
      <c r="E60" s="76" t="s">
        <v>45</v>
      </c>
      <c r="F60" s="76" t="s">
        <v>46</v>
      </c>
      <c r="G60" s="76" t="s">
        <v>47</v>
      </c>
      <c r="H60" s="76" t="s">
        <v>48</v>
      </c>
      <c r="I60" s="76">
        <v>49303155</v>
      </c>
      <c r="J60" s="76">
        <v>638</v>
      </c>
      <c r="K60" s="76">
        <v>22</v>
      </c>
      <c r="L60" s="80">
        <v>44642</v>
      </c>
      <c r="M60" s="80">
        <v>44642</v>
      </c>
      <c r="N60" s="75">
        <v>0.41666666666666669</v>
      </c>
      <c r="O60" s="80">
        <v>44644</v>
      </c>
      <c r="P60" s="80">
        <v>44644</v>
      </c>
      <c r="Q60" s="75">
        <v>0.3125</v>
      </c>
      <c r="R60" s="76" t="s">
        <v>35</v>
      </c>
      <c r="S60" s="76"/>
      <c r="T60" s="76"/>
      <c r="U60" s="76"/>
      <c r="V60" s="108" t="s">
        <v>41</v>
      </c>
      <c r="W60" s="103">
        <f t="shared" si="1"/>
        <v>0.30304999999999999</v>
      </c>
      <c r="X60" s="81"/>
    </row>
    <row r="61" spans="1:24" s="361" customFormat="1" ht="15" hidden="1">
      <c r="A61" s="76">
        <v>475</v>
      </c>
      <c r="B61" s="76">
        <v>391900336</v>
      </c>
      <c r="C61" s="76" t="s">
        <v>29</v>
      </c>
      <c r="D61" s="76" t="s">
        <v>30</v>
      </c>
      <c r="E61" s="76" t="s">
        <v>45</v>
      </c>
      <c r="F61" s="76" t="s">
        <v>46</v>
      </c>
      <c r="G61" s="76" t="s">
        <v>47</v>
      </c>
      <c r="H61" s="76" t="s">
        <v>48</v>
      </c>
      <c r="I61" s="76">
        <v>49303155</v>
      </c>
      <c r="J61" s="76">
        <v>638</v>
      </c>
      <c r="K61" s="76">
        <v>22</v>
      </c>
      <c r="L61" s="80">
        <v>44642</v>
      </c>
      <c r="M61" s="80">
        <v>44642</v>
      </c>
      <c r="N61" s="75">
        <v>0.45833333333333331</v>
      </c>
      <c r="O61" s="80">
        <v>44644</v>
      </c>
      <c r="P61" s="80">
        <v>44644</v>
      </c>
      <c r="Q61" s="75">
        <v>0.375</v>
      </c>
      <c r="R61" s="76" t="s">
        <v>35</v>
      </c>
      <c r="S61" s="76"/>
      <c r="T61" s="76"/>
      <c r="U61" s="76"/>
      <c r="V61" s="108" t="s">
        <v>41</v>
      </c>
      <c r="W61" s="103">
        <f t="shared" si="1"/>
        <v>0.30304999999999999</v>
      </c>
      <c r="X61" s="81"/>
    </row>
    <row r="62" spans="1:24" s="361" customFormat="1" ht="15" hidden="1">
      <c r="A62" s="76">
        <v>475</v>
      </c>
      <c r="B62" s="76">
        <v>391900470</v>
      </c>
      <c r="C62" s="76" t="s">
        <v>29</v>
      </c>
      <c r="D62" s="76" t="s">
        <v>30</v>
      </c>
      <c r="E62" s="76" t="s">
        <v>45</v>
      </c>
      <c r="F62" s="76" t="s">
        <v>46</v>
      </c>
      <c r="G62" s="76" t="s">
        <v>47</v>
      </c>
      <c r="H62" s="76" t="s">
        <v>48</v>
      </c>
      <c r="I62" s="76">
        <v>49303155</v>
      </c>
      <c r="J62" s="76">
        <v>638</v>
      </c>
      <c r="K62" s="76">
        <v>22</v>
      </c>
      <c r="L62" s="80">
        <v>44642</v>
      </c>
      <c r="M62" s="80">
        <v>44642</v>
      </c>
      <c r="N62" s="75">
        <v>0.5</v>
      </c>
      <c r="O62" s="80">
        <v>44644</v>
      </c>
      <c r="P62" s="80">
        <v>44644</v>
      </c>
      <c r="Q62" s="75">
        <v>0.41666666666666669</v>
      </c>
      <c r="R62" s="76" t="s">
        <v>35</v>
      </c>
      <c r="S62" s="76"/>
      <c r="T62" s="76"/>
      <c r="U62" s="76"/>
      <c r="V62" s="108" t="s">
        <v>41</v>
      </c>
      <c r="W62" s="103">
        <f t="shared" si="1"/>
        <v>0.30304999999999999</v>
      </c>
      <c r="X62" s="81"/>
    </row>
    <row r="63" spans="1:24" s="361" customFormat="1" ht="15" hidden="1">
      <c r="A63" s="76">
        <v>480</v>
      </c>
      <c r="B63" s="76">
        <v>392590376</v>
      </c>
      <c r="C63" s="76" t="s">
        <v>29</v>
      </c>
      <c r="D63" s="76" t="s">
        <v>30</v>
      </c>
      <c r="E63" s="76" t="s">
        <v>61</v>
      </c>
      <c r="F63" s="76" t="s">
        <v>62</v>
      </c>
      <c r="G63" s="76">
        <v>818628</v>
      </c>
      <c r="H63" s="76" t="s">
        <v>63</v>
      </c>
      <c r="I63" s="76">
        <v>49304156</v>
      </c>
      <c r="J63" s="76">
        <v>580</v>
      </c>
      <c r="K63" s="76">
        <v>20</v>
      </c>
      <c r="L63" s="80">
        <v>44642</v>
      </c>
      <c r="M63" s="80">
        <v>44642</v>
      </c>
      <c r="N63" s="75">
        <v>0.33333333333333331</v>
      </c>
      <c r="O63" s="80">
        <v>44643</v>
      </c>
      <c r="P63" s="80">
        <v>44643</v>
      </c>
      <c r="Q63" s="75">
        <v>0.4375</v>
      </c>
      <c r="R63" s="76" t="s">
        <v>35</v>
      </c>
      <c r="S63" s="106"/>
      <c r="T63" s="76" t="s">
        <v>56</v>
      </c>
      <c r="U63" s="79">
        <v>1578</v>
      </c>
      <c r="V63" s="76" t="s">
        <v>37</v>
      </c>
      <c r="W63" s="103">
        <f t="shared" si="1"/>
        <v>0.27839999999999998</v>
      </c>
      <c r="X63" s="81"/>
    </row>
    <row r="64" spans="1:24" s="361" customFormat="1" ht="15" hidden="1">
      <c r="A64" s="76">
        <v>480</v>
      </c>
      <c r="B64" s="76">
        <v>392460574</v>
      </c>
      <c r="C64" s="76" t="s">
        <v>29</v>
      </c>
      <c r="D64" s="76" t="s">
        <v>30</v>
      </c>
      <c r="E64" s="76" t="s">
        <v>64</v>
      </c>
      <c r="F64" s="76" t="s">
        <v>65</v>
      </c>
      <c r="G64" s="76">
        <v>177272</v>
      </c>
      <c r="H64" s="76" t="s">
        <v>66</v>
      </c>
      <c r="I64" s="76">
        <v>49301156</v>
      </c>
      <c r="J64" s="76">
        <v>638</v>
      </c>
      <c r="K64" s="76">
        <f>J64/29</f>
        <v>22</v>
      </c>
      <c r="L64" s="80">
        <v>44642</v>
      </c>
      <c r="M64" s="80">
        <v>44642</v>
      </c>
      <c r="N64" s="75">
        <v>0.33333333333333298</v>
      </c>
      <c r="O64" s="80">
        <v>44644</v>
      </c>
      <c r="P64" s="80">
        <v>44644</v>
      </c>
      <c r="Q64" s="75">
        <v>0.375</v>
      </c>
      <c r="R64" s="76" t="s">
        <v>35</v>
      </c>
      <c r="S64" s="76" t="s">
        <v>67</v>
      </c>
      <c r="T64" s="76" t="s">
        <v>56</v>
      </c>
      <c r="U64" s="79">
        <v>2972</v>
      </c>
      <c r="V64" s="108" t="s">
        <v>37</v>
      </c>
      <c r="W64" s="103">
        <f t="shared" si="1"/>
        <v>0.30624000000000001</v>
      </c>
      <c r="X64" s="81"/>
    </row>
    <row r="65" spans="1:24" s="361" customFormat="1" ht="15" hidden="1">
      <c r="A65" s="76">
        <v>480</v>
      </c>
      <c r="B65" s="76">
        <v>392591071</v>
      </c>
      <c r="C65" s="76" t="s">
        <v>29</v>
      </c>
      <c r="D65" s="76" t="s">
        <v>30</v>
      </c>
      <c r="E65" s="76" t="s">
        <v>61</v>
      </c>
      <c r="F65" s="76" t="s">
        <v>62</v>
      </c>
      <c r="G65" s="76">
        <v>818628</v>
      </c>
      <c r="H65" s="76" t="s">
        <v>63</v>
      </c>
      <c r="I65" s="76">
        <v>49304156</v>
      </c>
      <c r="J65" s="76">
        <v>580</v>
      </c>
      <c r="K65" s="76">
        <v>20</v>
      </c>
      <c r="L65" s="80">
        <v>44642</v>
      </c>
      <c r="M65" s="80">
        <v>44642</v>
      </c>
      <c r="N65" s="75">
        <v>0.33333333333333331</v>
      </c>
      <c r="O65" s="80">
        <v>44643</v>
      </c>
      <c r="P65" s="80">
        <v>44643</v>
      </c>
      <c r="Q65" s="75">
        <v>4.1666666666666664E-2</v>
      </c>
      <c r="R65" s="76" t="s">
        <v>35</v>
      </c>
      <c r="S65" s="106"/>
      <c r="T65" s="76" t="s">
        <v>56</v>
      </c>
      <c r="U65" s="79">
        <v>1578</v>
      </c>
      <c r="V65" s="76" t="s">
        <v>37</v>
      </c>
      <c r="W65" s="103">
        <f t="shared" si="1"/>
        <v>0.27839999999999998</v>
      </c>
      <c r="X65" s="81"/>
    </row>
    <row r="66" spans="1:24" s="361" customFormat="1" ht="15" hidden="1">
      <c r="A66" s="76">
        <v>480</v>
      </c>
      <c r="B66" s="76">
        <v>392590894</v>
      </c>
      <c r="C66" s="76" t="s">
        <v>29</v>
      </c>
      <c r="D66" s="76" t="s">
        <v>30</v>
      </c>
      <c r="E66" s="76" t="s">
        <v>61</v>
      </c>
      <c r="F66" s="76" t="s">
        <v>62</v>
      </c>
      <c r="G66" s="76">
        <v>818628</v>
      </c>
      <c r="H66" s="76" t="s">
        <v>63</v>
      </c>
      <c r="I66" s="76">
        <v>49304156</v>
      </c>
      <c r="J66" s="76">
        <v>580</v>
      </c>
      <c r="K66" s="76">
        <v>20</v>
      </c>
      <c r="L66" s="80">
        <v>44642</v>
      </c>
      <c r="M66" s="80">
        <v>44642</v>
      </c>
      <c r="N66" s="75">
        <v>0.375</v>
      </c>
      <c r="O66" s="80">
        <v>44643</v>
      </c>
      <c r="P66" s="80">
        <v>44643</v>
      </c>
      <c r="Q66" s="75">
        <v>0.10416666666666667</v>
      </c>
      <c r="R66" s="76" t="s">
        <v>35</v>
      </c>
      <c r="S66" s="106"/>
      <c r="T66" s="76" t="s">
        <v>56</v>
      </c>
      <c r="U66" s="79">
        <v>1578</v>
      </c>
      <c r="V66" s="76" t="s">
        <v>37</v>
      </c>
      <c r="W66" s="103">
        <f t="shared" si="1"/>
        <v>0.27839999999999998</v>
      </c>
      <c r="X66" s="81"/>
    </row>
    <row r="67" spans="1:24" s="361" customFormat="1" ht="15" hidden="1">
      <c r="A67" s="76">
        <v>480</v>
      </c>
      <c r="B67" s="76">
        <v>392461009</v>
      </c>
      <c r="C67" s="76" t="s">
        <v>29</v>
      </c>
      <c r="D67" s="76" t="s">
        <v>30</v>
      </c>
      <c r="E67" s="76" t="s">
        <v>64</v>
      </c>
      <c r="F67" s="76" t="s">
        <v>65</v>
      </c>
      <c r="G67" s="76">
        <v>177272</v>
      </c>
      <c r="H67" s="76" t="s">
        <v>66</v>
      </c>
      <c r="I67" s="76">
        <v>49301156</v>
      </c>
      <c r="J67" s="76">
        <v>638</v>
      </c>
      <c r="K67" s="76">
        <f>J67/29</f>
        <v>22</v>
      </c>
      <c r="L67" s="80">
        <v>44642</v>
      </c>
      <c r="M67" s="80">
        <v>44642</v>
      </c>
      <c r="N67" s="75">
        <v>0.375</v>
      </c>
      <c r="O67" s="80">
        <v>44644</v>
      </c>
      <c r="P67" s="80">
        <v>44644</v>
      </c>
      <c r="Q67" s="75">
        <v>0.41666666666666669</v>
      </c>
      <c r="R67" s="76" t="s">
        <v>35</v>
      </c>
      <c r="S67" s="76" t="s">
        <v>67</v>
      </c>
      <c r="T67" s="76" t="s">
        <v>56</v>
      </c>
      <c r="U67" s="79">
        <v>2972</v>
      </c>
      <c r="V67" s="108" t="s">
        <v>37</v>
      </c>
      <c r="W67" s="103">
        <f t="shared" ref="W67:W98" si="2">A67*J67/10^6</f>
        <v>0.30624000000000001</v>
      </c>
      <c r="X67" s="81"/>
    </row>
    <row r="68" spans="1:24" s="361" customFormat="1" ht="15" hidden="1">
      <c r="A68" s="76">
        <v>480</v>
      </c>
      <c r="B68" s="76">
        <v>392461310</v>
      </c>
      <c r="C68" s="76" t="s">
        <v>29</v>
      </c>
      <c r="D68" s="76" t="s">
        <v>30</v>
      </c>
      <c r="E68" s="76" t="s">
        <v>64</v>
      </c>
      <c r="F68" s="76" t="s">
        <v>65</v>
      </c>
      <c r="G68" s="76">
        <v>177272</v>
      </c>
      <c r="H68" s="76" t="s">
        <v>66</v>
      </c>
      <c r="I68" s="76">
        <v>49301156</v>
      </c>
      <c r="J68" s="76">
        <v>638</v>
      </c>
      <c r="K68" s="76">
        <f>J68/29</f>
        <v>22</v>
      </c>
      <c r="L68" s="80">
        <v>44642</v>
      </c>
      <c r="M68" s="80">
        <v>44642</v>
      </c>
      <c r="N68" s="75">
        <v>0.375</v>
      </c>
      <c r="O68" s="80">
        <v>44644</v>
      </c>
      <c r="P68" s="80">
        <v>44644</v>
      </c>
      <c r="Q68" s="75">
        <v>0.45833333333333331</v>
      </c>
      <c r="R68" s="76" t="s">
        <v>35</v>
      </c>
      <c r="S68" s="76" t="s">
        <v>67</v>
      </c>
      <c r="T68" s="76" t="s">
        <v>56</v>
      </c>
      <c r="U68" s="79">
        <v>2972</v>
      </c>
      <c r="V68" s="108" t="s">
        <v>37</v>
      </c>
      <c r="W68" s="103">
        <f t="shared" si="2"/>
        <v>0.30624000000000001</v>
      </c>
      <c r="X68" s="81"/>
    </row>
    <row r="69" spans="1:24" s="361" customFormat="1" ht="15" hidden="1">
      <c r="A69" s="76">
        <v>360</v>
      </c>
      <c r="B69" s="76">
        <v>392464417</v>
      </c>
      <c r="C69" s="76" t="s">
        <v>29</v>
      </c>
      <c r="D69" s="76" t="s">
        <v>30</v>
      </c>
      <c r="E69" s="76" t="s">
        <v>49</v>
      </c>
      <c r="F69" s="76" t="s">
        <v>58</v>
      </c>
      <c r="G69" s="76" t="s">
        <v>59</v>
      </c>
      <c r="H69" s="76" t="s">
        <v>60</v>
      </c>
      <c r="I69" s="76">
        <v>49201132</v>
      </c>
      <c r="J69" s="76">
        <v>832</v>
      </c>
      <c r="K69" s="76">
        <v>26</v>
      </c>
      <c r="L69" s="80">
        <v>44642</v>
      </c>
      <c r="M69" s="80">
        <v>44642</v>
      </c>
      <c r="N69" s="75">
        <v>0.41666666666666669</v>
      </c>
      <c r="O69" s="80">
        <v>44643</v>
      </c>
      <c r="P69" s="80">
        <v>44643</v>
      </c>
      <c r="Q69" s="75">
        <v>0.41666666666666669</v>
      </c>
      <c r="R69" s="76" t="s">
        <v>35</v>
      </c>
      <c r="S69" s="76"/>
      <c r="T69" s="76" t="s">
        <v>56</v>
      </c>
      <c r="U69" s="79">
        <v>2098</v>
      </c>
      <c r="V69" s="76" t="s">
        <v>37</v>
      </c>
      <c r="W69" s="103">
        <f t="shared" si="2"/>
        <v>0.29952000000000001</v>
      </c>
      <c r="X69" s="81"/>
    </row>
    <row r="70" spans="1:24" s="361" customFormat="1" ht="15" hidden="1">
      <c r="A70" s="76">
        <v>475</v>
      </c>
      <c r="B70" s="76">
        <v>392654053</v>
      </c>
      <c r="C70" s="76" t="s">
        <v>29</v>
      </c>
      <c r="D70" s="76" t="s">
        <v>30</v>
      </c>
      <c r="E70" s="76" t="s">
        <v>68</v>
      </c>
      <c r="F70" s="76" t="s">
        <v>69</v>
      </c>
      <c r="G70" s="76" t="s">
        <v>70</v>
      </c>
      <c r="H70" s="76" t="s">
        <v>57</v>
      </c>
      <c r="I70" s="76">
        <v>49302155</v>
      </c>
      <c r="J70" s="76">
        <v>638</v>
      </c>
      <c r="K70" s="76">
        <v>22</v>
      </c>
      <c r="L70" s="80">
        <v>44642</v>
      </c>
      <c r="M70" s="80">
        <v>44642</v>
      </c>
      <c r="N70" s="75">
        <v>0.375</v>
      </c>
      <c r="O70" s="80">
        <v>44643</v>
      </c>
      <c r="P70" s="80">
        <v>44643</v>
      </c>
      <c r="Q70" s="75">
        <v>0.33333333333333331</v>
      </c>
      <c r="R70" s="76" t="s">
        <v>35</v>
      </c>
      <c r="S70" s="76"/>
      <c r="T70" s="76" t="s">
        <v>56</v>
      </c>
      <c r="U70" s="79">
        <v>1584</v>
      </c>
      <c r="V70" s="76" t="s">
        <v>37</v>
      </c>
      <c r="W70" s="103">
        <f t="shared" si="2"/>
        <v>0.30304999999999999</v>
      </c>
      <c r="X70" s="81"/>
    </row>
    <row r="71" spans="1:24" s="361" customFormat="1" ht="15" hidden="1">
      <c r="A71" s="76">
        <v>475</v>
      </c>
      <c r="B71" s="76">
        <v>392654176</v>
      </c>
      <c r="C71" s="76" t="s">
        <v>29</v>
      </c>
      <c r="D71" s="76" t="s">
        <v>30</v>
      </c>
      <c r="E71" s="76" t="s">
        <v>68</v>
      </c>
      <c r="F71" s="76" t="s">
        <v>69</v>
      </c>
      <c r="G71" s="76" t="s">
        <v>70</v>
      </c>
      <c r="H71" s="76" t="s">
        <v>57</v>
      </c>
      <c r="I71" s="76">
        <v>49302155</v>
      </c>
      <c r="J71" s="76">
        <v>638</v>
      </c>
      <c r="K71" s="76">
        <v>22</v>
      </c>
      <c r="L71" s="80">
        <v>44642</v>
      </c>
      <c r="M71" s="80">
        <v>44642</v>
      </c>
      <c r="N71" s="75">
        <v>0.41666666666666669</v>
      </c>
      <c r="O71" s="80">
        <v>44643</v>
      </c>
      <c r="P71" s="80">
        <v>44643</v>
      </c>
      <c r="Q71" s="75">
        <v>0.41666666666666669</v>
      </c>
      <c r="R71" s="76" t="s">
        <v>35</v>
      </c>
      <c r="S71" s="76"/>
      <c r="T71" s="76" t="s">
        <v>40</v>
      </c>
      <c r="U71" s="79">
        <v>1584</v>
      </c>
      <c r="V71" s="76" t="s">
        <v>37</v>
      </c>
      <c r="W71" s="103">
        <f t="shared" si="2"/>
        <v>0.30304999999999999</v>
      </c>
      <c r="X71" s="81"/>
    </row>
    <row r="72" spans="1:24" s="361" customFormat="1" ht="15" hidden="1">
      <c r="A72" s="76">
        <v>480</v>
      </c>
      <c r="B72" s="76">
        <v>392461401</v>
      </c>
      <c r="C72" s="76" t="s">
        <v>29</v>
      </c>
      <c r="D72" s="76" t="s">
        <v>30</v>
      </c>
      <c r="E72" s="76" t="s">
        <v>64</v>
      </c>
      <c r="F72" s="76" t="s">
        <v>65</v>
      </c>
      <c r="G72" s="76">
        <v>177272</v>
      </c>
      <c r="H72" s="76" t="s">
        <v>66</v>
      </c>
      <c r="I72" s="76">
        <v>49301156</v>
      </c>
      <c r="J72" s="76">
        <v>638</v>
      </c>
      <c r="K72" s="76">
        <f>J72/29</f>
        <v>22</v>
      </c>
      <c r="L72" s="80">
        <v>44642</v>
      </c>
      <c r="M72" s="80">
        <v>44642</v>
      </c>
      <c r="N72" s="75">
        <v>0.41666666666666669</v>
      </c>
      <c r="O72" s="80">
        <v>44644</v>
      </c>
      <c r="P72" s="80">
        <v>44644</v>
      </c>
      <c r="Q72" s="75">
        <v>0.5</v>
      </c>
      <c r="R72" s="76" t="s">
        <v>35</v>
      </c>
      <c r="S72" s="76" t="s">
        <v>67</v>
      </c>
      <c r="T72" s="76" t="s">
        <v>56</v>
      </c>
      <c r="U72" s="79">
        <v>2972</v>
      </c>
      <c r="V72" s="108" t="s">
        <v>37</v>
      </c>
      <c r="W72" s="103">
        <f t="shared" si="2"/>
        <v>0.30624000000000001</v>
      </c>
      <c r="X72" s="81"/>
    </row>
    <row r="73" spans="1:24" s="361" customFormat="1" ht="15" hidden="1">
      <c r="A73" s="76">
        <v>480</v>
      </c>
      <c r="B73" s="76">
        <v>392306516</v>
      </c>
      <c r="C73" s="76" t="s">
        <v>29</v>
      </c>
      <c r="D73" s="76" t="s">
        <v>30</v>
      </c>
      <c r="E73" s="76" t="s">
        <v>53</v>
      </c>
      <c r="F73" s="76" t="s">
        <v>54</v>
      </c>
      <c r="G73" s="76" t="s">
        <v>55</v>
      </c>
      <c r="H73" s="76" t="s">
        <v>52</v>
      </c>
      <c r="I73" s="76">
        <v>49303156</v>
      </c>
      <c r="J73" s="76">
        <v>580</v>
      </c>
      <c r="K73" s="76">
        <v>20</v>
      </c>
      <c r="L73" s="80">
        <v>44642</v>
      </c>
      <c r="M73" s="80">
        <v>44642</v>
      </c>
      <c r="N73" s="75">
        <v>0.375</v>
      </c>
      <c r="O73" s="80">
        <v>44642</v>
      </c>
      <c r="P73" s="80">
        <v>44642</v>
      </c>
      <c r="Q73" s="75">
        <v>0.41666666666666669</v>
      </c>
      <c r="R73" s="76" t="s">
        <v>35</v>
      </c>
      <c r="S73" s="106"/>
      <c r="T73" s="76" t="s">
        <v>56</v>
      </c>
      <c r="U73" s="79">
        <v>2640</v>
      </c>
      <c r="V73" s="76" t="s">
        <v>41</v>
      </c>
      <c r="W73" s="103">
        <f t="shared" si="2"/>
        <v>0.27839999999999998</v>
      </c>
      <c r="X73" s="112"/>
    </row>
    <row r="74" spans="1:24" s="361" customFormat="1" ht="15" hidden="1">
      <c r="A74" s="76">
        <v>475</v>
      </c>
      <c r="B74" s="76">
        <v>391901220</v>
      </c>
      <c r="C74" s="76" t="s">
        <v>29</v>
      </c>
      <c r="D74" s="76" t="s">
        <v>30</v>
      </c>
      <c r="E74" s="76" t="s">
        <v>45</v>
      </c>
      <c r="F74" s="76" t="s">
        <v>46</v>
      </c>
      <c r="G74" s="76" t="s">
        <v>47</v>
      </c>
      <c r="H74" s="76" t="s">
        <v>48</v>
      </c>
      <c r="I74" s="76">
        <v>49303155</v>
      </c>
      <c r="J74" s="76">
        <v>638</v>
      </c>
      <c r="K74" s="76">
        <v>22</v>
      </c>
      <c r="L74" s="80">
        <v>44643</v>
      </c>
      <c r="M74" s="80">
        <v>44643</v>
      </c>
      <c r="N74" s="75">
        <v>0.33333333333333331</v>
      </c>
      <c r="O74" s="80">
        <v>44648</v>
      </c>
      <c r="P74" s="80">
        <v>44648</v>
      </c>
      <c r="Q74" s="75">
        <v>0.3125</v>
      </c>
      <c r="R74" s="76" t="s">
        <v>35</v>
      </c>
      <c r="S74" s="76"/>
      <c r="T74" s="76"/>
      <c r="U74" s="76"/>
      <c r="V74" s="108" t="s">
        <v>41</v>
      </c>
      <c r="W74" s="103">
        <f t="shared" si="2"/>
        <v>0.30304999999999999</v>
      </c>
      <c r="X74" s="81"/>
    </row>
    <row r="75" spans="1:24" s="361" customFormat="1" ht="15" hidden="1">
      <c r="A75" s="76">
        <v>360</v>
      </c>
      <c r="B75" s="76">
        <v>392656853</v>
      </c>
      <c r="C75" s="76" t="s">
        <v>29</v>
      </c>
      <c r="D75" s="76" t="s">
        <v>30</v>
      </c>
      <c r="E75" s="76" t="s">
        <v>71</v>
      </c>
      <c r="F75" s="76" t="s">
        <v>72</v>
      </c>
      <c r="G75" s="76">
        <v>1147</v>
      </c>
      <c r="H75" s="76" t="s">
        <v>60</v>
      </c>
      <c r="I75" s="76">
        <v>49201132</v>
      </c>
      <c r="J75" s="76">
        <v>832</v>
      </c>
      <c r="K75" s="76">
        <v>26</v>
      </c>
      <c r="L75" s="80">
        <v>44643</v>
      </c>
      <c r="M75" s="80">
        <v>44643</v>
      </c>
      <c r="N75" s="75">
        <v>0.45833333333333331</v>
      </c>
      <c r="O75" s="80">
        <v>44648</v>
      </c>
      <c r="P75" s="80">
        <v>44648</v>
      </c>
      <c r="Q75" s="75">
        <v>0.45833333333333331</v>
      </c>
      <c r="R75" s="76" t="s">
        <v>35</v>
      </c>
      <c r="S75" s="76"/>
      <c r="T75" s="76" t="s">
        <v>56</v>
      </c>
      <c r="U75" s="79">
        <v>3780</v>
      </c>
      <c r="V75" s="76" t="s">
        <v>37</v>
      </c>
      <c r="W75" s="103">
        <f t="shared" si="2"/>
        <v>0.29952000000000001</v>
      </c>
      <c r="X75" s="81"/>
    </row>
    <row r="76" spans="1:24" s="361" customFormat="1" ht="15" hidden="1">
      <c r="A76" s="76">
        <v>480</v>
      </c>
      <c r="B76" s="76">
        <v>392306654</v>
      </c>
      <c r="C76" s="76" t="s">
        <v>29</v>
      </c>
      <c r="D76" s="76" t="s">
        <v>30</v>
      </c>
      <c r="E76" s="76" t="s">
        <v>53</v>
      </c>
      <c r="F76" s="76" t="s">
        <v>54</v>
      </c>
      <c r="G76" s="76" t="s">
        <v>55</v>
      </c>
      <c r="H76" s="76" t="s">
        <v>52</v>
      </c>
      <c r="I76" s="76">
        <v>49303156</v>
      </c>
      <c r="J76" s="76">
        <v>580</v>
      </c>
      <c r="K76" s="76">
        <v>20</v>
      </c>
      <c r="L76" s="80">
        <v>44643</v>
      </c>
      <c r="M76" s="80">
        <v>44643</v>
      </c>
      <c r="N76" s="75">
        <v>0.41666666666666669</v>
      </c>
      <c r="O76" s="80">
        <v>44644</v>
      </c>
      <c r="P76" s="80">
        <v>44644</v>
      </c>
      <c r="Q76" s="75">
        <v>0.5</v>
      </c>
      <c r="R76" s="76" t="s">
        <v>35</v>
      </c>
      <c r="S76" s="106"/>
      <c r="T76" s="76" t="s">
        <v>56</v>
      </c>
      <c r="U76" s="79">
        <v>2640</v>
      </c>
      <c r="V76" s="76" t="s">
        <v>41</v>
      </c>
      <c r="W76" s="103">
        <f t="shared" si="2"/>
        <v>0.27839999999999998</v>
      </c>
      <c r="X76" s="81"/>
    </row>
    <row r="77" spans="1:24" s="361" customFormat="1" ht="15" hidden="1">
      <c r="A77" s="76">
        <v>480</v>
      </c>
      <c r="B77" s="76">
        <v>392306528</v>
      </c>
      <c r="C77" s="76" t="s">
        <v>29</v>
      </c>
      <c r="D77" s="76" t="s">
        <v>30</v>
      </c>
      <c r="E77" s="76" t="s">
        <v>53</v>
      </c>
      <c r="F77" s="76" t="s">
        <v>54</v>
      </c>
      <c r="G77" s="76" t="s">
        <v>55</v>
      </c>
      <c r="H77" s="76" t="s">
        <v>52</v>
      </c>
      <c r="I77" s="76">
        <v>49303156</v>
      </c>
      <c r="J77" s="76">
        <v>580</v>
      </c>
      <c r="K77" s="76">
        <v>20</v>
      </c>
      <c r="L77" s="80">
        <v>44643</v>
      </c>
      <c r="M77" s="80">
        <v>44643</v>
      </c>
      <c r="N77" s="75">
        <v>0.33333333333333331</v>
      </c>
      <c r="O77" s="80">
        <v>44644</v>
      </c>
      <c r="P77" s="80">
        <v>44644</v>
      </c>
      <c r="Q77" s="75">
        <v>0.375</v>
      </c>
      <c r="R77" s="76" t="s">
        <v>35</v>
      </c>
      <c r="S77" s="106"/>
      <c r="T77" s="76" t="s">
        <v>56</v>
      </c>
      <c r="U77" s="79">
        <v>2640</v>
      </c>
      <c r="V77" s="76" t="s">
        <v>41</v>
      </c>
      <c r="W77" s="103">
        <f t="shared" si="2"/>
        <v>0.27839999999999998</v>
      </c>
      <c r="X77" s="81"/>
    </row>
    <row r="78" spans="1:24" s="361" customFormat="1" ht="15" hidden="1">
      <c r="A78" s="76">
        <v>480</v>
      </c>
      <c r="B78" s="76">
        <v>392306589</v>
      </c>
      <c r="C78" s="76" t="s">
        <v>29</v>
      </c>
      <c r="D78" s="76" t="s">
        <v>30</v>
      </c>
      <c r="E78" s="76" t="s">
        <v>53</v>
      </c>
      <c r="F78" s="76" t="s">
        <v>54</v>
      </c>
      <c r="G78" s="76" t="s">
        <v>55</v>
      </c>
      <c r="H78" s="76" t="s">
        <v>52</v>
      </c>
      <c r="I78" s="76">
        <v>49303156</v>
      </c>
      <c r="J78" s="76">
        <v>580</v>
      </c>
      <c r="K78" s="76">
        <v>20</v>
      </c>
      <c r="L78" s="80">
        <v>44643</v>
      </c>
      <c r="M78" s="80">
        <v>44643</v>
      </c>
      <c r="N78" s="75">
        <v>0.375</v>
      </c>
      <c r="O78" s="80">
        <v>44644</v>
      </c>
      <c r="P78" s="80">
        <v>44644</v>
      </c>
      <c r="Q78" s="75">
        <v>0.41666666666666669</v>
      </c>
      <c r="R78" s="76" t="s">
        <v>35</v>
      </c>
      <c r="S78" s="106"/>
      <c r="T78" s="76" t="s">
        <v>56</v>
      </c>
      <c r="U78" s="79">
        <v>2640</v>
      </c>
      <c r="V78" s="76" t="s">
        <v>41</v>
      </c>
      <c r="W78" s="103">
        <f t="shared" si="2"/>
        <v>0.27839999999999998</v>
      </c>
      <c r="X78" s="81"/>
    </row>
    <row r="79" spans="1:24" s="361" customFormat="1" ht="15" hidden="1">
      <c r="A79" s="76">
        <v>480</v>
      </c>
      <c r="B79" s="76">
        <v>392306595</v>
      </c>
      <c r="C79" s="76" t="s">
        <v>29</v>
      </c>
      <c r="D79" s="76" t="s">
        <v>30</v>
      </c>
      <c r="E79" s="76" t="s">
        <v>53</v>
      </c>
      <c r="F79" s="76" t="s">
        <v>54</v>
      </c>
      <c r="G79" s="76" t="s">
        <v>55</v>
      </c>
      <c r="H79" s="76" t="s">
        <v>52</v>
      </c>
      <c r="I79" s="76">
        <v>49303156</v>
      </c>
      <c r="J79" s="76">
        <v>580</v>
      </c>
      <c r="K79" s="76">
        <v>20</v>
      </c>
      <c r="L79" s="80">
        <v>44643</v>
      </c>
      <c r="M79" s="80">
        <v>44643</v>
      </c>
      <c r="N79" s="75">
        <v>0.375</v>
      </c>
      <c r="O79" s="80">
        <v>44644</v>
      </c>
      <c r="P79" s="80">
        <v>44644</v>
      </c>
      <c r="Q79" s="75">
        <v>0.45833333333333331</v>
      </c>
      <c r="R79" s="76" t="s">
        <v>35</v>
      </c>
      <c r="S79" s="106"/>
      <c r="T79" s="76" t="s">
        <v>56</v>
      </c>
      <c r="U79" s="79">
        <v>2640</v>
      </c>
      <c r="V79" s="76" t="s">
        <v>41</v>
      </c>
      <c r="W79" s="103">
        <f t="shared" si="2"/>
        <v>0.27839999999999998</v>
      </c>
      <c r="X79" s="81"/>
    </row>
    <row r="80" spans="1:24" s="361" customFormat="1" ht="15" hidden="1">
      <c r="A80" s="76">
        <v>480</v>
      </c>
      <c r="B80" s="76">
        <v>392306667</v>
      </c>
      <c r="C80" s="76" t="s">
        <v>29</v>
      </c>
      <c r="D80" s="76" t="s">
        <v>30</v>
      </c>
      <c r="E80" s="76" t="s">
        <v>53</v>
      </c>
      <c r="F80" s="76" t="s">
        <v>54</v>
      </c>
      <c r="G80" s="76" t="s">
        <v>55</v>
      </c>
      <c r="H80" s="76" t="s">
        <v>52</v>
      </c>
      <c r="I80" s="76">
        <v>49303156</v>
      </c>
      <c r="J80" s="76">
        <v>580</v>
      </c>
      <c r="K80" s="76">
        <v>20</v>
      </c>
      <c r="L80" s="110">
        <v>44643</v>
      </c>
      <c r="M80" s="80">
        <v>44643</v>
      </c>
      <c r="N80" s="75">
        <v>0.41666666666666669</v>
      </c>
      <c r="O80" s="80">
        <v>44644</v>
      </c>
      <c r="P80" s="80">
        <v>44644</v>
      </c>
      <c r="Q80" s="75">
        <v>0.54166666666666663</v>
      </c>
      <c r="R80" s="76" t="s">
        <v>35</v>
      </c>
      <c r="S80" s="106"/>
      <c r="T80" s="76" t="s">
        <v>56</v>
      </c>
      <c r="U80" s="79">
        <v>2640</v>
      </c>
      <c r="V80" s="76" t="s">
        <v>41</v>
      </c>
      <c r="W80" s="103">
        <f t="shared" si="2"/>
        <v>0.27839999999999998</v>
      </c>
      <c r="X80" s="81"/>
    </row>
    <row r="81" spans="1:24" s="361" customFormat="1" ht="15" hidden="1">
      <c r="A81" s="76">
        <v>400</v>
      </c>
      <c r="B81" s="76">
        <v>392761611</v>
      </c>
      <c r="C81" s="76" t="s">
        <v>29</v>
      </c>
      <c r="D81" s="76" t="s">
        <v>30</v>
      </c>
      <c r="E81" s="76" t="s">
        <v>73</v>
      </c>
      <c r="F81" s="76" t="s">
        <v>74</v>
      </c>
      <c r="G81" s="76" t="s">
        <v>75</v>
      </c>
      <c r="H81" s="76" t="s">
        <v>76</v>
      </c>
      <c r="I81" s="76">
        <v>49403540</v>
      </c>
      <c r="J81" s="76">
        <v>768</v>
      </c>
      <c r="K81" s="76">
        <v>24</v>
      </c>
      <c r="L81" s="80">
        <v>44643</v>
      </c>
      <c r="M81" s="80">
        <v>44643</v>
      </c>
      <c r="N81" s="75">
        <v>0.375</v>
      </c>
      <c r="O81" s="80">
        <v>44644</v>
      </c>
      <c r="P81" s="80">
        <v>44644</v>
      </c>
      <c r="Q81" s="75">
        <v>0.41666666666666669</v>
      </c>
      <c r="R81" s="76" t="s">
        <v>35</v>
      </c>
      <c r="S81" s="106"/>
      <c r="T81" s="76" t="s">
        <v>56</v>
      </c>
      <c r="U81" s="78">
        <v>1628</v>
      </c>
      <c r="V81" s="76" t="s">
        <v>41</v>
      </c>
      <c r="W81" s="103">
        <f t="shared" si="2"/>
        <v>0.30719999999999997</v>
      </c>
      <c r="X81" s="81"/>
    </row>
    <row r="82" spans="1:24" s="361" customFormat="1" ht="15" hidden="1">
      <c r="A82" s="76">
        <v>480</v>
      </c>
      <c r="B82" s="76">
        <v>392458704</v>
      </c>
      <c r="C82" s="76" t="s">
        <v>29</v>
      </c>
      <c r="D82" s="76" t="s">
        <v>30</v>
      </c>
      <c r="E82" s="76" t="s">
        <v>64</v>
      </c>
      <c r="F82" s="76" t="s">
        <v>65</v>
      </c>
      <c r="G82" s="76">
        <v>177272</v>
      </c>
      <c r="H82" s="76" t="s">
        <v>66</v>
      </c>
      <c r="I82" s="76">
        <v>49301156</v>
      </c>
      <c r="J82" s="76">
        <v>638</v>
      </c>
      <c r="K82" s="76">
        <f>J82/29</f>
        <v>22</v>
      </c>
      <c r="L82" s="80">
        <v>44643</v>
      </c>
      <c r="M82" s="80">
        <v>44643</v>
      </c>
      <c r="N82" s="75">
        <v>0.33333333333333331</v>
      </c>
      <c r="O82" s="80">
        <v>44644</v>
      </c>
      <c r="P82" s="80">
        <v>44644</v>
      </c>
      <c r="Q82" s="75">
        <v>0.33333333333333331</v>
      </c>
      <c r="R82" s="76" t="s">
        <v>35</v>
      </c>
      <c r="S82" s="76" t="s">
        <v>67</v>
      </c>
      <c r="T82" s="76" t="s">
        <v>56</v>
      </c>
      <c r="U82" s="79">
        <v>2972</v>
      </c>
      <c r="V82" s="108" t="s">
        <v>37</v>
      </c>
      <c r="W82" s="103">
        <f t="shared" si="2"/>
        <v>0.30624000000000001</v>
      </c>
      <c r="X82" s="81"/>
    </row>
    <row r="83" spans="1:24" s="361" customFormat="1" ht="15" hidden="1">
      <c r="A83" s="76">
        <v>480</v>
      </c>
      <c r="B83" s="76">
        <v>392461557</v>
      </c>
      <c r="C83" s="76" t="s">
        <v>29</v>
      </c>
      <c r="D83" s="76" t="s">
        <v>30</v>
      </c>
      <c r="E83" s="76" t="s">
        <v>64</v>
      </c>
      <c r="F83" s="76" t="s">
        <v>65</v>
      </c>
      <c r="G83" s="76">
        <v>177272</v>
      </c>
      <c r="H83" s="76" t="s">
        <v>66</v>
      </c>
      <c r="I83" s="76">
        <v>49301156</v>
      </c>
      <c r="J83" s="76">
        <v>638</v>
      </c>
      <c r="K83" s="76">
        <f>J83/29</f>
        <v>22</v>
      </c>
      <c r="L83" s="80">
        <v>44643</v>
      </c>
      <c r="M83" s="80">
        <v>44643</v>
      </c>
      <c r="N83" s="75">
        <v>0.33333333333333331</v>
      </c>
      <c r="O83" s="80">
        <v>44645</v>
      </c>
      <c r="P83" s="80">
        <v>44645</v>
      </c>
      <c r="Q83" s="75">
        <v>0.33333333333333331</v>
      </c>
      <c r="R83" s="76" t="s">
        <v>35</v>
      </c>
      <c r="S83" s="76" t="s">
        <v>67</v>
      </c>
      <c r="T83" s="76" t="s">
        <v>56</v>
      </c>
      <c r="U83" s="79">
        <v>2972</v>
      </c>
      <c r="V83" s="108" t="s">
        <v>37</v>
      </c>
      <c r="W83" s="103">
        <f t="shared" si="2"/>
        <v>0.30624000000000001</v>
      </c>
      <c r="X83" s="81"/>
    </row>
    <row r="84" spans="1:24" hidden="1">
      <c r="A84" s="76">
        <v>400</v>
      </c>
      <c r="B84" s="76">
        <v>392657046</v>
      </c>
      <c r="C84" s="76" t="s">
        <v>29</v>
      </c>
      <c r="D84" s="76" t="s">
        <v>30</v>
      </c>
      <c r="E84" s="76" t="s">
        <v>77</v>
      </c>
      <c r="F84" s="76" t="s">
        <v>78</v>
      </c>
      <c r="G84" s="76" t="s">
        <v>79</v>
      </c>
      <c r="H84" s="76" t="s">
        <v>80</v>
      </c>
      <c r="I84" s="76">
        <v>49403140</v>
      </c>
      <c r="J84" s="76">
        <v>768</v>
      </c>
      <c r="K84" s="76">
        <v>24</v>
      </c>
      <c r="L84" s="80">
        <v>44643</v>
      </c>
      <c r="M84" s="80">
        <v>44643</v>
      </c>
      <c r="N84" s="75">
        <v>0.41666666666666669</v>
      </c>
      <c r="O84" s="80">
        <v>44645</v>
      </c>
      <c r="P84" s="80">
        <v>44645</v>
      </c>
      <c r="Q84" s="75">
        <v>0.45833333333333331</v>
      </c>
      <c r="R84" s="76" t="s">
        <v>35</v>
      </c>
      <c r="S84" s="106"/>
      <c r="T84" s="76" t="s">
        <v>56</v>
      </c>
      <c r="U84" s="111">
        <v>4503</v>
      </c>
      <c r="V84" s="76" t="s">
        <v>37</v>
      </c>
      <c r="W84" s="103">
        <f t="shared" si="2"/>
        <v>0.30719999999999997</v>
      </c>
      <c r="X84" s="81"/>
    </row>
    <row r="85" spans="1:24" ht="18" hidden="1" customHeight="1">
      <c r="A85" s="76">
        <v>360</v>
      </c>
      <c r="B85" s="76">
        <v>392657512</v>
      </c>
      <c r="C85" s="76" t="s">
        <v>29</v>
      </c>
      <c r="D85" s="76" t="s">
        <v>30</v>
      </c>
      <c r="E85" s="76" t="s">
        <v>81</v>
      </c>
      <c r="F85" s="76" t="s">
        <v>82</v>
      </c>
      <c r="G85" s="76" t="s">
        <v>83</v>
      </c>
      <c r="H85" s="76" t="s">
        <v>60</v>
      </c>
      <c r="I85" s="76">
        <v>49201132</v>
      </c>
      <c r="J85" s="76">
        <v>832</v>
      </c>
      <c r="K85" s="76">
        <v>26</v>
      </c>
      <c r="L85" s="80">
        <v>44643</v>
      </c>
      <c r="M85" s="80">
        <v>44643</v>
      </c>
      <c r="N85" s="75">
        <v>0.54166666666666663</v>
      </c>
      <c r="O85" s="80">
        <v>44645</v>
      </c>
      <c r="P85" s="80">
        <v>44645</v>
      </c>
      <c r="Q85" s="75">
        <v>0.41666666666666669</v>
      </c>
      <c r="R85" s="76" t="s">
        <v>35</v>
      </c>
      <c r="S85" s="106"/>
      <c r="T85" s="76" t="s">
        <v>56</v>
      </c>
      <c r="U85" s="111">
        <v>3516</v>
      </c>
      <c r="V85" s="76" t="s">
        <v>41</v>
      </c>
      <c r="W85" s="103">
        <f t="shared" si="2"/>
        <v>0.29952000000000001</v>
      </c>
      <c r="X85" s="81"/>
    </row>
    <row r="86" spans="1:24" hidden="1">
      <c r="A86" s="76">
        <v>400</v>
      </c>
      <c r="B86" s="76">
        <v>392757801</v>
      </c>
      <c r="C86" s="76" t="s">
        <v>29</v>
      </c>
      <c r="D86" s="76" t="s">
        <v>30</v>
      </c>
      <c r="E86" s="76" t="s">
        <v>84</v>
      </c>
      <c r="F86" s="76" t="s">
        <v>85</v>
      </c>
      <c r="G86" s="76" t="s">
        <v>86</v>
      </c>
      <c r="H86" s="76" t="s">
        <v>80</v>
      </c>
      <c r="I86" s="76">
        <v>49403540</v>
      </c>
      <c r="J86" s="76">
        <v>768</v>
      </c>
      <c r="K86" s="76">
        <v>24</v>
      </c>
      <c r="L86" s="80">
        <v>44643</v>
      </c>
      <c r="M86" s="80">
        <v>44643</v>
      </c>
      <c r="N86" s="75">
        <v>0.45833333333333331</v>
      </c>
      <c r="O86" s="80">
        <v>44645</v>
      </c>
      <c r="P86" s="80">
        <v>44645</v>
      </c>
      <c r="Q86" s="75">
        <v>0.41666666666666669</v>
      </c>
      <c r="R86" s="76" t="s">
        <v>35</v>
      </c>
      <c r="S86" s="106"/>
      <c r="T86" s="76" t="s">
        <v>56</v>
      </c>
      <c r="U86" s="79">
        <v>3446</v>
      </c>
      <c r="V86" s="76" t="s">
        <v>37</v>
      </c>
      <c r="W86" s="103">
        <f t="shared" si="2"/>
        <v>0.30719999999999997</v>
      </c>
      <c r="X86" s="81"/>
    </row>
    <row r="87" spans="1:24" hidden="1">
      <c r="A87" s="76">
        <v>360</v>
      </c>
      <c r="B87" s="76">
        <v>392758392</v>
      </c>
      <c r="C87" s="76" t="s">
        <v>29</v>
      </c>
      <c r="D87" s="76" t="s">
        <v>30</v>
      </c>
      <c r="E87" s="76" t="s">
        <v>84</v>
      </c>
      <c r="F87" s="76" t="s">
        <v>85</v>
      </c>
      <c r="G87" s="76" t="s">
        <v>87</v>
      </c>
      <c r="H87" s="76" t="s">
        <v>60</v>
      </c>
      <c r="I87" s="76">
        <v>49201132</v>
      </c>
      <c r="J87" s="76">
        <v>896</v>
      </c>
      <c r="K87" s="76">
        <v>28</v>
      </c>
      <c r="L87" s="80">
        <v>44643</v>
      </c>
      <c r="M87" s="80">
        <v>44643</v>
      </c>
      <c r="N87" s="75">
        <v>0.58333333333333337</v>
      </c>
      <c r="O87" s="80">
        <v>44645</v>
      </c>
      <c r="P87" s="80">
        <v>44645</v>
      </c>
      <c r="Q87" s="75">
        <v>0.45833333333333331</v>
      </c>
      <c r="R87" s="76" t="s">
        <v>35</v>
      </c>
      <c r="S87" s="106"/>
      <c r="T87" s="76" t="s">
        <v>56</v>
      </c>
      <c r="U87" s="79">
        <v>3446</v>
      </c>
      <c r="V87" s="76" t="s">
        <v>37</v>
      </c>
      <c r="W87" s="103">
        <f t="shared" si="2"/>
        <v>0.32256000000000001</v>
      </c>
      <c r="X87" s="81"/>
    </row>
    <row r="88" spans="1:24" hidden="1">
      <c r="A88" s="76">
        <v>480</v>
      </c>
      <c r="B88" s="76">
        <v>392462486</v>
      </c>
      <c r="C88" s="76" t="s">
        <v>29</v>
      </c>
      <c r="D88" s="76" t="s">
        <v>30</v>
      </c>
      <c r="E88" s="76" t="s">
        <v>64</v>
      </c>
      <c r="F88" s="76" t="s">
        <v>65</v>
      </c>
      <c r="G88" s="76">
        <v>177272</v>
      </c>
      <c r="H88" s="76" t="s">
        <v>66</v>
      </c>
      <c r="I88" s="76">
        <v>49301156</v>
      </c>
      <c r="J88" s="76">
        <v>464</v>
      </c>
      <c r="K88" s="76">
        <v>16</v>
      </c>
      <c r="L88" s="80">
        <v>44643</v>
      </c>
      <c r="M88" s="80">
        <v>44643</v>
      </c>
      <c r="N88" s="75">
        <v>0.33333333333333298</v>
      </c>
      <c r="O88" s="80">
        <v>44644</v>
      </c>
      <c r="P88" s="80">
        <v>44644</v>
      </c>
      <c r="Q88" s="75">
        <v>0.375</v>
      </c>
      <c r="R88" s="76" t="s">
        <v>35</v>
      </c>
      <c r="S88" s="76" t="s">
        <v>67</v>
      </c>
      <c r="T88" s="76" t="s">
        <v>56</v>
      </c>
      <c r="U88" s="79">
        <v>2972</v>
      </c>
      <c r="V88" s="108" t="s">
        <v>37</v>
      </c>
      <c r="W88" s="103">
        <f t="shared" si="2"/>
        <v>0.22272</v>
      </c>
      <c r="X88" s="81"/>
    </row>
    <row r="89" spans="1:24" hidden="1">
      <c r="A89" s="76">
        <v>480</v>
      </c>
      <c r="B89" s="76">
        <v>392461744</v>
      </c>
      <c r="C89" s="76" t="s">
        <v>29</v>
      </c>
      <c r="D89" s="76" t="s">
        <v>30</v>
      </c>
      <c r="E89" s="76" t="s">
        <v>64</v>
      </c>
      <c r="F89" s="76" t="s">
        <v>65</v>
      </c>
      <c r="G89" s="76">
        <v>177272</v>
      </c>
      <c r="H89" s="76" t="s">
        <v>66</v>
      </c>
      <c r="I89" s="76">
        <v>49301156</v>
      </c>
      <c r="J89" s="242">
        <v>580</v>
      </c>
      <c r="K89" s="242">
        <v>20</v>
      </c>
      <c r="L89" s="80">
        <v>44643</v>
      </c>
      <c r="M89" s="80">
        <v>44643</v>
      </c>
      <c r="N89" s="75">
        <v>0.41666666666666669</v>
      </c>
      <c r="O89" s="80">
        <v>44645</v>
      </c>
      <c r="P89" s="80">
        <v>44645</v>
      </c>
      <c r="Q89" s="75">
        <v>0.5</v>
      </c>
      <c r="R89" s="76" t="s">
        <v>35</v>
      </c>
      <c r="S89" s="242" t="s">
        <v>88</v>
      </c>
      <c r="T89" s="76" t="s">
        <v>56</v>
      </c>
      <c r="U89" s="79">
        <v>2972</v>
      </c>
      <c r="V89" s="108" t="s">
        <v>37</v>
      </c>
      <c r="W89" s="103">
        <f t="shared" si="2"/>
        <v>0.27839999999999998</v>
      </c>
      <c r="X89" s="81"/>
    </row>
    <row r="90" spans="1:24" hidden="1">
      <c r="A90" s="76">
        <v>400</v>
      </c>
      <c r="B90" s="76">
        <v>392762000</v>
      </c>
      <c r="C90" s="76" t="s">
        <v>29</v>
      </c>
      <c r="D90" s="76" t="s">
        <v>30</v>
      </c>
      <c r="E90" s="76" t="s">
        <v>73</v>
      </c>
      <c r="F90" s="76" t="s">
        <v>89</v>
      </c>
      <c r="G90" s="76" t="s">
        <v>90</v>
      </c>
      <c r="H90" s="76" t="s">
        <v>76</v>
      </c>
      <c r="I90" s="76">
        <v>49403540</v>
      </c>
      <c r="J90" s="76">
        <v>768</v>
      </c>
      <c r="K90" s="76">
        <v>24</v>
      </c>
      <c r="L90" s="80">
        <v>44643</v>
      </c>
      <c r="M90" s="80">
        <v>44643</v>
      </c>
      <c r="N90" s="75">
        <v>0.41666666666666669</v>
      </c>
      <c r="O90" s="80">
        <v>44645</v>
      </c>
      <c r="P90" s="80">
        <v>44645</v>
      </c>
      <c r="Q90" s="75">
        <v>0.41666666666666669</v>
      </c>
      <c r="R90" s="76" t="s">
        <v>35</v>
      </c>
      <c r="S90" s="106"/>
      <c r="T90" s="76" t="s">
        <v>56</v>
      </c>
      <c r="U90" s="79">
        <v>1964</v>
      </c>
      <c r="V90" s="76" t="s">
        <v>41</v>
      </c>
      <c r="W90" s="103">
        <f t="shared" si="2"/>
        <v>0.30719999999999997</v>
      </c>
      <c r="X90" s="81"/>
    </row>
    <row r="91" spans="1:24" hidden="1">
      <c r="A91" s="76">
        <v>475</v>
      </c>
      <c r="B91" s="76">
        <v>391907096</v>
      </c>
      <c r="C91" s="76" t="s">
        <v>29</v>
      </c>
      <c r="D91" s="76" t="s">
        <v>30</v>
      </c>
      <c r="E91" s="76" t="s">
        <v>45</v>
      </c>
      <c r="F91" s="76" t="s">
        <v>46</v>
      </c>
      <c r="G91" s="76" t="s">
        <v>47</v>
      </c>
      <c r="H91" s="76" t="s">
        <v>48</v>
      </c>
      <c r="I91" s="76">
        <v>49303155</v>
      </c>
      <c r="J91" s="76">
        <v>638</v>
      </c>
      <c r="K91" s="76">
        <v>22</v>
      </c>
      <c r="L91" s="80">
        <v>44643</v>
      </c>
      <c r="M91" s="80">
        <v>44643</v>
      </c>
      <c r="N91" s="75">
        <v>0.45833333333333331</v>
      </c>
      <c r="O91" s="80">
        <v>44648</v>
      </c>
      <c r="P91" s="80">
        <v>44648</v>
      </c>
      <c r="Q91" s="75">
        <v>0.45833333333333331</v>
      </c>
      <c r="R91" s="76" t="s">
        <v>35</v>
      </c>
      <c r="S91" s="76"/>
      <c r="T91" s="76"/>
      <c r="U91" s="76"/>
      <c r="V91" s="108" t="s">
        <v>41</v>
      </c>
      <c r="W91" s="103">
        <f t="shared" si="2"/>
        <v>0.30304999999999999</v>
      </c>
      <c r="X91" s="81"/>
    </row>
    <row r="92" spans="1:24" hidden="1">
      <c r="A92" s="76">
        <v>360</v>
      </c>
      <c r="B92" s="76">
        <v>392655777</v>
      </c>
      <c r="C92" s="76" t="s">
        <v>29</v>
      </c>
      <c r="D92" s="76" t="s">
        <v>30</v>
      </c>
      <c r="E92" s="76" t="s">
        <v>91</v>
      </c>
      <c r="F92" s="76" t="s">
        <v>92</v>
      </c>
      <c r="G92" s="76" t="s">
        <v>93</v>
      </c>
      <c r="H92" s="76" t="s">
        <v>60</v>
      </c>
      <c r="I92" s="76">
        <v>49201132</v>
      </c>
      <c r="J92" s="76">
        <v>832</v>
      </c>
      <c r="K92" s="76">
        <v>26</v>
      </c>
      <c r="L92" s="80">
        <v>44643</v>
      </c>
      <c r="M92" s="80">
        <v>44643</v>
      </c>
      <c r="N92" s="75">
        <v>0.375</v>
      </c>
      <c r="O92" s="80">
        <v>44648</v>
      </c>
      <c r="P92" s="80">
        <v>44648</v>
      </c>
      <c r="Q92" s="75">
        <v>0.375</v>
      </c>
      <c r="R92" s="76" t="s">
        <v>35</v>
      </c>
      <c r="S92" s="76"/>
      <c r="T92" s="76" t="s">
        <v>56</v>
      </c>
      <c r="U92" s="102">
        <v>2010</v>
      </c>
      <c r="V92" s="76" t="s">
        <v>37</v>
      </c>
      <c r="W92" s="103">
        <f t="shared" si="2"/>
        <v>0.29952000000000001</v>
      </c>
      <c r="X92" s="81"/>
    </row>
    <row r="93" spans="1:24" hidden="1">
      <c r="A93" s="76">
        <v>475</v>
      </c>
      <c r="B93" s="76">
        <v>391900585</v>
      </c>
      <c r="C93" s="76" t="s">
        <v>29</v>
      </c>
      <c r="D93" s="76" t="s">
        <v>30</v>
      </c>
      <c r="E93" s="76" t="s">
        <v>45</v>
      </c>
      <c r="F93" s="76" t="s">
        <v>46</v>
      </c>
      <c r="G93" s="76" t="s">
        <v>47</v>
      </c>
      <c r="H93" s="76" t="s">
        <v>48</v>
      </c>
      <c r="I93" s="76">
        <v>49303155</v>
      </c>
      <c r="J93" s="76">
        <v>638</v>
      </c>
      <c r="K93" s="76">
        <v>22</v>
      </c>
      <c r="L93" s="80">
        <v>44644</v>
      </c>
      <c r="M93" s="80">
        <v>44644</v>
      </c>
      <c r="N93" s="75">
        <v>0.54166666666666663</v>
      </c>
      <c r="O93" s="80">
        <v>44644</v>
      </c>
      <c r="P93" s="80">
        <v>44644</v>
      </c>
      <c r="Q93" s="75">
        <v>0.45833333333333331</v>
      </c>
      <c r="R93" s="76" t="s">
        <v>35</v>
      </c>
      <c r="S93" s="76"/>
      <c r="T93" s="76"/>
      <c r="U93" s="76"/>
      <c r="V93" s="108" t="s">
        <v>41</v>
      </c>
      <c r="W93" s="103">
        <f t="shared" si="2"/>
        <v>0.30304999999999999</v>
      </c>
      <c r="X93" s="81"/>
    </row>
    <row r="94" spans="1:24" hidden="1">
      <c r="A94" s="76">
        <v>475</v>
      </c>
      <c r="B94" s="76">
        <v>391901118</v>
      </c>
      <c r="C94" s="76" t="s">
        <v>29</v>
      </c>
      <c r="D94" s="76" t="s">
        <v>30</v>
      </c>
      <c r="E94" s="76" t="s">
        <v>45</v>
      </c>
      <c r="F94" s="76" t="s">
        <v>46</v>
      </c>
      <c r="G94" s="76" t="s">
        <v>47</v>
      </c>
      <c r="H94" s="76" t="s">
        <v>48</v>
      </c>
      <c r="I94" s="76">
        <v>49303155</v>
      </c>
      <c r="J94" s="76">
        <v>638</v>
      </c>
      <c r="K94" s="76">
        <v>22</v>
      </c>
      <c r="L94" s="80">
        <v>44644</v>
      </c>
      <c r="M94" s="80">
        <v>44644</v>
      </c>
      <c r="N94" s="75">
        <v>0.375</v>
      </c>
      <c r="O94" s="80">
        <v>44645</v>
      </c>
      <c r="P94" s="80">
        <v>44645</v>
      </c>
      <c r="Q94" s="75">
        <v>0.375</v>
      </c>
      <c r="R94" s="76" t="s">
        <v>35</v>
      </c>
      <c r="S94" s="76"/>
      <c r="T94" s="76"/>
      <c r="U94" s="76"/>
      <c r="V94" s="108" t="s">
        <v>41</v>
      </c>
      <c r="W94" s="103">
        <f t="shared" si="2"/>
        <v>0.30304999999999999</v>
      </c>
      <c r="X94" s="81"/>
    </row>
    <row r="95" spans="1:24" hidden="1">
      <c r="A95" s="76">
        <v>360</v>
      </c>
      <c r="B95" s="76">
        <v>392928619</v>
      </c>
      <c r="C95" s="76" t="s">
        <v>29</v>
      </c>
      <c r="D95" s="76" t="s">
        <v>30</v>
      </c>
      <c r="E95" s="76" t="s">
        <v>94</v>
      </c>
      <c r="F95" s="76" t="s">
        <v>95</v>
      </c>
      <c r="G95" s="76" t="s">
        <v>96</v>
      </c>
      <c r="H95" s="76" t="s">
        <v>60</v>
      </c>
      <c r="I95" s="76">
        <v>49201132</v>
      </c>
      <c r="J95" s="76">
        <v>832</v>
      </c>
      <c r="K95" s="76">
        <v>26</v>
      </c>
      <c r="L95" s="80">
        <v>44644</v>
      </c>
      <c r="M95" s="80">
        <v>44644</v>
      </c>
      <c r="N95" s="75">
        <v>0.375</v>
      </c>
      <c r="O95" s="80">
        <v>44645</v>
      </c>
      <c r="P95" s="80">
        <v>44645</v>
      </c>
      <c r="Q95" s="75">
        <v>0.375</v>
      </c>
      <c r="R95" s="76" t="s">
        <v>35</v>
      </c>
      <c r="S95" s="76"/>
      <c r="T95" s="76" t="s">
        <v>40</v>
      </c>
      <c r="U95" s="77">
        <v>2101</v>
      </c>
      <c r="V95" s="76" t="s">
        <v>37</v>
      </c>
      <c r="W95" s="103">
        <f t="shared" si="2"/>
        <v>0.29952000000000001</v>
      </c>
      <c r="X95" s="81"/>
    </row>
    <row r="96" spans="1:24" s="361" customFormat="1" ht="15" hidden="1">
      <c r="A96" s="76">
        <v>395</v>
      </c>
      <c r="B96" s="76">
        <v>392793276</v>
      </c>
      <c r="C96" s="76" t="s">
        <v>29</v>
      </c>
      <c r="D96" s="76" t="s">
        <v>30</v>
      </c>
      <c r="E96" s="76" t="s">
        <v>97</v>
      </c>
      <c r="F96" s="76" t="s">
        <v>98</v>
      </c>
      <c r="G96" s="76" t="s">
        <v>99</v>
      </c>
      <c r="H96" s="76" t="s">
        <v>80</v>
      </c>
      <c r="I96" s="76">
        <v>49403139</v>
      </c>
      <c r="J96" s="76">
        <v>832</v>
      </c>
      <c r="K96" s="76">
        <v>26</v>
      </c>
      <c r="L96" s="80">
        <v>44644</v>
      </c>
      <c r="M96" s="80">
        <v>44644</v>
      </c>
      <c r="N96" s="75">
        <v>0.45833333333333331</v>
      </c>
      <c r="O96" s="80">
        <v>44648</v>
      </c>
      <c r="P96" s="80">
        <v>44648</v>
      </c>
      <c r="Q96" s="75">
        <v>0.41666666666666669</v>
      </c>
      <c r="R96" s="76" t="s">
        <v>35</v>
      </c>
      <c r="S96" s="106"/>
      <c r="T96" s="76"/>
      <c r="U96" s="106"/>
      <c r="V96" s="76" t="s">
        <v>41</v>
      </c>
      <c r="W96" s="103">
        <f t="shared" si="2"/>
        <v>0.32863999999999999</v>
      </c>
      <c r="X96" s="81"/>
    </row>
    <row r="97" spans="1:24" s="361" customFormat="1" ht="15" hidden="1">
      <c r="A97" s="76">
        <v>480</v>
      </c>
      <c r="B97" s="76">
        <v>392306498</v>
      </c>
      <c r="C97" s="76" t="s">
        <v>29</v>
      </c>
      <c r="D97" s="76" t="s">
        <v>30</v>
      </c>
      <c r="E97" s="76" t="s">
        <v>53</v>
      </c>
      <c r="F97" s="76" t="s">
        <v>54</v>
      </c>
      <c r="G97" s="76" t="s">
        <v>55</v>
      </c>
      <c r="H97" s="76" t="s">
        <v>52</v>
      </c>
      <c r="I97" s="76">
        <v>49303156</v>
      </c>
      <c r="J97" s="76">
        <v>580</v>
      </c>
      <c r="K97" s="76">
        <v>20</v>
      </c>
      <c r="L97" s="80">
        <v>44644</v>
      </c>
      <c r="M97" s="80">
        <v>44644</v>
      </c>
      <c r="N97" s="75">
        <v>0.33333333333333331</v>
      </c>
      <c r="O97" s="80">
        <v>44644</v>
      </c>
      <c r="P97" s="80">
        <v>44644</v>
      </c>
      <c r="Q97" s="75">
        <v>0.33333333333333331</v>
      </c>
      <c r="R97" s="76" t="s">
        <v>35</v>
      </c>
      <c r="S97" s="106"/>
      <c r="T97" s="76" t="s">
        <v>56</v>
      </c>
      <c r="U97" s="79">
        <v>2640</v>
      </c>
      <c r="V97" s="76" t="s">
        <v>41</v>
      </c>
      <c r="W97" s="103">
        <f t="shared" si="2"/>
        <v>0.27839999999999998</v>
      </c>
      <c r="X97" s="81"/>
    </row>
    <row r="98" spans="1:24" s="361" customFormat="1" ht="15" hidden="1">
      <c r="A98" s="76">
        <v>480</v>
      </c>
      <c r="B98" s="76">
        <v>392306586</v>
      </c>
      <c r="C98" s="76" t="s">
        <v>29</v>
      </c>
      <c r="D98" s="76" t="s">
        <v>30</v>
      </c>
      <c r="E98" s="76" t="s">
        <v>53</v>
      </c>
      <c r="F98" s="76" t="s">
        <v>54</v>
      </c>
      <c r="G98" s="76" t="s">
        <v>55</v>
      </c>
      <c r="H98" s="76" t="s">
        <v>52</v>
      </c>
      <c r="I98" s="76">
        <v>49303156</v>
      </c>
      <c r="J98" s="76">
        <v>580</v>
      </c>
      <c r="K98" s="76">
        <v>20</v>
      </c>
      <c r="L98" s="80">
        <v>44644</v>
      </c>
      <c r="M98" s="80">
        <v>44644</v>
      </c>
      <c r="N98" s="75">
        <v>0.375</v>
      </c>
      <c r="O98" s="80">
        <v>44645</v>
      </c>
      <c r="P98" s="80">
        <v>44645</v>
      </c>
      <c r="Q98" s="75">
        <v>0.41666666666666669</v>
      </c>
      <c r="R98" s="76" t="s">
        <v>35</v>
      </c>
      <c r="S98" s="106"/>
      <c r="T98" s="76" t="s">
        <v>56</v>
      </c>
      <c r="U98" s="79">
        <v>2640</v>
      </c>
      <c r="V98" s="76" t="s">
        <v>41</v>
      </c>
      <c r="W98" s="103">
        <f t="shared" si="2"/>
        <v>0.27839999999999998</v>
      </c>
      <c r="X98" s="81"/>
    </row>
    <row r="99" spans="1:24" s="361" customFormat="1" ht="15" hidden="1">
      <c r="A99" s="76">
        <v>480</v>
      </c>
      <c r="B99" s="76">
        <v>392306625</v>
      </c>
      <c r="C99" s="76" t="s">
        <v>29</v>
      </c>
      <c r="D99" s="76" t="s">
        <v>30</v>
      </c>
      <c r="E99" s="76" t="s">
        <v>53</v>
      </c>
      <c r="F99" s="76" t="s">
        <v>54</v>
      </c>
      <c r="G99" s="76" t="s">
        <v>55</v>
      </c>
      <c r="H99" s="76" t="s">
        <v>52</v>
      </c>
      <c r="I99" s="76">
        <v>49303156</v>
      </c>
      <c r="J99" s="76">
        <v>580</v>
      </c>
      <c r="K99" s="76">
        <v>20</v>
      </c>
      <c r="L99" s="80">
        <v>44644</v>
      </c>
      <c r="M99" s="80">
        <v>44644</v>
      </c>
      <c r="N99" s="75">
        <v>0.375</v>
      </c>
      <c r="O99" s="80">
        <v>44645</v>
      </c>
      <c r="P99" s="80">
        <v>44645</v>
      </c>
      <c r="Q99" s="75">
        <v>0.45833333333333331</v>
      </c>
      <c r="R99" s="76" t="s">
        <v>35</v>
      </c>
      <c r="S99" s="106"/>
      <c r="T99" s="76" t="s">
        <v>56</v>
      </c>
      <c r="U99" s="79">
        <v>2640</v>
      </c>
      <c r="V99" s="76" t="s">
        <v>41</v>
      </c>
      <c r="W99" s="103">
        <f t="shared" ref="W99:W127" si="3">A99*J99/10^6</f>
        <v>0.27839999999999998</v>
      </c>
      <c r="X99" s="81"/>
    </row>
    <row r="100" spans="1:24" s="361" customFormat="1" ht="15" hidden="1">
      <c r="A100" s="76">
        <v>480</v>
      </c>
      <c r="B100" s="76">
        <v>392306671</v>
      </c>
      <c r="C100" s="76" t="s">
        <v>29</v>
      </c>
      <c r="D100" s="76" t="s">
        <v>30</v>
      </c>
      <c r="E100" s="76" t="s">
        <v>53</v>
      </c>
      <c r="F100" s="76" t="s">
        <v>54</v>
      </c>
      <c r="G100" s="76" t="s">
        <v>55</v>
      </c>
      <c r="H100" s="76" t="s">
        <v>52</v>
      </c>
      <c r="I100" s="76">
        <v>49303156</v>
      </c>
      <c r="J100" s="76">
        <v>580</v>
      </c>
      <c r="K100" s="76">
        <v>20</v>
      </c>
      <c r="L100" s="80">
        <v>44644</v>
      </c>
      <c r="M100" s="80">
        <v>44644</v>
      </c>
      <c r="N100" s="75">
        <v>0.41666666666666669</v>
      </c>
      <c r="O100" s="80">
        <v>44645</v>
      </c>
      <c r="P100" s="80">
        <v>44645</v>
      </c>
      <c r="Q100" s="75">
        <v>0.5</v>
      </c>
      <c r="R100" s="76" t="s">
        <v>35</v>
      </c>
      <c r="S100" s="106"/>
      <c r="T100" s="76" t="s">
        <v>56</v>
      </c>
      <c r="U100" s="79">
        <v>2640</v>
      </c>
      <c r="V100" s="76" t="s">
        <v>41</v>
      </c>
      <c r="W100" s="103">
        <f t="shared" si="3"/>
        <v>0.27839999999999998</v>
      </c>
      <c r="X100" s="81"/>
    </row>
    <row r="101" spans="1:24" s="361" customFormat="1" ht="15" hidden="1">
      <c r="A101" s="76">
        <v>480</v>
      </c>
      <c r="B101" s="76">
        <v>392306555</v>
      </c>
      <c r="C101" s="76" t="s">
        <v>29</v>
      </c>
      <c r="D101" s="76" t="s">
        <v>30</v>
      </c>
      <c r="E101" s="76" t="s">
        <v>53</v>
      </c>
      <c r="F101" s="76" t="s">
        <v>54</v>
      </c>
      <c r="G101" s="76" t="s">
        <v>55</v>
      </c>
      <c r="H101" s="76" t="s">
        <v>52</v>
      </c>
      <c r="I101" s="76">
        <v>49303156</v>
      </c>
      <c r="J101" s="76">
        <v>580</v>
      </c>
      <c r="K101" s="76">
        <v>20</v>
      </c>
      <c r="L101" s="80">
        <v>44644</v>
      </c>
      <c r="M101" s="80">
        <v>44644</v>
      </c>
      <c r="N101" s="75">
        <v>0.33333333333333331</v>
      </c>
      <c r="O101" s="80">
        <v>44645</v>
      </c>
      <c r="P101" s="80">
        <v>44645</v>
      </c>
      <c r="Q101" s="75">
        <v>0.375</v>
      </c>
      <c r="R101" s="76" t="s">
        <v>35</v>
      </c>
      <c r="S101" s="106"/>
      <c r="T101" s="76" t="s">
        <v>56</v>
      </c>
      <c r="U101" s="79">
        <v>2640</v>
      </c>
      <c r="V101" s="76" t="s">
        <v>41</v>
      </c>
      <c r="W101" s="103">
        <f t="shared" si="3"/>
        <v>0.27839999999999998</v>
      </c>
      <c r="X101" s="81"/>
    </row>
    <row r="102" spans="1:24" s="361" customFormat="1" ht="15" hidden="1">
      <c r="A102" s="76">
        <v>480</v>
      </c>
      <c r="B102" s="76">
        <v>392306485</v>
      </c>
      <c r="C102" s="76" t="s">
        <v>29</v>
      </c>
      <c r="D102" s="76" t="s">
        <v>30</v>
      </c>
      <c r="E102" s="76" t="s">
        <v>53</v>
      </c>
      <c r="F102" s="76" t="s">
        <v>54</v>
      </c>
      <c r="G102" s="76" t="s">
        <v>55</v>
      </c>
      <c r="H102" s="76" t="s">
        <v>52</v>
      </c>
      <c r="I102" s="76">
        <v>49303156</v>
      </c>
      <c r="J102" s="76">
        <v>580</v>
      </c>
      <c r="K102" s="76">
        <v>20</v>
      </c>
      <c r="L102" s="80">
        <v>44644</v>
      </c>
      <c r="M102" s="80">
        <v>44644</v>
      </c>
      <c r="N102" s="75">
        <v>0.33333333333333331</v>
      </c>
      <c r="O102" s="80">
        <v>44645</v>
      </c>
      <c r="P102" s="80">
        <v>44645</v>
      </c>
      <c r="Q102" s="75">
        <v>0.33333333333333331</v>
      </c>
      <c r="R102" s="76" t="s">
        <v>35</v>
      </c>
      <c r="S102" s="106"/>
      <c r="T102" s="76" t="s">
        <v>56</v>
      </c>
      <c r="U102" s="79">
        <v>2640</v>
      </c>
      <c r="V102" s="76" t="s">
        <v>41</v>
      </c>
      <c r="W102" s="103">
        <f t="shared" si="3"/>
        <v>0.27839999999999998</v>
      </c>
      <c r="X102" s="81"/>
    </row>
    <row r="103" spans="1:24" s="361" customFormat="1" ht="15" hidden="1">
      <c r="A103" s="76">
        <v>360</v>
      </c>
      <c r="B103" s="76">
        <v>392765703</v>
      </c>
      <c r="C103" s="76" t="s">
        <v>29</v>
      </c>
      <c r="D103" s="76" t="s">
        <v>30</v>
      </c>
      <c r="E103" s="76" t="s">
        <v>100</v>
      </c>
      <c r="F103" s="76" t="s">
        <v>101</v>
      </c>
      <c r="G103" s="76" t="s">
        <v>102</v>
      </c>
      <c r="H103" s="76" t="s">
        <v>60</v>
      </c>
      <c r="I103" s="76">
        <v>49201132</v>
      </c>
      <c r="J103" s="76">
        <v>832</v>
      </c>
      <c r="K103" s="76">
        <v>26</v>
      </c>
      <c r="L103" s="80">
        <v>44644</v>
      </c>
      <c r="M103" s="80">
        <v>44644</v>
      </c>
      <c r="N103" s="75">
        <v>0.45833333333333331</v>
      </c>
      <c r="O103" s="80">
        <v>44648</v>
      </c>
      <c r="P103" s="80">
        <v>44648</v>
      </c>
      <c r="Q103" s="75">
        <v>0.45833333333333331</v>
      </c>
      <c r="R103" s="76" t="s">
        <v>35</v>
      </c>
      <c r="S103" s="106"/>
      <c r="T103" s="76" t="s">
        <v>56</v>
      </c>
      <c r="U103" s="79">
        <v>4637</v>
      </c>
      <c r="V103" s="76" t="s">
        <v>37</v>
      </c>
      <c r="W103" s="103">
        <f t="shared" si="3"/>
        <v>0.29952000000000001</v>
      </c>
      <c r="X103" s="81"/>
    </row>
    <row r="104" spans="1:24" s="361" customFormat="1" ht="15" hidden="1">
      <c r="A104" s="76">
        <v>360</v>
      </c>
      <c r="B104" s="76">
        <v>392755411</v>
      </c>
      <c r="C104" s="76" t="s">
        <v>29</v>
      </c>
      <c r="D104" s="76" t="s">
        <v>30</v>
      </c>
      <c r="E104" s="76" t="s">
        <v>103</v>
      </c>
      <c r="F104" s="76" t="s">
        <v>104</v>
      </c>
      <c r="G104" s="76" t="s">
        <v>105</v>
      </c>
      <c r="H104" s="76" t="s">
        <v>60</v>
      </c>
      <c r="I104" s="76">
        <v>49201132</v>
      </c>
      <c r="J104" s="76">
        <v>768</v>
      </c>
      <c r="K104" s="76">
        <v>24</v>
      </c>
      <c r="L104" s="80">
        <v>44644</v>
      </c>
      <c r="M104" s="80">
        <v>44644</v>
      </c>
      <c r="N104" s="75">
        <v>0.58333333333333337</v>
      </c>
      <c r="O104" s="80">
        <v>44648</v>
      </c>
      <c r="P104" s="80">
        <v>44648</v>
      </c>
      <c r="Q104" s="75">
        <v>0.45833333333333331</v>
      </c>
      <c r="R104" s="76" t="s">
        <v>35</v>
      </c>
      <c r="S104" s="106"/>
      <c r="T104" s="76" t="s">
        <v>56</v>
      </c>
      <c r="U104" s="79">
        <v>4397</v>
      </c>
      <c r="V104" s="76" t="s">
        <v>37</v>
      </c>
      <c r="W104" s="103">
        <f t="shared" si="3"/>
        <v>0.27648</v>
      </c>
      <c r="X104" s="81"/>
    </row>
    <row r="105" spans="1:24" s="361" customFormat="1" ht="15" hidden="1">
      <c r="A105" s="76">
        <v>400</v>
      </c>
      <c r="B105" s="76">
        <v>392651532</v>
      </c>
      <c r="C105" s="76" t="s">
        <v>29</v>
      </c>
      <c r="D105" s="76" t="s">
        <v>30</v>
      </c>
      <c r="E105" s="76" t="s">
        <v>73</v>
      </c>
      <c r="F105" s="76" t="s">
        <v>106</v>
      </c>
      <c r="G105" s="76" t="s">
        <v>107</v>
      </c>
      <c r="H105" s="76" t="s">
        <v>76</v>
      </c>
      <c r="I105" s="76">
        <v>49403540</v>
      </c>
      <c r="J105" s="76">
        <v>768</v>
      </c>
      <c r="K105" s="76">
        <v>24</v>
      </c>
      <c r="L105" s="80">
        <v>44644</v>
      </c>
      <c r="M105" s="80">
        <v>44644</v>
      </c>
      <c r="N105" s="75">
        <v>0.375</v>
      </c>
      <c r="O105" s="80">
        <v>44644</v>
      </c>
      <c r="P105" s="80">
        <v>44644</v>
      </c>
      <c r="Q105" s="75">
        <v>0.41666666666666669</v>
      </c>
      <c r="R105" s="76" t="s">
        <v>35</v>
      </c>
      <c r="S105" s="76"/>
      <c r="T105" s="76"/>
      <c r="U105" s="79"/>
      <c r="V105" s="76" t="s">
        <v>41</v>
      </c>
      <c r="W105" s="103">
        <f t="shared" si="3"/>
        <v>0.30719999999999997</v>
      </c>
      <c r="X105" s="81"/>
    </row>
    <row r="106" spans="1:24" s="361" customFormat="1" ht="15" hidden="1">
      <c r="A106" s="76">
        <v>475</v>
      </c>
      <c r="B106" s="76">
        <v>392928467</v>
      </c>
      <c r="C106" s="76" t="s">
        <v>29</v>
      </c>
      <c r="D106" s="76" t="s">
        <v>30</v>
      </c>
      <c r="E106" s="76" t="s">
        <v>108</v>
      </c>
      <c r="F106" s="76" t="s">
        <v>109</v>
      </c>
      <c r="G106" s="76" t="s">
        <v>110</v>
      </c>
      <c r="H106" s="76" t="s">
        <v>111</v>
      </c>
      <c r="I106" s="76">
        <v>49303155</v>
      </c>
      <c r="J106" s="76">
        <v>638</v>
      </c>
      <c r="K106" s="76">
        <v>22</v>
      </c>
      <c r="L106" s="80">
        <v>44644</v>
      </c>
      <c r="M106" s="80">
        <v>44644</v>
      </c>
      <c r="N106" s="75">
        <v>0.375</v>
      </c>
      <c r="O106" s="80">
        <v>44646</v>
      </c>
      <c r="P106" s="80">
        <v>44648</v>
      </c>
      <c r="Q106" s="75">
        <v>0.3125</v>
      </c>
      <c r="R106" s="76" t="s">
        <v>35</v>
      </c>
      <c r="S106" s="106"/>
      <c r="T106" s="76" t="s">
        <v>40</v>
      </c>
      <c r="U106" s="107">
        <v>4412</v>
      </c>
      <c r="V106" s="76" t="s">
        <v>41</v>
      </c>
      <c r="W106" s="103">
        <f t="shared" si="3"/>
        <v>0.30304999999999999</v>
      </c>
      <c r="X106" s="81"/>
    </row>
    <row r="107" spans="1:24" s="361" customFormat="1" ht="15" hidden="1">
      <c r="A107" s="76">
        <v>475</v>
      </c>
      <c r="B107" s="76">
        <v>392928549</v>
      </c>
      <c r="C107" s="76" t="s">
        <v>29</v>
      </c>
      <c r="D107" s="76" t="s">
        <v>30</v>
      </c>
      <c r="E107" s="76" t="s">
        <v>108</v>
      </c>
      <c r="F107" s="76" t="s">
        <v>109</v>
      </c>
      <c r="G107" s="76" t="s">
        <v>110</v>
      </c>
      <c r="H107" s="76" t="s">
        <v>111</v>
      </c>
      <c r="I107" s="76">
        <v>49303155</v>
      </c>
      <c r="J107" s="76">
        <v>638</v>
      </c>
      <c r="K107" s="76">
        <v>22</v>
      </c>
      <c r="L107" s="80">
        <v>44644</v>
      </c>
      <c r="M107" s="80">
        <v>44644</v>
      </c>
      <c r="N107" s="75">
        <v>0.41666666666666669</v>
      </c>
      <c r="O107" s="80">
        <v>44646</v>
      </c>
      <c r="P107" s="80">
        <v>44648</v>
      </c>
      <c r="Q107" s="75">
        <v>0.35416666666666669</v>
      </c>
      <c r="R107" s="76" t="s">
        <v>35</v>
      </c>
      <c r="S107" s="106"/>
      <c r="T107" s="76" t="s">
        <v>40</v>
      </c>
      <c r="U107" s="107">
        <v>4412</v>
      </c>
      <c r="V107" s="76" t="s">
        <v>41</v>
      </c>
      <c r="W107" s="103">
        <f t="shared" si="3"/>
        <v>0.30304999999999999</v>
      </c>
      <c r="X107" s="81"/>
    </row>
    <row r="108" spans="1:24" s="361" customFormat="1" ht="15" hidden="1">
      <c r="A108" s="76">
        <v>475</v>
      </c>
      <c r="B108" s="76">
        <v>392928643</v>
      </c>
      <c r="C108" s="76" t="s">
        <v>29</v>
      </c>
      <c r="D108" s="76" t="s">
        <v>30</v>
      </c>
      <c r="E108" s="76" t="s">
        <v>108</v>
      </c>
      <c r="F108" s="76" t="s">
        <v>109</v>
      </c>
      <c r="G108" s="76" t="s">
        <v>110</v>
      </c>
      <c r="H108" s="76" t="s">
        <v>111</v>
      </c>
      <c r="I108" s="76">
        <v>49303155</v>
      </c>
      <c r="J108" s="76">
        <v>638</v>
      </c>
      <c r="K108" s="76">
        <v>22</v>
      </c>
      <c r="L108" s="80">
        <v>44644</v>
      </c>
      <c r="M108" s="80">
        <v>44644</v>
      </c>
      <c r="N108" s="75">
        <v>0.41666666666666669</v>
      </c>
      <c r="O108" s="80">
        <v>44646</v>
      </c>
      <c r="P108" s="80">
        <v>44648</v>
      </c>
      <c r="Q108" s="75">
        <v>0.375</v>
      </c>
      <c r="R108" s="76" t="s">
        <v>35</v>
      </c>
      <c r="S108" s="106"/>
      <c r="T108" s="76" t="s">
        <v>40</v>
      </c>
      <c r="U108" s="107">
        <v>4412</v>
      </c>
      <c r="V108" s="76" t="s">
        <v>41</v>
      </c>
      <c r="W108" s="103">
        <f t="shared" si="3"/>
        <v>0.30304999999999999</v>
      </c>
      <c r="X108" s="81"/>
    </row>
    <row r="109" spans="1:24" s="361" customFormat="1" ht="15" hidden="1">
      <c r="A109" s="76">
        <v>475</v>
      </c>
      <c r="B109" s="76">
        <v>392928882</v>
      </c>
      <c r="C109" s="76" t="s">
        <v>29</v>
      </c>
      <c r="D109" s="76" t="s">
        <v>30</v>
      </c>
      <c r="E109" s="76" t="s">
        <v>108</v>
      </c>
      <c r="F109" s="76" t="s">
        <v>109</v>
      </c>
      <c r="G109" s="76" t="s">
        <v>110</v>
      </c>
      <c r="H109" s="76" t="s">
        <v>111</v>
      </c>
      <c r="I109" s="76">
        <v>49303155</v>
      </c>
      <c r="J109" s="76">
        <v>638</v>
      </c>
      <c r="K109" s="76">
        <v>22</v>
      </c>
      <c r="L109" s="80">
        <v>44644</v>
      </c>
      <c r="M109" s="80">
        <v>44644</v>
      </c>
      <c r="N109" s="75">
        <v>0.5</v>
      </c>
      <c r="O109" s="80">
        <v>44646</v>
      </c>
      <c r="P109" s="80">
        <v>44648</v>
      </c>
      <c r="Q109" s="75">
        <v>0.45833333333333331</v>
      </c>
      <c r="R109" s="76" t="s">
        <v>35</v>
      </c>
      <c r="S109" s="106"/>
      <c r="T109" s="76" t="s">
        <v>40</v>
      </c>
      <c r="U109" s="107">
        <v>4412</v>
      </c>
      <c r="V109" s="76" t="s">
        <v>41</v>
      </c>
      <c r="W109" s="103">
        <f t="shared" si="3"/>
        <v>0.30304999999999999</v>
      </c>
      <c r="X109" s="81"/>
    </row>
    <row r="110" spans="1:24" s="361" customFormat="1" ht="15" hidden="1">
      <c r="A110" s="76">
        <v>475</v>
      </c>
      <c r="B110" s="76">
        <v>392654136</v>
      </c>
      <c r="C110" s="76" t="s">
        <v>29</v>
      </c>
      <c r="D110" s="76" t="s">
        <v>30</v>
      </c>
      <c r="E110" s="76" t="s">
        <v>68</v>
      </c>
      <c r="F110" s="76" t="s">
        <v>69</v>
      </c>
      <c r="G110" s="76" t="s">
        <v>70</v>
      </c>
      <c r="H110" s="76" t="s">
        <v>57</v>
      </c>
      <c r="I110" s="76">
        <v>49302155</v>
      </c>
      <c r="J110" s="76">
        <v>638</v>
      </c>
      <c r="K110" s="76">
        <v>22</v>
      </c>
      <c r="L110" s="80">
        <v>44644</v>
      </c>
      <c r="M110" s="80">
        <v>44644</v>
      </c>
      <c r="N110" s="75">
        <v>0.375</v>
      </c>
      <c r="O110" s="80">
        <v>44645</v>
      </c>
      <c r="P110" s="80">
        <v>44645</v>
      </c>
      <c r="Q110" s="75">
        <v>0.375</v>
      </c>
      <c r="R110" s="76" t="s">
        <v>35</v>
      </c>
      <c r="S110" s="76"/>
      <c r="T110" s="76" t="s">
        <v>56</v>
      </c>
      <c r="U110" s="79">
        <v>1584</v>
      </c>
      <c r="V110" s="76" t="s">
        <v>37</v>
      </c>
      <c r="W110" s="103">
        <f t="shared" si="3"/>
        <v>0.30304999999999999</v>
      </c>
      <c r="X110" s="81"/>
    </row>
    <row r="111" spans="1:24" s="361" customFormat="1" ht="15" hidden="1">
      <c r="A111" s="76">
        <v>475</v>
      </c>
      <c r="B111" s="76">
        <v>391901547</v>
      </c>
      <c r="C111" s="76" t="s">
        <v>29</v>
      </c>
      <c r="D111" s="76" t="s">
        <v>30</v>
      </c>
      <c r="E111" s="76" t="s">
        <v>45</v>
      </c>
      <c r="F111" s="76" t="s">
        <v>46</v>
      </c>
      <c r="G111" s="76" t="s">
        <v>47</v>
      </c>
      <c r="H111" s="76" t="s">
        <v>48</v>
      </c>
      <c r="I111" s="76">
        <v>49303155</v>
      </c>
      <c r="J111" s="76">
        <v>638</v>
      </c>
      <c r="K111" s="76">
        <v>22</v>
      </c>
      <c r="L111" s="80">
        <v>44644</v>
      </c>
      <c r="M111" s="80">
        <v>44644</v>
      </c>
      <c r="N111" s="75">
        <v>0.41666666666666669</v>
      </c>
      <c r="O111" s="80">
        <v>44645</v>
      </c>
      <c r="P111" s="80">
        <v>44645</v>
      </c>
      <c r="Q111" s="75">
        <v>0.41666666666666669</v>
      </c>
      <c r="R111" s="76" t="s">
        <v>35</v>
      </c>
      <c r="S111" s="76"/>
      <c r="T111" s="76"/>
      <c r="U111" s="76"/>
      <c r="V111" s="108" t="s">
        <v>41</v>
      </c>
      <c r="W111" s="103">
        <f t="shared" si="3"/>
        <v>0.30304999999999999</v>
      </c>
      <c r="X111" s="81"/>
    </row>
    <row r="112" spans="1:24" s="361" customFormat="1" ht="15" hidden="1">
      <c r="A112" s="76">
        <v>400</v>
      </c>
      <c r="B112" s="76">
        <v>392762239</v>
      </c>
      <c r="C112" s="76" t="s">
        <v>29</v>
      </c>
      <c r="D112" s="76" t="s">
        <v>30</v>
      </c>
      <c r="E112" s="76" t="s">
        <v>73</v>
      </c>
      <c r="F112" s="76" t="s">
        <v>112</v>
      </c>
      <c r="G112" s="76" t="s">
        <v>113</v>
      </c>
      <c r="H112" s="76" t="s">
        <v>76</v>
      </c>
      <c r="I112" s="76">
        <v>49403540</v>
      </c>
      <c r="J112" s="76">
        <v>768</v>
      </c>
      <c r="K112" s="76">
        <v>24</v>
      </c>
      <c r="L112" s="80">
        <v>44644</v>
      </c>
      <c r="M112" s="80">
        <v>44644</v>
      </c>
      <c r="N112" s="75">
        <v>0.41666666666666669</v>
      </c>
      <c r="O112" s="80">
        <v>44644</v>
      </c>
      <c r="P112" s="80">
        <v>44644</v>
      </c>
      <c r="Q112" s="75">
        <v>0.41666666666666669</v>
      </c>
      <c r="R112" s="76" t="s">
        <v>35</v>
      </c>
      <c r="S112" s="106"/>
      <c r="T112" s="76" t="s">
        <v>56</v>
      </c>
      <c r="U112" s="78">
        <v>1233</v>
      </c>
      <c r="V112" s="76" t="s">
        <v>41</v>
      </c>
      <c r="W112" s="103">
        <f t="shared" si="3"/>
        <v>0.30719999999999997</v>
      </c>
      <c r="X112" s="81"/>
    </row>
    <row r="113" spans="1:24" s="361" customFormat="1" ht="15">
      <c r="A113" s="76">
        <v>400</v>
      </c>
      <c r="B113" s="76">
        <v>391433926</v>
      </c>
      <c r="C113" s="76" t="s">
        <v>29</v>
      </c>
      <c r="D113" s="76" t="s">
        <v>30</v>
      </c>
      <c r="E113" s="76" t="s">
        <v>114</v>
      </c>
      <c r="F113" s="76" t="s">
        <v>115</v>
      </c>
      <c r="G113" s="76" t="s">
        <v>116</v>
      </c>
      <c r="H113" s="76" t="s">
        <v>80</v>
      </c>
      <c r="I113" s="76">
        <v>49405140</v>
      </c>
      <c r="J113" s="76">
        <v>320</v>
      </c>
      <c r="K113" s="76">
        <v>10</v>
      </c>
      <c r="L113" s="80">
        <v>44644</v>
      </c>
      <c r="M113" s="80">
        <v>44644</v>
      </c>
      <c r="N113" s="75">
        <v>4.1666666666666664E-2</v>
      </c>
      <c r="O113" s="80">
        <v>44645</v>
      </c>
      <c r="P113" s="80">
        <v>44645</v>
      </c>
      <c r="Q113" s="75">
        <v>0.375</v>
      </c>
      <c r="R113" s="76" t="s">
        <v>35</v>
      </c>
      <c r="S113" s="76"/>
      <c r="T113" s="76" t="s">
        <v>40</v>
      </c>
      <c r="U113" s="79">
        <v>1195</v>
      </c>
      <c r="V113" s="76" t="s">
        <v>41</v>
      </c>
      <c r="W113" s="103">
        <f t="shared" si="3"/>
        <v>0.128</v>
      </c>
      <c r="X113" s="81"/>
    </row>
    <row r="114" spans="1:24" s="361" customFormat="1" ht="15">
      <c r="A114" s="76">
        <v>400</v>
      </c>
      <c r="B114" s="76">
        <v>392930579</v>
      </c>
      <c r="C114" s="76" t="s">
        <v>29</v>
      </c>
      <c r="D114" s="76" t="s">
        <v>30</v>
      </c>
      <c r="E114" s="76" t="s">
        <v>114</v>
      </c>
      <c r="F114" s="76" t="s">
        <v>117</v>
      </c>
      <c r="G114" s="76" t="s">
        <v>118</v>
      </c>
      <c r="H114" s="76" t="s">
        <v>80</v>
      </c>
      <c r="I114" s="76">
        <v>49405140</v>
      </c>
      <c r="J114" s="76">
        <v>832</v>
      </c>
      <c r="K114" s="76">
        <v>26</v>
      </c>
      <c r="L114" s="80">
        <v>44644</v>
      </c>
      <c r="M114" s="80">
        <v>44644</v>
      </c>
      <c r="N114" s="75">
        <v>0.33333333333333331</v>
      </c>
      <c r="O114" s="80">
        <v>44648</v>
      </c>
      <c r="P114" s="80">
        <v>44648</v>
      </c>
      <c r="Q114" s="75">
        <v>0.33333333333333331</v>
      </c>
      <c r="R114" s="76" t="s">
        <v>35</v>
      </c>
      <c r="S114" s="106"/>
      <c r="T114" s="76"/>
      <c r="U114" s="106"/>
      <c r="V114" s="76" t="s">
        <v>41</v>
      </c>
      <c r="W114" s="103">
        <f t="shared" si="3"/>
        <v>0.33279999999999998</v>
      </c>
      <c r="X114" s="81"/>
    </row>
    <row r="115" spans="1:24" s="361" customFormat="1" ht="15" hidden="1">
      <c r="A115" s="76">
        <v>360</v>
      </c>
      <c r="B115" s="76">
        <v>392655795</v>
      </c>
      <c r="C115" s="76" t="s">
        <v>29</v>
      </c>
      <c r="D115" s="76" t="s">
        <v>30</v>
      </c>
      <c r="E115" s="76" t="s">
        <v>91</v>
      </c>
      <c r="F115" s="76" t="s">
        <v>92</v>
      </c>
      <c r="G115" s="76" t="s">
        <v>93</v>
      </c>
      <c r="H115" s="76" t="s">
        <v>60</v>
      </c>
      <c r="I115" s="76">
        <v>49201132</v>
      </c>
      <c r="J115" s="76">
        <v>832</v>
      </c>
      <c r="K115" s="76">
        <v>26</v>
      </c>
      <c r="L115" s="80">
        <v>44644</v>
      </c>
      <c r="M115" s="80">
        <v>44644</v>
      </c>
      <c r="N115" s="75">
        <v>0.41666666666666669</v>
      </c>
      <c r="O115" s="80">
        <v>44645</v>
      </c>
      <c r="P115" s="80">
        <v>44645</v>
      </c>
      <c r="Q115" s="75">
        <v>0.41666666666666669</v>
      </c>
      <c r="R115" s="76" t="s">
        <v>35</v>
      </c>
      <c r="S115" s="76"/>
      <c r="T115" s="76" t="s">
        <v>56</v>
      </c>
      <c r="U115" s="102">
        <v>2010</v>
      </c>
      <c r="V115" s="76" t="s">
        <v>37</v>
      </c>
      <c r="W115" s="103">
        <f t="shared" si="3"/>
        <v>0.29952000000000001</v>
      </c>
      <c r="X115" s="81"/>
    </row>
    <row r="116" spans="1:24" s="361" customFormat="1" ht="15" hidden="1">
      <c r="A116" s="76">
        <v>360</v>
      </c>
      <c r="B116" s="76">
        <v>392657539</v>
      </c>
      <c r="C116" s="76" t="s">
        <v>29</v>
      </c>
      <c r="D116" s="76" t="s">
        <v>30</v>
      </c>
      <c r="E116" s="76" t="s">
        <v>81</v>
      </c>
      <c r="F116" s="76" t="s">
        <v>82</v>
      </c>
      <c r="G116" s="76" t="s">
        <v>119</v>
      </c>
      <c r="H116" s="76" t="s">
        <v>60</v>
      </c>
      <c r="I116" s="76">
        <v>49201132</v>
      </c>
      <c r="J116" s="76">
        <v>832</v>
      </c>
      <c r="K116" s="76">
        <v>26</v>
      </c>
      <c r="L116" s="80">
        <v>44644</v>
      </c>
      <c r="M116" s="80">
        <v>44644</v>
      </c>
      <c r="N116" s="75">
        <v>0.58333333333333337</v>
      </c>
      <c r="O116" s="80">
        <v>44645</v>
      </c>
      <c r="P116" s="80">
        <v>44645</v>
      </c>
      <c r="Q116" s="75">
        <v>0.45833333333333331</v>
      </c>
      <c r="R116" s="76" t="s">
        <v>35</v>
      </c>
      <c r="S116" s="106"/>
      <c r="T116" s="76" t="s">
        <v>56</v>
      </c>
      <c r="U116" s="111">
        <v>3516</v>
      </c>
      <c r="V116" s="76" t="s">
        <v>41</v>
      </c>
      <c r="W116" s="103">
        <f t="shared" si="3"/>
        <v>0.29952000000000001</v>
      </c>
      <c r="X116" s="81"/>
    </row>
    <row r="117" spans="1:24" s="361" customFormat="1" ht="15" hidden="1">
      <c r="A117" s="76">
        <v>400</v>
      </c>
      <c r="B117" s="76">
        <v>392930891</v>
      </c>
      <c r="C117" s="76" t="s">
        <v>29</v>
      </c>
      <c r="D117" s="76" t="s">
        <v>30</v>
      </c>
      <c r="E117" s="76" t="s">
        <v>114</v>
      </c>
      <c r="F117" s="76" t="s">
        <v>117</v>
      </c>
      <c r="G117" s="76" t="s">
        <v>118</v>
      </c>
      <c r="H117" s="76" t="s">
        <v>80</v>
      </c>
      <c r="I117" s="76">
        <v>49403540</v>
      </c>
      <c r="J117" s="76">
        <v>800</v>
      </c>
      <c r="K117" s="76">
        <v>25</v>
      </c>
      <c r="L117" s="80">
        <v>44644</v>
      </c>
      <c r="M117" s="80">
        <v>44644</v>
      </c>
      <c r="N117" s="75">
        <v>0.375</v>
      </c>
      <c r="O117" s="80">
        <v>44648</v>
      </c>
      <c r="P117" s="80">
        <v>44648</v>
      </c>
      <c r="Q117" s="75">
        <v>0.375</v>
      </c>
      <c r="R117" s="76" t="s">
        <v>35</v>
      </c>
      <c r="S117" s="106"/>
      <c r="T117" s="76"/>
      <c r="U117" s="106"/>
      <c r="V117" s="76" t="s">
        <v>41</v>
      </c>
      <c r="W117" s="103">
        <f t="shared" si="3"/>
        <v>0.32</v>
      </c>
      <c r="X117" s="81"/>
    </row>
    <row r="118" spans="1:24" s="361" customFormat="1" ht="15" hidden="1">
      <c r="A118" s="76">
        <v>395</v>
      </c>
      <c r="B118" s="76">
        <v>392793746</v>
      </c>
      <c r="C118" s="76" t="s">
        <v>29</v>
      </c>
      <c r="D118" s="76" t="s">
        <v>30</v>
      </c>
      <c r="E118" s="76" t="s">
        <v>97</v>
      </c>
      <c r="F118" s="76" t="s">
        <v>98</v>
      </c>
      <c r="G118" s="76" t="s">
        <v>120</v>
      </c>
      <c r="H118" s="76" t="s">
        <v>80</v>
      </c>
      <c r="I118" s="76">
        <v>49403139</v>
      </c>
      <c r="J118" s="76">
        <v>832</v>
      </c>
      <c r="K118" s="76">
        <v>26</v>
      </c>
      <c r="L118" s="80">
        <v>44644</v>
      </c>
      <c r="M118" s="80">
        <v>44644</v>
      </c>
      <c r="N118" s="75">
        <v>0.45833333333333331</v>
      </c>
      <c r="O118" s="80">
        <v>44645</v>
      </c>
      <c r="P118" s="80">
        <v>44645</v>
      </c>
      <c r="Q118" s="75">
        <v>0.45833333333333331</v>
      </c>
      <c r="R118" s="76" t="s">
        <v>35</v>
      </c>
      <c r="S118" s="106"/>
      <c r="T118" s="76"/>
      <c r="U118" s="106"/>
      <c r="V118" s="76" t="s">
        <v>41</v>
      </c>
      <c r="W118" s="103">
        <f t="shared" si="3"/>
        <v>0.32863999999999999</v>
      </c>
      <c r="X118" s="81"/>
    </row>
    <row r="119" spans="1:24" s="361" customFormat="1" ht="15" hidden="1">
      <c r="A119" s="76">
        <v>360</v>
      </c>
      <c r="B119" s="76">
        <v>392657604</v>
      </c>
      <c r="C119" s="76" t="s">
        <v>29</v>
      </c>
      <c r="D119" s="76" t="s">
        <v>30</v>
      </c>
      <c r="E119" s="76" t="s">
        <v>81</v>
      </c>
      <c r="F119" s="76" t="s">
        <v>121</v>
      </c>
      <c r="G119" s="76" t="s">
        <v>122</v>
      </c>
      <c r="H119" s="76" t="s">
        <v>60</v>
      </c>
      <c r="I119" s="76">
        <v>49201132</v>
      </c>
      <c r="J119" s="76">
        <v>832</v>
      </c>
      <c r="K119" s="76">
        <v>26</v>
      </c>
      <c r="L119" s="80">
        <v>44644</v>
      </c>
      <c r="M119" s="80">
        <v>44644</v>
      </c>
      <c r="N119" s="75">
        <v>0.54166666666666663</v>
      </c>
      <c r="O119" s="80">
        <v>44645</v>
      </c>
      <c r="P119" s="80">
        <v>44645</v>
      </c>
      <c r="Q119" s="75">
        <v>0.41666666666666669</v>
      </c>
      <c r="R119" s="76" t="s">
        <v>35</v>
      </c>
      <c r="S119" s="106"/>
      <c r="T119" s="76" t="s">
        <v>123</v>
      </c>
      <c r="U119" s="111">
        <v>2040</v>
      </c>
      <c r="V119" s="76" t="s">
        <v>41</v>
      </c>
      <c r="W119" s="103">
        <f t="shared" si="3"/>
        <v>0.29952000000000001</v>
      </c>
      <c r="X119" s="81"/>
    </row>
    <row r="120" spans="1:24" s="361" customFormat="1" ht="15">
      <c r="A120" s="76">
        <v>400</v>
      </c>
      <c r="B120" s="76">
        <v>392930717</v>
      </c>
      <c r="C120" s="76" t="s">
        <v>29</v>
      </c>
      <c r="D120" s="76" t="s">
        <v>30</v>
      </c>
      <c r="E120" s="76" t="s">
        <v>114</v>
      </c>
      <c r="F120" s="76" t="s">
        <v>124</v>
      </c>
      <c r="G120" s="76" t="s">
        <v>125</v>
      </c>
      <c r="H120" s="76" t="s">
        <v>80</v>
      </c>
      <c r="I120" s="76">
        <v>49405140</v>
      </c>
      <c r="J120" s="76">
        <v>320</v>
      </c>
      <c r="K120" s="76">
        <v>10</v>
      </c>
      <c r="L120" s="80">
        <v>44644</v>
      </c>
      <c r="M120" s="80">
        <v>44644</v>
      </c>
      <c r="N120" s="75">
        <v>0.41666666666666669</v>
      </c>
      <c r="O120" s="80">
        <v>44648</v>
      </c>
      <c r="P120" s="80">
        <v>44648</v>
      </c>
      <c r="Q120" s="75">
        <v>0.375</v>
      </c>
      <c r="R120" s="76" t="s">
        <v>35</v>
      </c>
      <c r="S120" s="106"/>
      <c r="T120" s="76"/>
      <c r="U120" s="106"/>
      <c r="V120" s="76" t="s">
        <v>41</v>
      </c>
      <c r="W120" s="103">
        <f t="shared" si="3"/>
        <v>0.128</v>
      </c>
      <c r="X120" s="81"/>
    </row>
    <row r="121" spans="1:24" s="361" customFormat="1" ht="15" hidden="1">
      <c r="A121" s="76">
        <v>475</v>
      </c>
      <c r="B121" s="76">
        <v>392928440</v>
      </c>
      <c r="C121" s="76" t="s">
        <v>29</v>
      </c>
      <c r="D121" s="76" t="s">
        <v>30</v>
      </c>
      <c r="E121" s="76" t="s">
        <v>108</v>
      </c>
      <c r="F121" s="76" t="s">
        <v>109</v>
      </c>
      <c r="G121" s="76" t="s">
        <v>110</v>
      </c>
      <c r="H121" s="76" t="s">
        <v>111</v>
      </c>
      <c r="I121" s="76">
        <v>49303155</v>
      </c>
      <c r="J121" s="76">
        <v>638</v>
      </c>
      <c r="K121" s="76">
        <v>22</v>
      </c>
      <c r="L121" s="80">
        <v>44644</v>
      </c>
      <c r="M121" s="80">
        <v>44644</v>
      </c>
      <c r="N121" s="75">
        <v>0.33333333333333331</v>
      </c>
      <c r="O121" s="80">
        <v>44646</v>
      </c>
      <c r="P121" s="80">
        <v>44648</v>
      </c>
      <c r="Q121" s="75">
        <v>0.29166666666666669</v>
      </c>
      <c r="R121" s="76" t="s">
        <v>35</v>
      </c>
      <c r="S121" s="106"/>
      <c r="T121" s="76" t="s">
        <v>40</v>
      </c>
      <c r="U121" s="107">
        <v>4412</v>
      </c>
      <c r="V121" s="76" t="s">
        <v>41</v>
      </c>
      <c r="W121" s="103">
        <f t="shared" si="3"/>
        <v>0.30304999999999999</v>
      </c>
      <c r="X121" s="81"/>
    </row>
    <row r="122" spans="1:24" s="361" customFormat="1" ht="15" hidden="1">
      <c r="A122" s="76">
        <v>475</v>
      </c>
      <c r="B122" s="76">
        <v>392928773</v>
      </c>
      <c r="C122" s="76" t="s">
        <v>29</v>
      </c>
      <c r="D122" s="76" t="s">
        <v>30</v>
      </c>
      <c r="E122" s="76" t="s">
        <v>108</v>
      </c>
      <c r="F122" s="76" t="s">
        <v>109</v>
      </c>
      <c r="G122" s="76" t="s">
        <v>110</v>
      </c>
      <c r="H122" s="76" t="s">
        <v>111</v>
      </c>
      <c r="I122" s="76">
        <v>49303155</v>
      </c>
      <c r="J122" s="76">
        <v>638</v>
      </c>
      <c r="K122" s="76">
        <v>22</v>
      </c>
      <c r="L122" s="80">
        <v>44644</v>
      </c>
      <c r="M122" s="80">
        <v>44644</v>
      </c>
      <c r="N122" s="75">
        <v>0.45833333333333331</v>
      </c>
      <c r="O122" s="80">
        <v>44646</v>
      </c>
      <c r="P122" s="80">
        <v>44648</v>
      </c>
      <c r="Q122" s="75">
        <v>0.41666666666666669</v>
      </c>
      <c r="R122" s="76" t="s">
        <v>35</v>
      </c>
      <c r="S122" s="106"/>
      <c r="T122" s="76" t="s">
        <v>40</v>
      </c>
      <c r="U122" s="107">
        <v>4412</v>
      </c>
      <c r="V122" s="76" t="s">
        <v>41</v>
      </c>
      <c r="W122" s="103">
        <f t="shared" si="3"/>
        <v>0.30304999999999999</v>
      </c>
      <c r="X122" s="81"/>
    </row>
    <row r="123" spans="1:24" s="361" customFormat="1" ht="15" hidden="1">
      <c r="A123" s="76">
        <v>475</v>
      </c>
      <c r="B123" s="76">
        <v>392928852</v>
      </c>
      <c r="C123" s="76" t="s">
        <v>29</v>
      </c>
      <c r="D123" s="76" t="s">
        <v>30</v>
      </c>
      <c r="E123" s="76" t="s">
        <v>108</v>
      </c>
      <c r="F123" s="76" t="s">
        <v>109</v>
      </c>
      <c r="G123" s="76" t="s">
        <v>110</v>
      </c>
      <c r="H123" s="76" t="s">
        <v>111</v>
      </c>
      <c r="I123" s="76">
        <v>49303155</v>
      </c>
      <c r="J123" s="76">
        <v>638</v>
      </c>
      <c r="K123" s="76">
        <v>22</v>
      </c>
      <c r="L123" s="80">
        <v>44644</v>
      </c>
      <c r="M123" s="80">
        <v>44644</v>
      </c>
      <c r="N123" s="75">
        <v>0.5</v>
      </c>
      <c r="O123" s="80">
        <v>44646</v>
      </c>
      <c r="P123" s="80">
        <v>44648</v>
      </c>
      <c r="Q123" s="75">
        <v>0.4375</v>
      </c>
      <c r="R123" s="76" t="s">
        <v>35</v>
      </c>
      <c r="S123" s="106"/>
      <c r="T123" s="76" t="s">
        <v>40</v>
      </c>
      <c r="U123" s="107">
        <v>4412</v>
      </c>
      <c r="V123" s="76" t="s">
        <v>41</v>
      </c>
      <c r="W123" s="103">
        <f t="shared" si="3"/>
        <v>0.30304999999999999</v>
      </c>
      <c r="X123" s="81"/>
    </row>
    <row r="124" spans="1:24" s="361" customFormat="1" ht="15">
      <c r="A124" s="76">
        <v>400</v>
      </c>
      <c r="B124" s="76">
        <v>392930356</v>
      </c>
      <c r="C124" s="76" t="s">
        <v>29</v>
      </c>
      <c r="D124" s="76" t="s">
        <v>30</v>
      </c>
      <c r="E124" s="76" t="s">
        <v>114</v>
      </c>
      <c r="F124" s="76" t="s">
        <v>126</v>
      </c>
      <c r="G124" s="76" t="s">
        <v>127</v>
      </c>
      <c r="H124" s="76" t="s">
        <v>80</v>
      </c>
      <c r="I124" s="76">
        <v>49405140</v>
      </c>
      <c r="J124" s="76">
        <v>320</v>
      </c>
      <c r="K124" s="76">
        <v>10</v>
      </c>
      <c r="L124" s="80">
        <v>44644</v>
      </c>
      <c r="M124" s="80">
        <v>44644</v>
      </c>
      <c r="N124" s="75">
        <v>0.33333333333333331</v>
      </c>
      <c r="O124" s="80">
        <v>44648</v>
      </c>
      <c r="P124" s="80">
        <v>44648</v>
      </c>
      <c r="Q124" s="75">
        <v>0.375</v>
      </c>
      <c r="R124" s="76" t="s">
        <v>35</v>
      </c>
      <c r="S124" s="106"/>
      <c r="T124" s="76"/>
      <c r="U124" s="106"/>
      <c r="V124" s="76" t="s">
        <v>41</v>
      </c>
      <c r="W124" s="103">
        <f t="shared" si="3"/>
        <v>0.128</v>
      </c>
      <c r="X124" s="81"/>
    </row>
    <row r="125" spans="1:24" s="361" customFormat="1" ht="14.25" hidden="1" customHeight="1">
      <c r="A125" s="76">
        <v>480</v>
      </c>
      <c r="B125" s="76">
        <v>392892573</v>
      </c>
      <c r="C125" s="76" t="s">
        <v>29</v>
      </c>
      <c r="D125" s="76" t="s">
        <v>30</v>
      </c>
      <c r="E125" s="76" t="s">
        <v>128</v>
      </c>
      <c r="F125" s="76" t="s">
        <v>129</v>
      </c>
      <c r="G125" s="76" t="s">
        <v>130</v>
      </c>
      <c r="H125" s="76" t="s">
        <v>131</v>
      </c>
      <c r="I125" s="76">
        <v>49304156</v>
      </c>
      <c r="J125" s="76">
        <v>696</v>
      </c>
      <c r="K125" s="76">
        <v>24</v>
      </c>
      <c r="L125" s="80">
        <v>44644</v>
      </c>
      <c r="M125" s="80">
        <v>44644</v>
      </c>
      <c r="N125" s="75">
        <v>0.375</v>
      </c>
      <c r="O125" s="80">
        <v>44649</v>
      </c>
      <c r="P125" s="80">
        <v>44649</v>
      </c>
      <c r="Q125" s="75">
        <v>0.45833333333333331</v>
      </c>
      <c r="R125" s="76" t="s">
        <v>35</v>
      </c>
      <c r="S125" s="106"/>
      <c r="T125" s="76" t="s">
        <v>56</v>
      </c>
      <c r="U125" s="111">
        <v>4486</v>
      </c>
      <c r="V125" s="76" t="s">
        <v>41</v>
      </c>
      <c r="W125" s="103">
        <f t="shared" si="3"/>
        <v>0.33407999999999999</v>
      </c>
      <c r="X125" s="81"/>
    </row>
    <row r="126" spans="1:24" s="361" customFormat="1" ht="15" hidden="1">
      <c r="A126" s="76">
        <v>480</v>
      </c>
      <c r="B126" s="76">
        <v>392893341</v>
      </c>
      <c r="C126" s="76" t="s">
        <v>29</v>
      </c>
      <c r="D126" s="76" t="s">
        <v>30</v>
      </c>
      <c r="E126" s="76" t="s">
        <v>128</v>
      </c>
      <c r="F126" s="76" t="s">
        <v>129</v>
      </c>
      <c r="G126" s="76" t="s">
        <v>130</v>
      </c>
      <c r="H126" s="76" t="s">
        <v>131</v>
      </c>
      <c r="I126" s="76">
        <v>49304156</v>
      </c>
      <c r="J126" s="76">
        <v>696</v>
      </c>
      <c r="K126" s="76">
        <v>24</v>
      </c>
      <c r="L126" s="80">
        <v>44644</v>
      </c>
      <c r="M126" s="80">
        <v>44644</v>
      </c>
      <c r="N126" s="75">
        <v>0.375</v>
      </c>
      <c r="O126" s="80">
        <v>44649</v>
      </c>
      <c r="P126" s="80">
        <v>44649</v>
      </c>
      <c r="Q126" s="75">
        <v>0.5</v>
      </c>
      <c r="R126" s="76" t="s">
        <v>35</v>
      </c>
      <c r="S126" s="106"/>
      <c r="T126" s="76" t="s">
        <v>56</v>
      </c>
      <c r="U126" s="111">
        <v>4486</v>
      </c>
      <c r="V126" s="76" t="s">
        <v>41</v>
      </c>
      <c r="W126" s="103">
        <f t="shared" si="3"/>
        <v>0.33407999999999999</v>
      </c>
      <c r="X126" s="81"/>
    </row>
    <row r="127" spans="1:24" s="361" customFormat="1" ht="15">
      <c r="A127" s="76">
        <v>400</v>
      </c>
      <c r="B127" s="76">
        <v>392930265</v>
      </c>
      <c r="C127" s="76" t="s">
        <v>29</v>
      </c>
      <c r="D127" s="76" t="s">
        <v>30</v>
      </c>
      <c r="E127" s="76" t="s">
        <v>114</v>
      </c>
      <c r="F127" s="76" t="s">
        <v>132</v>
      </c>
      <c r="G127" s="76" t="s">
        <v>133</v>
      </c>
      <c r="H127" s="76" t="s">
        <v>80</v>
      </c>
      <c r="I127" s="76">
        <v>49405140</v>
      </c>
      <c r="J127" s="242">
        <v>64</v>
      </c>
      <c r="K127" s="242">
        <v>2</v>
      </c>
      <c r="L127" s="80">
        <v>44644</v>
      </c>
      <c r="M127" s="80">
        <v>44644</v>
      </c>
      <c r="N127" s="75">
        <v>0.45833333333333331</v>
      </c>
      <c r="O127" s="80">
        <v>44648</v>
      </c>
      <c r="P127" s="80">
        <v>44648</v>
      </c>
      <c r="Q127" s="75">
        <v>0.375</v>
      </c>
      <c r="R127" s="76" t="s">
        <v>35</v>
      </c>
      <c r="S127" s="106" t="s">
        <v>134</v>
      </c>
      <c r="T127" s="76"/>
      <c r="U127" s="106"/>
      <c r="V127" s="76" t="s">
        <v>41</v>
      </c>
      <c r="W127" s="103">
        <f t="shared" si="3"/>
        <v>2.5600000000000001E-2</v>
      </c>
      <c r="X127" s="112"/>
    </row>
    <row r="128" spans="1:24" s="361" customFormat="1" ht="15" hidden="1">
      <c r="A128" s="76">
        <v>400</v>
      </c>
      <c r="B128" s="242">
        <v>392930265</v>
      </c>
      <c r="C128" s="76" t="s">
        <v>29</v>
      </c>
      <c r="D128" s="76" t="s">
        <v>30</v>
      </c>
      <c r="E128" s="76" t="s">
        <v>114</v>
      </c>
      <c r="F128" s="76" t="s">
        <v>132</v>
      </c>
      <c r="G128" s="76" t="s">
        <v>133</v>
      </c>
      <c r="H128" s="76" t="s">
        <v>80</v>
      </c>
      <c r="I128" s="76">
        <v>49403140</v>
      </c>
      <c r="J128" s="76">
        <v>64</v>
      </c>
      <c r="K128" s="76">
        <v>2</v>
      </c>
      <c r="L128" s="80">
        <v>44644</v>
      </c>
      <c r="M128" s="80">
        <v>44644</v>
      </c>
      <c r="N128" s="75">
        <v>0.45833333333333331</v>
      </c>
      <c r="O128" s="80">
        <v>44648</v>
      </c>
      <c r="P128" s="80">
        <v>44648</v>
      </c>
      <c r="Q128" s="75">
        <v>0.375</v>
      </c>
      <c r="R128" s="76" t="s">
        <v>35</v>
      </c>
      <c r="S128" s="106"/>
      <c r="T128" s="76"/>
      <c r="U128" s="106"/>
      <c r="V128" s="76"/>
      <c r="W128" s="103"/>
      <c r="X128" s="112"/>
    </row>
    <row r="129" spans="1:24" s="361" customFormat="1" ht="15" hidden="1">
      <c r="A129" s="76">
        <v>400</v>
      </c>
      <c r="B129" s="76">
        <v>392930265</v>
      </c>
      <c r="C129" s="76" t="s">
        <v>29</v>
      </c>
      <c r="D129" s="76" t="s">
        <v>30</v>
      </c>
      <c r="E129" s="76" t="s">
        <v>114</v>
      </c>
      <c r="F129" s="76" t="s">
        <v>132</v>
      </c>
      <c r="G129" s="76" t="s">
        <v>133</v>
      </c>
      <c r="H129" s="76" t="s">
        <v>80</v>
      </c>
      <c r="I129" s="76">
        <v>49403540</v>
      </c>
      <c r="J129" s="76">
        <v>192</v>
      </c>
      <c r="K129" s="76">
        <v>6</v>
      </c>
      <c r="L129" s="80">
        <v>44644</v>
      </c>
      <c r="M129" s="80">
        <v>44644</v>
      </c>
      <c r="N129" s="75">
        <v>0.45833333333333331</v>
      </c>
      <c r="O129" s="80">
        <v>44649</v>
      </c>
      <c r="P129" s="80">
        <v>44649</v>
      </c>
      <c r="Q129" s="75">
        <v>0.375</v>
      </c>
      <c r="R129" s="76" t="s">
        <v>35</v>
      </c>
      <c r="S129" s="106"/>
      <c r="T129" s="76"/>
      <c r="U129" s="106"/>
      <c r="V129" s="76" t="s">
        <v>41</v>
      </c>
      <c r="W129" s="103">
        <f t="shared" ref="W129:W192" si="4">A129*J129/10^6</f>
        <v>7.6799999999999993E-2</v>
      </c>
      <c r="X129" s="81"/>
    </row>
    <row r="130" spans="1:24" s="361" customFormat="1" ht="15" hidden="1">
      <c r="A130" s="76">
        <v>475</v>
      </c>
      <c r="B130" s="76">
        <v>392928508</v>
      </c>
      <c r="C130" s="76" t="s">
        <v>29</v>
      </c>
      <c r="D130" s="76" t="s">
        <v>30</v>
      </c>
      <c r="E130" s="76" t="s">
        <v>108</v>
      </c>
      <c r="F130" s="76" t="s">
        <v>109</v>
      </c>
      <c r="G130" s="76" t="s">
        <v>110</v>
      </c>
      <c r="H130" s="76" t="s">
        <v>111</v>
      </c>
      <c r="I130" s="76">
        <v>49303155</v>
      </c>
      <c r="J130" s="76">
        <v>638</v>
      </c>
      <c r="K130" s="76">
        <v>22</v>
      </c>
      <c r="L130" s="80">
        <v>44644</v>
      </c>
      <c r="M130" s="80">
        <v>44644</v>
      </c>
      <c r="N130" s="75">
        <v>0.375</v>
      </c>
      <c r="O130" s="80">
        <v>44646</v>
      </c>
      <c r="P130" s="80">
        <v>44646</v>
      </c>
      <c r="Q130" s="75">
        <v>0.33333333333333331</v>
      </c>
      <c r="R130" s="76" t="s">
        <v>35</v>
      </c>
      <c r="S130" s="106"/>
      <c r="T130" s="76" t="s">
        <v>40</v>
      </c>
      <c r="U130" s="107">
        <v>4412</v>
      </c>
      <c r="V130" s="76" t="s">
        <v>41</v>
      </c>
      <c r="W130" s="103">
        <f t="shared" si="4"/>
        <v>0.30304999999999999</v>
      </c>
      <c r="X130" s="81"/>
    </row>
    <row r="131" spans="1:24" s="361" customFormat="1" ht="15" hidden="1">
      <c r="A131" s="76">
        <v>400</v>
      </c>
      <c r="B131" s="76">
        <v>392931326</v>
      </c>
      <c r="C131" s="76" t="s">
        <v>29</v>
      </c>
      <c r="D131" s="76" t="s">
        <v>30</v>
      </c>
      <c r="E131" s="76" t="s">
        <v>114</v>
      </c>
      <c r="F131" s="76" t="s">
        <v>135</v>
      </c>
      <c r="G131" s="76" t="s">
        <v>136</v>
      </c>
      <c r="H131" s="76" t="s">
        <v>80</v>
      </c>
      <c r="I131" s="76">
        <v>49403540</v>
      </c>
      <c r="J131" s="76">
        <v>416</v>
      </c>
      <c r="K131" s="76">
        <v>13</v>
      </c>
      <c r="L131" s="80">
        <v>44644</v>
      </c>
      <c r="M131" s="80">
        <v>44644</v>
      </c>
      <c r="N131" s="75">
        <v>0.5</v>
      </c>
      <c r="O131" s="80">
        <v>44648</v>
      </c>
      <c r="P131" s="80">
        <v>44648</v>
      </c>
      <c r="Q131" s="75">
        <v>0.375</v>
      </c>
      <c r="R131" s="76" t="s">
        <v>35</v>
      </c>
      <c r="S131" s="106"/>
      <c r="T131" s="76"/>
      <c r="U131" s="106"/>
      <c r="V131" s="76" t="s">
        <v>41</v>
      </c>
      <c r="W131" s="103">
        <f t="shared" si="4"/>
        <v>0.16639999999999999</v>
      </c>
      <c r="X131" s="81"/>
    </row>
    <row r="132" spans="1:24" s="361" customFormat="1" ht="15">
      <c r="A132" s="76">
        <v>400</v>
      </c>
      <c r="B132" s="76">
        <v>392930752</v>
      </c>
      <c r="C132" s="76" t="s">
        <v>29</v>
      </c>
      <c r="D132" s="76" t="s">
        <v>30</v>
      </c>
      <c r="E132" s="76" t="s">
        <v>114</v>
      </c>
      <c r="F132" s="76" t="s">
        <v>137</v>
      </c>
      <c r="G132" s="76" t="s">
        <v>138</v>
      </c>
      <c r="H132" s="76" t="s">
        <v>80</v>
      </c>
      <c r="I132" s="76">
        <v>49405140</v>
      </c>
      <c r="J132" s="76">
        <v>320</v>
      </c>
      <c r="K132" s="76">
        <v>10</v>
      </c>
      <c r="L132" s="80">
        <v>44644</v>
      </c>
      <c r="M132" s="80">
        <v>44644</v>
      </c>
      <c r="N132" s="75">
        <v>0.41666666666666669</v>
      </c>
      <c r="O132" s="80">
        <v>44648</v>
      </c>
      <c r="P132" s="80">
        <v>44648</v>
      </c>
      <c r="Q132" s="75">
        <v>0.375</v>
      </c>
      <c r="R132" s="76" t="s">
        <v>35</v>
      </c>
      <c r="S132" s="106"/>
      <c r="T132" s="76"/>
      <c r="U132" s="106"/>
      <c r="V132" s="76" t="s">
        <v>41</v>
      </c>
      <c r="W132" s="103">
        <f t="shared" si="4"/>
        <v>0.128</v>
      </c>
      <c r="X132" s="81"/>
    </row>
    <row r="133" spans="1:24" s="361" customFormat="1" ht="15" hidden="1">
      <c r="A133" s="76">
        <v>400</v>
      </c>
      <c r="B133" s="76">
        <v>392931245</v>
      </c>
      <c r="C133" s="76" t="s">
        <v>29</v>
      </c>
      <c r="D133" s="76" t="s">
        <v>30</v>
      </c>
      <c r="E133" s="76" t="s">
        <v>114</v>
      </c>
      <c r="F133" s="76" t="s">
        <v>139</v>
      </c>
      <c r="G133" s="76" t="s">
        <v>140</v>
      </c>
      <c r="H133" s="76" t="s">
        <v>80</v>
      </c>
      <c r="I133" s="76">
        <v>49403540</v>
      </c>
      <c r="J133" s="76">
        <v>608</v>
      </c>
      <c r="K133" s="76">
        <v>19</v>
      </c>
      <c r="L133" s="80">
        <v>44644</v>
      </c>
      <c r="M133" s="80">
        <v>44644</v>
      </c>
      <c r="N133" s="75">
        <v>0.45833333333333331</v>
      </c>
      <c r="O133" s="80">
        <v>44648</v>
      </c>
      <c r="P133" s="80">
        <v>44648</v>
      </c>
      <c r="Q133" s="75">
        <v>0.375</v>
      </c>
      <c r="R133" s="76" t="s">
        <v>35</v>
      </c>
      <c r="S133" s="106"/>
      <c r="T133" s="76"/>
      <c r="U133" s="106"/>
      <c r="V133" s="76" t="s">
        <v>41</v>
      </c>
      <c r="W133" s="103">
        <f t="shared" si="4"/>
        <v>0.2432</v>
      </c>
      <c r="X133" s="81"/>
    </row>
    <row r="134" spans="1:24" s="361" customFormat="1" ht="15">
      <c r="A134" s="76">
        <v>400</v>
      </c>
      <c r="B134" s="76" t="s">
        <v>141</v>
      </c>
      <c r="C134" s="76" t="s">
        <v>29</v>
      </c>
      <c r="D134" s="76" t="s">
        <v>30</v>
      </c>
      <c r="E134" s="76" t="s">
        <v>142</v>
      </c>
      <c r="F134" s="76" t="s">
        <v>143</v>
      </c>
      <c r="G134" s="76" t="s">
        <v>144</v>
      </c>
      <c r="H134" s="76" t="s">
        <v>80</v>
      </c>
      <c r="I134" s="76">
        <v>49405140</v>
      </c>
      <c r="J134" s="76">
        <v>832</v>
      </c>
      <c r="K134" s="76">
        <v>26</v>
      </c>
      <c r="L134" s="80">
        <v>44644</v>
      </c>
      <c r="M134" s="80">
        <v>44644</v>
      </c>
      <c r="N134" s="75">
        <v>0.375</v>
      </c>
      <c r="O134" s="80">
        <v>44651</v>
      </c>
      <c r="P134" s="80">
        <v>44651</v>
      </c>
      <c r="Q134" s="75">
        <v>0.375</v>
      </c>
      <c r="R134" s="76" t="s">
        <v>35</v>
      </c>
      <c r="S134" s="76"/>
      <c r="T134" s="76" t="s">
        <v>40</v>
      </c>
      <c r="U134" s="107">
        <v>1583</v>
      </c>
      <c r="V134" s="76" t="s">
        <v>37</v>
      </c>
      <c r="W134" s="103">
        <f t="shared" si="4"/>
        <v>0.33279999999999998</v>
      </c>
      <c r="X134" s="81"/>
    </row>
    <row r="135" spans="1:24" s="361" customFormat="1" ht="15">
      <c r="A135" s="76">
        <v>400</v>
      </c>
      <c r="B135" s="76">
        <v>392751114</v>
      </c>
      <c r="C135" s="76" t="s">
        <v>29</v>
      </c>
      <c r="D135" s="76" t="s">
        <v>30</v>
      </c>
      <c r="E135" s="76" t="s">
        <v>114</v>
      </c>
      <c r="F135" s="76" t="s">
        <v>145</v>
      </c>
      <c r="G135" s="76" t="s">
        <v>146</v>
      </c>
      <c r="H135" s="76" t="s">
        <v>80</v>
      </c>
      <c r="I135" s="76">
        <v>49405140</v>
      </c>
      <c r="J135" s="76">
        <v>480</v>
      </c>
      <c r="K135" s="76">
        <v>15</v>
      </c>
      <c r="L135" s="80">
        <v>44644</v>
      </c>
      <c r="M135" s="80">
        <v>44644</v>
      </c>
      <c r="N135" s="75">
        <v>0.5</v>
      </c>
      <c r="O135" s="80">
        <v>44651</v>
      </c>
      <c r="P135" s="80">
        <v>44651</v>
      </c>
      <c r="Q135" s="75">
        <v>0.375</v>
      </c>
      <c r="R135" s="76" t="s">
        <v>35</v>
      </c>
      <c r="S135" s="76"/>
      <c r="T135" s="76" t="s">
        <v>40</v>
      </c>
      <c r="U135" s="79">
        <v>2123</v>
      </c>
      <c r="V135" s="76" t="s">
        <v>41</v>
      </c>
      <c r="W135" s="103">
        <f t="shared" si="4"/>
        <v>0.192</v>
      </c>
      <c r="X135" s="113"/>
    </row>
    <row r="136" spans="1:24" s="361" customFormat="1" ht="15" hidden="1">
      <c r="A136" s="170">
        <v>480</v>
      </c>
      <c r="B136" s="170">
        <v>392306712</v>
      </c>
      <c r="C136" s="170" t="s">
        <v>29</v>
      </c>
      <c r="D136" s="170" t="s">
        <v>30</v>
      </c>
      <c r="E136" s="170" t="s">
        <v>53</v>
      </c>
      <c r="F136" s="170" t="s">
        <v>54</v>
      </c>
      <c r="G136" s="170" t="s">
        <v>55</v>
      </c>
      <c r="H136" s="170" t="s">
        <v>52</v>
      </c>
      <c r="I136" s="170">
        <v>49303156</v>
      </c>
      <c r="J136" s="170">
        <v>580</v>
      </c>
      <c r="K136" s="170">
        <v>20</v>
      </c>
      <c r="L136" s="172">
        <v>44644</v>
      </c>
      <c r="M136" s="172">
        <v>44644</v>
      </c>
      <c r="N136" s="174">
        <v>0.41666666666666669</v>
      </c>
      <c r="O136" s="172"/>
      <c r="P136" s="176"/>
      <c r="Q136" s="174">
        <v>0.54166666666666663</v>
      </c>
      <c r="R136" s="170" t="s">
        <v>147</v>
      </c>
      <c r="S136" s="176" t="s">
        <v>148</v>
      </c>
      <c r="T136" s="170" t="s">
        <v>56</v>
      </c>
      <c r="U136" s="178">
        <v>2640</v>
      </c>
      <c r="V136" s="170" t="s">
        <v>41</v>
      </c>
      <c r="W136" s="182">
        <f t="shared" si="4"/>
        <v>0.27839999999999998</v>
      </c>
      <c r="X136" s="183"/>
    </row>
    <row r="137" spans="1:24" s="361" customFormat="1" ht="15" hidden="1">
      <c r="A137" s="76">
        <v>475</v>
      </c>
      <c r="B137" s="76">
        <v>392792569</v>
      </c>
      <c r="C137" s="76" t="s">
        <v>29</v>
      </c>
      <c r="D137" s="76" t="s">
        <v>30</v>
      </c>
      <c r="E137" s="76" t="s">
        <v>149</v>
      </c>
      <c r="F137" s="76" t="s">
        <v>150</v>
      </c>
      <c r="G137" s="76" t="s">
        <v>151</v>
      </c>
      <c r="H137" s="76" t="s">
        <v>57</v>
      </c>
      <c r="I137" s="76">
        <v>49302155</v>
      </c>
      <c r="J137" s="76">
        <v>580</v>
      </c>
      <c r="K137" s="76">
        <v>20</v>
      </c>
      <c r="L137" s="80">
        <v>44644</v>
      </c>
      <c r="M137" s="80">
        <v>44644</v>
      </c>
      <c r="N137" s="75">
        <v>0.375</v>
      </c>
      <c r="O137" s="80">
        <v>44650</v>
      </c>
      <c r="P137" s="80">
        <v>44650</v>
      </c>
      <c r="Q137" s="75">
        <v>0.375</v>
      </c>
      <c r="R137" s="76" t="s">
        <v>35</v>
      </c>
      <c r="S137" s="106"/>
      <c r="T137" s="76" t="s">
        <v>56</v>
      </c>
      <c r="U137" s="79">
        <v>5386</v>
      </c>
      <c r="V137" s="76" t="s">
        <v>41</v>
      </c>
      <c r="W137" s="103">
        <f t="shared" si="4"/>
        <v>0.27550000000000002</v>
      </c>
      <c r="X137" s="81"/>
    </row>
    <row r="138" spans="1:24" s="361" customFormat="1" ht="15" hidden="1">
      <c r="A138" s="76">
        <v>475</v>
      </c>
      <c r="B138" s="76">
        <v>392928356</v>
      </c>
      <c r="C138" s="76" t="s">
        <v>29</v>
      </c>
      <c r="D138" s="76" t="s">
        <v>30</v>
      </c>
      <c r="E138" s="76" t="s">
        <v>108</v>
      </c>
      <c r="F138" s="76" t="s">
        <v>109</v>
      </c>
      <c r="G138" s="76" t="s">
        <v>110</v>
      </c>
      <c r="H138" s="76" t="s">
        <v>111</v>
      </c>
      <c r="I138" s="76">
        <v>49303155</v>
      </c>
      <c r="J138" s="76">
        <v>638</v>
      </c>
      <c r="K138" s="76">
        <v>22</v>
      </c>
      <c r="L138" s="80">
        <v>44644</v>
      </c>
      <c r="M138" s="80">
        <v>44644</v>
      </c>
      <c r="N138" s="75">
        <v>0.33333333333333331</v>
      </c>
      <c r="O138" s="80">
        <v>44655</v>
      </c>
      <c r="P138" s="80">
        <v>44655</v>
      </c>
      <c r="Q138" s="75">
        <v>0.27083333333333331</v>
      </c>
      <c r="R138" s="76" t="s">
        <v>35</v>
      </c>
      <c r="S138" s="106"/>
      <c r="T138" s="76" t="s">
        <v>40</v>
      </c>
      <c r="U138" s="107">
        <v>4412</v>
      </c>
      <c r="V138" s="76" t="s">
        <v>41</v>
      </c>
      <c r="W138" s="103">
        <f t="shared" si="4"/>
        <v>0.30304999999999999</v>
      </c>
      <c r="X138" s="81"/>
    </row>
    <row r="139" spans="1:24" s="361" customFormat="1" ht="15" hidden="1">
      <c r="A139" s="76">
        <v>475</v>
      </c>
      <c r="B139" s="76">
        <v>391906275</v>
      </c>
      <c r="C139" s="76" t="s">
        <v>29</v>
      </c>
      <c r="D139" s="76" t="s">
        <v>30</v>
      </c>
      <c r="E139" s="76" t="s">
        <v>45</v>
      </c>
      <c r="F139" s="76" t="s">
        <v>46</v>
      </c>
      <c r="G139" s="76" t="s">
        <v>47</v>
      </c>
      <c r="H139" s="76" t="s">
        <v>48</v>
      </c>
      <c r="I139" s="76">
        <v>49303155</v>
      </c>
      <c r="J139" s="76">
        <v>638</v>
      </c>
      <c r="K139" s="76">
        <v>22</v>
      </c>
      <c r="L139" s="80">
        <v>44645</v>
      </c>
      <c r="M139" s="80">
        <v>44645</v>
      </c>
      <c r="N139" s="75">
        <v>0.54166666666666663</v>
      </c>
      <c r="O139" s="80">
        <v>44648</v>
      </c>
      <c r="P139" s="80">
        <v>44648</v>
      </c>
      <c r="Q139" s="75">
        <v>0.375</v>
      </c>
      <c r="R139" s="76" t="s">
        <v>35</v>
      </c>
      <c r="S139" s="76"/>
      <c r="T139" s="76"/>
      <c r="U139" s="76"/>
      <c r="V139" s="108" t="s">
        <v>41</v>
      </c>
      <c r="W139" s="103">
        <f t="shared" si="4"/>
        <v>0.30304999999999999</v>
      </c>
      <c r="X139" s="81"/>
    </row>
    <row r="140" spans="1:24" s="361" customFormat="1" ht="15" hidden="1">
      <c r="A140" s="76">
        <v>480</v>
      </c>
      <c r="B140" s="76" t="s">
        <v>152</v>
      </c>
      <c r="C140" s="76" t="s">
        <v>29</v>
      </c>
      <c r="D140" s="76" t="s">
        <v>30</v>
      </c>
      <c r="E140" s="76" t="s">
        <v>49</v>
      </c>
      <c r="F140" s="76" t="s">
        <v>50</v>
      </c>
      <c r="G140" s="76" t="s">
        <v>51</v>
      </c>
      <c r="H140" s="76" t="s">
        <v>52</v>
      </c>
      <c r="I140" s="76">
        <v>49303156</v>
      </c>
      <c r="J140" s="76">
        <v>406</v>
      </c>
      <c r="K140" s="76">
        <v>14</v>
      </c>
      <c r="L140" s="80">
        <v>44645</v>
      </c>
      <c r="M140" s="80">
        <v>44645</v>
      </c>
      <c r="N140" s="75">
        <v>0.375</v>
      </c>
      <c r="O140" s="80">
        <v>44648</v>
      </c>
      <c r="P140" s="80">
        <v>44648</v>
      </c>
      <c r="Q140" s="75">
        <v>0.375</v>
      </c>
      <c r="R140" s="76" t="s">
        <v>35</v>
      </c>
      <c r="S140" s="106"/>
      <c r="T140" s="76" t="s">
        <v>40</v>
      </c>
      <c r="U140" s="107">
        <v>2197</v>
      </c>
      <c r="V140" s="108" t="s">
        <v>37</v>
      </c>
      <c r="W140" s="103">
        <f t="shared" si="4"/>
        <v>0.19488</v>
      </c>
      <c r="X140" s="81"/>
    </row>
    <row r="141" spans="1:24" s="361" customFormat="1" ht="15" hidden="1">
      <c r="A141" s="76">
        <v>480</v>
      </c>
      <c r="B141" s="76">
        <v>392306472</v>
      </c>
      <c r="C141" s="76" t="s">
        <v>29</v>
      </c>
      <c r="D141" s="76" t="s">
        <v>30</v>
      </c>
      <c r="E141" s="76" t="s">
        <v>53</v>
      </c>
      <c r="F141" s="76" t="s">
        <v>54</v>
      </c>
      <c r="G141" s="76" t="s">
        <v>55</v>
      </c>
      <c r="H141" s="76" t="s">
        <v>52</v>
      </c>
      <c r="I141" s="76">
        <v>49303156</v>
      </c>
      <c r="J141" s="76">
        <v>580</v>
      </c>
      <c r="K141" s="76">
        <v>20</v>
      </c>
      <c r="L141" s="80">
        <v>44645</v>
      </c>
      <c r="M141" s="80">
        <v>44645</v>
      </c>
      <c r="N141" s="75">
        <v>0.33333333333333331</v>
      </c>
      <c r="O141" s="80">
        <v>44648</v>
      </c>
      <c r="P141" s="80">
        <v>44648</v>
      </c>
      <c r="Q141" s="75">
        <v>0.33333333333333331</v>
      </c>
      <c r="R141" s="76" t="s">
        <v>35</v>
      </c>
      <c r="S141" s="106"/>
      <c r="T141" s="76" t="s">
        <v>56</v>
      </c>
      <c r="U141" s="79">
        <v>2640</v>
      </c>
      <c r="V141" s="76" t="s">
        <v>41</v>
      </c>
      <c r="W141" s="103">
        <f t="shared" si="4"/>
        <v>0.27839999999999998</v>
      </c>
      <c r="X141" s="81"/>
    </row>
    <row r="142" spans="1:24" s="361" customFormat="1" ht="15" hidden="1">
      <c r="A142" s="76">
        <v>480</v>
      </c>
      <c r="B142" s="76">
        <v>392306585</v>
      </c>
      <c r="C142" s="76" t="s">
        <v>29</v>
      </c>
      <c r="D142" s="76" t="s">
        <v>30</v>
      </c>
      <c r="E142" s="76" t="s">
        <v>53</v>
      </c>
      <c r="F142" s="76" t="s">
        <v>54</v>
      </c>
      <c r="G142" s="76" t="s">
        <v>55</v>
      </c>
      <c r="H142" s="76" t="s">
        <v>52</v>
      </c>
      <c r="I142" s="76">
        <v>49303156</v>
      </c>
      <c r="J142" s="76">
        <v>580</v>
      </c>
      <c r="K142" s="76">
        <v>20</v>
      </c>
      <c r="L142" s="80">
        <v>44645</v>
      </c>
      <c r="M142" s="80">
        <v>44645</v>
      </c>
      <c r="N142" s="75">
        <v>0.375</v>
      </c>
      <c r="O142" s="80">
        <v>44648</v>
      </c>
      <c r="P142" s="80">
        <v>44648</v>
      </c>
      <c r="Q142" s="75">
        <v>0.45833333333333331</v>
      </c>
      <c r="R142" s="76" t="s">
        <v>35</v>
      </c>
      <c r="S142" s="106"/>
      <c r="T142" s="76" t="s">
        <v>56</v>
      </c>
      <c r="U142" s="79">
        <v>2640</v>
      </c>
      <c r="V142" s="76" t="s">
        <v>41</v>
      </c>
      <c r="W142" s="103">
        <f t="shared" si="4"/>
        <v>0.27839999999999998</v>
      </c>
      <c r="X142" s="81"/>
    </row>
    <row r="143" spans="1:24" s="361" customFormat="1" ht="15" hidden="1">
      <c r="A143" s="76">
        <v>480</v>
      </c>
      <c r="B143" s="76">
        <v>392306615</v>
      </c>
      <c r="C143" s="76" t="s">
        <v>29</v>
      </c>
      <c r="D143" s="76" t="s">
        <v>30</v>
      </c>
      <c r="E143" s="76" t="s">
        <v>53</v>
      </c>
      <c r="F143" s="76" t="s">
        <v>54</v>
      </c>
      <c r="G143" s="76" t="s">
        <v>55</v>
      </c>
      <c r="H143" s="76" t="s">
        <v>52</v>
      </c>
      <c r="I143" s="76">
        <v>49303156</v>
      </c>
      <c r="J143" s="76">
        <v>580</v>
      </c>
      <c r="K143" s="76">
        <v>20</v>
      </c>
      <c r="L143" s="80">
        <v>44645</v>
      </c>
      <c r="M143" s="80">
        <v>44645</v>
      </c>
      <c r="N143" s="75">
        <v>0.41666666666666669</v>
      </c>
      <c r="O143" s="80">
        <v>44648</v>
      </c>
      <c r="P143" s="80">
        <v>44648</v>
      </c>
      <c r="Q143" s="75">
        <v>0.5</v>
      </c>
      <c r="R143" s="76" t="s">
        <v>35</v>
      </c>
      <c r="S143" s="106"/>
      <c r="T143" s="76" t="s">
        <v>56</v>
      </c>
      <c r="U143" s="79">
        <v>2640</v>
      </c>
      <c r="V143" s="76" t="s">
        <v>41</v>
      </c>
      <c r="W143" s="103">
        <f t="shared" si="4"/>
        <v>0.27839999999999998</v>
      </c>
      <c r="X143" s="81"/>
    </row>
    <row r="144" spans="1:24" s="361" customFormat="1" ht="15" hidden="1">
      <c r="A144" s="76">
        <v>480</v>
      </c>
      <c r="B144" s="76">
        <v>392461840</v>
      </c>
      <c r="C144" s="76" t="s">
        <v>29</v>
      </c>
      <c r="D144" s="76" t="s">
        <v>30</v>
      </c>
      <c r="E144" s="76" t="s">
        <v>64</v>
      </c>
      <c r="F144" s="76" t="s">
        <v>65</v>
      </c>
      <c r="G144" s="76">
        <v>177272</v>
      </c>
      <c r="H144" s="76" t="s">
        <v>66</v>
      </c>
      <c r="I144" s="76">
        <v>49301156</v>
      </c>
      <c r="J144" s="76">
        <v>638</v>
      </c>
      <c r="K144" s="76">
        <f>J144/29</f>
        <v>22</v>
      </c>
      <c r="L144" s="80">
        <v>44645</v>
      </c>
      <c r="M144" s="80">
        <v>44645</v>
      </c>
      <c r="N144" s="75">
        <v>0.33333333333333331</v>
      </c>
      <c r="O144" s="80">
        <v>44648</v>
      </c>
      <c r="P144" s="80">
        <v>44648</v>
      </c>
      <c r="Q144" s="75">
        <v>0.33333333333333331</v>
      </c>
      <c r="R144" s="76" t="s">
        <v>35</v>
      </c>
      <c r="S144" s="76" t="s">
        <v>67</v>
      </c>
      <c r="T144" s="76" t="s">
        <v>56</v>
      </c>
      <c r="U144" s="79">
        <v>2972</v>
      </c>
      <c r="V144" s="108" t="s">
        <v>37</v>
      </c>
      <c r="W144" s="103">
        <f t="shared" si="4"/>
        <v>0.30624000000000001</v>
      </c>
      <c r="X144" s="81"/>
    </row>
    <row r="145" spans="1:24" s="361" customFormat="1" ht="15" hidden="1">
      <c r="A145" s="76">
        <v>480</v>
      </c>
      <c r="B145" s="76">
        <v>392461994</v>
      </c>
      <c r="C145" s="76" t="s">
        <v>29</v>
      </c>
      <c r="D145" s="76" t="s">
        <v>30</v>
      </c>
      <c r="E145" s="76" t="s">
        <v>64</v>
      </c>
      <c r="F145" s="76" t="s">
        <v>65</v>
      </c>
      <c r="G145" s="76">
        <v>177272</v>
      </c>
      <c r="H145" s="76" t="s">
        <v>66</v>
      </c>
      <c r="I145" s="76">
        <v>49301156</v>
      </c>
      <c r="J145" s="76">
        <v>638</v>
      </c>
      <c r="K145" s="76">
        <f>J145/29</f>
        <v>22</v>
      </c>
      <c r="L145" s="80">
        <v>44645</v>
      </c>
      <c r="M145" s="80">
        <v>44645</v>
      </c>
      <c r="N145" s="75">
        <v>0.33333333333333298</v>
      </c>
      <c r="O145" s="80">
        <v>44648</v>
      </c>
      <c r="P145" s="80">
        <v>44648</v>
      </c>
      <c r="Q145" s="75">
        <v>0.375</v>
      </c>
      <c r="R145" s="76" t="s">
        <v>35</v>
      </c>
      <c r="S145" s="76" t="s">
        <v>67</v>
      </c>
      <c r="T145" s="76" t="s">
        <v>56</v>
      </c>
      <c r="U145" s="79">
        <v>2972</v>
      </c>
      <c r="V145" s="108" t="s">
        <v>37</v>
      </c>
      <c r="W145" s="103">
        <f t="shared" si="4"/>
        <v>0.30624000000000001</v>
      </c>
      <c r="X145" s="81"/>
    </row>
    <row r="146" spans="1:24" s="361" customFormat="1" ht="15" hidden="1">
      <c r="A146" s="76">
        <v>360</v>
      </c>
      <c r="B146" s="76">
        <v>392657577</v>
      </c>
      <c r="C146" s="76" t="s">
        <v>29</v>
      </c>
      <c r="D146" s="76" t="s">
        <v>30</v>
      </c>
      <c r="E146" s="76" t="s">
        <v>81</v>
      </c>
      <c r="F146" s="76" t="s">
        <v>153</v>
      </c>
      <c r="G146" s="76" t="s">
        <v>154</v>
      </c>
      <c r="H146" s="76" t="s">
        <v>60</v>
      </c>
      <c r="I146" s="76">
        <v>49201132</v>
      </c>
      <c r="J146" s="76">
        <v>832</v>
      </c>
      <c r="K146" s="76">
        <v>26</v>
      </c>
      <c r="L146" s="80">
        <v>44645</v>
      </c>
      <c r="M146" s="80">
        <v>44645</v>
      </c>
      <c r="N146" s="75">
        <v>0.45833333333333331</v>
      </c>
      <c r="O146" s="80">
        <v>44648</v>
      </c>
      <c r="P146" s="80">
        <v>44648</v>
      </c>
      <c r="Q146" s="75">
        <v>0.41666666666666669</v>
      </c>
      <c r="R146" s="76" t="s">
        <v>35</v>
      </c>
      <c r="S146" s="106"/>
      <c r="T146" s="76" t="s">
        <v>123</v>
      </c>
      <c r="U146" s="111">
        <v>2285</v>
      </c>
      <c r="V146" s="76" t="s">
        <v>41</v>
      </c>
      <c r="W146" s="103">
        <f t="shared" si="4"/>
        <v>0.29952000000000001</v>
      </c>
      <c r="X146" s="81"/>
    </row>
    <row r="147" spans="1:24" s="361" customFormat="1" ht="15">
      <c r="A147" s="76">
        <v>400</v>
      </c>
      <c r="B147" s="76">
        <v>391433933</v>
      </c>
      <c r="C147" s="76" t="s">
        <v>29</v>
      </c>
      <c r="D147" s="76" t="s">
        <v>30</v>
      </c>
      <c r="E147" s="76" t="s">
        <v>114</v>
      </c>
      <c r="F147" s="76" t="s">
        <v>155</v>
      </c>
      <c r="G147" s="76" t="s">
        <v>156</v>
      </c>
      <c r="H147" s="76" t="s">
        <v>80</v>
      </c>
      <c r="I147" s="76">
        <v>49405140</v>
      </c>
      <c r="J147" s="76">
        <v>416</v>
      </c>
      <c r="K147" s="76">
        <v>13</v>
      </c>
      <c r="L147" s="80">
        <v>44645</v>
      </c>
      <c r="M147" s="80">
        <v>44645</v>
      </c>
      <c r="N147" s="75">
        <v>0.33333333333333331</v>
      </c>
      <c r="O147" s="80">
        <v>44648</v>
      </c>
      <c r="P147" s="80">
        <v>44648</v>
      </c>
      <c r="Q147" s="75">
        <v>0.375</v>
      </c>
      <c r="R147" s="76" t="s">
        <v>35</v>
      </c>
      <c r="S147" s="76"/>
      <c r="T147" s="76" t="s">
        <v>40</v>
      </c>
      <c r="U147" s="79">
        <v>2129</v>
      </c>
      <c r="V147" s="76" t="s">
        <v>41</v>
      </c>
      <c r="W147" s="103">
        <f t="shared" si="4"/>
        <v>0.16639999999999999</v>
      </c>
      <c r="X147" s="81"/>
    </row>
    <row r="148" spans="1:24" s="361" customFormat="1" ht="15" hidden="1">
      <c r="A148" s="115">
        <v>480</v>
      </c>
      <c r="B148" s="115">
        <v>392306513</v>
      </c>
      <c r="C148" s="115" t="s">
        <v>29</v>
      </c>
      <c r="D148" s="115" t="s">
        <v>30</v>
      </c>
      <c r="E148" s="115" t="s">
        <v>53</v>
      </c>
      <c r="F148" s="115" t="s">
        <v>54</v>
      </c>
      <c r="G148" s="115" t="s">
        <v>55</v>
      </c>
      <c r="H148" s="115" t="s">
        <v>52</v>
      </c>
      <c r="I148" s="115">
        <v>49303156</v>
      </c>
      <c r="J148" s="115">
        <v>580</v>
      </c>
      <c r="K148" s="115">
        <v>20</v>
      </c>
      <c r="L148" s="116">
        <v>44645</v>
      </c>
      <c r="M148" s="116">
        <v>44645</v>
      </c>
      <c r="N148" s="117">
        <v>0.33333333333333331</v>
      </c>
      <c r="O148" s="116">
        <v>44648</v>
      </c>
      <c r="P148" s="116">
        <v>44648</v>
      </c>
      <c r="Q148" s="117">
        <v>0.375</v>
      </c>
      <c r="R148" s="115" t="s">
        <v>35</v>
      </c>
      <c r="S148" s="118"/>
      <c r="T148" s="115" t="s">
        <v>56</v>
      </c>
      <c r="U148" s="126">
        <v>2640</v>
      </c>
      <c r="V148" s="115" t="s">
        <v>41</v>
      </c>
      <c r="W148" s="127">
        <f t="shared" si="4"/>
        <v>0.27839999999999998</v>
      </c>
      <c r="X148" s="120"/>
    </row>
    <row r="149" spans="1:24" s="361" customFormat="1" ht="15" hidden="1">
      <c r="A149" s="148">
        <v>480</v>
      </c>
      <c r="B149" s="148">
        <v>392462117</v>
      </c>
      <c r="C149" s="148" t="s">
        <v>29</v>
      </c>
      <c r="D149" s="148" t="s">
        <v>30</v>
      </c>
      <c r="E149" s="148" t="s">
        <v>64</v>
      </c>
      <c r="F149" s="148" t="s">
        <v>65</v>
      </c>
      <c r="G149" s="148">
        <v>177272</v>
      </c>
      <c r="H149" s="148" t="s">
        <v>66</v>
      </c>
      <c r="I149" s="148">
        <v>49301156</v>
      </c>
      <c r="J149" s="148">
        <v>638</v>
      </c>
      <c r="K149" s="148">
        <f>J149/29</f>
        <v>22</v>
      </c>
      <c r="L149" s="149">
        <v>44645</v>
      </c>
      <c r="M149" s="149">
        <v>44645</v>
      </c>
      <c r="N149" s="150">
        <v>0.375</v>
      </c>
      <c r="O149" s="149">
        <v>44648</v>
      </c>
      <c r="P149" s="149">
        <v>44648</v>
      </c>
      <c r="Q149" s="150">
        <v>0.41666666666666669</v>
      </c>
      <c r="R149" s="148" t="s">
        <v>35</v>
      </c>
      <c r="S149" s="148" t="s">
        <v>67</v>
      </c>
      <c r="T149" s="148" t="s">
        <v>56</v>
      </c>
      <c r="U149" s="154">
        <v>2972</v>
      </c>
      <c r="V149" s="181" t="s">
        <v>37</v>
      </c>
      <c r="W149" s="153">
        <f t="shared" si="4"/>
        <v>0.30624000000000001</v>
      </c>
      <c r="X149" s="700"/>
    </row>
    <row r="150" spans="1:24" s="361" customFormat="1" ht="15" hidden="1">
      <c r="A150" s="128">
        <v>480</v>
      </c>
      <c r="B150" s="128">
        <v>392462251</v>
      </c>
      <c r="C150" s="128" t="s">
        <v>29</v>
      </c>
      <c r="D150" s="128" t="s">
        <v>30</v>
      </c>
      <c r="E150" s="128" t="s">
        <v>64</v>
      </c>
      <c r="F150" s="128" t="s">
        <v>65</v>
      </c>
      <c r="G150" s="128">
        <v>177272</v>
      </c>
      <c r="H150" s="128" t="s">
        <v>66</v>
      </c>
      <c r="I150" s="128">
        <v>49301156</v>
      </c>
      <c r="J150" s="128">
        <v>638</v>
      </c>
      <c r="K150" s="128">
        <f>J150/29</f>
        <v>22</v>
      </c>
      <c r="L150" s="129">
        <v>44645</v>
      </c>
      <c r="M150" s="129">
        <v>44645</v>
      </c>
      <c r="N150" s="130">
        <v>0.375</v>
      </c>
      <c r="O150" s="129">
        <v>44648</v>
      </c>
      <c r="P150" s="129">
        <v>44648</v>
      </c>
      <c r="Q150" s="130">
        <v>0.45833333333333331</v>
      </c>
      <c r="R150" s="128" t="s">
        <v>35</v>
      </c>
      <c r="S150" s="128" t="s">
        <v>67</v>
      </c>
      <c r="T150" s="128" t="s">
        <v>56</v>
      </c>
      <c r="U150" s="132">
        <v>2972</v>
      </c>
      <c r="V150" s="323" t="s">
        <v>37</v>
      </c>
      <c r="W150" s="135">
        <f t="shared" si="4"/>
        <v>0.30624000000000001</v>
      </c>
      <c r="X150" s="133"/>
    </row>
    <row r="151" spans="1:24" s="361" customFormat="1" ht="15" hidden="1">
      <c r="A151" s="148">
        <v>475</v>
      </c>
      <c r="B151" s="148">
        <v>393067618</v>
      </c>
      <c r="C151" s="148" t="s">
        <v>29</v>
      </c>
      <c r="D151" s="148" t="s">
        <v>30</v>
      </c>
      <c r="E151" s="148" t="s">
        <v>108</v>
      </c>
      <c r="F151" s="148" t="s">
        <v>109</v>
      </c>
      <c r="G151" s="148" t="s">
        <v>110</v>
      </c>
      <c r="H151" s="148" t="s">
        <v>111</v>
      </c>
      <c r="I151" s="148">
        <v>49303155</v>
      </c>
      <c r="J151" s="148">
        <v>638</v>
      </c>
      <c r="K151" s="148">
        <v>22</v>
      </c>
      <c r="L151" s="149">
        <v>44645</v>
      </c>
      <c r="M151" s="149">
        <v>44645</v>
      </c>
      <c r="N151" s="150">
        <v>0.33333333333333331</v>
      </c>
      <c r="O151" s="149">
        <v>44648</v>
      </c>
      <c r="P151" s="149">
        <v>44648</v>
      </c>
      <c r="Q151" s="150">
        <v>0.33333333333333331</v>
      </c>
      <c r="R151" s="148" t="s">
        <v>35</v>
      </c>
      <c r="S151" s="151"/>
      <c r="T151" s="148" t="s">
        <v>40</v>
      </c>
      <c r="U151" s="152">
        <v>4401</v>
      </c>
      <c r="V151" s="148" t="s">
        <v>41</v>
      </c>
      <c r="W151" s="153">
        <f t="shared" si="4"/>
        <v>0.30304999999999999</v>
      </c>
      <c r="X151" s="700"/>
    </row>
    <row r="152" spans="1:24" s="361" customFormat="1" ht="15" hidden="1">
      <c r="A152" s="148">
        <v>475</v>
      </c>
      <c r="B152" s="148">
        <v>393067866</v>
      </c>
      <c r="C152" s="148" t="s">
        <v>29</v>
      </c>
      <c r="D152" s="148" t="s">
        <v>30</v>
      </c>
      <c r="E152" s="148" t="s">
        <v>108</v>
      </c>
      <c r="F152" s="148" t="s">
        <v>109</v>
      </c>
      <c r="G152" s="148" t="s">
        <v>110</v>
      </c>
      <c r="H152" s="148" t="s">
        <v>111</v>
      </c>
      <c r="I152" s="148">
        <v>49303155</v>
      </c>
      <c r="J152" s="148">
        <v>638</v>
      </c>
      <c r="K152" s="148">
        <v>22</v>
      </c>
      <c r="L152" s="149">
        <v>44645</v>
      </c>
      <c r="M152" s="149">
        <v>44645</v>
      </c>
      <c r="N152" s="150">
        <v>0.33333333333333331</v>
      </c>
      <c r="O152" s="149">
        <v>44648</v>
      </c>
      <c r="P152" s="149">
        <v>44648</v>
      </c>
      <c r="Q152" s="150">
        <v>0.375</v>
      </c>
      <c r="R152" s="148" t="s">
        <v>35</v>
      </c>
      <c r="S152" s="151"/>
      <c r="T152" s="148" t="s">
        <v>40</v>
      </c>
      <c r="U152" s="152">
        <v>4401</v>
      </c>
      <c r="V152" s="148" t="s">
        <v>41</v>
      </c>
      <c r="W152" s="153">
        <f t="shared" si="4"/>
        <v>0.30304999999999999</v>
      </c>
      <c r="X152" s="701"/>
    </row>
    <row r="153" spans="1:24" s="361" customFormat="1" ht="15" hidden="1">
      <c r="A153" s="148">
        <v>475</v>
      </c>
      <c r="B153" s="148">
        <v>393068050</v>
      </c>
      <c r="C153" s="148" t="s">
        <v>29</v>
      </c>
      <c r="D153" s="148" t="s">
        <v>30</v>
      </c>
      <c r="E153" s="148" t="s">
        <v>108</v>
      </c>
      <c r="F153" s="148" t="s">
        <v>109</v>
      </c>
      <c r="G153" s="148" t="s">
        <v>110</v>
      </c>
      <c r="H153" s="148" t="s">
        <v>111</v>
      </c>
      <c r="I153" s="148">
        <v>49303155</v>
      </c>
      <c r="J153" s="148">
        <v>638</v>
      </c>
      <c r="K153" s="148">
        <v>22</v>
      </c>
      <c r="L153" s="149">
        <v>44645</v>
      </c>
      <c r="M153" s="149">
        <v>44645</v>
      </c>
      <c r="N153" s="150">
        <v>0.375</v>
      </c>
      <c r="O153" s="149">
        <v>44648</v>
      </c>
      <c r="P153" s="149">
        <v>44648</v>
      </c>
      <c r="Q153" s="150">
        <v>0.41666666666666669</v>
      </c>
      <c r="R153" s="148" t="s">
        <v>35</v>
      </c>
      <c r="S153" s="151"/>
      <c r="T153" s="148" t="s">
        <v>40</v>
      </c>
      <c r="U153" s="152">
        <v>4401</v>
      </c>
      <c r="V153" s="148" t="s">
        <v>41</v>
      </c>
      <c r="W153" s="153">
        <f t="shared" si="4"/>
        <v>0.30304999999999999</v>
      </c>
      <c r="X153" s="700"/>
    </row>
    <row r="154" spans="1:24" s="361" customFormat="1" ht="15" hidden="1">
      <c r="A154" s="84">
        <v>475</v>
      </c>
      <c r="B154" s="84">
        <v>393068377</v>
      </c>
      <c r="C154" s="84" t="s">
        <v>29</v>
      </c>
      <c r="D154" s="84" t="s">
        <v>30</v>
      </c>
      <c r="E154" s="84" t="s">
        <v>108</v>
      </c>
      <c r="F154" s="84" t="s">
        <v>109</v>
      </c>
      <c r="G154" s="84" t="s">
        <v>110</v>
      </c>
      <c r="H154" s="84" t="s">
        <v>111</v>
      </c>
      <c r="I154" s="84">
        <v>49303155</v>
      </c>
      <c r="J154" s="84">
        <v>638</v>
      </c>
      <c r="K154" s="84">
        <v>22</v>
      </c>
      <c r="L154" s="121">
        <v>44645</v>
      </c>
      <c r="M154" s="121">
        <v>44645</v>
      </c>
      <c r="N154" s="122">
        <v>0.375</v>
      </c>
      <c r="O154" s="121">
        <v>44648</v>
      </c>
      <c r="P154" s="121">
        <v>44648</v>
      </c>
      <c r="Q154" s="122">
        <v>0.45833333333333331</v>
      </c>
      <c r="R154" s="84" t="s">
        <v>35</v>
      </c>
      <c r="S154" s="123"/>
      <c r="T154" s="84" t="s">
        <v>40</v>
      </c>
      <c r="U154" s="137">
        <v>4401</v>
      </c>
      <c r="V154" s="84" t="s">
        <v>41</v>
      </c>
      <c r="W154" s="136">
        <f t="shared" si="4"/>
        <v>0.30304999999999999</v>
      </c>
      <c r="X154" s="125"/>
    </row>
    <row r="155" spans="1:24" s="361" customFormat="1" ht="15" hidden="1">
      <c r="A155" s="115">
        <v>475</v>
      </c>
      <c r="B155" s="115">
        <v>393068787</v>
      </c>
      <c r="C155" s="115" t="s">
        <v>29</v>
      </c>
      <c r="D155" s="115" t="s">
        <v>30</v>
      </c>
      <c r="E155" s="115" t="s">
        <v>108</v>
      </c>
      <c r="F155" s="115" t="s">
        <v>109</v>
      </c>
      <c r="G155" s="115" t="s">
        <v>110</v>
      </c>
      <c r="H155" s="115" t="s">
        <v>111</v>
      </c>
      <c r="I155" s="115">
        <v>49303155</v>
      </c>
      <c r="J155" s="115">
        <v>638</v>
      </c>
      <c r="K155" s="115">
        <v>22</v>
      </c>
      <c r="L155" s="116">
        <v>44645</v>
      </c>
      <c r="M155" s="116">
        <v>44645</v>
      </c>
      <c r="N155" s="117">
        <v>0.41666666666666669</v>
      </c>
      <c r="O155" s="116">
        <v>44648</v>
      </c>
      <c r="P155" s="116">
        <v>44648</v>
      </c>
      <c r="Q155" s="117">
        <v>0.5</v>
      </c>
      <c r="R155" s="115" t="s">
        <v>35</v>
      </c>
      <c r="S155" s="118"/>
      <c r="T155" s="115" t="s">
        <v>40</v>
      </c>
      <c r="U155" s="119">
        <v>4401</v>
      </c>
      <c r="V155" s="115" t="s">
        <v>41</v>
      </c>
      <c r="W155" s="127">
        <f t="shared" si="4"/>
        <v>0.30304999999999999</v>
      </c>
      <c r="X155" s="120"/>
    </row>
    <row r="156" spans="1:24" s="361" customFormat="1" ht="15" hidden="1">
      <c r="A156" s="148">
        <v>360</v>
      </c>
      <c r="B156" s="148">
        <v>393077145</v>
      </c>
      <c r="C156" s="148" t="s">
        <v>29</v>
      </c>
      <c r="D156" s="148" t="s">
        <v>30</v>
      </c>
      <c r="E156" s="148" t="s">
        <v>157</v>
      </c>
      <c r="F156" s="148" t="s">
        <v>158</v>
      </c>
      <c r="G156" s="148" t="s">
        <v>159</v>
      </c>
      <c r="H156" s="148" t="s">
        <v>60</v>
      </c>
      <c r="I156" s="148">
        <v>49201132</v>
      </c>
      <c r="J156" s="148">
        <v>768</v>
      </c>
      <c r="K156" s="148">
        <v>24</v>
      </c>
      <c r="L156" s="149">
        <v>44645</v>
      </c>
      <c r="M156" s="149">
        <v>44645</v>
      </c>
      <c r="N156" s="150">
        <v>0.375</v>
      </c>
      <c r="O156" s="149">
        <v>44648</v>
      </c>
      <c r="P156" s="149">
        <v>44648</v>
      </c>
      <c r="Q156" s="150">
        <v>0.41666666666666669</v>
      </c>
      <c r="R156" s="148" t="s">
        <v>35</v>
      </c>
      <c r="S156" s="151"/>
      <c r="T156" s="148" t="s">
        <v>40</v>
      </c>
      <c r="U156" s="152">
        <v>3552</v>
      </c>
      <c r="V156" s="148" t="s">
        <v>41</v>
      </c>
      <c r="W156" s="153">
        <f t="shared" si="4"/>
        <v>0.27648</v>
      </c>
      <c r="X156" s="700"/>
    </row>
    <row r="157" spans="1:24" s="361" customFormat="1" ht="15" hidden="1">
      <c r="A157" s="148">
        <v>360</v>
      </c>
      <c r="B157" s="148">
        <v>393074305</v>
      </c>
      <c r="C157" s="148" t="s">
        <v>29</v>
      </c>
      <c r="D157" s="148" t="s">
        <v>30</v>
      </c>
      <c r="E157" s="148" t="s">
        <v>94</v>
      </c>
      <c r="F157" s="148" t="s">
        <v>160</v>
      </c>
      <c r="G157" s="148" t="s">
        <v>96</v>
      </c>
      <c r="H157" s="148" t="s">
        <v>60</v>
      </c>
      <c r="I157" s="148">
        <v>49201132</v>
      </c>
      <c r="J157" s="148">
        <v>832</v>
      </c>
      <c r="K157" s="148">
        <v>26</v>
      </c>
      <c r="L157" s="149">
        <v>44645</v>
      </c>
      <c r="M157" s="149">
        <v>44645</v>
      </c>
      <c r="N157" s="150">
        <v>0.41666666666666669</v>
      </c>
      <c r="O157" s="149">
        <v>44648</v>
      </c>
      <c r="P157" s="149">
        <v>44648</v>
      </c>
      <c r="Q157" s="150">
        <v>0.41666666666666669</v>
      </c>
      <c r="R157" s="148" t="s">
        <v>35</v>
      </c>
      <c r="S157" s="148"/>
      <c r="T157" s="148" t="s">
        <v>40</v>
      </c>
      <c r="U157" s="179">
        <v>2284</v>
      </c>
      <c r="V157" s="148" t="s">
        <v>37</v>
      </c>
      <c r="W157" s="153">
        <f t="shared" si="4"/>
        <v>0.29952000000000001</v>
      </c>
      <c r="X157" s="700"/>
    </row>
    <row r="158" spans="1:24" s="361" customFormat="1" ht="15" hidden="1">
      <c r="A158" s="148">
        <v>360</v>
      </c>
      <c r="B158" s="148">
        <v>393075722</v>
      </c>
      <c r="C158" s="148" t="s">
        <v>29</v>
      </c>
      <c r="D158" s="148" t="s">
        <v>30</v>
      </c>
      <c r="E158" s="148" t="s">
        <v>94</v>
      </c>
      <c r="F158" s="148" t="s">
        <v>160</v>
      </c>
      <c r="G158" s="148" t="s">
        <v>96</v>
      </c>
      <c r="H158" s="148" t="s">
        <v>60</v>
      </c>
      <c r="I158" s="148">
        <v>49201132</v>
      </c>
      <c r="J158" s="148">
        <v>832</v>
      </c>
      <c r="K158" s="148">
        <v>26</v>
      </c>
      <c r="L158" s="149">
        <v>44645</v>
      </c>
      <c r="M158" s="149">
        <v>44645</v>
      </c>
      <c r="N158" s="150">
        <v>0.45833333333333331</v>
      </c>
      <c r="O158" s="149">
        <v>44648</v>
      </c>
      <c r="P158" s="149">
        <v>44648</v>
      </c>
      <c r="Q158" s="150">
        <v>0.45833333333333331</v>
      </c>
      <c r="R158" s="148" t="s">
        <v>35</v>
      </c>
      <c r="S158" s="148"/>
      <c r="T158" s="148" t="s">
        <v>40</v>
      </c>
      <c r="U158" s="179">
        <v>2284</v>
      </c>
      <c r="V158" s="148" t="s">
        <v>37</v>
      </c>
      <c r="W158" s="153">
        <f t="shared" si="4"/>
        <v>0.29952000000000001</v>
      </c>
      <c r="X158" s="700"/>
    </row>
    <row r="159" spans="1:24" s="361" customFormat="1" ht="15" hidden="1">
      <c r="A159" s="148">
        <v>360</v>
      </c>
      <c r="B159" s="148">
        <v>393076119</v>
      </c>
      <c r="C159" s="148" t="s">
        <v>29</v>
      </c>
      <c r="D159" s="148" t="s">
        <v>30</v>
      </c>
      <c r="E159" s="148" t="s">
        <v>94</v>
      </c>
      <c r="F159" s="148" t="s">
        <v>160</v>
      </c>
      <c r="G159" s="148" t="s">
        <v>96</v>
      </c>
      <c r="H159" s="148" t="s">
        <v>60</v>
      </c>
      <c r="I159" s="148">
        <v>49201132</v>
      </c>
      <c r="J159" s="148">
        <v>768</v>
      </c>
      <c r="K159" s="148">
        <v>24</v>
      </c>
      <c r="L159" s="149">
        <v>44645</v>
      </c>
      <c r="M159" s="149">
        <v>44645</v>
      </c>
      <c r="N159" s="150">
        <v>0.375</v>
      </c>
      <c r="O159" s="149">
        <v>44648</v>
      </c>
      <c r="P159" s="149">
        <v>44648</v>
      </c>
      <c r="Q159" s="150">
        <v>0.5</v>
      </c>
      <c r="R159" s="148" t="s">
        <v>35</v>
      </c>
      <c r="S159" s="148"/>
      <c r="T159" s="148" t="s">
        <v>40</v>
      </c>
      <c r="U159" s="179">
        <v>2284</v>
      </c>
      <c r="V159" s="148" t="s">
        <v>37</v>
      </c>
      <c r="W159" s="153">
        <f t="shared" si="4"/>
        <v>0.27648</v>
      </c>
      <c r="X159" s="701"/>
    </row>
    <row r="160" spans="1:24" s="361" customFormat="1" ht="15" hidden="1">
      <c r="A160" s="84">
        <v>475</v>
      </c>
      <c r="B160" s="84">
        <v>391905201</v>
      </c>
      <c r="C160" s="84" t="s">
        <v>29</v>
      </c>
      <c r="D160" s="84" t="s">
        <v>30</v>
      </c>
      <c r="E160" s="84" t="s">
        <v>45</v>
      </c>
      <c r="F160" s="84" t="s">
        <v>46</v>
      </c>
      <c r="G160" s="84" t="s">
        <v>47</v>
      </c>
      <c r="H160" s="84" t="s">
        <v>48</v>
      </c>
      <c r="I160" s="84">
        <v>49303155</v>
      </c>
      <c r="J160" s="84">
        <v>638</v>
      </c>
      <c r="K160" s="84">
        <v>22</v>
      </c>
      <c r="L160" s="121">
        <v>44645</v>
      </c>
      <c r="M160" s="121">
        <v>44645</v>
      </c>
      <c r="N160" s="122">
        <v>0.5</v>
      </c>
      <c r="O160" s="121">
        <v>44649</v>
      </c>
      <c r="P160" s="121">
        <v>44649</v>
      </c>
      <c r="Q160" s="122">
        <v>0.3125</v>
      </c>
      <c r="R160" s="84" t="s">
        <v>35</v>
      </c>
      <c r="S160" s="84"/>
      <c r="T160" s="84"/>
      <c r="U160" s="84"/>
      <c r="V160" s="321" t="s">
        <v>41</v>
      </c>
      <c r="W160" s="136">
        <f t="shared" si="4"/>
        <v>0.30304999999999999</v>
      </c>
      <c r="X160" s="125"/>
    </row>
    <row r="161" spans="1:24" s="361" customFormat="1" ht="15" hidden="1">
      <c r="A161" s="76">
        <v>475</v>
      </c>
      <c r="B161" s="76">
        <v>391906391</v>
      </c>
      <c r="C161" s="76" t="s">
        <v>29</v>
      </c>
      <c r="D161" s="76" t="s">
        <v>30</v>
      </c>
      <c r="E161" s="76" t="s">
        <v>45</v>
      </c>
      <c r="F161" s="76" t="s">
        <v>46</v>
      </c>
      <c r="G161" s="76" t="s">
        <v>47</v>
      </c>
      <c r="H161" s="76" t="s">
        <v>48</v>
      </c>
      <c r="I161" s="76">
        <v>49303155</v>
      </c>
      <c r="J161" s="76">
        <v>638</v>
      </c>
      <c r="K161" s="76">
        <v>22</v>
      </c>
      <c r="L161" s="80">
        <v>44645</v>
      </c>
      <c r="M161" s="80">
        <v>44645</v>
      </c>
      <c r="N161" s="75">
        <v>0.33333333333333331</v>
      </c>
      <c r="O161" s="80">
        <v>44649</v>
      </c>
      <c r="P161" s="80">
        <v>44649</v>
      </c>
      <c r="Q161" s="75">
        <v>0.41666666666666669</v>
      </c>
      <c r="R161" s="76" t="s">
        <v>35</v>
      </c>
      <c r="S161" s="76"/>
      <c r="T161" s="76"/>
      <c r="U161" s="76"/>
      <c r="V161" s="108" t="s">
        <v>41</v>
      </c>
      <c r="W161" s="103">
        <f t="shared" si="4"/>
        <v>0.30304999999999999</v>
      </c>
      <c r="X161" s="114"/>
    </row>
    <row r="162" spans="1:24" s="361" customFormat="1" ht="15" hidden="1">
      <c r="A162" s="76">
        <v>360</v>
      </c>
      <c r="B162" s="76">
        <v>393072983</v>
      </c>
      <c r="C162" s="76" t="s">
        <v>29</v>
      </c>
      <c r="D162" s="76" t="s">
        <v>30</v>
      </c>
      <c r="E162" s="76" t="s">
        <v>161</v>
      </c>
      <c r="F162" s="76" t="s">
        <v>162</v>
      </c>
      <c r="G162" s="76" t="s">
        <v>163</v>
      </c>
      <c r="H162" s="76" t="s">
        <v>164</v>
      </c>
      <c r="I162" s="76">
        <v>49204132</v>
      </c>
      <c r="J162" s="76">
        <v>676</v>
      </c>
      <c r="K162" s="76">
        <v>26</v>
      </c>
      <c r="L162" s="80">
        <v>44645</v>
      </c>
      <c r="M162" s="80">
        <v>44645</v>
      </c>
      <c r="N162" s="75">
        <v>0.33333333333333331</v>
      </c>
      <c r="O162" s="80">
        <v>44648</v>
      </c>
      <c r="P162" s="80">
        <v>44648</v>
      </c>
      <c r="Q162" s="75">
        <v>0.33333333333333331</v>
      </c>
      <c r="R162" s="76" t="s">
        <v>35</v>
      </c>
      <c r="S162" s="76"/>
      <c r="T162" s="76" t="s">
        <v>40</v>
      </c>
      <c r="U162" s="79">
        <v>5580</v>
      </c>
      <c r="V162" s="76" t="s">
        <v>37</v>
      </c>
      <c r="W162" s="103">
        <f t="shared" si="4"/>
        <v>0.24335999999999999</v>
      </c>
      <c r="X162" s="114"/>
    </row>
    <row r="163" spans="1:24" s="361" customFormat="1" ht="15" hidden="1">
      <c r="A163" s="76">
        <v>360</v>
      </c>
      <c r="B163" s="76">
        <v>393073257</v>
      </c>
      <c r="C163" s="76" t="s">
        <v>29</v>
      </c>
      <c r="D163" s="76" t="s">
        <v>30</v>
      </c>
      <c r="E163" s="76" t="s">
        <v>161</v>
      </c>
      <c r="F163" s="76" t="s">
        <v>162</v>
      </c>
      <c r="G163" s="76" t="s">
        <v>163</v>
      </c>
      <c r="H163" s="76" t="s">
        <v>164</v>
      </c>
      <c r="I163" s="76">
        <v>49204132</v>
      </c>
      <c r="J163" s="76">
        <v>676</v>
      </c>
      <c r="K163" s="76">
        <v>26</v>
      </c>
      <c r="L163" s="80">
        <v>44645</v>
      </c>
      <c r="M163" s="80">
        <v>44645</v>
      </c>
      <c r="N163" s="75">
        <v>0.375</v>
      </c>
      <c r="O163" s="80">
        <v>44650</v>
      </c>
      <c r="P163" s="80">
        <v>44650</v>
      </c>
      <c r="Q163" s="75">
        <v>0.375</v>
      </c>
      <c r="R163" s="76" t="s">
        <v>35</v>
      </c>
      <c r="S163" s="76"/>
      <c r="T163" s="76" t="s">
        <v>40</v>
      </c>
      <c r="U163" s="79">
        <v>5580</v>
      </c>
      <c r="V163" s="76" t="s">
        <v>37</v>
      </c>
      <c r="W163" s="103">
        <f t="shared" si="4"/>
        <v>0.24335999999999999</v>
      </c>
      <c r="X163" s="114"/>
    </row>
    <row r="164" spans="1:24" s="361" customFormat="1" ht="15" hidden="1">
      <c r="A164" s="76">
        <v>360</v>
      </c>
      <c r="B164" s="76">
        <v>393127901</v>
      </c>
      <c r="C164" s="76" t="s">
        <v>29</v>
      </c>
      <c r="D164" s="76" t="s">
        <v>30</v>
      </c>
      <c r="E164" s="76" t="s">
        <v>165</v>
      </c>
      <c r="F164" s="76" t="s">
        <v>166</v>
      </c>
      <c r="G164" s="76" t="s">
        <v>167</v>
      </c>
      <c r="H164" s="76" t="s">
        <v>164</v>
      </c>
      <c r="I164" s="76">
        <v>49204132</v>
      </c>
      <c r="J164" s="76">
        <v>624</v>
      </c>
      <c r="K164" s="76">
        <v>24</v>
      </c>
      <c r="L164" s="80">
        <v>44645</v>
      </c>
      <c r="M164" s="80">
        <v>44645</v>
      </c>
      <c r="N164" s="75">
        <v>0.41666666666666669</v>
      </c>
      <c r="O164" s="80">
        <v>44650</v>
      </c>
      <c r="P164" s="80">
        <v>44650</v>
      </c>
      <c r="Q164" s="75">
        <v>0.375</v>
      </c>
      <c r="R164" s="76" t="s">
        <v>35</v>
      </c>
      <c r="S164" s="76"/>
      <c r="T164" s="76" t="s">
        <v>40</v>
      </c>
      <c r="U164" s="79">
        <v>5580</v>
      </c>
      <c r="V164" s="76" t="s">
        <v>37</v>
      </c>
      <c r="W164" s="103">
        <f t="shared" si="4"/>
        <v>0.22464000000000001</v>
      </c>
      <c r="X164" s="114"/>
    </row>
    <row r="165" spans="1:24" s="361" customFormat="1" ht="15" hidden="1">
      <c r="A165" s="76">
        <v>360</v>
      </c>
      <c r="B165" s="76">
        <v>393128366</v>
      </c>
      <c r="C165" s="76" t="s">
        <v>29</v>
      </c>
      <c r="D165" s="76" t="s">
        <v>30</v>
      </c>
      <c r="E165" s="76" t="s">
        <v>165</v>
      </c>
      <c r="F165" s="76" t="s">
        <v>166</v>
      </c>
      <c r="G165" s="76" t="s">
        <v>168</v>
      </c>
      <c r="H165" s="76" t="s">
        <v>164</v>
      </c>
      <c r="I165" s="76">
        <v>49204132</v>
      </c>
      <c r="J165" s="76">
        <v>624</v>
      </c>
      <c r="K165" s="76">
        <v>24</v>
      </c>
      <c r="L165" s="80">
        <v>44645</v>
      </c>
      <c r="M165" s="80">
        <v>44645</v>
      </c>
      <c r="N165" s="75">
        <v>0.54166666666666663</v>
      </c>
      <c r="O165" s="80">
        <v>44650</v>
      </c>
      <c r="P165" s="80">
        <v>44650</v>
      </c>
      <c r="Q165" s="75">
        <v>0.41666666666666669</v>
      </c>
      <c r="R165" s="76" t="s">
        <v>35</v>
      </c>
      <c r="S165" s="76"/>
      <c r="T165" s="76" t="s">
        <v>40</v>
      </c>
      <c r="U165" s="79">
        <v>5580</v>
      </c>
      <c r="V165" s="76" t="s">
        <v>37</v>
      </c>
      <c r="W165" s="103">
        <f t="shared" si="4"/>
        <v>0.22464000000000001</v>
      </c>
      <c r="X165" s="114"/>
    </row>
    <row r="166" spans="1:24" hidden="1">
      <c r="A166" s="76">
        <v>360</v>
      </c>
      <c r="B166" s="76">
        <v>393077073</v>
      </c>
      <c r="C166" s="76" t="s">
        <v>29</v>
      </c>
      <c r="D166" s="76" t="s">
        <v>30</v>
      </c>
      <c r="E166" s="76" t="s">
        <v>157</v>
      </c>
      <c r="F166" s="76" t="s">
        <v>158</v>
      </c>
      <c r="G166" s="76" t="s">
        <v>159</v>
      </c>
      <c r="H166" s="76" t="s">
        <v>60</v>
      </c>
      <c r="I166" s="76">
        <v>49201132</v>
      </c>
      <c r="J166" s="76">
        <v>768</v>
      </c>
      <c r="K166" s="76">
        <v>24</v>
      </c>
      <c r="L166" s="80">
        <v>44645</v>
      </c>
      <c r="M166" s="80">
        <v>44645</v>
      </c>
      <c r="N166" s="75">
        <v>0.33333333333333331</v>
      </c>
      <c r="O166" s="80">
        <v>44648</v>
      </c>
      <c r="P166" s="80">
        <v>44648</v>
      </c>
      <c r="Q166" s="75">
        <v>0.375</v>
      </c>
      <c r="R166" s="76" t="s">
        <v>35</v>
      </c>
      <c r="S166" s="106"/>
      <c r="T166" s="76" t="s">
        <v>40</v>
      </c>
      <c r="U166" s="111">
        <v>3552</v>
      </c>
      <c r="V166" s="76" t="s">
        <v>41</v>
      </c>
      <c r="W166" s="103">
        <f t="shared" si="4"/>
        <v>0.27648</v>
      </c>
      <c r="X166" s="702"/>
    </row>
    <row r="167" spans="1:24" hidden="1">
      <c r="A167" s="76">
        <v>480</v>
      </c>
      <c r="B167" s="76">
        <v>392306728</v>
      </c>
      <c r="C167" s="76" t="s">
        <v>29</v>
      </c>
      <c r="D167" s="76" t="s">
        <v>30</v>
      </c>
      <c r="E167" s="76" t="s">
        <v>53</v>
      </c>
      <c r="F167" s="76" t="s">
        <v>54</v>
      </c>
      <c r="G167" s="76" t="s">
        <v>55</v>
      </c>
      <c r="H167" s="76" t="s">
        <v>52</v>
      </c>
      <c r="I167" s="76">
        <v>49303156</v>
      </c>
      <c r="J167" s="76">
        <v>580</v>
      </c>
      <c r="K167" s="76">
        <v>20</v>
      </c>
      <c r="L167" s="80">
        <v>44645</v>
      </c>
      <c r="M167" s="80">
        <v>44645</v>
      </c>
      <c r="N167" s="75">
        <v>0.41666666666666669</v>
      </c>
      <c r="O167" s="80">
        <v>44648</v>
      </c>
      <c r="P167" s="80">
        <v>44648</v>
      </c>
      <c r="Q167" s="75">
        <v>0.54166666666666663</v>
      </c>
      <c r="R167" s="76" t="s">
        <v>35</v>
      </c>
      <c r="S167" s="106"/>
      <c r="T167" s="76" t="s">
        <v>56</v>
      </c>
      <c r="U167" s="79">
        <v>2640</v>
      </c>
      <c r="V167" s="76" t="s">
        <v>41</v>
      </c>
      <c r="W167" s="103">
        <f t="shared" si="4"/>
        <v>0.27839999999999998</v>
      </c>
      <c r="X167" s="114"/>
    </row>
    <row r="168" spans="1:24" hidden="1">
      <c r="A168" s="76">
        <v>480</v>
      </c>
      <c r="B168" s="76">
        <v>392306592</v>
      </c>
      <c r="C168" s="76" t="s">
        <v>29</v>
      </c>
      <c r="D168" s="76" t="s">
        <v>30</v>
      </c>
      <c r="E168" s="76" t="s">
        <v>53</v>
      </c>
      <c r="F168" s="76" t="s">
        <v>54</v>
      </c>
      <c r="G168" s="76" t="s">
        <v>55</v>
      </c>
      <c r="H168" s="76" t="s">
        <v>52</v>
      </c>
      <c r="I168" s="76">
        <v>49303156</v>
      </c>
      <c r="J168" s="76">
        <v>580</v>
      </c>
      <c r="K168" s="76">
        <v>20</v>
      </c>
      <c r="L168" s="80">
        <v>44645</v>
      </c>
      <c r="M168" s="80">
        <v>44645</v>
      </c>
      <c r="N168" s="75">
        <v>0.375</v>
      </c>
      <c r="O168" s="80">
        <v>44648</v>
      </c>
      <c r="P168" s="80">
        <v>44648</v>
      </c>
      <c r="Q168" s="75">
        <v>0.41666666666666669</v>
      </c>
      <c r="R168" s="76" t="s">
        <v>35</v>
      </c>
      <c r="S168" s="106"/>
      <c r="T168" s="76" t="s">
        <v>56</v>
      </c>
      <c r="U168" s="79">
        <v>2640</v>
      </c>
      <c r="V168" s="76" t="s">
        <v>41</v>
      </c>
      <c r="W168" s="103">
        <f t="shared" si="4"/>
        <v>0.27839999999999998</v>
      </c>
      <c r="X168" s="114"/>
    </row>
    <row r="169" spans="1:24" hidden="1">
      <c r="A169" s="76">
        <v>475</v>
      </c>
      <c r="B169" s="76">
        <v>391906498</v>
      </c>
      <c r="C169" s="76" t="s">
        <v>29</v>
      </c>
      <c r="D169" s="76" t="s">
        <v>30</v>
      </c>
      <c r="E169" s="76" t="s">
        <v>45</v>
      </c>
      <c r="F169" s="76" t="s">
        <v>46</v>
      </c>
      <c r="G169" s="76" t="s">
        <v>47</v>
      </c>
      <c r="H169" s="76" t="s">
        <v>48</v>
      </c>
      <c r="I169" s="76">
        <v>49303155</v>
      </c>
      <c r="J169" s="76">
        <v>638</v>
      </c>
      <c r="K169" s="76">
        <v>22</v>
      </c>
      <c r="L169" s="80">
        <v>44645</v>
      </c>
      <c r="M169" s="80">
        <v>44645</v>
      </c>
      <c r="N169" s="75">
        <v>0.375</v>
      </c>
      <c r="O169" s="80">
        <v>44648</v>
      </c>
      <c r="P169" s="80">
        <v>44648</v>
      </c>
      <c r="Q169" s="75">
        <v>0.45833333333333331</v>
      </c>
      <c r="R169" s="76" t="s">
        <v>35</v>
      </c>
      <c r="S169" s="76"/>
      <c r="T169" s="76"/>
      <c r="U169" s="76"/>
      <c r="V169" s="108" t="s">
        <v>41</v>
      </c>
      <c r="W169" s="103">
        <f t="shared" si="4"/>
        <v>0.30304999999999999</v>
      </c>
      <c r="X169" s="114"/>
    </row>
    <row r="170" spans="1:24" hidden="1">
      <c r="A170" s="76">
        <v>475</v>
      </c>
      <c r="B170" s="76">
        <v>392928727</v>
      </c>
      <c r="C170" s="76" t="s">
        <v>29</v>
      </c>
      <c r="D170" s="76" t="s">
        <v>30</v>
      </c>
      <c r="E170" s="76" t="s">
        <v>108</v>
      </c>
      <c r="F170" s="76" t="s">
        <v>109</v>
      </c>
      <c r="G170" s="76" t="s">
        <v>110</v>
      </c>
      <c r="H170" s="76" t="s">
        <v>111</v>
      </c>
      <c r="I170" s="76">
        <v>49303155</v>
      </c>
      <c r="J170" s="76">
        <v>638</v>
      </c>
      <c r="K170" s="76">
        <v>22</v>
      </c>
      <c r="L170" s="80">
        <v>44645</v>
      </c>
      <c r="M170" s="80">
        <v>44645</v>
      </c>
      <c r="N170" s="75">
        <v>0.45833333333333331</v>
      </c>
      <c r="O170" s="80">
        <v>44646</v>
      </c>
      <c r="P170" s="80">
        <v>44646</v>
      </c>
      <c r="Q170" s="75">
        <v>0.39583333333333331</v>
      </c>
      <c r="R170" s="76" t="s">
        <v>35</v>
      </c>
      <c r="S170" s="106"/>
      <c r="T170" s="76" t="s">
        <v>40</v>
      </c>
      <c r="U170" s="107">
        <v>4412</v>
      </c>
      <c r="V170" s="76" t="s">
        <v>41</v>
      </c>
      <c r="W170" s="103">
        <f t="shared" si="4"/>
        <v>0.30304999999999999</v>
      </c>
      <c r="X170" s="114"/>
    </row>
    <row r="171" spans="1:24" hidden="1">
      <c r="A171" s="76">
        <v>400</v>
      </c>
      <c r="B171" s="76">
        <v>392931031</v>
      </c>
      <c r="C171" s="76" t="s">
        <v>29</v>
      </c>
      <c r="D171" s="76" t="s">
        <v>30</v>
      </c>
      <c r="E171" s="76" t="s">
        <v>114</v>
      </c>
      <c r="F171" s="76" t="s">
        <v>169</v>
      </c>
      <c r="G171" s="76" t="s">
        <v>170</v>
      </c>
      <c r="H171" s="76" t="s">
        <v>80</v>
      </c>
      <c r="I171" s="76">
        <v>49403540</v>
      </c>
      <c r="J171" s="76">
        <v>768</v>
      </c>
      <c r="K171" s="76">
        <v>24</v>
      </c>
      <c r="L171" s="80">
        <v>44645</v>
      </c>
      <c r="M171" s="80">
        <v>44645</v>
      </c>
      <c r="N171" s="75">
        <v>0.375</v>
      </c>
      <c r="O171" s="80">
        <v>44648</v>
      </c>
      <c r="P171" s="80">
        <v>44648</v>
      </c>
      <c r="Q171" s="75">
        <v>0.375</v>
      </c>
      <c r="R171" s="76" t="s">
        <v>35</v>
      </c>
      <c r="S171" s="106"/>
      <c r="T171" s="76"/>
      <c r="U171" s="106"/>
      <c r="V171" s="76" t="s">
        <v>41</v>
      </c>
      <c r="W171" s="103">
        <f t="shared" si="4"/>
        <v>0.30719999999999997</v>
      </c>
      <c r="X171" s="114"/>
    </row>
    <row r="172" spans="1:24" s="361" customFormat="1" ht="15" hidden="1">
      <c r="A172" s="76">
        <v>360</v>
      </c>
      <c r="B172" s="76">
        <v>392882249</v>
      </c>
      <c r="C172" s="76" t="s">
        <v>29</v>
      </c>
      <c r="D172" s="76" t="s">
        <v>30</v>
      </c>
      <c r="E172" s="76" t="s">
        <v>165</v>
      </c>
      <c r="F172" s="76" t="s">
        <v>171</v>
      </c>
      <c r="G172" s="76" t="s">
        <v>172</v>
      </c>
      <c r="H172" s="76" t="s">
        <v>60</v>
      </c>
      <c r="I172" s="76">
        <v>49201132</v>
      </c>
      <c r="J172" s="76">
        <v>832</v>
      </c>
      <c r="K172" s="76">
        <v>26</v>
      </c>
      <c r="L172" s="80">
        <v>44645</v>
      </c>
      <c r="M172" s="80">
        <v>44645</v>
      </c>
      <c r="N172" s="75">
        <v>0.45833333333333331</v>
      </c>
      <c r="O172" s="80">
        <v>44649</v>
      </c>
      <c r="P172" s="80">
        <v>44649</v>
      </c>
      <c r="Q172" s="75">
        <v>0.41666666666666669</v>
      </c>
      <c r="R172" s="76" t="s">
        <v>35</v>
      </c>
      <c r="S172" s="76"/>
      <c r="T172" s="76"/>
      <c r="U172" s="79"/>
      <c r="V172" s="76" t="s">
        <v>37</v>
      </c>
      <c r="W172" s="103">
        <f t="shared" si="4"/>
        <v>0.29952000000000001</v>
      </c>
      <c r="X172" s="114"/>
    </row>
    <row r="173" spans="1:24" s="361" customFormat="1" ht="15" hidden="1">
      <c r="A173" s="76">
        <v>480</v>
      </c>
      <c r="B173" s="76">
        <v>392891613</v>
      </c>
      <c r="C173" s="76" t="s">
        <v>29</v>
      </c>
      <c r="D173" s="76" t="s">
        <v>30</v>
      </c>
      <c r="E173" s="76" t="s">
        <v>128</v>
      </c>
      <c r="F173" s="76" t="s">
        <v>129</v>
      </c>
      <c r="G173" s="76" t="s">
        <v>130</v>
      </c>
      <c r="H173" s="76" t="s">
        <v>131</v>
      </c>
      <c r="I173" s="76">
        <v>49304156</v>
      </c>
      <c r="J173" s="76">
        <v>609</v>
      </c>
      <c r="K173" s="76">
        <v>21</v>
      </c>
      <c r="L173" s="80">
        <v>44645</v>
      </c>
      <c r="M173" s="80">
        <v>44645</v>
      </c>
      <c r="N173" s="75">
        <v>0.375</v>
      </c>
      <c r="O173" s="80">
        <v>44651</v>
      </c>
      <c r="P173" s="80">
        <v>44651</v>
      </c>
      <c r="Q173" s="75">
        <v>0.35416666666666669</v>
      </c>
      <c r="R173" s="76" t="s">
        <v>35</v>
      </c>
      <c r="S173" s="106"/>
      <c r="T173" s="76" t="s">
        <v>40</v>
      </c>
      <c r="U173" s="111">
        <v>4486</v>
      </c>
      <c r="V173" s="76" t="s">
        <v>41</v>
      </c>
      <c r="W173" s="103">
        <f t="shared" si="4"/>
        <v>0.29232000000000002</v>
      </c>
      <c r="X173" s="114"/>
    </row>
    <row r="174" spans="1:24" s="361" customFormat="1" ht="15" hidden="1">
      <c r="A174" s="76">
        <v>480</v>
      </c>
      <c r="B174" s="76">
        <v>392892060</v>
      </c>
      <c r="C174" s="76" t="s">
        <v>29</v>
      </c>
      <c r="D174" s="76" t="s">
        <v>30</v>
      </c>
      <c r="E174" s="76" t="s">
        <v>128</v>
      </c>
      <c r="F174" s="76" t="s">
        <v>129</v>
      </c>
      <c r="G174" s="76" t="s">
        <v>130</v>
      </c>
      <c r="H174" s="76" t="s">
        <v>131</v>
      </c>
      <c r="I174" s="76">
        <v>49304156</v>
      </c>
      <c r="J174" s="76">
        <v>696</v>
      </c>
      <c r="K174" s="76">
        <v>24</v>
      </c>
      <c r="L174" s="80">
        <v>44646</v>
      </c>
      <c r="M174" s="80">
        <v>44646</v>
      </c>
      <c r="N174" s="75">
        <v>0.375</v>
      </c>
      <c r="O174" s="80">
        <v>44649</v>
      </c>
      <c r="P174" s="80">
        <v>44649</v>
      </c>
      <c r="Q174" s="75">
        <v>0.39583333333333331</v>
      </c>
      <c r="R174" s="76" t="s">
        <v>35</v>
      </c>
      <c r="S174" s="106"/>
      <c r="T174" s="76" t="s">
        <v>56</v>
      </c>
      <c r="U174" s="111">
        <v>4486</v>
      </c>
      <c r="V174" s="76" t="s">
        <v>41</v>
      </c>
      <c r="W174" s="103">
        <f t="shared" si="4"/>
        <v>0.33407999999999999</v>
      </c>
      <c r="X174" s="114"/>
    </row>
    <row r="175" spans="1:24" s="361" customFormat="1" ht="15" hidden="1">
      <c r="A175" s="76">
        <v>360</v>
      </c>
      <c r="B175" s="76">
        <v>393076786</v>
      </c>
      <c r="C175" s="76" t="s">
        <v>173</v>
      </c>
      <c r="D175" s="76" t="s">
        <v>30</v>
      </c>
      <c r="E175" s="76" t="s">
        <v>174</v>
      </c>
      <c r="F175" s="76" t="s">
        <v>175</v>
      </c>
      <c r="G175" s="76" t="s">
        <v>176</v>
      </c>
      <c r="H175" s="76" t="s">
        <v>164</v>
      </c>
      <c r="I175" s="76">
        <v>49204132</v>
      </c>
      <c r="J175" s="76">
        <v>364</v>
      </c>
      <c r="K175" s="76">
        <v>14</v>
      </c>
      <c r="L175" s="80">
        <v>44646</v>
      </c>
      <c r="M175" s="80">
        <v>44646</v>
      </c>
      <c r="N175" s="75">
        <v>0.41666666666666669</v>
      </c>
      <c r="O175" s="80">
        <v>44649</v>
      </c>
      <c r="P175" s="80">
        <v>44649</v>
      </c>
      <c r="Q175" s="75">
        <v>0.41666666666666669</v>
      </c>
      <c r="R175" s="76" t="s">
        <v>35</v>
      </c>
      <c r="S175" s="76"/>
      <c r="T175" s="76" t="s">
        <v>40</v>
      </c>
      <c r="U175" s="79">
        <v>5975</v>
      </c>
      <c r="V175" s="76" t="s">
        <v>37</v>
      </c>
      <c r="W175" s="103">
        <f t="shared" si="4"/>
        <v>0.13103999999999999</v>
      </c>
      <c r="X175" s="114"/>
    </row>
    <row r="176" spans="1:24" s="361" customFormat="1" ht="15" hidden="1">
      <c r="A176" s="76">
        <v>475</v>
      </c>
      <c r="B176" s="76">
        <v>391726183</v>
      </c>
      <c r="C176" s="76" t="s">
        <v>29</v>
      </c>
      <c r="D176" s="76" t="s">
        <v>30</v>
      </c>
      <c r="E176" s="76" t="s">
        <v>45</v>
      </c>
      <c r="F176" s="76" t="s">
        <v>46</v>
      </c>
      <c r="G176" s="76" t="s">
        <v>47</v>
      </c>
      <c r="H176" s="76" t="s">
        <v>48</v>
      </c>
      <c r="I176" s="76">
        <v>49303155</v>
      </c>
      <c r="J176" s="76">
        <v>638</v>
      </c>
      <c r="K176" s="76">
        <v>22</v>
      </c>
      <c r="L176" s="80">
        <v>44646</v>
      </c>
      <c r="M176" s="80">
        <v>44646</v>
      </c>
      <c r="N176" s="75">
        <v>0.41666666666666669</v>
      </c>
      <c r="O176" s="80">
        <v>44649</v>
      </c>
      <c r="P176" s="80">
        <v>44649</v>
      </c>
      <c r="Q176" s="75">
        <v>0.375</v>
      </c>
      <c r="R176" s="76" t="s">
        <v>35</v>
      </c>
      <c r="S176" s="106"/>
      <c r="T176" s="108"/>
      <c r="U176" s="102"/>
      <c r="V176" s="108" t="s">
        <v>41</v>
      </c>
      <c r="W176" s="103">
        <f t="shared" si="4"/>
        <v>0.30304999999999999</v>
      </c>
      <c r="X176" s="114"/>
    </row>
    <row r="177" spans="1:24" s="361" customFormat="1" ht="15" hidden="1">
      <c r="A177" s="76">
        <v>475</v>
      </c>
      <c r="B177" s="76">
        <v>391900855</v>
      </c>
      <c r="C177" s="76" t="s">
        <v>29</v>
      </c>
      <c r="D177" s="76" t="s">
        <v>30</v>
      </c>
      <c r="E177" s="76" t="s">
        <v>45</v>
      </c>
      <c r="F177" s="76" t="s">
        <v>46</v>
      </c>
      <c r="G177" s="76" t="s">
        <v>47</v>
      </c>
      <c r="H177" s="76" t="s">
        <v>48</v>
      </c>
      <c r="I177" s="76">
        <v>49303155</v>
      </c>
      <c r="J177" s="76">
        <v>638</v>
      </c>
      <c r="K177" s="76">
        <v>22</v>
      </c>
      <c r="L177" s="80">
        <v>44646</v>
      </c>
      <c r="M177" s="80">
        <v>44646</v>
      </c>
      <c r="N177" s="75">
        <v>0.33333333333333331</v>
      </c>
      <c r="O177" s="80">
        <v>44649</v>
      </c>
      <c r="P177" s="80">
        <v>44649</v>
      </c>
      <c r="Q177" s="75">
        <v>0.3125</v>
      </c>
      <c r="R177" s="76" t="s">
        <v>35</v>
      </c>
      <c r="S177" s="76"/>
      <c r="T177" s="76"/>
      <c r="U177" s="76"/>
      <c r="V177" s="108" t="s">
        <v>41</v>
      </c>
      <c r="W177" s="103">
        <f t="shared" si="4"/>
        <v>0.30304999999999999</v>
      </c>
      <c r="X177" s="114"/>
    </row>
    <row r="178" spans="1:24" s="361" customFormat="1" ht="15" hidden="1">
      <c r="A178" s="76">
        <v>480</v>
      </c>
      <c r="B178" s="76">
        <v>393156576</v>
      </c>
      <c r="C178" s="76" t="s">
        <v>29</v>
      </c>
      <c r="D178" s="76" t="s">
        <v>30</v>
      </c>
      <c r="E178" s="76" t="s">
        <v>128</v>
      </c>
      <c r="F178" s="76" t="s">
        <v>129</v>
      </c>
      <c r="G178" s="76" t="s">
        <v>130</v>
      </c>
      <c r="H178" s="76" t="s">
        <v>131</v>
      </c>
      <c r="I178" s="76">
        <v>49304156</v>
      </c>
      <c r="J178" s="76">
        <v>696</v>
      </c>
      <c r="K178" s="76">
        <v>24</v>
      </c>
      <c r="L178" s="80">
        <v>44646</v>
      </c>
      <c r="M178" s="80">
        <v>44646</v>
      </c>
      <c r="N178" s="75">
        <v>0.45833333333333331</v>
      </c>
      <c r="O178" s="80">
        <v>44650</v>
      </c>
      <c r="P178" s="80">
        <v>44650</v>
      </c>
      <c r="Q178" s="75">
        <v>0.5</v>
      </c>
      <c r="R178" s="76" t="s">
        <v>35</v>
      </c>
      <c r="S178" s="106"/>
      <c r="T178" s="76"/>
      <c r="U178" s="111"/>
      <c r="V178" s="76" t="s">
        <v>41</v>
      </c>
      <c r="W178" s="103">
        <f t="shared" si="4"/>
        <v>0.33407999999999999</v>
      </c>
      <c r="X178" s="114"/>
    </row>
    <row r="179" spans="1:24" hidden="1">
      <c r="A179" s="76">
        <v>480</v>
      </c>
      <c r="B179" s="76">
        <v>393157199</v>
      </c>
      <c r="C179" s="76" t="s">
        <v>29</v>
      </c>
      <c r="D179" s="76" t="s">
        <v>30</v>
      </c>
      <c r="E179" s="76" t="s">
        <v>128</v>
      </c>
      <c r="F179" s="76" t="s">
        <v>129</v>
      </c>
      <c r="G179" s="76" t="s">
        <v>130</v>
      </c>
      <c r="H179" s="76" t="s">
        <v>131</v>
      </c>
      <c r="I179" s="76">
        <v>49304156</v>
      </c>
      <c r="J179" s="76">
        <v>609</v>
      </c>
      <c r="K179" s="76">
        <v>21</v>
      </c>
      <c r="L179" s="80">
        <v>44646</v>
      </c>
      <c r="M179" s="80">
        <v>44646</v>
      </c>
      <c r="N179" s="75">
        <v>0.45833333333333331</v>
      </c>
      <c r="O179" s="80">
        <v>44650</v>
      </c>
      <c r="P179" s="80">
        <v>44650</v>
      </c>
      <c r="Q179" s="75">
        <v>0.5625</v>
      </c>
      <c r="R179" s="76" t="s">
        <v>35</v>
      </c>
      <c r="S179" s="106"/>
      <c r="T179" s="76"/>
      <c r="U179" s="111"/>
      <c r="V179" s="76" t="s">
        <v>41</v>
      </c>
      <c r="W179" s="103">
        <f t="shared" si="4"/>
        <v>0.29232000000000002</v>
      </c>
      <c r="X179" s="702"/>
    </row>
    <row r="180" spans="1:24" s="360" customFormat="1" ht="15.75" hidden="1" customHeight="1">
      <c r="A180" s="76">
        <v>400</v>
      </c>
      <c r="B180" s="76">
        <v>392756371</v>
      </c>
      <c r="C180" s="76" t="s">
        <v>29</v>
      </c>
      <c r="D180" s="76" t="s">
        <v>30</v>
      </c>
      <c r="E180" s="76" t="s">
        <v>103</v>
      </c>
      <c r="F180" s="76" t="s">
        <v>104</v>
      </c>
      <c r="G180" s="76" t="s">
        <v>177</v>
      </c>
      <c r="H180" s="76" t="s">
        <v>80</v>
      </c>
      <c r="I180" s="76">
        <v>49403540</v>
      </c>
      <c r="J180" s="76">
        <v>768</v>
      </c>
      <c r="K180" s="76">
        <v>24</v>
      </c>
      <c r="L180" s="80">
        <v>44646</v>
      </c>
      <c r="M180" s="80">
        <v>44646</v>
      </c>
      <c r="N180" s="75">
        <v>0.58333333333333337</v>
      </c>
      <c r="O180" s="80">
        <v>44649</v>
      </c>
      <c r="P180" s="80">
        <v>44649</v>
      </c>
      <c r="Q180" s="75">
        <v>0.45833333333333331</v>
      </c>
      <c r="R180" s="76" t="s">
        <v>35</v>
      </c>
      <c r="S180" s="106"/>
      <c r="T180" s="76" t="s">
        <v>56</v>
      </c>
      <c r="U180" s="79">
        <v>4397</v>
      </c>
      <c r="V180" s="76" t="s">
        <v>37</v>
      </c>
      <c r="W180" s="103">
        <f t="shared" si="4"/>
        <v>0.30719999999999997</v>
      </c>
      <c r="X180" s="114"/>
    </row>
    <row r="181" spans="1:24" s="360" customFormat="1" ht="15.75" hidden="1" customHeight="1">
      <c r="A181" s="76">
        <v>480</v>
      </c>
      <c r="B181" s="76">
        <v>393155619</v>
      </c>
      <c r="C181" s="76" t="s">
        <v>29</v>
      </c>
      <c r="D181" s="76" t="s">
        <v>30</v>
      </c>
      <c r="E181" s="76" t="s">
        <v>128</v>
      </c>
      <c r="F181" s="76" t="s">
        <v>129</v>
      </c>
      <c r="G181" s="76" t="s">
        <v>130</v>
      </c>
      <c r="H181" s="76" t="s">
        <v>131</v>
      </c>
      <c r="I181" s="76">
        <v>49304156</v>
      </c>
      <c r="J181" s="76">
        <v>696</v>
      </c>
      <c r="K181" s="76">
        <v>24</v>
      </c>
      <c r="L181" s="80">
        <v>44646</v>
      </c>
      <c r="M181" s="80">
        <v>44646</v>
      </c>
      <c r="N181" s="75">
        <v>0.375</v>
      </c>
      <c r="O181" s="80">
        <v>44650</v>
      </c>
      <c r="P181" s="80">
        <v>44650</v>
      </c>
      <c r="Q181" s="75">
        <v>0.375</v>
      </c>
      <c r="R181" s="76" t="s">
        <v>35</v>
      </c>
      <c r="S181" s="106"/>
      <c r="T181" s="76"/>
      <c r="U181" s="111"/>
      <c r="V181" s="76" t="s">
        <v>41</v>
      </c>
      <c r="W181" s="103">
        <f t="shared" si="4"/>
        <v>0.33407999999999999</v>
      </c>
      <c r="X181" s="114"/>
    </row>
    <row r="182" spans="1:24" s="360" customFormat="1" hidden="1">
      <c r="A182" s="76">
        <v>480</v>
      </c>
      <c r="B182" s="76">
        <v>393155995</v>
      </c>
      <c r="C182" s="76" t="s">
        <v>29</v>
      </c>
      <c r="D182" s="76" t="s">
        <v>30</v>
      </c>
      <c r="E182" s="76" t="s">
        <v>128</v>
      </c>
      <c r="F182" s="76" t="s">
        <v>129</v>
      </c>
      <c r="G182" s="76" t="s">
        <v>130</v>
      </c>
      <c r="H182" s="76" t="s">
        <v>131</v>
      </c>
      <c r="I182" s="76">
        <v>49304156</v>
      </c>
      <c r="J182" s="76">
        <v>638</v>
      </c>
      <c r="K182" s="76">
        <v>22</v>
      </c>
      <c r="L182" s="80">
        <v>44646</v>
      </c>
      <c r="M182" s="80">
        <v>44646</v>
      </c>
      <c r="N182" s="75">
        <v>0.41666666666666669</v>
      </c>
      <c r="O182" s="80">
        <v>44652</v>
      </c>
      <c r="P182" s="80">
        <v>44652</v>
      </c>
      <c r="Q182" s="75">
        <v>0.41666666666666669</v>
      </c>
      <c r="R182" s="76" t="s">
        <v>35</v>
      </c>
      <c r="S182" s="106"/>
      <c r="T182" s="76"/>
      <c r="U182" s="111"/>
      <c r="V182" s="76" t="s">
        <v>41</v>
      </c>
      <c r="W182" s="103">
        <f t="shared" si="4"/>
        <v>0.30624000000000001</v>
      </c>
      <c r="X182" s="114"/>
    </row>
    <row r="183" spans="1:24" s="360" customFormat="1" hidden="1">
      <c r="A183" s="76">
        <v>480</v>
      </c>
      <c r="B183" s="76">
        <v>393156284</v>
      </c>
      <c r="C183" s="76" t="s">
        <v>29</v>
      </c>
      <c r="D183" s="76" t="s">
        <v>30</v>
      </c>
      <c r="E183" s="76" t="s">
        <v>128</v>
      </c>
      <c r="F183" s="76" t="s">
        <v>129</v>
      </c>
      <c r="G183" s="76" t="s">
        <v>130</v>
      </c>
      <c r="H183" s="76" t="s">
        <v>131</v>
      </c>
      <c r="I183" s="76">
        <v>49304156</v>
      </c>
      <c r="J183" s="76">
        <v>696</v>
      </c>
      <c r="K183" s="76">
        <v>24</v>
      </c>
      <c r="L183" s="80">
        <v>44646</v>
      </c>
      <c r="M183" s="80">
        <v>44646</v>
      </c>
      <c r="N183" s="75">
        <v>0.45833333333333331</v>
      </c>
      <c r="O183" s="80">
        <v>44652</v>
      </c>
      <c r="P183" s="80">
        <v>44652</v>
      </c>
      <c r="Q183" s="75">
        <v>0.45833333333333331</v>
      </c>
      <c r="R183" s="76" t="s">
        <v>35</v>
      </c>
      <c r="S183" s="106"/>
      <c r="T183" s="76"/>
      <c r="U183" s="111"/>
      <c r="V183" s="76" t="s">
        <v>41</v>
      </c>
      <c r="W183" s="103">
        <f t="shared" si="4"/>
        <v>0.33407999999999999</v>
      </c>
      <c r="X183" s="114"/>
    </row>
    <row r="184" spans="1:24" s="360" customFormat="1" hidden="1">
      <c r="A184" s="76">
        <v>360</v>
      </c>
      <c r="B184" s="76">
        <v>393271571</v>
      </c>
      <c r="C184" s="76" t="s">
        <v>29</v>
      </c>
      <c r="D184" s="76" t="s">
        <v>30</v>
      </c>
      <c r="E184" s="76" t="s">
        <v>178</v>
      </c>
      <c r="F184" s="76" t="s">
        <v>179</v>
      </c>
      <c r="G184" s="76" t="s">
        <v>180</v>
      </c>
      <c r="H184" s="76" t="s">
        <v>60</v>
      </c>
      <c r="I184" s="76">
        <v>49201132</v>
      </c>
      <c r="J184" s="76">
        <v>768</v>
      </c>
      <c r="K184" s="76">
        <v>24</v>
      </c>
      <c r="L184" s="80">
        <v>44647</v>
      </c>
      <c r="M184" s="80">
        <v>44647</v>
      </c>
      <c r="N184" s="75">
        <v>0.375</v>
      </c>
      <c r="O184" s="80">
        <v>44652</v>
      </c>
      <c r="P184" s="80">
        <v>44652</v>
      </c>
      <c r="Q184" s="75">
        <v>0.41666666666666669</v>
      </c>
      <c r="R184" s="76" t="s">
        <v>35</v>
      </c>
      <c r="S184" s="76"/>
      <c r="T184" s="76"/>
      <c r="U184" s="79"/>
      <c r="V184" s="76" t="s">
        <v>37</v>
      </c>
      <c r="W184" s="103">
        <f t="shared" si="4"/>
        <v>0.27648</v>
      </c>
      <c r="X184" s="114"/>
    </row>
    <row r="185" spans="1:24" hidden="1">
      <c r="A185" s="76">
        <v>360</v>
      </c>
      <c r="B185" s="76">
        <v>393266291</v>
      </c>
      <c r="C185" s="76" t="s">
        <v>29</v>
      </c>
      <c r="D185" s="76" t="s">
        <v>30</v>
      </c>
      <c r="E185" s="76" t="s">
        <v>181</v>
      </c>
      <c r="F185" s="76" t="s">
        <v>182</v>
      </c>
      <c r="G185" s="76" t="s">
        <v>183</v>
      </c>
      <c r="H185" s="76" t="s">
        <v>60</v>
      </c>
      <c r="I185" s="76">
        <v>49201132</v>
      </c>
      <c r="J185" s="76">
        <v>768</v>
      </c>
      <c r="K185" s="76">
        <v>24</v>
      </c>
      <c r="L185" s="80">
        <v>44647</v>
      </c>
      <c r="M185" s="80">
        <v>44647</v>
      </c>
      <c r="N185" s="75">
        <v>0.41666666666666669</v>
      </c>
      <c r="O185" s="80">
        <v>44649</v>
      </c>
      <c r="P185" s="80">
        <v>44649</v>
      </c>
      <c r="Q185" s="75">
        <v>0.41666666666666669</v>
      </c>
      <c r="R185" s="76" t="s">
        <v>35</v>
      </c>
      <c r="S185" s="76"/>
      <c r="T185" s="76" t="s">
        <v>40</v>
      </c>
      <c r="U185" s="102">
        <v>5120</v>
      </c>
      <c r="V185" s="76" t="s">
        <v>37</v>
      </c>
      <c r="W185" s="103">
        <f t="shared" si="4"/>
        <v>0.27648</v>
      </c>
      <c r="X185" s="703"/>
    </row>
    <row r="186" spans="1:24" hidden="1">
      <c r="A186" s="76">
        <v>360</v>
      </c>
      <c r="B186" s="76">
        <v>393268103</v>
      </c>
      <c r="C186" s="76" t="s">
        <v>29</v>
      </c>
      <c r="D186" s="76" t="s">
        <v>30</v>
      </c>
      <c r="E186" s="76" t="s">
        <v>184</v>
      </c>
      <c r="F186" s="76" t="s">
        <v>185</v>
      </c>
      <c r="G186" s="76" t="s">
        <v>186</v>
      </c>
      <c r="H186" s="76" t="s">
        <v>60</v>
      </c>
      <c r="I186" s="76">
        <v>49201132</v>
      </c>
      <c r="J186" s="76">
        <v>832</v>
      </c>
      <c r="K186" s="76">
        <v>26</v>
      </c>
      <c r="L186" s="80">
        <v>44647</v>
      </c>
      <c r="M186" s="80">
        <v>44647</v>
      </c>
      <c r="N186" s="75">
        <v>0.375</v>
      </c>
      <c r="O186" s="80">
        <v>44648</v>
      </c>
      <c r="P186" s="80">
        <v>44648</v>
      </c>
      <c r="Q186" s="75">
        <v>0.33333333333333331</v>
      </c>
      <c r="R186" s="76" t="s">
        <v>35</v>
      </c>
      <c r="S186" s="106"/>
      <c r="T186" s="76" t="s">
        <v>40</v>
      </c>
      <c r="U186" s="107">
        <v>2659</v>
      </c>
      <c r="V186" s="76" t="s">
        <v>37</v>
      </c>
      <c r="W186" s="103">
        <f t="shared" si="4"/>
        <v>0.29952000000000001</v>
      </c>
      <c r="X186" s="114"/>
    </row>
    <row r="187" spans="1:24" hidden="1">
      <c r="A187" s="76">
        <v>360</v>
      </c>
      <c r="B187" s="76">
        <v>393268403</v>
      </c>
      <c r="C187" s="76" t="s">
        <v>29</v>
      </c>
      <c r="D187" s="76" t="s">
        <v>30</v>
      </c>
      <c r="E187" s="76" t="s">
        <v>184</v>
      </c>
      <c r="F187" s="76" t="s">
        <v>187</v>
      </c>
      <c r="G187" s="76" t="s">
        <v>186</v>
      </c>
      <c r="H187" s="76" t="s">
        <v>60</v>
      </c>
      <c r="I187" s="76">
        <v>49201132</v>
      </c>
      <c r="J187" s="76">
        <v>832</v>
      </c>
      <c r="K187" s="76">
        <v>26</v>
      </c>
      <c r="L187" s="80">
        <v>44647</v>
      </c>
      <c r="M187" s="80">
        <v>44647</v>
      </c>
      <c r="N187" s="75">
        <v>0.41666666666666669</v>
      </c>
      <c r="O187" s="80">
        <v>44648</v>
      </c>
      <c r="P187" s="80">
        <v>44648</v>
      </c>
      <c r="Q187" s="75">
        <v>0.45833333333333331</v>
      </c>
      <c r="R187" s="76" t="s">
        <v>35</v>
      </c>
      <c r="S187" s="106"/>
      <c r="T187" s="76" t="s">
        <v>40</v>
      </c>
      <c r="U187" s="107">
        <v>2768</v>
      </c>
      <c r="V187" s="76" t="s">
        <v>37</v>
      </c>
      <c r="W187" s="103">
        <f t="shared" si="4"/>
        <v>0.29952000000000001</v>
      </c>
      <c r="X187" s="114"/>
    </row>
    <row r="188" spans="1:24" s="361" customFormat="1" ht="15" hidden="1">
      <c r="A188" s="76">
        <v>360</v>
      </c>
      <c r="B188" s="76">
        <v>393268349</v>
      </c>
      <c r="C188" s="76" t="s">
        <v>29</v>
      </c>
      <c r="D188" s="76" t="s">
        <v>30</v>
      </c>
      <c r="E188" s="76" t="s">
        <v>184</v>
      </c>
      <c r="F188" s="76" t="s">
        <v>187</v>
      </c>
      <c r="G188" s="76" t="s">
        <v>186</v>
      </c>
      <c r="H188" s="76" t="s">
        <v>60</v>
      </c>
      <c r="I188" s="76">
        <v>49201132</v>
      </c>
      <c r="J188" s="76">
        <v>832</v>
      </c>
      <c r="K188" s="76">
        <v>26</v>
      </c>
      <c r="L188" s="80">
        <v>44647</v>
      </c>
      <c r="M188" s="80">
        <v>44647</v>
      </c>
      <c r="N188" s="75">
        <v>0.45833333333333331</v>
      </c>
      <c r="O188" s="80">
        <v>44648</v>
      </c>
      <c r="P188" s="80">
        <v>44648</v>
      </c>
      <c r="Q188" s="75">
        <v>0.5</v>
      </c>
      <c r="R188" s="76" t="s">
        <v>35</v>
      </c>
      <c r="S188" s="106"/>
      <c r="T188" s="76" t="s">
        <v>40</v>
      </c>
      <c r="U188" s="107">
        <v>2768</v>
      </c>
      <c r="V188" s="76" t="s">
        <v>37</v>
      </c>
      <c r="W188" s="103">
        <f t="shared" si="4"/>
        <v>0.29952000000000001</v>
      </c>
      <c r="X188" s="114"/>
    </row>
    <row r="189" spans="1:24" s="361" customFormat="1" ht="15" hidden="1">
      <c r="A189" s="76">
        <v>360</v>
      </c>
      <c r="B189" s="76">
        <v>393268181</v>
      </c>
      <c r="C189" s="76" t="s">
        <v>29</v>
      </c>
      <c r="D189" s="76" t="s">
        <v>30</v>
      </c>
      <c r="E189" s="76" t="s">
        <v>184</v>
      </c>
      <c r="F189" s="76" t="s">
        <v>187</v>
      </c>
      <c r="G189" s="76" t="s">
        <v>186</v>
      </c>
      <c r="H189" s="76" t="s">
        <v>60</v>
      </c>
      <c r="I189" s="76">
        <v>49201132</v>
      </c>
      <c r="J189" s="76">
        <v>832</v>
      </c>
      <c r="K189" s="76">
        <v>26</v>
      </c>
      <c r="L189" s="80">
        <v>44647</v>
      </c>
      <c r="M189" s="80">
        <v>44647</v>
      </c>
      <c r="N189" s="75">
        <v>0.45833333333333331</v>
      </c>
      <c r="O189" s="80">
        <v>44648</v>
      </c>
      <c r="P189" s="80">
        <v>44648</v>
      </c>
      <c r="Q189" s="75">
        <v>0.54166666666666663</v>
      </c>
      <c r="R189" s="76" t="s">
        <v>35</v>
      </c>
      <c r="S189" s="106"/>
      <c r="T189" s="76" t="s">
        <v>40</v>
      </c>
      <c r="U189" s="107">
        <v>2768</v>
      </c>
      <c r="V189" s="76" t="s">
        <v>37</v>
      </c>
      <c r="W189" s="103">
        <f t="shared" si="4"/>
        <v>0.29952000000000001</v>
      </c>
      <c r="X189" s="114"/>
    </row>
    <row r="190" spans="1:24" hidden="1">
      <c r="A190" s="76">
        <v>475</v>
      </c>
      <c r="B190" s="76">
        <v>392654785</v>
      </c>
      <c r="C190" s="76" t="s">
        <v>29</v>
      </c>
      <c r="D190" s="76" t="s">
        <v>30</v>
      </c>
      <c r="E190" s="76" t="s">
        <v>68</v>
      </c>
      <c r="F190" s="76" t="s">
        <v>69</v>
      </c>
      <c r="G190" s="76" t="s">
        <v>70</v>
      </c>
      <c r="H190" s="76" t="s">
        <v>57</v>
      </c>
      <c r="I190" s="76">
        <v>49302155</v>
      </c>
      <c r="J190" s="76">
        <v>638</v>
      </c>
      <c r="K190" s="76">
        <v>22</v>
      </c>
      <c r="L190" s="80">
        <v>44648</v>
      </c>
      <c r="M190" s="80">
        <v>44648</v>
      </c>
      <c r="N190" s="75">
        <v>0.375</v>
      </c>
      <c r="O190" s="80">
        <v>44649</v>
      </c>
      <c r="P190" s="80">
        <v>44649</v>
      </c>
      <c r="Q190" s="75">
        <v>0.33333333333333331</v>
      </c>
      <c r="R190" s="76" t="s">
        <v>35</v>
      </c>
      <c r="S190" s="76"/>
      <c r="T190" s="76" t="s">
        <v>123</v>
      </c>
      <c r="U190" s="77">
        <v>1447</v>
      </c>
      <c r="V190" s="76" t="s">
        <v>37</v>
      </c>
      <c r="W190" s="103">
        <f t="shared" si="4"/>
        <v>0.30304999999999999</v>
      </c>
      <c r="X190" s="114"/>
    </row>
    <row r="191" spans="1:24" s="361" customFormat="1" ht="15" hidden="1">
      <c r="A191" s="115">
        <v>480</v>
      </c>
      <c r="B191" s="115">
        <v>392306612</v>
      </c>
      <c r="C191" s="115" t="s">
        <v>29</v>
      </c>
      <c r="D191" s="115" t="s">
        <v>30</v>
      </c>
      <c r="E191" s="115" t="s">
        <v>53</v>
      </c>
      <c r="F191" s="115" t="s">
        <v>54</v>
      </c>
      <c r="G191" s="115" t="s">
        <v>55</v>
      </c>
      <c r="H191" s="115" t="s">
        <v>52</v>
      </c>
      <c r="I191" s="115">
        <v>49303156</v>
      </c>
      <c r="J191" s="115">
        <v>580</v>
      </c>
      <c r="K191" s="115">
        <v>20</v>
      </c>
      <c r="L191" s="116">
        <v>44648</v>
      </c>
      <c r="M191" s="116">
        <v>44648</v>
      </c>
      <c r="N191" s="117">
        <v>0.33333333333333331</v>
      </c>
      <c r="O191" s="116">
        <v>44649</v>
      </c>
      <c r="P191" s="116">
        <v>44649</v>
      </c>
      <c r="Q191" s="117">
        <v>0.375</v>
      </c>
      <c r="R191" s="115" t="s">
        <v>35</v>
      </c>
      <c r="S191" s="118"/>
      <c r="T191" s="115" t="s">
        <v>56</v>
      </c>
      <c r="U191" s="126">
        <v>2640</v>
      </c>
      <c r="V191" s="115" t="s">
        <v>41</v>
      </c>
      <c r="W191" s="127">
        <f t="shared" si="4"/>
        <v>0.27839999999999998</v>
      </c>
      <c r="X191" s="120"/>
    </row>
    <row r="192" spans="1:24" s="361" customFormat="1" ht="15" hidden="1">
      <c r="A192" s="148">
        <v>480</v>
      </c>
      <c r="B192" s="148">
        <v>392306634</v>
      </c>
      <c r="C192" s="148" t="s">
        <v>29</v>
      </c>
      <c r="D192" s="148" t="s">
        <v>30</v>
      </c>
      <c r="E192" s="148" t="s">
        <v>53</v>
      </c>
      <c r="F192" s="148" t="s">
        <v>54</v>
      </c>
      <c r="G192" s="148" t="s">
        <v>55</v>
      </c>
      <c r="H192" s="148" t="s">
        <v>52</v>
      </c>
      <c r="I192" s="148">
        <v>49303156</v>
      </c>
      <c r="J192" s="148">
        <v>580</v>
      </c>
      <c r="K192" s="148">
        <v>20</v>
      </c>
      <c r="L192" s="149">
        <v>44648</v>
      </c>
      <c r="M192" s="149">
        <v>44648</v>
      </c>
      <c r="N192" s="150">
        <v>0.375</v>
      </c>
      <c r="O192" s="149">
        <v>44649</v>
      </c>
      <c r="P192" s="149">
        <v>44649</v>
      </c>
      <c r="Q192" s="150">
        <v>0.41666666666666669</v>
      </c>
      <c r="R192" s="148" t="s">
        <v>35</v>
      </c>
      <c r="S192" s="151"/>
      <c r="T192" s="148" t="s">
        <v>56</v>
      </c>
      <c r="U192" s="154">
        <v>2640</v>
      </c>
      <c r="V192" s="148" t="s">
        <v>41</v>
      </c>
      <c r="W192" s="153">
        <f t="shared" si="4"/>
        <v>0.27839999999999998</v>
      </c>
      <c r="X192" s="700"/>
    </row>
    <row r="193" spans="1:16362" s="361" customFormat="1" ht="15" hidden="1">
      <c r="A193" s="157">
        <v>480</v>
      </c>
      <c r="B193" s="157">
        <v>392306665</v>
      </c>
      <c r="C193" s="157" t="s">
        <v>29</v>
      </c>
      <c r="D193" s="157" t="s">
        <v>30</v>
      </c>
      <c r="E193" s="157" t="s">
        <v>53</v>
      </c>
      <c r="F193" s="157" t="s">
        <v>54</v>
      </c>
      <c r="G193" s="157" t="s">
        <v>55</v>
      </c>
      <c r="H193" s="157" t="s">
        <v>52</v>
      </c>
      <c r="I193" s="157">
        <v>49303156</v>
      </c>
      <c r="J193" s="157">
        <v>580</v>
      </c>
      <c r="K193" s="157">
        <v>20</v>
      </c>
      <c r="L193" s="158">
        <v>44648</v>
      </c>
      <c r="M193" s="158">
        <v>44648</v>
      </c>
      <c r="N193" s="159">
        <v>0.41666666666666669</v>
      </c>
      <c r="O193" s="158">
        <v>44649</v>
      </c>
      <c r="P193" s="312">
        <v>44649</v>
      </c>
      <c r="Q193" s="159">
        <v>0.5</v>
      </c>
      <c r="R193" s="157" t="s">
        <v>35</v>
      </c>
      <c r="S193" s="160"/>
      <c r="T193" s="157" t="s">
        <v>56</v>
      </c>
      <c r="U193" s="192">
        <v>2640</v>
      </c>
      <c r="V193" s="319" t="s">
        <v>41</v>
      </c>
      <c r="W193" s="136">
        <f t="shared" ref="W193:W256" si="5">A193*J193/10^6</f>
        <v>0.27839999999999998</v>
      </c>
      <c r="X193" s="125"/>
    </row>
    <row r="194" spans="1:16362" s="361" customFormat="1" ht="15" hidden="1">
      <c r="A194" s="162">
        <v>480</v>
      </c>
      <c r="B194" s="162">
        <v>392306658</v>
      </c>
      <c r="C194" s="162" t="s">
        <v>29</v>
      </c>
      <c r="D194" s="162" t="s">
        <v>30</v>
      </c>
      <c r="E194" s="162" t="s">
        <v>53</v>
      </c>
      <c r="F194" s="162" t="s">
        <v>54</v>
      </c>
      <c r="G194" s="162" t="s">
        <v>55</v>
      </c>
      <c r="H194" s="162" t="s">
        <v>52</v>
      </c>
      <c r="I194" s="162">
        <v>49303156</v>
      </c>
      <c r="J194" s="162">
        <v>580</v>
      </c>
      <c r="K194" s="162">
        <v>20</v>
      </c>
      <c r="L194" s="163">
        <v>44648</v>
      </c>
      <c r="M194" s="163">
        <v>44648</v>
      </c>
      <c r="N194" s="164">
        <v>0.375</v>
      </c>
      <c r="O194" s="163">
        <v>44649</v>
      </c>
      <c r="P194" s="313">
        <v>44649</v>
      </c>
      <c r="Q194" s="164">
        <v>0.45833333333333331</v>
      </c>
      <c r="R194" s="162" t="s">
        <v>35</v>
      </c>
      <c r="S194" s="165"/>
      <c r="T194" s="162" t="s">
        <v>56</v>
      </c>
      <c r="U194" s="186">
        <v>2640</v>
      </c>
      <c r="V194" s="322" t="s">
        <v>41</v>
      </c>
      <c r="W194" s="103">
        <f t="shared" si="5"/>
        <v>0.27839999999999998</v>
      </c>
      <c r="X194" s="114"/>
    </row>
    <row r="195" spans="1:16362" hidden="1">
      <c r="A195" s="76">
        <v>475</v>
      </c>
      <c r="B195" s="76">
        <v>393069516</v>
      </c>
      <c r="C195" s="76" t="s">
        <v>29</v>
      </c>
      <c r="D195" s="76" t="s">
        <v>30</v>
      </c>
      <c r="E195" s="76" t="s">
        <v>108</v>
      </c>
      <c r="F195" s="76" t="s">
        <v>109</v>
      </c>
      <c r="G195" s="76" t="s">
        <v>110</v>
      </c>
      <c r="H195" s="76" t="s">
        <v>111</v>
      </c>
      <c r="I195" s="76">
        <v>49303155</v>
      </c>
      <c r="J195" s="76">
        <v>638</v>
      </c>
      <c r="K195" s="76">
        <v>22</v>
      </c>
      <c r="L195" s="80">
        <v>44648</v>
      </c>
      <c r="M195" s="80">
        <v>44648</v>
      </c>
      <c r="N195" s="75">
        <v>0.375</v>
      </c>
      <c r="O195" s="80">
        <v>44650</v>
      </c>
      <c r="P195" s="80">
        <v>44650</v>
      </c>
      <c r="Q195" s="75">
        <v>0.45833333333333331</v>
      </c>
      <c r="R195" s="76" t="s">
        <v>35</v>
      </c>
      <c r="S195" s="106"/>
      <c r="T195" s="76" t="s">
        <v>40</v>
      </c>
      <c r="U195" s="111">
        <v>4401</v>
      </c>
      <c r="V195" s="76" t="s">
        <v>41</v>
      </c>
      <c r="W195" s="103">
        <f t="shared" si="5"/>
        <v>0.30304999999999999</v>
      </c>
      <c r="X195" s="114"/>
    </row>
    <row r="196" spans="1:16362" hidden="1">
      <c r="A196" s="76">
        <v>480</v>
      </c>
      <c r="B196" s="76">
        <v>392306675</v>
      </c>
      <c r="C196" s="76" t="s">
        <v>29</v>
      </c>
      <c r="D196" s="76" t="s">
        <v>30</v>
      </c>
      <c r="E196" s="76" t="s">
        <v>53</v>
      </c>
      <c r="F196" s="76" t="s">
        <v>54</v>
      </c>
      <c r="G196" s="76" t="s">
        <v>55</v>
      </c>
      <c r="H196" s="76" t="s">
        <v>52</v>
      </c>
      <c r="I196" s="76">
        <v>49303156</v>
      </c>
      <c r="J196" s="76">
        <v>580</v>
      </c>
      <c r="K196" s="76">
        <v>20</v>
      </c>
      <c r="L196" s="80">
        <v>44648</v>
      </c>
      <c r="M196" s="80">
        <v>44648</v>
      </c>
      <c r="N196" s="75">
        <v>0.41666666666666669</v>
      </c>
      <c r="O196" s="80">
        <v>44649</v>
      </c>
      <c r="P196" s="80">
        <v>44649</v>
      </c>
      <c r="Q196" s="75">
        <v>0.54166666666666663</v>
      </c>
      <c r="R196" s="76" t="s">
        <v>35</v>
      </c>
      <c r="S196" s="106"/>
      <c r="T196" s="76" t="s">
        <v>56</v>
      </c>
      <c r="U196" s="79">
        <v>2640</v>
      </c>
      <c r="V196" s="76" t="s">
        <v>41</v>
      </c>
      <c r="W196" s="103">
        <f t="shared" si="5"/>
        <v>0.27839999999999998</v>
      </c>
      <c r="X196" s="114"/>
    </row>
    <row r="197" spans="1:16362" hidden="1">
      <c r="A197" s="76">
        <v>360</v>
      </c>
      <c r="B197" s="76">
        <v>393238400</v>
      </c>
      <c r="C197" s="76" t="s">
        <v>29</v>
      </c>
      <c r="D197" s="76" t="s">
        <v>30</v>
      </c>
      <c r="E197" s="76" t="s">
        <v>81</v>
      </c>
      <c r="F197" s="76" t="s">
        <v>82</v>
      </c>
      <c r="G197" s="76" t="s">
        <v>188</v>
      </c>
      <c r="H197" s="76" t="s">
        <v>60</v>
      </c>
      <c r="I197" s="76">
        <v>49201132</v>
      </c>
      <c r="J197" s="76">
        <v>896</v>
      </c>
      <c r="K197" s="76">
        <v>28</v>
      </c>
      <c r="L197" s="80">
        <v>44648</v>
      </c>
      <c r="M197" s="80">
        <v>44648</v>
      </c>
      <c r="N197" s="75">
        <v>0.41666666666666669</v>
      </c>
      <c r="O197" s="80">
        <v>44650</v>
      </c>
      <c r="P197" s="80">
        <v>44650</v>
      </c>
      <c r="Q197" s="75">
        <v>0.45833333333333331</v>
      </c>
      <c r="R197" s="76" t="s">
        <v>35</v>
      </c>
      <c r="S197" s="76"/>
      <c r="T197" s="76" t="s">
        <v>40</v>
      </c>
      <c r="U197" s="77">
        <v>3208</v>
      </c>
      <c r="V197" s="76" t="s">
        <v>41</v>
      </c>
      <c r="W197" s="103">
        <f t="shared" si="5"/>
        <v>0.32256000000000001</v>
      </c>
      <c r="X197" s="114"/>
    </row>
    <row r="198" spans="1:16362" hidden="1">
      <c r="A198" s="76">
        <v>360</v>
      </c>
      <c r="B198" s="76">
        <v>393238649</v>
      </c>
      <c r="C198" s="76" t="s">
        <v>29</v>
      </c>
      <c r="D198" s="76" t="s">
        <v>30</v>
      </c>
      <c r="E198" s="76" t="s">
        <v>81</v>
      </c>
      <c r="F198" s="76" t="s">
        <v>189</v>
      </c>
      <c r="G198" s="76" t="s">
        <v>190</v>
      </c>
      <c r="H198" s="76" t="s">
        <v>60</v>
      </c>
      <c r="I198" s="76">
        <v>49201132</v>
      </c>
      <c r="J198" s="76">
        <v>896</v>
      </c>
      <c r="K198" s="76">
        <v>28</v>
      </c>
      <c r="L198" s="80">
        <v>44648</v>
      </c>
      <c r="M198" s="80">
        <v>44648</v>
      </c>
      <c r="N198" s="75">
        <v>0.45833333333333331</v>
      </c>
      <c r="O198" s="80">
        <v>44650</v>
      </c>
      <c r="P198" s="80">
        <v>44650</v>
      </c>
      <c r="Q198" s="75">
        <v>0.45833333333333331</v>
      </c>
      <c r="R198" s="76" t="s">
        <v>35</v>
      </c>
      <c r="S198" s="76"/>
      <c r="T198" s="76" t="s">
        <v>40</v>
      </c>
      <c r="U198" s="77">
        <v>3004</v>
      </c>
      <c r="V198" s="76" t="s">
        <v>41</v>
      </c>
      <c r="W198" s="103">
        <f t="shared" si="5"/>
        <v>0.32256000000000001</v>
      </c>
      <c r="X198" s="114"/>
    </row>
    <row r="199" spans="1:16362" hidden="1">
      <c r="A199" s="76">
        <v>360</v>
      </c>
      <c r="B199" s="76">
        <v>393239116</v>
      </c>
      <c r="C199" s="76" t="s">
        <v>29</v>
      </c>
      <c r="D199" s="76" t="s">
        <v>30</v>
      </c>
      <c r="E199" s="76" t="s">
        <v>81</v>
      </c>
      <c r="F199" s="76" t="s">
        <v>191</v>
      </c>
      <c r="G199" s="76" t="s">
        <v>192</v>
      </c>
      <c r="H199" s="76" t="s">
        <v>60</v>
      </c>
      <c r="I199" s="76">
        <v>49201132</v>
      </c>
      <c r="J199" s="76">
        <v>896</v>
      </c>
      <c r="K199" s="76">
        <v>28</v>
      </c>
      <c r="L199" s="80">
        <v>44648</v>
      </c>
      <c r="M199" s="80">
        <v>44648</v>
      </c>
      <c r="N199" s="75">
        <v>0.5</v>
      </c>
      <c r="O199" s="80">
        <v>44650</v>
      </c>
      <c r="P199" s="80">
        <v>44650</v>
      </c>
      <c r="Q199" s="75">
        <v>0.45833333333333331</v>
      </c>
      <c r="R199" s="76" t="s">
        <v>35</v>
      </c>
      <c r="S199" s="76"/>
      <c r="T199" s="76" t="s">
        <v>40</v>
      </c>
      <c r="U199" s="77">
        <v>2305</v>
      </c>
      <c r="V199" s="76" t="s">
        <v>41</v>
      </c>
      <c r="W199" s="103">
        <f t="shared" si="5"/>
        <v>0.32256000000000001</v>
      </c>
      <c r="X199" s="114"/>
    </row>
    <row r="200" spans="1:16362" hidden="1">
      <c r="A200" s="76">
        <v>425</v>
      </c>
      <c r="B200" s="76">
        <v>393247290</v>
      </c>
      <c r="C200" s="76" t="s">
        <v>29</v>
      </c>
      <c r="D200" s="76" t="s">
        <v>30</v>
      </c>
      <c r="E200" s="76" t="s">
        <v>193</v>
      </c>
      <c r="F200" s="76" t="s">
        <v>194</v>
      </c>
      <c r="G200" s="76" t="s">
        <v>195</v>
      </c>
      <c r="H200" s="76" t="s">
        <v>196</v>
      </c>
      <c r="I200" s="76">
        <v>46104145</v>
      </c>
      <c r="J200" s="76">
        <v>2</v>
      </c>
      <c r="K200" s="76">
        <v>1</v>
      </c>
      <c r="L200" s="80">
        <v>44648</v>
      </c>
      <c r="M200" s="80">
        <v>44648</v>
      </c>
      <c r="N200" s="75">
        <v>0.54166666666666663</v>
      </c>
      <c r="O200" s="80">
        <v>44650</v>
      </c>
      <c r="P200" s="80">
        <v>44650</v>
      </c>
      <c r="Q200" s="75">
        <v>0.45833333333333331</v>
      </c>
      <c r="R200" s="76" t="s">
        <v>35</v>
      </c>
      <c r="S200" s="76" t="s">
        <v>197</v>
      </c>
      <c r="T200" s="76" t="s">
        <v>40</v>
      </c>
      <c r="U200" s="102">
        <v>2023</v>
      </c>
      <c r="V200" s="76" t="s">
        <v>37</v>
      </c>
      <c r="W200" s="103">
        <f t="shared" si="5"/>
        <v>8.4999999999999995E-4</v>
      </c>
      <c r="X200" s="114"/>
    </row>
    <row r="201" spans="1:16362" hidden="1">
      <c r="A201" s="76">
        <v>360</v>
      </c>
      <c r="B201" s="76">
        <v>393076198</v>
      </c>
      <c r="C201" s="76" t="s">
        <v>29</v>
      </c>
      <c r="D201" s="76" t="s">
        <v>30</v>
      </c>
      <c r="E201" s="76" t="s">
        <v>94</v>
      </c>
      <c r="F201" s="76" t="s">
        <v>160</v>
      </c>
      <c r="G201" s="76" t="s">
        <v>96</v>
      </c>
      <c r="H201" s="76" t="s">
        <v>60</v>
      </c>
      <c r="I201" s="76">
        <v>49201132</v>
      </c>
      <c r="J201" s="76">
        <v>768</v>
      </c>
      <c r="K201" s="76">
        <v>24</v>
      </c>
      <c r="L201" s="80">
        <v>44648</v>
      </c>
      <c r="M201" s="80">
        <v>44648</v>
      </c>
      <c r="N201" s="75">
        <v>0.41666666666666669</v>
      </c>
      <c r="O201" s="80">
        <v>44649</v>
      </c>
      <c r="P201" s="80">
        <v>44649</v>
      </c>
      <c r="Q201" s="75">
        <v>0.41666666666666669</v>
      </c>
      <c r="R201" s="76" t="s">
        <v>35</v>
      </c>
      <c r="S201" s="76"/>
      <c r="T201" s="76" t="s">
        <v>40</v>
      </c>
      <c r="U201" s="77">
        <v>2284</v>
      </c>
      <c r="V201" s="76" t="s">
        <v>37</v>
      </c>
      <c r="W201" s="103">
        <f t="shared" si="5"/>
        <v>0.27648</v>
      </c>
      <c r="X201" s="114"/>
    </row>
    <row r="202" spans="1:16362" s="361" customFormat="1" ht="15" hidden="1">
      <c r="A202" s="115">
        <v>360</v>
      </c>
      <c r="B202" s="115">
        <v>393076289</v>
      </c>
      <c r="C202" s="115" t="s">
        <v>29</v>
      </c>
      <c r="D202" s="115" t="s">
        <v>30</v>
      </c>
      <c r="E202" s="76" t="s">
        <v>94</v>
      </c>
      <c r="F202" s="115" t="s">
        <v>160</v>
      </c>
      <c r="G202" s="115" t="s">
        <v>96</v>
      </c>
      <c r="H202" s="115" t="s">
        <v>60</v>
      </c>
      <c r="I202" s="115">
        <v>49201132</v>
      </c>
      <c r="J202" s="115">
        <v>704</v>
      </c>
      <c r="K202" s="115">
        <v>22</v>
      </c>
      <c r="L202" s="116">
        <v>44648</v>
      </c>
      <c r="M202" s="116">
        <v>44648</v>
      </c>
      <c r="N202" s="117">
        <v>0.45833333333333331</v>
      </c>
      <c r="O202" s="116">
        <v>44649</v>
      </c>
      <c r="P202" s="116">
        <v>44649</v>
      </c>
      <c r="Q202" s="117">
        <v>0.45833333333333331</v>
      </c>
      <c r="R202" s="115" t="s">
        <v>35</v>
      </c>
      <c r="S202" s="115"/>
      <c r="T202" s="115" t="s">
        <v>40</v>
      </c>
      <c r="U202" s="316">
        <v>2284</v>
      </c>
      <c r="V202" s="115" t="s">
        <v>37</v>
      </c>
      <c r="W202" s="127">
        <f t="shared" si="5"/>
        <v>0.25344</v>
      </c>
      <c r="X202" s="120"/>
    </row>
    <row r="203" spans="1:16362" hidden="1">
      <c r="A203" s="148">
        <v>475</v>
      </c>
      <c r="B203" s="148">
        <v>392654928</v>
      </c>
      <c r="C203" s="148" t="s">
        <v>29</v>
      </c>
      <c r="D203" s="148" t="s">
        <v>30</v>
      </c>
      <c r="E203" s="189" t="s">
        <v>68</v>
      </c>
      <c r="F203" s="148" t="s">
        <v>69</v>
      </c>
      <c r="G203" s="148" t="s">
        <v>70</v>
      </c>
      <c r="H203" s="148" t="s">
        <v>57</v>
      </c>
      <c r="I203" s="148">
        <v>49302155</v>
      </c>
      <c r="J203" s="148">
        <v>638</v>
      </c>
      <c r="K203" s="148">
        <v>22</v>
      </c>
      <c r="L203" s="149">
        <v>44648</v>
      </c>
      <c r="M203" s="149">
        <v>44648</v>
      </c>
      <c r="N203" s="150">
        <v>0.375</v>
      </c>
      <c r="O203" s="149">
        <v>44650</v>
      </c>
      <c r="P203" s="149">
        <v>44650</v>
      </c>
      <c r="Q203" s="150">
        <v>0.375</v>
      </c>
      <c r="R203" s="148" t="s">
        <v>35</v>
      </c>
      <c r="S203" s="148"/>
      <c r="T203" s="148" t="s">
        <v>123</v>
      </c>
      <c r="U203" s="179">
        <v>2414</v>
      </c>
      <c r="V203" s="148" t="s">
        <v>37</v>
      </c>
      <c r="W203" s="153">
        <f t="shared" si="5"/>
        <v>0.30304999999999999</v>
      </c>
      <c r="X203" s="700"/>
    </row>
    <row r="204" spans="1:16362" hidden="1">
      <c r="A204" s="84">
        <v>475</v>
      </c>
      <c r="B204" s="84">
        <v>392654954</v>
      </c>
      <c r="C204" s="84" t="s">
        <v>29</v>
      </c>
      <c r="D204" s="84" t="s">
        <v>30</v>
      </c>
      <c r="E204" s="76" t="s">
        <v>68</v>
      </c>
      <c r="F204" s="84" t="s">
        <v>69</v>
      </c>
      <c r="G204" s="84" t="s">
        <v>70</v>
      </c>
      <c r="H204" s="84" t="s">
        <v>57</v>
      </c>
      <c r="I204" s="84">
        <v>49302155</v>
      </c>
      <c r="J204" s="84">
        <v>638</v>
      </c>
      <c r="K204" s="84">
        <v>22</v>
      </c>
      <c r="L204" s="121">
        <v>44648</v>
      </c>
      <c r="M204" s="121">
        <v>44648</v>
      </c>
      <c r="N204" s="122">
        <v>0.41666666666666669</v>
      </c>
      <c r="O204" s="121">
        <v>44651</v>
      </c>
      <c r="P204" s="121">
        <v>44651</v>
      </c>
      <c r="Q204" s="122">
        <v>0.41666666666666669</v>
      </c>
      <c r="R204" s="84" t="s">
        <v>35</v>
      </c>
      <c r="S204" s="84"/>
      <c r="T204" s="84" t="s">
        <v>123</v>
      </c>
      <c r="U204" s="139">
        <v>2414</v>
      </c>
      <c r="V204" s="84" t="s">
        <v>37</v>
      </c>
      <c r="W204" s="136">
        <f t="shared" si="5"/>
        <v>0.30304999999999999</v>
      </c>
      <c r="X204" s="125"/>
    </row>
    <row r="205" spans="1:16362" hidden="1">
      <c r="A205" s="76">
        <v>360</v>
      </c>
      <c r="B205" s="76">
        <v>393076376</v>
      </c>
      <c r="C205" s="76" t="s">
        <v>29</v>
      </c>
      <c r="D205" s="76" t="s">
        <v>30</v>
      </c>
      <c r="E205" s="76" t="s">
        <v>94</v>
      </c>
      <c r="F205" s="76" t="s">
        <v>160</v>
      </c>
      <c r="G205" s="76" t="s">
        <v>96</v>
      </c>
      <c r="H205" s="76" t="s">
        <v>60</v>
      </c>
      <c r="I205" s="76">
        <v>49201132</v>
      </c>
      <c r="J205" s="76">
        <v>672</v>
      </c>
      <c r="K205" s="76">
        <v>21</v>
      </c>
      <c r="L205" s="80">
        <v>44648</v>
      </c>
      <c r="M205" s="80">
        <v>44648</v>
      </c>
      <c r="N205" s="75">
        <v>0.5</v>
      </c>
      <c r="O205" s="80">
        <v>44649</v>
      </c>
      <c r="P205" s="80">
        <v>44649</v>
      </c>
      <c r="Q205" s="75">
        <v>0.5</v>
      </c>
      <c r="R205" s="76" t="s">
        <v>35</v>
      </c>
      <c r="S205" s="76"/>
      <c r="T205" s="76" t="s">
        <v>40</v>
      </c>
      <c r="U205" s="77">
        <v>2284</v>
      </c>
      <c r="V205" s="76" t="s">
        <v>37</v>
      </c>
      <c r="W205" s="103">
        <f t="shared" si="5"/>
        <v>0.24192</v>
      </c>
      <c r="X205" s="703"/>
    </row>
    <row r="206" spans="1:16362" s="361" customFormat="1" hidden="1">
      <c r="A206" s="76">
        <v>360</v>
      </c>
      <c r="B206" s="76">
        <v>393229898</v>
      </c>
      <c r="C206" s="76" t="s">
        <v>29</v>
      </c>
      <c r="D206" s="76" t="s">
        <v>30</v>
      </c>
      <c r="E206" s="76" t="s">
        <v>42</v>
      </c>
      <c r="F206" s="76" t="s">
        <v>198</v>
      </c>
      <c r="G206" s="76" t="s">
        <v>199</v>
      </c>
      <c r="H206" s="76" t="s">
        <v>200</v>
      </c>
      <c r="I206" s="76">
        <v>49204132</v>
      </c>
      <c r="J206" s="76">
        <v>520</v>
      </c>
      <c r="K206" s="76">
        <v>20</v>
      </c>
      <c r="L206" s="80">
        <v>44648</v>
      </c>
      <c r="M206" s="80">
        <v>44648</v>
      </c>
      <c r="N206" s="75">
        <v>0.45833333333333331</v>
      </c>
      <c r="O206" s="80">
        <v>44649</v>
      </c>
      <c r="P206" s="80">
        <v>44649</v>
      </c>
      <c r="Q206" s="75">
        <v>0.45833333333333331</v>
      </c>
      <c r="R206" s="76" t="s">
        <v>35</v>
      </c>
      <c r="S206" s="106"/>
      <c r="T206" s="76" t="s">
        <v>40</v>
      </c>
      <c r="U206" s="79">
        <v>1624</v>
      </c>
      <c r="V206" s="76" t="s">
        <v>41</v>
      </c>
      <c r="W206" s="103">
        <f t="shared" si="5"/>
        <v>0.18720000000000001</v>
      </c>
      <c r="X206" s="114"/>
      <c r="Y206" s="360"/>
      <c r="Z206" s="360"/>
      <c r="AA206" s="360"/>
      <c r="AB206" s="360"/>
      <c r="AC206" s="360"/>
      <c r="AD206" s="360"/>
      <c r="AE206" s="360"/>
      <c r="AF206" s="360"/>
      <c r="AG206" s="360"/>
      <c r="AH206" s="360"/>
      <c r="AI206" s="360"/>
      <c r="AJ206" s="360"/>
      <c r="AK206" s="360"/>
      <c r="AL206" s="360"/>
      <c r="AM206" s="360"/>
      <c r="AN206" s="360"/>
      <c r="AO206" s="360"/>
      <c r="AP206" s="360"/>
      <c r="AQ206" s="360"/>
      <c r="AR206" s="360"/>
      <c r="AS206" s="360"/>
      <c r="AT206" s="360"/>
      <c r="AU206" s="360"/>
      <c r="AV206" s="360"/>
      <c r="AW206" s="360"/>
      <c r="AX206" s="360"/>
      <c r="AY206" s="360"/>
      <c r="AZ206" s="360"/>
      <c r="BA206" s="360"/>
      <c r="BB206" s="360"/>
      <c r="BC206" s="360"/>
      <c r="BD206" s="360"/>
      <c r="BE206" s="360"/>
      <c r="BF206" s="360"/>
      <c r="BG206" s="360"/>
      <c r="BH206" s="360"/>
      <c r="BI206" s="360"/>
      <c r="BJ206" s="360"/>
      <c r="BK206" s="360"/>
      <c r="BL206" s="360"/>
      <c r="BM206" s="360"/>
      <c r="BN206" s="360"/>
      <c r="BO206" s="360"/>
      <c r="BP206" s="360"/>
      <c r="BQ206" s="360"/>
      <c r="BR206" s="360"/>
      <c r="BS206" s="360"/>
      <c r="BT206" s="360"/>
      <c r="BU206" s="360"/>
      <c r="BV206" s="360"/>
      <c r="BW206" s="360"/>
      <c r="BX206" s="360"/>
      <c r="BY206" s="360"/>
      <c r="BZ206" s="360"/>
      <c r="CA206" s="360"/>
      <c r="CB206" s="360"/>
      <c r="CC206" s="360"/>
      <c r="CD206" s="360"/>
      <c r="CE206" s="360"/>
      <c r="CF206" s="360"/>
      <c r="CG206" s="360"/>
      <c r="CH206" s="360"/>
      <c r="CI206" s="360"/>
      <c r="CJ206" s="360"/>
      <c r="CK206" s="360"/>
      <c r="CL206" s="360"/>
      <c r="CM206" s="360"/>
      <c r="CN206" s="360"/>
      <c r="CO206" s="360"/>
      <c r="CP206" s="360"/>
      <c r="CQ206" s="360"/>
      <c r="CR206" s="360"/>
      <c r="CS206" s="360"/>
      <c r="CT206" s="360"/>
      <c r="CU206" s="360"/>
      <c r="CV206" s="360"/>
      <c r="CW206" s="360"/>
      <c r="CX206" s="360"/>
      <c r="CY206" s="360"/>
      <c r="CZ206" s="360"/>
      <c r="DA206" s="360"/>
      <c r="DB206" s="360"/>
      <c r="DC206" s="360"/>
      <c r="DD206" s="360"/>
      <c r="DE206" s="360"/>
      <c r="DF206" s="360"/>
      <c r="DG206" s="360"/>
      <c r="DH206" s="360"/>
      <c r="DI206" s="360"/>
      <c r="DJ206" s="360"/>
      <c r="DK206" s="360"/>
      <c r="DL206" s="360"/>
      <c r="DM206" s="360"/>
      <c r="DN206" s="360"/>
      <c r="DO206" s="360"/>
      <c r="DP206" s="360"/>
      <c r="DQ206" s="360"/>
      <c r="DR206" s="360"/>
      <c r="DS206" s="360"/>
      <c r="DT206" s="360"/>
      <c r="DU206" s="360"/>
      <c r="DV206" s="360"/>
      <c r="DW206" s="360"/>
      <c r="DX206" s="360"/>
      <c r="DY206" s="360"/>
      <c r="DZ206" s="360"/>
      <c r="EA206" s="360"/>
      <c r="EB206" s="360"/>
      <c r="EC206" s="360"/>
      <c r="ED206" s="360"/>
      <c r="EE206" s="360"/>
      <c r="EF206" s="360"/>
      <c r="EG206" s="360"/>
      <c r="EH206" s="360"/>
      <c r="EI206" s="360"/>
      <c r="EJ206" s="360"/>
      <c r="EK206" s="360"/>
      <c r="EL206" s="360"/>
      <c r="EM206" s="360"/>
      <c r="EN206" s="360"/>
      <c r="EO206" s="360"/>
      <c r="EP206" s="360"/>
      <c r="EQ206" s="360"/>
      <c r="ER206" s="360"/>
      <c r="ES206" s="360"/>
      <c r="ET206" s="360"/>
      <c r="EU206" s="360"/>
      <c r="EV206" s="360"/>
      <c r="EW206" s="360"/>
      <c r="EX206" s="360"/>
      <c r="EY206" s="360"/>
      <c r="EZ206" s="360"/>
      <c r="FA206" s="360"/>
      <c r="FB206" s="360"/>
      <c r="FC206" s="360"/>
      <c r="FD206" s="360"/>
      <c r="FE206" s="360"/>
      <c r="FF206" s="360"/>
      <c r="FG206" s="360"/>
      <c r="FH206" s="360"/>
      <c r="FI206" s="360"/>
      <c r="FJ206" s="360"/>
      <c r="FK206" s="360"/>
      <c r="FL206" s="360"/>
      <c r="FM206" s="360"/>
      <c r="FN206" s="360"/>
      <c r="FO206" s="360"/>
      <c r="FP206" s="360"/>
      <c r="FQ206" s="360"/>
      <c r="FR206" s="360"/>
      <c r="FS206" s="360"/>
      <c r="FT206" s="360"/>
      <c r="FU206" s="360"/>
      <c r="FV206" s="360"/>
      <c r="FW206" s="360"/>
      <c r="FX206" s="360"/>
      <c r="FY206" s="360"/>
      <c r="FZ206" s="360"/>
      <c r="GA206" s="360"/>
      <c r="GB206" s="360"/>
      <c r="GC206" s="360"/>
      <c r="GD206" s="360"/>
      <c r="GE206" s="360"/>
      <c r="GF206" s="360"/>
      <c r="GG206" s="360"/>
      <c r="GH206" s="360"/>
      <c r="GI206" s="360"/>
      <c r="GJ206" s="360"/>
      <c r="GK206" s="360"/>
      <c r="GL206" s="360"/>
      <c r="GM206" s="360"/>
      <c r="GN206" s="360"/>
      <c r="GO206" s="360"/>
      <c r="GP206" s="360"/>
      <c r="GQ206" s="360"/>
      <c r="GR206" s="360"/>
      <c r="GS206" s="360"/>
      <c r="GT206" s="360"/>
      <c r="GU206" s="360"/>
      <c r="GV206" s="360"/>
      <c r="GW206" s="360"/>
      <c r="GX206" s="360"/>
      <c r="GY206" s="360"/>
      <c r="GZ206" s="360"/>
      <c r="HA206" s="360"/>
      <c r="HB206" s="360"/>
      <c r="HC206" s="360"/>
      <c r="HD206" s="360"/>
      <c r="HE206" s="360"/>
      <c r="HF206" s="360"/>
      <c r="HG206" s="360"/>
      <c r="HH206" s="360"/>
      <c r="HI206" s="360"/>
      <c r="HJ206" s="360"/>
      <c r="HK206" s="360"/>
      <c r="HL206" s="360"/>
      <c r="HM206" s="360"/>
      <c r="HN206" s="360"/>
      <c r="HO206" s="360"/>
      <c r="HP206" s="360"/>
      <c r="HQ206" s="360"/>
      <c r="HR206" s="360"/>
      <c r="HS206" s="360"/>
      <c r="HT206" s="360"/>
      <c r="HU206" s="360"/>
      <c r="HV206" s="360"/>
      <c r="HW206" s="360"/>
      <c r="HX206" s="360"/>
      <c r="HY206" s="360"/>
      <c r="HZ206" s="360"/>
      <c r="IA206" s="360"/>
      <c r="IB206" s="360"/>
      <c r="IC206" s="360"/>
      <c r="ID206" s="360"/>
      <c r="IE206" s="360"/>
      <c r="IF206" s="360"/>
      <c r="IG206" s="360"/>
      <c r="IH206" s="360"/>
      <c r="II206" s="360"/>
      <c r="IJ206" s="360"/>
      <c r="IK206" s="360"/>
      <c r="IL206" s="360"/>
      <c r="IM206" s="360"/>
      <c r="IN206" s="360"/>
      <c r="IO206" s="360"/>
      <c r="IP206" s="360"/>
      <c r="IQ206" s="360"/>
      <c r="IR206" s="360"/>
      <c r="IS206" s="360"/>
      <c r="IT206" s="360"/>
      <c r="IU206" s="360"/>
      <c r="IV206" s="360"/>
      <c r="IW206" s="360"/>
      <c r="IX206" s="360"/>
      <c r="IY206" s="360"/>
      <c r="IZ206" s="360"/>
      <c r="JA206" s="360"/>
      <c r="JB206" s="360"/>
      <c r="JC206" s="360"/>
      <c r="JD206" s="360"/>
      <c r="JE206" s="360"/>
      <c r="JF206" s="360"/>
      <c r="JG206" s="360"/>
      <c r="JH206" s="360"/>
      <c r="JI206" s="360"/>
      <c r="JJ206" s="360"/>
      <c r="JK206" s="360"/>
      <c r="JL206" s="360"/>
      <c r="JM206" s="360"/>
      <c r="JN206" s="360"/>
      <c r="JO206" s="360"/>
      <c r="JP206" s="360"/>
      <c r="JQ206" s="360"/>
      <c r="JR206" s="360"/>
      <c r="JS206" s="360"/>
      <c r="JT206" s="360"/>
      <c r="JU206" s="360"/>
      <c r="JV206" s="360"/>
      <c r="JW206" s="360"/>
      <c r="JX206" s="360"/>
      <c r="JY206" s="360"/>
      <c r="JZ206" s="360"/>
      <c r="KA206" s="360"/>
      <c r="KB206" s="360"/>
      <c r="KC206" s="360"/>
      <c r="KD206" s="360"/>
      <c r="KE206" s="360"/>
      <c r="KF206" s="360"/>
      <c r="KG206" s="360"/>
      <c r="KH206" s="360"/>
      <c r="KI206" s="360"/>
      <c r="KJ206" s="360"/>
      <c r="KK206" s="360"/>
      <c r="KL206" s="360"/>
      <c r="KM206" s="360"/>
      <c r="KN206" s="360"/>
      <c r="KO206" s="360"/>
      <c r="KP206" s="360"/>
      <c r="KQ206" s="360"/>
      <c r="KR206" s="360"/>
      <c r="KS206" s="360"/>
      <c r="KT206" s="360"/>
      <c r="KU206" s="360"/>
      <c r="KV206" s="360"/>
      <c r="KW206" s="360"/>
      <c r="KX206" s="360"/>
      <c r="KY206" s="360"/>
      <c r="KZ206" s="360"/>
      <c r="LA206" s="360"/>
      <c r="LB206" s="360"/>
      <c r="LC206" s="360"/>
      <c r="LD206" s="360"/>
      <c r="LE206" s="360"/>
      <c r="LF206" s="360"/>
      <c r="LG206" s="360"/>
      <c r="LH206" s="360"/>
      <c r="LI206" s="360"/>
      <c r="LJ206" s="360"/>
      <c r="LK206" s="360"/>
      <c r="LL206" s="360"/>
      <c r="LM206" s="360"/>
      <c r="LN206" s="360"/>
      <c r="LO206" s="360"/>
      <c r="LP206" s="360"/>
      <c r="LQ206" s="360"/>
      <c r="LR206" s="360"/>
      <c r="LS206" s="360"/>
      <c r="LT206" s="360"/>
      <c r="LU206" s="360"/>
      <c r="LV206" s="360"/>
      <c r="LW206" s="360"/>
      <c r="LX206" s="360"/>
      <c r="LY206" s="360"/>
      <c r="LZ206" s="360"/>
      <c r="MA206" s="360"/>
      <c r="MB206" s="360"/>
      <c r="MC206" s="360"/>
      <c r="MD206" s="360"/>
      <c r="ME206" s="360"/>
      <c r="MF206" s="360"/>
      <c r="MG206" s="360"/>
      <c r="MH206" s="360"/>
      <c r="MI206" s="360"/>
      <c r="MJ206" s="360"/>
      <c r="MK206" s="360"/>
      <c r="ML206" s="360"/>
      <c r="MM206" s="360"/>
      <c r="MN206" s="360"/>
      <c r="MO206" s="360"/>
      <c r="MP206" s="360"/>
      <c r="MQ206" s="360"/>
      <c r="MR206" s="360"/>
      <c r="MS206" s="360"/>
      <c r="MT206" s="360"/>
      <c r="MU206" s="360"/>
      <c r="MV206" s="360"/>
      <c r="MW206" s="360"/>
      <c r="MX206" s="360"/>
      <c r="MY206" s="360"/>
      <c r="MZ206" s="360"/>
      <c r="NA206" s="360"/>
      <c r="NB206" s="360"/>
      <c r="NC206" s="360"/>
      <c r="ND206" s="360"/>
      <c r="NE206" s="360"/>
      <c r="NF206" s="360"/>
      <c r="NG206" s="360"/>
      <c r="NH206" s="360"/>
      <c r="NI206" s="360"/>
      <c r="NJ206" s="360"/>
      <c r="NK206" s="360"/>
      <c r="NL206" s="360"/>
      <c r="NM206" s="360"/>
      <c r="NN206" s="360"/>
      <c r="NO206" s="360"/>
      <c r="NP206" s="360"/>
      <c r="NQ206" s="360"/>
      <c r="NR206" s="360"/>
      <c r="NS206" s="360"/>
      <c r="NT206" s="360"/>
      <c r="NU206" s="360"/>
      <c r="NV206" s="360"/>
      <c r="NW206" s="360"/>
      <c r="NX206" s="360"/>
      <c r="NY206" s="360"/>
      <c r="NZ206" s="360"/>
      <c r="OA206" s="360"/>
      <c r="OB206" s="360"/>
      <c r="OC206" s="360"/>
      <c r="OD206" s="360"/>
      <c r="OE206" s="360"/>
      <c r="OF206" s="360"/>
      <c r="OG206" s="360"/>
      <c r="OH206" s="360"/>
      <c r="OI206" s="360"/>
      <c r="OJ206" s="360"/>
      <c r="OK206" s="360"/>
      <c r="OL206" s="360"/>
      <c r="OM206" s="360"/>
      <c r="ON206" s="360"/>
      <c r="OO206" s="360"/>
      <c r="OP206" s="360"/>
      <c r="OQ206" s="360"/>
      <c r="OR206" s="360"/>
      <c r="OS206" s="360"/>
      <c r="OT206" s="360"/>
      <c r="OU206" s="360"/>
      <c r="OV206" s="360"/>
      <c r="OW206" s="360"/>
      <c r="OX206" s="360"/>
      <c r="OY206" s="360"/>
      <c r="OZ206" s="360"/>
      <c r="PA206" s="360"/>
      <c r="PB206" s="360"/>
      <c r="PC206" s="360"/>
      <c r="PD206" s="360"/>
      <c r="PE206" s="360"/>
      <c r="PF206" s="360"/>
      <c r="PG206" s="360"/>
      <c r="PH206" s="360"/>
      <c r="PI206" s="360"/>
      <c r="PJ206" s="360"/>
      <c r="PK206" s="360"/>
      <c r="PL206" s="360"/>
      <c r="PM206" s="360"/>
      <c r="PN206" s="360"/>
      <c r="PO206" s="360"/>
      <c r="PP206" s="360"/>
      <c r="PQ206" s="360"/>
      <c r="PR206" s="360"/>
      <c r="PS206" s="360"/>
      <c r="PT206" s="360"/>
      <c r="PU206" s="360"/>
      <c r="PV206" s="360"/>
      <c r="PW206" s="360"/>
      <c r="PX206" s="360"/>
      <c r="PY206" s="360"/>
      <c r="PZ206" s="360"/>
      <c r="QA206" s="360"/>
      <c r="QB206" s="360"/>
      <c r="QC206" s="360"/>
      <c r="QD206" s="360"/>
      <c r="QE206" s="360"/>
      <c r="QF206" s="360"/>
      <c r="QG206" s="360"/>
      <c r="QH206" s="360"/>
      <c r="QI206" s="360"/>
      <c r="QJ206" s="360"/>
      <c r="QK206" s="360"/>
      <c r="QL206" s="360"/>
      <c r="QM206" s="360"/>
      <c r="QN206" s="360"/>
      <c r="QO206" s="360"/>
      <c r="QP206" s="360"/>
      <c r="QQ206" s="360"/>
      <c r="QR206" s="360"/>
      <c r="QS206" s="360"/>
      <c r="QT206" s="360"/>
      <c r="QU206" s="360"/>
      <c r="QV206" s="360"/>
      <c r="QW206" s="360"/>
      <c r="QX206" s="360"/>
      <c r="QY206" s="360"/>
      <c r="QZ206" s="360"/>
      <c r="RA206" s="360"/>
      <c r="RB206" s="360"/>
      <c r="RC206" s="360"/>
      <c r="RD206" s="360"/>
      <c r="RE206" s="360"/>
      <c r="RF206" s="360"/>
      <c r="RG206" s="360"/>
      <c r="RH206" s="360"/>
      <c r="RI206" s="360"/>
      <c r="RJ206" s="360"/>
      <c r="RK206" s="360"/>
      <c r="RL206" s="360"/>
      <c r="RM206" s="360"/>
      <c r="RN206" s="360"/>
      <c r="RO206" s="360"/>
      <c r="RP206" s="360"/>
      <c r="RQ206" s="360"/>
      <c r="RR206" s="360"/>
      <c r="RS206" s="360"/>
      <c r="RT206" s="360"/>
      <c r="RU206" s="360"/>
      <c r="RV206" s="360"/>
      <c r="RW206" s="360"/>
      <c r="RX206" s="360"/>
      <c r="RY206" s="360"/>
      <c r="RZ206" s="360"/>
      <c r="SA206" s="360"/>
      <c r="SB206" s="360"/>
      <c r="SC206" s="360"/>
      <c r="SD206" s="360"/>
      <c r="SE206" s="360"/>
      <c r="SF206" s="360"/>
      <c r="SG206" s="360"/>
      <c r="SH206" s="360"/>
      <c r="SI206" s="360"/>
      <c r="SJ206" s="360"/>
      <c r="SK206" s="360"/>
      <c r="SL206" s="360"/>
      <c r="SM206" s="360"/>
      <c r="SN206" s="360"/>
      <c r="SO206" s="360"/>
      <c r="SP206" s="360"/>
      <c r="SQ206" s="360"/>
      <c r="SR206" s="360"/>
      <c r="SS206" s="360"/>
      <c r="ST206" s="360"/>
      <c r="SU206" s="360"/>
      <c r="SV206" s="360"/>
      <c r="SW206" s="360"/>
      <c r="SX206" s="360"/>
      <c r="SY206" s="360"/>
      <c r="SZ206" s="360"/>
      <c r="TA206" s="360"/>
      <c r="TB206" s="360"/>
      <c r="TC206" s="360"/>
      <c r="TD206" s="360"/>
      <c r="TE206" s="360"/>
      <c r="TF206" s="360"/>
      <c r="TG206" s="360"/>
      <c r="TH206" s="360"/>
      <c r="TI206" s="360"/>
      <c r="TJ206" s="360"/>
      <c r="TK206" s="360"/>
      <c r="TL206" s="360"/>
      <c r="TM206" s="360"/>
      <c r="TN206" s="360"/>
      <c r="TO206" s="360"/>
      <c r="TP206" s="360"/>
      <c r="TQ206" s="360"/>
      <c r="TR206" s="360"/>
      <c r="TS206" s="360"/>
      <c r="TT206" s="360"/>
      <c r="TU206" s="360"/>
      <c r="TV206" s="360"/>
      <c r="TW206" s="360"/>
      <c r="TX206" s="360"/>
      <c r="TY206" s="360"/>
      <c r="TZ206" s="360"/>
      <c r="UA206" s="360"/>
      <c r="UB206" s="360"/>
      <c r="UC206" s="360"/>
      <c r="UD206" s="360"/>
      <c r="UE206" s="360"/>
      <c r="UF206" s="360"/>
      <c r="UG206" s="360"/>
      <c r="UH206" s="360"/>
      <c r="UI206" s="360"/>
      <c r="UJ206" s="360"/>
      <c r="UK206" s="360"/>
      <c r="UL206" s="360"/>
      <c r="UM206" s="360"/>
      <c r="UN206" s="360"/>
      <c r="UO206" s="360"/>
      <c r="UP206" s="360"/>
      <c r="UQ206" s="360"/>
      <c r="UR206" s="360"/>
      <c r="US206" s="360"/>
      <c r="UT206" s="360"/>
      <c r="UU206" s="360"/>
      <c r="UV206" s="360"/>
      <c r="UW206" s="360"/>
      <c r="UX206" s="360"/>
      <c r="UY206" s="360"/>
      <c r="UZ206" s="360"/>
      <c r="VA206" s="360"/>
      <c r="VB206" s="360"/>
      <c r="VC206" s="360"/>
      <c r="VD206" s="360"/>
      <c r="VE206" s="360"/>
      <c r="VF206" s="360"/>
      <c r="VG206" s="360"/>
      <c r="VH206" s="360"/>
      <c r="VI206" s="360"/>
      <c r="VJ206" s="360"/>
      <c r="VK206" s="360"/>
      <c r="VL206" s="360"/>
      <c r="VM206" s="360"/>
      <c r="VN206" s="360"/>
      <c r="VO206" s="360"/>
      <c r="VP206" s="360"/>
      <c r="VQ206" s="360"/>
      <c r="VR206" s="360"/>
      <c r="VS206" s="360"/>
      <c r="VT206" s="360"/>
      <c r="VU206" s="360"/>
      <c r="VV206" s="360"/>
      <c r="VW206" s="360"/>
      <c r="VX206" s="360"/>
      <c r="VY206" s="360"/>
      <c r="VZ206" s="360"/>
      <c r="WA206" s="360"/>
      <c r="WB206" s="360"/>
      <c r="WC206" s="360"/>
      <c r="WD206" s="360"/>
      <c r="WE206" s="360"/>
      <c r="WF206" s="360"/>
      <c r="WG206" s="360"/>
      <c r="WH206" s="360"/>
      <c r="WI206" s="360"/>
      <c r="WJ206" s="360"/>
      <c r="WK206" s="360"/>
      <c r="WL206" s="360"/>
      <c r="WM206" s="360"/>
      <c r="WN206" s="360"/>
      <c r="WO206" s="360"/>
      <c r="WP206" s="360"/>
      <c r="WQ206" s="360"/>
      <c r="WR206" s="360"/>
      <c r="WS206" s="360"/>
      <c r="WT206" s="360"/>
      <c r="WU206" s="360"/>
      <c r="WV206" s="360"/>
      <c r="WW206" s="360"/>
      <c r="WX206" s="360"/>
      <c r="WY206" s="360"/>
      <c r="WZ206" s="360"/>
      <c r="XA206" s="360"/>
      <c r="XB206" s="360"/>
      <c r="XC206" s="360"/>
      <c r="XD206" s="360"/>
      <c r="XE206" s="360"/>
      <c r="XF206" s="360"/>
      <c r="XG206" s="360"/>
      <c r="XH206" s="360"/>
      <c r="XI206" s="360"/>
      <c r="XJ206" s="360"/>
      <c r="XK206" s="360"/>
      <c r="XL206" s="360"/>
      <c r="XM206" s="360"/>
      <c r="XN206" s="360"/>
      <c r="XO206" s="360"/>
      <c r="XP206" s="360"/>
      <c r="XQ206" s="360"/>
      <c r="XR206" s="360"/>
      <c r="XS206" s="360"/>
      <c r="XT206" s="360"/>
      <c r="XU206" s="360"/>
      <c r="XV206" s="360"/>
      <c r="XW206" s="360"/>
      <c r="XX206" s="360"/>
      <c r="XY206" s="360"/>
      <c r="XZ206" s="360"/>
      <c r="YA206" s="360"/>
      <c r="YB206" s="360"/>
      <c r="YC206" s="360"/>
      <c r="YD206" s="360"/>
      <c r="YE206" s="360"/>
      <c r="YF206" s="360"/>
      <c r="YG206" s="360"/>
      <c r="YH206" s="360"/>
      <c r="YI206" s="360"/>
      <c r="YJ206" s="360"/>
      <c r="YK206" s="360"/>
      <c r="YL206" s="360"/>
      <c r="YM206" s="360"/>
      <c r="YN206" s="360"/>
      <c r="YO206" s="360"/>
      <c r="YP206" s="360"/>
      <c r="YQ206" s="360"/>
      <c r="YR206" s="360"/>
      <c r="YS206" s="360"/>
      <c r="YT206" s="360"/>
      <c r="YU206" s="360"/>
      <c r="YV206" s="360"/>
      <c r="YW206" s="360"/>
      <c r="YX206" s="360"/>
      <c r="YY206" s="360"/>
      <c r="YZ206" s="360"/>
      <c r="ZA206" s="360"/>
      <c r="ZB206" s="360"/>
      <c r="ZC206" s="360"/>
      <c r="ZD206" s="360"/>
      <c r="ZE206" s="360"/>
      <c r="ZF206" s="360"/>
      <c r="ZG206" s="360"/>
      <c r="ZH206" s="360"/>
      <c r="ZI206" s="360"/>
      <c r="ZJ206" s="360"/>
      <c r="ZK206" s="360"/>
      <c r="ZL206" s="360"/>
      <c r="ZM206" s="360"/>
      <c r="ZN206" s="360"/>
      <c r="ZO206" s="360"/>
      <c r="ZP206" s="360"/>
      <c r="ZQ206" s="360"/>
      <c r="ZR206" s="360"/>
      <c r="ZS206" s="360"/>
      <c r="ZT206" s="360"/>
      <c r="ZU206" s="360"/>
      <c r="ZV206" s="360"/>
      <c r="ZW206" s="360"/>
      <c r="ZX206" s="360"/>
      <c r="ZY206" s="360"/>
      <c r="ZZ206" s="360"/>
      <c r="AAA206" s="360"/>
      <c r="AAB206" s="360"/>
      <c r="AAC206" s="360"/>
      <c r="AAD206" s="360"/>
      <c r="AAE206" s="360"/>
      <c r="AAF206" s="360"/>
      <c r="AAG206" s="360"/>
      <c r="AAH206" s="360"/>
      <c r="AAI206" s="360"/>
      <c r="AAJ206" s="360"/>
      <c r="AAK206" s="360"/>
      <c r="AAL206" s="360"/>
      <c r="AAM206" s="360"/>
      <c r="AAN206" s="360"/>
      <c r="AAO206" s="360"/>
      <c r="AAP206" s="360"/>
      <c r="AAQ206" s="360"/>
      <c r="AAR206" s="360"/>
      <c r="AAS206" s="360"/>
      <c r="AAT206" s="360"/>
      <c r="AAU206" s="360"/>
      <c r="AAV206" s="360"/>
      <c r="AAW206" s="360"/>
      <c r="AAX206" s="360"/>
      <c r="AAY206" s="360"/>
      <c r="AAZ206" s="360"/>
      <c r="ABA206" s="360"/>
      <c r="ABB206" s="360"/>
      <c r="ABC206" s="360"/>
      <c r="ABD206" s="360"/>
      <c r="ABE206" s="360"/>
      <c r="ABF206" s="360"/>
      <c r="ABG206" s="360"/>
      <c r="ABH206" s="360"/>
      <c r="ABI206" s="360"/>
      <c r="ABJ206" s="360"/>
      <c r="ABK206" s="360"/>
      <c r="ABL206" s="360"/>
      <c r="ABM206" s="360"/>
      <c r="ABN206" s="360"/>
      <c r="ABO206" s="360"/>
      <c r="ABP206" s="360"/>
      <c r="ABQ206" s="360"/>
      <c r="ABR206" s="360"/>
      <c r="ABS206" s="360"/>
      <c r="ABT206" s="360"/>
      <c r="ABU206" s="360"/>
      <c r="ABV206" s="360"/>
      <c r="ABW206" s="360"/>
      <c r="ABX206" s="360"/>
      <c r="ABY206" s="360"/>
      <c r="ABZ206" s="360"/>
      <c r="ACA206" s="360"/>
      <c r="ACB206" s="360"/>
      <c r="ACC206" s="360"/>
      <c r="ACD206" s="360"/>
      <c r="ACE206" s="360"/>
      <c r="ACF206" s="360"/>
      <c r="ACG206" s="360"/>
      <c r="ACH206" s="360"/>
      <c r="ACI206" s="360"/>
      <c r="ACJ206" s="360"/>
      <c r="ACK206" s="360"/>
      <c r="ACL206" s="360"/>
      <c r="ACM206" s="360"/>
      <c r="ACN206" s="360"/>
      <c r="ACO206" s="360"/>
      <c r="ACP206" s="360"/>
      <c r="ACQ206" s="360"/>
      <c r="ACR206" s="360"/>
      <c r="ACS206" s="360"/>
      <c r="ACT206" s="360"/>
      <c r="ACU206" s="360"/>
      <c r="ACV206" s="360"/>
      <c r="ACW206" s="360"/>
      <c r="ACX206" s="360"/>
      <c r="ACY206" s="360"/>
      <c r="ACZ206" s="360"/>
      <c r="ADA206" s="360"/>
      <c r="ADB206" s="360"/>
      <c r="ADC206" s="360"/>
      <c r="ADD206" s="360"/>
      <c r="ADE206" s="360"/>
      <c r="ADF206" s="360"/>
      <c r="ADG206" s="360"/>
      <c r="ADH206" s="360"/>
      <c r="ADI206" s="360"/>
      <c r="ADJ206" s="360"/>
      <c r="ADK206" s="360"/>
      <c r="ADL206" s="360"/>
      <c r="ADM206" s="360"/>
      <c r="ADN206" s="360"/>
      <c r="ADO206" s="360"/>
      <c r="ADP206" s="360"/>
      <c r="ADQ206" s="360"/>
      <c r="ADR206" s="360"/>
      <c r="ADS206" s="360"/>
      <c r="ADT206" s="360"/>
      <c r="ADU206" s="360"/>
      <c r="ADV206" s="360"/>
      <c r="ADW206" s="360"/>
      <c r="ADX206" s="360"/>
      <c r="ADY206" s="360"/>
      <c r="ADZ206" s="360"/>
      <c r="AEA206" s="360"/>
      <c r="AEB206" s="360"/>
      <c r="AEC206" s="360"/>
      <c r="AED206" s="360"/>
      <c r="AEE206" s="360"/>
      <c r="AEF206" s="360"/>
      <c r="AEG206" s="360"/>
      <c r="AEH206" s="360"/>
      <c r="AEI206" s="360"/>
      <c r="AEJ206" s="360"/>
      <c r="AEK206" s="360"/>
      <c r="AEL206" s="360"/>
      <c r="AEM206" s="360"/>
      <c r="AEN206" s="360"/>
      <c r="AEO206" s="360"/>
      <c r="AEP206" s="360"/>
      <c r="AEQ206" s="360"/>
      <c r="AER206" s="360"/>
      <c r="AES206" s="360"/>
      <c r="AET206" s="360"/>
      <c r="AEU206" s="360"/>
      <c r="AEV206" s="360"/>
      <c r="AEW206" s="360"/>
      <c r="AEX206" s="360"/>
      <c r="AEY206" s="360"/>
      <c r="AEZ206" s="360"/>
      <c r="AFA206" s="360"/>
      <c r="AFB206" s="360"/>
      <c r="AFC206" s="360"/>
      <c r="AFD206" s="360"/>
      <c r="AFE206" s="360"/>
      <c r="AFF206" s="360"/>
      <c r="AFG206" s="360"/>
      <c r="AFH206" s="360"/>
      <c r="AFI206" s="360"/>
      <c r="AFJ206" s="360"/>
      <c r="AFK206" s="360"/>
      <c r="AFL206" s="360"/>
      <c r="AFM206" s="360"/>
      <c r="AFN206" s="360"/>
      <c r="AFO206" s="360"/>
      <c r="AFP206" s="360"/>
      <c r="AFQ206" s="360"/>
      <c r="AFR206" s="360"/>
      <c r="AFS206" s="360"/>
      <c r="AFT206" s="360"/>
      <c r="AFU206" s="360"/>
      <c r="AFV206" s="360"/>
      <c r="AFW206" s="360"/>
      <c r="AFX206" s="360"/>
      <c r="AFY206" s="360"/>
      <c r="AFZ206" s="360"/>
      <c r="AGA206" s="360"/>
      <c r="AGB206" s="360"/>
      <c r="AGC206" s="360"/>
      <c r="AGD206" s="360"/>
      <c r="AGE206" s="360"/>
      <c r="AGF206" s="360"/>
      <c r="AGG206" s="360"/>
      <c r="AGH206" s="360"/>
      <c r="AGI206" s="360"/>
      <c r="AGJ206" s="360"/>
      <c r="AGK206" s="360"/>
      <c r="AGL206" s="360"/>
      <c r="AGM206" s="360"/>
      <c r="AGN206" s="360"/>
      <c r="AGO206" s="360"/>
      <c r="AGP206" s="360"/>
      <c r="AGQ206" s="360"/>
      <c r="AGR206" s="360"/>
      <c r="AGS206" s="360"/>
      <c r="AGT206" s="360"/>
      <c r="AGU206" s="360"/>
      <c r="AGV206" s="360"/>
      <c r="AGW206" s="360"/>
      <c r="AGX206" s="360"/>
      <c r="AGY206" s="360"/>
      <c r="AGZ206" s="360"/>
      <c r="AHA206" s="360"/>
      <c r="AHB206" s="360"/>
      <c r="AHC206" s="360"/>
      <c r="AHD206" s="360"/>
      <c r="AHE206" s="360"/>
      <c r="AHF206" s="360"/>
      <c r="AHG206" s="360"/>
      <c r="AHH206" s="360"/>
      <c r="AHI206" s="360"/>
      <c r="AHJ206" s="360"/>
      <c r="AHK206" s="360"/>
      <c r="AHL206" s="360"/>
      <c r="AHM206" s="360"/>
      <c r="AHN206" s="360"/>
      <c r="AHO206" s="360"/>
      <c r="AHP206" s="360"/>
      <c r="AHQ206" s="360"/>
      <c r="AHR206" s="360"/>
      <c r="AHS206" s="360"/>
      <c r="AHT206" s="360"/>
      <c r="AHU206" s="360"/>
      <c r="AHV206" s="360"/>
      <c r="AHW206" s="360"/>
      <c r="AHX206" s="360"/>
      <c r="AHY206" s="360"/>
      <c r="AHZ206" s="360"/>
      <c r="AIA206" s="360"/>
      <c r="AIB206" s="360"/>
      <c r="AIC206" s="360"/>
      <c r="AID206" s="360"/>
      <c r="AIE206" s="360"/>
      <c r="AIF206" s="360"/>
      <c r="AIG206" s="360"/>
      <c r="AIH206" s="360"/>
      <c r="AII206" s="360"/>
      <c r="AIJ206" s="360"/>
      <c r="AIK206" s="360"/>
      <c r="AIL206" s="360"/>
      <c r="AIM206" s="360"/>
      <c r="AIN206" s="360"/>
      <c r="AIO206" s="360"/>
      <c r="AIP206" s="360"/>
      <c r="AIQ206" s="360"/>
      <c r="AIR206" s="360"/>
      <c r="AIS206" s="360"/>
      <c r="AIT206" s="360"/>
      <c r="AIU206" s="360"/>
      <c r="AIV206" s="360"/>
      <c r="AIW206" s="360"/>
      <c r="AIX206" s="360"/>
      <c r="AIY206" s="360"/>
      <c r="AIZ206" s="360"/>
      <c r="AJA206" s="360"/>
      <c r="AJB206" s="360"/>
      <c r="AJC206" s="360"/>
      <c r="AJD206" s="360"/>
      <c r="AJE206" s="360"/>
      <c r="AJF206" s="360"/>
      <c r="AJG206" s="360"/>
      <c r="AJH206" s="360"/>
      <c r="AJI206" s="360"/>
      <c r="AJJ206" s="360"/>
      <c r="AJK206" s="360"/>
      <c r="AJL206" s="360"/>
      <c r="AJM206" s="360"/>
      <c r="AJN206" s="360"/>
      <c r="AJO206" s="360"/>
      <c r="AJP206" s="360"/>
      <c r="AJQ206" s="360"/>
      <c r="AJR206" s="360"/>
      <c r="AJS206" s="360"/>
      <c r="AJT206" s="360"/>
      <c r="AJU206" s="360"/>
      <c r="AJV206" s="360"/>
      <c r="AJW206" s="360"/>
      <c r="AJX206" s="360"/>
      <c r="AJY206" s="360"/>
      <c r="AJZ206" s="360"/>
      <c r="AKA206" s="360"/>
      <c r="AKB206" s="360"/>
      <c r="AKC206" s="360"/>
      <c r="AKD206" s="360"/>
      <c r="AKE206" s="360"/>
      <c r="AKF206" s="360"/>
      <c r="AKG206" s="360"/>
      <c r="AKH206" s="360"/>
      <c r="AKI206" s="360"/>
      <c r="AKJ206" s="360"/>
      <c r="AKK206" s="360"/>
      <c r="AKL206" s="360"/>
      <c r="AKM206" s="360"/>
      <c r="AKN206" s="360"/>
      <c r="AKO206" s="360"/>
      <c r="AKP206" s="360"/>
      <c r="AKQ206" s="360"/>
      <c r="AKR206" s="360"/>
      <c r="AKS206" s="360"/>
      <c r="AKT206" s="360"/>
      <c r="AKU206" s="360"/>
      <c r="AKV206" s="360"/>
      <c r="AKW206" s="360"/>
      <c r="AKX206" s="360"/>
      <c r="AKY206" s="360"/>
      <c r="AKZ206" s="360"/>
      <c r="ALA206" s="360"/>
      <c r="ALB206" s="360"/>
      <c r="ALC206" s="360"/>
      <c r="ALD206" s="360"/>
      <c r="ALE206" s="360"/>
      <c r="ALF206" s="360"/>
      <c r="ALG206" s="360"/>
      <c r="ALH206" s="360"/>
      <c r="ALI206" s="360"/>
      <c r="ALJ206" s="360"/>
      <c r="ALK206" s="360"/>
      <c r="ALL206" s="360"/>
      <c r="ALM206" s="360"/>
      <c r="ALN206" s="360"/>
      <c r="ALO206" s="360"/>
      <c r="ALP206" s="360"/>
      <c r="ALQ206" s="360"/>
      <c r="ALR206" s="360"/>
      <c r="ALS206" s="360"/>
      <c r="ALT206" s="360"/>
      <c r="ALU206" s="360"/>
      <c r="ALV206" s="360"/>
      <c r="ALW206" s="360"/>
      <c r="ALX206" s="360"/>
      <c r="ALY206" s="360"/>
      <c r="ALZ206" s="360"/>
      <c r="AMA206" s="360"/>
      <c r="AMB206" s="360"/>
      <c r="AMC206" s="360"/>
      <c r="AMD206" s="360"/>
      <c r="AME206" s="360"/>
      <c r="AMF206" s="360"/>
      <c r="AMG206" s="360"/>
      <c r="AMH206" s="360"/>
      <c r="AMI206" s="360"/>
      <c r="AMJ206" s="360"/>
      <c r="AMK206" s="360"/>
      <c r="AML206" s="360"/>
      <c r="AMM206" s="360"/>
      <c r="AMN206" s="360"/>
      <c r="AMO206" s="360"/>
      <c r="AMP206" s="360"/>
      <c r="AMQ206" s="360"/>
      <c r="AMR206" s="360"/>
      <c r="AMS206" s="360"/>
      <c r="AMT206" s="360"/>
      <c r="AMU206" s="360"/>
      <c r="AMV206" s="360"/>
      <c r="AMW206" s="360"/>
      <c r="AMX206" s="360"/>
      <c r="AMY206" s="360"/>
      <c r="AMZ206" s="360"/>
      <c r="ANA206" s="360"/>
      <c r="ANB206" s="360"/>
      <c r="ANC206" s="360"/>
      <c r="AND206" s="360"/>
      <c r="ANE206" s="360"/>
      <c r="ANF206" s="360"/>
      <c r="ANG206" s="360"/>
      <c r="ANH206" s="360"/>
      <c r="ANI206" s="360"/>
      <c r="ANJ206" s="360"/>
      <c r="ANK206" s="360"/>
      <c r="ANL206" s="360"/>
      <c r="ANM206" s="360"/>
      <c r="ANN206" s="360"/>
      <c r="ANO206" s="360"/>
      <c r="ANP206" s="360"/>
      <c r="ANQ206" s="360"/>
      <c r="ANR206" s="360"/>
      <c r="ANS206" s="360"/>
      <c r="ANT206" s="360"/>
      <c r="ANU206" s="360"/>
      <c r="ANV206" s="360"/>
      <c r="ANW206" s="360"/>
      <c r="ANX206" s="360"/>
      <c r="ANY206" s="360"/>
      <c r="ANZ206" s="360"/>
      <c r="AOA206" s="360"/>
      <c r="AOB206" s="360"/>
      <c r="AOC206" s="360"/>
      <c r="AOD206" s="360"/>
      <c r="AOE206" s="360"/>
      <c r="AOF206" s="360"/>
      <c r="AOG206" s="360"/>
      <c r="AOH206" s="360"/>
      <c r="AOI206" s="360"/>
      <c r="AOJ206" s="360"/>
      <c r="AOK206" s="360"/>
      <c r="AOL206" s="360"/>
      <c r="AOM206" s="360"/>
      <c r="AON206" s="360"/>
      <c r="AOO206" s="360"/>
      <c r="AOP206" s="360"/>
      <c r="AOQ206" s="360"/>
      <c r="AOR206" s="360"/>
      <c r="AOS206" s="360"/>
      <c r="AOT206" s="360"/>
      <c r="AOU206" s="360"/>
      <c r="AOV206" s="360"/>
      <c r="AOW206" s="360"/>
      <c r="AOX206" s="360"/>
      <c r="AOY206" s="360"/>
      <c r="AOZ206" s="360"/>
      <c r="APA206" s="360"/>
      <c r="APB206" s="360"/>
      <c r="APC206" s="360"/>
      <c r="APD206" s="360"/>
      <c r="APE206" s="360"/>
      <c r="APF206" s="360"/>
      <c r="APG206" s="360"/>
      <c r="APH206" s="360"/>
      <c r="API206" s="360"/>
      <c r="APJ206" s="360"/>
      <c r="APK206" s="360"/>
      <c r="APL206" s="360"/>
      <c r="APM206" s="360"/>
      <c r="APN206" s="360"/>
      <c r="APO206" s="360"/>
      <c r="APP206" s="360"/>
      <c r="APQ206" s="360"/>
      <c r="APR206" s="360"/>
      <c r="APS206" s="360"/>
      <c r="APT206" s="360"/>
      <c r="APU206" s="360"/>
      <c r="APV206" s="360"/>
      <c r="APW206" s="360"/>
      <c r="APX206" s="360"/>
      <c r="APY206" s="360"/>
      <c r="APZ206" s="360"/>
      <c r="AQA206" s="360"/>
      <c r="AQB206" s="360"/>
      <c r="AQC206" s="360"/>
      <c r="AQD206" s="360"/>
      <c r="AQE206" s="360"/>
      <c r="AQF206" s="360"/>
      <c r="AQG206" s="360"/>
      <c r="AQH206" s="360"/>
      <c r="AQI206" s="360"/>
      <c r="AQJ206" s="360"/>
      <c r="AQK206" s="360"/>
      <c r="AQL206" s="360"/>
      <c r="AQM206" s="360"/>
      <c r="AQN206" s="360"/>
      <c r="AQO206" s="360"/>
      <c r="AQP206" s="360"/>
      <c r="AQQ206" s="360"/>
      <c r="AQR206" s="360"/>
      <c r="AQS206" s="360"/>
      <c r="AQT206" s="360"/>
      <c r="AQU206" s="360"/>
      <c r="AQV206" s="360"/>
      <c r="AQW206" s="360"/>
      <c r="AQX206" s="360"/>
      <c r="AQY206" s="360"/>
      <c r="AQZ206" s="360"/>
      <c r="ARA206" s="360"/>
      <c r="ARB206" s="360"/>
      <c r="ARC206" s="360"/>
      <c r="ARD206" s="360"/>
      <c r="ARE206" s="360"/>
      <c r="ARF206" s="360"/>
      <c r="ARG206" s="360"/>
      <c r="ARH206" s="360"/>
      <c r="ARI206" s="360"/>
      <c r="ARJ206" s="360"/>
      <c r="ARK206" s="360"/>
      <c r="ARL206" s="360"/>
      <c r="ARM206" s="360"/>
      <c r="ARN206" s="360"/>
      <c r="ARO206" s="360"/>
      <c r="ARP206" s="360"/>
      <c r="ARQ206" s="360"/>
      <c r="ARR206" s="360"/>
      <c r="ARS206" s="360"/>
      <c r="ART206" s="360"/>
      <c r="ARU206" s="360"/>
      <c r="ARV206" s="360"/>
      <c r="ARW206" s="360"/>
      <c r="ARX206" s="360"/>
      <c r="ARY206" s="360"/>
      <c r="ARZ206" s="360"/>
      <c r="ASA206" s="360"/>
      <c r="ASB206" s="360"/>
      <c r="ASC206" s="360"/>
      <c r="ASD206" s="360"/>
      <c r="ASE206" s="360"/>
      <c r="ASF206" s="360"/>
      <c r="ASG206" s="360"/>
      <c r="ASH206" s="360"/>
      <c r="ASI206" s="360"/>
      <c r="ASJ206" s="360"/>
      <c r="ASK206" s="360"/>
      <c r="ASL206" s="360"/>
      <c r="ASM206" s="360"/>
      <c r="ASN206" s="360"/>
      <c r="ASO206" s="360"/>
      <c r="ASP206" s="360"/>
      <c r="ASQ206" s="360"/>
      <c r="ASR206" s="360"/>
      <c r="ASS206" s="360"/>
      <c r="AST206" s="360"/>
      <c r="ASU206" s="360"/>
      <c r="ASV206" s="360"/>
      <c r="ASW206" s="360"/>
      <c r="ASX206" s="360"/>
      <c r="ASY206" s="360"/>
      <c r="ASZ206" s="360"/>
      <c r="ATA206" s="360"/>
      <c r="ATB206" s="360"/>
      <c r="ATC206" s="360"/>
      <c r="ATD206" s="360"/>
      <c r="ATE206" s="360"/>
      <c r="ATF206" s="360"/>
      <c r="ATG206" s="360"/>
      <c r="ATH206" s="360"/>
      <c r="ATI206" s="360"/>
      <c r="ATJ206" s="360"/>
      <c r="ATK206" s="360"/>
      <c r="ATL206" s="360"/>
      <c r="ATM206" s="360"/>
      <c r="ATN206" s="360"/>
      <c r="ATO206" s="360"/>
      <c r="ATP206" s="360"/>
      <c r="ATQ206" s="360"/>
      <c r="ATR206" s="360"/>
      <c r="ATS206" s="360"/>
      <c r="ATT206" s="360"/>
      <c r="ATU206" s="360"/>
      <c r="ATV206" s="360"/>
      <c r="ATW206" s="360"/>
      <c r="ATX206" s="360"/>
      <c r="ATY206" s="360"/>
      <c r="ATZ206" s="360"/>
      <c r="AUA206" s="360"/>
      <c r="AUB206" s="360"/>
      <c r="AUC206" s="360"/>
      <c r="AUD206" s="360"/>
      <c r="AUE206" s="360"/>
      <c r="AUF206" s="360"/>
      <c r="AUG206" s="360"/>
      <c r="AUH206" s="360"/>
      <c r="AUI206" s="360"/>
      <c r="AUJ206" s="360"/>
      <c r="AUK206" s="360"/>
      <c r="AUL206" s="360"/>
      <c r="AUM206" s="360"/>
      <c r="AUN206" s="360"/>
      <c r="AUO206" s="360"/>
      <c r="AUP206" s="360"/>
      <c r="AUQ206" s="360"/>
      <c r="AUR206" s="360"/>
      <c r="AUS206" s="360"/>
      <c r="AUT206" s="360"/>
      <c r="AUU206" s="360"/>
      <c r="AUV206" s="360"/>
      <c r="AUW206" s="360"/>
      <c r="AUX206" s="360"/>
      <c r="AUY206" s="360"/>
      <c r="AUZ206" s="360"/>
      <c r="AVA206" s="360"/>
      <c r="AVB206" s="360"/>
      <c r="AVC206" s="360"/>
      <c r="AVD206" s="360"/>
      <c r="AVE206" s="360"/>
      <c r="AVF206" s="360"/>
      <c r="AVG206" s="360"/>
      <c r="AVH206" s="360"/>
      <c r="AVI206" s="360"/>
      <c r="AVJ206" s="360"/>
      <c r="AVK206" s="360"/>
      <c r="AVL206" s="360"/>
      <c r="AVM206" s="360"/>
      <c r="AVN206" s="360"/>
      <c r="AVO206" s="360"/>
      <c r="AVP206" s="360"/>
      <c r="AVQ206" s="360"/>
      <c r="AVR206" s="360"/>
      <c r="AVS206" s="360"/>
      <c r="AVT206" s="360"/>
      <c r="AVU206" s="360"/>
      <c r="AVV206" s="360"/>
      <c r="AVW206" s="360"/>
      <c r="AVX206" s="360"/>
      <c r="AVY206" s="360"/>
      <c r="AVZ206" s="360"/>
      <c r="AWA206" s="360"/>
      <c r="AWB206" s="360"/>
      <c r="AWC206" s="360"/>
      <c r="AWD206" s="360"/>
      <c r="AWE206" s="360"/>
      <c r="AWF206" s="360"/>
      <c r="AWG206" s="360"/>
      <c r="AWH206" s="360"/>
      <c r="AWI206" s="360"/>
      <c r="AWJ206" s="360"/>
      <c r="AWK206" s="360"/>
      <c r="AWL206" s="360"/>
      <c r="AWM206" s="360"/>
      <c r="AWN206" s="360"/>
      <c r="AWO206" s="360"/>
      <c r="AWP206" s="360"/>
      <c r="AWQ206" s="360"/>
      <c r="AWR206" s="360"/>
      <c r="AWS206" s="360"/>
      <c r="AWT206" s="360"/>
      <c r="AWU206" s="360"/>
      <c r="AWV206" s="360"/>
      <c r="AWW206" s="360"/>
      <c r="AWX206" s="360"/>
      <c r="AWY206" s="360"/>
      <c r="AWZ206" s="360"/>
      <c r="AXA206" s="360"/>
      <c r="AXB206" s="360"/>
      <c r="AXC206" s="360"/>
      <c r="AXD206" s="360"/>
      <c r="AXE206" s="360"/>
      <c r="AXF206" s="360"/>
      <c r="AXG206" s="360"/>
      <c r="AXH206" s="360"/>
      <c r="AXI206" s="360"/>
      <c r="AXJ206" s="360"/>
      <c r="AXK206" s="360"/>
      <c r="AXL206" s="360"/>
      <c r="AXM206" s="360"/>
      <c r="AXN206" s="360"/>
      <c r="AXO206" s="360"/>
      <c r="AXP206" s="360"/>
      <c r="AXQ206" s="360"/>
      <c r="AXR206" s="360"/>
      <c r="AXS206" s="360"/>
      <c r="AXT206" s="360"/>
      <c r="AXU206" s="360"/>
      <c r="AXV206" s="360"/>
      <c r="AXW206" s="360"/>
      <c r="AXX206" s="360"/>
      <c r="AXY206" s="360"/>
      <c r="AXZ206" s="360"/>
      <c r="AYA206" s="360"/>
      <c r="AYB206" s="360"/>
      <c r="AYC206" s="360"/>
      <c r="AYD206" s="360"/>
      <c r="AYE206" s="360"/>
      <c r="AYF206" s="360"/>
      <c r="AYG206" s="360"/>
      <c r="AYH206" s="360"/>
      <c r="AYI206" s="360"/>
      <c r="AYJ206" s="360"/>
      <c r="AYK206" s="360"/>
      <c r="AYL206" s="360"/>
      <c r="AYM206" s="360"/>
      <c r="AYN206" s="360"/>
      <c r="AYO206" s="360"/>
      <c r="AYP206" s="360"/>
      <c r="AYQ206" s="360"/>
      <c r="AYR206" s="360"/>
      <c r="AYS206" s="360"/>
      <c r="AYT206" s="360"/>
      <c r="AYU206" s="360"/>
      <c r="AYV206" s="360"/>
      <c r="AYW206" s="360"/>
      <c r="AYX206" s="360"/>
      <c r="AYY206" s="360"/>
      <c r="AYZ206" s="360"/>
      <c r="AZA206" s="360"/>
      <c r="AZB206" s="360"/>
      <c r="AZC206" s="360"/>
      <c r="AZD206" s="360"/>
      <c r="AZE206" s="360"/>
      <c r="AZF206" s="360"/>
      <c r="AZG206" s="360"/>
      <c r="AZH206" s="360"/>
      <c r="AZI206" s="360"/>
      <c r="AZJ206" s="360"/>
      <c r="AZK206" s="360"/>
      <c r="AZL206" s="360"/>
      <c r="AZM206" s="360"/>
      <c r="AZN206" s="360"/>
      <c r="AZO206" s="360"/>
      <c r="AZP206" s="360"/>
      <c r="AZQ206" s="360"/>
      <c r="AZR206" s="360"/>
      <c r="AZS206" s="360"/>
      <c r="AZT206" s="360"/>
      <c r="AZU206" s="360"/>
      <c r="AZV206" s="360"/>
      <c r="AZW206" s="360"/>
      <c r="AZX206" s="360"/>
      <c r="AZY206" s="360"/>
      <c r="AZZ206" s="360"/>
      <c r="BAA206" s="360"/>
      <c r="BAB206" s="360"/>
      <c r="BAC206" s="360"/>
      <c r="BAD206" s="360"/>
      <c r="BAE206" s="360"/>
      <c r="BAF206" s="360"/>
      <c r="BAG206" s="360"/>
      <c r="BAH206" s="360"/>
      <c r="BAI206" s="360"/>
      <c r="BAJ206" s="360"/>
      <c r="BAK206" s="360"/>
      <c r="BAL206" s="360"/>
      <c r="BAM206" s="360"/>
      <c r="BAN206" s="360"/>
      <c r="BAO206" s="360"/>
      <c r="BAP206" s="360"/>
      <c r="BAQ206" s="360"/>
      <c r="BAR206" s="360"/>
      <c r="BAS206" s="360"/>
      <c r="BAT206" s="360"/>
      <c r="BAU206" s="360"/>
      <c r="BAV206" s="360"/>
      <c r="BAW206" s="360"/>
      <c r="BAX206" s="360"/>
      <c r="BAY206" s="360"/>
      <c r="BAZ206" s="360"/>
      <c r="BBA206" s="360"/>
      <c r="BBB206" s="360"/>
      <c r="BBC206" s="360"/>
      <c r="BBD206" s="360"/>
      <c r="BBE206" s="360"/>
      <c r="BBF206" s="360"/>
      <c r="BBG206" s="360"/>
      <c r="BBH206" s="360"/>
      <c r="BBI206" s="360"/>
      <c r="BBJ206" s="360"/>
      <c r="BBK206" s="360"/>
      <c r="BBL206" s="360"/>
      <c r="BBM206" s="360"/>
      <c r="BBN206" s="360"/>
      <c r="BBO206" s="360"/>
      <c r="BBP206" s="360"/>
      <c r="BBQ206" s="360"/>
      <c r="BBR206" s="360"/>
      <c r="BBS206" s="360"/>
      <c r="BBT206" s="360"/>
      <c r="BBU206" s="360"/>
      <c r="BBV206" s="360"/>
      <c r="BBW206" s="360"/>
      <c r="BBX206" s="360"/>
      <c r="BBY206" s="360"/>
      <c r="BBZ206" s="360"/>
      <c r="BCA206" s="360"/>
      <c r="BCB206" s="360"/>
      <c r="BCC206" s="360"/>
      <c r="BCD206" s="360"/>
      <c r="BCE206" s="360"/>
      <c r="BCF206" s="360"/>
      <c r="BCG206" s="360"/>
      <c r="BCH206" s="360"/>
      <c r="BCI206" s="360"/>
      <c r="BCJ206" s="360"/>
      <c r="BCK206" s="360"/>
      <c r="BCL206" s="360"/>
      <c r="BCM206" s="360"/>
      <c r="BCN206" s="360"/>
      <c r="BCO206" s="360"/>
      <c r="BCP206" s="360"/>
      <c r="BCQ206" s="360"/>
      <c r="BCR206" s="360"/>
      <c r="BCS206" s="360"/>
      <c r="BCT206" s="360"/>
      <c r="BCU206" s="360"/>
      <c r="BCV206" s="360"/>
      <c r="BCW206" s="360"/>
      <c r="BCX206" s="360"/>
      <c r="BCY206" s="360"/>
      <c r="BCZ206" s="360"/>
      <c r="BDA206" s="360"/>
      <c r="BDB206" s="360"/>
      <c r="BDC206" s="360"/>
      <c r="BDD206" s="360"/>
      <c r="BDE206" s="360"/>
      <c r="BDF206" s="360"/>
      <c r="BDG206" s="360"/>
      <c r="BDH206" s="360"/>
      <c r="BDI206" s="360"/>
      <c r="BDJ206" s="360"/>
      <c r="BDK206" s="360"/>
      <c r="BDL206" s="360"/>
      <c r="BDM206" s="360"/>
      <c r="BDN206" s="360"/>
      <c r="BDO206" s="360"/>
      <c r="BDP206" s="360"/>
      <c r="BDQ206" s="360"/>
      <c r="BDR206" s="360"/>
      <c r="BDS206" s="360"/>
      <c r="BDT206" s="360"/>
      <c r="BDU206" s="360"/>
      <c r="BDV206" s="360"/>
      <c r="BDW206" s="360"/>
      <c r="BDX206" s="360"/>
      <c r="BDY206" s="360"/>
      <c r="BDZ206" s="360"/>
      <c r="BEA206" s="360"/>
      <c r="BEB206" s="360"/>
      <c r="BEC206" s="360"/>
      <c r="BED206" s="360"/>
      <c r="BEE206" s="360"/>
      <c r="BEF206" s="360"/>
      <c r="BEG206" s="360"/>
      <c r="BEH206" s="360"/>
      <c r="BEI206" s="360"/>
      <c r="BEJ206" s="360"/>
      <c r="BEK206" s="360"/>
      <c r="BEL206" s="360"/>
      <c r="BEM206" s="360"/>
      <c r="BEN206" s="360"/>
      <c r="BEO206" s="360"/>
      <c r="BEP206" s="360"/>
      <c r="BEQ206" s="360"/>
      <c r="BER206" s="360"/>
      <c r="BES206" s="360"/>
      <c r="BET206" s="360"/>
      <c r="BEU206" s="360"/>
      <c r="BEV206" s="360"/>
      <c r="BEW206" s="360"/>
      <c r="BEX206" s="360"/>
      <c r="BEY206" s="360"/>
      <c r="BEZ206" s="360"/>
      <c r="BFA206" s="360"/>
      <c r="BFB206" s="360"/>
      <c r="BFC206" s="360"/>
      <c r="BFD206" s="360"/>
      <c r="BFE206" s="360"/>
      <c r="BFF206" s="360"/>
      <c r="BFG206" s="360"/>
      <c r="BFH206" s="360"/>
      <c r="BFI206" s="360"/>
      <c r="BFJ206" s="360"/>
      <c r="BFK206" s="360"/>
      <c r="BFL206" s="360"/>
      <c r="BFM206" s="360"/>
      <c r="BFN206" s="360"/>
      <c r="BFO206" s="360"/>
      <c r="BFP206" s="360"/>
      <c r="BFQ206" s="360"/>
      <c r="BFR206" s="360"/>
      <c r="BFS206" s="360"/>
      <c r="BFT206" s="360"/>
      <c r="BFU206" s="360"/>
      <c r="BFV206" s="360"/>
      <c r="BFW206" s="360"/>
      <c r="BFX206" s="360"/>
      <c r="BFY206" s="360"/>
      <c r="BFZ206" s="360"/>
      <c r="BGA206" s="360"/>
      <c r="BGB206" s="360"/>
      <c r="BGC206" s="360"/>
      <c r="BGD206" s="360"/>
      <c r="BGE206" s="360"/>
      <c r="BGF206" s="360"/>
      <c r="BGG206" s="360"/>
      <c r="BGH206" s="360"/>
      <c r="BGI206" s="360"/>
      <c r="BGJ206" s="360"/>
      <c r="BGK206" s="360"/>
      <c r="BGL206" s="360"/>
      <c r="BGM206" s="360"/>
      <c r="BGN206" s="360"/>
      <c r="BGO206" s="360"/>
      <c r="BGP206" s="360"/>
      <c r="BGQ206" s="360"/>
      <c r="BGR206" s="360"/>
      <c r="BGS206" s="360"/>
      <c r="BGT206" s="360"/>
      <c r="BGU206" s="360"/>
      <c r="BGV206" s="360"/>
      <c r="BGW206" s="360"/>
      <c r="BGX206" s="360"/>
      <c r="BGY206" s="360"/>
      <c r="BGZ206" s="360"/>
      <c r="BHA206" s="360"/>
      <c r="BHB206" s="360"/>
      <c r="BHC206" s="360"/>
      <c r="BHD206" s="360"/>
      <c r="BHE206" s="360"/>
      <c r="BHF206" s="360"/>
      <c r="BHG206" s="360"/>
      <c r="BHH206" s="360"/>
      <c r="BHI206" s="360"/>
      <c r="BHJ206" s="360"/>
      <c r="BHK206" s="360"/>
      <c r="BHL206" s="360"/>
      <c r="BHM206" s="360"/>
      <c r="BHN206" s="360"/>
      <c r="BHO206" s="360"/>
      <c r="BHP206" s="360"/>
      <c r="BHQ206" s="360"/>
      <c r="BHR206" s="360"/>
      <c r="BHS206" s="360"/>
      <c r="BHT206" s="360"/>
      <c r="BHU206" s="360"/>
      <c r="BHV206" s="360"/>
      <c r="BHW206" s="360"/>
      <c r="BHX206" s="360"/>
      <c r="BHY206" s="360"/>
      <c r="BHZ206" s="360"/>
      <c r="BIA206" s="360"/>
      <c r="BIB206" s="360"/>
      <c r="BIC206" s="360"/>
      <c r="BID206" s="360"/>
      <c r="BIE206" s="360"/>
      <c r="BIF206" s="360"/>
      <c r="BIG206" s="360"/>
      <c r="BIH206" s="360"/>
      <c r="BII206" s="360"/>
      <c r="BIJ206" s="360"/>
      <c r="BIK206" s="360"/>
      <c r="BIL206" s="360"/>
      <c r="BIM206" s="360"/>
      <c r="BIN206" s="360"/>
      <c r="BIO206" s="360"/>
      <c r="BIP206" s="360"/>
      <c r="BIQ206" s="360"/>
      <c r="BIR206" s="360"/>
      <c r="BIS206" s="360"/>
      <c r="BIT206" s="360"/>
      <c r="BIU206" s="360"/>
      <c r="BIV206" s="360"/>
      <c r="BIW206" s="360"/>
      <c r="BIX206" s="360"/>
      <c r="BIY206" s="360"/>
      <c r="BIZ206" s="360"/>
      <c r="BJA206" s="360"/>
      <c r="BJB206" s="360"/>
      <c r="BJC206" s="360"/>
      <c r="BJD206" s="360"/>
      <c r="BJE206" s="360"/>
      <c r="BJF206" s="360"/>
      <c r="BJG206" s="360"/>
      <c r="BJH206" s="360"/>
      <c r="BJI206" s="360"/>
      <c r="BJJ206" s="360"/>
      <c r="BJK206" s="360"/>
      <c r="BJL206" s="360"/>
      <c r="BJM206" s="360"/>
      <c r="BJN206" s="360"/>
      <c r="BJO206" s="360"/>
      <c r="BJP206" s="360"/>
      <c r="BJQ206" s="360"/>
      <c r="BJR206" s="360"/>
      <c r="BJS206" s="360"/>
      <c r="BJT206" s="360"/>
      <c r="BJU206" s="360"/>
      <c r="BJV206" s="360"/>
      <c r="BJW206" s="360"/>
      <c r="BJX206" s="360"/>
      <c r="BJY206" s="360"/>
      <c r="BJZ206" s="360"/>
      <c r="BKA206" s="360"/>
      <c r="BKB206" s="360"/>
      <c r="BKC206" s="360"/>
      <c r="BKD206" s="360"/>
      <c r="BKE206" s="360"/>
      <c r="BKF206" s="360"/>
      <c r="BKG206" s="360"/>
      <c r="BKH206" s="360"/>
      <c r="BKI206" s="360"/>
      <c r="BKJ206" s="360"/>
      <c r="BKK206" s="360"/>
      <c r="BKL206" s="360"/>
      <c r="BKM206" s="360"/>
      <c r="BKN206" s="360"/>
      <c r="BKO206" s="360"/>
      <c r="BKP206" s="360"/>
      <c r="BKQ206" s="360"/>
      <c r="BKR206" s="360"/>
      <c r="BKS206" s="360"/>
      <c r="BKT206" s="360"/>
      <c r="BKU206" s="360"/>
      <c r="BKV206" s="360"/>
      <c r="BKW206" s="360"/>
      <c r="BKX206" s="360"/>
      <c r="BKY206" s="360"/>
      <c r="BKZ206" s="360"/>
      <c r="BLA206" s="360"/>
      <c r="BLB206" s="360"/>
      <c r="BLC206" s="360"/>
      <c r="BLD206" s="360"/>
      <c r="BLE206" s="360"/>
      <c r="BLF206" s="360"/>
      <c r="BLG206" s="360"/>
      <c r="BLH206" s="360"/>
      <c r="BLI206" s="360"/>
      <c r="BLJ206" s="360"/>
      <c r="BLK206" s="360"/>
      <c r="BLL206" s="360"/>
      <c r="BLM206" s="360"/>
      <c r="BLN206" s="360"/>
      <c r="BLO206" s="360"/>
      <c r="BLP206" s="360"/>
      <c r="BLQ206" s="360"/>
      <c r="BLR206" s="360"/>
      <c r="BLS206" s="360"/>
      <c r="BLT206" s="360"/>
      <c r="BLU206" s="360"/>
      <c r="BLV206" s="360"/>
      <c r="BLW206" s="360"/>
      <c r="BLX206" s="360"/>
      <c r="BLY206" s="360"/>
      <c r="BLZ206" s="360"/>
      <c r="BMA206" s="360"/>
      <c r="BMB206" s="360"/>
      <c r="BMC206" s="360"/>
      <c r="BMD206" s="360"/>
      <c r="BME206" s="360"/>
      <c r="BMF206" s="360"/>
      <c r="BMG206" s="360"/>
      <c r="BMH206" s="360"/>
      <c r="BMI206" s="360"/>
      <c r="BMJ206" s="360"/>
      <c r="BMK206" s="360"/>
      <c r="BML206" s="360"/>
      <c r="BMM206" s="360"/>
      <c r="BMN206" s="360"/>
      <c r="BMO206" s="360"/>
      <c r="BMP206" s="360"/>
      <c r="BMQ206" s="360"/>
      <c r="BMR206" s="360"/>
      <c r="BMS206" s="360"/>
      <c r="BMT206" s="360"/>
      <c r="BMU206" s="360"/>
      <c r="BMV206" s="360"/>
      <c r="BMW206" s="360"/>
      <c r="BMX206" s="360"/>
      <c r="BMY206" s="360"/>
      <c r="BMZ206" s="360"/>
      <c r="BNA206" s="360"/>
      <c r="BNB206" s="360"/>
      <c r="BNC206" s="360"/>
      <c r="BND206" s="360"/>
      <c r="BNE206" s="360"/>
      <c r="BNF206" s="360"/>
      <c r="BNG206" s="360"/>
      <c r="BNH206" s="360"/>
      <c r="BNI206" s="360"/>
      <c r="BNJ206" s="360"/>
      <c r="BNK206" s="360"/>
      <c r="BNL206" s="360"/>
      <c r="BNM206" s="360"/>
      <c r="BNN206" s="360"/>
      <c r="BNO206" s="360"/>
      <c r="BNP206" s="360"/>
      <c r="BNQ206" s="360"/>
      <c r="BNR206" s="360"/>
      <c r="BNS206" s="360"/>
      <c r="BNT206" s="360"/>
      <c r="BNU206" s="360"/>
      <c r="BNV206" s="360"/>
      <c r="BNW206" s="360"/>
      <c r="BNX206" s="360"/>
      <c r="BNY206" s="360"/>
      <c r="BNZ206" s="360"/>
      <c r="BOA206" s="360"/>
      <c r="BOB206" s="360"/>
      <c r="BOC206" s="360"/>
      <c r="BOD206" s="360"/>
      <c r="BOE206" s="360"/>
      <c r="BOF206" s="360"/>
      <c r="BOG206" s="360"/>
      <c r="BOH206" s="360"/>
      <c r="BOI206" s="360"/>
      <c r="BOJ206" s="360"/>
      <c r="BOK206" s="360"/>
      <c r="BOL206" s="360"/>
      <c r="BOM206" s="360"/>
      <c r="BON206" s="360"/>
      <c r="BOO206" s="360"/>
      <c r="BOP206" s="360"/>
      <c r="BOQ206" s="360"/>
      <c r="BOR206" s="360"/>
      <c r="BOS206" s="360"/>
      <c r="BOT206" s="360"/>
      <c r="BOU206" s="360"/>
      <c r="BOV206" s="360"/>
      <c r="BOW206" s="360"/>
      <c r="BOX206" s="360"/>
      <c r="BOY206" s="360"/>
      <c r="BOZ206" s="360"/>
      <c r="BPA206" s="360"/>
      <c r="BPB206" s="360"/>
      <c r="BPC206" s="360"/>
      <c r="BPD206" s="360"/>
      <c r="BPE206" s="360"/>
      <c r="BPF206" s="360"/>
      <c r="BPG206" s="360"/>
      <c r="BPH206" s="360"/>
      <c r="BPI206" s="360"/>
      <c r="BPJ206" s="360"/>
      <c r="BPK206" s="360"/>
      <c r="BPL206" s="360"/>
      <c r="BPM206" s="360"/>
      <c r="BPN206" s="360"/>
      <c r="BPO206" s="360"/>
      <c r="BPP206" s="360"/>
      <c r="BPQ206" s="360"/>
      <c r="BPR206" s="360"/>
      <c r="BPS206" s="360"/>
      <c r="BPT206" s="360"/>
      <c r="BPU206" s="360"/>
      <c r="BPV206" s="360"/>
      <c r="BPW206" s="360"/>
      <c r="BPX206" s="360"/>
      <c r="BPY206" s="360"/>
      <c r="BPZ206" s="360"/>
      <c r="BQA206" s="360"/>
      <c r="BQB206" s="360"/>
      <c r="BQC206" s="360"/>
      <c r="BQD206" s="360"/>
      <c r="BQE206" s="360"/>
      <c r="BQF206" s="360"/>
      <c r="BQG206" s="360"/>
      <c r="BQH206" s="360"/>
      <c r="BQI206" s="360"/>
      <c r="BQJ206" s="360"/>
      <c r="BQK206" s="360"/>
      <c r="BQL206" s="360"/>
      <c r="BQM206" s="360"/>
      <c r="BQN206" s="360"/>
      <c r="BQO206" s="360"/>
      <c r="BQP206" s="360"/>
      <c r="BQQ206" s="360"/>
      <c r="BQR206" s="360"/>
      <c r="BQS206" s="360"/>
      <c r="BQT206" s="360"/>
      <c r="BQU206" s="360"/>
      <c r="BQV206" s="360"/>
      <c r="BQW206" s="360"/>
      <c r="BQX206" s="360"/>
      <c r="BQY206" s="360"/>
      <c r="BQZ206" s="360"/>
      <c r="BRA206" s="360"/>
      <c r="BRB206" s="360"/>
      <c r="BRC206" s="360"/>
      <c r="BRD206" s="360"/>
      <c r="BRE206" s="360"/>
      <c r="BRF206" s="360"/>
      <c r="BRG206" s="360"/>
      <c r="BRH206" s="360"/>
      <c r="BRI206" s="360"/>
      <c r="BRJ206" s="360"/>
      <c r="BRK206" s="360"/>
      <c r="BRL206" s="360"/>
      <c r="BRM206" s="360"/>
      <c r="BRN206" s="360"/>
      <c r="BRO206" s="360"/>
      <c r="BRP206" s="360"/>
      <c r="BRQ206" s="360"/>
      <c r="BRR206" s="360"/>
      <c r="BRS206" s="360"/>
      <c r="BRT206" s="360"/>
      <c r="BRU206" s="360"/>
      <c r="BRV206" s="360"/>
      <c r="BRW206" s="360"/>
      <c r="BRX206" s="360"/>
      <c r="BRY206" s="360"/>
      <c r="BRZ206" s="360"/>
      <c r="BSA206" s="360"/>
      <c r="BSB206" s="360"/>
      <c r="BSC206" s="360"/>
      <c r="BSD206" s="360"/>
      <c r="BSE206" s="360"/>
      <c r="BSF206" s="360"/>
      <c r="BSG206" s="360"/>
      <c r="BSH206" s="360"/>
      <c r="BSI206" s="360"/>
      <c r="BSJ206" s="360"/>
      <c r="BSK206" s="360"/>
      <c r="BSL206" s="360"/>
      <c r="BSM206" s="360"/>
      <c r="BSN206" s="360"/>
      <c r="BSO206" s="360"/>
      <c r="BSP206" s="360"/>
      <c r="BSQ206" s="360"/>
      <c r="BSR206" s="360"/>
      <c r="BSS206" s="360"/>
      <c r="BST206" s="360"/>
      <c r="BSU206" s="360"/>
      <c r="BSV206" s="360"/>
      <c r="BSW206" s="360"/>
      <c r="BSX206" s="360"/>
      <c r="BSY206" s="360"/>
      <c r="BSZ206" s="360"/>
      <c r="BTA206" s="360"/>
      <c r="BTB206" s="360"/>
      <c r="BTC206" s="360"/>
      <c r="BTD206" s="360"/>
      <c r="BTE206" s="360"/>
      <c r="BTF206" s="360"/>
      <c r="BTG206" s="360"/>
      <c r="BTH206" s="360"/>
      <c r="BTI206" s="360"/>
      <c r="BTJ206" s="360"/>
      <c r="BTK206" s="360"/>
      <c r="BTL206" s="360"/>
      <c r="BTM206" s="360"/>
      <c r="BTN206" s="360"/>
      <c r="BTO206" s="360"/>
      <c r="BTP206" s="360"/>
      <c r="BTQ206" s="360"/>
      <c r="BTR206" s="360"/>
      <c r="BTS206" s="360"/>
      <c r="BTT206" s="360"/>
      <c r="BTU206" s="360"/>
      <c r="BTV206" s="360"/>
      <c r="BTW206" s="360"/>
      <c r="BTX206" s="360"/>
      <c r="BTY206" s="360"/>
      <c r="BTZ206" s="360"/>
      <c r="BUA206" s="360"/>
      <c r="BUB206" s="360"/>
      <c r="BUC206" s="360"/>
      <c r="BUD206" s="360"/>
      <c r="BUE206" s="360"/>
      <c r="BUF206" s="360"/>
      <c r="BUG206" s="360"/>
      <c r="BUH206" s="360"/>
      <c r="BUI206" s="360"/>
      <c r="BUJ206" s="360"/>
      <c r="BUK206" s="360"/>
      <c r="BUL206" s="360"/>
      <c r="BUM206" s="360"/>
      <c r="BUN206" s="360"/>
      <c r="BUO206" s="360"/>
      <c r="BUP206" s="360"/>
      <c r="BUQ206" s="360"/>
      <c r="BUR206" s="360"/>
      <c r="BUS206" s="360"/>
      <c r="BUT206" s="360"/>
      <c r="BUU206" s="360"/>
      <c r="BUV206" s="360"/>
      <c r="BUW206" s="360"/>
      <c r="BUX206" s="360"/>
      <c r="BUY206" s="360"/>
      <c r="BUZ206" s="360"/>
      <c r="BVA206" s="360"/>
      <c r="BVB206" s="360"/>
      <c r="BVC206" s="360"/>
      <c r="BVD206" s="360"/>
      <c r="BVE206" s="360"/>
      <c r="BVF206" s="360"/>
      <c r="BVG206" s="360"/>
      <c r="BVH206" s="360"/>
      <c r="BVI206" s="360"/>
      <c r="BVJ206" s="360"/>
      <c r="BVK206" s="360"/>
      <c r="BVL206" s="360"/>
      <c r="BVM206" s="360"/>
      <c r="BVN206" s="360"/>
      <c r="BVO206" s="360"/>
      <c r="BVP206" s="360"/>
      <c r="BVQ206" s="360"/>
      <c r="BVR206" s="360"/>
      <c r="BVS206" s="360"/>
      <c r="BVT206" s="360"/>
      <c r="BVU206" s="360"/>
      <c r="BVV206" s="360"/>
      <c r="BVW206" s="360"/>
      <c r="BVX206" s="360"/>
      <c r="BVY206" s="360"/>
      <c r="BVZ206" s="360"/>
      <c r="BWA206" s="360"/>
      <c r="BWB206" s="360"/>
      <c r="BWC206" s="360"/>
      <c r="BWD206" s="360"/>
      <c r="BWE206" s="360"/>
      <c r="BWF206" s="360"/>
      <c r="BWG206" s="360"/>
      <c r="BWH206" s="360"/>
      <c r="BWI206" s="360"/>
      <c r="BWJ206" s="360"/>
      <c r="BWK206" s="360"/>
      <c r="BWL206" s="360"/>
      <c r="BWM206" s="360"/>
      <c r="BWN206" s="360"/>
      <c r="BWO206" s="360"/>
      <c r="BWP206" s="360"/>
      <c r="BWQ206" s="360"/>
      <c r="BWR206" s="360"/>
      <c r="BWS206" s="360"/>
      <c r="BWT206" s="360"/>
      <c r="BWU206" s="360"/>
      <c r="BWV206" s="360"/>
      <c r="BWW206" s="360"/>
      <c r="BWX206" s="360"/>
      <c r="BWY206" s="360"/>
      <c r="BWZ206" s="360"/>
      <c r="BXA206" s="360"/>
      <c r="BXB206" s="360"/>
      <c r="BXC206" s="360"/>
      <c r="BXD206" s="360"/>
      <c r="BXE206" s="360"/>
      <c r="BXF206" s="360"/>
      <c r="BXG206" s="360"/>
      <c r="BXH206" s="360"/>
      <c r="BXI206" s="360"/>
      <c r="BXJ206" s="360"/>
      <c r="BXK206" s="360"/>
      <c r="BXL206" s="360"/>
      <c r="BXM206" s="360"/>
      <c r="BXN206" s="360"/>
      <c r="BXO206" s="360"/>
      <c r="BXP206" s="360"/>
      <c r="BXQ206" s="360"/>
      <c r="BXR206" s="360"/>
      <c r="BXS206" s="360"/>
      <c r="BXT206" s="360"/>
      <c r="BXU206" s="360"/>
      <c r="BXV206" s="360"/>
      <c r="BXW206" s="360"/>
      <c r="BXX206" s="360"/>
      <c r="BXY206" s="360"/>
      <c r="BXZ206" s="360"/>
      <c r="BYA206" s="360"/>
      <c r="BYB206" s="360"/>
      <c r="BYC206" s="360"/>
      <c r="BYD206" s="360"/>
      <c r="BYE206" s="360"/>
      <c r="BYF206" s="360"/>
      <c r="BYG206" s="360"/>
      <c r="BYH206" s="360"/>
      <c r="BYI206" s="360"/>
      <c r="BYJ206" s="360"/>
      <c r="BYK206" s="360"/>
      <c r="BYL206" s="360"/>
      <c r="BYM206" s="360"/>
      <c r="BYN206" s="360"/>
      <c r="BYO206" s="360"/>
      <c r="BYP206" s="360"/>
      <c r="BYQ206" s="360"/>
      <c r="BYR206" s="360"/>
      <c r="BYS206" s="360"/>
      <c r="BYT206" s="360"/>
      <c r="BYU206" s="360"/>
      <c r="BYV206" s="360"/>
      <c r="BYW206" s="360"/>
      <c r="BYX206" s="360"/>
      <c r="BYY206" s="360"/>
      <c r="BYZ206" s="360"/>
      <c r="BZA206" s="360"/>
      <c r="BZB206" s="360"/>
      <c r="BZC206" s="360"/>
      <c r="BZD206" s="360"/>
      <c r="BZE206" s="360"/>
      <c r="BZF206" s="360"/>
      <c r="BZG206" s="360"/>
      <c r="BZH206" s="360"/>
      <c r="BZI206" s="360"/>
      <c r="BZJ206" s="360"/>
      <c r="BZK206" s="360"/>
      <c r="BZL206" s="360"/>
      <c r="BZM206" s="360"/>
      <c r="BZN206" s="360"/>
      <c r="BZO206" s="360"/>
      <c r="BZP206" s="360"/>
      <c r="BZQ206" s="360"/>
      <c r="BZR206" s="360"/>
      <c r="BZS206" s="360"/>
      <c r="BZT206" s="360"/>
      <c r="BZU206" s="360"/>
      <c r="BZV206" s="360"/>
      <c r="BZW206" s="360"/>
      <c r="BZX206" s="360"/>
      <c r="BZY206" s="360"/>
      <c r="BZZ206" s="360"/>
      <c r="CAA206" s="360"/>
      <c r="CAB206" s="360"/>
      <c r="CAC206" s="360"/>
      <c r="CAD206" s="360"/>
      <c r="CAE206" s="360"/>
      <c r="CAF206" s="360"/>
      <c r="CAG206" s="360"/>
      <c r="CAH206" s="360"/>
      <c r="CAI206" s="360"/>
      <c r="CAJ206" s="360"/>
      <c r="CAK206" s="360"/>
      <c r="CAL206" s="360"/>
      <c r="CAM206" s="360"/>
      <c r="CAN206" s="360"/>
      <c r="CAO206" s="360"/>
      <c r="CAP206" s="360"/>
      <c r="CAQ206" s="360"/>
      <c r="CAR206" s="360"/>
      <c r="CAS206" s="360"/>
      <c r="CAT206" s="360"/>
      <c r="CAU206" s="360"/>
      <c r="CAV206" s="360"/>
      <c r="CAW206" s="360"/>
      <c r="CAX206" s="360"/>
      <c r="CAY206" s="360"/>
      <c r="CAZ206" s="360"/>
      <c r="CBA206" s="360"/>
      <c r="CBB206" s="360"/>
      <c r="CBC206" s="360"/>
      <c r="CBD206" s="360"/>
      <c r="CBE206" s="360"/>
      <c r="CBF206" s="360"/>
      <c r="CBG206" s="360"/>
      <c r="CBH206" s="360"/>
      <c r="CBI206" s="360"/>
      <c r="CBJ206" s="360"/>
      <c r="CBK206" s="360"/>
      <c r="CBL206" s="360"/>
      <c r="CBM206" s="360"/>
      <c r="CBN206" s="360"/>
      <c r="CBO206" s="360"/>
      <c r="CBP206" s="360"/>
      <c r="CBQ206" s="360"/>
      <c r="CBR206" s="360"/>
      <c r="CBS206" s="360"/>
      <c r="CBT206" s="360"/>
      <c r="CBU206" s="360"/>
      <c r="CBV206" s="360"/>
      <c r="CBW206" s="360"/>
      <c r="CBX206" s="360"/>
      <c r="CBY206" s="360"/>
      <c r="CBZ206" s="360"/>
      <c r="CCA206" s="360"/>
      <c r="CCB206" s="360"/>
      <c r="CCC206" s="360"/>
      <c r="CCD206" s="360"/>
      <c r="CCE206" s="360"/>
      <c r="CCF206" s="360"/>
      <c r="CCG206" s="360"/>
      <c r="CCH206" s="360"/>
      <c r="CCI206" s="360"/>
      <c r="CCJ206" s="360"/>
      <c r="CCK206" s="360"/>
      <c r="CCL206" s="360"/>
      <c r="CCM206" s="360"/>
      <c r="CCN206" s="360"/>
      <c r="CCO206" s="360"/>
      <c r="CCP206" s="360"/>
      <c r="CCQ206" s="360"/>
      <c r="CCR206" s="360"/>
      <c r="CCS206" s="360"/>
      <c r="CCT206" s="360"/>
      <c r="CCU206" s="360"/>
      <c r="CCV206" s="360"/>
      <c r="CCW206" s="360"/>
      <c r="CCX206" s="360"/>
      <c r="CCY206" s="360"/>
      <c r="CCZ206" s="360"/>
      <c r="CDA206" s="360"/>
      <c r="CDB206" s="360"/>
      <c r="CDC206" s="360"/>
      <c r="CDD206" s="360"/>
      <c r="CDE206" s="360"/>
      <c r="CDF206" s="360"/>
      <c r="CDG206" s="360"/>
      <c r="CDH206" s="360"/>
      <c r="CDI206" s="360"/>
      <c r="CDJ206" s="360"/>
      <c r="CDK206" s="360"/>
      <c r="CDL206" s="360"/>
      <c r="CDM206" s="360"/>
      <c r="CDN206" s="360"/>
      <c r="CDO206" s="360"/>
      <c r="CDP206" s="360"/>
      <c r="CDQ206" s="360"/>
      <c r="CDR206" s="360"/>
      <c r="CDS206" s="360"/>
      <c r="CDT206" s="360"/>
      <c r="CDU206" s="360"/>
      <c r="CDV206" s="360"/>
      <c r="CDW206" s="360"/>
      <c r="CDX206" s="360"/>
      <c r="CDY206" s="360"/>
      <c r="CDZ206" s="360"/>
      <c r="CEA206" s="360"/>
      <c r="CEB206" s="360"/>
      <c r="CEC206" s="360"/>
      <c r="CED206" s="360"/>
      <c r="CEE206" s="360"/>
      <c r="CEF206" s="360"/>
      <c r="CEG206" s="360"/>
      <c r="CEH206" s="360"/>
      <c r="CEI206" s="360"/>
      <c r="CEJ206" s="360"/>
      <c r="CEK206" s="360"/>
      <c r="CEL206" s="360"/>
      <c r="CEM206" s="360"/>
      <c r="CEN206" s="360"/>
      <c r="CEO206" s="360"/>
      <c r="CEP206" s="360"/>
      <c r="CEQ206" s="360"/>
      <c r="CER206" s="360"/>
      <c r="CES206" s="360"/>
      <c r="CET206" s="360"/>
      <c r="CEU206" s="360"/>
      <c r="CEV206" s="360"/>
      <c r="CEW206" s="360"/>
      <c r="CEX206" s="360"/>
      <c r="CEY206" s="360"/>
      <c r="CEZ206" s="360"/>
      <c r="CFA206" s="360"/>
      <c r="CFB206" s="360"/>
      <c r="CFC206" s="360"/>
      <c r="CFD206" s="360"/>
      <c r="CFE206" s="360"/>
      <c r="CFF206" s="360"/>
      <c r="CFG206" s="360"/>
      <c r="CFH206" s="360"/>
      <c r="CFI206" s="360"/>
      <c r="CFJ206" s="360"/>
      <c r="CFK206" s="360"/>
      <c r="CFL206" s="360"/>
      <c r="CFM206" s="360"/>
      <c r="CFN206" s="360"/>
      <c r="CFO206" s="360"/>
      <c r="CFP206" s="360"/>
      <c r="CFQ206" s="360"/>
      <c r="CFR206" s="360"/>
      <c r="CFS206" s="360"/>
      <c r="CFT206" s="360"/>
      <c r="CFU206" s="360"/>
      <c r="CFV206" s="360"/>
      <c r="CFW206" s="360"/>
      <c r="CFX206" s="360"/>
      <c r="CFY206" s="360"/>
      <c r="CFZ206" s="360"/>
      <c r="CGA206" s="360"/>
      <c r="CGB206" s="360"/>
      <c r="CGC206" s="360"/>
      <c r="CGD206" s="360"/>
      <c r="CGE206" s="360"/>
      <c r="CGF206" s="360"/>
      <c r="CGG206" s="360"/>
      <c r="CGH206" s="360"/>
      <c r="CGI206" s="360"/>
      <c r="CGJ206" s="360"/>
      <c r="CGK206" s="360"/>
      <c r="CGL206" s="360"/>
      <c r="CGM206" s="360"/>
      <c r="CGN206" s="360"/>
      <c r="CGO206" s="360"/>
      <c r="CGP206" s="360"/>
      <c r="CGQ206" s="360"/>
      <c r="CGR206" s="360"/>
      <c r="CGS206" s="360"/>
      <c r="CGT206" s="360"/>
      <c r="CGU206" s="360"/>
      <c r="CGV206" s="360"/>
      <c r="CGW206" s="360"/>
      <c r="CGX206" s="360"/>
      <c r="CGY206" s="360"/>
      <c r="CGZ206" s="360"/>
      <c r="CHA206" s="360"/>
      <c r="CHB206" s="360"/>
      <c r="CHC206" s="360"/>
      <c r="CHD206" s="360"/>
      <c r="CHE206" s="360"/>
      <c r="CHF206" s="360"/>
      <c r="CHG206" s="360"/>
      <c r="CHH206" s="360"/>
      <c r="CHI206" s="360"/>
      <c r="CHJ206" s="360"/>
      <c r="CHK206" s="360"/>
      <c r="CHL206" s="360"/>
      <c r="CHM206" s="360"/>
      <c r="CHN206" s="360"/>
      <c r="CHO206" s="360"/>
      <c r="CHP206" s="360"/>
      <c r="CHQ206" s="360"/>
      <c r="CHR206" s="360"/>
      <c r="CHS206" s="360"/>
      <c r="CHT206" s="360"/>
      <c r="CHU206" s="360"/>
      <c r="CHV206" s="360"/>
      <c r="CHW206" s="360"/>
      <c r="CHX206" s="360"/>
      <c r="CHY206" s="360"/>
      <c r="CHZ206" s="360"/>
      <c r="CIA206" s="360"/>
      <c r="CIB206" s="360"/>
      <c r="CIC206" s="360"/>
      <c r="CID206" s="360"/>
      <c r="CIE206" s="360"/>
      <c r="CIF206" s="360"/>
      <c r="CIG206" s="360"/>
      <c r="CIH206" s="360"/>
      <c r="CII206" s="360"/>
      <c r="CIJ206" s="360"/>
      <c r="CIK206" s="360"/>
      <c r="CIL206" s="360"/>
      <c r="CIM206" s="360"/>
      <c r="CIN206" s="360"/>
      <c r="CIO206" s="360"/>
      <c r="CIP206" s="360"/>
      <c r="CIQ206" s="360"/>
      <c r="CIR206" s="360"/>
      <c r="CIS206" s="360"/>
      <c r="CIT206" s="360"/>
      <c r="CIU206" s="360"/>
      <c r="CIV206" s="360"/>
      <c r="CIW206" s="360"/>
      <c r="CIX206" s="360"/>
      <c r="CIY206" s="360"/>
      <c r="CIZ206" s="360"/>
      <c r="CJA206" s="360"/>
      <c r="CJB206" s="360"/>
      <c r="CJC206" s="360"/>
      <c r="CJD206" s="360"/>
      <c r="CJE206" s="360"/>
      <c r="CJF206" s="360"/>
      <c r="CJG206" s="360"/>
      <c r="CJH206" s="360"/>
      <c r="CJI206" s="360"/>
      <c r="CJJ206" s="360"/>
      <c r="CJK206" s="360"/>
      <c r="CJL206" s="360"/>
      <c r="CJM206" s="360"/>
      <c r="CJN206" s="360"/>
      <c r="CJO206" s="360"/>
      <c r="CJP206" s="360"/>
      <c r="CJQ206" s="360"/>
      <c r="CJR206" s="360"/>
      <c r="CJS206" s="360"/>
      <c r="CJT206" s="360"/>
      <c r="CJU206" s="360"/>
      <c r="CJV206" s="360"/>
      <c r="CJW206" s="360"/>
      <c r="CJX206" s="360"/>
      <c r="CJY206" s="360"/>
      <c r="CJZ206" s="360"/>
      <c r="CKA206" s="360"/>
      <c r="CKB206" s="360"/>
      <c r="CKC206" s="360"/>
      <c r="CKD206" s="360"/>
      <c r="CKE206" s="360"/>
      <c r="CKF206" s="360"/>
      <c r="CKG206" s="360"/>
      <c r="CKH206" s="360"/>
      <c r="CKI206" s="360"/>
      <c r="CKJ206" s="360"/>
      <c r="CKK206" s="360"/>
      <c r="CKL206" s="360"/>
      <c r="CKM206" s="360"/>
      <c r="CKN206" s="360"/>
      <c r="CKO206" s="360"/>
      <c r="CKP206" s="360"/>
      <c r="CKQ206" s="360"/>
      <c r="CKR206" s="360"/>
      <c r="CKS206" s="360"/>
      <c r="CKT206" s="360"/>
      <c r="CKU206" s="360"/>
      <c r="CKV206" s="360"/>
      <c r="CKW206" s="360"/>
      <c r="CKX206" s="360"/>
      <c r="CKY206" s="360"/>
      <c r="CKZ206" s="360"/>
      <c r="CLA206" s="360"/>
      <c r="CLB206" s="360"/>
      <c r="CLC206" s="360"/>
      <c r="CLD206" s="360"/>
      <c r="CLE206" s="360"/>
      <c r="CLF206" s="360"/>
      <c r="CLG206" s="360"/>
      <c r="CLH206" s="360"/>
      <c r="CLI206" s="360"/>
      <c r="CLJ206" s="360"/>
      <c r="CLK206" s="360"/>
      <c r="CLL206" s="360"/>
      <c r="CLM206" s="360"/>
      <c r="CLN206" s="360"/>
      <c r="CLO206" s="360"/>
      <c r="CLP206" s="360"/>
      <c r="CLQ206" s="360"/>
      <c r="CLR206" s="360"/>
      <c r="CLS206" s="360"/>
      <c r="CLT206" s="360"/>
      <c r="CLU206" s="360"/>
      <c r="CLV206" s="360"/>
      <c r="CLW206" s="360"/>
      <c r="CLX206" s="360"/>
      <c r="CLY206" s="360"/>
      <c r="CLZ206" s="360"/>
      <c r="CMA206" s="360"/>
      <c r="CMB206" s="360"/>
      <c r="CMC206" s="360"/>
      <c r="CMD206" s="360"/>
      <c r="CME206" s="360"/>
      <c r="CMF206" s="360"/>
      <c r="CMG206" s="360"/>
      <c r="CMH206" s="360"/>
      <c r="CMI206" s="360"/>
      <c r="CMJ206" s="360"/>
      <c r="CMK206" s="360"/>
      <c r="CML206" s="360"/>
      <c r="CMM206" s="360"/>
      <c r="CMN206" s="360"/>
      <c r="CMO206" s="360"/>
      <c r="CMP206" s="360"/>
      <c r="CMQ206" s="360"/>
      <c r="CMR206" s="360"/>
      <c r="CMS206" s="360"/>
      <c r="CMT206" s="360"/>
      <c r="CMU206" s="360"/>
      <c r="CMV206" s="360"/>
      <c r="CMW206" s="360"/>
      <c r="CMX206" s="360"/>
      <c r="CMY206" s="360"/>
      <c r="CMZ206" s="360"/>
      <c r="CNA206" s="360"/>
      <c r="CNB206" s="360"/>
      <c r="CNC206" s="360"/>
      <c r="CND206" s="360"/>
      <c r="CNE206" s="360"/>
      <c r="CNF206" s="360"/>
      <c r="CNG206" s="360"/>
      <c r="CNH206" s="360"/>
      <c r="CNI206" s="360"/>
      <c r="CNJ206" s="360"/>
      <c r="CNK206" s="360"/>
      <c r="CNL206" s="360"/>
      <c r="CNM206" s="360"/>
      <c r="CNN206" s="360"/>
      <c r="CNO206" s="360"/>
      <c r="CNP206" s="360"/>
      <c r="CNQ206" s="360"/>
      <c r="CNR206" s="360"/>
      <c r="CNS206" s="360"/>
      <c r="CNT206" s="360"/>
      <c r="CNU206" s="360"/>
      <c r="CNV206" s="360"/>
      <c r="CNW206" s="360"/>
      <c r="CNX206" s="360"/>
      <c r="CNY206" s="360"/>
      <c r="CNZ206" s="360"/>
      <c r="COA206" s="360"/>
      <c r="COB206" s="360"/>
      <c r="COC206" s="360"/>
      <c r="COD206" s="360"/>
      <c r="COE206" s="360"/>
      <c r="COF206" s="360"/>
      <c r="COG206" s="360"/>
      <c r="COH206" s="360"/>
      <c r="COI206" s="360"/>
      <c r="COJ206" s="360"/>
      <c r="COK206" s="360"/>
      <c r="COL206" s="360"/>
      <c r="COM206" s="360"/>
      <c r="CON206" s="360"/>
      <c r="COO206" s="360"/>
      <c r="COP206" s="360"/>
      <c r="COQ206" s="360"/>
      <c r="COR206" s="360"/>
      <c r="COS206" s="360"/>
      <c r="COT206" s="360"/>
      <c r="COU206" s="360"/>
      <c r="COV206" s="360"/>
      <c r="COW206" s="360"/>
      <c r="COX206" s="360"/>
      <c r="COY206" s="360"/>
      <c r="COZ206" s="360"/>
      <c r="CPA206" s="360"/>
      <c r="CPB206" s="360"/>
      <c r="CPC206" s="360"/>
      <c r="CPD206" s="360"/>
      <c r="CPE206" s="360"/>
      <c r="CPF206" s="360"/>
      <c r="CPG206" s="360"/>
      <c r="CPH206" s="360"/>
      <c r="CPI206" s="360"/>
      <c r="CPJ206" s="360"/>
      <c r="CPK206" s="360"/>
      <c r="CPL206" s="360"/>
      <c r="CPM206" s="360"/>
      <c r="CPN206" s="360"/>
      <c r="CPO206" s="360"/>
      <c r="CPP206" s="360"/>
      <c r="CPQ206" s="360"/>
      <c r="CPR206" s="360"/>
      <c r="CPS206" s="360"/>
      <c r="CPT206" s="360"/>
      <c r="CPU206" s="360"/>
      <c r="CPV206" s="360"/>
      <c r="CPW206" s="360"/>
      <c r="CPX206" s="360"/>
      <c r="CPY206" s="360"/>
      <c r="CPZ206" s="360"/>
      <c r="CQA206" s="360"/>
      <c r="CQB206" s="360"/>
      <c r="CQC206" s="360"/>
      <c r="CQD206" s="360"/>
      <c r="CQE206" s="360"/>
      <c r="CQF206" s="360"/>
      <c r="CQG206" s="360"/>
      <c r="CQH206" s="360"/>
      <c r="CQI206" s="360"/>
      <c r="CQJ206" s="360"/>
      <c r="CQK206" s="360"/>
      <c r="CQL206" s="360"/>
      <c r="CQM206" s="360"/>
      <c r="CQN206" s="360"/>
      <c r="CQO206" s="360"/>
      <c r="CQP206" s="360"/>
      <c r="CQQ206" s="360"/>
      <c r="CQR206" s="360"/>
      <c r="CQS206" s="360"/>
      <c r="CQT206" s="360"/>
      <c r="CQU206" s="360"/>
      <c r="CQV206" s="360"/>
      <c r="CQW206" s="360"/>
      <c r="CQX206" s="360"/>
      <c r="CQY206" s="360"/>
      <c r="CQZ206" s="360"/>
      <c r="CRA206" s="360"/>
      <c r="CRB206" s="360"/>
      <c r="CRC206" s="360"/>
      <c r="CRD206" s="360"/>
      <c r="CRE206" s="360"/>
      <c r="CRF206" s="360"/>
      <c r="CRG206" s="360"/>
      <c r="CRH206" s="360"/>
      <c r="CRI206" s="360"/>
      <c r="CRJ206" s="360"/>
      <c r="CRK206" s="360"/>
      <c r="CRL206" s="360"/>
      <c r="CRM206" s="360"/>
      <c r="CRN206" s="360"/>
      <c r="CRO206" s="360"/>
      <c r="CRP206" s="360"/>
      <c r="CRQ206" s="360"/>
      <c r="CRR206" s="360"/>
      <c r="CRS206" s="360"/>
      <c r="CRT206" s="360"/>
      <c r="CRU206" s="360"/>
      <c r="CRV206" s="360"/>
      <c r="CRW206" s="360"/>
      <c r="CRX206" s="360"/>
      <c r="CRY206" s="360"/>
      <c r="CRZ206" s="360"/>
      <c r="CSA206" s="360"/>
      <c r="CSB206" s="360"/>
      <c r="CSC206" s="360"/>
      <c r="CSD206" s="360"/>
      <c r="CSE206" s="360"/>
      <c r="CSF206" s="360"/>
      <c r="CSG206" s="360"/>
      <c r="CSH206" s="360"/>
      <c r="CSI206" s="360"/>
      <c r="CSJ206" s="360"/>
      <c r="CSK206" s="360"/>
      <c r="CSL206" s="360"/>
      <c r="CSM206" s="360"/>
      <c r="CSN206" s="360"/>
      <c r="CSO206" s="360"/>
      <c r="CSP206" s="360"/>
      <c r="CSQ206" s="360"/>
      <c r="CSR206" s="360"/>
      <c r="CSS206" s="360"/>
      <c r="CST206" s="360"/>
      <c r="CSU206" s="360"/>
      <c r="CSV206" s="360"/>
      <c r="CSW206" s="360"/>
      <c r="CSX206" s="360"/>
      <c r="CSY206" s="360"/>
      <c r="CSZ206" s="360"/>
      <c r="CTA206" s="360"/>
      <c r="CTB206" s="360"/>
      <c r="CTC206" s="360"/>
      <c r="CTD206" s="360"/>
      <c r="CTE206" s="360"/>
      <c r="CTF206" s="360"/>
      <c r="CTG206" s="360"/>
      <c r="CTH206" s="360"/>
      <c r="CTI206" s="360"/>
      <c r="CTJ206" s="360"/>
      <c r="CTK206" s="360"/>
      <c r="CTL206" s="360"/>
      <c r="CTM206" s="360"/>
      <c r="CTN206" s="360"/>
      <c r="CTO206" s="360"/>
      <c r="CTP206" s="360"/>
      <c r="CTQ206" s="360"/>
      <c r="CTR206" s="360"/>
      <c r="CTS206" s="360"/>
      <c r="CTT206" s="360"/>
      <c r="CTU206" s="360"/>
      <c r="CTV206" s="360"/>
      <c r="CTW206" s="360"/>
      <c r="CTX206" s="360"/>
      <c r="CTY206" s="360"/>
      <c r="CTZ206" s="360"/>
      <c r="CUA206" s="360"/>
      <c r="CUB206" s="360"/>
      <c r="CUC206" s="360"/>
      <c r="CUD206" s="360"/>
      <c r="CUE206" s="360"/>
      <c r="CUF206" s="360"/>
      <c r="CUG206" s="360"/>
      <c r="CUH206" s="360"/>
      <c r="CUI206" s="360"/>
      <c r="CUJ206" s="360"/>
      <c r="CUK206" s="360"/>
      <c r="CUL206" s="360"/>
      <c r="CUM206" s="360"/>
      <c r="CUN206" s="360"/>
      <c r="CUO206" s="360"/>
      <c r="CUP206" s="360"/>
      <c r="CUQ206" s="360"/>
      <c r="CUR206" s="360"/>
      <c r="CUS206" s="360"/>
      <c r="CUT206" s="360"/>
      <c r="CUU206" s="360"/>
      <c r="CUV206" s="360"/>
      <c r="CUW206" s="360"/>
      <c r="CUX206" s="360"/>
      <c r="CUY206" s="360"/>
      <c r="CUZ206" s="360"/>
      <c r="CVA206" s="360"/>
      <c r="CVB206" s="360"/>
      <c r="CVC206" s="360"/>
      <c r="CVD206" s="360"/>
      <c r="CVE206" s="360"/>
      <c r="CVF206" s="360"/>
      <c r="CVG206" s="360"/>
      <c r="CVH206" s="360"/>
      <c r="CVI206" s="360"/>
      <c r="CVJ206" s="360"/>
      <c r="CVK206" s="360"/>
      <c r="CVL206" s="360"/>
      <c r="CVM206" s="360"/>
      <c r="CVN206" s="360"/>
      <c r="CVO206" s="360"/>
      <c r="CVP206" s="360"/>
      <c r="CVQ206" s="360"/>
      <c r="CVR206" s="360"/>
      <c r="CVS206" s="360"/>
      <c r="CVT206" s="360"/>
      <c r="CVU206" s="360"/>
      <c r="CVV206" s="360"/>
      <c r="CVW206" s="360"/>
      <c r="CVX206" s="360"/>
      <c r="CVY206" s="360"/>
      <c r="CVZ206" s="360"/>
      <c r="CWA206" s="360"/>
      <c r="CWB206" s="360"/>
      <c r="CWC206" s="360"/>
      <c r="CWD206" s="360"/>
      <c r="CWE206" s="360"/>
      <c r="CWF206" s="360"/>
      <c r="CWG206" s="360"/>
      <c r="CWH206" s="360"/>
      <c r="CWI206" s="360"/>
      <c r="CWJ206" s="360"/>
      <c r="CWK206" s="360"/>
      <c r="CWL206" s="360"/>
      <c r="CWM206" s="360"/>
      <c r="CWN206" s="360"/>
      <c r="CWO206" s="360"/>
      <c r="CWP206" s="360"/>
      <c r="CWQ206" s="360"/>
      <c r="CWR206" s="360"/>
      <c r="CWS206" s="360"/>
      <c r="CWT206" s="360"/>
      <c r="CWU206" s="360"/>
      <c r="CWV206" s="360"/>
      <c r="CWW206" s="360"/>
      <c r="CWX206" s="360"/>
      <c r="CWY206" s="360"/>
      <c r="CWZ206" s="360"/>
      <c r="CXA206" s="360"/>
      <c r="CXB206" s="360"/>
      <c r="CXC206" s="360"/>
      <c r="CXD206" s="360"/>
      <c r="CXE206" s="360"/>
      <c r="CXF206" s="360"/>
      <c r="CXG206" s="360"/>
      <c r="CXH206" s="360"/>
      <c r="CXI206" s="360"/>
      <c r="CXJ206" s="360"/>
      <c r="CXK206" s="360"/>
      <c r="CXL206" s="360"/>
      <c r="CXM206" s="360"/>
      <c r="CXN206" s="360"/>
      <c r="CXO206" s="360"/>
      <c r="CXP206" s="360"/>
      <c r="CXQ206" s="360"/>
      <c r="CXR206" s="360"/>
      <c r="CXS206" s="360"/>
      <c r="CXT206" s="360"/>
      <c r="CXU206" s="360"/>
      <c r="CXV206" s="360"/>
      <c r="CXW206" s="360"/>
      <c r="CXX206" s="360"/>
      <c r="CXY206" s="360"/>
      <c r="CXZ206" s="360"/>
      <c r="CYA206" s="360"/>
      <c r="CYB206" s="360"/>
      <c r="CYC206" s="360"/>
      <c r="CYD206" s="360"/>
      <c r="CYE206" s="360"/>
      <c r="CYF206" s="360"/>
      <c r="CYG206" s="360"/>
      <c r="CYH206" s="360"/>
      <c r="CYI206" s="360"/>
      <c r="CYJ206" s="360"/>
      <c r="CYK206" s="360"/>
      <c r="CYL206" s="360"/>
      <c r="CYM206" s="360"/>
      <c r="CYN206" s="360"/>
      <c r="CYO206" s="360"/>
      <c r="CYP206" s="360"/>
      <c r="CYQ206" s="360"/>
      <c r="CYR206" s="360"/>
      <c r="CYS206" s="360"/>
      <c r="CYT206" s="360"/>
      <c r="CYU206" s="360"/>
      <c r="CYV206" s="360"/>
      <c r="CYW206" s="360"/>
      <c r="CYX206" s="360"/>
      <c r="CYY206" s="360"/>
      <c r="CYZ206" s="360"/>
      <c r="CZA206" s="360"/>
      <c r="CZB206" s="360"/>
      <c r="CZC206" s="360"/>
      <c r="CZD206" s="360"/>
      <c r="CZE206" s="360"/>
      <c r="CZF206" s="360"/>
      <c r="CZG206" s="360"/>
      <c r="CZH206" s="360"/>
      <c r="CZI206" s="360"/>
      <c r="CZJ206" s="360"/>
      <c r="CZK206" s="360"/>
      <c r="CZL206" s="360"/>
      <c r="CZM206" s="360"/>
      <c r="CZN206" s="360"/>
      <c r="CZO206" s="360"/>
      <c r="CZP206" s="360"/>
      <c r="CZQ206" s="360"/>
      <c r="CZR206" s="360"/>
      <c r="CZS206" s="360"/>
      <c r="CZT206" s="360"/>
      <c r="CZU206" s="360"/>
      <c r="CZV206" s="360"/>
      <c r="CZW206" s="360"/>
      <c r="CZX206" s="360"/>
      <c r="CZY206" s="360"/>
      <c r="CZZ206" s="360"/>
      <c r="DAA206" s="360"/>
      <c r="DAB206" s="360"/>
      <c r="DAC206" s="360"/>
      <c r="DAD206" s="360"/>
      <c r="DAE206" s="360"/>
      <c r="DAF206" s="360"/>
      <c r="DAG206" s="360"/>
      <c r="DAH206" s="360"/>
      <c r="DAI206" s="360"/>
      <c r="DAJ206" s="360"/>
      <c r="DAK206" s="360"/>
      <c r="DAL206" s="360"/>
      <c r="DAM206" s="360"/>
      <c r="DAN206" s="360"/>
      <c r="DAO206" s="360"/>
      <c r="DAP206" s="360"/>
      <c r="DAQ206" s="360"/>
      <c r="DAR206" s="360"/>
      <c r="DAS206" s="360"/>
      <c r="DAT206" s="360"/>
      <c r="DAU206" s="360"/>
      <c r="DAV206" s="360"/>
      <c r="DAW206" s="360"/>
      <c r="DAX206" s="360"/>
      <c r="DAY206" s="360"/>
      <c r="DAZ206" s="360"/>
      <c r="DBA206" s="360"/>
      <c r="DBB206" s="360"/>
      <c r="DBC206" s="360"/>
      <c r="DBD206" s="360"/>
      <c r="DBE206" s="360"/>
      <c r="DBF206" s="360"/>
      <c r="DBG206" s="360"/>
      <c r="DBH206" s="360"/>
      <c r="DBI206" s="360"/>
      <c r="DBJ206" s="360"/>
      <c r="DBK206" s="360"/>
      <c r="DBL206" s="360"/>
      <c r="DBM206" s="360"/>
      <c r="DBN206" s="360"/>
      <c r="DBO206" s="360"/>
      <c r="DBP206" s="360"/>
      <c r="DBQ206" s="360"/>
      <c r="DBR206" s="360"/>
      <c r="DBS206" s="360"/>
      <c r="DBT206" s="360"/>
      <c r="DBU206" s="360"/>
      <c r="DBV206" s="360"/>
      <c r="DBW206" s="360"/>
      <c r="DBX206" s="360"/>
      <c r="DBY206" s="360"/>
      <c r="DBZ206" s="360"/>
      <c r="DCA206" s="360"/>
      <c r="DCB206" s="360"/>
      <c r="DCC206" s="360"/>
      <c r="DCD206" s="360"/>
      <c r="DCE206" s="360"/>
      <c r="DCF206" s="360"/>
      <c r="DCG206" s="360"/>
      <c r="DCH206" s="360"/>
      <c r="DCI206" s="360"/>
      <c r="DCJ206" s="360"/>
      <c r="DCK206" s="360"/>
      <c r="DCL206" s="360"/>
      <c r="DCM206" s="360"/>
      <c r="DCN206" s="360"/>
      <c r="DCO206" s="360"/>
      <c r="DCP206" s="360"/>
      <c r="DCQ206" s="360"/>
      <c r="DCR206" s="360"/>
      <c r="DCS206" s="360"/>
      <c r="DCT206" s="360"/>
      <c r="DCU206" s="360"/>
      <c r="DCV206" s="360"/>
      <c r="DCW206" s="360"/>
      <c r="DCX206" s="360"/>
      <c r="DCY206" s="360"/>
      <c r="DCZ206" s="360"/>
      <c r="DDA206" s="360"/>
      <c r="DDB206" s="360"/>
      <c r="DDC206" s="360"/>
      <c r="DDD206" s="360"/>
      <c r="DDE206" s="360"/>
      <c r="DDF206" s="360"/>
      <c r="DDG206" s="360"/>
      <c r="DDH206" s="360"/>
      <c r="DDI206" s="360"/>
      <c r="DDJ206" s="360"/>
      <c r="DDK206" s="360"/>
      <c r="DDL206" s="360"/>
      <c r="DDM206" s="360"/>
      <c r="DDN206" s="360"/>
      <c r="DDO206" s="360"/>
      <c r="DDP206" s="360"/>
      <c r="DDQ206" s="360"/>
      <c r="DDR206" s="360"/>
      <c r="DDS206" s="360"/>
      <c r="DDT206" s="360"/>
      <c r="DDU206" s="360"/>
      <c r="DDV206" s="360"/>
      <c r="DDW206" s="360"/>
      <c r="DDX206" s="360"/>
      <c r="DDY206" s="360"/>
      <c r="DDZ206" s="360"/>
      <c r="DEA206" s="360"/>
      <c r="DEB206" s="360"/>
      <c r="DEC206" s="360"/>
      <c r="DED206" s="360"/>
      <c r="DEE206" s="360"/>
      <c r="DEF206" s="360"/>
      <c r="DEG206" s="360"/>
      <c r="DEH206" s="360"/>
      <c r="DEI206" s="360"/>
      <c r="DEJ206" s="360"/>
      <c r="DEK206" s="360"/>
      <c r="DEL206" s="360"/>
      <c r="DEM206" s="360"/>
      <c r="DEN206" s="360"/>
      <c r="DEO206" s="360"/>
      <c r="DEP206" s="360"/>
      <c r="DEQ206" s="360"/>
      <c r="DER206" s="360"/>
      <c r="DES206" s="360"/>
      <c r="DET206" s="360"/>
      <c r="DEU206" s="360"/>
      <c r="DEV206" s="360"/>
      <c r="DEW206" s="360"/>
      <c r="DEX206" s="360"/>
      <c r="DEY206" s="360"/>
      <c r="DEZ206" s="360"/>
      <c r="DFA206" s="360"/>
      <c r="DFB206" s="360"/>
      <c r="DFC206" s="360"/>
      <c r="DFD206" s="360"/>
      <c r="DFE206" s="360"/>
      <c r="DFF206" s="360"/>
      <c r="DFG206" s="360"/>
      <c r="DFH206" s="360"/>
      <c r="DFI206" s="360"/>
      <c r="DFJ206" s="360"/>
      <c r="DFK206" s="360"/>
      <c r="DFL206" s="360"/>
      <c r="DFM206" s="360"/>
      <c r="DFN206" s="360"/>
      <c r="DFO206" s="360"/>
      <c r="DFP206" s="360"/>
      <c r="DFQ206" s="360"/>
      <c r="DFR206" s="360"/>
      <c r="DFS206" s="360"/>
      <c r="DFT206" s="360"/>
      <c r="DFU206" s="360"/>
      <c r="DFV206" s="360"/>
      <c r="DFW206" s="360"/>
      <c r="DFX206" s="360"/>
      <c r="DFY206" s="360"/>
      <c r="DFZ206" s="360"/>
      <c r="DGA206" s="360"/>
      <c r="DGB206" s="360"/>
      <c r="DGC206" s="360"/>
      <c r="DGD206" s="360"/>
      <c r="DGE206" s="360"/>
      <c r="DGF206" s="360"/>
      <c r="DGG206" s="360"/>
      <c r="DGH206" s="360"/>
      <c r="DGI206" s="360"/>
      <c r="DGJ206" s="360"/>
      <c r="DGK206" s="360"/>
      <c r="DGL206" s="360"/>
      <c r="DGM206" s="360"/>
      <c r="DGN206" s="360"/>
      <c r="DGO206" s="360"/>
      <c r="DGP206" s="360"/>
      <c r="DGQ206" s="360"/>
      <c r="DGR206" s="360"/>
      <c r="DGS206" s="360"/>
      <c r="DGT206" s="360"/>
      <c r="DGU206" s="360"/>
      <c r="DGV206" s="360"/>
      <c r="DGW206" s="360"/>
      <c r="DGX206" s="360"/>
      <c r="DGY206" s="360"/>
      <c r="DGZ206" s="360"/>
      <c r="DHA206" s="360"/>
      <c r="DHB206" s="360"/>
      <c r="DHC206" s="360"/>
      <c r="DHD206" s="360"/>
      <c r="DHE206" s="360"/>
      <c r="DHF206" s="360"/>
      <c r="DHG206" s="360"/>
      <c r="DHH206" s="360"/>
      <c r="DHI206" s="360"/>
      <c r="DHJ206" s="360"/>
      <c r="DHK206" s="360"/>
      <c r="DHL206" s="360"/>
      <c r="DHM206" s="360"/>
      <c r="DHN206" s="360"/>
      <c r="DHO206" s="360"/>
      <c r="DHP206" s="360"/>
      <c r="DHQ206" s="360"/>
      <c r="DHR206" s="360"/>
      <c r="DHS206" s="360"/>
      <c r="DHT206" s="360"/>
      <c r="DHU206" s="360"/>
      <c r="DHV206" s="360"/>
      <c r="DHW206" s="360"/>
      <c r="DHX206" s="360"/>
      <c r="DHY206" s="360"/>
      <c r="DHZ206" s="360"/>
      <c r="DIA206" s="360"/>
      <c r="DIB206" s="360"/>
      <c r="DIC206" s="360"/>
      <c r="DID206" s="360"/>
      <c r="DIE206" s="360"/>
      <c r="DIF206" s="360"/>
      <c r="DIG206" s="360"/>
      <c r="DIH206" s="360"/>
      <c r="DII206" s="360"/>
      <c r="DIJ206" s="360"/>
      <c r="DIK206" s="360"/>
      <c r="DIL206" s="360"/>
      <c r="DIM206" s="360"/>
      <c r="DIN206" s="360"/>
      <c r="DIO206" s="360"/>
      <c r="DIP206" s="360"/>
      <c r="DIQ206" s="360"/>
      <c r="DIR206" s="360"/>
      <c r="DIS206" s="360"/>
      <c r="DIT206" s="360"/>
      <c r="DIU206" s="360"/>
      <c r="DIV206" s="360"/>
      <c r="DIW206" s="360"/>
      <c r="DIX206" s="360"/>
      <c r="DIY206" s="360"/>
      <c r="DIZ206" s="360"/>
      <c r="DJA206" s="360"/>
      <c r="DJB206" s="360"/>
      <c r="DJC206" s="360"/>
      <c r="DJD206" s="360"/>
      <c r="DJE206" s="360"/>
      <c r="DJF206" s="360"/>
      <c r="DJG206" s="360"/>
      <c r="DJH206" s="360"/>
      <c r="DJI206" s="360"/>
      <c r="DJJ206" s="360"/>
      <c r="DJK206" s="360"/>
      <c r="DJL206" s="360"/>
      <c r="DJM206" s="360"/>
      <c r="DJN206" s="360"/>
      <c r="DJO206" s="360"/>
      <c r="DJP206" s="360"/>
      <c r="DJQ206" s="360"/>
      <c r="DJR206" s="360"/>
      <c r="DJS206" s="360"/>
      <c r="DJT206" s="360"/>
      <c r="DJU206" s="360"/>
      <c r="DJV206" s="360"/>
      <c r="DJW206" s="360"/>
      <c r="DJX206" s="360"/>
      <c r="DJY206" s="360"/>
      <c r="DJZ206" s="360"/>
      <c r="DKA206" s="360"/>
      <c r="DKB206" s="360"/>
      <c r="DKC206" s="360"/>
      <c r="DKD206" s="360"/>
      <c r="DKE206" s="360"/>
      <c r="DKF206" s="360"/>
      <c r="DKG206" s="360"/>
      <c r="DKH206" s="360"/>
      <c r="DKI206" s="360"/>
      <c r="DKJ206" s="360"/>
      <c r="DKK206" s="360"/>
      <c r="DKL206" s="360"/>
      <c r="DKM206" s="360"/>
      <c r="DKN206" s="360"/>
      <c r="DKO206" s="360"/>
      <c r="DKP206" s="360"/>
      <c r="DKQ206" s="360"/>
      <c r="DKR206" s="360"/>
      <c r="DKS206" s="360"/>
      <c r="DKT206" s="360"/>
      <c r="DKU206" s="360"/>
      <c r="DKV206" s="360"/>
      <c r="DKW206" s="360"/>
      <c r="DKX206" s="360"/>
      <c r="DKY206" s="360"/>
      <c r="DKZ206" s="360"/>
      <c r="DLA206" s="360"/>
      <c r="DLB206" s="360"/>
      <c r="DLC206" s="360"/>
      <c r="DLD206" s="360"/>
      <c r="DLE206" s="360"/>
      <c r="DLF206" s="360"/>
      <c r="DLG206" s="360"/>
      <c r="DLH206" s="360"/>
      <c r="DLI206" s="360"/>
      <c r="DLJ206" s="360"/>
      <c r="DLK206" s="360"/>
      <c r="DLL206" s="360"/>
      <c r="DLM206" s="360"/>
      <c r="DLN206" s="360"/>
      <c r="DLO206" s="360"/>
      <c r="DLP206" s="360"/>
      <c r="DLQ206" s="360"/>
      <c r="DLR206" s="360"/>
      <c r="DLS206" s="360"/>
      <c r="DLT206" s="360"/>
      <c r="DLU206" s="360"/>
      <c r="DLV206" s="360"/>
      <c r="DLW206" s="360"/>
      <c r="DLX206" s="360"/>
      <c r="DLY206" s="360"/>
      <c r="DLZ206" s="360"/>
      <c r="DMA206" s="360"/>
      <c r="DMB206" s="360"/>
      <c r="DMC206" s="360"/>
      <c r="DMD206" s="360"/>
      <c r="DME206" s="360"/>
      <c r="DMF206" s="360"/>
      <c r="DMG206" s="360"/>
      <c r="DMH206" s="360"/>
      <c r="DMI206" s="360"/>
      <c r="DMJ206" s="360"/>
      <c r="DMK206" s="360"/>
      <c r="DML206" s="360"/>
      <c r="DMM206" s="360"/>
      <c r="DMN206" s="360"/>
      <c r="DMO206" s="360"/>
      <c r="DMP206" s="360"/>
      <c r="DMQ206" s="360"/>
      <c r="DMR206" s="360"/>
      <c r="DMS206" s="360"/>
      <c r="DMT206" s="360"/>
      <c r="DMU206" s="360"/>
      <c r="DMV206" s="360"/>
      <c r="DMW206" s="360"/>
      <c r="DMX206" s="360"/>
      <c r="DMY206" s="360"/>
      <c r="DMZ206" s="360"/>
      <c r="DNA206" s="360"/>
      <c r="DNB206" s="360"/>
      <c r="DNC206" s="360"/>
      <c r="DND206" s="360"/>
      <c r="DNE206" s="360"/>
      <c r="DNF206" s="360"/>
      <c r="DNG206" s="360"/>
      <c r="DNH206" s="360"/>
      <c r="DNI206" s="360"/>
      <c r="DNJ206" s="360"/>
      <c r="DNK206" s="360"/>
      <c r="DNL206" s="360"/>
      <c r="DNM206" s="360"/>
      <c r="DNN206" s="360"/>
      <c r="DNO206" s="360"/>
      <c r="DNP206" s="360"/>
      <c r="DNQ206" s="360"/>
      <c r="DNR206" s="360"/>
      <c r="DNS206" s="360"/>
      <c r="DNT206" s="360"/>
      <c r="DNU206" s="360"/>
      <c r="DNV206" s="360"/>
      <c r="DNW206" s="360"/>
      <c r="DNX206" s="360"/>
      <c r="DNY206" s="360"/>
      <c r="DNZ206" s="360"/>
      <c r="DOA206" s="360"/>
      <c r="DOB206" s="360"/>
      <c r="DOC206" s="360"/>
      <c r="DOD206" s="360"/>
      <c r="DOE206" s="360"/>
      <c r="DOF206" s="360"/>
      <c r="DOG206" s="360"/>
      <c r="DOH206" s="360"/>
      <c r="DOI206" s="360"/>
      <c r="DOJ206" s="360"/>
      <c r="DOK206" s="360"/>
      <c r="DOL206" s="360"/>
      <c r="DOM206" s="360"/>
      <c r="DON206" s="360"/>
      <c r="DOO206" s="360"/>
      <c r="DOP206" s="360"/>
      <c r="DOQ206" s="360"/>
      <c r="DOR206" s="360"/>
      <c r="DOS206" s="360"/>
      <c r="DOT206" s="360"/>
      <c r="DOU206" s="360"/>
      <c r="DOV206" s="360"/>
      <c r="DOW206" s="360"/>
      <c r="DOX206" s="360"/>
      <c r="DOY206" s="360"/>
      <c r="DOZ206" s="360"/>
      <c r="DPA206" s="360"/>
      <c r="DPB206" s="360"/>
      <c r="DPC206" s="360"/>
      <c r="DPD206" s="360"/>
      <c r="DPE206" s="360"/>
      <c r="DPF206" s="360"/>
      <c r="DPG206" s="360"/>
      <c r="DPH206" s="360"/>
      <c r="DPI206" s="360"/>
      <c r="DPJ206" s="360"/>
      <c r="DPK206" s="360"/>
      <c r="DPL206" s="360"/>
      <c r="DPM206" s="360"/>
      <c r="DPN206" s="360"/>
      <c r="DPO206" s="360"/>
      <c r="DPP206" s="360"/>
      <c r="DPQ206" s="360"/>
      <c r="DPR206" s="360"/>
      <c r="DPS206" s="360"/>
      <c r="DPT206" s="360"/>
      <c r="DPU206" s="360"/>
      <c r="DPV206" s="360"/>
      <c r="DPW206" s="360"/>
      <c r="DPX206" s="360"/>
      <c r="DPY206" s="360"/>
      <c r="DPZ206" s="360"/>
      <c r="DQA206" s="360"/>
      <c r="DQB206" s="360"/>
      <c r="DQC206" s="360"/>
      <c r="DQD206" s="360"/>
      <c r="DQE206" s="360"/>
      <c r="DQF206" s="360"/>
      <c r="DQG206" s="360"/>
      <c r="DQH206" s="360"/>
      <c r="DQI206" s="360"/>
      <c r="DQJ206" s="360"/>
      <c r="DQK206" s="360"/>
      <c r="DQL206" s="360"/>
      <c r="DQM206" s="360"/>
      <c r="DQN206" s="360"/>
      <c r="DQO206" s="360"/>
      <c r="DQP206" s="360"/>
      <c r="DQQ206" s="360"/>
      <c r="DQR206" s="360"/>
      <c r="DQS206" s="360"/>
      <c r="DQT206" s="360"/>
      <c r="DQU206" s="360"/>
      <c r="DQV206" s="360"/>
      <c r="DQW206" s="360"/>
      <c r="DQX206" s="360"/>
      <c r="DQY206" s="360"/>
      <c r="DQZ206" s="360"/>
      <c r="DRA206" s="360"/>
      <c r="DRB206" s="360"/>
      <c r="DRC206" s="360"/>
      <c r="DRD206" s="360"/>
      <c r="DRE206" s="360"/>
      <c r="DRF206" s="360"/>
      <c r="DRG206" s="360"/>
      <c r="DRH206" s="360"/>
      <c r="DRI206" s="360"/>
      <c r="DRJ206" s="360"/>
      <c r="DRK206" s="360"/>
      <c r="DRL206" s="360"/>
      <c r="DRM206" s="360"/>
      <c r="DRN206" s="360"/>
      <c r="DRO206" s="360"/>
      <c r="DRP206" s="360"/>
      <c r="DRQ206" s="360"/>
      <c r="DRR206" s="360"/>
      <c r="DRS206" s="360"/>
      <c r="DRT206" s="360"/>
      <c r="DRU206" s="360"/>
      <c r="DRV206" s="360"/>
      <c r="DRW206" s="360"/>
      <c r="DRX206" s="360"/>
      <c r="DRY206" s="360"/>
      <c r="DRZ206" s="360"/>
      <c r="DSA206" s="360"/>
      <c r="DSB206" s="360"/>
      <c r="DSC206" s="360"/>
      <c r="DSD206" s="360"/>
      <c r="DSE206" s="360"/>
      <c r="DSF206" s="360"/>
      <c r="DSG206" s="360"/>
      <c r="DSH206" s="360"/>
      <c r="DSI206" s="360"/>
      <c r="DSJ206" s="360"/>
      <c r="DSK206" s="360"/>
      <c r="DSL206" s="360"/>
      <c r="DSM206" s="360"/>
      <c r="DSN206" s="360"/>
      <c r="DSO206" s="360"/>
      <c r="DSP206" s="360"/>
      <c r="DSQ206" s="360"/>
      <c r="DSR206" s="360"/>
      <c r="DSS206" s="360"/>
      <c r="DST206" s="360"/>
      <c r="DSU206" s="360"/>
      <c r="DSV206" s="360"/>
      <c r="DSW206" s="360"/>
      <c r="DSX206" s="360"/>
      <c r="DSY206" s="360"/>
      <c r="DSZ206" s="360"/>
      <c r="DTA206" s="360"/>
      <c r="DTB206" s="360"/>
      <c r="DTC206" s="360"/>
      <c r="DTD206" s="360"/>
      <c r="DTE206" s="360"/>
      <c r="DTF206" s="360"/>
      <c r="DTG206" s="360"/>
      <c r="DTH206" s="360"/>
      <c r="DTI206" s="360"/>
      <c r="DTJ206" s="360"/>
      <c r="DTK206" s="360"/>
      <c r="DTL206" s="360"/>
      <c r="DTM206" s="360"/>
      <c r="DTN206" s="360"/>
      <c r="DTO206" s="360"/>
      <c r="DTP206" s="360"/>
      <c r="DTQ206" s="360"/>
      <c r="DTR206" s="360"/>
      <c r="DTS206" s="360"/>
      <c r="DTT206" s="360"/>
      <c r="DTU206" s="360"/>
      <c r="DTV206" s="360"/>
      <c r="DTW206" s="360"/>
      <c r="DTX206" s="360"/>
      <c r="DTY206" s="360"/>
      <c r="DTZ206" s="360"/>
      <c r="DUA206" s="360"/>
      <c r="DUB206" s="360"/>
      <c r="DUC206" s="360"/>
      <c r="DUD206" s="360"/>
      <c r="DUE206" s="360"/>
      <c r="DUF206" s="360"/>
      <c r="DUG206" s="360"/>
      <c r="DUH206" s="360"/>
      <c r="DUI206" s="360"/>
      <c r="DUJ206" s="360"/>
      <c r="DUK206" s="360"/>
      <c r="DUL206" s="360"/>
      <c r="DUM206" s="360"/>
      <c r="DUN206" s="360"/>
      <c r="DUO206" s="360"/>
      <c r="DUP206" s="360"/>
      <c r="DUQ206" s="360"/>
      <c r="DUR206" s="360"/>
      <c r="DUS206" s="360"/>
      <c r="DUT206" s="360"/>
      <c r="DUU206" s="360"/>
      <c r="DUV206" s="360"/>
      <c r="DUW206" s="360"/>
      <c r="DUX206" s="360"/>
      <c r="DUY206" s="360"/>
      <c r="DUZ206" s="360"/>
      <c r="DVA206" s="360"/>
      <c r="DVB206" s="360"/>
      <c r="DVC206" s="360"/>
      <c r="DVD206" s="360"/>
      <c r="DVE206" s="360"/>
      <c r="DVF206" s="360"/>
      <c r="DVG206" s="360"/>
      <c r="DVH206" s="360"/>
      <c r="DVI206" s="360"/>
      <c r="DVJ206" s="360"/>
      <c r="DVK206" s="360"/>
      <c r="DVL206" s="360"/>
      <c r="DVM206" s="360"/>
      <c r="DVN206" s="360"/>
      <c r="DVO206" s="360"/>
      <c r="DVP206" s="360"/>
      <c r="DVQ206" s="360"/>
      <c r="DVR206" s="360"/>
      <c r="DVS206" s="360"/>
      <c r="DVT206" s="360"/>
      <c r="DVU206" s="360"/>
      <c r="DVV206" s="360"/>
      <c r="DVW206" s="360"/>
      <c r="DVX206" s="360"/>
      <c r="DVY206" s="360"/>
      <c r="DVZ206" s="360"/>
      <c r="DWA206" s="360"/>
      <c r="DWB206" s="360"/>
      <c r="DWC206" s="360"/>
      <c r="DWD206" s="360"/>
      <c r="DWE206" s="360"/>
      <c r="DWF206" s="360"/>
      <c r="DWG206" s="360"/>
      <c r="DWH206" s="360"/>
      <c r="DWI206" s="360"/>
      <c r="DWJ206" s="360"/>
      <c r="DWK206" s="360"/>
      <c r="DWL206" s="360"/>
      <c r="DWM206" s="360"/>
      <c r="DWN206" s="360"/>
      <c r="DWO206" s="360"/>
      <c r="DWP206" s="360"/>
      <c r="DWQ206" s="360"/>
      <c r="DWR206" s="360"/>
      <c r="DWS206" s="360"/>
      <c r="DWT206" s="360"/>
      <c r="DWU206" s="360"/>
      <c r="DWV206" s="360"/>
      <c r="DWW206" s="360"/>
      <c r="DWX206" s="360"/>
      <c r="DWY206" s="360"/>
      <c r="DWZ206" s="360"/>
      <c r="DXA206" s="360"/>
      <c r="DXB206" s="360"/>
      <c r="DXC206" s="360"/>
      <c r="DXD206" s="360"/>
      <c r="DXE206" s="360"/>
      <c r="DXF206" s="360"/>
      <c r="DXG206" s="360"/>
      <c r="DXH206" s="360"/>
      <c r="DXI206" s="360"/>
      <c r="DXJ206" s="360"/>
      <c r="DXK206" s="360"/>
      <c r="DXL206" s="360"/>
      <c r="DXM206" s="360"/>
      <c r="DXN206" s="360"/>
      <c r="DXO206" s="360"/>
      <c r="DXP206" s="360"/>
      <c r="DXQ206" s="360"/>
      <c r="DXR206" s="360"/>
      <c r="DXS206" s="360"/>
      <c r="DXT206" s="360"/>
      <c r="DXU206" s="360"/>
      <c r="DXV206" s="360"/>
      <c r="DXW206" s="360"/>
      <c r="DXX206" s="360"/>
      <c r="DXY206" s="360"/>
      <c r="DXZ206" s="360"/>
      <c r="DYA206" s="360"/>
      <c r="DYB206" s="360"/>
      <c r="DYC206" s="360"/>
      <c r="DYD206" s="360"/>
      <c r="DYE206" s="360"/>
      <c r="DYF206" s="360"/>
      <c r="DYG206" s="360"/>
      <c r="DYH206" s="360"/>
      <c r="DYI206" s="360"/>
      <c r="DYJ206" s="360"/>
      <c r="DYK206" s="360"/>
      <c r="DYL206" s="360"/>
      <c r="DYM206" s="360"/>
      <c r="DYN206" s="360"/>
      <c r="DYO206" s="360"/>
      <c r="DYP206" s="360"/>
      <c r="DYQ206" s="360"/>
      <c r="DYR206" s="360"/>
      <c r="DYS206" s="360"/>
      <c r="DYT206" s="360"/>
      <c r="DYU206" s="360"/>
      <c r="DYV206" s="360"/>
      <c r="DYW206" s="360"/>
      <c r="DYX206" s="360"/>
      <c r="DYY206" s="360"/>
      <c r="DYZ206" s="360"/>
      <c r="DZA206" s="360"/>
      <c r="DZB206" s="360"/>
      <c r="DZC206" s="360"/>
      <c r="DZD206" s="360"/>
      <c r="DZE206" s="360"/>
      <c r="DZF206" s="360"/>
      <c r="DZG206" s="360"/>
      <c r="DZH206" s="360"/>
      <c r="DZI206" s="360"/>
      <c r="DZJ206" s="360"/>
      <c r="DZK206" s="360"/>
      <c r="DZL206" s="360"/>
      <c r="DZM206" s="360"/>
      <c r="DZN206" s="360"/>
      <c r="DZO206" s="360"/>
      <c r="DZP206" s="360"/>
      <c r="DZQ206" s="360"/>
      <c r="DZR206" s="360"/>
      <c r="DZS206" s="360"/>
      <c r="DZT206" s="360"/>
      <c r="DZU206" s="360"/>
      <c r="DZV206" s="360"/>
      <c r="DZW206" s="360"/>
      <c r="DZX206" s="360"/>
      <c r="DZY206" s="360"/>
      <c r="DZZ206" s="360"/>
      <c r="EAA206" s="360"/>
      <c r="EAB206" s="360"/>
      <c r="EAC206" s="360"/>
      <c r="EAD206" s="360"/>
      <c r="EAE206" s="360"/>
      <c r="EAF206" s="360"/>
      <c r="EAG206" s="360"/>
      <c r="EAH206" s="360"/>
      <c r="EAI206" s="360"/>
      <c r="EAJ206" s="360"/>
      <c r="EAK206" s="360"/>
      <c r="EAL206" s="360"/>
      <c r="EAM206" s="360"/>
      <c r="EAN206" s="360"/>
      <c r="EAO206" s="360"/>
      <c r="EAP206" s="360"/>
      <c r="EAQ206" s="360"/>
      <c r="EAR206" s="360"/>
      <c r="EAS206" s="360"/>
      <c r="EAT206" s="360"/>
      <c r="EAU206" s="360"/>
      <c r="EAV206" s="360"/>
      <c r="EAW206" s="360"/>
      <c r="EAX206" s="360"/>
      <c r="EAY206" s="360"/>
      <c r="EAZ206" s="360"/>
      <c r="EBA206" s="360"/>
      <c r="EBB206" s="360"/>
      <c r="EBC206" s="360"/>
      <c r="EBD206" s="360"/>
      <c r="EBE206" s="360"/>
      <c r="EBF206" s="360"/>
      <c r="EBG206" s="360"/>
      <c r="EBH206" s="360"/>
      <c r="EBI206" s="360"/>
      <c r="EBJ206" s="360"/>
      <c r="EBK206" s="360"/>
      <c r="EBL206" s="360"/>
      <c r="EBM206" s="360"/>
      <c r="EBN206" s="360"/>
      <c r="EBO206" s="360"/>
      <c r="EBP206" s="360"/>
      <c r="EBQ206" s="360"/>
      <c r="EBR206" s="360"/>
      <c r="EBS206" s="360"/>
      <c r="EBT206" s="360"/>
      <c r="EBU206" s="360"/>
      <c r="EBV206" s="360"/>
      <c r="EBW206" s="360"/>
      <c r="EBX206" s="360"/>
      <c r="EBY206" s="360"/>
      <c r="EBZ206" s="360"/>
      <c r="ECA206" s="360"/>
      <c r="ECB206" s="360"/>
      <c r="ECC206" s="360"/>
      <c r="ECD206" s="360"/>
      <c r="ECE206" s="360"/>
      <c r="ECF206" s="360"/>
      <c r="ECG206" s="360"/>
      <c r="ECH206" s="360"/>
      <c r="ECI206" s="360"/>
      <c r="ECJ206" s="360"/>
      <c r="ECK206" s="360"/>
      <c r="ECL206" s="360"/>
      <c r="ECM206" s="360"/>
      <c r="ECN206" s="360"/>
      <c r="ECO206" s="360"/>
      <c r="ECP206" s="360"/>
      <c r="ECQ206" s="360"/>
      <c r="ECR206" s="360"/>
      <c r="ECS206" s="360"/>
      <c r="ECT206" s="360"/>
      <c r="ECU206" s="360"/>
      <c r="ECV206" s="360"/>
      <c r="ECW206" s="360"/>
      <c r="ECX206" s="360"/>
      <c r="ECY206" s="360"/>
      <c r="ECZ206" s="360"/>
      <c r="EDA206" s="360"/>
      <c r="EDB206" s="360"/>
      <c r="EDC206" s="360"/>
      <c r="EDD206" s="360"/>
      <c r="EDE206" s="360"/>
      <c r="EDF206" s="360"/>
      <c r="EDG206" s="360"/>
      <c r="EDH206" s="360"/>
      <c r="EDI206" s="360"/>
      <c r="EDJ206" s="360"/>
      <c r="EDK206" s="360"/>
      <c r="EDL206" s="360"/>
      <c r="EDM206" s="360"/>
      <c r="EDN206" s="360"/>
      <c r="EDO206" s="360"/>
      <c r="EDP206" s="360"/>
      <c r="EDQ206" s="360"/>
      <c r="EDR206" s="360"/>
      <c r="EDS206" s="360"/>
      <c r="EDT206" s="360"/>
      <c r="EDU206" s="360"/>
      <c r="EDV206" s="360"/>
      <c r="EDW206" s="360"/>
      <c r="EDX206" s="360"/>
      <c r="EDY206" s="360"/>
      <c r="EDZ206" s="360"/>
      <c r="EEA206" s="360"/>
      <c r="EEB206" s="360"/>
      <c r="EEC206" s="360"/>
      <c r="EED206" s="360"/>
      <c r="EEE206" s="360"/>
      <c r="EEF206" s="360"/>
      <c r="EEG206" s="360"/>
      <c r="EEH206" s="360"/>
      <c r="EEI206" s="360"/>
      <c r="EEJ206" s="360"/>
      <c r="EEK206" s="360"/>
      <c r="EEL206" s="360"/>
      <c r="EEM206" s="360"/>
      <c r="EEN206" s="360"/>
      <c r="EEO206" s="360"/>
      <c r="EEP206" s="360"/>
      <c r="EEQ206" s="360"/>
      <c r="EER206" s="360"/>
      <c r="EES206" s="360"/>
      <c r="EET206" s="360"/>
      <c r="EEU206" s="360"/>
      <c r="EEV206" s="360"/>
      <c r="EEW206" s="360"/>
      <c r="EEX206" s="360"/>
      <c r="EEY206" s="360"/>
      <c r="EEZ206" s="360"/>
      <c r="EFA206" s="360"/>
      <c r="EFB206" s="360"/>
      <c r="EFC206" s="360"/>
      <c r="EFD206" s="360"/>
      <c r="EFE206" s="360"/>
      <c r="EFF206" s="360"/>
      <c r="EFG206" s="360"/>
      <c r="EFH206" s="360"/>
      <c r="EFI206" s="360"/>
      <c r="EFJ206" s="360"/>
      <c r="EFK206" s="360"/>
      <c r="EFL206" s="360"/>
      <c r="EFM206" s="360"/>
      <c r="EFN206" s="360"/>
      <c r="EFO206" s="360"/>
      <c r="EFP206" s="360"/>
      <c r="EFQ206" s="360"/>
      <c r="EFR206" s="360"/>
      <c r="EFS206" s="360"/>
      <c r="EFT206" s="360"/>
      <c r="EFU206" s="360"/>
      <c r="EFV206" s="360"/>
      <c r="EFW206" s="360"/>
      <c r="EFX206" s="360"/>
      <c r="EFY206" s="360"/>
      <c r="EFZ206" s="360"/>
      <c r="EGA206" s="360"/>
      <c r="EGB206" s="360"/>
      <c r="EGC206" s="360"/>
      <c r="EGD206" s="360"/>
      <c r="EGE206" s="360"/>
      <c r="EGF206" s="360"/>
      <c r="EGG206" s="360"/>
      <c r="EGH206" s="360"/>
      <c r="EGI206" s="360"/>
      <c r="EGJ206" s="360"/>
      <c r="EGK206" s="360"/>
      <c r="EGL206" s="360"/>
      <c r="EGM206" s="360"/>
      <c r="EGN206" s="360"/>
      <c r="EGO206" s="360"/>
      <c r="EGP206" s="360"/>
      <c r="EGQ206" s="360"/>
      <c r="EGR206" s="360"/>
      <c r="EGS206" s="360"/>
      <c r="EGT206" s="360"/>
      <c r="EGU206" s="360"/>
      <c r="EGV206" s="360"/>
      <c r="EGW206" s="360"/>
      <c r="EGX206" s="360"/>
      <c r="EGY206" s="360"/>
      <c r="EGZ206" s="360"/>
      <c r="EHA206" s="360"/>
      <c r="EHB206" s="360"/>
      <c r="EHC206" s="360"/>
      <c r="EHD206" s="360"/>
      <c r="EHE206" s="360"/>
      <c r="EHF206" s="360"/>
      <c r="EHG206" s="360"/>
      <c r="EHH206" s="360"/>
      <c r="EHI206" s="360"/>
      <c r="EHJ206" s="360"/>
      <c r="EHK206" s="360"/>
      <c r="EHL206" s="360"/>
      <c r="EHM206" s="360"/>
      <c r="EHN206" s="360"/>
      <c r="EHO206" s="360"/>
      <c r="EHP206" s="360"/>
      <c r="EHQ206" s="360"/>
      <c r="EHR206" s="360"/>
      <c r="EHS206" s="360"/>
      <c r="EHT206" s="360"/>
      <c r="EHU206" s="360"/>
      <c r="EHV206" s="360"/>
      <c r="EHW206" s="360"/>
      <c r="EHX206" s="360"/>
      <c r="EHY206" s="360"/>
      <c r="EHZ206" s="360"/>
      <c r="EIA206" s="360"/>
      <c r="EIB206" s="360"/>
      <c r="EIC206" s="360"/>
      <c r="EID206" s="360"/>
      <c r="EIE206" s="360"/>
      <c r="EIF206" s="360"/>
      <c r="EIG206" s="360"/>
      <c r="EIH206" s="360"/>
      <c r="EII206" s="360"/>
      <c r="EIJ206" s="360"/>
      <c r="EIK206" s="360"/>
      <c r="EIL206" s="360"/>
      <c r="EIM206" s="360"/>
      <c r="EIN206" s="360"/>
      <c r="EIO206" s="360"/>
      <c r="EIP206" s="360"/>
      <c r="EIQ206" s="360"/>
      <c r="EIR206" s="360"/>
      <c r="EIS206" s="360"/>
      <c r="EIT206" s="360"/>
      <c r="EIU206" s="360"/>
      <c r="EIV206" s="360"/>
      <c r="EIW206" s="360"/>
      <c r="EIX206" s="360"/>
      <c r="EIY206" s="360"/>
      <c r="EIZ206" s="360"/>
      <c r="EJA206" s="360"/>
      <c r="EJB206" s="360"/>
      <c r="EJC206" s="360"/>
      <c r="EJD206" s="360"/>
      <c r="EJE206" s="360"/>
      <c r="EJF206" s="360"/>
      <c r="EJG206" s="360"/>
      <c r="EJH206" s="360"/>
      <c r="EJI206" s="360"/>
      <c r="EJJ206" s="360"/>
      <c r="EJK206" s="360"/>
      <c r="EJL206" s="360"/>
      <c r="EJM206" s="360"/>
      <c r="EJN206" s="360"/>
      <c r="EJO206" s="360"/>
      <c r="EJP206" s="360"/>
      <c r="EJQ206" s="360"/>
      <c r="EJR206" s="360"/>
      <c r="EJS206" s="360"/>
      <c r="EJT206" s="360"/>
      <c r="EJU206" s="360"/>
      <c r="EJV206" s="360"/>
      <c r="EJW206" s="360"/>
      <c r="EJX206" s="360"/>
      <c r="EJY206" s="360"/>
      <c r="EJZ206" s="360"/>
      <c r="EKA206" s="360"/>
      <c r="EKB206" s="360"/>
      <c r="EKC206" s="360"/>
      <c r="EKD206" s="360"/>
      <c r="EKE206" s="360"/>
      <c r="EKF206" s="360"/>
      <c r="EKG206" s="360"/>
      <c r="EKH206" s="360"/>
      <c r="EKI206" s="360"/>
      <c r="EKJ206" s="360"/>
      <c r="EKK206" s="360"/>
      <c r="EKL206" s="360"/>
      <c r="EKM206" s="360"/>
      <c r="EKN206" s="360"/>
      <c r="EKO206" s="360"/>
      <c r="EKP206" s="360"/>
      <c r="EKQ206" s="360"/>
      <c r="EKR206" s="360"/>
      <c r="EKS206" s="360"/>
      <c r="EKT206" s="360"/>
      <c r="EKU206" s="360"/>
      <c r="EKV206" s="360"/>
      <c r="EKW206" s="360"/>
      <c r="EKX206" s="360"/>
      <c r="EKY206" s="360"/>
      <c r="EKZ206" s="360"/>
      <c r="ELA206" s="360"/>
      <c r="ELB206" s="360"/>
      <c r="ELC206" s="360"/>
      <c r="ELD206" s="360"/>
      <c r="ELE206" s="360"/>
      <c r="ELF206" s="360"/>
      <c r="ELG206" s="360"/>
      <c r="ELH206" s="360"/>
      <c r="ELI206" s="360"/>
      <c r="ELJ206" s="360"/>
      <c r="ELK206" s="360"/>
      <c r="ELL206" s="360"/>
      <c r="ELM206" s="360"/>
      <c r="ELN206" s="360"/>
      <c r="ELO206" s="360"/>
      <c r="ELP206" s="360"/>
      <c r="ELQ206" s="360"/>
      <c r="ELR206" s="360"/>
      <c r="ELS206" s="360"/>
      <c r="ELT206" s="360"/>
      <c r="ELU206" s="360"/>
      <c r="ELV206" s="360"/>
      <c r="ELW206" s="360"/>
      <c r="ELX206" s="360"/>
      <c r="ELY206" s="360"/>
      <c r="ELZ206" s="360"/>
      <c r="EMA206" s="360"/>
      <c r="EMB206" s="360"/>
      <c r="EMC206" s="360"/>
      <c r="EMD206" s="360"/>
      <c r="EME206" s="360"/>
      <c r="EMF206" s="360"/>
      <c r="EMG206" s="360"/>
      <c r="EMH206" s="360"/>
      <c r="EMI206" s="360"/>
      <c r="EMJ206" s="360"/>
      <c r="EMK206" s="360"/>
      <c r="EML206" s="360"/>
      <c r="EMM206" s="360"/>
      <c r="EMN206" s="360"/>
      <c r="EMO206" s="360"/>
      <c r="EMP206" s="360"/>
      <c r="EMQ206" s="360"/>
      <c r="EMR206" s="360"/>
      <c r="EMS206" s="360"/>
      <c r="EMT206" s="360"/>
      <c r="EMU206" s="360"/>
      <c r="EMV206" s="360"/>
      <c r="EMW206" s="360"/>
      <c r="EMX206" s="360"/>
      <c r="EMY206" s="360"/>
      <c r="EMZ206" s="360"/>
      <c r="ENA206" s="360"/>
      <c r="ENB206" s="360"/>
      <c r="ENC206" s="360"/>
      <c r="END206" s="360"/>
      <c r="ENE206" s="360"/>
      <c r="ENF206" s="360"/>
      <c r="ENG206" s="360"/>
      <c r="ENH206" s="360"/>
      <c r="ENI206" s="360"/>
      <c r="ENJ206" s="360"/>
      <c r="ENK206" s="360"/>
      <c r="ENL206" s="360"/>
      <c r="ENM206" s="360"/>
      <c r="ENN206" s="360"/>
      <c r="ENO206" s="360"/>
      <c r="ENP206" s="360"/>
      <c r="ENQ206" s="360"/>
      <c r="ENR206" s="360"/>
      <c r="ENS206" s="360"/>
      <c r="ENT206" s="360"/>
      <c r="ENU206" s="360"/>
      <c r="ENV206" s="360"/>
      <c r="ENW206" s="360"/>
      <c r="ENX206" s="360"/>
      <c r="ENY206" s="360"/>
      <c r="ENZ206" s="360"/>
      <c r="EOA206" s="360"/>
      <c r="EOB206" s="360"/>
      <c r="EOC206" s="360"/>
      <c r="EOD206" s="360"/>
      <c r="EOE206" s="360"/>
      <c r="EOF206" s="360"/>
      <c r="EOG206" s="360"/>
      <c r="EOH206" s="360"/>
      <c r="EOI206" s="360"/>
      <c r="EOJ206" s="360"/>
      <c r="EOK206" s="360"/>
      <c r="EOL206" s="360"/>
      <c r="EOM206" s="360"/>
      <c r="EON206" s="360"/>
      <c r="EOO206" s="360"/>
      <c r="EOP206" s="360"/>
      <c r="EOQ206" s="360"/>
      <c r="EOR206" s="360"/>
      <c r="EOS206" s="360"/>
      <c r="EOT206" s="360"/>
      <c r="EOU206" s="360"/>
      <c r="EOV206" s="360"/>
      <c r="EOW206" s="360"/>
      <c r="EOX206" s="360"/>
      <c r="EOY206" s="360"/>
      <c r="EOZ206" s="360"/>
      <c r="EPA206" s="360"/>
      <c r="EPB206" s="360"/>
      <c r="EPC206" s="360"/>
      <c r="EPD206" s="360"/>
      <c r="EPE206" s="360"/>
      <c r="EPF206" s="360"/>
      <c r="EPG206" s="360"/>
      <c r="EPH206" s="360"/>
      <c r="EPI206" s="360"/>
      <c r="EPJ206" s="360"/>
      <c r="EPK206" s="360"/>
      <c r="EPL206" s="360"/>
      <c r="EPM206" s="360"/>
      <c r="EPN206" s="360"/>
      <c r="EPO206" s="360"/>
      <c r="EPP206" s="360"/>
      <c r="EPQ206" s="360"/>
      <c r="EPR206" s="360"/>
      <c r="EPS206" s="360"/>
      <c r="EPT206" s="360"/>
      <c r="EPU206" s="360"/>
      <c r="EPV206" s="360"/>
      <c r="EPW206" s="360"/>
      <c r="EPX206" s="360"/>
      <c r="EPY206" s="360"/>
      <c r="EPZ206" s="360"/>
      <c r="EQA206" s="360"/>
      <c r="EQB206" s="360"/>
      <c r="EQC206" s="360"/>
      <c r="EQD206" s="360"/>
      <c r="EQE206" s="360"/>
      <c r="EQF206" s="360"/>
      <c r="EQG206" s="360"/>
      <c r="EQH206" s="360"/>
      <c r="EQI206" s="360"/>
      <c r="EQJ206" s="360"/>
      <c r="EQK206" s="360"/>
      <c r="EQL206" s="360"/>
      <c r="EQM206" s="360"/>
      <c r="EQN206" s="360"/>
      <c r="EQO206" s="360"/>
      <c r="EQP206" s="360"/>
      <c r="EQQ206" s="360"/>
      <c r="EQR206" s="360"/>
      <c r="EQS206" s="360"/>
      <c r="EQT206" s="360"/>
      <c r="EQU206" s="360"/>
      <c r="EQV206" s="360"/>
      <c r="EQW206" s="360"/>
      <c r="EQX206" s="360"/>
      <c r="EQY206" s="360"/>
      <c r="EQZ206" s="360"/>
      <c r="ERA206" s="360"/>
      <c r="ERB206" s="360"/>
      <c r="ERC206" s="360"/>
      <c r="ERD206" s="360"/>
      <c r="ERE206" s="360"/>
      <c r="ERF206" s="360"/>
      <c r="ERG206" s="360"/>
      <c r="ERH206" s="360"/>
      <c r="ERI206" s="360"/>
      <c r="ERJ206" s="360"/>
      <c r="ERK206" s="360"/>
      <c r="ERL206" s="360"/>
      <c r="ERM206" s="360"/>
      <c r="ERN206" s="360"/>
      <c r="ERO206" s="360"/>
      <c r="ERP206" s="360"/>
      <c r="ERQ206" s="360"/>
      <c r="ERR206" s="360"/>
      <c r="ERS206" s="360"/>
      <c r="ERT206" s="360"/>
      <c r="ERU206" s="360"/>
      <c r="ERV206" s="360"/>
      <c r="ERW206" s="360"/>
      <c r="ERX206" s="360"/>
      <c r="ERY206" s="360"/>
      <c r="ERZ206" s="360"/>
      <c r="ESA206" s="360"/>
      <c r="ESB206" s="360"/>
      <c r="ESC206" s="360"/>
      <c r="ESD206" s="360"/>
      <c r="ESE206" s="360"/>
      <c r="ESF206" s="360"/>
      <c r="ESG206" s="360"/>
      <c r="ESH206" s="360"/>
      <c r="ESI206" s="360"/>
      <c r="ESJ206" s="360"/>
      <c r="ESK206" s="360"/>
      <c r="ESL206" s="360"/>
      <c r="ESM206" s="360"/>
      <c r="ESN206" s="360"/>
      <c r="ESO206" s="360"/>
      <c r="ESP206" s="360"/>
      <c r="ESQ206" s="360"/>
      <c r="ESR206" s="360"/>
      <c r="ESS206" s="360"/>
      <c r="EST206" s="360"/>
      <c r="ESU206" s="360"/>
      <c r="ESV206" s="360"/>
      <c r="ESW206" s="360"/>
      <c r="ESX206" s="360"/>
      <c r="ESY206" s="360"/>
      <c r="ESZ206" s="360"/>
      <c r="ETA206" s="360"/>
      <c r="ETB206" s="360"/>
      <c r="ETC206" s="360"/>
      <c r="ETD206" s="360"/>
      <c r="ETE206" s="360"/>
      <c r="ETF206" s="360"/>
      <c r="ETG206" s="360"/>
      <c r="ETH206" s="360"/>
      <c r="ETI206" s="360"/>
      <c r="ETJ206" s="360"/>
      <c r="ETK206" s="360"/>
      <c r="ETL206" s="360"/>
      <c r="ETM206" s="360"/>
      <c r="ETN206" s="360"/>
      <c r="ETO206" s="360"/>
      <c r="ETP206" s="360"/>
      <c r="ETQ206" s="360"/>
      <c r="ETR206" s="360"/>
      <c r="ETS206" s="360"/>
      <c r="ETT206" s="360"/>
      <c r="ETU206" s="360"/>
      <c r="ETV206" s="360"/>
      <c r="ETW206" s="360"/>
      <c r="ETX206" s="360"/>
      <c r="ETY206" s="360"/>
      <c r="ETZ206" s="360"/>
      <c r="EUA206" s="360"/>
      <c r="EUB206" s="360"/>
      <c r="EUC206" s="360"/>
      <c r="EUD206" s="360"/>
      <c r="EUE206" s="360"/>
      <c r="EUF206" s="360"/>
      <c r="EUG206" s="360"/>
      <c r="EUH206" s="360"/>
      <c r="EUI206" s="360"/>
      <c r="EUJ206" s="360"/>
      <c r="EUK206" s="360"/>
      <c r="EUL206" s="360"/>
      <c r="EUM206" s="360"/>
      <c r="EUN206" s="360"/>
      <c r="EUO206" s="360"/>
      <c r="EUP206" s="360"/>
      <c r="EUQ206" s="360"/>
      <c r="EUR206" s="360"/>
      <c r="EUS206" s="360"/>
      <c r="EUT206" s="360"/>
      <c r="EUU206" s="360"/>
      <c r="EUV206" s="360"/>
      <c r="EUW206" s="360"/>
      <c r="EUX206" s="360"/>
      <c r="EUY206" s="360"/>
      <c r="EUZ206" s="360"/>
      <c r="EVA206" s="360"/>
      <c r="EVB206" s="360"/>
      <c r="EVC206" s="360"/>
      <c r="EVD206" s="360"/>
      <c r="EVE206" s="360"/>
      <c r="EVF206" s="360"/>
      <c r="EVG206" s="360"/>
      <c r="EVH206" s="360"/>
      <c r="EVI206" s="360"/>
      <c r="EVJ206" s="360"/>
      <c r="EVK206" s="360"/>
      <c r="EVL206" s="360"/>
      <c r="EVM206" s="360"/>
      <c r="EVN206" s="360"/>
      <c r="EVO206" s="360"/>
      <c r="EVP206" s="360"/>
      <c r="EVQ206" s="360"/>
      <c r="EVR206" s="360"/>
      <c r="EVS206" s="360"/>
      <c r="EVT206" s="360"/>
      <c r="EVU206" s="360"/>
      <c r="EVV206" s="360"/>
      <c r="EVW206" s="360"/>
      <c r="EVX206" s="360"/>
      <c r="EVY206" s="360"/>
      <c r="EVZ206" s="360"/>
      <c r="EWA206" s="360"/>
      <c r="EWB206" s="360"/>
      <c r="EWC206" s="360"/>
      <c r="EWD206" s="360"/>
      <c r="EWE206" s="360"/>
      <c r="EWF206" s="360"/>
      <c r="EWG206" s="360"/>
      <c r="EWH206" s="360"/>
      <c r="EWI206" s="360"/>
      <c r="EWJ206" s="360"/>
      <c r="EWK206" s="360"/>
      <c r="EWL206" s="360"/>
      <c r="EWM206" s="360"/>
      <c r="EWN206" s="360"/>
      <c r="EWO206" s="360"/>
      <c r="EWP206" s="360"/>
      <c r="EWQ206" s="360"/>
      <c r="EWR206" s="360"/>
      <c r="EWS206" s="360"/>
      <c r="EWT206" s="360"/>
      <c r="EWU206" s="360"/>
      <c r="EWV206" s="360"/>
      <c r="EWW206" s="360"/>
      <c r="EWX206" s="360"/>
      <c r="EWY206" s="360"/>
      <c r="EWZ206" s="360"/>
      <c r="EXA206" s="360"/>
      <c r="EXB206" s="360"/>
      <c r="EXC206" s="360"/>
      <c r="EXD206" s="360"/>
      <c r="EXE206" s="360"/>
      <c r="EXF206" s="360"/>
      <c r="EXG206" s="360"/>
      <c r="EXH206" s="360"/>
      <c r="EXI206" s="360"/>
      <c r="EXJ206" s="360"/>
      <c r="EXK206" s="360"/>
      <c r="EXL206" s="360"/>
      <c r="EXM206" s="360"/>
      <c r="EXN206" s="360"/>
      <c r="EXO206" s="360"/>
      <c r="EXP206" s="360"/>
      <c r="EXQ206" s="360"/>
      <c r="EXR206" s="360"/>
      <c r="EXS206" s="360"/>
      <c r="EXT206" s="360"/>
      <c r="EXU206" s="360"/>
      <c r="EXV206" s="360"/>
      <c r="EXW206" s="360"/>
      <c r="EXX206" s="360"/>
      <c r="EXY206" s="360"/>
      <c r="EXZ206" s="360"/>
      <c r="EYA206" s="360"/>
      <c r="EYB206" s="360"/>
      <c r="EYC206" s="360"/>
      <c r="EYD206" s="360"/>
      <c r="EYE206" s="360"/>
      <c r="EYF206" s="360"/>
      <c r="EYG206" s="360"/>
      <c r="EYH206" s="360"/>
      <c r="EYI206" s="360"/>
      <c r="EYJ206" s="360"/>
      <c r="EYK206" s="360"/>
      <c r="EYL206" s="360"/>
      <c r="EYM206" s="360"/>
      <c r="EYN206" s="360"/>
      <c r="EYO206" s="360"/>
      <c r="EYP206" s="360"/>
      <c r="EYQ206" s="360"/>
      <c r="EYR206" s="360"/>
      <c r="EYS206" s="360"/>
      <c r="EYT206" s="360"/>
      <c r="EYU206" s="360"/>
      <c r="EYV206" s="360"/>
      <c r="EYW206" s="360"/>
      <c r="EYX206" s="360"/>
      <c r="EYY206" s="360"/>
      <c r="EYZ206" s="360"/>
      <c r="EZA206" s="360"/>
      <c r="EZB206" s="360"/>
      <c r="EZC206" s="360"/>
      <c r="EZD206" s="360"/>
      <c r="EZE206" s="360"/>
      <c r="EZF206" s="360"/>
      <c r="EZG206" s="360"/>
      <c r="EZH206" s="360"/>
      <c r="EZI206" s="360"/>
      <c r="EZJ206" s="360"/>
      <c r="EZK206" s="360"/>
      <c r="EZL206" s="360"/>
      <c r="EZM206" s="360"/>
      <c r="EZN206" s="360"/>
      <c r="EZO206" s="360"/>
      <c r="EZP206" s="360"/>
      <c r="EZQ206" s="360"/>
      <c r="EZR206" s="360"/>
      <c r="EZS206" s="360"/>
      <c r="EZT206" s="360"/>
      <c r="EZU206" s="360"/>
      <c r="EZV206" s="360"/>
      <c r="EZW206" s="360"/>
      <c r="EZX206" s="360"/>
      <c r="EZY206" s="360"/>
      <c r="EZZ206" s="360"/>
      <c r="FAA206" s="360"/>
      <c r="FAB206" s="360"/>
      <c r="FAC206" s="360"/>
      <c r="FAD206" s="360"/>
      <c r="FAE206" s="360"/>
      <c r="FAF206" s="360"/>
      <c r="FAG206" s="360"/>
      <c r="FAH206" s="360"/>
      <c r="FAI206" s="360"/>
      <c r="FAJ206" s="360"/>
      <c r="FAK206" s="360"/>
      <c r="FAL206" s="360"/>
      <c r="FAM206" s="360"/>
      <c r="FAN206" s="360"/>
      <c r="FAO206" s="360"/>
      <c r="FAP206" s="360"/>
      <c r="FAQ206" s="360"/>
      <c r="FAR206" s="360"/>
      <c r="FAS206" s="360"/>
      <c r="FAT206" s="360"/>
      <c r="FAU206" s="360"/>
      <c r="FAV206" s="360"/>
      <c r="FAW206" s="360"/>
      <c r="FAX206" s="360"/>
      <c r="FAY206" s="360"/>
      <c r="FAZ206" s="360"/>
      <c r="FBA206" s="360"/>
      <c r="FBB206" s="360"/>
      <c r="FBC206" s="360"/>
      <c r="FBD206" s="360"/>
      <c r="FBE206" s="360"/>
      <c r="FBF206" s="360"/>
      <c r="FBG206" s="360"/>
      <c r="FBH206" s="360"/>
      <c r="FBI206" s="360"/>
      <c r="FBJ206" s="360"/>
      <c r="FBK206" s="360"/>
      <c r="FBL206" s="360"/>
      <c r="FBM206" s="360"/>
      <c r="FBN206" s="360"/>
      <c r="FBO206" s="360"/>
      <c r="FBP206" s="360"/>
      <c r="FBQ206" s="360"/>
      <c r="FBR206" s="360"/>
      <c r="FBS206" s="360"/>
      <c r="FBT206" s="360"/>
      <c r="FBU206" s="360"/>
      <c r="FBV206" s="360"/>
      <c r="FBW206" s="360"/>
      <c r="FBX206" s="360"/>
      <c r="FBY206" s="360"/>
      <c r="FBZ206" s="360"/>
      <c r="FCA206" s="360"/>
      <c r="FCB206" s="360"/>
      <c r="FCC206" s="360"/>
      <c r="FCD206" s="360"/>
      <c r="FCE206" s="360"/>
      <c r="FCF206" s="360"/>
      <c r="FCG206" s="360"/>
      <c r="FCH206" s="360"/>
      <c r="FCI206" s="360"/>
      <c r="FCJ206" s="360"/>
      <c r="FCK206" s="360"/>
      <c r="FCL206" s="360"/>
      <c r="FCM206" s="360"/>
      <c r="FCN206" s="360"/>
      <c r="FCO206" s="360"/>
      <c r="FCP206" s="360"/>
      <c r="FCQ206" s="360"/>
      <c r="FCR206" s="360"/>
      <c r="FCS206" s="360"/>
      <c r="FCT206" s="360"/>
      <c r="FCU206" s="360"/>
      <c r="FCV206" s="360"/>
      <c r="FCW206" s="360"/>
      <c r="FCX206" s="360"/>
      <c r="FCY206" s="360"/>
      <c r="FCZ206" s="360"/>
      <c r="FDA206" s="360"/>
      <c r="FDB206" s="360"/>
      <c r="FDC206" s="360"/>
      <c r="FDD206" s="360"/>
      <c r="FDE206" s="360"/>
      <c r="FDF206" s="360"/>
      <c r="FDG206" s="360"/>
      <c r="FDH206" s="360"/>
      <c r="FDI206" s="360"/>
      <c r="FDJ206" s="360"/>
      <c r="FDK206" s="360"/>
      <c r="FDL206" s="360"/>
      <c r="FDM206" s="360"/>
      <c r="FDN206" s="360"/>
      <c r="FDO206" s="360"/>
      <c r="FDP206" s="360"/>
      <c r="FDQ206" s="360"/>
      <c r="FDR206" s="360"/>
      <c r="FDS206" s="360"/>
      <c r="FDT206" s="360"/>
      <c r="FDU206" s="360"/>
      <c r="FDV206" s="360"/>
      <c r="FDW206" s="360"/>
      <c r="FDX206" s="360"/>
      <c r="FDY206" s="360"/>
      <c r="FDZ206" s="360"/>
      <c r="FEA206" s="360"/>
      <c r="FEB206" s="360"/>
      <c r="FEC206" s="360"/>
      <c r="FED206" s="360"/>
      <c r="FEE206" s="360"/>
      <c r="FEF206" s="360"/>
      <c r="FEG206" s="360"/>
      <c r="FEH206" s="360"/>
      <c r="FEI206" s="360"/>
      <c r="FEJ206" s="360"/>
      <c r="FEK206" s="360"/>
      <c r="FEL206" s="360"/>
      <c r="FEM206" s="360"/>
      <c r="FEN206" s="360"/>
      <c r="FEO206" s="360"/>
      <c r="FEP206" s="360"/>
      <c r="FEQ206" s="360"/>
      <c r="FER206" s="360"/>
      <c r="FES206" s="360"/>
      <c r="FET206" s="360"/>
      <c r="FEU206" s="360"/>
      <c r="FEV206" s="360"/>
      <c r="FEW206" s="360"/>
      <c r="FEX206" s="360"/>
      <c r="FEY206" s="360"/>
      <c r="FEZ206" s="360"/>
      <c r="FFA206" s="360"/>
      <c r="FFB206" s="360"/>
      <c r="FFC206" s="360"/>
      <c r="FFD206" s="360"/>
      <c r="FFE206" s="360"/>
      <c r="FFF206" s="360"/>
      <c r="FFG206" s="360"/>
      <c r="FFH206" s="360"/>
      <c r="FFI206" s="360"/>
      <c r="FFJ206" s="360"/>
      <c r="FFK206" s="360"/>
      <c r="FFL206" s="360"/>
      <c r="FFM206" s="360"/>
      <c r="FFN206" s="360"/>
      <c r="FFO206" s="360"/>
      <c r="FFP206" s="360"/>
      <c r="FFQ206" s="360"/>
      <c r="FFR206" s="360"/>
      <c r="FFS206" s="360"/>
      <c r="FFT206" s="360"/>
      <c r="FFU206" s="360"/>
      <c r="FFV206" s="360"/>
      <c r="FFW206" s="360"/>
      <c r="FFX206" s="360"/>
      <c r="FFY206" s="360"/>
      <c r="FFZ206" s="360"/>
      <c r="FGA206" s="360"/>
      <c r="FGB206" s="360"/>
      <c r="FGC206" s="360"/>
      <c r="FGD206" s="360"/>
      <c r="FGE206" s="360"/>
      <c r="FGF206" s="360"/>
      <c r="FGG206" s="360"/>
      <c r="FGH206" s="360"/>
      <c r="FGI206" s="360"/>
      <c r="FGJ206" s="360"/>
      <c r="FGK206" s="360"/>
      <c r="FGL206" s="360"/>
      <c r="FGM206" s="360"/>
      <c r="FGN206" s="360"/>
      <c r="FGO206" s="360"/>
      <c r="FGP206" s="360"/>
      <c r="FGQ206" s="360"/>
      <c r="FGR206" s="360"/>
      <c r="FGS206" s="360"/>
      <c r="FGT206" s="360"/>
      <c r="FGU206" s="360"/>
      <c r="FGV206" s="360"/>
      <c r="FGW206" s="360"/>
      <c r="FGX206" s="360"/>
      <c r="FGY206" s="360"/>
      <c r="FGZ206" s="360"/>
      <c r="FHA206" s="360"/>
      <c r="FHB206" s="360"/>
      <c r="FHC206" s="360"/>
      <c r="FHD206" s="360"/>
      <c r="FHE206" s="360"/>
      <c r="FHF206" s="360"/>
      <c r="FHG206" s="360"/>
      <c r="FHH206" s="360"/>
      <c r="FHI206" s="360"/>
      <c r="FHJ206" s="360"/>
      <c r="FHK206" s="360"/>
      <c r="FHL206" s="360"/>
      <c r="FHM206" s="360"/>
      <c r="FHN206" s="360"/>
      <c r="FHO206" s="360"/>
      <c r="FHP206" s="360"/>
      <c r="FHQ206" s="360"/>
      <c r="FHR206" s="360"/>
      <c r="FHS206" s="360"/>
      <c r="FHT206" s="360"/>
      <c r="FHU206" s="360"/>
      <c r="FHV206" s="360"/>
      <c r="FHW206" s="360"/>
      <c r="FHX206" s="360"/>
      <c r="FHY206" s="360"/>
      <c r="FHZ206" s="360"/>
      <c r="FIA206" s="360"/>
      <c r="FIB206" s="360"/>
      <c r="FIC206" s="360"/>
      <c r="FID206" s="360"/>
      <c r="FIE206" s="360"/>
      <c r="FIF206" s="360"/>
      <c r="FIG206" s="360"/>
      <c r="FIH206" s="360"/>
      <c r="FII206" s="360"/>
      <c r="FIJ206" s="360"/>
      <c r="FIK206" s="360"/>
      <c r="FIL206" s="360"/>
      <c r="FIM206" s="360"/>
      <c r="FIN206" s="360"/>
      <c r="FIO206" s="360"/>
      <c r="FIP206" s="360"/>
      <c r="FIQ206" s="360"/>
      <c r="FIR206" s="360"/>
      <c r="FIS206" s="360"/>
      <c r="FIT206" s="360"/>
      <c r="FIU206" s="360"/>
      <c r="FIV206" s="360"/>
      <c r="FIW206" s="360"/>
      <c r="FIX206" s="360"/>
      <c r="FIY206" s="360"/>
      <c r="FIZ206" s="360"/>
      <c r="FJA206" s="360"/>
      <c r="FJB206" s="360"/>
      <c r="FJC206" s="360"/>
      <c r="FJD206" s="360"/>
      <c r="FJE206" s="360"/>
      <c r="FJF206" s="360"/>
      <c r="FJG206" s="360"/>
      <c r="FJH206" s="360"/>
      <c r="FJI206" s="360"/>
      <c r="FJJ206" s="360"/>
      <c r="FJK206" s="360"/>
      <c r="FJL206" s="360"/>
      <c r="FJM206" s="360"/>
      <c r="FJN206" s="360"/>
      <c r="FJO206" s="360"/>
      <c r="FJP206" s="360"/>
      <c r="FJQ206" s="360"/>
      <c r="FJR206" s="360"/>
      <c r="FJS206" s="360"/>
      <c r="FJT206" s="360"/>
      <c r="FJU206" s="360"/>
      <c r="FJV206" s="360"/>
      <c r="FJW206" s="360"/>
      <c r="FJX206" s="360"/>
      <c r="FJY206" s="360"/>
      <c r="FJZ206" s="360"/>
      <c r="FKA206" s="360"/>
      <c r="FKB206" s="360"/>
      <c r="FKC206" s="360"/>
      <c r="FKD206" s="360"/>
      <c r="FKE206" s="360"/>
      <c r="FKF206" s="360"/>
      <c r="FKG206" s="360"/>
      <c r="FKH206" s="360"/>
      <c r="FKI206" s="360"/>
      <c r="FKJ206" s="360"/>
      <c r="FKK206" s="360"/>
      <c r="FKL206" s="360"/>
      <c r="FKM206" s="360"/>
      <c r="FKN206" s="360"/>
      <c r="FKO206" s="360"/>
      <c r="FKP206" s="360"/>
      <c r="FKQ206" s="360"/>
      <c r="FKR206" s="360"/>
      <c r="FKS206" s="360"/>
      <c r="FKT206" s="360"/>
      <c r="FKU206" s="360"/>
      <c r="FKV206" s="360"/>
      <c r="FKW206" s="360"/>
      <c r="FKX206" s="360"/>
      <c r="FKY206" s="360"/>
      <c r="FKZ206" s="360"/>
      <c r="FLA206" s="360"/>
      <c r="FLB206" s="360"/>
      <c r="FLC206" s="360"/>
      <c r="FLD206" s="360"/>
      <c r="FLE206" s="360"/>
      <c r="FLF206" s="360"/>
      <c r="FLG206" s="360"/>
      <c r="FLH206" s="360"/>
      <c r="FLI206" s="360"/>
      <c r="FLJ206" s="360"/>
      <c r="FLK206" s="360"/>
      <c r="FLL206" s="360"/>
      <c r="FLM206" s="360"/>
      <c r="FLN206" s="360"/>
      <c r="FLO206" s="360"/>
      <c r="FLP206" s="360"/>
      <c r="FLQ206" s="360"/>
      <c r="FLR206" s="360"/>
      <c r="FLS206" s="360"/>
      <c r="FLT206" s="360"/>
      <c r="FLU206" s="360"/>
      <c r="FLV206" s="360"/>
      <c r="FLW206" s="360"/>
      <c r="FLX206" s="360"/>
      <c r="FLY206" s="360"/>
      <c r="FLZ206" s="360"/>
      <c r="FMA206" s="360"/>
      <c r="FMB206" s="360"/>
      <c r="FMC206" s="360"/>
      <c r="FMD206" s="360"/>
      <c r="FME206" s="360"/>
      <c r="FMF206" s="360"/>
      <c r="FMG206" s="360"/>
      <c r="FMH206" s="360"/>
      <c r="FMI206" s="360"/>
      <c r="FMJ206" s="360"/>
      <c r="FMK206" s="360"/>
      <c r="FML206" s="360"/>
      <c r="FMM206" s="360"/>
      <c r="FMN206" s="360"/>
      <c r="FMO206" s="360"/>
      <c r="FMP206" s="360"/>
      <c r="FMQ206" s="360"/>
      <c r="FMR206" s="360"/>
      <c r="FMS206" s="360"/>
      <c r="FMT206" s="360"/>
      <c r="FMU206" s="360"/>
      <c r="FMV206" s="360"/>
      <c r="FMW206" s="360"/>
      <c r="FMX206" s="360"/>
      <c r="FMY206" s="360"/>
      <c r="FMZ206" s="360"/>
      <c r="FNA206" s="360"/>
      <c r="FNB206" s="360"/>
      <c r="FNC206" s="360"/>
      <c r="FND206" s="360"/>
      <c r="FNE206" s="360"/>
      <c r="FNF206" s="360"/>
      <c r="FNG206" s="360"/>
      <c r="FNH206" s="360"/>
      <c r="FNI206" s="360"/>
      <c r="FNJ206" s="360"/>
      <c r="FNK206" s="360"/>
      <c r="FNL206" s="360"/>
      <c r="FNM206" s="360"/>
      <c r="FNN206" s="360"/>
      <c r="FNO206" s="360"/>
      <c r="FNP206" s="360"/>
      <c r="FNQ206" s="360"/>
      <c r="FNR206" s="360"/>
      <c r="FNS206" s="360"/>
      <c r="FNT206" s="360"/>
      <c r="FNU206" s="360"/>
      <c r="FNV206" s="360"/>
      <c r="FNW206" s="360"/>
      <c r="FNX206" s="360"/>
      <c r="FNY206" s="360"/>
      <c r="FNZ206" s="360"/>
      <c r="FOA206" s="360"/>
      <c r="FOB206" s="360"/>
      <c r="FOC206" s="360"/>
      <c r="FOD206" s="360"/>
      <c r="FOE206" s="360"/>
      <c r="FOF206" s="360"/>
      <c r="FOG206" s="360"/>
      <c r="FOH206" s="360"/>
      <c r="FOI206" s="360"/>
      <c r="FOJ206" s="360"/>
      <c r="FOK206" s="360"/>
      <c r="FOL206" s="360"/>
      <c r="FOM206" s="360"/>
      <c r="FON206" s="360"/>
      <c r="FOO206" s="360"/>
      <c r="FOP206" s="360"/>
      <c r="FOQ206" s="360"/>
      <c r="FOR206" s="360"/>
      <c r="FOS206" s="360"/>
      <c r="FOT206" s="360"/>
      <c r="FOU206" s="360"/>
      <c r="FOV206" s="360"/>
      <c r="FOW206" s="360"/>
      <c r="FOX206" s="360"/>
      <c r="FOY206" s="360"/>
      <c r="FOZ206" s="360"/>
      <c r="FPA206" s="360"/>
      <c r="FPB206" s="360"/>
      <c r="FPC206" s="360"/>
      <c r="FPD206" s="360"/>
      <c r="FPE206" s="360"/>
      <c r="FPF206" s="360"/>
      <c r="FPG206" s="360"/>
      <c r="FPH206" s="360"/>
      <c r="FPI206" s="360"/>
      <c r="FPJ206" s="360"/>
      <c r="FPK206" s="360"/>
      <c r="FPL206" s="360"/>
      <c r="FPM206" s="360"/>
      <c r="FPN206" s="360"/>
      <c r="FPO206" s="360"/>
      <c r="FPP206" s="360"/>
      <c r="FPQ206" s="360"/>
      <c r="FPR206" s="360"/>
      <c r="FPS206" s="360"/>
      <c r="FPT206" s="360"/>
      <c r="FPU206" s="360"/>
      <c r="FPV206" s="360"/>
      <c r="FPW206" s="360"/>
      <c r="FPX206" s="360"/>
      <c r="FPY206" s="360"/>
      <c r="FPZ206" s="360"/>
      <c r="FQA206" s="360"/>
      <c r="FQB206" s="360"/>
      <c r="FQC206" s="360"/>
      <c r="FQD206" s="360"/>
      <c r="FQE206" s="360"/>
      <c r="FQF206" s="360"/>
      <c r="FQG206" s="360"/>
      <c r="FQH206" s="360"/>
      <c r="FQI206" s="360"/>
      <c r="FQJ206" s="360"/>
      <c r="FQK206" s="360"/>
      <c r="FQL206" s="360"/>
      <c r="FQM206" s="360"/>
      <c r="FQN206" s="360"/>
      <c r="FQO206" s="360"/>
      <c r="FQP206" s="360"/>
      <c r="FQQ206" s="360"/>
      <c r="FQR206" s="360"/>
      <c r="FQS206" s="360"/>
      <c r="FQT206" s="360"/>
      <c r="FQU206" s="360"/>
      <c r="FQV206" s="360"/>
      <c r="FQW206" s="360"/>
      <c r="FQX206" s="360"/>
      <c r="FQY206" s="360"/>
      <c r="FQZ206" s="360"/>
      <c r="FRA206" s="360"/>
      <c r="FRB206" s="360"/>
      <c r="FRC206" s="360"/>
      <c r="FRD206" s="360"/>
      <c r="FRE206" s="360"/>
      <c r="FRF206" s="360"/>
      <c r="FRG206" s="360"/>
      <c r="FRH206" s="360"/>
      <c r="FRI206" s="360"/>
      <c r="FRJ206" s="360"/>
      <c r="FRK206" s="360"/>
      <c r="FRL206" s="360"/>
      <c r="FRM206" s="360"/>
      <c r="FRN206" s="360"/>
      <c r="FRO206" s="360"/>
      <c r="FRP206" s="360"/>
      <c r="FRQ206" s="360"/>
      <c r="FRR206" s="360"/>
      <c r="FRS206" s="360"/>
      <c r="FRT206" s="360"/>
      <c r="FRU206" s="360"/>
      <c r="FRV206" s="360"/>
      <c r="FRW206" s="360"/>
      <c r="FRX206" s="360"/>
      <c r="FRY206" s="360"/>
      <c r="FRZ206" s="360"/>
      <c r="FSA206" s="360"/>
      <c r="FSB206" s="360"/>
      <c r="FSC206" s="360"/>
      <c r="FSD206" s="360"/>
      <c r="FSE206" s="360"/>
      <c r="FSF206" s="360"/>
      <c r="FSG206" s="360"/>
      <c r="FSH206" s="360"/>
      <c r="FSI206" s="360"/>
      <c r="FSJ206" s="360"/>
      <c r="FSK206" s="360"/>
      <c r="FSL206" s="360"/>
      <c r="FSM206" s="360"/>
      <c r="FSN206" s="360"/>
      <c r="FSO206" s="360"/>
      <c r="FSP206" s="360"/>
      <c r="FSQ206" s="360"/>
      <c r="FSR206" s="360"/>
      <c r="FSS206" s="360"/>
      <c r="FST206" s="360"/>
      <c r="FSU206" s="360"/>
      <c r="FSV206" s="360"/>
      <c r="FSW206" s="360"/>
      <c r="FSX206" s="360"/>
      <c r="FSY206" s="360"/>
      <c r="FSZ206" s="360"/>
      <c r="FTA206" s="360"/>
      <c r="FTB206" s="360"/>
      <c r="FTC206" s="360"/>
      <c r="FTD206" s="360"/>
      <c r="FTE206" s="360"/>
      <c r="FTF206" s="360"/>
      <c r="FTG206" s="360"/>
      <c r="FTH206" s="360"/>
      <c r="FTI206" s="360"/>
      <c r="FTJ206" s="360"/>
      <c r="FTK206" s="360"/>
      <c r="FTL206" s="360"/>
      <c r="FTM206" s="360"/>
      <c r="FTN206" s="360"/>
      <c r="FTO206" s="360"/>
      <c r="FTP206" s="360"/>
      <c r="FTQ206" s="360"/>
      <c r="FTR206" s="360"/>
      <c r="FTS206" s="360"/>
      <c r="FTT206" s="360"/>
      <c r="FTU206" s="360"/>
      <c r="FTV206" s="360"/>
      <c r="FTW206" s="360"/>
      <c r="FTX206" s="360"/>
      <c r="FTY206" s="360"/>
      <c r="FTZ206" s="360"/>
      <c r="FUA206" s="360"/>
      <c r="FUB206" s="360"/>
      <c r="FUC206" s="360"/>
      <c r="FUD206" s="360"/>
      <c r="FUE206" s="360"/>
      <c r="FUF206" s="360"/>
      <c r="FUG206" s="360"/>
      <c r="FUH206" s="360"/>
      <c r="FUI206" s="360"/>
      <c r="FUJ206" s="360"/>
      <c r="FUK206" s="360"/>
      <c r="FUL206" s="360"/>
      <c r="FUM206" s="360"/>
      <c r="FUN206" s="360"/>
      <c r="FUO206" s="360"/>
      <c r="FUP206" s="360"/>
      <c r="FUQ206" s="360"/>
      <c r="FUR206" s="360"/>
      <c r="FUS206" s="360"/>
      <c r="FUT206" s="360"/>
      <c r="FUU206" s="360"/>
      <c r="FUV206" s="360"/>
      <c r="FUW206" s="360"/>
      <c r="FUX206" s="360"/>
      <c r="FUY206" s="360"/>
      <c r="FUZ206" s="360"/>
      <c r="FVA206" s="360"/>
      <c r="FVB206" s="360"/>
      <c r="FVC206" s="360"/>
      <c r="FVD206" s="360"/>
      <c r="FVE206" s="360"/>
      <c r="FVF206" s="360"/>
      <c r="FVG206" s="360"/>
      <c r="FVH206" s="360"/>
      <c r="FVI206" s="360"/>
      <c r="FVJ206" s="360"/>
      <c r="FVK206" s="360"/>
      <c r="FVL206" s="360"/>
      <c r="FVM206" s="360"/>
      <c r="FVN206" s="360"/>
      <c r="FVO206" s="360"/>
      <c r="FVP206" s="360"/>
      <c r="FVQ206" s="360"/>
      <c r="FVR206" s="360"/>
      <c r="FVS206" s="360"/>
      <c r="FVT206" s="360"/>
      <c r="FVU206" s="360"/>
      <c r="FVV206" s="360"/>
      <c r="FVW206" s="360"/>
      <c r="FVX206" s="360"/>
      <c r="FVY206" s="360"/>
      <c r="FVZ206" s="360"/>
      <c r="FWA206" s="360"/>
      <c r="FWB206" s="360"/>
      <c r="FWC206" s="360"/>
      <c r="FWD206" s="360"/>
      <c r="FWE206" s="360"/>
      <c r="FWF206" s="360"/>
      <c r="FWG206" s="360"/>
      <c r="FWH206" s="360"/>
      <c r="FWI206" s="360"/>
      <c r="FWJ206" s="360"/>
      <c r="FWK206" s="360"/>
      <c r="FWL206" s="360"/>
      <c r="FWM206" s="360"/>
      <c r="FWN206" s="360"/>
      <c r="FWO206" s="360"/>
      <c r="FWP206" s="360"/>
      <c r="FWQ206" s="360"/>
      <c r="FWR206" s="360"/>
      <c r="FWS206" s="360"/>
      <c r="FWT206" s="360"/>
      <c r="FWU206" s="360"/>
      <c r="FWV206" s="360"/>
      <c r="FWW206" s="360"/>
      <c r="FWX206" s="360"/>
      <c r="FWY206" s="360"/>
      <c r="FWZ206" s="360"/>
      <c r="FXA206" s="360"/>
      <c r="FXB206" s="360"/>
      <c r="FXC206" s="360"/>
      <c r="FXD206" s="360"/>
      <c r="FXE206" s="360"/>
      <c r="FXF206" s="360"/>
      <c r="FXG206" s="360"/>
      <c r="FXH206" s="360"/>
      <c r="FXI206" s="360"/>
      <c r="FXJ206" s="360"/>
      <c r="FXK206" s="360"/>
      <c r="FXL206" s="360"/>
      <c r="FXM206" s="360"/>
      <c r="FXN206" s="360"/>
      <c r="FXO206" s="360"/>
      <c r="FXP206" s="360"/>
      <c r="FXQ206" s="360"/>
      <c r="FXR206" s="360"/>
      <c r="FXS206" s="360"/>
      <c r="FXT206" s="360"/>
      <c r="FXU206" s="360"/>
      <c r="FXV206" s="360"/>
      <c r="FXW206" s="360"/>
      <c r="FXX206" s="360"/>
      <c r="FXY206" s="360"/>
      <c r="FXZ206" s="360"/>
      <c r="FYA206" s="360"/>
      <c r="FYB206" s="360"/>
      <c r="FYC206" s="360"/>
      <c r="FYD206" s="360"/>
      <c r="FYE206" s="360"/>
      <c r="FYF206" s="360"/>
      <c r="FYG206" s="360"/>
      <c r="FYH206" s="360"/>
      <c r="FYI206" s="360"/>
      <c r="FYJ206" s="360"/>
      <c r="FYK206" s="360"/>
      <c r="FYL206" s="360"/>
      <c r="FYM206" s="360"/>
      <c r="FYN206" s="360"/>
      <c r="FYO206" s="360"/>
      <c r="FYP206" s="360"/>
      <c r="FYQ206" s="360"/>
      <c r="FYR206" s="360"/>
      <c r="FYS206" s="360"/>
      <c r="FYT206" s="360"/>
      <c r="FYU206" s="360"/>
      <c r="FYV206" s="360"/>
      <c r="FYW206" s="360"/>
      <c r="FYX206" s="360"/>
      <c r="FYY206" s="360"/>
      <c r="FYZ206" s="360"/>
      <c r="FZA206" s="360"/>
      <c r="FZB206" s="360"/>
      <c r="FZC206" s="360"/>
      <c r="FZD206" s="360"/>
      <c r="FZE206" s="360"/>
      <c r="FZF206" s="360"/>
      <c r="FZG206" s="360"/>
      <c r="FZH206" s="360"/>
      <c r="FZI206" s="360"/>
      <c r="FZJ206" s="360"/>
      <c r="FZK206" s="360"/>
      <c r="FZL206" s="360"/>
      <c r="FZM206" s="360"/>
      <c r="FZN206" s="360"/>
      <c r="FZO206" s="360"/>
      <c r="FZP206" s="360"/>
      <c r="FZQ206" s="360"/>
      <c r="FZR206" s="360"/>
      <c r="FZS206" s="360"/>
      <c r="FZT206" s="360"/>
      <c r="FZU206" s="360"/>
      <c r="FZV206" s="360"/>
      <c r="FZW206" s="360"/>
      <c r="FZX206" s="360"/>
      <c r="FZY206" s="360"/>
      <c r="FZZ206" s="360"/>
      <c r="GAA206" s="360"/>
      <c r="GAB206" s="360"/>
      <c r="GAC206" s="360"/>
      <c r="GAD206" s="360"/>
      <c r="GAE206" s="360"/>
      <c r="GAF206" s="360"/>
      <c r="GAG206" s="360"/>
      <c r="GAH206" s="360"/>
      <c r="GAI206" s="360"/>
      <c r="GAJ206" s="360"/>
      <c r="GAK206" s="360"/>
      <c r="GAL206" s="360"/>
      <c r="GAM206" s="360"/>
      <c r="GAN206" s="360"/>
      <c r="GAO206" s="360"/>
      <c r="GAP206" s="360"/>
      <c r="GAQ206" s="360"/>
      <c r="GAR206" s="360"/>
      <c r="GAS206" s="360"/>
      <c r="GAT206" s="360"/>
      <c r="GAU206" s="360"/>
      <c r="GAV206" s="360"/>
      <c r="GAW206" s="360"/>
      <c r="GAX206" s="360"/>
      <c r="GAY206" s="360"/>
      <c r="GAZ206" s="360"/>
      <c r="GBA206" s="360"/>
      <c r="GBB206" s="360"/>
      <c r="GBC206" s="360"/>
      <c r="GBD206" s="360"/>
      <c r="GBE206" s="360"/>
      <c r="GBF206" s="360"/>
      <c r="GBG206" s="360"/>
      <c r="GBH206" s="360"/>
      <c r="GBI206" s="360"/>
      <c r="GBJ206" s="360"/>
      <c r="GBK206" s="360"/>
      <c r="GBL206" s="360"/>
      <c r="GBM206" s="360"/>
      <c r="GBN206" s="360"/>
      <c r="GBO206" s="360"/>
      <c r="GBP206" s="360"/>
      <c r="GBQ206" s="360"/>
      <c r="GBR206" s="360"/>
      <c r="GBS206" s="360"/>
      <c r="GBT206" s="360"/>
      <c r="GBU206" s="360"/>
      <c r="GBV206" s="360"/>
      <c r="GBW206" s="360"/>
      <c r="GBX206" s="360"/>
      <c r="GBY206" s="360"/>
      <c r="GBZ206" s="360"/>
      <c r="GCA206" s="360"/>
      <c r="GCB206" s="360"/>
      <c r="GCC206" s="360"/>
      <c r="GCD206" s="360"/>
      <c r="GCE206" s="360"/>
      <c r="GCF206" s="360"/>
      <c r="GCG206" s="360"/>
      <c r="GCH206" s="360"/>
      <c r="GCI206" s="360"/>
      <c r="GCJ206" s="360"/>
      <c r="GCK206" s="360"/>
      <c r="GCL206" s="360"/>
      <c r="GCM206" s="360"/>
      <c r="GCN206" s="360"/>
      <c r="GCO206" s="360"/>
      <c r="GCP206" s="360"/>
      <c r="GCQ206" s="360"/>
      <c r="GCR206" s="360"/>
      <c r="GCS206" s="360"/>
      <c r="GCT206" s="360"/>
      <c r="GCU206" s="360"/>
      <c r="GCV206" s="360"/>
      <c r="GCW206" s="360"/>
      <c r="GCX206" s="360"/>
      <c r="GCY206" s="360"/>
      <c r="GCZ206" s="360"/>
      <c r="GDA206" s="360"/>
      <c r="GDB206" s="360"/>
      <c r="GDC206" s="360"/>
      <c r="GDD206" s="360"/>
      <c r="GDE206" s="360"/>
      <c r="GDF206" s="360"/>
      <c r="GDG206" s="360"/>
      <c r="GDH206" s="360"/>
      <c r="GDI206" s="360"/>
      <c r="GDJ206" s="360"/>
      <c r="GDK206" s="360"/>
      <c r="GDL206" s="360"/>
      <c r="GDM206" s="360"/>
      <c r="GDN206" s="360"/>
      <c r="GDO206" s="360"/>
      <c r="GDP206" s="360"/>
      <c r="GDQ206" s="360"/>
      <c r="GDR206" s="360"/>
      <c r="GDS206" s="360"/>
      <c r="GDT206" s="360"/>
      <c r="GDU206" s="360"/>
      <c r="GDV206" s="360"/>
      <c r="GDW206" s="360"/>
      <c r="GDX206" s="360"/>
      <c r="GDY206" s="360"/>
      <c r="GDZ206" s="360"/>
      <c r="GEA206" s="360"/>
      <c r="GEB206" s="360"/>
      <c r="GEC206" s="360"/>
      <c r="GED206" s="360"/>
      <c r="GEE206" s="360"/>
      <c r="GEF206" s="360"/>
      <c r="GEG206" s="360"/>
      <c r="GEH206" s="360"/>
      <c r="GEI206" s="360"/>
      <c r="GEJ206" s="360"/>
      <c r="GEK206" s="360"/>
      <c r="GEL206" s="360"/>
      <c r="GEM206" s="360"/>
      <c r="GEN206" s="360"/>
      <c r="GEO206" s="360"/>
      <c r="GEP206" s="360"/>
      <c r="GEQ206" s="360"/>
      <c r="GER206" s="360"/>
      <c r="GES206" s="360"/>
      <c r="GET206" s="360"/>
      <c r="GEU206" s="360"/>
      <c r="GEV206" s="360"/>
      <c r="GEW206" s="360"/>
      <c r="GEX206" s="360"/>
      <c r="GEY206" s="360"/>
      <c r="GEZ206" s="360"/>
      <c r="GFA206" s="360"/>
      <c r="GFB206" s="360"/>
      <c r="GFC206" s="360"/>
      <c r="GFD206" s="360"/>
      <c r="GFE206" s="360"/>
      <c r="GFF206" s="360"/>
      <c r="GFG206" s="360"/>
      <c r="GFH206" s="360"/>
      <c r="GFI206" s="360"/>
      <c r="GFJ206" s="360"/>
      <c r="GFK206" s="360"/>
      <c r="GFL206" s="360"/>
      <c r="GFM206" s="360"/>
      <c r="GFN206" s="360"/>
      <c r="GFO206" s="360"/>
      <c r="GFP206" s="360"/>
      <c r="GFQ206" s="360"/>
      <c r="GFR206" s="360"/>
      <c r="GFS206" s="360"/>
      <c r="GFT206" s="360"/>
      <c r="GFU206" s="360"/>
      <c r="GFV206" s="360"/>
      <c r="GFW206" s="360"/>
      <c r="GFX206" s="360"/>
      <c r="GFY206" s="360"/>
      <c r="GFZ206" s="360"/>
      <c r="GGA206" s="360"/>
      <c r="GGB206" s="360"/>
      <c r="GGC206" s="360"/>
      <c r="GGD206" s="360"/>
      <c r="GGE206" s="360"/>
      <c r="GGF206" s="360"/>
      <c r="GGG206" s="360"/>
      <c r="GGH206" s="360"/>
      <c r="GGI206" s="360"/>
      <c r="GGJ206" s="360"/>
      <c r="GGK206" s="360"/>
      <c r="GGL206" s="360"/>
      <c r="GGM206" s="360"/>
      <c r="GGN206" s="360"/>
      <c r="GGO206" s="360"/>
      <c r="GGP206" s="360"/>
      <c r="GGQ206" s="360"/>
      <c r="GGR206" s="360"/>
      <c r="GGS206" s="360"/>
      <c r="GGT206" s="360"/>
      <c r="GGU206" s="360"/>
      <c r="GGV206" s="360"/>
      <c r="GGW206" s="360"/>
      <c r="GGX206" s="360"/>
      <c r="GGY206" s="360"/>
      <c r="GGZ206" s="360"/>
      <c r="GHA206" s="360"/>
      <c r="GHB206" s="360"/>
      <c r="GHC206" s="360"/>
      <c r="GHD206" s="360"/>
      <c r="GHE206" s="360"/>
      <c r="GHF206" s="360"/>
      <c r="GHG206" s="360"/>
      <c r="GHH206" s="360"/>
      <c r="GHI206" s="360"/>
      <c r="GHJ206" s="360"/>
      <c r="GHK206" s="360"/>
      <c r="GHL206" s="360"/>
      <c r="GHM206" s="360"/>
      <c r="GHN206" s="360"/>
      <c r="GHO206" s="360"/>
      <c r="GHP206" s="360"/>
      <c r="GHQ206" s="360"/>
      <c r="GHR206" s="360"/>
      <c r="GHS206" s="360"/>
      <c r="GHT206" s="360"/>
      <c r="GHU206" s="360"/>
      <c r="GHV206" s="360"/>
      <c r="GHW206" s="360"/>
      <c r="GHX206" s="360"/>
      <c r="GHY206" s="360"/>
      <c r="GHZ206" s="360"/>
      <c r="GIA206" s="360"/>
      <c r="GIB206" s="360"/>
      <c r="GIC206" s="360"/>
      <c r="GID206" s="360"/>
      <c r="GIE206" s="360"/>
      <c r="GIF206" s="360"/>
      <c r="GIG206" s="360"/>
      <c r="GIH206" s="360"/>
      <c r="GII206" s="360"/>
      <c r="GIJ206" s="360"/>
      <c r="GIK206" s="360"/>
      <c r="GIL206" s="360"/>
      <c r="GIM206" s="360"/>
      <c r="GIN206" s="360"/>
      <c r="GIO206" s="360"/>
      <c r="GIP206" s="360"/>
      <c r="GIQ206" s="360"/>
      <c r="GIR206" s="360"/>
      <c r="GIS206" s="360"/>
      <c r="GIT206" s="360"/>
      <c r="GIU206" s="360"/>
      <c r="GIV206" s="360"/>
      <c r="GIW206" s="360"/>
      <c r="GIX206" s="360"/>
      <c r="GIY206" s="360"/>
      <c r="GIZ206" s="360"/>
      <c r="GJA206" s="360"/>
      <c r="GJB206" s="360"/>
      <c r="GJC206" s="360"/>
      <c r="GJD206" s="360"/>
      <c r="GJE206" s="360"/>
      <c r="GJF206" s="360"/>
      <c r="GJG206" s="360"/>
      <c r="GJH206" s="360"/>
      <c r="GJI206" s="360"/>
      <c r="GJJ206" s="360"/>
      <c r="GJK206" s="360"/>
      <c r="GJL206" s="360"/>
      <c r="GJM206" s="360"/>
      <c r="GJN206" s="360"/>
      <c r="GJO206" s="360"/>
      <c r="GJP206" s="360"/>
      <c r="GJQ206" s="360"/>
      <c r="GJR206" s="360"/>
      <c r="GJS206" s="360"/>
      <c r="GJT206" s="360"/>
      <c r="GJU206" s="360"/>
      <c r="GJV206" s="360"/>
      <c r="GJW206" s="360"/>
      <c r="GJX206" s="360"/>
      <c r="GJY206" s="360"/>
      <c r="GJZ206" s="360"/>
      <c r="GKA206" s="360"/>
      <c r="GKB206" s="360"/>
      <c r="GKC206" s="360"/>
      <c r="GKD206" s="360"/>
      <c r="GKE206" s="360"/>
      <c r="GKF206" s="360"/>
      <c r="GKG206" s="360"/>
      <c r="GKH206" s="360"/>
      <c r="GKI206" s="360"/>
      <c r="GKJ206" s="360"/>
      <c r="GKK206" s="360"/>
      <c r="GKL206" s="360"/>
      <c r="GKM206" s="360"/>
      <c r="GKN206" s="360"/>
      <c r="GKO206" s="360"/>
      <c r="GKP206" s="360"/>
      <c r="GKQ206" s="360"/>
      <c r="GKR206" s="360"/>
      <c r="GKS206" s="360"/>
      <c r="GKT206" s="360"/>
      <c r="GKU206" s="360"/>
      <c r="GKV206" s="360"/>
      <c r="GKW206" s="360"/>
      <c r="GKX206" s="360"/>
      <c r="GKY206" s="360"/>
      <c r="GKZ206" s="360"/>
      <c r="GLA206" s="360"/>
      <c r="GLB206" s="360"/>
      <c r="GLC206" s="360"/>
      <c r="GLD206" s="360"/>
      <c r="GLE206" s="360"/>
      <c r="GLF206" s="360"/>
      <c r="GLG206" s="360"/>
      <c r="GLH206" s="360"/>
      <c r="GLI206" s="360"/>
      <c r="GLJ206" s="360"/>
      <c r="GLK206" s="360"/>
      <c r="GLL206" s="360"/>
      <c r="GLM206" s="360"/>
      <c r="GLN206" s="360"/>
      <c r="GLO206" s="360"/>
      <c r="GLP206" s="360"/>
      <c r="GLQ206" s="360"/>
      <c r="GLR206" s="360"/>
      <c r="GLS206" s="360"/>
      <c r="GLT206" s="360"/>
      <c r="GLU206" s="360"/>
      <c r="GLV206" s="360"/>
      <c r="GLW206" s="360"/>
      <c r="GLX206" s="360"/>
      <c r="GLY206" s="360"/>
      <c r="GLZ206" s="360"/>
      <c r="GMA206" s="360"/>
      <c r="GMB206" s="360"/>
      <c r="GMC206" s="360"/>
      <c r="GMD206" s="360"/>
      <c r="GME206" s="360"/>
      <c r="GMF206" s="360"/>
      <c r="GMG206" s="360"/>
      <c r="GMH206" s="360"/>
      <c r="GMI206" s="360"/>
      <c r="GMJ206" s="360"/>
      <c r="GMK206" s="360"/>
      <c r="GML206" s="360"/>
      <c r="GMM206" s="360"/>
      <c r="GMN206" s="360"/>
      <c r="GMO206" s="360"/>
      <c r="GMP206" s="360"/>
      <c r="GMQ206" s="360"/>
      <c r="GMR206" s="360"/>
      <c r="GMS206" s="360"/>
      <c r="GMT206" s="360"/>
      <c r="GMU206" s="360"/>
      <c r="GMV206" s="360"/>
      <c r="GMW206" s="360"/>
      <c r="GMX206" s="360"/>
      <c r="GMY206" s="360"/>
      <c r="GMZ206" s="360"/>
      <c r="GNA206" s="360"/>
      <c r="GNB206" s="360"/>
      <c r="GNC206" s="360"/>
      <c r="GND206" s="360"/>
      <c r="GNE206" s="360"/>
      <c r="GNF206" s="360"/>
      <c r="GNG206" s="360"/>
      <c r="GNH206" s="360"/>
      <c r="GNI206" s="360"/>
      <c r="GNJ206" s="360"/>
      <c r="GNK206" s="360"/>
      <c r="GNL206" s="360"/>
      <c r="GNM206" s="360"/>
      <c r="GNN206" s="360"/>
      <c r="GNO206" s="360"/>
      <c r="GNP206" s="360"/>
      <c r="GNQ206" s="360"/>
      <c r="GNR206" s="360"/>
      <c r="GNS206" s="360"/>
      <c r="GNT206" s="360"/>
      <c r="GNU206" s="360"/>
      <c r="GNV206" s="360"/>
      <c r="GNW206" s="360"/>
      <c r="GNX206" s="360"/>
      <c r="GNY206" s="360"/>
      <c r="GNZ206" s="360"/>
      <c r="GOA206" s="360"/>
      <c r="GOB206" s="360"/>
      <c r="GOC206" s="360"/>
      <c r="GOD206" s="360"/>
      <c r="GOE206" s="360"/>
      <c r="GOF206" s="360"/>
      <c r="GOG206" s="360"/>
      <c r="GOH206" s="360"/>
      <c r="GOI206" s="360"/>
      <c r="GOJ206" s="360"/>
      <c r="GOK206" s="360"/>
      <c r="GOL206" s="360"/>
      <c r="GOM206" s="360"/>
      <c r="GON206" s="360"/>
      <c r="GOO206" s="360"/>
      <c r="GOP206" s="360"/>
      <c r="GOQ206" s="360"/>
      <c r="GOR206" s="360"/>
      <c r="GOS206" s="360"/>
      <c r="GOT206" s="360"/>
      <c r="GOU206" s="360"/>
      <c r="GOV206" s="360"/>
      <c r="GOW206" s="360"/>
      <c r="GOX206" s="360"/>
      <c r="GOY206" s="360"/>
      <c r="GOZ206" s="360"/>
      <c r="GPA206" s="360"/>
      <c r="GPB206" s="360"/>
      <c r="GPC206" s="360"/>
      <c r="GPD206" s="360"/>
      <c r="GPE206" s="360"/>
      <c r="GPF206" s="360"/>
      <c r="GPG206" s="360"/>
      <c r="GPH206" s="360"/>
      <c r="GPI206" s="360"/>
      <c r="GPJ206" s="360"/>
      <c r="GPK206" s="360"/>
      <c r="GPL206" s="360"/>
      <c r="GPM206" s="360"/>
      <c r="GPN206" s="360"/>
      <c r="GPO206" s="360"/>
      <c r="GPP206" s="360"/>
      <c r="GPQ206" s="360"/>
      <c r="GPR206" s="360"/>
      <c r="GPS206" s="360"/>
      <c r="GPT206" s="360"/>
      <c r="GPU206" s="360"/>
      <c r="GPV206" s="360"/>
      <c r="GPW206" s="360"/>
      <c r="GPX206" s="360"/>
      <c r="GPY206" s="360"/>
      <c r="GPZ206" s="360"/>
      <c r="GQA206" s="360"/>
      <c r="GQB206" s="360"/>
      <c r="GQC206" s="360"/>
      <c r="GQD206" s="360"/>
      <c r="GQE206" s="360"/>
      <c r="GQF206" s="360"/>
      <c r="GQG206" s="360"/>
      <c r="GQH206" s="360"/>
      <c r="GQI206" s="360"/>
      <c r="GQJ206" s="360"/>
      <c r="GQK206" s="360"/>
      <c r="GQL206" s="360"/>
      <c r="GQM206" s="360"/>
      <c r="GQN206" s="360"/>
      <c r="GQO206" s="360"/>
      <c r="GQP206" s="360"/>
      <c r="GQQ206" s="360"/>
      <c r="GQR206" s="360"/>
      <c r="GQS206" s="360"/>
      <c r="GQT206" s="360"/>
      <c r="GQU206" s="360"/>
      <c r="GQV206" s="360"/>
      <c r="GQW206" s="360"/>
      <c r="GQX206" s="360"/>
      <c r="GQY206" s="360"/>
      <c r="GQZ206" s="360"/>
      <c r="GRA206" s="360"/>
      <c r="GRB206" s="360"/>
      <c r="GRC206" s="360"/>
      <c r="GRD206" s="360"/>
      <c r="GRE206" s="360"/>
      <c r="GRF206" s="360"/>
      <c r="GRG206" s="360"/>
      <c r="GRH206" s="360"/>
      <c r="GRI206" s="360"/>
      <c r="GRJ206" s="360"/>
      <c r="GRK206" s="360"/>
      <c r="GRL206" s="360"/>
      <c r="GRM206" s="360"/>
      <c r="GRN206" s="360"/>
      <c r="GRO206" s="360"/>
      <c r="GRP206" s="360"/>
      <c r="GRQ206" s="360"/>
      <c r="GRR206" s="360"/>
      <c r="GRS206" s="360"/>
      <c r="GRT206" s="360"/>
      <c r="GRU206" s="360"/>
      <c r="GRV206" s="360"/>
      <c r="GRW206" s="360"/>
      <c r="GRX206" s="360"/>
      <c r="GRY206" s="360"/>
      <c r="GRZ206" s="360"/>
      <c r="GSA206" s="360"/>
      <c r="GSB206" s="360"/>
      <c r="GSC206" s="360"/>
      <c r="GSD206" s="360"/>
      <c r="GSE206" s="360"/>
      <c r="GSF206" s="360"/>
      <c r="GSG206" s="360"/>
      <c r="GSH206" s="360"/>
      <c r="GSI206" s="360"/>
      <c r="GSJ206" s="360"/>
      <c r="GSK206" s="360"/>
      <c r="GSL206" s="360"/>
      <c r="GSM206" s="360"/>
      <c r="GSN206" s="360"/>
      <c r="GSO206" s="360"/>
      <c r="GSP206" s="360"/>
      <c r="GSQ206" s="360"/>
      <c r="GSR206" s="360"/>
      <c r="GSS206" s="360"/>
      <c r="GST206" s="360"/>
      <c r="GSU206" s="360"/>
      <c r="GSV206" s="360"/>
      <c r="GSW206" s="360"/>
      <c r="GSX206" s="360"/>
      <c r="GSY206" s="360"/>
      <c r="GSZ206" s="360"/>
      <c r="GTA206" s="360"/>
      <c r="GTB206" s="360"/>
      <c r="GTC206" s="360"/>
      <c r="GTD206" s="360"/>
      <c r="GTE206" s="360"/>
      <c r="GTF206" s="360"/>
      <c r="GTG206" s="360"/>
      <c r="GTH206" s="360"/>
      <c r="GTI206" s="360"/>
      <c r="GTJ206" s="360"/>
      <c r="GTK206" s="360"/>
      <c r="GTL206" s="360"/>
      <c r="GTM206" s="360"/>
      <c r="GTN206" s="360"/>
      <c r="GTO206" s="360"/>
      <c r="GTP206" s="360"/>
      <c r="GTQ206" s="360"/>
      <c r="GTR206" s="360"/>
      <c r="GTS206" s="360"/>
      <c r="GTT206" s="360"/>
      <c r="GTU206" s="360"/>
      <c r="GTV206" s="360"/>
      <c r="GTW206" s="360"/>
      <c r="GTX206" s="360"/>
      <c r="GTY206" s="360"/>
      <c r="GTZ206" s="360"/>
      <c r="GUA206" s="360"/>
      <c r="GUB206" s="360"/>
      <c r="GUC206" s="360"/>
      <c r="GUD206" s="360"/>
      <c r="GUE206" s="360"/>
      <c r="GUF206" s="360"/>
      <c r="GUG206" s="360"/>
      <c r="GUH206" s="360"/>
      <c r="GUI206" s="360"/>
      <c r="GUJ206" s="360"/>
      <c r="GUK206" s="360"/>
      <c r="GUL206" s="360"/>
      <c r="GUM206" s="360"/>
      <c r="GUN206" s="360"/>
      <c r="GUO206" s="360"/>
      <c r="GUP206" s="360"/>
      <c r="GUQ206" s="360"/>
      <c r="GUR206" s="360"/>
      <c r="GUS206" s="360"/>
      <c r="GUT206" s="360"/>
      <c r="GUU206" s="360"/>
      <c r="GUV206" s="360"/>
      <c r="GUW206" s="360"/>
      <c r="GUX206" s="360"/>
      <c r="GUY206" s="360"/>
      <c r="GUZ206" s="360"/>
      <c r="GVA206" s="360"/>
      <c r="GVB206" s="360"/>
      <c r="GVC206" s="360"/>
      <c r="GVD206" s="360"/>
      <c r="GVE206" s="360"/>
      <c r="GVF206" s="360"/>
      <c r="GVG206" s="360"/>
      <c r="GVH206" s="360"/>
      <c r="GVI206" s="360"/>
      <c r="GVJ206" s="360"/>
      <c r="GVK206" s="360"/>
      <c r="GVL206" s="360"/>
      <c r="GVM206" s="360"/>
      <c r="GVN206" s="360"/>
      <c r="GVO206" s="360"/>
      <c r="GVP206" s="360"/>
      <c r="GVQ206" s="360"/>
      <c r="GVR206" s="360"/>
      <c r="GVS206" s="360"/>
      <c r="GVT206" s="360"/>
      <c r="GVU206" s="360"/>
      <c r="GVV206" s="360"/>
      <c r="GVW206" s="360"/>
      <c r="GVX206" s="360"/>
      <c r="GVY206" s="360"/>
      <c r="GVZ206" s="360"/>
      <c r="GWA206" s="360"/>
      <c r="GWB206" s="360"/>
      <c r="GWC206" s="360"/>
      <c r="GWD206" s="360"/>
      <c r="GWE206" s="360"/>
      <c r="GWF206" s="360"/>
      <c r="GWG206" s="360"/>
      <c r="GWH206" s="360"/>
      <c r="GWI206" s="360"/>
      <c r="GWJ206" s="360"/>
      <c r="GWK206" s="360"/>
      <c r="GWL206" s="360"/>
      <c r="GWM206" s="360"/>
      <c r="GWN206" s="360"/>
      <c r="GWO206" s="360"/>
      <c r="GWP206" s="360"/>
      <c r="GWQ206" s="360"/>
      <c r="GWR206" s="360"/>
      <c r="GWS206" s="360"/>
      <c r="GWT206" s="360"/>
      <c r="GWU206" s="360"/>
      <c r="GWV206" s="360"/>
      <c r="GWW206" s="360"/>
      <c r="GWX206" s="360"/>
      <c r="GWY206" s="360"/>
      <c r="GWZ206" s="360"/>
      <c r="GXA206" s="360"/>
      <c r="GXB206" s="360"/>
      <c r="GXC206" s="360"/>
      <c r="GXD206" s="360"/>
      <c r="GXE206" s="360"/>
      <c r="GXF206" s="360"/>
      <c r="GXG206" s="360"/>
      <c r="GXH206" s="360"/>
      <c r="GXI206" s="360"/>
      <c r="GXJ206" s="360"/>
      <c r="GXK206" s="360"/>
      <c r="GXL206" s="360"/>
      <c r="GXM206" s="360"/>
      <c r="GXN206" s="360"/>
      <c r="GXO206" s="360"/>
      <c r="GXP206" s="360"/>
      <c r="GXQ206" s="360"/>
      <c r="GXR206" s="360"/>
      <c r="GXS206" s="360"/>
      <c r="GXT206" s="360"/>
      <c r="GXU206" s="360"/>
      <c r="GXV206" s="360"/>
      <c r="GXW206" s="360"/>
      <c r="GXX206" s="360"/>
      <c r="GXY206" s="360"/>
      <c r="GXZ206" s="360"/>
      <c r="GYA206" s="360"/>
      <c r="GYB206" s="360"/>
      <c r="GYC206" s="360"/>
      <c r="GYD206" s="360"/>
      <c r="GYE206" s="360"/>
      <c r="GYF206" s="360"/>
      <c r="GYG206" s="360"/>
      <c r="GYH206" s="360"/>
      <c r="GYI206" s="360"/>
      <c r="GYJ206" s="360"/>
      <c r="GYK206" s="360"/>
      <c r="GYL206" s="360"/>
      <c r="GYM206" s="360"/>
      <c r="GYN206" s="360"/>
      <c r="GYO206" s="360"/>
      <c r="GYP206" s="360"/>
      <c r="GYQ206" s="360"/>
      <c r="GYR206" s="360"/>
      <c r="GYS206" s="360"/>
      <c r="GYT206" s="360"/>
      <c r="GYU206" s="360"/>
      <c r="GYV206" s="360"/>
      <c r="GYW206" s="360"/>
      <c r="GYX206" s="360"/>
      <c r="GYY206" s="360"/>
      <c r="GYZ206" s="360"/>
      <c r="GZA206" s="360"/>
      <c r="GZB206" s="360"/>
      <c r="GZC206" s="360"/>
      <c r="GZD206" s="360"/>
      <c r="GZE206" s="360"/>
      <c r="GZF206" s="360"/>
      <c r="GZG206" s="360"/>
      <c r="GZH206" s="360"/>
      <c r="GZI206" s="360"/>
      <c r="GZJ206" s="360"/>
      <c r="GZK206" s="360"/>
      <c r="GZL206" s="360"/>
      <c r="GZM206" s="360"/>
      <c r="GZN206" s="360"/>
      <c r="GZO206" s="360"/>
      <c r="GZP206" s="360"/>
      <c r="GZQ206" s="360"/>
      <c r="GZR206" s="360"/>
      <c r="GZS206" s="360"/>
      <c r="GZT206" s="360"/>
      <c r="GZU206" s="360"/>
      <c r="GZV206" s="360"/>
      <c r="GZW206" s="360"/>
      <c r="GZX206" s="360"/>
      <c r="GZY206" s="360"/>
      <c r="GZZ206" s="360"/>
      <c r="HAA206" s="360"/>
      <c r="HAB206" s="360"/>
      <c r="HAC206" s="360"/>
      <c r="HAD206" s="360"/>
      <c r="HAE206" s="360"/>
      <c r="HAF206" s="360"/>
      <c r="HAG206" s="360"/>
      <c r="HAH206" s="360"/>
      <c r="HAI206" s="360"/>
      <c r="HAJ206" s="360"/>
      <c r="HAK206" s="360"/>
      <c r="HAL206" s="360"/>
      <c r="HAM206" s="360"/>
      <c r="HAN206" s="360"/>
      <c r="HAO206" s="360"/>
      <c r="HAP206" s="360"/>
      <c r="HAQ206" s="360"/>
      <c r="HAR206" s="360"/>
      <c r="HAS206" s="360"/>
      <c r="HAT206" s="360"/>
      <c r="HAU206" s="360"/>
      <c r="HAV206" s="360"/>
      <c r="HAW206" s="360"/>
      <c r="HAX206" s="360"/>
      <c r="HAY206" s="360"/>
      <c r="HAZ206" s="360"/>
      <c r="HBA206" s="360"/>
      <c r="HBB206" s="360"/>
      <c r="HBC206" s="360"/>
      <c r="HBD206" s="360"/>
      <c r="HBE206" s="360"/>
      <c r="HBF206" s="360"/>
      <c r="HBG206" s="360"/>
      <c r="HBH206" s="360"/>
      <c r="HBI206" s="360"/>
      <c r="HBJ206" s="360"/>
      <c r="HBK206" s="360"/>
      <c r="HBL206" s="360"/>
      <c r="HBM206" s="360"/>
      <c r="HBN206" s="360"/>
      <c r="HBO206" s="360"/>
      <c r="HBP206" s="360"/>
      <c r="HBQ206" s="360"/>
      <c r="HBR206" s="360"/>
      <c r="HBS206" s="360"/>
      <c r="HBT206" s="360"/>
      <c r="HBU206" s="360"/>
      <c r="HBV206" s="360"/>
      <c r="HBW206" s="360"/>
      <c r="HBX206" s="360"/>
      <c r="HBY206" s="360"/>
      <c r="HBZ206" s="360"/>
      <c r="HCA206" s="360"/>
      <c r="HCB206" s="360"/>
      <c r="HCC206" s="360"/>
      <c r="HCD206" s="360"/>
      <c r="HCE206" s="360"/>
      <c r="HCF206" s="360"/>
      <c r="HCG206" s="360"/>
      <c r="HCH206" s="360"/>
      <c r="HCI206" s="360"/>
      <c r="HCJ206" s="360"/>
      <c r="HCK206" s="360"/>
      <c r="HCL206" s="360"/>
      <c r="HCM206" s="360"/>
      <c r="HCN206" s="360"/>
      <c r="HCO206" s="360"/>
      <c r="HCP206" s="360"/>
      <c r="HCQ206" s="360"/>
      <c r="HCR206" s="360"/>
      <c r="HCS206" s="360"/>
      <c r="HCT206" s="360"/>
      <c r="HCU206" s="360"/>
      <c r="HCV206" s="360"/>
      <c r="HCW206" s="360"/>
      <c r="HCX206" s="360"/>
      <c r="HCY206" s="360"/>
      <c r="HCZ206" s="360"/>
      <c r="HDA206" s="360"/>
      <c r="HDB206" s="360"/>
      <c r="HDC206" s="360"/>
      <c r="HDD206" s="360"/>
      <c r="HDE206" s="360"/>
      <c r="HDF206" s="360"/>
      <c r="HDG206" s="360"/>
      <c r="HDH206" s="360"/>
      <c r="HDI206" s="360"/>
      <c r="HDJ206" s="360"/>
      <c r="HDK206" s="360"/>
      <c r="HDL206" s="360"/>
      <c r="HDM206" s="360"/>
      <c r="HDN206" s="360"/>
      <c r="HDO206" s="360"/>
      <c r="HDP206" s="360"/>
      <c r="HDQ206" s="360"/>
      <c r="HDR206" s="360"/>
      <c r="HDS206" s="360"/>
      <c r="HDT206" s="360"/>
      <c r="HDU206" s="360"/>
      <c r="HDV206" s="360"/>
      <c r="HDW206" s="360"/>
      <c r="HDX206" s="360"/>
      <c r="HDY206" s="360"/>
      <c r="HDZ206" s="360"/>
      <c r="HEA206" s="360"/>
      <c r="HEB206" s="360"/>
      <c r="HEC206" s="360"/>
      <c r="HED206" s="360"/>
      <c r="HEE206" s="360"/>
      <c r="HEF206" s="360"/>
      <c r="HEG206" s="360"/>
      <c r="HEH206" s="360"/>
      <c r="HEI206" s="360"/>
      <c r="HEJ206" s="360"/>
      <c r="HEK206" s="360"/>
      <c r="HEL206" s="360"/>
      <c r="HEM206" s="360"/>
      <c r="HEN206" s="360"/>
      <c r="HEO206" s="360"/>
      <c r="HEP206" s="360"/>
      <c r="HEQ206" s="360"/>
      <c r="HER206" s="360"/>
      <c r="HES206" s="360"/>
      <c r="HET206" s="360"/>
      <c r="HEU206" s="360"/>
      <c r="HEV206" s="360"/>
      <c r="HEW206" s="360"/>
      <c r="HEX206" s="360"/>
      <c r="HEY206" s="360"/>
      <c r="HEZ206" s="360"/>
      <c r="HFA206" s="360"/>
      <c r="HFB206" s="360"/>
      <c r="HFC206" s="360"/>
      <c r="HFD206" s="360"/>
      <c r="HFE206" s="360"/>
      <c r="HFF206" s="360"/>
      <c r="HFG206" s="360"/>
      <c r="HFH206" s="360"/>
      <c r="HFI206" s="360"/>
      <c r="HFJ206" s="360"/>
      <c r="HFK206" s="360"/>
      <c r="HFL206" s="360"/>
      <c r="HFM206" s="360"/>
      <c r="HFN206" s="360"/>
      <c r="HFO206" s="360"/>
      <c r="HFP206" s="360"/>
      <c r="HFQ206" s="360"/>
      <c r="HFR206" s="360"/>
      <c r="HFS206" s="360"/>
      <c r="HFT206" s="360"/>
      <c r="HFU206" s="360"/>
      <c r="HFV206" s="360"/>
      <c r="HFW206" s="360"/>
      <c r="HFX206" s="360"/>
      <c r="HFY206" s="360"/>
      <c r="HFZ206" s="360"/>
      <c r="HGA206" s="360"/>
      <c r="HGB206" s="360"/>
      <c r="HGC206" s="360"/>
      <c r="HGD206" s="360"/>
      <c r="HGE206" s="360"/>
      <c r="HGF206" s="360"/>
      <c r="HGG206" s="360"/>
      <c r="HGH206" s="360"/>
      <c r="HGI206" s="360"/>
      <c r="HGJ206" s="360"/>
      <c r="HGK206" s="360"/>
      <c r="HGL206" s="360"/>
      <c r="HGM206" s="360"/>
      <c r="HGN206" s="360"/>
      <c r="HGO206" s="360"/>
      <c r="HGP206" s="360"/>
      <c r="HGQ206" s="360"/>
      <c r="HGR206" s="360"/>
      <c r="HGS206" s="360"/>
      <c r="HGT206" s="360"/>
      <c r="HGU206" s="360"/>
      <c r="HGV206" s="360"/>
      <c r="HGW206" s="360"/>
      <c r="HGX206" s="360"/>
      <c r="HGY206" s="360"/>
      <c r="HGZ206" s="360"/>
      <c r="HHA206" s="360"/>
      <c r="HHB206" s="360"/>
      <c r="HHC206" s="360"/>
      <c r="HHD206" s="360"/>
      <c r="HHE206" s="360"/>
      <c r="HHF206" s="360"/>
      <c r="HHG206" s="360"/>
      <c r="HHH206" s="360"/>
      <c r="HHI206" s="360"/>
      <c r="HHJ206" s="360"/>
      <c r="HHK206" s="360"/>
      <c r="HHL206" s="360"/>
      <c r="HHM206" s="360"/>
      <c r="HHN206" s="360"/>
      <c r="HHO206" s="360"/>
      <c r="HHP206" s="360"/>
      <c r="HHQ206" s="360"/>
      <c r="HHR206" s="360"/>
      <c r="HHS206" s="360"/>
      <c r="HHT206" s="360"/>
      <c r="HHU206" s="360"/>
      <c r="HHV206" s="360"/>
      <c r="HHW206" s="360"/>
      <c r="HHX206" s="360"/>
      <c r="HHY206" s="360"/>
      <c r="HHZ206" s="360"/>
      <c r="HIA206" s="360"/>
      <c r="HIB206" s="360"/>
      <c r="HIC206" s="360"/>
      <c r="HID206" s="360"/>
      <c r="HIE206" s="360"/>
      <c r="HIF206" s="360"/>
      <c r="HIG206" s="360"/>
      <c r="HIH206" s="360"/>
      <c r="HII206" s="360"/>
      <c r="HIJ206" s="360"/>
      <c r="HIK206" s="360"/>
      <c r="HIL206" s="360"/>
      <c r="HIM206" s="360"/>
      <c r="HIN206" s="360"/>
      <c r="HIO206" s="360"/>
      <c r="HIP206" s="360"/>
      <c r="HIQ206" s="360"/>
      <c r="HIR206" s="360"/>
      <c r="HIS206" s="360"/>
      <c r="HIT206" s="360"/>
      <c r="HIU206" s="360"/>
      <c r="HIV206" s="360"/>
      <c r="HIW206" s="360"/>
      <c r="HIX206" s="360"/>
      <c r="HIY206" s="360"/>
      <c r="HIZ206" s="360"/>
      <c r="HJA206" s="360"/>
      <c r="HJB206" s="360"/>
      <c r="HJC206" s="360"/>
      <c r="HJD206" s="360"/>
      <c r="HJE206" s="360"/>
      <c r="HJF206" s="360"/>
      <c r="HJG206" s="360"/>
      <c r="HJH206" s="360"/>
      <c r="HJI206" s="360"/>
      <c r="HJJ206" s="360"/>
      <c r="HJK206" s="360"/>
      <c r="HJL206" s="360"/>
      <c r="HJM206" s="360"/>
      <c r="HJN206" s="360"/>
      <c r="HJO206" s="360"/>
      <c r="HJP206" s="360"/>
      <c r="HJQ206" s="360"/>
      <c r="HJR206" s="360"/>
      <c r="HJS206" s="360"/>
      <c r="HJT206" s="360"/>
      <c r="HJU206" s="360"/>
      <c r="HJV206" s="360"/>
      <c r="HJW206" s="360"/>
      <c r="HJX206" s="360"/>
      <c r="HJY206" s="360"/>
      <c r="HJZ206" s="360"/>
      <c r="HKA206" s="360"/>
      <c r="HKB206" s="360"/>
      <c r="HKC206" s="360"/>
      <c r="HKD206" s="360"/>
      <c r="HKE206" s="360"/>
      <c r="HKF206" s="360"/>
      <c r="HKG206" s="360"/>
      <c r="HKH206" s="360"/>
      <c r="HKI206" s="360"/>
      <c r="HKJ206" s="360"/>
      <c r="HKK206" s="360"/>
      <c r="HKL206" s="360"/>
      <c r="HKM206" s="360"/>
      <c r="HKN206" s="360"/>
      <c r="HKO206" s="360"/>
      <c r="HKP206" s="360"/>
      <c r="HKQ206" s="360"/>
      <c r="HKR206" s="360"/>
      <c r="HKS206" s="360"/>
      <c r="HKT206" s="360"/>
      <c r="HKU206" s="360"/>
      <c r="HKV206" s="360"/>
      <c r="HKW206" s="360"/>
      <c r="HKX206" s="360"/>
      <c r="HKY206" s="360"/>
      <c r="HKZ206" s="360"/>
      <c r="HLA206" s="360"/>
      <c r="HLB206" s="360"/>
      <c r="HLC206" s="360"/>
      <c r="HLD206" s="360"/>
      <c r="HLE206" s="360"/>
      <c r="HLF206" s="360"/>
      <c r="HLG206" s="360"/>
      <c r="HLH206" s="360"/>
      <c r="HLI206" s="360"/>
      <c r="HLJ206" s="360"/>
      <c r="HLK206" s="360"/>
      <c r="HLL206" s="360"/>
      <c r="HLM206" s="360"/>
      <c r="HLN206" s="360"/>
      <c r="HLO206" s="360"/>
      <c r="HLP206" s="360"/>
      <c r="HLQ206" s="360"/>
      <c r="HLR206" s="360"/>
      <c r="HLS206" s="360"/>
      <c r="HLT206" s="360"/>
      <c r="HLU206" s="360"/>
      <c r="HLV206" s="360"/>
      <c r="HLW206" s="360"/>
      <c r="HLX206" s="360"/>
      <c r="HLY206" s="360"/>
      <c r="HLZ206" s="360"/>
      <c r="HMA206" s="360"/>
      <c r="HMB206" s="360"/>
      <c r="HMC206" s="360"/>
      <c r="HMD206" s="360"/>
      <c r="HME206" s="360"/>
      <c r="HMF206" s="360"/>
      <c r="HMG206" s="360"/>
      <c r="HMH206" s="360"/>
      <c r="HMI206" s="360"/>
      <c r="HMJ206" s="360"/>
      <c r="HMK206" s="360"/>
      <c r="HML206" s="360"/>
      <c r="HMM206" s="360"/>
      <c r="HMN206" s="360"/>
      <c r="HMO206" s="360"/>
      <c r="HMP206" s="360"/>
      <c r="HMQ206" s="360"/>
      <c r="HMR206" s="360"/>
      <c r="HMS206" s="360"/>
      <c r="HMT206" s="360"/>
      <c r="HMU206" s="360"/>
      <c r="HMV206" s="360"/>
      <c r="HMW206" s="360"/>
      <c r="HMX206" s="360"/>
      <c r="HMY206" s="360"/>
      <c r="HMZ206" s="360"/>
      <c r="HNA206" s="360"/>
      <c r="HNB206" s="360"/>
      <c r="HNC206" s="360"/>
      <c r="HND206" s="360"/>
      <c r="HNE206" s="360"/>
      <c r="HNF206" s="360"/>
      <c r="HNG206" s="360"/>
      <c r="HNH206" s="360"/>
      <c r="HNI206" s="360"/>
      <c r="HNJ206" s="360"/>
      <c r="HNK206" s="360"/>
      <c r="HNL206" s="360"/>
      <c r="HNM206" s="360"/>
      <c r="HNN206" s="360"/>
      <c r="HNO206" s="360"/>
      <c r="HNP206" s="360"/>
      <c r="HNQ206" s="360"/>
      <c r="HNR206" s="360"/>
      <c r="HNS206" s="360"/>
      <c r="HNT206" s="360"/>
      <c r="HNU206" s="360"/>
      <c r="HNV206" s="360"/>
      <c r="HNW206" s="360"/>
      <c r="HNX206" s="360"/>
      <c r="HNY206" s="360"/>
      <c r="HNZ206" s="360"/>
      <c r="HOA206" s="360"/>
      <c r="HOB206" s="360"/>
      <c r="HOC206" s="360"/>
      <c r="HOD206" s="360"/>
      <c r="HOE206" s="360"/>
      <c r="HOF206" s="360"/>
      <c r="HOG206" s="360"/>
      <c r="HOH206" s="360"/>
      <c r="HOI206" s="360"/>
      <c r="HOJ206" s="360"/>
      <c r="HOK206" s="360"/>
      <c r="HOL206" s="360"/>
      <c r="HOM206" s="360"/>
      <c r="HON206" s="360"/>
      <c r="HOO206" s="360"/>
      <c r="HOP206" s="360"/>
      <c r="HOQ206" s="360"/>
      <c r="HOR206" s="360"/>
      <c r="HOS206" s="360"/>
      <c r="HOT206" s="360"/>
      <c r="HOU206" s="360"/>
      <c r="HOV206" s="360"/>
      <c r="HOW206" s="360"/>
      <c r="HOX206" s="360"/>
      <c r="HOY206" s="360"/>
      <c r="HOZ206" s="360"/>
      <c r="HPA206" s="360"/>
      <c r="HPB206" s="360"/>
      <c r="HPC206" s="360"/>
      <c r="HPD206" s="360"/>
      <c r="HPE206" s="360"/>
      <c r="HPF206" s="360"/>
      <c r="HPG206" s="360"/>
      <c r="HPH206" s="360"/>
      <c r="HPI206" s="360"/>
      <c r="HPJ206" s="360"/>
      <c r="HPK206" s="360"/>
      <c r="HPL206" s="360"/>
      <c r="HPM206" s="360"/>
      <c r="HPN206" s="360"/>
      <c r="HPO206" s="360"/>
      <c r="HPP206" s="360"/>
      <c r="HPQ206" s="360"/>
      <c r="HPR206" s="360"/>
      <c r="HPS206" s="360"/>
      <c r="HPT206" s="360"/>
      <c r="HPU206" s="360"/>
      <c r="HPV206" s="360"/>
      <c r="HPW206" s="360"/>
      <c r="HPX206" s="360"/>
      <c r="HPY206" s="360"/>
      <c r="HPZ206" s="360"/>
      <c r="HQA206" s="360"/>
      <c r="HQB206" s="360"/>
      <c r="HQC206" s="360"/>
      <c r="HQD206" s="360"/>
      <c r="HQE206" s="360"/>
      <c r="HQF206" s="360"/>
      <c r="HQG206" s="360"/>
      <c r="HQH206" s="360"/>
      <c r="HQI206" s="360"/>
      <c r="HQJ206" s="360"/>
      <c r="HQK206" s="360"/>
      <c r="HQL206" s="360"/>
      <c r="HQM206" s="360"/>
      <c r="HQN206" s="360"/>
      <c r="HQO206" s="360"/>
      <c r="HQP206" s="360"/>
      <c r="HQQ206" s="360"/>
      <c r="HQR206" s="360"/>
      <c r="HQS206" s="360"/>
      <c r="HQT206" s="360"/>
      <c r="HQU206" s="360"/>
      <c r="HQV206" s="360"/>
      <c r="HQW206" s="360"/>
      <c r="HQX206" s="360"/>
      <c r="HQY206" s="360"/>
      <c r="HQZ206" s="360"/>
      <c r="HRA206" s="360"/>
      <c r="HRB206" s="360"/>
      <c r="HRC206" s="360"/>
      <c r="HRD206" s="360"/>
      <c r="HRE206" s="360"/>
      <c r="HRF206" s="360"/>
      <c r="HRG206" s="360"/>
      <c r="HRH206" s="360"/>
      <c r="HRI206" s="360"/>
      <c r="HRJ206" s="360"/>
      <c r="HRK206" s="360"/>
      <c r="HRL206" s="360"/>
      <c r="HRM206" s="360"/>
      <c r="HRN206" s="360"/>
      <c r="HRO206" s="360"/>
      <c r="HRP206" s="360"/>
      <c r="HRQ206" s="360"/>
      <c r="HRR206" s="360"/>
      <c r="HRS206" s="360"/>
      <c r="HRT206" s="360"/>
      <c r="HRU206" s="360"/>
      <c r="HRV206" s="360"/>
      <c r="HRW206" s="360"/>
      <c r="HRX206" s="360"/>
      <c r="HRY206" s="360"/>
      <c r="HRZ206" s="360"/>
      <c r="HSA206" s="360"/>
      <c r="HSB206" s="360"/>
      <c r="HSC206" s="360"/>
      <c r="HSD206" s="360"/>
      <c r="HSE206" s="360"/>
      <c r="HSF206" s="360"/>
      <c r="HSG206" s="360"/>
      <c r="HSH206" s="360"/>
      <c r="HSI206" s="360"/>
      <c r="HSJ206" s="360"/>
      <c r="HSK206" s="360"/>
      <c r="HSL206" s="360"/>
      <c r="HSM206" s="360"/>
      <c r="HSN206" s="360"/>
      <c r="HSO206" s="360"/>
      <c r="HSP206" s="360"/>
      <c r="HSQ206" s="360"/>
      <c r="HSR206" s="360"/>
      <c r="HSS206" s="360"/>
      <c r="HST206" s="360"/>
      <c r="HSU206" s="360"/>
      <c r="HSV206" s="360"/>
      <c r="HSW206" s="360"/>
      <c r="HSX206" s="360"/>
      <c r="HSY206" s="360"/>
      <c r="HSZ206" s="360"/>
      <c r="HTA206" s="360"/>
      <c r="HTB206" s="360"/>
      <c r="HTC206" s="360"/>
      <c r="HTD206" s="360"/>
      <c r="HTE206" s="360"/>
      <c r="HTF206" s="360"/>
      <c r="HTG206" s="360"/>
      <c r="HTH206" s="360"/>
      <c r="HTI206" s="360"/>
      <c r="HTJ206" s="360"/>
      <c r="HTK206" s="360"/>
      <c r="HTL206" s="360"/>
      <c r="HTM206" s="360"/>
      <c r="HTN206" s="360"/>
      <c r="HTO206" s="360"/>
      <c r="HTP206" s="360"/>
      <c r="HTQ206" s="360"/>
      <c r="HTR206" s="360"/>
      <c r="HTS206" s="360"/>
      <c r="HTT206" s="360"/>
      <c r="HTU206" s="360"/>
      <c r="HTV206" s="360"/>
      <c r="HTW206" s="360"/>
      <c r="HTX206" s="360"/>
      <c r="HTY206" s="360"/>
      <c r="HTZ206" s="360"/>
      <c r="HUA206" s="360"/>
      <c r="HUB206" s="360"/>
      <c r="HUC206" s="360"/>
      <c r="HUD206" s="360"/>
      <c r="HUE206" s="360"/>
      <c r="HUF206" s="360"/>
      <c r="HUG206" s="360"/>
      <c r="HUH206" s="360"/>
      <c r="HUI206" s="360"/>
      <c r="HUJ206" s="360"/>
      <c r="HUK206" s="360"/>
      <c r="HUL206" s="360"/>
      <c r="HUM206" s="360"/>
      <c r="HUN206" s="360"/>
      <c r="HUO206" s="360"/>
      <c r="HUP206" s="360"/>
      <c r="HUQ206" s="360"/>
      <c r="HUR206" s="360"/>
      <c r="HUS206" s="360"/>
      <c r="HUT206" s="360"/>
      <c r="HUU206" s="360"/>
      <c r="HUV206" s="360"/>
      <c r="HUW206" s="360"/>
      <c r="HUX206" s="360"/>
      <c r="HUY206" s="360"/>
      <c r="HUZ206" s="360"/>
      <c r="HVA206" s="360"/>
      <c r="HVB206" s="360"/>
      <c r="HVC206" s="360"/>
      <c r="HVD206" s="360"/>
      <c r="HVE206" s="360"/>
      <c r="HVF206" s="360"/>
      <c r="HVG206" s="360"/>
      <c r="HVH206" s="360"/>
      <c r="HVI206" s="360"/>
      <c r="HVJ206" s="360"/>
      <c r="HVK206" s="360"/>
      <c r="HVL206" s="360"/>
      <c r="HVM206" s="360"/>
      <c r="HVN206" s="360"/>
      <c r="HVO206" s="360"/>
      <c r="HVP206" s="360"/>
      <c r="HVQ206" s="360"/>
      <c r="HVR206" s="360"/>
      <c r="HVS206" s="360"/>
      <c r="HVT206" s="360"/>
      <c r="HVU206" s="360"/>
      <c r="HVV206" s="360"/>
      <c r="HVW206" s="360"/>
      <c r="HVX206" s="360"/>
      <c r="HVY206" s="360"/>
      <c r="HVZ206" s="360"/>
      <c r="HWA206" s="360"/>
      <c r="HWB206" s="360"/>
      <c r="HWC206" s="360"/>
      <c r="HWD206" s="360"/>
      <c r="HWE206" s="360"/>
      <c r="HWF206" s="360"/>
      <c r="HWG206" s="360"/>
      <c r="HWH206" s="360"/>
      <c r="HWI206" s="360"/>
      <c r="HWJ206" s="360"/>
      <c r="HWK206" s="360"/>
      <c r="HWL206" s="360"/>
      <c r="HWM206" s="360"/>
      <c r="HWN206" s="360"/>
      <c r="HWO206" s="360"/>
      <c r="HWP206" s="360"/>
      <c r="HWQ206" s="360"/>
      <c r="HWR206" s="360"/>
      <c r="HWS206" s="360"/>
      <c r="HWT206" s="360"/>
      <c r="HWU206" s="360"/>
      <c r="HWV206" s="360"/>
      <c r="HWW206" s="360"/>
      <c r="HWX206" s="360"/>
      <c r="HWY206" s="360"/>
      <c r="HWZ206" s="360"/>
      <c r="HXA206" s="360"/>
      <c r="HXB206" s="360"/>
      <c r="HXC206" s="360"/>
      <c r="HXD206" s="360"/>
      <c r="HXE206" s="360"/>
      <c r="HXF206" s="360"/>
      <c r="HXG206" s="360"/>
      <c r="HXH206" s="360"/>
      <c r="HXI206" s="360"/>
      <c r="HXJ206" s="360"/>
      <c r="HXK206" s="360"/>
      <c r="HXL206" s="360"/>
      <c r="HXM206" s="360"/>
      <c r="HXN206" s="360"/>
      <c r="HXO206" s="360"/>
      <c r="HXP206" s="360"/>
      <c r="HXQ206" s="360"/>
      <c r="HXR206" s="360"/>
      <c r="HXS206" s="360"/>
      <c r="HXT206" s="360"/>
      <c r="HXU206" s="360"/>
      <c r="HXV206" s="360"/>
      <c r="HXW206" s="360"/>
      <c r="HXX206" s="360"/>
      <c r="HXY206" s="360"/>
      <c r="HXZ206" s="360"/>
      <c r="HYA206" s="360"/>
      <c r="HYB206" s="360"/>
      <c r="HYC206" s="360"/>
      <c r="HYD206" s="360"/>
      <c r="HYE206" s="360"/>
      <c r="HYF206" s="360"/>
      <c r="HYG206" s="360"/>
      <c r="HYH206" s="360"/>
      <c r="HYI206" s="360"/>
      <c r="HYJ206" s="360"/>
      <c r="HYK206" s="360"/>
      <c r="HYL206" s="360"/>
      <c r="HYM206" s="360"/>
      <c r="HYN206" s="360"/>
      <c r="HYO206" s="360"/>
      <c r="HYP206" s="360"/>
      <c r="HYQ206" s="360"/>
      <c r="HYR206" s="360"/>
      <c r="HYS206" s="360"/>
      <c r="HYT206" s="360"/>
      <c r="HYU206" s="360"/>
      <c r="HYV206" s="360"/>
      <c r="HYW206" s="360"/>
      <c r="HYX206" s="360"/>
      <c r="HYY206" s="360"/>
      <c r="HYZ206" s="360"/>
      <c r="HZA206" s="360"/>
      <c r="HZB206" s="360"/>
      <c r="HZC206" s="360"/>
      <c r="HZD206" s="360"/>
      <c r="HZE206" s="360"/>
      <c r="HZF206" s="360"/>
      <c r="HZG206" s="360"/>
      <c r="HZH206" s="360"/>
      <c r="HZI206" s="360"/>
      <c r="HZJ206" s="360"/>
      <c r="HZK206" s="360"/>
      <c r="HZL206" s="360"/>
      <c r="HZM206" s="360"/>
      <c r="HZN206" s="360"/>
      <c r="HZO206" s="360"/>
      <c r="HZP206" s="360"/>
      <c r="HZQ206" s="360"/>
      <c r="HZR206" s="360"/>
      <c r="HZS206" s="360"/>
      <c r="HZT206" s="360"/>
      <c r="HZU206" s="360"/>
      <c r="HZV206" s="360"/>
      <c r="HZW206" s="360"/>
      <c r="HZX206" s="360"/>
      <c r="HZY206" s="360"/>
      <c r="HZZ206" s="360"/>
      <c r="IAA206" s="360"/>
      <c r="IAB206" s="360"/>
      <c r="IAC206" s="360"/>
      <c r="IAD206" s="360"/>
      <c r="IAE206" s="360"/>
      <c r="IAF206" s="360"/>
      <c r="IAG206" s="360"/>
      <c r="IAH206" s="360"/>
      <c r="IAI206" s="360"/>
      <c r="IAJ206" s="360"/>
      <c r="IAK206" s="360"/>
      <c r="IAL206" s="360"/>
      <c r="IAM206" s="360"/>
      <c r="IAN206" s="360"/>
      <c r="IAO206" s="360"/>
      <c r="IAP206" s="360"/>
      <c r="IAQ206" s="360"/>
      <c r="IAR206" s="360"/>
      <c r="IAS206" s="360"/>
      <c r="IAT206" s="360"/>
      <c r="IAU206" s="360"/>
      <c r="IAV206" s="360"/>
      <c r="IAW206" s="360"/>
      <c r="IAX206" s="360"/>
      <c r="IAY206" s="360"/>
      <c r="IAZ206" s="360"/>
      <c r="IBA206" s="360"/>
      <c r="IBB206" s="360"/>
      <c r="IBC206" s="360"/>
      <c r="IBD206" s="360"/>
      <c r="IBE206" s="360"/>
      <c r="IBF206" s="360"/>
      <c r="IBG206" s="360"/>
      <c r="IBH206" s="360"/>
      <c r="IBI206" s="360"/>
      <c r="IBJ206" s="360"/>
      <c r="IBK206" s="360"/>
      <c r="IBL206" s="360"/>
      <c r="IBM206" s="360"/>
      <c r="IBN206" s="360"/>
      <c r="IBO206" s="360"/>
      <c r="IBP206" s="360"/>
      <c r="IBQ206" s="360"/>
      <c r="IBR206" s="360"/>
      <c r="IBS206" s="360"/>
      <c r="IBT206" s="360"/>
      <c r="IBU206" s="360"/>
      <c r="IBV206" s="360"/>
      <c r="IBW206" s="360"/>
      <c r="IBX206" s="360"/>
      <c r="IBY206" s="360"/>
      <c r="IBZ206" s="360"/>
      <c r="ICA206" s="360"/>
      <c r="ICB206" s="360"/>
      <c r="ICC206" s="360"/>
      <c r="ICD206" s="360"/>
      <c r="ICE206" s="360"/>
      <c r="ICF206" s="360"/>
      <c r="ICG206" s="360"/>
      <c r="ICH206" s="360"/>
      <c r="ICI206" s="360"/>
      <c r="ICJ206" s="360"/>
      <c r="ICK206" s="360"/>
      <c r="ICL206" s="360"/>
      <c r="ICM206" s="360"/>
      <c r="ICN206" s="360"/>
      <c r="ICO206" s="360"/>
      <c r="ICP206" s="360"/>
      <c r="ICQ206" s="360"/>
      <c r="ICR206" s="360"/>
      <c r="ICS206" s="360"/>
      <c r="ICT206" s="360"/>
      <c r="ICU206" s="360"/>
      <c r="ICV206" s="360"/>
      <c r="ICW206" s="360"/>
      <c r="ICX206" s="360"/>
      <c r="ICY206" s="360"/>
      <c r="ICZ206" s="360"/>
      <c r="IDA206" s="360"/>
      <c r="IDB206" s="360"/>
      <c r="IDC206" s="360"/>
      <c r="IDD206" s="360"/>
      <c r="IDE206" s="360"/>
      <c r="IDF206" s="360"/>
      <c r="IDG206" s="360"/>
      <c r="IDH206" s="360"/>
      <c r="IDI206" s="360"/>
      <c r="IDJ206" s="360"/>
      <c r="IDK206" s="360"/>
      <c r="IDL206" s="360"/>
      <c r="IDM206" s="360"/>
      <c r="IDN206" s="360"/>
      <c r="IDO206" s="360"/>
      <c r="IDP206" s="360"/>
      <c r="IDQ206" s="360"/>
      <c r="IDR206" s="360"/>
      <c r="IDS206" s="360"/>
      <c r="IDT206" s="360"/>
      <c r="IDU206" s="360"/>
      <c r="IDV206" s="360"/>
      <c r="IDW206" s="360"/>
      <c r="IDX206" s="360"/>
      <c r="IDY206" s="360"/>
      <c r="IDZ206" s="360"/>
      <c r="IEA206" s="360"/>
      <c r="IEB206" s="360"/>
      <c r="IEC206" s="360"/>
      <c r="IED206" s="360"/>
      <c r="IEE206" s="360"/>
      <c r="IEF206" s="360"/>
      <c r="IEG206" s="360"/>
      <c r="IEH206" s="360"/>
      <c r="IEI206" s="360"/>
      <c r="IEJ206" s="360"/>
      <c r="IEK206" s="360"/>
      <c r="IEL206" s="360"/>
      <c r="IEM206" s="360"/>
      <c r="IEN206" s="360"/>
      <c r="IEO206" s="360"/>
      <c r="IEP206" s="360"/>
      <c r="IEQ206" s="360"/>
      <c r="IER206" s="360"/>
      <c r="IES206" s="360"/>
      <c r="IET206" s="360"/>
      <c r="IEU206" s="360"/>
      <c r="IEV206" s="360"/>
      <c r="IEW206" s="360"/>
      <c r="IEX206" s="360"/>
      <c r="IEY206" s="360"/>
      <c r="IEZ206" s="360"/>
      <c r="IFA206" s="360"/>
      <c r="IFB206" s="360"/>
      <c r="IFC206" s="360"/>
      <c r="IFD206" s="360"/>
      <c r="IFE206" s="360"/>
      <c r="IFF206" s="360"/>
      <c r="IFG206" s="360"/>
      <c r="IFH206" s="360"/>
      <c r="IFI206" s="360"/>
      <c r="IFJ206" s="360"/>
      <c r="IFK206" s="360"/>
      <c r="IFL206" s="360"/>
      <c r="IFM206" s="360"/>
      <c r="IFN206" s="360"/>
      <c r="IFO206" s="360"/>
      <c r="IFP206" s="360"/>
      <c r="IFQ206" s="360"/>
      <c r="IFR206" s="360"/>
      <c r="IFS206" s="360"/>
      <c r="IFT206" s="360"/>
      <c r="IFU206" s="360"/>
      <c r="IFV206" s="360"/>
      <c r="IFW206" s="360"/>
      <c r="IFX206" s="360"/>
      <c r="IFY206" s="360"/>
      <c r="IFZ206" s="360"/>
      <c r="IGA206" s="360"/>
      <c r="IGB206" s="360"/>
      <c r="IGC206" s="360"/>
      <c r="IGD206" s="360"/>
      <c r="IGE206" s="360"/>
      <c r="IGF206" s="360"/>
      <c r="IGG206" s="360"/>
      <c r="IGH206" s="360"/>
      <c r="IGI206" s="360"/>
      <c r="IGJ206" s="360"/>
      <c r="IGK206" s="360"/>
      <c r="IGL206" s="360"/>
      <c r="IGM206" s="360"/>
      <c r="IGN206" s="360"/>
      <c r="IGO206" s="360"/>
      <c r="IGP206" s="360"/>
      <c r="IGQ206" s="360"/>
      <c r="IGR206" s="360"/>
      <c r="IGS206" s="360"/>
      <c r="IGT206" s="360"/>
      <c r="IGU206" s="360"/>
      <c r="IGV206" s="360"/>
      <c r="IGW206" s="360"/>
      <c r="IGX206" s="360"/>
      <c r="IGY206" s="360"/>
      <c r="IGZ206" s="360"/>
      <c r="IHA206" s="360"/>
      <c r="IHB206" s="360"/>
      <c r="IHC206" s="360"/>
      <c r="IHD206" s="360"/>
      <c r="IHE206" s="360"/>
      <c r="IHF206" s="360"/>
      <c r="IHG206" s="360"/>
      <c r="IHH206" s="360"/>
      <c r="IHI206" s="360"/>
      <c r="IHJ206" s="360"/>
      <c r="IHK206" s="360"/>
      <c r="IHL206" s="360"/>
      <c r="IHM206" s="360"/>
      <c r="IHN206" s="360"/>
      <c r="IHO206" s="360"/>
      <c r="IHP206" s="360"/>
      <c r="IHQ206" s="360"/>
      <c r="IHR206" s="360"/>
      <c r="IHS206" s="360"/>
      <c r="IHT206" s="360"/>
      <c r="IHU206" s="360"/>
      <c r="IHV206" s="360"/>
      <c r="IHW206" s="360"/>
      <c r="IHX206" s="360"/>
      <c r="IHY206" s="360"/>
      <c r="IHZ206" s="360"/>
      <c r="IIA206" s="360"/>
      <c r="IIB206" s="360"/>
      <c r="IIC206" s="360"/>
      <c r="IID206" s="360"/>
      <c r="IIE206" s="360"/>
      <c r="IIF206" s="360"/>
      <c r="IIG206" s="360"/>
      <c r="IIH206" s="360"/>
      <c r="III206" s="360"/>
      <c r="IIJ206" s="360"/>
      <c r="IIK206" s="360"/>
      <c r="IIL206" s="360"/>
      <c r="IIM206" s="360"/>
      <c r="IIN206" s="360"/>
      <c r="IIO206" s="360"/>
      <c r="IIP206" s="360"/>
      <c r="IIQ206" s="360"/>
      <c r="IIR206" s="360"/>
      <c r="IIS206" s="360"/>
      <c r="IIT206" s="360"/>
      <c r="IIU206" s="360"/>
      <c r="IIV206" s="360"/>
      <c r="IIW206" s="360"/>
      <c r="IIX206" s="360"/>
      <c r="IIY206" s="360"/>
      <c r="IIZ206" s="360"/>
      <c r="IJA206" s="360"/>
      <c r="IJB206" s="360"/>
      <c r="IJC206" s="360"/>
      <c r="IJD206" s="360"/>
      <c r="IJE206" s="360"/>
      <c r="IJF206" s="360"/>
      <c r="IJG206" s="360"/>
      <c r="IJH206" s="360"/>
      <c r="IJI206" s="360"/>
      <c r="IJJ206" s="360"/>
      <c r="IJK206" s="360"/>
      <c r="IJL206" s="360"/>
      <c r="IJM206" s="360"/>
      <c r="IJN206" s="360"/>
      <c r="IJO206" s="360"/>
      <c r="IJP206" s="360"/>
      <c r="IJQ206" s="360"/>
      <c r="IJR206" s="360"/>
      <c r="IJS206" s="360"/>
      <c r="IJT206" s="360"/>
      <c r="IJU206" s="360"/>
      <c r="IJV206" s="360"/>
      <c r="IJW206" s="360"/>
      <c r="IJX206" s="360"/>
      <c r="IJY206" s="360"/>
      <c r="IJZ206" s="360"/>
      <c r="IKA206" s="360"/>
      <c r="IKB206" s="360"/>
      <c r="IKC206" s="360"/>
      <c r="IKD206" s="360"/>
      <c r="IKE206" s="360"/>
      <c r="IKF206" s="360"/>
      <c r="IKG206" s="360"/>
      <c r="IKH206" s="360"/>
      <c r="IKI206" s="360"/>
      <c r="IKJ206" s="360"/>
      <c r="IKK206" s="360"/>
      <c r="IKL206" s="360"/>
      <c r="IKM206" s="360"/>
      <c r="IKN206" s="360"/>
      <c r="IKO206" s="360"/>
      <c r="IKP206" s="360"/>
      <c r="IKQ206" s="360"/>
      <c r="IKR206" s="360"/>
      <c r="IKS206" s="360"/>
      <c r="IKT206" s="360"/>
      <c r="IKU206" s="360"/>
      <c r="IKV206" s="360"/>
      <c r="IKW206" s="360"/>
      <c r="IKX206" s="360"/>
      <c r="IKY206" s="360"/>
      <c r="IKZ206" s="360"/>
      <c r="ILA206" s="360"/>
      <c r="ILB206" s="360"/>
      <c r="ILC206" s="360"/>
      <c r="ILD206" s="360"/>
      <c r="ILE206" s="360"/>
      <c r="ILF206" s="360"/>
      <c r="ILG206" s="360"/>
      <c r="ILH206" s="360"/>
      <c r="ILI206" s="360"/>
      <c r="ILJ206" s="360"/>
      <c r="ILK206" s="360"/>
      <c r="ILL206" s="360"/>
      <c r="ILM206" s="360"/>
      <c r="ILN206" s="360"/>
      <c r="ILO206" s="360"/>
      <c r="ILP206" s="360"/>
      <c r="ILQ206" s="360"/>
      <c r="ILR206" s="360"/>
      <c r="ILS206" s="360"/>
      <c r="ILT206" s="360"/>
      <c r="ILU206" s="360"/>
      <c r="ILV206" s="360"/>
      <c r="ILW206" s="360"/>
      <c r="ILX206" s="360"/>
      <c r="ILY206" s="360"/>
      <c r="ILZ206" s="360"/>
      <c r="IMA206" s="360"/>
      <c r="IMB206" s="360"/>
      <c r="IMC206" s="360"/>
      <c r="IMD206" s="360"/>
      <c r="IME206" s="360"/>
      <c r="IMF206" s="360"/>
      <c r="IMG206" s="360"/>
      <c r="IMH206" s="360"/>
      <c r="IMI206" s="360"/>
      <c r="IMJ206" s="360"/>
      <c r="IMK206" s="360"/>
      <c r="IML206" s="360"/>
      <c r="IMM206" s="360"/>
      <c r="IMN206" s="360"/>
      <c r="IMO206" s="360"/>
      <c r="IMP206" s="360"/>
      <c r="IMQ206" s="360"/>
      <c r="IMR206" s="360"/>
      <c r="IMS206" s="360"/>
      <c r="IMT206" s="360"/>
      <c r="IMU206" s="360"/>
      <c r="IMV206" s="360"/>
      <c r="IMW206" s="360"/>
      <c r="IMX206" s="360"/>
      <c r="IMY206" s="360"/>
      <c r="IMZ206" s="360"/>
      <c r="INA206" s="360"/>
      <c r="INB206" s="360"/>
      <c r="INC206" s="360"/>
      <c r="IND206" s="360"/>
      <c r="INE206" s="360"/>
      <c r="INF206" s="360"/>
      <c r="ING206" s="360"/>
      <c r="INH206" s="360"/>
      <c r="INI206" s="360"/>
      <c r="INJ206" s="360"/>
      <c r="INK206" s="360"/>
      <c r="INL206" s="360"/>
      <c r="INM206" s="360"/>
      <c r="INN206" s="360"/>
      <c r="INO206" s="360"/>
      <c r="INP206" s="360"/>
      <c r="INQ206" s="360"/>
      <c r="INR206" s="360"/>
      <c r="INS206" s="360"/>
      <c r="INT206" s="360"/>
      <c r="INU206" s="360"/>
      <c r="INV206" s="360"/>
      <c r="INW206" s="360"/>
      <c r="INX206" s="360"/>
      <c r="INY206" s="360"/>
      <c r="INZ206" s="360"/>
      <c r="IOA206" s="360"/>
      <c r="IOB206" s="360"/>
      <c r="IOC206" s="360"/>
      <c r="IOD206" s="360"/>
      <c r="IOE206" s="360"/>
      <c r="IOF206" s="360"/>
      <c r="IOG206" s="360"/>
      <c r="IOH206" s="360"/>
      <c r="IOI206" s="360"/>
      <c r="IOJ206" s="360"/>
      <c r="IOK206" s="360"/>
      <c r="IOL206" s="360"/>
      <c r="IOM206" s="360"/>
      <c r="ION206" s="360"/>
      <c r="IOO206" s="360"/>
      <c r="IOP206" s="360"/>
      <c r="IOQ206" s="360"/>
      <c r="IOR206" s="360"/>
      <c r="IOS206" s="360"/>
      <c r="IOT206" s="360"/>
      <c r="IOU206" s="360"/>
      <c r="IOV206" s="360"/>
      <c r="IOW206" s="360"/>
      <c r="IOX206" s="360"/>
      <c r="IOY206" s="360"/>
      <c r="IOZ206" s="360"/>
      <c r="IPA206" s="360"/>
      <c r="IPB206" s="360"/>
      <c r="IPC206" s="360"/>
      <c r="IPD206" s="360"/>
      <c r="IPE206" s="360"/>
      <c r="IPF206" s="360"/>
      <c r="IPG206" s="360"/>
      <c r="IPH206" s="360"/>
      <c r="IPI206" s="360"/>
      <c r="IPJ206" s="360"/>
      <c r="IPK206" s="360"/>
      <c r="IPL206" s="360"/>
      <c r="IPM206" s="360"/>
      <c r="IPN206" s="360"/>
      <c r="IPO206" s="360"/>
      <c r="IPP206" s="360"/>
      <c r="IPQ206" s="360"/>
      <c r="IPR206" s="360"/>
      <c r="IPS206" s="360"/>
      <c r="IPT206" s="360"/>
      <c r="IPU206" s="360"/>
      <c r="IPV206" s="360"/>
      <c r="IPW206" s="360"/>
      <c r="IPX206" s="360"/>
      <c r="IPY206" s="360"/>
      <c r="IPZ206" s="360"/>
      <c r="IQA206" s="360"/>
      <c r="IQB206" s="360"/>
      <c r="IQC206" s="360"/>
      <c r="IQD206" s="360"/>
      <c r="IQE206" s="360"/>
      <c r="IQF206" s="360"/>
      <c r="IQG206" s="360"/>
      <c r="IQH206" s="360"/>
      <c r="IQI206" s="360"/>
      <c r="IQJ206" s="360"/>
      <c r="IQK206" s="360"/>
      <c r="IQL206" s="360"/>
      <c r="IQM206" s="360"/>
      <c r="IQN206" s="360"/>
      <c r="IQO206" s="360"/>
      <c r="IQP206" s="360"/>
      <c r="IQQ206" s="360"/>
      <c r="IQR206" s="360"/>
      <c r="IQS206" s="360"/>
      <c r="IQT206" s="360"/>
      <c r="IQU206" s="360"/>
      <c r="IQV206" s="360"/>
      <c r="IQW206" s="360"/>
      <c r="IQX206" s="360"/>
      <c r="IQY206" s="360"/>
      <c r="IQZ206" s="360"/>
      <c r="IRA206" s="360"/>
      <c r="IRB206" s="360"/>
      <c r="IRC206" s="360"/>
      <c r="IRD206" s="360"/>
      <c r="IRE206" s="360"/>
      <c r="IRF206" s="360"/>
      <c r="IRG206" s="360"/>
      <c r="IRH206" s="360"/>
      <c r="IRI206" s="360"/>
      <c r="IRJ206" s="360"/>
      <c r="IRK206" s="360"/>
      <c r="IRL206" s="360"/>
      <c r="IRM206" s="360"/>
      <c r="IRN206" s="360"/>
      <c r="IRO206" s="360"/>
      <c r="IRP206" s="360"/>
      <c r="IRQ206" s="360"/>
      <c r="IRR206" s="360"/>
      <c r="IRS206" s="360"/>
      <c r="IRT206" s="360"/>
      <c r="IRU206" s="360"/>
      <c r="IRV206" s="360"/>
      <c r="IRW206" s="360"/>
      <c r="IRX206" s="360"/>
      <c r="IRY206" s="360"/>
      <c r="IRZ206" s="360"/>
      <c r="ISA206" s="360"/>
      <c r="ISB206" s="360"/>
      <c r="ISC206" s="360"/>
      <c r="ISD206" s="360"/>
      <c r="ISE206" s="360"/>
      <c r="ISF206" s="360"/>
      <c r="ISG206" s="360"/>
      <c r="ISH206" s="360"/>
      <c r="ISI206" s="360"/>
      <c r="ISJ206" s="360"/>
      <c r="ISK206" s="360"/>
      <c r="ISL206" s="360"/>
      <c r="ISM206" s="360"/>
      <c r="ISN206" s="360"/>
      <c r="ISO206" s="360"/>
      <c r="ISP206" s="360"/>
      <c r="ISQ206" s="360"/>
      <c r="ISR206" s="360"/>
      <c r="ISS206" s="360"/>
      <c r="IST206" s="360"/>
      <c r="ISU206" s="360"/>
      <c r="ISV206" s="360"/>
      <c r="ISW206" s="360"/>
      <c r="ISX206" s="360"/>
      <c r="ISY206" s="360"/>
      <c r="ISZ206" s="360"/>
      <c r="ITA206" s="360"/>
      <c r="ITB206" s="360"/>
      <c r="ITC206" s="360"/>
      <c r="ITD206" s="360"/>
      <c r="ITE206" s="360"/>
      <c r="ITF206" s="360"/>
      <c r="ITG206" s="360"/>
      <c r="ITH206" s="360"/>
      <c r="ITI206" s="360"/>
      <c r="ITJ206" s="360"/>
      <c r="ITK206" s="360"/>
      <c r="ITL206" s="360"/>
      <c r="ITM206" s="360"/>
      <c r="ITN206" s="360"/>
      <c r="ITO206" s="360"/>
      <c r="ITP206" s="360"/>
      <c r="ITQ206" s="360"/>
      <c r="ITR206" s="360"/>
      <c r="ITS206" s="360"/>
      <c r="ITT206" s="360"/>
      <c r="ITU206" s="360"/>
      <c r="ITV206" s="360"/>
      <c r="ITW206" s="360"/>
      <c r="ITX206" s="360"/>
      <c r="ITY206" s="360"/>
      <c r="ITZ206" s="360"/>
      <c r="IUA206" s="360"/>
      <c r="IUB206" s="360"/>
      <c r="IUC206" s="360"/>
      <c r="IUD206" s="360"/>
      <c r="IUE206" s="360"/>
      <c r="IUF206" s="360"/>
      <c r="IUG206" s="360"/>
      <c r="IUH206" s="360"/>
      <c r="IUI206" s="360"/>
      <c r="IUJ206" s="360"/>
      <c r="IUK206" s="360"/>
      <c r="IUL206" s="360"/>
      <c r="IUM206" s="360"/>
      <c r="IUN206" s="360"/>
      <c r="IUO206" s="360"/>
      <c r="IUP206" s="360"/>
      <c r="IUQ206" s="360"/>
      <c r="IUR206" s="360"/>
      <c r="IUS206" s="360"/>
      <c r="IUT206" s="360"/>
      <c r="IUU206" s="360"/>
      <c r="IUV206" s="360"/>
      <c r="IUW206" s="360"/>
      <c r="IUX206" s="360"/>
      <c r="IUY206" s="360"/>
      <c r="IUZ206" s="360"/>
      <c r="IVA206" s="360"/>
      <c r="IVB206" s="360"/>
      <c r="IVC206" s="360"/>
      <c r="IVD206" s="360"/>
      <c r="IVE206" s="360"/>
      <c r="IVF206" s="360"/>
      <c r="IVG206" s="360"/>
      <c r="IVH206" s="360"/>
      <c r="IVI206" s="360"/>
      <c r="IVJ206" s="360"/>
      <c r="IVK206" s="360"/>
      <c r="IVL206" s="360"/>
      <c r="IVM206" s="360"/>
      <c r="IVN206" s="360"/>
      <c r="IVO206" s="360"/>
      <c r="IVP206" s="360"/>
      <c r="IVQ206" s="360"/>
      <c r="IVR206" s="360"/>
      <c r="IVS206" s="360"/>
      <c r="IVT206" s="360"/>
      <c r="IVU206" s="360"/>
      <c r="IVV206" s="360"/>
      <c r="IVW206" s="360"/>
      <c r="IVX206" s="360"/>
      <c r="IVY206" s="360"/>
      <c r="IVZ206" s="360"/>
      <c r="IWA206" s="360"/>
      <c r="IWB206" s="360"/>
      <c r="IWC206" s="360"/>
      <c r="IWD206" s="360"/>
      <c r="IWE206" s="360"/>
      <c r="IWF206" s="360"/>
      <c r="IWG206" s="360"/>
      <c r="IWH206" s="360"/>
      <c r="IWI206" s="360"/>
      <c r="IWJ206" s="360"/>
      <c r="IWK206" s="360"/>
      <c r="IWL206" s="360"/>
      <c r="IWM206" s="360"/>
      <c r="IWN206" s="360"/>
      <c r="IWO206" s="360"/>
      <c r="IWP206" s="360"/>
      <c r="IWQ206" s="360"/>
      <c r="IWR206" s="360"/>
      <c r="IWS206" s="360"/>
      <c r="IWT206" s="360"/>
      <c r="IWU206" s="360"/>
      <c r="IWV206" s="360"/>
      <c r="IWW206" s="360"/>
      <c r="IWX206" s="360"/>
      <c r="IWY206" s="360"/>
      <c r="IWZ206" s="360"/>
      <c r="IXA206" s="360"/>
      <c r="IXB206" s="360"/>
      <c r="IXC206" s="360"/>
      <c r="IXD206" s="360"/>
      <c r="IXE206" s="360"/>
      <c r="IXF206" s="360"/>
      <c r="IXG206" s="360"/>
      <c r="IXH206" s="360"/>
      <c r="IXI206" s="360"/>
      <c r="IXJ206" s="360"/>
      <c r="IXK206" s="360"/>
      <c r="IXL206" s="360"/>
      <c r="IXM206" s="360"/>
      <c r="IXN206" s="360"/>
      <c r="IXO206" s="360"/>
      <c r="IXP206" s="360"/>
      <c r="IXQ206" s="360"/>
      <c r="IXR206" s="360"/>
      <c r="IXS206" s="360"/>
      <c r="IXT206" s="360"/>
      <c r="IXU206" s="360"/>
      <c r="IXV206" s="360"/>
      <c r="IXW206" s="360"/>
      <c r="IXX206" s="360"/>
      <c r="IXY206" s="360"/>
      <c r="IXZ206" s="360"/>
      <c r="IYA206" s="360"/>
      <c r="IYB206" s="360"/>
      <c r="IYC206" s="360"/>
      <c r="IYD206" s="360"/>
      <c r="IYE206" s="360"/>
      <c r="IYF206" s="360"/>
      <c r="IYG206" s="360"/>
      <c r="IYH206" s="360"/>
      <c r="IYI206" s="360"/>
      <c r="IYJ206" s="360"/>
      <c r="IYK206" s="360"/>
      <c r="IYL206" s="360"/>
      <c r="IYM206" s="360"/>
      <c r="IYN206" s="360"/>
      <c r="IYO206" s="360"/>
      <c r="IYP206" s="360"/>
      <c r="IYQ206" s="360"/>
      <c r="IYR206" s="360"/>
      <c r="IYS206" s="360"/>
      <c r="IYT206" s="360"/>
      <c r="IYU206" s="360"/>
      <c r="IYV206" s="360"/>
      <c r="IYW206" s="360"/>
      <c r="IYX206" s="360"/>
      <c r="IYY206" s="360"/>
      <c r="IYZ206" s="360"/>
      <c r="IZA206" s="360"/>
      <c r="IZB206" s="360"/>
      <c r="IZC206" s="360"/>
      <c r="IZD206" s="360"/>
      <c r="IZE206" s="360"/>
      <c r="IZF206" s="360"/>
      <c r="IZG206" s="360"/>
      <c r="IZH206" s="360"/>
      <c r="IZI206" s="360"/>
      <c r="IZJ206" s="360"/>
      <c r="IZK206" s="360"/>
      <c r="IZL206" s="360"/>
      <c r="IZM206" s="360"/>
      <c r="IZN206" s="360"/>
      <c r="IZO206" s="360"/>
      <c r="IZP206" s="360"/>
      <c r="IZQ206" s="360"/>
      <c r="IZR206" s="360"/>
      <c r="IZS206" s="360"/>
      <c r="IZT206" s="360"/>
      <c r="IZU206" s="360"/>
      <c r="IZV206" s="360"/>
      <c r="IZW206" s="360"/>
      <c r="IZX206" s="360"/>
      <c r="IZY206" s="360"/>
      <c r="IZZ206" s="360"/>
      <c r="JAA206" s="360"/>
      <c r="JAB206" s="360"/>
      <c r="JAC206" s="360"/>
      <c r="JAD206" s="360"/>
      <c r="JAE206" s="360"/>
      <c r="JAF206" s="360"/>
      <c r="JAG206" s="360"/>
      <c r="JAH206" s="360"/>
      <c r="JAI206" s="360"/>
      <c r="JAJ206" s="360"/>
      <c r="JAK206" s="360"/>
      <c r="JAL206" s="360"/>
      <c r="JAM206" s="360"/>
      <c r="JAN206" s="360"/>
      <c r="JAO206" s="360"/>
      <c r="JAP206" s="360"/>
      <c r="JAQ206" s="360"/>
      <c r="JAR206" s="360"/>
      <c r="JAS206" s="360"/>
      <c r="JAT206" s="360"/>
      <c r="JAU206" s="360"/>
      <c r="JAV206" s="360"/>
      <c r="JAW206" s="360"/>
      <c r="JAX206" s="360"/>
      <c r="JAY206" s="360"/>
      <c r="JAZ206" s="360"/>
      <c r="JBA206" s="360"/>
      <c r="JBB206" s="360"/>
      <c r="JBC206" s="360"/>
      <c r="JBD206" s="360"/>
      <c r="JBE206" s="360"/>
      <c r="JBF206" s="360"/>
      <c r="JBG206" s="360"/>
      <c r="JBH206" s="360"/>
      <c r="JBI206" s="360"/>
      <c r="JBJ206" s="360"/>
      <c r="JBK206" s="360"/>
      <c r="JBL206" s="360"/>
      <c r="JBM206" s="360"/>
      <c r="JBN206" s="360"/>
      <c r="JBO206" s="360"/>
      <c r="JBP206" s="360"/>
      <c r="JBQ206" s="360"/>
      <c r="JBR206" s="360"/>
      <c r="JBS206" s="360"/>
      <c r="JBT206" s="360"/>
      <c r="JBU206" s="360"/>
      <c r="JBV206" s="360"/>
      <c r="JBW206" s="360"/>
      <c r="JBX206" s="360"/>
      <c r="JBY206" s="360"/>
      <c r="JBZ206" s="360"/>
      <c r="JCA206" s="360"/>
      <c r="JCB206" s="360"/>
      <c r="JCC206" s="360"/>
      <c r="JCD206" s="360"/>
      <c r="JCE206" s="360"/>
      <c r="JCF206" s="360"/>
      <c r="JCG206" s="360"/>
      <c r="JCH206" s="360"/>
      <c r="JCI206" s="360"/>
      <c r="JCJ206" s="360"/>
      <c r="JCK206" s="360"/>
      <c r="JCL206" s="360"/>
      <c r="JCM206" s="360"/>
      <c r="JCN206" s="360"/>
      <c r="JCO206" s="360"/>
      <c r="JCP206" s="360"/>
      <c r="JCQ206" s="360"/>
      <c r="JCR206" s="360"/>
      <c r="JCS206" s="360"/>
      <c r="JCT206" s="360"/>
      <c r="JCU206" s="360"/>
      <c r="JCV206" s="360"/>
      <c r="JCW206" s="360"/>
      <c r="JCX206" s="360"/>
      <c r="JCY206" s="360"/>
      <c r="JCZ206" s="360"/>
      <c r="JDA206" s="360"/>
      <c r="JDB206" s="360"/>
      <c r="JDC206" s="360"/>
      <c r="JDD206" s="360"/>
      <c r="JDE206" s="360"/>
      <c r="JDF206" s="360"/>
      <c r="JDG206" s="360"/>
      <c r="JDH206" s="360"/>
      <c r="JDI206" s="360"/>
      <c r="JDJ206" s="360"/>
      <c r="JDK206" s="360"/>
      <c r="JDL206" s="360"/>
      <c r="JDM206" s="360"/>
      <c r="JDN206" s="360"/>
      <c r="JDO206" s="360"/>
      <c r="JDP206" s="360"/>
      <c r="JDQ206" s="360"/>
      <c r="JDR206" s="360"/>
      <c r="JDS206" s="360"/>
      <c r="JDT206" s="360"/>
      <c r="JDU206" s="360"/>
      <c r="JDV206" s="360"/>
      <c r="JDW206" s="360"/>
      <c r="JDX206" s="360"/>
      <c r="JDY206" s="360"/>
      <c r="JDZ206" s="360"/>
      <c r="JEA206" s="360"/>
      <c r="JEB206" s="360"/>
      <c r="JEC206" s="360"/>
      <c r="JED206" s="360"/>
      <c r="JEE206" s="360"/>
      <c r="JEF206" s="360"/>
      <c r="JEG206" s="360"/>
      <c r="JEH206" s="360"/>
      <c r="JEI206" s="360"/>
      <c r="JEJ206" s="360"/>
      <c r="JEK206" s="360"/>
      <c r="JEL206" s="360"/>
      <c r="JEM206" s="360"/>
      <c r="JEN206" s="360"/>
      <c r="JEO206" s="360"/>
      <c r="JEP206" s="360"/>
      <c r="JEQ206" s="360"/>
      <c r="JER206" s="360"/>
      <c r="JES206" s="360"/>
      <c r="JET206" s="360"/>
      <c r="JEU206" s="360"/>
      <c r="JEV206" s="360"/>
      <c r="JEW206" s="360"/>
      <c r="JEX206" s="360"/>
      <c r="JEY206" s="360"/>
      <c r="JEZ206" s="360"/>
      <c r="JFA206" s="360"/>
      <c r="JFB206" s="360"/>
      <c r="JFC206" s="360"/>
      <c r="JFD206" s="360"/>
      <c r="JFE206" s="360"/>
      <c r="JFF206" s="360"/>
      <c r="JFG206" s="360"/>
      <c r="JFH206" s="360"/>
      <c r="JFI206" s="360"/>
      <c r="JFJ206" s="360"/>
      <c r="JFK206" s="360"/>
      <c r="JFL206" s="360"/>
      <c r="JFM206" s="360"/>
      <c r="JFN206" s="360"/>
      <c r="JFO206" s="360"/>
      <c r="JFP206" s="360"/>
      <c r="JFQ206" s="360"/>
      <c r="JFR206" s="360"/>
      <c r="JFS206" s="360"/>
      <c r="JFT206" s="360"/>
      <c r="JFU206" s="360"/>
      <c r="JFV206" s="360"/>
      <c r="JFW206" s="360"/>
      <c r="JFX206" s="360"/>
      <c r="JFY206" s="360"/>
      <c r="JFZ206" s="360"/>
      <c r="JGA206" s="360"/>
      <c r="JGB206" s="360"/>
      <c r="JGC206" s="360"/>
      <c r="JGD206" s="360"/>
      <c r="JGE206" s="360"/>
      <c r="JGF206" s="360"/>
      <c r="JGG206" s="360"/>
      <c r="JGH206" s="360"/>
      <c r="JGI206" s="360"/>
      <c r="JGJ206" s="360"/>
      <c r="JGK206" s="360"/>
      <c r="JGL206" s="360"/>
      <c r="JGM206" s="360"/>
      <c r="JGN206" s="360"/>
      <c r="JGO206" s="360"/>
      <c r="JGP206" s="360"/>
      <c r="JGQ206" s="360"/>
      <c r="JGR206" s="360"/>
      <c r="JGS206" s="360"/>
      <c r="JGT206" s="360"/>
      <c r="JGU206" s="360"/>
      <c r="JGV206" s="360"/>
      <c r="JGW206" s="360"/>
      <c r="JGX206" s="360"/>
      <c r="JGY206" s="360"/>
      <c r="JGZ206" s="360"/>
      <c r="JHA206" s="360"/>
      <c r="JHB206" s="360"/>
      <c r="JHC206" s="360"/>
      <c r="JHD206" s="360"/>
      <c r="JHE206" s="360"/>
      <c r="JHF206" s="360"/>
      <c r="JHG206" s="360"/>
      <c r="JHH206" s="360"/>
      <c r="JHI206" s="360"/>
      <c r="JHJ206" s="360"/>
      <c r="JHK206" s="360"/>
      <c r="JHL206" s="360"/>
      <c r="JHM206" s="360"/>
      <c r="JHN206" s="360"/>
      <c r="JHO206" s="360"/>
      <c r="JHP206" s="360"/>
      <c r="JHQ206" s="360"/>
      <c r="JHR206" s="360"/>
      <c r="JHS206" s="360"/>
      <c r="JHT206" s="360"/>
      <c r="JHU206" s="360"/>
      <c r="JHV206" s="360"/>
      <c r="JHW206" s="360"/>
      <c r="JHX206" s="360"/>
      <c r="JHY206" s="360"/>
      <c r="JHZ206" s="360"/>
      <c r="JIA206" s="360"/>
      <c r="JIB206" s="360"/>
      <c r="JIC206" s="360"/>
      <c r="JID206" s="360"/>
      <c r="JIE206" s="360"/>
      <c r="JIF206" s="360"/>
      <c r="JIG206" s="360"/>
      <c r="JIH206" s="360"/>
      <c r="JII206" s="360"/>
      <c r="JIJ206" s="360"/>
      <c r="JIK206" s="360"/>
      <c r="JIL206" s="360"/>
      <c r="JIM206" s="360"/>
      <c r="JIN206" s="360"/>
      <c r="JIO206" s="360"/>
      <c r="JIP206" s="360"/>
      <c r="JIQ206" s="360"/>
      <c r="JIR206" s="360"/>
      <c r="JIS206" s="360"/>
      <c r="JIT206" s="360"/>
      <c r="JIU206" s="360"/>
      <c r="JIV206" s="360"/>
      <c r="JIW206" s="360"/>
      <c r="JIX206" s="360"/>
      <c r="JIY206" s="360"/>
      <c r="JIZ206" s="360"/>
      <c r="JJA206" s="360"/>
      <c r="JJB206" s="360"/>
      <c r="JJC206" s="360"/>
      <c r="JJD206" s="360"/>
      <c r="JJE206" s="360"/>
      <c r="JJF206" s="360"/>
      <c r="JJG206" s="360"/>
      <c r="JJH206" s="360"/>
      <c r="JJI206" s="360"/>
      <c r="JJJ206" s="360"/>
      <c r="JJK206" s="360"/>
      <c r="JJL206" s="360"/>
      <c r="JJM206" s="360"/>
      <c r="JJN206" s="360"/>
      <c r="JJO206" s="360"/>
      <c r="JJP206" s="360"/>
      <c r="JJQ206" s="360"/>
      <c r="JJR206" s="360"/>
      <c r="JJS206" s="360"/>
      <c r="JJT206" s="360"/>
      <c r="JJU206" s="360"/>
      <c r="JJV206" s="360"/>
      <c r="JJW206" s="360"/>
      <c r="JJX206" s="360"/>
      <c r="JJY206" s="360"/>
      <c r="JJZ206" s="360"/>
      <c r="JKA206" s="360"/>
      <c r="JKB206" s="360"/>
      <c r="JKC206" s="360"/>
      <c r="JKD206" s="360"/>
      <c r="JKE206" s="360"/>
      <c r="JKF206" s="360"/>
      <c r="JKG206" s="360"/>
      <c r="JKH206" s="360"/>
      <c r="JKI206" s="360"/>
      <c r="JKJ206" s="360"/>
      <c r="JKK206" s="360"/>
      <c r="JKL206" s="360"/>
      <c r="JKM206" s="360"/>
      <c r="JKN206" s="360"/>
      <c r="JKO206" s="360"/>
      <c r="JKP206" s="360"/>
      <c r="JKQ206" s="360"/>
      <c r="JKR206" s="360"/>
      <c r="JKS206" s="360"/>
      <c r="JKT206" s="360"/>
      <c r="JKU206" s="360"/>
      <c r="JKV206" s="360"/>
      <c r="JKW206" s="360"/>
      <c r="JKX206" s="360"/>
      <c r="JKY206" s="360"/>
      <c r="JKZ206" s="360"/>
      <c r="JLA206" s="360"/>
      <c r="JLB206" s="360"/>
      <c r="JLC206" s="360"/>
      <c r="JLD206" s="360"/>
      <c r="JLE206" s="360"/>
      <c r="JLF206" s="360"/>
      <c r="JLG206" s="360"/>
      <c r="JLH206" s="360"/>
      <c r="JLI206" s="360"/>
      <c r="JLJ206" s="360"/>
      <c r="JLK206" s="360"/>
      <c r="JLL206" s="360"/>
      <c r="JLM206" s="360"/>
      <c r="JLN206" s="360"/>
      <c r="JLO206" s="360"/>
      <c r="JLP206" s="360"/>
      <c r="JLQ206" s="360"/>
      <c r="JLR206" s="360"/>
      <c r="JLS206" s="360"/>
      <c r="JLT206" s="360"/>
      <c r="JLU206" s="360"/>
      <c r="JLV206" s="360"/>
      <c r="JLW206" s="360"/>
      <c r="JLX206" s="360"/>
      <c r="JLY206" s="360"/>
      <c r="JLZ206" s="360"/>
      <c r="JMA206" s="360"/>
      <c r="JMB206" s="360"/>
      <c r="JMC206" s="360"/>
      <c r="JMD206" s="360"/>
      <c r="JME206" s="360"/>
      <c r="JMF206" s="360"/>
      <c r="JMG206" s="360"/>
      <c r="JMH206" s="360"/>
      <c r="JMI206" s="360"/>
      <c r="JMJ206" s="360"/>
      <c r="JMK206" s="360"/>
      <c r="JML206" s="360"/>
      <c r="JMM206" s="360"/>
      <c r="JMN206" s="360"/>
      <c r="JMO206" s="360"/>
      <c r="JMP206" s="360"/>
      <c r="JMQ206" s="360"/>
      <c r="JMR206" s="360"/>
      <c r="JMS206" s="360"/>
      <c r="JMT206" s="360"/>
      <c r="JMU206" s="360"/>
      <c r="JMV206" s="360"/>
      <c r="JMW206" s="360"/>
      <c r="JMX206" s="360"/>
      <c r="JMY206" s="360"/>
      <c r="JMZ206" s="360"/>
      <c r="JNA206" s="360"/>
      <c r="JNB206" s="360"/>
      <c r="JNC206" s="360"/>
      <c r="JND206" s="360"/>
      <c r="JNE206" s="360"/>
      <c r="JNF206" s="360"/>
      <c r="JNG206" s="360"/>
      <c r="JNH206" s="360"/>
      <c r="JNI206" s="360"/>
      <c r="JNJ206" s="360"/>
      <c r="JNK206" s="360"/>
      <c r="JNL206" s="360"/>
      <c r="JNM206" s="360"/>
      <c r="JNN206" s="360"/>
      <c r="JNO206" s="360"/>
      <c r="JNP206" s="360"/>
      <c r="JNQ206" s="360"/>
      <c r="JNR206" s="360"/>
      <c r="JNS206" s="360"/>
      <c r="JNT206" s="360"/>
      <c r="JNU206" s="360"/>
      <c r="JNV206" s="360"/>
      <c r="JNW206" s="360"/>
      <c r="JNX206" s="360"/>
      <c r="JNY206" s="360"/>
      <c r="JNZ206" s="360"/>
      <c r="JOA206" s="360"/>
      <c r="JOB206" s="360"/>
      <c r="JOC206" s="360"/>
      <c r="JOD206" s="360"/>
      <c r="JOE206" s="360"/>
      <c r="JOF206" s="360"/>
      <c r="JOG206" s="360"/>
      <c r="JOH206" s="360"/>
      <c r="JOI206" s="360"/>
      <c r="JOJ206" s="360"/>
      <c r="JOK206" s="360"/>
      <c r="JOL206" s="360"/>
      <c r="JOM206" s="360"/>
      <c r="JON206" s="360"/>
      <c r="JOO206" s="360"/>
      <c r="JOP206" s="360"/>
      <c r="JOQ206" s="360"/>
      <c r="JOR206" s="360"/>
      <c r="JOS206" s="360"/>
      <c r="JOT206" s="360"/>
      <c r="JOU206" s="360"/>
      <c r="JOV206" s="360"/>
      <c r="JOW206" s="360"/>
      <c r="JOX206" s="360"/>
      <c r="JOY206" s="360"/>
      <c r="JOZ206" s="360"/>
      <c r="JPA206" s="360"/>
      <c r="JPB206" s="360"/>
      <c r="JPC206" s="360"/>
      <c r="JPD206" s="360"/>
      <c r="JPE206" s="360"/>
      <c r="JPF206" s="360"/>
      <c r="JPG206" s="360"/>
      <c r="JPH206" s="360"/>
      <c r="JPI206" s="360"/>
      <c r="JPJ206" s="360"/>
      <c r="JPK206" s="360"/>
      <c r="JPL206" s="360"/>
      <c r="JPM206" s="360"/>
      <c r="JPN206" s="360"/>
      <c r="JPO206" s="360"/>
      <c r="JPP206" s="360"/>
      <c r="JPQ206" s="360"/>
      <c r="JPR206" s="360"/>
      <c r="JPS206" s="360"/>
      <c r="JPT206" s="360"/>
      <c r="JPU206" s="360"/>
      <c r="JPV206" s="360"/>
      <c r="JPW206" s="360"/>
      <c r="JPX206" s="360"/>
      <c r="JPY206" s="360"/>
      <c r="JPZ206" s="360"/>
      <c r="JQA206" s="360"/>
      <c r="JQB206" s="360"/>
      <c r="JQC206" s="360"/>
      <c r="JQD206" s="360"/>
      <c r="JQE206" s="360"/>
      <c r="JQF206" s="360"/>
      <c r="JQG206" s="360"/>
      <c r="JQH206" s="360"/>
      <c r="JQI206" s="360"/>
      <c r="JQJ206" s="360"/>
      <c r="JQK206" s="360"/>
      <c r="JQL206" s="360"/>
      <c r="JQM206" s="360"/>
      <c r="JQN206" s="360"/>
      <c r="JQO206" s="360"/>
      <c r="JQP206" s="360"/>
      <c r="JQQ206" s="360"/>
      <c r="JQR206" s="360"/>
      <c r="JQS206" s="360"/>
      <c r="JQT206" s="360"/>
      <c r="JQU206" s="360"/>
      <c r="JQV206" s="360"/>
      <c r="JQW206" s="360"/>
      <c r="JQX206" s="360"/>
      <c r="JQY206" s="360"/>
      <c r="JQZ206" s="360"/>
      <c r="JRA206" s="360"/>
      <c r="JRB206" s="360"/>
      <c r="JRC206" s="360"/>
      <c r="JRD206" s="360"/>
      <c r="JRE206" s="360"/>
      <c r="JRF206" s="360"/>
      <c r="JRG206" s="360"/>
      <c r="JRH206" s="360"/>
      <c r="JRI206" s="360"/>
      <c r="JRJ206" s="360"/>
      <c r="JRK206" s="360"/>
      <c r="JRL206" s="360"/>
      <c r="JRM206" s="360"/>
      <c r="JRN206" s="360"/>
      <c r="JRO206" s="360"/>
      <c r="JRP206" s="360"/>
      <c r="JRQ206" s="360"/>
      <c r="JRR206" s="360"/>
      <c r="JRS206" s="360"/>
      <c r="JRT206" s="360"/>
      <c r="JRU206" s="360"/>
      <c r="JRV206" s="360"/>
      <c r="JRW206" s="360"/>
      <c r="JRX206" s="360"/>
      <c r="JRY206" s="360"/>
      <c r="JRZ206" s="360"/>
      <c r="JSA206" s="360"/>
      <c r="JSB206" s="360"/>
      <c r="JSC206" s="360"/>
      <c r="JSD206" s="360"/>
      <c r="JSE206" s="360"/>
      <c r="JSF206" s="360"/>
      <c r="JSG206" s="360"/>
      <c r="JSH206" s="360"/>
      <c r="JSI206" s="360"/>
      <c r="JSJ206" s="360"/>
      <c r="JSK206" s="360"/>
      <c r="JSL206" s="360"/>
      <c r="JSM206" s="360"/>
      <c r="JSN206" s="360"/>
      <c r="JSO206" s="360"/>
      <c r="JSP206" s="360"/>
      <c r="JSQ206" s="360"/>
      <c r="JSR206" s="360"/>
      <c r="JSS206" s="360"/>
      <c r="JST206" s="360"/>
      <c r="JSU206" s="360"/>
      <c r="JSV206" s="360"/>
      <c r="JSW206" s="360"/>
      <c r="JSX206" s="360"/>
      <c r="JSY206" s="360"/>
      <c r="JSZ206" s="360"/>
      <c r="JTA206" s="360"/>
      <c r="JTB206" s="360"/>
      <c r="JTC206" s="360"/>
      <c r="JTD206" s="360"/>
      <c r="JTE206" s="360"/>
      <c r="JTF206" s="360"/>
      <c r="JTG206" s="360"/>
      <c r="JTH206" s="360"/>
      <c r="JTI206" s="360"/>
      <c r="JTJ206" s="360"/>
      <c r="JTK206" s="360"/>
      <c r="JTL206" s="360"/>
      <c r="JTM206" s="360"/>
      <c r="JTN206" s="360"/>
      <c r="JTO206" s="360"/>
      <c r="JTP206" s="360"/>
      <c r="JTQ206" s="360"/>
      <c r="JTR206" s="360"/>
      <c r="JTS206" s="360"/>
      <c r="JTT206" s="360"/>
      <c r="JTU206" s="360"/>
      <c r="JTV206" s="360"/>
      <c r="JTW206" s="360"/>
      <c r="JTX206" s="360"/>
      <c r="JTY206" s="360"/>
      <c r="JTZ206" s="360"/>
      <c r="JUA206" s="360"/>
      <c r="JUB206" s="360"/>
      <c r="JUC206" s="360"/>
      <c r="JUD206" s="360"/>
      <c r="JUE206" s="360"/>
      <c r="JUF206" s="360"/>
      <c r="JUG206" s="360"/>
      <c r="JUH206" s="360"/>
      <c r="JUI206" s="360"/>
      <c r="JUJ206" s="360"/>
      <c r="JUK206" s="360"/>
      <c r="JUL206" s="360"/>
      <c r="JUM206" s="360"/>
      <c r="JUN206" s="360"/>
      <c r="JUO206" s="360"/>
      <c r="JUP206" s="360"/>
      <c r="JUQ206" s="360"/>
      <c r="JUR206" s="360"/>
      <c r="JUS206" s="360"/>
      <c r="JUT206" s="360"/>
      <c r="JUU206" s="360"/>
      <c r="JUV206" s="360"/>
      <c r="JUW206" s="360"/>
      <c r="JUX206" s="360"/>
      <c r="JUY206" s="360"/>
      <c r="JUZ206" s="360"/>
      <c r="JVA206" s="360"/>
      <c r="JVB206" s="360"/>
      <c r="JVC206" s="360"/>
      <c r="JVD206" s="360"/>
      <c r="JVE206" s="360"/>
      <c r="JVF206" s="360"/>
      <c r="JVG206" s="360"/>
      <c r="JVH206" s="360"/>
      <c r="JVI206" s="360"/>
      <c r="JVJ206" s="360"/>
      <c r="JVK206" s="360"/>
      <c r="JVL206" s="360"/>
      <c r="JVM206" s="360"/>
      <c r="JVN206" s="360"/>
      <c r="JVO206" s="360"/>
      <c r="JVP206" s="360"/>
      <c r="JVQ206" s="360"/>
      <c r="JVR206" s="360"/>
      <c r="JVS206" s="360"/>
      <c r="JVT206" s="360"/>
      <c r="JVU206" s="360"/>
      <c r="JVV206" s="360"/>
      <c r="JVW206" s="360"/>
      <c r="JVX206" s="360"/>
      <c r="JVY206" s="360"/>
      <c r="JVZ206" s="360"/>
      <c r="JWA206" s="360"/>
      <c r="JWB206" s="360"/>
      <c r="JWC206" s="360"/>
      <c r="JWD206" s="360"/>
      <c r="JWE206" s="360"/>
      <c r="JWF206" s="360"/>
      <c r="JWG206" s="360"/>
      <c r="JWH206" s="360"/>
      <c r="JWI206" s="360"/>
      <c r="JWJ206" s="360"/>
      <c r="JWK206" s="360"/>
      <c r="JWL206" s="360"/>
      <c r="JWM206" s="360"/>
      <c r="JWN206" s="360"/>
      <c r="JWO206" s="360"/>
      <c r="JWP206" s="360"/>
      <c r="JWQ206" s="360"/>
      <c r="JWR206" s="360"/>
      <c r="JWS206" s="360"/>
      <c r="JWT206" s="360"/>
      <c r="JWU206" s="360"/>
      <c r="JWV206" s="360"/>
      <c r="JWW206" s="360"/>
      <c r="JWX206" s="360"/>
      <c r="JWY206" s="360"/>
      <c r="JWZ206" s="360"/>
      <c r="JXA206" s="360"/>
      <c r="JXB206" s="360"/>
      <c r="JXC206" s="360"/>
      <c r="JXD206" s="360"/>
      <c r="JXE206" s="360"/>
      <c r="JXF206" s="360"/>
      <c r="JXG206" s="360"/>
      <c r="JXH206" s="360"/>
      <c r="JXI206" s="360"/>
      <c r="JXJ206" s="360"/>
      <c r="JXK206" s="360"/>
      <c r="JXL206" s="360"/>
      <c r="JXM206" s="360"/>
      <c r="JXN206" s="360"/>
      <c r="JXO206" s="360"/>
      <c r="JXP206" s="360"/>
      <c r="JXQ206" s="360"/>
      <c r="JXR206" s="360"/>
      <c r="JXS206" s="360"/>
      <c r="JXT206" s="360"/>
      <c r="JXU206" s="360"/>
      <c r="JXV206" s="360"/>
      <c r="JXW206" s="360"/>
      <c r="JXX206" s="360"/>
      <c r="JXY206" s="360"/>
      <c r="JXZ206" s="360"/>
      <c r="JYA206" s="360"/>
      <c r="JYB206" s="360"/>
      <c r="JYC206" s="360"/>
      <c r="JYD206" s="360"/>
      <c r="JYE206" s="360"/>
      <c r="JYF206" s="360"/>
      <c r="JYG206" s="360"/>
      <c r="JYH206" s="360"/>
      <c r="JYI206" s="360"/>
      <c r="JYJ206" s="360"/>
      <c r="JYK206" s="360"/>
      <c r="JYL206" s="360"/>
      <c r="JYM206" s="360"/>
      <c r="JYN206" s="360"/>
      <c r="JYO206" s="360"/>
      <c r="JYP206" s="360"/>
      <c r="JYQ206" s="360"/>
      <c r="JYR206" s="360"/>
      <c r="JYS206" s="360"/>
      <c r="JYT206" s="360"/>
      <c r="JYU206" s="360"/>
      <c r="JYV206" s="360"/>
      <c r="JYW206" s="360"/>
      <c r="JYX206" s="360"/>
      <c r="JYY206" s="360"/>
      <c r="JYZ206" s="360"/>
      <c r="JZA206" s="360"/>
      <c r="JZB206" s="360"/>
      <c r="JZC206" s="360"/>
      <c r="JZD206" s="360"/>
      <c r="JZE206" s="360"/>
      <c r="JZF206" s="360"/>
      <c r="JZG206" s="360"/>
      <c r="JZH206" s="360"/>
      <c r="JZI206" s="360"/>
      <c r="JZJ206" s="360"/>
      <c r="JZK206" s="360"/>
      <c r="JZL206" s="360"/>
      <c r="JZM206" s="360"/>
      <c r="JZN206" s="360"/>
      <c r="JZO206" s="360"/>
      <c r="JZP206" s="360"/>
      <c r="JZQ206" s="360"/>
      <c r="JZR206" s="360"/>
      <c r="JZS206" s="360"/>
      <c r="JZT206" s="360"/>
      <c r="JZU206" s="360"/>
      <c r="JZV206" s="360"/>
      <c r="JZW206" s="360"/>
      <c r="JZX206" s="360"/>
      <c r="JZY206" s="360"/>
      <c r="JZZ206" s="360"/>
      <c r="KAA206" s="360"/>
      <c r="KAB206" s="360"/>
      <c r="KAC206" s="360"/>
      <c r="KAD206" s="360"/>
      <c r="KAE206" s="360"/>
      <c r="KAF206" s="360"/>
      <c r="KAG206" s="360"/>
      <c r="KAH206" s="360"/>
      <c r="KAI206" s="360"/>
      <c r="KAJ206" s="360"/>
      <c r="KAK206" s="360"/>
      <c r="KAL206" s="360"/>
      <c r="KAM206" s="360"/>
      <c r="KAN206" s="360"/>
      <c r="KAO206" s="360"/>
      <c r="KAP206" s="360"/>
      <c r="KAQ206" s="360"/>
      <c r="KAR206" s="360"/>
      <c r="KAS206" s="360"/>
      <c r="KAT206" s="360"/>
      <c r="KAU206" s="360"/>
      <c r="KAV206" s="360"/>
      <c r="KAW206" s="360"/>
      <c r="KAX206" s="360"/>
      <c r="KAY206" s="360"/>
      <c r="KAZ206" s="360"/>
      <c r="KBA206" s="360"/>
      <c r="KBB206" s="360"/>
      <c r="KBC206" s="360"/>
      <c r="KBD206" s="360"/>
      <c r="KBE206" s="360"/>
      <c r="KBF206" s="360"/>
      <c r="KBG206" s="360"/>
      <c r="KBH206" s="360"/>
      <c r="KBI206" s="360"/>
      <c r="KBJ206" s="360"/>
      <c r="KBK206" s="360"/>
      <c r="KBL206" s="360"/>
      <c r="KBM206" s="360"/>
      <c r="KBN206" s="360"/>
      <c r="KBO206" s="360"/>
      <c r="KBP206" s="360"/>
      <c r="KBQ206" s="360"/>
      <c r="KBR206" s="360"/>
      <c r="KBS206" s="360"/>
      <c r="KBT206" s="360"/>
      <c r="KBU206" s="360"/>
      <c r="KBV206" s="360"/>
      <c r="KBW206" s="360"/>
      <c r="KBX206" s="360"/>
      <c r="KBY206" s="360"/>
      <c r="KBZ206" s="360"/>
      <c r="KCA206" s="360"/>
      <c r="KCB206" s="360"/>
      <c r="KCC206" s="360"/>
      <c r="KCD206" s="360"/>
      <c r="KCE206" s="360"/>
      <c r="KCF206" s="360"/>
      <c r="KCG206" s="360"/>
      <c r="KCH206" s="360"/>
      <c r="KCI206" s="360"/>
      <c r="KCJ206" s="360"/>
      <c r="KCK206" s="360"/>
      <c r="KCL206" s="360"/>
      <c r="KCM206" s="360"/>
      <c r="KCN206" s="360"/>
      <c r="KCO206" s="360"/>
      <c r="KCP206" s="360"/>
      <c r="KCQ206" s="360"/>
      <c r="KCR206" s="360"/>
      <c r="KCS206" s="360"/>
      <c r="KCT206" s="360"/>
      <c r="KCU206" s="360"/>
      <c r="KCV206" s="360"/>
      <c r="KCW206" s="360"/>
      <c r="KCX206" s="360"/>
      <c r="KCY206" s="360"/>
      <c r="KCZ206" s="360"/>
      <c r="KDA206" s="360"/>
      <c r="KDB206" s="360"/>
      <c r="KDC206" s="360"/>
      <c r="KDD206" s="360"/>
      <c r="KDE206" s="360"/>
      <c r="KDF206" s="360"/>
      <c r="KDG206" s="360"/>
      <c r="KDH206" s="360"/>
      <c r="KDI206" s="360"/>
      <c r="KDJ206" s="360"/>
      <c r="KDK206" s="360"/>
      <c r="KDL206" s="360"/>
      <c r="KDM206" s="360"/>
      <c r="KDN206" s="360"/>
      <c r="KDO206" s="360"/>
      <c r="KDP206" s="360"/>
      <c r="KDQ206" s="360"/>
      <c r="KDR206" s="360"/>
      <c r="KDS206" s="360"/>
      <c r="KDT206" s="360"/>
      <c r="KDU206" s="360"/>
      <c r="KDV206" s="360"/>
      <c r="KDW206" s="360"/>
      <c r="KDX206" s="360"/>
      <c r="KDY206" s="360"/>
      <c r="KDZ206" s="360"/>
      <c r="KEA206" s="360"/>
      <c r="KEB206" s="360"/>
      <c r="KEC206" s="360"/>
      <c r="KED206" s="360"/>
      <c r="KEE206" s="360"/>
      <c r="KEF206" s="360"/>
      <c r="KEG206" s="360"/>
      <c r="KEH206" s="360"/>
      <c r="KEI206" s="360"/>
      <c r="KEJ206" s="360"/>
      <c r="KEK206" s="360"/>
      <c r="KEL206" s="360"/>
      <c r="KEM206" s="360"/>
      <c r="KEN206" s="360"/>
      <c r="KEO206" s="360"/>
      <c r="KEP206" s="360"/>
      <c r="KEQ206" s="360"/>
      <c r="KER206" s="360"/>
      <c r="KES206" s="360"/>
      <c r="KET206" s="360"/>
      <c r="KEU206" s="360"/>
      <c r="KEV206" s="360"/>
      <c r="KEW206" s="360"/>
      <c r="KEX206" s="360"/>
      <c r="KEY206" s="360"/>
      <c r="KEZ206" s="360"/>
      <c r="KFA206" s="360"/>
      <c r="KFB206" s="360"/>
      <c r="KFC206" s="360"/>
      <c r="KFD206" s="360"/>
      <c r="KFE206" s="360"/>
      <c r="KFF206" s="360"/>
      <c r="KFG206" s="360"/>
      <c r="KFH206" s="360"/>
      <c r="KFI206" s="360"/>
      <c r="KFJ206" s="360"/>
      <c r="KFK206" s="360"/>
      <c r="KFL206" s="360"/>
      <c r="KFM206" s="360"/>
      <c r="KFN206" s="360"/>
      <c r="KFO206" s="360"/>
      <c r="KFP206" s="360"/>
      <c r="KFQ206" s="360"/>
      <c r="KFR206" s="360"/>
      <c r="KFS206" s="360"/>
      <c r="KFT206" s="360"/>
      <c r="KFU206" s="360"/>
      <c r="KFV206" s="360"/>
      <c r="KFW206" s="360"/>
      <c r="KFX206" s="360"/>
      <c r="KFY206" s="360"/>
      <c r="KFZ206" s="360"/>
      <c r="KGA206" s="360"/>
      <c r="KGB206" s="360"/>
      <c r="KGC206" s="360"/>
      <c r="KGD206" s="360"/>
      <c r="KGE206" s="360"/>
      <c r="KGF206" s="360"/>
      <c r="KGG206" s="360"/>
      <c r="KGH206" s="360"/>
      <c r="KGI206" s="360"/>
      <c r="KGJ206" s="360"/>
      <c r="KGK206" s="360"/>
      <c r="KGL206" s="360"/>
      <c r="KGM206" s="360"/>
      <c r="KGN206" s="360"/>
      <c r="KGO206" s="360"/>
      <c r="KGP206" s="360"/>
      <c r="KGQ206" s="360"/>
      <c r="KGR206" s="360"/>
      <c r="KGS206" s="360"/>
      <c r="KGT206" s="360"/>
      <c r="KGU206" s="360"/>
      <c r="KGV206" s="360"/>
      <c r="KGW206" s="360"/>
      <c r="KGX206" s="360"/>
      <c r="KGY206" s="360"/>
      <c r="KGZ206" s="360"/>
      <c r="KHA206" s="360"/>
      <c r="KHB206" s="360"/>
      <c r="KHC206" s="360"/>
      <c r="KHD206" s="360"/>
      <c r="KHE206" s="360"/>
      <c r="KHF206" s="360"/>
      <c r="KHG206" s="360"/>
      <c r="KHH206" s="360"/>
      <c r="KHI206" s="360"/>
      <c r="KHJ206" s="360"/>
      <c r="KHK206" s="360"/>
      <c r="KHL206" s="360"/>
      <c r="KHM206" s="360"/>
      <c r="KHN206" s="360"/>
      <c r="KHO206" s="360"/>
      <c r="KHP206" s="360"/>
      <c r="KHQ206" s="360"/>
      <c r="KHR206" s="360"/>
      <c r="KHS206" s="360"/>
      <c r="KHT206" s="360"/>
      <c r="KHU206" s="360"/>
      <c r="KHV206" s="360"/>
      <c r="KHW206" s="360"/>
      <c r="KHX206" s="360"/>
      <c r="KHY206" s="360"/>
      <c r="KHZ206" s="360"/>
      <c r="KIA206" s="360"/>
      <c r="KIB206" s="360"/>
      <c r="KIC206" s="360"/>
      <c r="KID206" s="360"/>
      <c r="KIE206" s="360"/>
      <c r="KIF206" s="360"/>
      <c r="KIG206" s="360"/>
      <c r="KIH206" s="360"/>
      <c r="KII206" s="360"/>
      <c r="KIJ206" s="360"/>
      <c r="KIK206" s="360"/>
      <c r="KIL206" s="360"/>
      <c r="KIM206" s="360"/>
      <c r="KIN206" s="360"/>
      <c r="KIO206" s="360"/>
      <c r="KIP206" s="360"/>
      <c r="KIQ206" s="360"/>
      <c r="KIR206" s="360"/>
      <c r="KIS206" s="360"/>
      <c r="KIT206" s="360"/>
      <c r="KIU206" s="360"/>
      <c r="KIV206" s="360"/>
      <c r="KIW206" s="360"/>
      <c r="KIX206" s="360"/>
      <c r="KIY206" s="360"/>
      <c r="KIZ206" s="360"/>
      <c r="KJA206" s="360"/>
      <c r="KJB206" s="360"/>
      <c r="KJC206" s="360"/>
      <c r="KJD206" s="360"/>
      <c r="KJE206" s="360"/>
      <c r="KJF206" s="360"/>
      <c r="KJG206" s="360"/>
      <c r="KJH206" s="360"/>
      <c r="KJI206" s="360"/>
      <c r="KJJ206" s="360"/>
      <c r="KJK206" s="360"/>
      <c r="KJL206" s="360"/>
      <c r="KJM206" s="360"/>
      <c r="KJN206" s="360"/>
      <c r="KJO206" s="360"/>
      <c r="KJP206" s="360"/>
      <c r="KJQ206" s="360"/>
      <c r="KJR206" s="360"/>
      <c r="KJS206" s="360"/>
      <c r="KJT206" s="360"/>
      <c r="KJU206" s="360"/>
      <c r="KJV206" s="360"/>
      <c r="KJW206" s="360"/>
      <c r="KJX206" s="360"/>
      <c r="KJY206" s="360"/>
      <c r="KJZ206" s="360"/>
      <c r="KKA206" s="360"/>
      <c r="KKB206" s="360"/>
      <c r="KKC206" s="360"/>
      <c r="KKD206" s="360"/>
      <c r="KKE206" s="360"/>
      <c r="KKF206" s="360"/>
      <c r="KKG206" s="360"/>
      <c r="KKH206" s="360"/>
      <c r="KKI206" s="360"/>
      <c r="KKJ206" s="360"/>
      <c r="KKK206" s="360"/>
      <c r="KKL206" s="360"/>
      <c r="KKM206" s="360"/>
      <c r="KKN206" s="360"/>
      <c r="KKO206" s="360"/>
      <c r="KKP206" s="360"/>
      <c r="KKQ206" s="360"/>
      <c r="KKR206" s="360"/>
      <c r="KKS206" s="360"/>
      <c r="KKT206" s="360"/>
      <c r="KKU206" s="360"/>
      <c r="KKV206" s="360"/>
      <c r="KKW206" s="360"/>
      <c r="KKX206" s="360"/>
      <c r="KKY206" s="360"/>
      <c r="KKZ206" s="360"/>
      <c r="KLA206" s="360"/>
      <c r="KLB206" s="360"/>
      <c r="KLC206" s="360"/>
      <c r="KLD206" s="360"/>
      <c r="KLE206" s="360"/>
      <c r="KLF206" s="360"/>
      <c r="KLG206" s="360"/>
      <c r="KLH206" s="360"/>
      <c r="KLI206" s="360"/>
      <c r="KLJ206" s="360"/>
      <c r="KLK206" s="360"/>
      <c r="KLL206" s="360"/>
      <c r="KLM206" s="360"/>
      <c r="KLN206" s="360"/>
      <c r="KLO206" s="360"/>
      <c r="KLP206" s="360"/>
      <c r="KLQ206" s="360"/>
      <c r="KLR206" s="360"/>
      <c r="KLS206" s="360"/>
      <c r="KLT206" s="360"/>
      <c r="KLU206" s="360"/>
      <c r="KLV206" s="360"/>
      <c r="KLW206" s="360"/>
      <c r="KLX206" s="360"/>
      <c r="KLY206" s="360"/>
      <c r="KLZ206" s="360"/>
      <c r="KMA206" s="360"/>
      <c r="KMB206" s="360"/>
      <c r="KMC206" s="360"/>
      <c r="KMD206" s="360"/>
      <c r="KME206" s="360"/>
      <c r="KMF206" s="360"/>
      <c r="KMG206" s="360"/>
      <c r="KMH206" s="360"/>
      <c r="KMI206" s="360"/>
      <c r="KMJ206" s="360"/>
      <c r="KMK206" s="360"/>
      <c r="KML206" s="360"/>
      <c r="KMM206" s="360"/>
      <c r="KMN206" s="360"/>
      <c r="KMO206" s="360"/>
      <c r="KMP206" s="360"/>
      <c r="KMQ206" s="360"/>
      <c r="KMR206" s="360"/>
      <c r="KMS206" s="360"/>
      <c r="KMT206" s="360"/>
      <c r="KMU206" s="360"/>
      <c r="KMV206" s="360"/>
      <c r="KMW206" s="360"/>
      <c r="KMX206" s="360"/>
      <c r="KMY206" s="360"/>
      <c r="KMZ206" s="360"/>
      <c r="KNA206" s="360"/>
      <c r="KNB206" s="360"/>
      <c r="KNC206" s="360"/>
      <c r="KND206" s="360"/>
      <c r="KNE206" s="360"/>
      <c r="KNF206" s="360"/>
      <c r="KNG206" s="360"/>
      <c r="KNH206" s="360"/>
      <c r="KNI206" s="360"/>
      <c r="KNJ206" s="360"/>
      <c r="KNK206" s="360"/>
      <c r="KNL206" s="360"/>
      <c r="KNM206" s="360"/>
      <c r="KNN206" s="360"/>
      <c r="KNO206" s="360"/>
      <c r="KNP206" s="360"/>
      <c r="KNQ206" s="360"/>
      <c r="KNR206" s="360"/>
      <c r="KNS206" s="360"/>
      <c r="KNT206" s="360"/>
      <c r="KNU206" s="360"/>
      <c r="KNV206" s="360"/>
      <c r="KNW206" s="360"/>
      <c r="KNX206" s="360"/>
      <c r="KNY206" s="360"/>
      <c r="KNZ206" s="360"/>
      <c r="KOA206" s="360"/>
      <c r="KOB206" s="360"/>
      <c r="KOC206" s="360"/>
      <c r="KOD206" s="360"/>
      <c r="KOE206" s="360"/>
      <c r="KOF206" s="360"/>
      <c r="KOG206" s="360"/>
      <c r="KOH206" s="360"/>
      <c r="KOI206" s="360"/>
      <c r="KOJ206" s="360"/>
      <c r="KOK206" s="360"/>
      <c r="KOL206" s="360"/>
      <c r="KOM206" s="360"/>
      <c r="KON206" s="360"/>
      <c r="KOO206" s="360"/>
      <c r="KOP206" s="360"/>
      <c r="KOQ206" s="360"/>
      <c r="KOR206" s="360"/>
      <c r="KOS206" s="360"/>
      <c r="KOT206" s="360"/>
      <c r="KOU206" s="360"/>
      <c r="KOV206" s="360"/>
      <c r="KOW206" s="360"/>
      <c r="KOX206" s="360"/>
      <c r="KOY206" s="360"/>
      <c r="KOZ206" s="360"/>
      <c r="KPA206" s="360"/>
      <c r="KPB206" s="360"/>
      <c r="KPC206" s="360"/>
      <c r="KPD206" s="360"/>
      <c r="KPE206" s="360"/>
      <c r="KPF206" s="360"/>
      <c r="KPG206" s="360"/>
      <c r="KPH206" s="360"/>
      <c r="KPI206" s="360"/>
      <c r="KPJ206" s="360"/>
      <c r="KPK206" s="360"/>
      <c r="KPL206" s="360"/>
      <c r="KPM206" s="360"/>
      <c r="KPN206" s="360"/>
      <c r="KPO206" s="360"/>
      <c r="KPP206" s="360"/>
      <c r="KPQ206" s="360"/>
      <c r="KPR206" s="360"/>
      <c r="KPS206" s="360"/>
      <c r="KPT206" s="360"/>
      <c r="KPU206" s="360"/>
      <c r="KPV206" s="360"/>
      <c r="KPW206" s="360"/>
      <c r="KPX206" s="360"/>
      <c r="KPY206" s="360"/>
      <c r="KPZ206" s="360"/>
      <c r="KQA206" s="360"/>
      <c r="KQB206" s="360"/>
      <c r="KQC206" s="360"/>
      <c r="KQD206" s="360"/>
      <c r="KQE206" s="360"/>
      <c r="KQF206" s="360"/>
      <c r="KQG206" s="360"/>
      <c r="KQH206" s="360"/>
      <c r="KQI206" s="360"/>
      <c r="KQJ206" s="360"/>
      <c r="KQK206" s="360"/>
      <c r="KQL206" s="360"/>
      <c r="KQM206" s="360"/>
      <c r="KQN206" s="360"/>
      <c r="KQO206" s="360"/>
      <c r="KQP206" s="360"/>
      <c r="KQQ206" s="360"/>
      <c r="KQR206" s="360"/>
      <c r="KQS206" s="360"/>
      <c r="KQT206" s="360"/>
      <c r="KQU206" s="360"/>
      <c r="KQV206" s="360"/>
      <c r="KQW206" s="360"/>
      <c r="KQX206" s="360"/>
      <c r="KQY206" s="360"/>
      <c r="KQZ206" s="360"/>
      <c r="KRA206" s="360"/>
      <c r="KRB206" s="360"/>
      <c r="KRC206" s="360"/>
      <c r="KRD206" s="360"/>
      <c r="KRE206" s="360"/>
      <c r="KRF206" s="360"/>
      <c r="KRG206" s="360"/>
      <c r="KRH206" s="360"/>
      <c r="KRI206" s="360"/>
      <c r="KRJ206" s="360"/>
      <c r="KRK206" s="360"/>
      <c r="KRL206" s="360"/>
      <c r="KRM206" s="360"/>
      <c r="KRN206" s="360"/>
      <c r="KRO206" s="360"/>
      <c r="KRP206" s="360"/>
      <c r="KRQ206" s="360"/>
      <c r="KRR206" s="360"/>
      <c r="KRS206" s="360"/>
      <c r="KRT206" s="360"/>
      <c r="KRU206" s="360"/>
      <c r="KRV206" s="360"/>
      <c r="KRW206" s="360"/>
      <c r="KRX206" s="360"/>
      <c r="KRY206" s="360"/>
      <c r="KRZ206" s="360"/>
      <c r="KSA206" s="360"/>
      <c r="KSB206" s="360"/>
      <c r="KSC206" s="360"/>
      <c r="KSD206" s="360"/>
      <c r="KSE206" s="360"/>
      <c r="KSF206" s="360"/>
      <c r="KSG206" s="360"/>
      <c r="KSH206" s="360"/>
      <c r="KSI206" s="360"/>
      <c r="KSJ206" s="360"/>
      <c r="KSK206" s="360"/>
      <c r="KSL206" s="360"/>
      <c r="KSM206" s="360"/>
      <c r="KSN206" s="360"/>
      <c r="KSO206" s="360"/>
      <c r="KSP206" s="360"/>
      <c r="KSQ206" s="360"/>
      <c r="KSR206" s="360"/>
      <c r="KSS206" s="360"/>
      <c r="KST206" s="360"/>
      <c r="KSU206" s="360"/>
      <c r="KSV206" s="360"/>
      <c r="KSW206" s="360"/>
      <c r="KSX206" s="360"/>
      <c r="KSY206" s="360"/>
      <c r="KSZ206" s="360"/>
      <c r="KTA206" s="360"/>
      <c r="KTB206" s="360"/>
      <c r="KTC206" s="360"/>
      <c r="KTD206" s="360"/>
      <c r="KTE206" s="360"/>
      <c r="KTF206" s="360"/>
      <c r="KTG206" s="360"/>
      <c r="KTH206" s="360"/>
      <c r="KTI206" s="360"/>
      <c r="KTJ206" s="360"/>
      <c r="KTK206" s="360"/>
      <c r="KTL206" s="360"/>
      <c r="KTM206" s="360"/>
      <c r="KTN206" s="360"/>
      <c r="KTO206" s="360"/>
      <c r="KTP206" s="360"/>
      <c r="KTQ206" s="360"/>
      <c r="KTR206" s="360"/>
      <c r="KTS206" s="360"/>
      <c r="KTT206" s="360"/>
      <c r="KTU206" s="360"/>
      <c r="KTV206" s="360"/>
      <c r="KTW206" s="360"/>
      <c r="KTX206" s="360"/>
      <c r="KTY206" s="360"/>
      <c r="KTZ206" s="360"/>
      <c r="KUA206" s="360"/>
      <c r="KUB206" s="360"/>
      <c r="KUC206" s="360"/>
      <c r="KUD206" s="360"/>
      <c r="KUE206" s="360"/>
      <c r="KUF206" s="360"/>
      <c r="KUG206" s="360"/>
      <c r="KUH206" s="360"/>
      <c r="KUI206" s="360"/>
      <c r="KUJ206" s="360"/>
      <c r="KUK206" s="360"/>
      <c r="KUL206" s="360"/>
      <c r="KUM206" s="360"/>
      <c r="KUN206" s="360"/>
      <c r="KUO206" s="360"/>
      <c r="KUP206" s="360"/>
      <c r="KUQ206" s="360"/>
      <c r="KUR206" s="360"/>
      <c r="KUS206" s="360"/>
      <c r="KUT206" s="360"/>
      <c r="KUU206" s="360"/>
      <c r="KUV206" s="360"/>
      <c r="KUW206" s="360"/>
      <c r="KUX206" s="360"/>
      <c r="KUY206" s="360"/>
      <c r="KUZ206" s="360"/>
      <c r="KVA206" s="360"/>
      <c r="KVB206" s="360"/>
      <c r="KVC206" s="360"/>
      <c r="KVD206" s="360"/>
      <c r="KVE206" s="360"/>
      <c r="KVF206" s="360"/>
      <c r="KVG206" s="360"/>
      <c r="KVH206" s="360"/>
      <c r="KVI206" s="360"/>
      <c r="KVJ206" s="360"/>
      <c r="KVK206" s="360"/>
      <c r="KVL206" s="360"/>
      <c r="KVM206" s="360"/>
      <c r="KVN206" s="360"/>
      <c r="KVO206" s="360"/>
      <c r="KVP206" s="360"/>
      <c r="KVQ206" s="360"/>
      <c r="KVR206" s="360"/>
      <c r="KVS206" s="360"/>
      <c r="KVT206" s="360"/>
      <c r="KVU206" s="360"/>
      <c r="KVV206" s="360"/>
      <c r="KVW206" s="360"/>
      <c r="KVX206" s="360"/>
      <c r="KVY206" s="360"/>
      <c r="KVZ206" s="360"/>
      <c r="KWA206" s="360"/>
      <c r="KWB206" s="360"/>
      <c r="KWC206" s="360"/>
      <c r="KWD206" s="360"/>
      <c r="KWE206" s="360"/>
      <c r="KWF206" s="360"/>
      <c r="KWG206" s="360"/>
      <c r="KWH206" s="360"/>
      <c r="KWI206" s="360"/>
      <c r="KWJ206" s="360"/>
      <c r="KWK206" s="360"/>
      <c r="KWL206" s="360"/>
      <c r="KWM206" s="360"/>
      <c r="KWN206" s="360"/>
      <c r="KWO206" s="360"/>
      <c r="KWP206" s="360"/>
      <c r="KWQ206" s="360"/>
      <c r="KWR206" s="360"/>
      <c r="KWS206" s="360"/>
      <c r="KWT206" s="360"/>
      <c r="KWU206" s="360"/>
      <c r="KWV206" s="360"/>
      <c r="KWW206" s="360"/>
      <c r="KWX206" s="360"/>
      <c r="KWY206" s="360"/>
      <c r="KWZ206" s="360"/>
      <c r="KXA206" s="360"/>
      <c r="KXB206" s="360"/>
      <c r="KXC206" s="360"/>
      <c r="KXD206" s="360"/>
      <c r="KXE206" s="360"/>
      <c r="KXF206" s="360"/>
      <c r="KXG206" s="360"/>
      <c r="KXH206" s="360"/>
      <c r="KXI206" s="360"/>
      <c r="KXJ206" s="360"/>
      <c r="KXK206" s="360"/>
      <c r="KXL206" s="360"/>
      <c r="KXM206" s="360"/>
      <c r="KXN206" s="360"/>
      <c r="KXO206" s="360"/>
      <c r="KXP206" s="360"/>
      <c r="KXQ206" s="360"/>
      <c r="KXR206" s="360"/>
      <c r="KXS206" s="360"/>
      <c r="KXT206" s="360"/>
      <c r="KXU206" s="360"/>
      <c r="KXV206" s="360"/>
      <c r="KXW206" s="360"/>
      <c r="KXX206" s="360"/>
      <c r="KXY206" s="360"/>
      <c r="KXZ206" s="360"/>
      <c r="KYA206" s="360"/>
      <c r="KYB206" s="360"/>
      <c r="KYC206" s="360"/>
      <c r="KYD206" s="360"/>
      <c r="KYE206" s="360"/>
      <c r="KYF206" s="360"/>
      <c r="KYG206" s="360"/>
      <c r="KYH206" s="360"/>
      <c r="KYI206" s="360"/>
      <c r="KYJ206" s="360"/>
      <c r="KYK206" s="360"/>
      <c r="KYL206" s="360"/>
      <c r="KYM206" s="360"/>
      <c r="KYN206" s="360"/>
      <c r="KYO206" s="360"/>
      <c r="KYP206" s="360"/>
      <c r="KYQ206" s="360"/>
      <c r="KYR206" s="360"/>
      <c r="KYS206" s="360"/>
      <c r="KYT206" s="360"/>
      <c r="KYU206" s="360"/>
      <c r="KYV206" s="360"/>
      <c r="KYW206" s="360"/>
      <c r="KYX206" s="360"/>
      <c r="KYY206" s="360"/>
      <c r="KYZ206" s="360"/>
      <c r="KZA206" s="360"/>
      <c r="KZB206" s="360"/>
      <c r="KZC206" s="360"/>
      <c r="KZD206" s="360"/>
      <c r="KZE206" s="360"/>
      <c r="KZF206" s="360"/>
      <c r="KZG206" s="360"/>
      <c r="KZH206" s="360"/>
      <c r="KZI206" s="360"/>
      <c r="KZJ206" s="360"/>
      <c r="KZK206" s="360"/>
      <c r="KZL206" s="360"/>
      <c r="KZM206" s="360"/>
      <c r="KZN206" s="360"/>
      <c r="KZO206" s="360"/>
      <c r="KZP206" s="360"/>
      <c r="KZQ206" s="360"/>
      <c r="KZR206" s="360"/>
      <c r="KZS206" s="360"/>
      <c r="KZT206" s="360"/>
      <c r="KZU206" s="360"/>
      <c r="KZV206" s="360"/>
      <c r="KZW206" s="360"/>
      <c r="KZX206" s="360"/>
      <c r="KZY206" s="360"/>
      <c r="KZZ206" s="360"/>
      <c r="LAA206" s="360"/>
      <c r="LAB206" s="360"/>
      <c r="LAC206" s="360"/>
      <c r="LAD206" s="360"/>
      <c r="LAE206" s="360"/>
      <c r="LAF206" s="360"/>
      <c r="LAG206" s="360"/>
      <c r="LAH206" s="360"/>
      <c r="LAI206" s="360"/>
      <c r="LAJ206" s="360"/>
      <c r="LAK206" s="360"/>
      <c r="LAL206" s="360"/>
      <c r="LAM206" s="360"/>
      <c r="LAN206" s="360"/>
      <c r="LAO206" s="360"/>
      <c r="LAP206" s="360"/>
      <c r="LAQ206" s="360"/>
      <c r="LAR206" s="360"/>
      <c r="LAS206" s="360"/>
      <c r="LAT206" s="360"/>
      <c r="LAU206" s="360"/>
      <c r="LAV206" s="360"/>
      <c r="LAW206" s="360"/>
      <c r="LAX206" s="360"/>
      <c r="LAY206" s="360"/>
      <c r="LAZ206" s="360"/>
      <c r="LBA206" s="360"/>
      <c r="LBB206" s="360"/>
      <c r="LBC206" s="360"/>
      <c r="LBD206" s="360"/>
      <c r="LBE206" s="360"/>
      <c r="LBF206" s="360"/>
      <c r="LBG206" s="360"/>
      <c r="LBH206" s="360"/>
      <c r="LBI206" s="360"/>
      <c r="LBJ206" s="360"/>
      <c r="LBK206" s="360"/>
      <c r="LBL206" s="360"/>
      <c r="LBM206" s="360"/>
      <c r="LBN206" s="360"/>
      <c r="LBO206" s="360"/>
      <c r="LBP206" s="360"/>
      <c r="LBQ206" s="360"/>
      <c r="LBR206" s="360"/>
      <c r="LBS206" s="360"/>
      <c r="LBT206" s="360"/>
      <c r="LBU206" s="360"/>
      <c r="LBV206" s="360"/>
      <c r="LBW206" s="360"/>
      <c r="LBX206" s="360"/>
      <c r="LBY206" s="360"/>
      <c r="LBZ206" s="360"/>
      <c r="LCA206" s="360"/>
      <c r="LCB206" s="360"/>
      <c r="LCC206" s="360"/>
      <c r="LCD206" s="360"/>
      <c r="LCE206" s="360"/>
      <c r="LCF206" s="360"/>
      <c r="LCG206" s="360"/>
      <c r="LCH206" s="360"/>
      <c r="LCI206" s="360"/>
      <c r="LCJ206" s="360"/>
      <c r="LCK206" s="360"/>
      <c r="LCL206" s="360"/>
      <c r="LCM206" s="360"/>
      <c r="LCN206" s="360"/>
      <c r="LCO206" s="360"/>
      <c r="LCP206" s="360"/>
      <c r="LCQ206" s="360"/>
      <c r="LCR206" s="360"/>
      <c r="LCS206" s="360"/>
      <c r="LCT206" s="360"/>
      <c r="LCU206" s="360"/>
      <c r="LCV206" s="360"/>
      <c r="LCW206" s="360"/>
      <c r="LCX206" s="360"/>
      <c r="LCY206" s="360"/>
      <c r="LCZ206" s="360"/>
      <c r="LDA206" s="360"/>
      <c r="LDB206" s="360"/>
      <c r="LDC206" s="360"/>
      <c r="LDD206" s="360"/>
      <c r="LDE206" s="360"/>
      <c r="LDF206" s="360"/>
      <c r="LDG206" s="360"/>
      <c r="LDH206" s="360"/>
      <c r="LDI206" s="360"/>
      <c r="LDJ206" s="360"/>
      <c r="LDK206" s="360"/>
      <c r="LDL206" s="360"/>
      <c r="LDM206" s="360"/>
      <c r="LDN206" s="360"/>
      <c r="LDO206" s="360"/>
      <c r="LDP206" s="360"/>
      <c r="LDQ206" s="360"/>
      <c r="LDR206" s="360"/>
      <c r="LDS206" s="360"/>
      <c r="LDT206" s="360"/>
      <c r="LDU206" s="360"/>
      <c r="LDV206" s="360"/>
      <c r="LDW206" s="360"/>
      <c r="LDX206" s="360"/>
      <c r="LDY206" s="360"/>
      <c r="LDZ206" s="360"/>
      <c r="LEA206" s="360"/>
      <c r="LEB206" s="360"/>
      <c r="LEC206" s="360"/>
      <c r="LED206" s="360"/>
      <c r="LEE206" s="360"/>
      <c r="LEF206" s="360"/>
      <c r="LEG206" s="360"/>
      <c r="LEH206" s="360"/>
      <c r="LEI206" s="360"/>
      <c r="LEJ206" s="360"/>
      <c r="LEK206" s="360"/>
      <c r="LEL206" s="360"/>
      <c r="LEM206" s="360"/>
      <c r="LEN206" s="360"/>
      <c r="LEO206" s="360"/>
      <c r="LEP206" s="360"/>
      <c r="LEQ206" s="360"/>
      <c r="LER206" s="360"/>
      <c r="LES206" s="360"/>
      <c r="LET206" s="360"/>
      <c r="LEU206" s="360"/>
      <c r="LEV206" s="360"/>
      <c r="LEW206" s="360"/>
      <c r="LEX206" s="360"/>
      <c r="LEY206" s="360"/>
      <c r="LEZ206" s="360"/>
      <c r="LFA206" s="360"/>
      <c r="LFB206" s="360"/>
      <c r="LFC206" s="360"/>
      <c r="LFD206" s="360"/>
      <c r="LFE206" s="360"/>
      <c r="LFF206" s="360"/>
      <c r="LFG206" s="360"/>
      <c r="LFH206" s="360"/>
      <c r="LFI206" s="360"/>
      <c r="LFJ206" s="360"/>
      <c r="LFK206" s="360"/>
      <c r="LFL206" s="360"/>
      <c r="LFM206" s="360"/>
      <c r="LFN206" s="360"/>
      <c r="LFO206" s="360"/>
      <c r="LFP206" s="360"/>
      <c r="LFQ206" s="360"/>
      <c r="LFR206" s="360"/>
      <c r="LFS206" s="360"/>
      <c r="LFT206" s="360"/>
      <c r="LFU206" s="360"/>
      <c r="LFV206" s="360"/>
      <c r="LFW206" s="360"/>
      <c r="LFX206" s="360"/>
      <c r="LFY206" s="360"/>
      <c r="LFZ206" s="360"/>
      <c r="LGA206" s="360"/>
      <c r="LGB206" s="360"/>
      <c r="LGC206" s="360"/>
      <c r="LGD206" s="360"/>
      <c r="LGE206" s="360"/>
      <c r="LGF206" s="360"/>
      <c r="LGG206" s="360"/>
      <c r="LGH206" s="360"/>
      <c r="LGI206" s="360"/>
      <c r="LGJ206" s="360"/>
      <c r="LGK206" s="360"/>
      <c r="LGL206" s="360"/>
      <c r="LGM206" s="360"/>
      <c r="LGN206" s="360"/>
      <c r="LGO206" s="360"/>
      <c r="LGP206" s="360"/>
      <c r="LGQ206" s="360"/>
      <c r="LGR206" s="360"/>
      <c r="LGS206" s="360"/>
      <c r="LGT206" s="360"/>
      <c r="LGU206" s="360"/>
      <c r="LGV206" s="360"/>
      <c r="LGW206" s="360"/>
      <c r="LGX206" s="360"/>
      <c r="LGY206" s="360"/>
      <c r="LGZ206" s="360"/>
      <c r="LHA206" s="360"/>
      <c r="LHB206" s="360"/>
      <c r="LHC206" s="360"/>
      <c r="LHD206" s="360"/>
      <c r="LHE206" s="360"/>
      <c r="LHF206" s="360"/>
      <c r="LHG206" s="360"/>
      <c r="LHH206" s="360"/>
      <c r="LHI206" s="360"/>
      <c r="LHJ206" s="360"/>
      <c r="LHK206" s="360"/>
      <c r="LHL206" s="360"/>
      <c r="LHM206" s="360"/>
      <c r="LHN206" s="360"/>
      <c r="LHO206" s="360"/>
      <c r="LHP206" s="360"/>
      <c r="LHQ206" s="360"/>
      <c r="LHR206" s="360"/>
      <c r="LHS206" s="360"/>
      <c r="LHT206" s="360"/>
      <c r="LHU206" s="360"/>
      <c r="LHV206" s="360"/>
      <c r="LHW206" s="360"/>
      <c r="LHX206" s="360"/>
      <c r="LHY206" s="360"/>
      <c r="LHZ206" s="360"/>
      <c r="LIA206" s="360"/>
      <c r="LIB206" s="360"/>
      <c r="LIC206" s="360"/>
      <c r="LID206" s="360"/>
      <c r="LIE206" s="360"/>
      <c r="LIF206" s="360"/>
      <c r="LIG206" s="360"/>
      <c r="LIH206" s="360"/>
      <c r="LII206" s="360"/>
      <c r="LIJ206" s="360"/>
      <c r="LIK206" s="360"/>
      <c r="LIL206" s="360"/>
      <c r="LIM206" s="360"/>
      <c r="LIN206" s="360"/>
      <c r="LIO206" s="360"/>
      <c r="LIP206" s="360"/>
      <c r="LIQ206" s="360"/>
      <c r="LIR206" s="360"/>
      <c r="LIS206" s="360"/>
      <c r="LIT206" s="360"/>
      <c r="LIU206" s="360"/>
      <c r="LIV206" s="360"/>
      <c r="LIW206" s="360"/>
      <c r="LIX206" s="360"/>
      <c r="LIY206" s="360"/>
      <c r="LIZ206" s="360"/>
      <c r="LJA206" s="360"/>
      <c r="LJB206" s="360"/>
      <c r="LJC206" s="360"/>
      <c r="LJD206" s="360"/>
      <c r="LJE206" s="360"/>
      <c r="LJF206" s="360"/>
      <c r="LJG206" s="360"/>
      <c r="LJH206" s="360"/>
      <c r="LJI206" s="360"/>
      <c r="LJJ206" s="360"/>
      <c r="LJK206" s="360"/>
      <c r="LJL206" s="360"/>
      <c r="LJM206" s="360"/>
      <c r="LJN206" s="360"/>
      <c r="LJO206" s="360"/>
      <c r="LJP206" s="360"/>
      <c r="LJQ206" s="360"/>
      <c r="LJR206" s="360"/>
      <c r="LJS206" s="360"/>
      <c r="LJT206" s="360"/>
      <c r="LJU206" s="360"/>
      <c r="LJV206" s="360"/>
      <c r="LJW206" s="360"/>
      <c r="LJX206" s="360"/>
      <c r="LJY206" s="360"/>
      <c r="LJZ206" s="360"/>
      <c r="LKA206" s="360"/>
      <c r="LKB206" s="360"/>
      <c r="LKC206" s="360"/>
      <c r="LKD206" s="360"/>
      <c r="LKE206" s="360"/>
      <c r="LKF206" s="360"/>
      <c r="LKG206" s="360"/>
      <c r="LKH206" s="360"/>
      <c r="LKI206" s="360"/>
      <c r="LKJ206" s="360"/>
      <c r="LKK206" s="360"/>
      <c r="LKL206" s="360"/>
      <c r="LKM206" s="360"/>
      <c r="LKN206" s="360"/>
      <c r="LKO206" s="360"/>
      <c r="LKP206" s="360"/>
      <c r="LKQ206" s="360"/>
      <c r="LKR206" s="360"/>
      <c r="LKS206" s="360"/>
      <c r="LKT206" s="360"/>
      <c r="LKU206" s="360"/>
      <c r="LKV206" s="360"/>
      <c r="LKW206" s="360"/>
      <c r="LKX206" s="360"/>
      <c r="LKY206" s="360"/>
      <c r="LKZ206" s="360"/>
      <c r="LLA206" s="360"/>
      <c r="LLB206" s="360"/>
      <c r="LLC206" s="360"/>
      <c r="LLD206" s="360"/>
      <c r="LLE206" s="360"/>
      <c r="LLF206" s="360"/>
      <c r="LLG206" s="360"/>
      <c r="LLH206" s="360"/>
      <c r="LLI206" s="360"/>
      <c r="LLJ206" s="360"/>
      <c r="LLK206" s="360"/>
      <c r="LLL206" s="360"/>
      <c r="LLM206" s="360"/>
      <c r="LLN206" s="360"/>
      <c r="LLO206" s="360"/>
      <c r="LLP206" s="360"/>
      <c r="LLQ206" s="360"/>
      <c r="LLR206" s="360"/>
      <c r="LLS206" s="360"/>
      <c r="LLT206" s="360"/>
      <c r="LLU206" s="360"/>
      <c r="LLV206" s="360"/>
      <c r="LLW206" s="360"/>
      <c r="LLX206" s="360"/>
      <c r="LLY206" s="360"/>
      <c r="LLZ206" s="360"/>
      <c r="LMA206" s="360"/>
      <c r="LMB206" s="360"/>
      <c r="LMC206" s="360"/>
      <c r="LMD206" s="360"/>
      <c r="LME206" s="360"/>
      <c r="LMF206" s="360"/>
      <c r="LMG206" s="360"/>
      <c r="LMH206" s="360"/>
      <c r="LMI206" s="360"/>
      <c r="LMJ206" s="360"/>
      <c r="LMK206" s="360"/>
      <c r="LML206" s="360"/>
      <c r="LMM206" s="360"/>
      <c r="LMN206" s="360"/>
      <c r="LMO206" s="360"/>
      <c r="LMP206" s="360"/>
      <c r="LMQ206" s="360"/>
      <c r="LMR206" s="360"/>
      <c r="LMS206" s="360"/>
      <c r="LMT206" s="360"/>
      <c r="LMU206" s="360"/>
      <c r="LMV206" s="360"/>
      <c r="LMW206" s="360"/>
      <c r="LMX206" s="360"/>
      <c r="LMY206" s="360"/>
      <c r="LMZ206" s="360"/>
      <c r="LNA206" s="360"/>
      <c r="LNB206" s="360"/>
      <c r="LNC206" s="360"/>
      <c r="LND206" s="360"/>
      <c r="LNE206" s="360"/>
      <c r="LNF206" s="360"/>
      <c r="LNG206" s="360"/>
      <c r="LNH206" s="360"/>
      <c r="LNI206" s="360"/>
      <c r="LNJ206" s="360"/>
      <c r="LNK206" s="360"/>
      <c r="LNL206" s="360"/>
      <c r="LNM206" s="360"/>
      <c r="LNN206" s="360"/>
      <c r="LNO206" s="360"/>
      <c r="LNP206" s="360"/>
      <c r="LNQ206" s="360"/>
      <c r="LNR206" s="360"/>
      <c r="LNS206" s="360"/>
      <c r="LNT206" s="360"/>
      <c r="LNU206" s="360"/>
      <c r="LNV206" s="360"/>
      <c r="LNW206" s="360"/>
      <c r="LNX206" s="360"/>
      <c r="LNY206" s="360"/>
      <c r="LNZ206" s="360"/>
      <c r="LOA206" s="360"/>
      <c r="LOB206" s="360"/>
      <c r="LOC206" s="360"/>
      <c r="LOD206" s="360"/>
      <c r="LOE206" s="360"/>
      <c r="LOF206" s="360"/>
      <c r="LOG206" s="360"/>
      <c r="LOH206" s="360"/>
      <c r="LOI206" s="360"/>
      <c r="LOJ206" s="360"/>
      <c r="LOK206" s="360"/>
      <c r="LOL206" s="360"/>
      <c r="LOM206" s="360"/>
      <c r="LON206" s="360"/>
      <c r="LOO206" s="360"/>
      <c r="LOP206" s="360"/>
      <c r="LOQ206" s="360"/>
      <c r="LOR206" s="360"/>
      <c r="LOS206" s="360"/>
      <c r="LOT206" s="360"/>
      <c r="LOU206" s="360"/>
      <c r="LOV206" s="360"/>
      <c r="LOW206" s="360"/>
      <c r="LOX206" s="360"/>
      <c r="LOY206" s="360"/>
      <c r="LOZ206" s="360"/>
      <c r="LPA206" s="360"/>
      <c r="LPB206" s="360"/>
      <c r="LPC206" s="360"/>
      <c r="LPD206" s="360"/>
      <c r="LPE206" s="360"/>
      <c r="LPF206" s="360"/>
      <c r="LPG206" s="360"/>
      <c r="LPH206" s="360"/>
      <c r="LPI206" s="360"/>
      <c r="LPJ206" s="360"/>
      <c r="LPK206" s="360"/>
      <c r="LPL206" s="360"/>
      <c r="LPM206" s="360"/>
      <c r="LPN206" s="360"/>
      <c r="LPO206" s="360"/>
      <c r="LPP206" s="360"/>
      <c r="LPQ206" s="360"/>
      <c r="LPR206" s="360"/>
      <c r="LPS206" s="360"/>
      <c r="LPT206" s="360"/>
      <c r="LPU206" s="360"/>
      <c r="LPV206" s="360"/>
      <c r="LPW206" s="360"/>
      <c r="LPX206" s="360"/>
      <c r="LPY206" s="360"/>
      <c r="LPZ206" s="360"/>
      <c r="LQA206" s="360"/>
      <c r="LQB206" s="360"/>
      <c r="LQC206" s="360"/>
      <c r="LQD206" s="360"/>
      <c r="LQE206" s="360"/>
      <c r="LQF206" s="360"/>
      <c r="LQG206" s="360"/>
      <c r="LQH206" s="360"/>
      <c r="LQI206" s="360"/>
      <c r="LQJ206" s="360"/>
      <c r="LQK206" s="360"/>
      <c r="LQL206" s="360"/>
      <c r="LQM206" s="360"/>
      <c r="LQN206" s="360"/>
      <c r="LQO206" s="360"/>
      <c r="LQP206" s="360"/>
      <c r="LQQ206" s="360"/>
      <c r="LQR206" s="360"/>
      <c r="LQS206" s="360"/>
      <c r="LQT206" s="360"/>
      <c r="LQU206" s="360"/>
      <c r="LQV206" s="360"/>
      <c r="LQW206" s="360"/>
      <c r="LQX206" s="360"/>
      <c r="LQY206" s="360"/>
      <c r="LQZ206" s="360"/>
      <c r="LRA206" s="360"/>
      <c r="LRB206" s="360"/>
      <c r="LRC206" s="360"/>
      <c r="LRD206" s="360"/>
      <c r="LRE206" s="360"/>
      <c r="LRF206" s="360"/>
      <c r="LRG206" s="360"/>
      <c r="LRH206" s="360"/>
      <c r="LRI206" s="360"/>
      <c r="LRJ206" s="360"/>
      <c r="LRK206" s="360"/>
      <c r="LRL206" s="360"/>
      <c r="LRM206" s="360"/>
      <c r="LRN206" s="360"/>
      <c r="LRO206" s="360"/>
      <c r="LRP206" s="360"/>
      <c r="LRQ206" s="360"/>
      <c r="LRR206" s="360"/>
      <c r="LRS206" s="360"/>
      <c r="LRT206" s="360"/>
      <c r="LRU206" s="360"/>
      <c r="LRV206" s="360"/>
      <c r="LRW206" s="360"/>
      <c r="LRX206" s="360"/>
      <c r="LRY206" s="360"/>
      <c r="LRZ206" s="360"/>
      <c r="LSA206" s="360"/>
      <c r="LSB206" s="360"/>
      <c r="LSC206" s="360"/>
      <c r="LSD206" s="360"/>
      <c r="LSE206" s="360"/>
      <c r="LSF206" s="360"/>
      <c r="LSG206" s="360"/>
      <c r="LSH206" s="360"/>
      <c r="LSI206" s="360"/>
      <c r="LSJ206" s="360"/>
      <c r="LSK206" s="360"/>
      <c r="LSL206" s="360"/>
      <c r="LSM206" s="360"/>
      <c r="LSN206" s="360"/>
      <c r="LSO206" s="360"/>
      <c r="LSP206" s="360"/>
      <c r="LSQ206" s="360"/>
      <c r="LSR206" s="360"/>
      <c r="LSS206" s="360"/>
      <c r="LST206" s="360"/>
      <c r="LSU206" s="360"/>
      <c r="LSV206" s="360"/>
      <c r="LSW206" s="360"/>
      <c r="LSX206" s="360"/>
      <c r="LSY206" s="360"/>
      <c r="LSZ206" s="360"/>
      <c r="LTA206" s="360"/>
      <c r="LTB206" s="360"/>
      <c r="LTC206" s="360"/>
      <c r="LTD206" s="360"/>
      <c r="LTE206" s="360"/>
      <c r="LTF206" s="360"/>
      <c r="LTG206" s="360"/>
      <c r="LTH206" s="360"/>
      <c r="LTI206" s="360"/>
      <c r="LTJ206" s="360"/>
      <c r="LTK206" s="360"/>
      <c r="LTL206" s="360"/>
      <c r="LTM206" s="360"/>
      <c r="LTN206" s="360"/>
      <c r="LTO206" s="360"/>
      <c r="LTP206" s="360"/>
      <c r="LTQ206" s="360"/>
      <c r="LTR206" s="360"/>
      <c r="LTS206" s="360"/>
      <c r="LTT206" s="360"/>
      <c r="LTU206" s="360"/>
      <c r="LTV206" s="360"/>
      <c r="LTW206" s="360"/>
      <c r="LTX206" s="360"/>
      <c r="LTY206" s="360"/>
      <c r="LTZ206" s="360"/>
      <c r="LUA206" s="360"/>
      <c r="LUB206" s="360"/>
      <c r="LUC206" s="360"/>
      <c r="LUD206" s="360"/>
      <c r="LUE206" s="360"/>
      <c r="LUF206" s="360"/>
      <c r="LUG206" s="360"/>
      <c r="LUH206" s="360"/>
      <c r="LUI206" s="360"/>
      <c r="LUJ206" s="360"/>
      <c r="LUK206" s="360"/>
      <c r="LUL206" s="360"/>
      <c r="LUM206" s="360"/>
      <c r="LUN206" s="360"/>
      <c r="LUO206" s="360"/>
      <c r="LUP206" s="360"/>
      <c r="LUQ206" s="360"/>
      <c r="LUR206" s="360"/>
      <c r="LUS206" s="360"/>
      <c r="LUT206" s="360"/>
      <c r="LUU206" s="360"/>
      <c r="LUV206" s="360"/>
      <c r="LUW206" s="360"/>
      <c r="LUX206" s="360"/>
      <c r="LUY206" s="360"/>
      <c r="LUZ206" s="360"/>
      <c r="LVA206" s="360"/>
      <c r="LVB206" s="360"/>
      <c r="LVC206" s="360"/>
      <c r="LVD206" s="360"/>
      <c r="LVE206" s="360"/>
      <c r="LVF206" s="360"/>
      <c r="LVG206" s="360"/>
      <c r="LVH206" s="360"/>
      <c r="LVI206" s="360"/>
      <c r="LVJ206" s="360"/>
      <c r="LVK206" s="360"/>
      <c r="LVL206" s="360"/>
      <c r="LVM206" s="360"/>
      <c r="LVN206" s="360"/>
      <c r="LVO206" s="360"/>
      <c r="LVP206" s="360"/>
      <c r="LVQ206" s="360"/>
      <c r="LVR206" s="360"/>
      <c r="LVS206" s="360"/>
      <c r="LVT206" s="360"/>
      <c r="LVU206" s="360"/>
      <c r="LVV206" s="360"/>
      <c r="LVW206" s="360"/>
      <c r="LVX206" s="360"/>
      <c r="LVY206" s="360"/>
      <c r="LVZ206" s="360"/>
      <c r="LWA206" s="360"/>
      <c r="LWB206" s="360"/>
      <c r="LWC206" s="360"/>
      <c r="LWD206" s="360"/>
      <c r="LWE206" s="360"/>
      <c r="LWF206" s="360"/>
      <c r="LWG206" s="360"/>
      <c r="LWH206" s="360"/>
      <c r="LWI206" s="360"/>
      <c r="LWJ206" s="360"/>
      <c r="LWK206" s="360"/>
      <c r="LWL206" s="360"/>
      <c r="LWM206" s="360"/>
      <c r="LWN206" s="360"/>
      <c r="LWO206" s="360"/>
      <c r="LWP206" s="360"/>
      <c r="LWQ206" s="360"/>
      <c r="LWR206" s="360"/>
      <c r="LWS206" s="360"/>
      <c r="LWT206" s="360"/>
      <c r="LWU206" s="360"/>
      <c r="LWV206" s="360"/>
      <c r="LWW206" s="360"/>
      <c r="LWX206" s="360"/>
      <c r="LWY206" s="360"/>
      <c r="LWZ206" s="360"/>
      <c r="LXA206" s="360"/>
      <c r="LXB206" s="360"/>
      <c r="LXC206" s="360"/>
      <c r="LXD206" s="360"/>
      <c r="LXE206" s="360"/>
      <c r="LXF206" s="360"/>
      <c r="LXG206" s="360"/>
      <c r="LXH206" s="360"/>
      <c r="LXI206" s="360"/>
      <c r="LXJ206" s="360"/>
      <c r="LXK206" s="360"/>
      <c r="LXL206" s="360"/>
      <c r="LXM206" s="360"/>
      <c r="LXN206" s="360"/>
      <c r="LXO206" s="360"/>
      <c r="LXP206" s="360"/>
      <c r="LXQ206" s="360"/>
      <c r="LXR206" s="360"/>
      <c r="LXS206" s="360"/>
      <c r="LXT206" s="360"/>
      <c r="LXU206" s="360"/>
      <c r="LXV206" s="360"/>
      <c r="LXW206" s="360"/>
      <c r="LXX206" s="360"/>
      <c r="LXY206" s="360"/>
      <c r="LXZ206" s="360"/>
      <c r="LYA206" s="360"/>
      <c r="LYB206" s="360"/>
      <c r="LYC206" s="360"/>
      <c r="LYD206" s="360"/>
      <c r="LYE206" s="360"/>
      <c r="LYF206" s="360"/>
      <c r="LYG206" s="360"/>
      <c r="LYH206" s="360"/>
      <c r="LYI206" s="360"/>
      <c r="LYJ206" s="360"/>
      <c r="LYK206" s="360"/>
      <c r="LYL206" s="360"/>
      <c r="LYM206" s="360"/>
      <c r="LYN206" s="360"/>
      <c r="LYO206" s="360"/>
      <c r="LYP206" s="360"/>
      <c r="LYQ206" s="360"/>
      <c r="LYR206" s="360"/>
      <c r="LYS206" s="360"/>
      <c r="LYT206" s="360"/>
      <c r="LYU206" s="360"/>
      <c r="LYV206" s="360"/>
      <c r="LYW206" s="360"/>
      <c r="LYX206" s="360"/>
      <c r="LYY206" s="360"/>
      <c r="LYZ206" s="360"/>
      <c r="LZA206" s="360"/>
      <c r="LZB206" s="360"/>
      <c r="LZC206" s="360"/>
      <c r="LZD206" s="360"/>
      <c r="LZE206" s="360"/>
      <c r="LZF206" s="360"/>
      <c r="LZG206" s="360"/>
      <c r="LZH206" s="360"/>
      <c r="LZI206" s="360"/>
      <c r="LZJ206" s="360"/>
      <c r="LZK206" s="360"/>
      <c r="LZL206" s="360"/>
      <c r="LZM206" s="360"/>
      <c r="LZN206" s="360"/>
      <c r="LZO206" s="360"/>
      <c r="LZP206" s="360"/>
      <c r="LZQ206" s="360"/>
      <c r="LZR206" s="360"/>
      <c r="LZS206" s="360"/>
      <c r="LZT206" s="360"/>
      <c r="LZU206" s="360"/>
      <c r="LZV206" s="360"/>
      <c r="LZW206" s="360"/>
      <c r="LZX206" s="360"/>
      <c r="LZY206" s="360"/>
      <c r="LZZ206" s="360"/>
      <c r="MAA206" s="360"/>
      <c r="MAB206" s="360"/>
      <c r="MAC206" s="360"/>
      <c r="MAD206" s="360"/>
      <c r="MAE206" s="360"/>
      <c r="MAF206" s="360"/>
      <c r="MAG206" s="360"/>
      <c r="MAH206" s="360"/>
      <c r="MAI206" s="360"/>
      <c r="MAJ206" s="360"/>
      <c r="MAK206" s="360"/>
      <c r="MAL206" s="360"/>
      <c r="MAM206" s="360"/>
      <c r="MAN206" s="360"/>
      <c r="MAO206" s="360"/>
      <c r="MAP206" s="360"/>
      <c r="MAQ206" s="360"/>
      <c r="MAR206" s="360"/>
      <c r="MAS206" s="360"/>
      <c r="MAT206" s="360"/>
      <c r="MAU206" s="360"/>
      <c r="MAV206" s="360"/>
      <c r="MAW206" s="360"/>
      <c r="MAX206" s="360"/>
      <c r="MAY206" s="360"/>
      <c r="MAZ206" s="360"/>
      <c r="MBA206" s="360"/>
      <c r="MBB206" s="360"/>
      <c r="MBC206" s="360"/>
      <c r="MBD206" s="360"/>
      <c r="MBE206" s="360"/>
      <c r="MBF206" s="360"/>
      <c r="MBG206" s="360"/>
      <c r="MBH206" s="360"/>
      <c r="MBI206" s="360"/>
      <c r="MBJ206" s="360"/>
      <c r="MBK206" s="360"/>
      <c r="MBL206" s="360"/>
      <c r="MBM206" s="360"/>
      <c r="MBN206" s="360"/>
      <c r="MBO206" s="360"/>
      <c r="MBP206" s="360"/>
      <c r="MBQ206" s="360"/>
      <c r="MBR206" s="360"/>
      <c r="MBS206" s="360"/>
      <c r="MBT206" s="360"/>
      <c r="MBU206" s="360"/>
      <c r="MBV206" s="360"/>
      <c r="MBW206" s="360"/>
      <c r="MBX206" s="360"/>
      <c r="MBY206" s="360"/>
      <c r="MBZ206" s="360"/>
      <c r="MCA206" s="360"/>
      <c r="MCB206" s="360"/>
      <c r="MCC206" s="360"/>
      <c r="MCD206" s="360"/>
      <c r="MCE206" s="360"/>
      <c r="MCF206" s="360"/>
      <c r="MCG206" s="360"/>
      <c r="MCH206" s="360"/>
      <c r="MCI206" s="360"/>
      <c r="MCJ206" s="360"/>
      <c r="MCK206" s="360"/>
      <c r="MCL206" s="360"/>
      <c r="MCM206" s="360"/>
      <c r="MCN206" s="360"/>
      <c r="MCO206" s="360"/>
      <c r="MCP206" s="360"/>
      <c r="MCQ206" s="360"/>
      <c r="MCR206" s="360"/>
      <c r="MCS206" s="360"/>
      <c r="MCT206" s="360"/>
      <c r="MCU206" s="360"/>
      <c r="MCV206" s="360"/>
      <c r="MCW206" s="360"/>
      <c r="MCX206" s="360"/>
      <c r="MCY206" s="360"/>
      <c r="MCZ206" s="360"/>
      <c r="MDA206" s="360"/>
      <c r="MDB206" s="360"/>
      <c r="MDC206" s="360"/>
      <c r="MDD206" s="360"/>
      <c r="MDE206" s="360"/>
      <c r="MDF206" s="360"/>
      <c r="MDG206" s="360"/>
      <c r="MDH206" s="360"/>
      <c r="MDI206" s="360"/>
      <c r="MDJ206" s="360"/>
      <c r="MDK206" s="360"/>
      <c r="MDL206" s="360"/>
      <c r="MDM206" s="360"/>
      <c r="MDN206" s="360"/>
      <c r="MDO206" s="360"/>
      <c r="MDP206" s="360"/>
      <c r="MDQ206" s="360"/>
      <c r="MDR206" s="360"/>
      <c r="MDS206" s="360"/>
      <c r="MDT206" s="360"/>
      <c r="MDU206" s="360"/>
      <c r="MDV206" s="360"/>
      <c r="MDW206" s="360"/>
      <c r="MDX206" s="360"/>
      <c r="MDY206" s="360"/>
      <c r="MDZ206" s="360"/>
      <c r="MEA206" s="360"/>
      <c r="MEB206" s="360"/>
      <c r="MEC206" s="360"/>
      <c r="MED206" s="360"/>
      <c r="MEE206" s="360"/>
      <c r="MEF206" s="360"/>
      <c r="MEG206" s="360"/>
      <c r="MEH206" s="360"/>
      <c r="MEI206" s="360"/>
      <c r="MEJ206" s="360"/>
      <c r="MEK206" s="360"/>
      <c r="MEL206" s="360"/>
      <c r="MEM206" s="360"/>
      <c r="MEN206" s="360"/>
      <c r="MEO206" s="360"/>
      <c r="MEP206" s="360"/>
      <c r="MEQ206" s="360"/>
      <c r="MER206" s="360"/>
      <c r="MES206" s="360"/>
      <c r="MET206" s="360"/>
      <c r="MEU206" s="360"/>
      <c r="MEV206" s="360"/>
      <c r="MEW206" s="360"/>
      <c r="MEX206" s="360"/>
      <c r="MEY206" s="360"/>
      <c r="MEZ206" s="360"/>
      <c r="MFA206" s="360"/>
      <c r="MFB206" s="360"/>
      <c r="MFC206" s="360"/>
      <c r="MFD206" s="360"/>
      <c r="MFE206" s="360"/>
      <c r="MFF206" s="360"/>
      <c r="MFG206" s="360"/>
      <c r="MFH206" s="360"/>
      <c r="MFI206" s="360"/>
      <c r="MFJ206" s="360"/>
      <c r="MFK206" s="360"/>
      <c r="MFL206" s="360"/>
      <c r="MFM206" s="360"/>
      <c r="MFN206" s="360"/>
      <c r="MFO206" s="360"/>
      <c r="MFP206" s="360"/>
      <c r="MFQ206" s="360"/>
      <c r="MFR206" s="360"/>
      <c r="MFS206" s="360"/>
      <c r="MFT206" s="360"/>
      <c r="MFU206" s="360"/>
      <c r="MFV206" s="360"/>
      <c r="MFW206" s="360"/>
      <c r="MFX206" s="360"/>
      <c r="MFY206" s="360"/>
      <c r="MFZ206" s="360"/>
      <c r="MGA206" s="360"/>
      <c r="MGB206" s="360"/>
      <c r="MGC206" s="360"/>
      <c r="MGD206" s="360"/>
      <c r="MGE206" s="360"/>
      <c r="MGF206" s="360"/>
      <c r="MGG206" s="360"/>
      <c r="MGH206" s="360"/>
      <c r="MGI206" s="360"/>
      <c r="MGJ206" s="360"/>
      <c r="MGK206" s="360"/>
      <c r="MGL206" s="360"/>
      <c r="MGM206" s="360"/>
      <c r="MGN206" s="360"/>
      <c r="MGO206" s="360"/>
      <c r="MGP206" s="360"/>
      <c r="MGQ206" s="360"/>
      <c r="MGR206" s="360"/>
      <c r="MGS206" s="360"/>
      <c r="MGT206" s="360"/>
      <c r="MGU206" s="360"/>
      <c r="MGV206" s="360"/>
      <c r="MGW206" s="360"/>
      <c r="MGX206" s="360"/>
      <c r="MGY206" s="360"/>
      <c r="MGZ206" s="360"/>
      <c r="MHA206" s="360"/>
      <c r="MHB206" s="360"/>
      <c r="MHC206" s="360"/>
      <c r="MHD206" s="360"/>
      <c r="MHE206" s="360"/>
      <c r="MHF206" s="360"/>
      <c r="MHG206" s="360"/>
      <c r="MHH206" s="360"/>
      <c r="MHI206" s="360"/>
      <c r="MHJ206" s="360"/>
      <c r="MHK206" s="360"/>
      <c r="MHL206" s="360"/>
      <c r="MHM206" s="360"/>
      <c r="MHN206" s="360"/>
      <c r="MHO206" s="360"/>
      <c r="MHP206" s="360"/>
      <c r="MHQ206" s="360"/>
      <c r="MHR206" s="360"/>
      <c r="MHS206" s="360"/>
      <c r="MHT206" s="360"/>
      <c r="MHU206" s="360"/>
      <c r="MHV206" s="360"/>
      <c r="MHW206" s="360"/>
      <c r="MHX206" s="360"/>
      <c r="MHY206" s="360"/>
      <c r="MHZ206" s="360"/>
      <c r="MIA206" s="360"/>
      <c r="MIB206" s="360"/>
      <c r="MIC206" s="360"/>
      <c r="MID206" s="360"/>
      <c r="MIE206" s="360"/>
      <c r="MIF206" s="360"/>
      <c r="MIG206" s="360"/>
      <c r="MIH206" s="360"/>
      <c r="MII206" s="360"/>
      <c r="MIJ206" s="360"/>
      <c r="MIK206" s="360"/>
      <c r="MIL206" s="360"/>
      <c r="MIM206" s="360"/>
      <c r="MIN206" s="360"/>
      <c r="MIO206" s="360"/>
      <c r="MIP206" s="360"/>
      <c r="MIQ206" s="360"/>
      <c r="MIR206" s="360"/>
      <c r="MIS206" s="360"/>
      <c r="MIT206" s="360"/>
      <c r="MIU206" s="360"/>
      <c r="MIV206" s="360"/>
      <c r="MIW206" s="360"/>
      <c r="MIX206" s="360"/>
      <c r="MIY206" s="360"/>
      <c r="MIZ206" s="360"/>
      <c r="MJA206" s="360"/>
      <c r="MJB206" s="360"/>
      <c r="MJC206" s="360"/>
      <c r="MJD206" s="360"/>
      <c r="MJE206" s="360"/>
      <c r="MJF206" s="360"/>
      <c r="MJG206" s="360"/>
      <c r="MJH206" s="360"/>
      <c r="MJI206" s="360"/>
      <c r="MJJ206" s="360"/>
      <c r="MJK206" s="360"/>
      <c r="MJL206" s="360"/>
      <c r="MJM206" s="360"/>
      <c r="MJN206" s="360"/>
      <c r="MJO206" s="360"/>
      <c r="MJP206" s="360"/>
      <c r="MJQ206" s="360"/>
      <c r="MJR206" s="360"/>
      <c r="MJS206" s="360"/>
      <c r="MJT206" s="360"/>
      <c r="MJU206" s="360"/>
      <c r="MJV206" s="360"/>
      <c r="MJW206" s="360"/>
      <c r="MJX206" s="360"/>
      <c r="MJY206" s="360"/>
      <c r="MJZ206" s="360"/>
      <c r="MKA206" s="360"/>
      <c r="MKB206" s="360"/>
      <c r="MKC206" s="360"/>
      <c r="MKD206" s="360"/>
      <c r="MKE206" s="360"/>
      <c r="MKF206" s="360"/>
      <c r="MKG206" s="360"/>
      <c r="MKH206" s="360"/>
      <c r="MKI206" s="360"/>
      <c r="MKJ206" s="360"/>
      <c r="MKK206" s="360"/>
      <c r="MKL206" s="360"/>
      <c r="MKM206" s="360"/>
      <c r="MKN206" s="360"/>
      <c r="MKO206" s="360"/>
      <c r="MKP206" s="360"/>
      <c r="MKQ206" s="360"/>
      <c r="MKR206" s="360"/>
      <c r="MKS206" s="360"/>
      <c r="MKT206" s="360"/>
      <c r="MKU206" s="360"/>
      <c r="MKV206" s="360"/>
      <c r="MKW206" s="360"/>
      <c r="MKX206" s="360"/>
      <c r="MKY206" s="360"/>
      <c r="MKZ206" s="360"/>
      <c r="MLA206" s="360"/>
      <c r="MLB206" s="360"/>
      <c r="MLC206" s="360"/>
      <c r="MLD206" s="360"/>
      <c r="MLE206" s="360"/>
      <c r="MLF206" s="360"/>
      <c r="MLG206" s="360"/>
      <c r="MLH206" s="360"/>
      <c r="MLI206" s="360"/>
      <c r="MLJ206" s="360"/>
      <c r="MLK206" s="360"/>
      <c r="MLL206" s="360"/>
      <c r="MLM206" s="360"/>
      <c r="MLN206" s="360"/>
      <c r="MLO206" s="360"/>
      <c r="MLP206" s="360"/>
      <c r="MLQ206" s="360"/>
      <c r="MLR206" s="360"/>
      <c r="MLS206" s="360"/>
      <c r="MLT206" s="360"/>
      <c r="MLU206" s="360"/>
      <c r="MLV206" s="360"/>
      <c r="MLW206" s="360"/>
      <c r="MLX206" s="360"/>
      <c r="MLY206" s="360"/>
      <c r="MLZ206" s="360"/>
      <c r="MMA206" s="360"/>
      <c r="MMB206" s="360"/>
      <c r="MMC206" s="360"/>
      <c r="MMD206" s="360"/>
      <c r="MME206" s="360"/>
      <c r="MMF206" s="360"/>
      <c r="MMG206" s="360"/>
      <c r="MMH206" s="360"/>
      <c r="MMI206" s="360"/>
      <c r="MMJ206" s="360"/>
      <c r="MMK206" s="360"/>
      <c r="MML206" s="360"/>
      <c r="MMM206" s="360"/>
      <c r="MMN206" s="360"/>
      <c r="MMO206" s="360"/>
      <c r="MMP206" s="360"/>
      <c r="MMQ206" s="360"/>
      <c r="MMR206" s="360"/>
      <c r="MMS206" s="360"/>
      <c r="MMT206" s="360"/>
      <c r="MMU206" s="360"/>
      <c r="MMV206" s="360"/>
      <c r="MMW206" s="360"/>
      <c r="MMX206" s="360"/>
      <c r="MMY206" s="360"/>
      <c r="MMZ206" s="360"/>
      <c r="MNA206" s="360"/>
      <c r="MNB206" s="360"/>
      <c r="MNC206" s="360"/>
      <c r="MND206" s="360"/>
      <c r="MNE206" s="360"/>
      <c r="MNF206" s="360"/>
      <c r="MNG206" s="360"/>
      <c r="MNH206" s="360"/>
      <c r="MNI206" s="360"/>
      <c r="MNJ206" s="360"/>
      <c r="MNK206" s="360"/>
      <c r="MNL206" s="360"/>
      <c r="MNM206" s="360"/>
      <c r="MNN206" s="360"/>
      <c r="MNO206" s="360"/>
      <c r="MNP206" s="360"/>
      <c r="MNQ206" s="360"/>
      <c r="MNR206" s="360"/>
      <c r="MNS206" s="360"/>
      <c r="MNT206" s="360"/>
      <c r="MNU206" s="360"/>
      <c r="MNV206" s="360"/>
      <c r="MNW206" s="360"/>
      <c r="MNX206" s="360"/>
      <c r="MNY206" s="360"/>
      <c r="MNZ206" s="360"/>
      <c r="MOA206" s="360"/>
      <c r="MOB206" s="360"/>
      <c r="MOC206" s="360"/>
      <c r="MOD206" s="360"/>
      <c r="MOE206" s="360"/>
      <c r="MOF206" s="360"/>
      <c r="MOG206" s="360"/>
      <c r="MOH206" s="360"/>
      <c r="MOI206" s="360"/>
      <c r="MOJ206" s="360"/>
      <c r="MOK206" s="360"/>
      <c r="MOL206" s="360"/>
      <c r="MOM206" s="360"/>
      <c r="MON206" s="360"/>
      <c r="MOO206" s="360"/>
      <c r="MOP206" s="360"/>
      <c r="MOQ206" s="360"/>
      <c r="MOR206" s="360"/>
      <c r="MOS206" s="360"/>
      <c r="MOT206" s="360"/>
      <c r="MOU206" s="360"/>
      <c r="MOV206" s="360"/>
      <c r="MOW206" s="360"/>
      <c r="MOX206" s="360"/>
      <c r="MOY206" s="360"/>
      <c r="MOZ206" s="360"/>
      <c r="MPA206" s="360"/>
      <c r="MPB206" s="360"/>
      <c r="MPC206" s="360"/>
      <c r="MPD206" s="360"/>
      <c r="MPE206" s="360"/>
      <c r="MPF206" s="360"/>
      <c r="MPG206" s="360"/>
      <c r="MPH206" s="360"/>
      <c r="MPI206" s="360"/>
      <c r="MPJ206" s="360"/>
      <c r="MPK206" s="360"/>
      <c r="MPL206" s="360"/>
      <c r="MPM206" s="360"/>
      <c r="MPN206" s="360"/>
      <c r="MPO206" s="360"/>
      <c r="MPP206" s="360"/>
      <c r="MPQ206" s="360"/>
      <c r="MPR206" s="360"/>
      <c r="MPS206" s="360"/>
      <c r="MPT206" s="360"/>
      <c r="MPU206" s="360"/>
      <c r="MPV206" s="360"/>
      <c r="MPW206" s="360"/>
      <c r="MPX206" s="360"/>
      <c r="MPY206" s="360"/>
      <c r="MPZ206" s="360"/>
      <c r="MQA206" s="360"/>
      <c r="MQB206" s="360"/>
      <c r="MQC206" s="360"/>
      <c r="MQD206" s="360"/>
      <c r="MQE206" s="360"/>
      <c r="MQF206" s="360"/>
      <c r="MQG206" s="360"/>
      <c r="MQH206" s="360"/>
      <c r="MQI206" s="360"/>
      <c r="MQJ206" s="360"/>
      <c r="MQK206" s="360"/>
      <c r="MQL206" s="360"/>
      <c r="MQM206" s="360"/>
      <c r="MQN206" s="360"/>
      <c r="MQO206" s="360"/>
      <c r="MQP206" s="360"/>
      <c r="MQQ206" s="360"/>
      <c r="MQR206" s="360"/>
      <c r="MQS206" s="360"/>
      <c r="MQT206" s="360"/>
      <c r="MQU206" s="360"/>
      <c r="MQV206" s="360"/>
      <c r="MQW206" s="360"/>
      <c r="MQX206" s="360"/>
      <c r="MQY206" s="360"/>
      <c r="MQZ206" s="360"/>
      <c r="MRA206" s="360"/>
      <c r="MRB206" s="360"/>
      <c r="MRC206" s="360"/>
      <c r="MRD206" s="360"/>
      <c r="MRE206" s="360"/>
      <c r="MRF206" s="360"/>
      <c r="MRG206" s="360"/>
      <c r="MRH206" s="360"/>
      <c r="MRI206" s="360"/>
      <c r="MRJ206" s="360"/>
      <c r="MRK206" s="360"/>
      <c r="MRL206" s="360"/>
      <c r="MRM206" s="360"/>
      <c r="MRN206" s="360"/>
      <c r="MRO206" s="360"/>
      <c r="MRP206" s="360"/>
      <c r="MRQ206" s="360"/>
      <c r="MRR206" s="360"/>
      <c r="MRS206" s="360"/>
      <c r="MRT206" s="360"/>
      <c r="MRU206" s="360"/>
      <c r="MRV206" s="360"/>
      <c r="MRW206" s="360"/>
      <c r="MRX206" s="360"/>
      <c r="MRY206" s="360"/>
      <c r="MRZ206" s="360"/>
      <c r="MSA206" s="360"/>
      <c r="MSB206" s="360"/>
      <c r="MSC206" s="360"/>
      <c r="MSD206" s="360"/>
      <c r="MSE206" s="360"/>
      <c r="MSF206" s="360"/>
      <c r="MSG206" s="360"/>
      <c r="MSH206" s="360"/>
      <c r="MSI206" s="360"/>
      <c r="MSJ206" s="360"/>
      <c r="MSK206" s="360"/>
      <c r="MSL206" s="360"/>
      <c r="MSM206" s="360"/>
      <c r="MSN206" s="360"/>
      <c r="MSO206" s="360"/>
      <c r="MSP206" s="360"/>
      <c r="MSQ206" s="360"/>
      <c r="MSR206" s="360"/>
      <c r="MSS206" s="360"/>
      <c r="MST206" s="360"/>
      <c r="MSU206" s="360"/>
      <c r="MSV206" s="360"/>
      <c r="MSW206" s="360"/>
      <c r="MSX206" s="360"/>
      <c r="MSY206" s="360"/>
      <c r="MSZ206" s="360"/>
      <c r="MTA206" s="360"/>
      <c r="MTB206" s="360"/>
      <c r="MTC206" s="360"/>
      <c r="MTD206" s="360"/>
      <c r="MTE206" s="360"/>
      <c r="MTF206" s="360"/>
      <c r="MTG206" s="360"/>
      <c r="MTH206" s="360"/>
      <c r="MTI206" s="360"/>
      <c r="MTJ206" s="360"/>
      <c r="MTK206" s="360"/>
      <c r="MTL206" s="360"/>
      <c r="MTM206" s="360"/>
      <c r="MTN206" s="360"/>
      <c r="MTO206" s="360"/>
      <c r="MTP206" s="360"/>
      <c r="MTQ206" s="360"/>
      <c r="MTR206" s="360"/>
      <c r="MTS206" s="360"/>
      <c r="MTT206" s="360"/>
      <c r="MTU206" s="360"/>
      <c r="MTV206" s="360"/>
      <c r="MTW206" s="360"/>
      <c r="MTX206" s="360"/>
      <c r="MTY206" s="360"/>
      <c r="MTZ206" s="360"/>
      <c r="MUA206" s="360"/>
      <c r="MUB206" s="360"/>
      <c r="MUC206" s="360"/>
      <c r="MUD206" s="360"/>
      <c r="MUE206" s="360"/>
      <c r="MUF206" s="360"/>
      <c r="MUG206" s="360"/>
      <c r="MUH206" s="360"/>
      <c r="MUI206" s="360"/>
      <c r="MUJ206" s="360"/>
      <c r="MUK206" s="360"/>
      <c r="MUL206" s="360"/>
      <c r="MUM206" s="360"/>
      <c r="MUN206" s="360"/>
      <c r="MUO206" s="360"/>
      <c r="MUP206" s="360"/>
      <c r="MUQ206" s="360"/>
      <c r="MUR206" s="360"/>
      <c r="MUS206" s="360"/>
      <c r="MUT206" s="360"/>
      <c r="MUU206" s="360"/>
      <c r="MUV206" s="360"/>
      <c r="MUW206" s="360"/>
      <c r="MUX206" s="360"/>
      <c r="MUY206" s="360"/>
      <c r="MUZ206" s="360"/>
      <c r="MVA206" s="360"/>
      <c r="MVB206" s="360"/>
      <c r="MVC206" s="360"/>
      <c r="MVD206" s="360"/>
      <c r="MVE206" s="360"/>
      <c r="MVF206" s="360"/>
      <c r="MVG206" s="360"/>
      <c r="MVH206" s="360"/>
      <c r="MVI206" s="360"/>
      <c r="MVJ206" s="360"/>
      <c r="MVK206" s="360"/>
      <c r="MVL206" s="360"/>
      <c r="MVM206" s="360"/>
      <c r="MVN206" s="360"/>
      <c r="MVO206" s="360"/>
      <c r="MVP206" s="360"/>
      <c r="MVQ206" s="360"/>
      <c r="MVR206" s="360"/>
      <c r="MVS206" s="360"/>
      <c r="MVT206" s="360"/>
      <c r="MVU206" s="360"/>
      <c r="MVV206" s="360"/>
      <c r="MVW206" s="360"/>
      <c r="MVX206" s="360"/>
      <c r="MVY206" s="360"/>
      <c r="MVZ206" s="360"/>
      <c r="MWA206" s="360"/>
      <c r="MWB206" s="360"/>
      <c r="MWC206" s="360"/>
      <c r="MWD206" s="360"/>
      <c r="MWE206" s="360"/>
      <c r="MWF206" s="360"/>
      <c r="MWG206" s="360"/>
      <c r="MWH206" s="360"/>
      <c r="MWI206" s="360"/>
      <c r="MWJ206" s="360"/>
      <c r="MWK206" s="360"/>
      <c r="MWL206" s="360"/>
      <c r="MWM206" s="360"/>
      <c r="MWN206" s="360"/>
      <c r="MWO206" s="360"/>
      <c r="MWP206" s="360"/>
      <c r="MWQ206" s="360"/>
      <c r="MWR206" s="360"/>
      <c r="MWS206" s="360"/>
      <c r="MWT206" s="360"/>
      <c r="MWU206" s="360"/>
      <c r="MWV206" s="360"/>
      <c r="MWW206" s="360"/>
      <c r="MWX206" s="360"/>
      <c r="MWY206" s="360"/>
      <c r="MWZ206" s="360"/>
      <c r="MXA206" s="360"/>
      <c r="MXB206" s="360"/>
      <c r="MXC206" s="360"/>
      <c r="MXD206" s="360"/>
      <c r="MXE206" s="360"/>
      <c r="MXF206" s="360"/>
      <c r="MXG206" s="360"/>
      <c r="MXH206" s="360"/>
      <c r="MXI206" s="360"/>
      <c r="MXJ206" s="360"/>
      <c r="MXK206" s="360"/>
      <c r="MXL206" s="360"/>
      <c r="MXM206" s="360"/>
      <c r="MXN206" s="360"/>
      <c r="MXO206" s="360"/>
      <c r="MXP206" s="360"/>
      <c r="MXQ206" s="360"/>
      <c r="MXR206" s="360"/>
      <c r="MXS206" s="360"/>
      <c r="MXT206" s="360"/>
      <c r="MXU206" s="360"/>
      <c r="MXV206" s="360"/>
      <c r="MXW206" s="360"/>
      <c r="MXX206" s="360"/>
      <c r="MXY206" s="360"/>
      <c r="MXZ206" s="360"/>
      <c r="MYA206" s="360"/>
      <c r="MYB206" s="360"/>
      <c r="MYC206" s="360"/>
      <c r="MYD206" s="360"/>
      <c r="MYE206" s="360"/>
      <c r="MYF206" s="360"/>
      <c r="MYG206" s="360"/>
      <c r="MYH206" s="360"/>
      <c r="MYI206" s="360"/>
      <c r="MYJ206" s="360"/>
      <c r="MYK206" s="360"/>
      <c r="MYL206" s="360"/>
      <c r="MYM206" s="360"/>
      <c r="MYN206" s="360"/>
      <c r="MYO206" s="360"/>
      <c r="MYP206" s="360"/>
      <c r="MYQ206" s="360"/>
      <c r="MYR206" s="360"/>
      <c r="MYS206" s="360"/>
      <c r="MYT206" s="360"/>
      <c r="MYU206" s="360"/>
      <c r="MYV206" s="360"/>
      <c r="MYW206" s="360"/>
      <c r="MYX206" s="360"/>
      <c r="MYY206" s="360"/>
      <c r="MYZ206" s="360"/>
      <c r="MZA206" s="360"/>
      <c r="MZB206" s="360"/>
      <c r="MZC206" s="360"/>
      <c r="MZD206" s="360"/>
      <c r="MZE206" s="360"/>
      <c r="MZF206" s="360"/>
      <c r="MZG206" s="360"/>
      <c r="MZH206" s="360"/>
      <c r="MZI206" s="360"/>
      <c r="MZJ206" s="360"/>
      <c r="MZK206" s="360"/>
      <c r="MZL206" s="360"/>
      <c r="MZM206" s="360"/>
      <c r="MZN206" s="360"/>
      <c r="MZO206" s="360"/>
      <c r="MZP206" s="360"/>
      <c r="MZQ206" s="360"/>
      <c r="MZR206" s="360"/>
      <c r="MZS206" s="360"/>
      <c r="MZT206" s="360"/>
      <c r="MZU206" s="360"/>
      <c r="MZV206" s="360"/>
      <c r="MZW206" s="360"/>
      <c r="MZX206" s="360"/>
      <c r="MZY206" s="360"/>
      <c r="MZZ206" s="360"/>
      <c r="NAA206" s="360"/>
      <c r="NAB206" s="360"/>
      <c r="NAC206" s="360"/>
      <c r="NAD206" s="360"/>
      <c r="NAE206" s="360"/>
      <c r="NAF206" s="360"/>
      <c r="NAG206" s="360"/>
      <c r="NAH206" s="360"/>
      <c r="NAI206" s="360"/>
      <c r="NAJ206" s="360"/>
      <c r="NAK206" s="360"/>
      <c r="NAL206" s="360"/>
      <c r="NAM206" s="360"/>
      <c r="NAN206" s="360"/>
      <c r="NAO206" s="360"/>
      <c r="NAP206" s="360"/>
      <c r="NAQ206" s="360"/>
      <c r="NAR206" s="360"/>
      <c r="NAS206" s="360"/>
      <c r="NAT206" s="360"/>
      <c r="NAU206" s="360"/>
      <c r="NAV206" s="360"/>
      <c r="NAW206" s="360"/>
      <c r="NAX206" s="360"/>
      <c r="NAY206" s="360"/>
      <c r="NAZ206" s="360"/>
      <c r="NBA206" s="360"/>
      <c r="NBB206" s="360"/>
      <c r="NBC206" s="360"/>
      <c r="NBD206" s="360"/>
      <c r="NBE206" s="360"/>
      <c r="NBF206" s="360"/>
      <c r="NBG206" s="360"/>
      <c r="NBH206" s="360"/>
      <c r="NBI206" s="360"/>
      <c r="NBJ206" s="360"/>
      <c r="NBK206" s="360"/>
      <c r="NBL206" s="360"/>
      <c r="NBM206" s="360"/>
      <c r="NBN206" s="360"/>
      <c r="NBO206" s="360"/>
      <c r="NBP206" s="360"/>
      <c r="NBQ206" s="360"/>
      <c r="NBR206" s="360"/>
      <c r="NBS206" s="360"/>
      <c r="NBT206" s="360"/>
      <c r="NBU206" s="360"/>
      <c r="NBV206" s="360"/>
      <c r="NBW206" s="360"/>
      <c r="NBX206" s="360"/>
      <c r="NBY206" s="360"/>
      <c r="NBZ206" s="360"/>
      <c r="NCA206" s="360"/>
      <c r="NCB206" s="360"/>
      <c r="NCC206" s="360"/>
      <c r="NCD206" s="360"/>
      <c r="NCE206" s="360"/>
      <c r="NCF206" s="360"/>
      <c r="NCG206" s="360"/>
      <c r="NCH206" s="360"/>
      <c r="NCI206" s="360"/>
      <c r="NCJ206" s="360"/>
      <c r="NCK206" s="360"/>
      <c r="NCL206" s="360"/>
      <c r="NCM206" s="360"/>
      <c r="NCN206" s="360"/>
      <c r="NCO206" s="360"/>
      <c r="NCP206" s="360"/>
      <c r="NCQ206" s="360"/>
      <c r="NCR206" s="360"/>
      <c r="NCS206" s="360"/>
      <c r="NCT206" s="360"/>
      <c r="NCU206" s="360"/>
      <c r="NCV206" s="360"/>
      <c r="NCW206" s="360"/>
      <c r="NCX206" s="360"/>
      <c r="NCY206" s="360"/>
      <c r="NCZ206" s="360"/>
      <c r="NDA206" s="360"/>
      <c r="NDB206" s="360"/>
      <c r="NDC206" s="360"/>
      <c r="NDD206" s="360"/>
      <c r="NDE206" s="360"/>
      <c r="NDF206" s="360"/>
      <c r="NDG206" s="360"/>
      <c r="NDH206" s="360"/>
      <c r="NDI206" s="360"/>
      <c r="NDJ206" s="360"/>
      <c r="NDK206" s="360"/>
      <c r="NDL206" s="360"/>
      <c r="NDM206" s="360"/>
      <c r="NDN206" s="360"/>
      <c r="NDO206" s="360"/>
      <c r="NDP206" s="360"/>
      <c r="NDQ206" s="360"/>
      <c r="NDR206" s="360"/>
      <c r="NDS206" s="360"/>
      <c r="NDT206" s="360"/>
      <c r="NDU206" s="360"/>
      <c r="NDV206" s="360"/>
      <c r="NDW206" s="360"/>
      <c r="NDX206" s="360"/>
      <c r="NDY206" s="360"/>
      <c r="NDZ206" s="360"/>
      <c r="NEA206" s="360"/>
      <c r="NEB206" s="360"/>
      <c r="NEC206" s="360"/>
      <c r="NED206" s="360"/>
      <c r="NEE206" s="360"/>
      <c r="NEF206" s="360"/>
      <c r="NEG206" s="360"/>
      <c r="NEH206" s="360"/>
      <c r="NEI206" s="360"/>
      <c r="NEJ206" s="360"/>
      <c r="NEK206" s="360"/>
      <c r="NEL206" s="360"/>
      <c r="NEM206" s="360"/>
      <c r="NEN206" s="360"/>
      <c r="NEO206" s="360"/>
      <c r="NEP206" s="360"/>
      <c r="NEQ206" s="360"/>
      <c r="NER206" s="360"/>
      <c r="NES206" s="360"/>
      <c r="NET206" s="360"/>
      <c r="NEU206" s="360"/>
      <c r="NEV206" s="360"/>
      <c r="NEW206" s="360"/>
      <c r="NEX206" s="360"/>
      <c r="NEY206" s="360"/>
      <c r="NEZ206" s="360"/>
      <c r="NFA206" s="360"/>
      <c r="NFB206" s="360"/>
      <c r="NFC206" s="360"/>
      <c r="NFD206" s="360"/>
      <c r="NFE206" s="360"/>
      <c r="NFF206" s="360"/>
      <c r="NFG206" s="360"/>
      <c r="NFH206" s="360"/>
      <c r="NFI206" s="360"/>
      <c r="NFJ206" s="360"/>
      <c r="NFK206" s="360"/>
      <c r="NFL206" s="360"/>
      <c r="NFM206" s="360"/>
      <c r="NFN206" s="360"/>
      <c r="NFO206" s="360"/>
      <c r="NFP206" s="360"/>
      <c r="NFQ206" s="360"/>
      <c r="NFR206" s="360"/>
      <c r="NFS206" s="360"/>
      <c r="NFT206" s="360"/>
      <c r="NFU206" s="360"/>
      <c r="NFV206" s="360"/>
      <c r="NFW206" s="360"/>
      <c r="NFX206" s="360"/>
      <c r="NFY206" s="360"/>
      <c r="NFZ206" s="360"/>
      <c r="NGA206" s="360"/>
      <c r="NGB206" s="360"/>
      <c r="NGC206" s="360"/>
      <c r="NGD206" s="360"/>
      <c r="NGE206" s="360"/>
      <c r="NGF206" s="360"/>
      <c r="NGG206" s="360"/>
      <c r="NGH206" s="360"/>
      <c r="NGI206" s="360"/>
      <c r="NGJ206" s="360"/>
      <c r="NGK206" s="360"/>
      <c r="NGL206" s="360"/>
      <c r="NGM206" s="360"/>
      <c r="NGN206" s="360"/>
      <c r="NGO206" s="360"/>
      <c r="NGP206" s="360"/>
      <c r="NGQ206" s="360"/>
      <c r="NGR206" s="360"/>
      <c r="NGS206" s="360"/>
      <c r="NGT206" s="360"/>
      <c r="NGU206" s="360"/>
      <c r="NGV206" s="360"/>
      <c r="NGW206" s="360"/>
      <c r="NGX206" s="360"/>
      <c r="NGY206" s="360"/>
      <c r="NGZ206" s="360"/>
      <c r="NHA206" s="360"/>
      <c r="NHB206" s="360"/>
      <c r="NHC206" s="360"/>
      <c r="NHD206" s="360"/>
      <c r="NHE206" s="360"/>
      <c r="NHF206" s="360"/>
      <c r="NHG206" s="360"/>
      <c r="NHH206" s="360"/>
      <c r="NHI206" s="360"/>
      <c r="NHJ206" s="360"/>
      <c r="NHK206" s="360"/>
      <c r="NHL206" s="360"/>
      <c r="NHM206" s="360"/>
      <c r="NHN206" s="360"/>
      <c r="NHO206" s="360"/>
      <c r="NHP206" s="360"/>
      <c r="NHQ206" s="360"/>
      <c r="NHR206" s="360"/>
      <c r="NHS206" s="360"/>
      <c r="NHT206" s="360"/>
      <c r="NHU206" s="360"/>
      <c r="NHV206" s="360"/>
      <c r="NHW206" s="360"/>
      <c r="NHX206" s="360"/>
      <c r="NHY206" s="360"/>
      <c r="NHZ206" s="360"/>
      <c r="NIA206" s="360"/>
      <c r="NIB206" s="360"/>
      <c r="NIC206" s="360"/>
      <c r="NID206" s="360"/>
      <c r="NIE206" s="360"/>
      <c r="NIF206" s="360"/>
      <c r="NIG206" s="360"/>
      <c r="NIH206" s="360"/>
      <c r="NII206" s="360"/>
      <c r="NIJ206" s="360"/>
      <c r="NIK206" s="360"/>
      <c r="NIL206" s="360"/>
      <c r="NIM206" s="360"/>
      <c r="NIN206" s="360"/>
      <c r="NIO206" s="360"/>
      <c r="NIP206" s="360"/>
      <c r="NIQ206" s="360"/>
      <c r="NIR206" s="360"/>
      <c r="NIS206" s="360"/>
      <c r="NIT206" s="360"/>
      <c r="NIU206" s="360"/>
      <c r="NIV206" s="360"/>
      <c r="NIW206" s="360"/>
      <c r="NIX206" s="360"/>
      <c r="NIY206" s="360"/>
      <c r="NIZ206" s="360"/>
      <c r="NJA206" s="360"/>
      <c r="NJB206" s="360"/>
      <c r="NJC206" s="360"/>
      <c r="NJD206" s="360"/>
      <c r="NJE206" s="360"/>
      <c r="NJF206" s="360"/>
      <c r="NJG206" s="360"/>
      <c r="NJH206" s="360"/>
      <c r="NJI206" s="360"/>
      <c r="NJJ206" s="360"/>
      <c r="NJK206" s="360"/>
      <c r="NJL206" s="360"/>
      <c r="NJM206" s="360"/>
      <c r="NJN206" s="360"/>
      <c r="NJO206" s="360"/>
      <c r="NJP206" s="360"/>
      <c r="NJQ206" s="360"/>
      <c r="NJR206" s="360"/>
      <c r="NJS206" s="360"/>
      <c r="NJT206" s="360"/>
      <c r="NJU206" s="360"/>
      <c r="NJV206" s="360"/>
      <c r="NJW206" s="360"/>
      <c r="NJX206" s="360"/>
      <c r="NJY206" s="360"/>
      <c r="NJZ206" s="360"/>
      <c r="NKA206" s="360"/>
      <c r="NKB206" s="360"/>
      <c r="NKC206" s="360"/>
      <c r="NKD206" s="360"/>
      <c r="NKE206" s="360"/>
      <c r="NKF206" s="360"/>
      <c r="NKG206" s="360"/>
      <c r="NKH206" s="360"/>
      <c r="NKI206" s="360"/>
      <c r="NKJ206" s="360"/>
      <c r="NKK206" s="360"/>
      <c r="NKL206" s="360"/>
      <c r="NKM206" s="360"/>
      <c r="NKN206" s="360"/>
      <c r="NKO206" s="360"/>
      <c r="NKP206" s="360"/>
      <c r="NKQ206" s="360"/>
      <c r="NKR206" s="360"/>
      <c r="NKS206" s="360"/>
      <c r="NKT206" s="360"/>
      <c r="NKU206" s="360"/>
      <c r="NKV206" s="360"/>
      <c r="NKW206" s="360"/>
      <c r="NKX206" s="360"/>
      <c r="NKY206" s="360"/>
      <c r="NKZ206" s="360"/>
      <c r="NLA206" s="360"/>
      <c r="NLB206" s="360"/>
      <c r="NLC206" s="360"/>
      <c r="NLD206" s="360"/>
      <c r="NLE206" s="360"/>
      <c r="NLF206" s="360"/>
      <c r="NLG206" s="360"/>
      <c r="NLH206" s="360"/>
      <c r="NLI206" s="360"/>
      <c r="NLJ206" s="360"/>
      <c r="NLK206" s="360"/>
      <c r="NLL206" s="360"/>
      <c r="NLM206" s="360"/>
      <c r="NLN206" s="360"/>
      <c r="NLO206" s="360"/>
      <c r="NLP206" s="360"/>
      <c r="NLQ206" s="360"/>
      <c r="NLR206" s="360"/>
      <c r="NLS206" s="360"/>
      <c r="NLT206" s="360"/>
      <c r="NLU206" s="360"/>
      <c r="NLV206" s="360"/>
      <c r="NLW206" s="360"/>
      <c r="NLX206" s="360"/>
      <c r="NLY206" s="360"/>
      <c r="NLZ206" s="360"/>
      <c r="NMA206" s="360"/>
      <c r="NMB206" s="360"/>
      <c r="NMC206" s="360"/>
      <c r="NMD206" s="360"/>
      <c r="NME206" s="360"/>
      <c r="NMF206" s="360"/>
      <c r="NMG206" s="360"/>
      <c r="NMH206" s="360"/>
      <c r="NMI206" s="360"/>
      <c r="NMJ206" s="360"/>
      <c r="NMK206" s="360"/>
      <c r="NML206" s="360"/>
      <c r="NMM206" s="360"/>
      <c r="NMN206" s="360"/>
      <c r="NMO206" s="360"/>
      <c r="NMP206" s="360"/>
      <c r="NMQ206" s="360"/>
      <c r="NMR206" s="360"/>
      <c r="NMS206" s="360"/>
      <c r="NMT206" s="360"/>
      <c r="NMU206" s="360"/>
      <c r="NMV206" s="360"/>
      <c r="NMW206" s="360"/>
      <c r="NMX206" s="360"/>
      <c r="NMY206" s="360"/>
      <c r="NMZ206" s="360"/>
      <c r="NNA206" s="360"/>
      <c r="NNB206" s="360"/>
      <c r="NNC206" s="360"/>
      <c r="NND206" s="360"/>
      <c r="NNE206" s="360"/>
      <c r="NNF206" s="360"/>
      <c r="NNG206" s="360"/>
      <c r="NNH206" s="360"/>
      <c r="NNI206" s="360"/>
      <c r="NNJ206" s="360"/>
      <c r="NNK206" s="360"/>
      <c r="NNL206" s="360"/>
      <c r="NNM206" s="360"/>
      <c r="NNN206" s="360"/>
      <c r="NNO206" s="360"/>
      <c r="NNP206" s="360"/>
      <c r="NNQ206" s="360"/>
      <c r="NNR206" s="360"/>
      <c r="NNS206" s="360"/>
      <c r="NNT206" s="360"/>
      <c r="NNU206" s="360"/>
      <c r="NNV206" s="360"/>
      <c r="NNW206" s="360"/>
      <c r="NNX206" s="360"/>
      <c r="NNY206" s="360"/>
      <c r="NNZ206" s="360"/>
      <c r="NOA206" s="360"/>
      <c r="NOB206" s="360"/>
      <c r="NOC206" s="360"/>
      <c r="NOD206" s="360"/>
      <c r="NOE206" s="360"/>
      <c r="NOF206" s="360"/>
      <c r="NOG206" s="360"/>
      <c r="NOH206" s="360"/>
      <c r="NOI206" s="360"/>
      <c r="NOJ206" s="360"/>
      <c r="NOK206" s="360"/>
      <c r="NOL206" s="360"/>
      <c r="NOM206" s="360"/>
      <c r="NON206" s="360"/>
      <c r="NOO206" s="360"/>
      <c r="NOP206" s="360"/>
      <c r="NOQ206" s="360"/>
      <c r="NOR206" s="360"/>
      <c r="NOS206" s="360"/>
      <c r="NOT206" s="360"/>
      <c r="NOU206" s="360"/>
      <c r="NOV206" s="360"/>
      <c r="NOW206" s="360"/>
      <c r="NOX206" s="360"/>
      <c r="NOY206" s="360"/>
      <c r="NOZ206" s="360"/>
      <c r="NPA206" s="360"/>
      <c r="NPB206" s="360"/>
      <c r="NPC206" s="360"/>
      <c r="NPD206" s="360"/>
      <c r="NPE206" s="360"/>
      <c r="NPF206" s="360"/>
      <c r="NPG206" s="360"/>
      <c r="NPH206" s="360"/>
      <c r="NPI206" s="360"/>
      <c r="NPJ206" s="360"/>
      <c r="NPK206" s="360"/>
      <c r="NPL206" s="360"/>
      <c r="NPM206" s="360"/>
      <c r="NPN206" s="360"/>
      <c r="NPO206" s="360"/>
      <c r="NPP206" s="360"/>
      <c r="NPQ206" s="360"/>
      <c r="NPR206" s="360"/>
      <c r="NPS206" s="360"/>
      <c r="NPT206" s="360"/>
      <c r="NPU206" s="360"/>
      <c r="NPV206" s="360"/>
      <c r="NPW206" s="360"/>
      <c r="NPX206" s="360"/>
      <c r="NPY206" s="360"/>
      <c r="NPZ206" s="360"/>
      <c r="NQA206" s="360"/>
      <c r="NQB206" s="360"/>
      <c r="NQC206" s="360"/>
      <c r="NQD206" s="360"/>
      <c r="NQE206" s="360"/>
      <c r="NQF206" s="360"/>
      <c r="NQG206" s="360"/>
      <c r="NQH206" s="360"/>
      <c r="NQI206" s="360"/>
      <c r="NQJ206" s="360"/>
      <c r="NQK206" s="360"/>
      <c r="NQL206" s="360"/>
      <c r="NQM206" s="360"/>
      <c r="NQN206" s="360"/>
      <c r="NQO206" s="360"/>
      <c r="NQP206" s="360"/>
      <c r="NQQ206" s="360"/>
      <c r="NQR206" s="360"/>
      <c r="NQS206" s="360"/>
      <c r="NQT206" s="360"/>
      <c r="NQU206" s="360"/>
      <c r="NQV206" s="360"/>
      <c r="NQW206" s="360"/>
      <c r="NQX206" s="360"/>
      <c r="NQY206" s="360"/>
      <c r="NQZ206" s="360"/>
      <c r="NRA206" s="360"/>
      <c r="NRB206" s="360"/>
      <c r="NRC206" s="360"/>
      <c r="NRD206" s="360"/>
      <c r="NRE206" s="360"/>
      <c r="NRF206" s="360"/>
      <c r="NRG206" s="360"/>
      <c r="NRH206" s="360"/>
      <c r="NRI206" s="360"/>
      <c r="NRJ206" s="360"/>
      <c r="NRK206" s="360"/>
      <c r="NRL206" s="360"/>
      <c r="NRM206" s="360"/>
      <c r="NRN206" s="360"/>
      <c r="NRO206" s="360"/>
      <c r="NRP206" s="360"/>
      <c r="NRQ206" s="360"/>
      <c r="NRR206" s="360"/>
      <c r="NRS206" s="360"/>
      <c r="NRT206" s="360"/>
      <c r="NRU206" s="360"/>
      <c r="NRV206" s="360"/>
      <c r="NRW206" s="360"/>
      <c r="NRX206" s="360"/>
      <c r="NRY206" s="360"/>
      <c r="NRZ206" s="360"/>
      <c r="NSA206" s="360"/>
      <c r="NSB206" s="360"/>
      <c r="NSC206" s="360"/>
      <c r="NSD206" s="360"/>
      <c r="NSE206" s="360"/>
      <c r="NSF206" s="360"/>
      <c r="NSG206" s="360"/>
      <c r="NSH206" s="360"/>
      <c r="NSI206" s="360"/>
      <c r="NSJ206" s="360"/>
      <c r="NSK206" s="360"/>
      <c r="NSL206" s="360"/>
      <c r="NSM206" s="360"/>
      <c r="NSN206" s="360"/>
      <c r="NSO206" s="360"/>
      <c r="NSP206" s="360"/>
      <c r="NSQ206" s="360"/>
      <c r="NSR206" s="360"/>
      <c r="NSS206" s="360"/>
      <c r="NST206" s="360"/>
      <c r="NSU206" s="360"/>
      <c r="NSV206" s="360"/>
      <c r="NSW206" s="360"/>
      <c r="NSX206" s="360"/>
      <c r="NSY206" s="360"/>
      <c r="NSZ206" s="360"/>
      <c r="NTA206" s="360"/>
      <c r="NTB206" s="360"/>
      <c r="NTC206" s="360"/>
      <c r="NTD206" s="360"/>
      <c r="NTE206" s="360"/>
      <c r="NTF206" s="360"/>
      <c r="NTG206" s="360"/>
      <c r="NTH206" s="360"/>
      <c r="NTI206" s="360"/>
      <c r="NTJ206" s="360"/>
      <c r="NTK206" s="360"/>
      <c r="NTL206" s="360"/>
      <c r="NTM206" s="360"/>
      <c r="NTN206" s="360"/>
      <c r="NTO206" s="360"/>
      <c r="NTP206" s="360"/>
      <c r="NTQ206" s="360"/>
      <c r="NTR206" s="360"/>
      <c r="NTS206" s="360"/>
      <c r="NTT206" s="360"/>
      <c r="NTU206" s="360"/>
      <c r="NTV206" s="360"/>
      <c r="NTW206" s="360"/>
      <c r="NTX206" s="360"/>
      <c r="NTY206" s="360"/>
      <c r="NTZ206" s="360"/>
      <c r="NUA206" s="360"/>
      <c r="NUB206" s="360"/>
      <c r="NUC206" s="360"/>
      <c r="NUD206" s="360"/>
      <c r="NUE206" s="360"/>
      <c r="NUF206" s="360"/>
      <c r="NUG206" s="360"/>
      <c r="NUH206" s="360"/>
      <c r="NUI206" s="360"/>
      <c r="NUJ206" s="360"/>
      <c r="NUK206" s="360"/>
      <c r="NUL206" s="360"/>
      <c r="NUM206" s="360"/>
      <c r="NUN206" s="360"/>
      <c r="NUO206" s="360"/>
      <c r="NUP206" s="360"/>
      <c r="NUQ206" s="360"/>
      <c r="NUR206" s="360"/>
      <c r="NUS206" s="360"/>
      <c r="NUT206" s="360"/>
      <c r="NUU206" s="360"/>
      <c r="NUV206" s="360"/>
      <c r="NUW206" s="360"/>
      <c r="NUX206" s="360"/>
      <c r="NUY206" s="360"/>
      <c r="NUZ206" s="360"/>
      <c r="NVA206" s="360"/>
      <c r="NVB206" s="360"/>
      <c r="NVC206" s="360"/>
      <c r="NVD206" s="360"/>
      <c r="NVE206" s="360"/>
      <c r="NVF206" s="360"/>
      <c r="NVG206" s="360"/>
      <c r="NVH206" s="360"/>
      <c r="NVI206" s="360"/>
      <c r="NVJ206" s="360"/>
      <c r="NVK206" s="360"/>
      <c r="NVL206" s="360"/>
      <c r="NVM206" s="360"/>
      <c r="NVN206" s="360"/>
      <c r="NVO206" s="360"/>
      <c r="NVP206" s="360"/>
      <c r="NVQ206" s="360"/>
      <c r="NVR206" s="360"/>
      <c r="NVS206" s="360"/>
      <c r="NVT206" s="360"/>
      <c r="NVU206" s="360"/>
      <c r="NVV206" s="360"/>
      <c r="NVW206" s="360"/>
      <c r="NVX206" s="360"/>
      <c r="NVY206" s="360"/>
      <c r="NVZ206" s="360"/>
      <c r="NWA206" s="360"/>
      <c r="NWB206" s="360"/>
      <c r="NWC206" s="360"/>
      <c r="NWD206" s="360"/>
      <c r="NWE206" s="360"/>
      <c r="NWF206" s="360"/>
      <c r="NWG206" s="360"/>
      <c r="NWH206" s="360"/>
      <c r="NWI206" s="360"/>
      <c r="NWJ206" s="360"/>
      <c r="NWK206" s="360"/>
      <c r="NWL206" s="360"/>
      <c r="NWM206" s="360"/>
      <c r="NWN206" s="360"/>
      <c r="NWO206" s="360"/>
      <c r="NWP206" s="360"/>
      <c r="NWQ206" s="360"/>
      <c r="NWR206" s="360"/>
      <c r="NWS206" s="360"/>
      <c r="NWT206" s="360"/>
      <c r="NWU206" s="360"/>
      <c r="NWV206" s="360"/>
      <c r="NWW206" s="360"/>
      <c r="NWX206" s="360"/>
      <c r="NWY206" s="360"/>
      <c r="NWZ206" s="360"/>
      <c r="NXA206" s="360"/>
      <c r="NXB206" s="360"/>
      <c r="NXC206" s="360"/>
      <c r="NXD206" s="360"/>
      <c r="NXE206" s="360"/>
      <c r="NXF206" s="360"/>
      <c r="NXG206" s="360"/>
      <c r="NXH206" s="360"/>
      <c r="NXI206" s="360"/>
      <c r="NXJ206" s="360"/>
      <c r="NXK206" s="360"/>
      <c r="NXL206" s="360"/>
      <c r="NXM206" s="360"/>
      <c r="NXN206" s="360"/>
      <c r="NXO206" s="360"/>
      <c r="NXP206" s="360"/>
      <c r="NXQ206" s="360"/>
      <c r="NXR206" s="360"/>
      <c r="NXS206" s="360"/>
      <c r="NXT206" s="360"/>
      <c r="NXU206" s="360"/>
      <c r="NXV206" s="360"/>
      <c r="NXW206" s="360"/>
      <c r="NXX206" s="360"/>
      <c r="NXY206" s="360"/>
      <c r="NXZ206" s="360"/>
      <c r="NYA206" s="360"/>
      <c r="NYB206" s="360"/>
      <c r="NYC206" s="360"/>
      <c r="NYD206" s="360"/>
      <c r="NYE206" s="360"/>
      <c r="NYF206" s="360"/>
      <c r="NYG206" s="360"/>
      <c r="NYH206" s="360"/>
      <c r="NYI206" s="360"/>
      <c r="NYJ206" s="360"/>
      <c r="NYK206" s="360"/>
      <c r="NYL206" s="360"/>
      <c r="NYM206" s="360"/>
      <c r="NYN206" s="360"/>
      <c r="NYO206" s="360"/>
      <c r="NYP206" s="360"/>
      <c r="NYQ206" s="360"/>
      <c r="NYR206" s="360"/>
      <c r="NYS206" s="360"/>
      <c r="NYT206" s="360"/>
      <c r="NYU206" s="360"/>
      <c r="NYV206" s="360"/>
      <c r="NYW206" s="360"/>
      <c r="NYX206" s="360"/>
      <c r="NYY206" s="360"/>
      <c r="NYZ206" s="360"/>
      <c r="NZA206" s="360"/>
      <c r="NZB206" s="360"/>
      <c r="NZC206" s="360"/>
      <c r="NZD206" s="360"/>
      <c r="NZE206" s="360"/>
      <c r="NZF206" s="360"/>
      <c r="NZG206" s="360"/>
      <c r="NZH206" s="360"/>
      <c r="NZI206" s="360"/>
      <c r="NZJ206" s="360"/>
      <c r="NZK206" s="360"/>
      <c r="NZL206" s="360"/>
      <c r="NZM206" s="360"/>
      <c r="NZN206" s="360"/>
      <c r="NZO206" s="360"/>
      <c r="NZP206" s="360"/>
      <c r="NZQ206" s="360"/>
      <c r="NZR206" s="360"/>
      <c r="NZS206" s="360"/>
      <c r="NZT206" s="360"/>
      <c r="NZU206" s="360"/>
      <c r="NZV206" s="360"/>
      <c r="NZW206" s="360"/>
      <c r="NZX206" s="360"/>
      <c r="NZY206" s="360"/>
      <c r="NZZ206" s="360"/>
      <c r="OAA206" s="360"/>
      <c r="OAB206" s="360"/>
      <c r="OAC206" s="360"/>
      <c r="OAD206" s="360"/>
      <c r="OAE206" s="360"/>
      <c r="OAF206" s="360"/>
      <c r="OAG206" s="360"/>
      <c r="OAH206" s="360"/>
      <c r="OAI206" s="360"/>
      <c r="OAJ206" s="360"/>
      <c r="OAK206" s="360"/>
      <c r="OAL206" s="360"/>
      <c r="OAM206" s="360"/>
      <c r="OAN206" s="360"/>
      <c r="OAO206" s="360"/>
      <c r="OAP206" s="360"/>
      <c r="OAQ206" s="360"/>
      <c r="OAR206" s="360"/>
      <c r="OAS206" s="360"/>
      <c r="OAT206" s="360"/>
      <c r="OAU206" s="360"/>
      <c r="OAV206" s="360"/>
      <c r="OAW206" s="360"/>
      <c r="OAX206" s="360"/>
      <c r="OAY206" s="360"/>
      <c r="OAZ206" s="360"/>
      <c r="OBA206" s="360"/>
      <c r="OBB206" s="360"/>
      <c r="OBC206" s="360"/>
      <c r="OBD206" s="360"/>
      <c r="OBE206" s="360"/>
      <c r="OBF206" s="360"/>
      <c r="OBG206" s="360"/>
      <c r="OBH206" s="360"/>
      <c r="OBI206" s="360"/>
      <c r="OBJ206" s="360"/>
      <c r="OBK206" s="360"/>
      <c r="OBL206" s="360"/>
      <c r="OBM206" s="360"/>
      <c r="OBN206" s="360"/>
      <c r="OBO206" s="360"/>
      <c r="OBP206" s="360"/>
      <c r="OBQ206" s="360"/>
      <c r="OBR206" s="360"/>
      <c r="OBS206" s="360"/>
      <c r="OBT206" s="360"/>
      <c r="OBU206" s="360"/>
      <c r="OBV206" s="360"/>
      <c r="OBW206" s="360"/>
      <c r="OBX206" s="360"/>
      <c r="OBY206" s="360"/>
      <c r="OBZ206" s="360"/>
      <c r="OCA206" s="360"/>
      <c r="OCB206" s="360"/>
      <c r="OCC206" s="360"/>
      <c r="OCD206" s="360"/>
      <c r="OCE206" s="360"/>
      <c r="OCF206" s="360"/>
      <c r="OCG206" s="360"/>
      <c r="OCH206" s="360"/>
      <c r="OCI206" s="360"/>
      <c r="OCJ206" s="360"/>
      <c r="OCK206" s="360"/>
      <c r="OCL206" s="360"/>
      <c r="OCM206" s="360"/>
      <c r="OCN206" s="360"/>
      <c r="OCO206" s="360"/>
      <c r="OCP206" s="360"/>
      <c r="OCQ206" s="360"/>
      <c r="OCR206" s="360"/>
      <c r="OCS206" s="360"/>
      <c r="OCT206" s="360"/>
      <c r="OCU206" s="360"/>
      <c r="OCV206" s="360"/>
      <c r="OCW206" s="360"/>
      <c r="OCX206" s="360"/>
      <c r="OCY206" s="360"/>
      <c r="OCZ206" s="360"/>
      <c r="ODA206" s="360"/>
      <c r="ODB206" s="360"/>
      <c r="ODC206" s="360"/>
      <c r="ODD206" s="360"/>
      <c r="ODE206" s="360"/>
      <c r="ODF206" s="360"/>
      <c r="ODG206" s="360"/>
      <c r="ODH206" s="360"/>
      <c r="ODI206" s="360"/>
      <c r="ODJ206" s="360"/>
      <c r="ODK206" s="360"/>
      <c r="ODL206" s="360"/>
      <c r="ODM206" s="360"/>
      <c r="ODN206" s="360"/>
      <c r="ODO206" s="360"/>
      <c r="ODP206" s="360"/>
      <c r="ODQ206" s="360"/>
      <c r="ODR206" s="360"/>
      <c r="ODS206" s="360"/>
      <c r="ODT206" s="360"/>
      <c r="ODU206" s="360"/>
      <c r="ODV206" s="360"/>
      <c r="ODW206" s="360"/>
      <c r="ODX206" s="360"/>
      <c r="ODY206" s="360"/>
      <c r="ODZ206" s="360"/>
      <c r="OEA206" s="360"/>
      <c r="OEB206" s="360"/>
      <c r="OEC206" s="360"/>
      <c r="OED206" s="360"/>
      <c r="OEE206" s="360"/>
      <c r="OEF206" s="360"/>
      <c r="OEG206" s="360"/>
      <c r="OEH206" s="360"/>
      <c r="OEI206" s="360"/>
      <c r="OEJ206" s="360"/>
      <c r="OEK206" s="360"/>
      <c r="OEL206" s="360"/>
      <c r="OEM206" s="360"/>
      <c r="OEN206" s="360"/>
      <c r="OEO206" s="360"/>
      <c r="OEP206" s="360"/>
      <c r="OEQ206" s="360"/>
      <c r="OER206" s="360"/>
      <c r="OES206" s="360"/>
      <c r="OET206" s="360"/>
      <c r="OEU206" s="360"/>
      <c r="OEV206" s="360"/>
      <c r="OEW206" s="360"/>
      <c r="OEX206" s="360"/>
      <c r="OEY206" s="360"/>
      <c r="OEZ206" s="360"/>
      <c r="OFA206" s="360"/>
      <c r="OFB206" s="360"/>
      <c r="OFC206" s="360"/>
      <c r="OFD206" s="360"/>
      <c r="OFE206" s="360"/>
      <c r="OFF206" s="360"/>
      <c r="OFG206" s="360"/>
      <c r="OFH206" s="360"/>
      <c r="OFI206" s="360"/>
      <c r="OFJ206" s="360"/>
      <c r="OFK206" s="360"/>
      <c r="OFL206" s="360"/>
      <c r="OFM206" s="360"/>
      <c r="OFN206" s="360"/>
      <c r="OFO206" s="360"/>
      <c r="OFP206" s="360"/>
      <c r="OFQ206" s="360"/>
      <c r="OFR206" s="360"/>
      <c r="OFS206" s="360"/>
      <c r="OFT206" s="360"/>
      <c r="OFU206" s="360"/>
      <c r="OFV206" s="360"/>
      <c r="OFW206" s="360"/>
      <c r="OFX206" s="360"/>
      <c r="OFY206" s="360"/>
      <c r="OFZ206" s="360"/>
      <c r="OGA206" s="360"/>
      <c r="OGB206" s="360"/>
      <c r="OGC206" s="360"/>
      <c r="OGD206" s="360"/>
      <c r="OGE206" s="360"/>
      <c r="OGF206" s="360"/>
      <c r="OGG206" s="360"/>
      <c r="OGH206" s="360"/>
      <c r="OGI206" s="360"/>
      <c r="OGJ206" s="360"/>
      <c r="OGK206" s="360"/>
      <c r="OGL206" s="360"/>
      <c r="OGM206" s="360"/>
      <c r="OGN206" s="360"/>
      <c r="OGO206" s="360"/>
      <c r="OGP206" s="360"/>
      <c r="OGQ206" s="360"/>
      <c r="OGR206" s="360"/>
      <c r="OGS206" s="360"/>
      <c r="OGT206" s="360"/>
      <c r="OGU206" s="360"/>
      <c r="OGV206" s="360"/>
      <c r="OGW206" s="360"/>
      <c r="OGX206" s="360"/>
      <c r="OGY206" s="360"/>
      <c r="OGZ206" s="360"/>
      <c r="OHA206" s="360"/>
      <c r="OHB206" s="360"/>
      <c r="OHC206" s="360"/>
      <c r="OHD206" s="360"/>
      <c r="OHE206" s="360"/>
      <c r="OHF206" s="360"/>
      <c r="OHG206" s="360"/>
      <c r="OHH206" s="360"/>
      <c r="OHI206" s="360"/>
      <c r="OHJ206" s="360"/>
      <c r="OHK206" s="360"/>
      <c r="OHL206" s="360"/>
      <c r="OHM206" s="360"/>
      <c r="OHN206" s="360"/>
      <c r="OHO206" s="360"/>
      <c r="OHP206" s="360"/>
      <c r="OHQ206" s="360"/>
      <c r="OHR206" s="360"/>
      <c r="OHS206" s="360"/>
      <c r="OHT206" s="360"/>
      <c r="OHU206" s="360"/>
      <c r="OHV206" s="360"/>
      <c r="OHW206" s="360"/>
      <c r="OHX206" s="360"/>
      <c r="OHY206" s="360"/>
      <c r="OHZ206" s="360"/>
      <c r="OIA206" s="360"/>
      <c r="OIB206" s="360"/>
      <c r="OIC206" s="360"/>
      <c r="OID206" s="360"/>
      <c r="OIE206" s="360"/>
      <c r="OIF206" s="360"/>
      <c r="OIG206" s="360"/>
      <c r="OIH206" s="360"/>
      <c r="OII206" s="360"/>
      <c r="OIJ206" s="360"/>
      <c r="OIK206" s="360"/>
      <c r="OIL206" s="360"/>
      <c r="OIM206" s="360"/>
      <c r="OIN206" s="360"/>
      <c r="OIO206" s="360"/>
      <c r="OIP206" s="360"/>
      <c r="OIQ206" s="360"/>
      <c r="OIR206" s="360"/>
      <c r="OIS206" s="360"/>
      <c r="OIT206" s="360"/>
      <c r="OIU206" s="360"/>
      <c r="OIV206" s="360"/>
      <c r="OIW206" s="360"/>
      <c r="OIX206" s="360"/>
      <c r="OIY206" s="360"/>
      <c r="OIZ206" s="360"/>
      <c r="OJA206" s="360"/>
      <c r="OJB206" s="360"/>
      <c r="OJC206" s="360"/>
      <c r="OJD206" s="360"/>
      <c r="OJE206" s="360"/>
      <c r="OJF206" s="360"/>
      <c r="OJG206" s="360"/>
      <c r="OJH206" s="360"/>
      <c r="OJI206" s="360"/>
      <c r="OJJ206" s="360"/>
      <c r="OJK206" s="360"/>
      <c r="OJL206" s="360"/>
      <c r="OJM206" s="360"/>
      <c r="OJN206" s="360"/>
      <c r="OJO206" s="360"/>
      <c r="OJP206" s="360"/>
      <c r="OJQ206" s="360"/>
      <c r="OJR206" s="360"/>
      <c r="OJS206" s="360"/>
      <c r="OJT206" s="360"/>
      <c r="OJU206" s="360"/>
      <c r="OJV206" s="360"/>
      <c r="OJW206" s="360"/>
      <c r="OJX206" s="360"/>
      <c r="OJY206" s="360"/>
      <c r="OJZ206" s="360"/>
      <c r="OKA206" s="360"/>
      <c r="OKB206" s="360"/>
      <c r="OKC206" s="360"/>
      <c r="OKD206" s="360"/>
      <c r="OKE206" s="360"/>
      <c r="OKF206" s="360"/>
      <c r="OKG206" s="360"/>
      <c r="OKH206" s="360"/>
      <c r="OKI206" s="360"/>
      <c r="OKJ206" s="360"/>
      <c r="OKK206" s="360"/>
      <c r="OKL206" s="360"/>
      <c r="OKM206" s="360"/>
      <c r="OKN206" s="360"/>
      <c r="OKO206" s="360"/>
      <c r="OKP206" s="360"/>
      <c r="OKQ206" s="360"/>
      <c r="OKR206" s="360"/>
      <c r="OKS206" s="360"/>
      <c r="OKT206" s="360"/>
      <c r="OKU206" s="360"/>
      <c r="OKV206" s="360"/>
      <c r="OKW206" s="360"/>
      <c r="OKX206" s="360"/>
      <c r="OKY206" s="360"/>
      <c r="OKZ206" s="360"/>
      <c r="OLA206" s="360"/>
      <c r="OLB206" s="360"/>
      <c r="OLC206" s="360"/>
      <c r="OLD206" s="360"/>
      <c r="OLE206" s="360"/>
      <c r="OLF206" s="360"/>
      <c r="OLG206" s="360"/>
      <c r="OLH206" s="360"/>
      <c r="OLI206" s="360"/>
      <c r="OLJ206" s="360"/>
      <c r="OLK206" s="360"/>
      <c r="OLL206" s="360"/>
      <c r="OLM206" s="360"/>
      <c r="OLN206" s="360"/>
      <c r="OLO206" s="360"/>
      <c r="OLP206" s="360"/>
      <c r="OLQ206" s="360"/>
      <c r="OLR206" s="360"/>
      <c r="OLS206" s="360"/>
      <c r="OLT206" s="360"/>
      <c r="OLU206" s="360"/>
      <c r="OLV206" s="360"/>
      <c r="OLW206" s="360"/>
      <c r="OLX206" s="360"/>
      <c r="OLY206" s="360"/>
      <c r="OLZ206" s="360"/>
      <c r="OMA206" s="360"/>
      <c r="OMB206" s="360"/>
      <c r="OMC206" s="360"/>
      <c r="OMD206" s="360"/>
      <c r="OME206" s="360"/>
      <c r="OMF206" s="360"/>
      <c r="OMG206" s="360"/>
      <c r="OMH206" s="360"/>
      <c r="OMI206" s="360"/>
      <c r="OMJ206" s="360"/>
      <c r="OMK206" s="360"/>
      <c r="OML206" s="360"/>
      <c r="OMM206" s="360"/>
      <c r="OMN206" s="360"/>
      <c r="OMO206" s="360"/>
      <c r="OMP206" s="360"/>
      <c r="OMQ206" s="360"/>
      <c r="OMR206" s="360"/>
      <c r="OMS206" s="360"/>
      <c r="OMT206" s="360"/>
      <c r="OMU206" s="360"/>
      <c r="OMV206" s="360"/>
      <c r="OMW206" s="360"/>
      <c r="OMX206" s="360"/>
      <c r="OMY206" s="360"/>
      <c r="OMZ206" s="360"/>
      <c r="ONA206" s="360"/>
      <c r="ONB206" s="360"/>
      <c r="ONC206" s="360"/>
      <c r="OND206" s="360"/>
      <c r="ONE206" s="360"/>
      <c r="ONF206" s="360"/>
      <c r="ONG206" s="360"/>
      <c r="ONH206" s="360"/>
      <c r="ONI206" s="360"/>
      <c r="ONJ206" s="360"/>
      <c r="ONK206" s="360"/>
      <c r="ONL206" s="360"/>
      <c r="ONM206" s="360"/>
      <c r="ONN206" s="360"/>
      <c r="ONO206" s="360"/>
      <c r="ONP206" s="360"/>
      <c r="ONQ206" s="360"/>
      <c r="ONR206" s="360"/>
      <c r="ONS206" s="360"/>
      <c r="ONT206" s="360"/>
      <c r="ONU206" s="360"/>
      <c r="ONV206" s="360"/>
      <c r="ONW206" s="360"/>
      <c r="ONX206" s="360"/>
      <c r="ONY206" s="360"/>
      <c r="ONZ206" s="360"/>
      <c r="OOA206" s="360"/>
      <c r="OOB206" s="360"/>
      <c r="OOC206" s="360"/>
      <c r="OOD206" s="360"/>
      <c r="OOE206" s="360"/>
      <c r="OOF206" s="360"/>
      <c r="OOG206" s="360"/>
      <c r="OOH206" s="360"/>
      <c r="OOI206" s="360"/>
      <c r="OOJ206" s="360"/>
      <c r="OOK206" s="360"/>
      <c r="OOL206" s="360"/>
      <c r="OOM206" s="360"/>
      <c r="OON206" s="360"/>
      <c r="OOO206" s="360"/>
      <c r="OOP206" s="360"/>
      <c r="OOQ206" s="360"/>
      <c r="OOR206" s="360"/>
      <c r="OOS206" s="360"/>
      <c r="OOT206" s="360"/>
      <c r="OOU206" s="360"/>
      <c r="OOV206" s="360"/>
      <c r="OOW206" s="360"/>
      <c r="OOX206" s="360"/>
      <c r="OOY206" s="360"/>
      <c r="OOZ206" s="360"/>
      <c r="OPA206" s="360"/>
      <c r="OPB206" s="360"/>
      <c r="OPC206" s="360"/>
      <c r="OPD206" s="360"/>
      <c r="OPE206" s="360"/>
      <c r="OPF206" s="360"/>
      <c r="OPG206" s="360"/>
      <c r="OPH206" s="360"/>
      <c r="OPI206" s="360"/>
      <c r="OPJ206" s="360"/>
      <c r="OPK206" s="360"/>
      <c r="OPL206" s="360"/>
      <c r="OPM206" s="360"/>
      <c r="OPN206" s="360"/>
      <c r="OPO206" s="360"/>
      <c r="OPP206" s="360"/>
      <c r="OPQ206" s="360"/>
      <c r="OPR206" s="360"/>
      <c r="OPS206" s="360"/>
      <c r="OPT206" s="360"/>
      <c r="OPU206" s="360"/>
      <c r="OPV206" s="360"/>
      <c r="OPW206" s="360"/>
      <c r="OPX206" s="360"/>
      <c r="OPY206" s="360"/>
      <c r="OPZ206" s="360"/>
      <c r="OQA206" s="360"/>
      <c r="OQB206" s="360"/>
      <c r="OQC206" s="360"/>
      <c r="OQD206" s="360"/>
      <c r="OQE206" s="360"/>
      <c r="OQF206" s="360"/>
      <c r="OQG206" s="360"/>
      <c r="OQH206" s="360"/>
      <c r="OQI206" s="360"/>
      <c r="OQJ206" s="360"/>
      <c r="OQK206" s="360"/>
      <c r="OQL206" s="360"/>
      <c r="OQM206" s="360"/>
      <c r="OQN206" s="360"/>
      <c r="OQO206" s="360"/>
      <c r="OQP206" s="360"/>
      <c r="OQQ206" s="360"/>
      <c r="OQR206" s="360"/>
      <c r="OQS206" s="360"/>
      <c r="OQT206" s="360"/>
      <c r="OQU206" s="360"/>
      <c r="OQV206" s="360"/>
      <c r="OQW206" s="360"/>
      <c r="OQX206" s="360"/>
      <c r="OQY206" s="360"/>
      <c r="OQZ206" s="360"/>
      <c r="ORA206" s="360"/>
      <c r="ORB206" s="360"/>
      <c r="ORC206" s="360"/>
      <c r="ORD206" s="360"/>
      <c r="ORE206" s="360"/>
      <c r="ORF206" s="360"/>
      <c r="ORG206" s="360"/>
      <c r="ORH206" s="360"/>
      <c r="ORI206" s="360"/>
      <c r="ORJ206" s="360"/>
      <c r="ORK206" s="360"/>
      <c r="ORL206" s="360"/>
      <c r="ORM206" s="360"/>
      <c r="ORN206" s="360"/>
      <c r="ORO206" s="360"/>
      <c r="ORP206" s="360"/>
      <c r="ORQ206" s="360"/>
      <c r="ORR206" s="360"/>
      <c r="ORS206" s="360"/>
      <c r="ORT206" s="360"/>
      <c r="ORU206" s="360"/>
      <c r="ORV206" s="360"/>
      <c r="ORW206" s="360"/>
      <c r="ORX206" s="360"/>
      <c r="ORY206" s="360"/>
      <c r="ORZ206" s="360"/>
      <c r="OSA206" s="360"/>
      <c r="OSB206" s="360"/>
      <c r="OSC206" s="360"/>
      <c r="OSD206" s="360"/>
      <c r="OSE206" s="360"/>
      <c r="OSF206" s="360"/>
      <c r="OSG206" s="360"/>
      <c r="OSH206" s="360"/>
      <c r="OSI206" s="360"/>
      <c r="OSJ206" s="360"/>
      <c r="OSK206" s="360"/>
      <c r="OSL206" s="360"/>
      <c r="OSM206" s="360"/>
      <c r="OSN206" s="360"/>
      <c r="OSO206" s="360"/>
      <c r="OSP206" s="360"/>
      <c r="OSQ206" s="360"/>
      <c r="OSR206" s="360"/>
      <c r="OSS206" s="360"/>
      <c r="OST206" s="360"/>
      <c r="OSU206" s="360"/>
      <c r="OSV206" s="360"/>
      <c r="OSW206" s="360"/>
      <c r="OSX206" s="360"/>
      <c r="OSY206" s="360"/>
      <c r="OSZ206" s="360"/>
      <c r="OTA206" s="360"/>
      <c r="OTB206" s="360"/>
      <c r="OTC206" s="360"/>
      <c r="OTD206" s="360"/>
      <c r="OTE206" s="360"/>
      <c r="OTF206" s="360"/>
      <c r="OTG206" s="360"/>
      <c r="OTH206" s="360"/>
      <c r="OTI206" s="360"/>
      <c r="OTJ206" s="360"/>
      <c r="OTK206" s="360"/>
      <c r="OTL206" s="360"/>
      <c r="OTM206" s="360"/>
      <c r="OTN206" s="360"/>
      <c r="OTO206" s="360"/>
      <c r="OTP206" s="360"/>
      <c r="OTQ206" s="360"/>
      <c r="OTR206" s="360"/>
      <c r="OTS206" s="360"/>
      <c r="OTT206" s="360"/>
      <c r="OTU206" s="360"/>
      <c r="OTV206" s="360"/>
      <c r="OTW206" s="360"/>
      <c r="OTX206" s="360"/>
      <c r="OTY206" s="360"/>
      <c r="OTZ206" s="360"/>
      <c r="OUA206" s="360"/>
      <c r="OUB206" s="360"/>
      <c r="OUC206" s="360"/>
      <c r="OUD206" s="360"/>
      <c r="OUE206" s="360"/>
      <c r="OUF206" s="360"/>
      <c r="OUG206" s="360"/>
      <c r="OUH206" s="360"/>
      <c r="OUI206" s="360"/>
      <c r="OUJ206" s="360"/>
      <c r="OUK206" s="360"/>
      <c r="OUL206" s="360"/>
      <c r="OUM206" s="360"/>
      <c r="OUN206" s="360"/>
      <c r="OUO206" s="360"/>
      <c r="OUP206" s="360"/>
      <c r="OUQ206" s="360"/>
      <c r="OUR206" s="360"/>
      <c r="OUS206" s="360"/>
      <c r="OUT206" s="360"/>
      <c r="OUU206" s="360"/>
      <c r="OUV206" s="360"/>
      <c r="OUW206" s="360"/>
      <c r="OUX206" s="360"/>
      <c r="OUY206" s="360"/>
      <c r="OUZ206" s="360"/>
      <c r="OVA206" s="360"/>
      <c r="OVB206" s="360"/>
      <c r="OVC206" s="360"/>
      <c r="OVD206" s="360"/>
      <c r="OVE206" s="360"/>
      <c r="OVF206" s="360"/>
      <c r="OVG206" s="360"/>
      <c r="OVH206" s="360"/>
      <c r="OVI206" s="360"/>
      <c r="OVJ206" s="360"/>
      <c r="OVK206" s="360"/>
      <c r="OVL206" s="360"/>
      <c r="OVM206" s="360"/>
      <c r="OVN206" s="360"/>
      <c r="OVO206" s="360"/>
      <c r="OVP206" s="360"/>
      <c r="OVQ206" s="360"/>
      <c r="OVR206" s="360"/>
      <c r="OVS206" s="360"/>
      <c r="OVT206" s="360"/>
      <c r="OVU206" s="360"/>
      <c r="OVV206" s="360"/>
      <c r="OVW206" s="360"/>
      <c r="OVX206" s="360"/>
      <c r="OVY206" s="360"/>
      <c r="OVZ206" s="360"/>
      <c r="OWA206" s="360"/>
      <c r="OWB206" s="360"/>
      <c r="OWC206" s="360"/>
      <c r="OWD206" s="360"/>
      <c r="OWE206" s="360"/>
      <c r="OWF206" s="360"/>
      <c r="OWG206" s="360"/>
      <c r="OWH206" s="360"/>
      <c r="OWI206" s="360"/>
      <c r="OWJ206" s="360"/>
      <c r="OWK206" s="360"/>
      <c r="OWL206" s="360"/>
      <c r="OWM206" s="360"/>
      <c r="OWN206" s="360"/>
      <c r="OWO206" s="360"/>
      <c r="OWP206" s="360"/>
      <c r="OWQ206" s="360"/>
      <c r="OWR206" s="360"/>
      <c r="OWS206" s="360"/>
      <c r="OWT206" s="360"/>
      <c r="OWU206" s="360"/>
      <c r="OWV206" s="360"/>
      <c r="OWW206" s="360"/>
      <c r="OWX206" s="360"/>
      <c r="OWY206" s="360"/>
      <c r="OWZ206" s="360"/>
      <c r="OXA206" s="360"/>
      <c r="OXB206" s="360"/>
      <c r="OXC206" s="360"/>
      <c r="OXD206" s="360"/>
      <c r="OXE206" s="360"/>
      <c r="OXF206" s="360"/>
      <c r="OXG206" s="360"/>
      <c r="OXH206" s="360"/>
      <c r="OXI206" s="360"/>
      <c r="OXJ206" s="360"/>
      <c r="OXK206" s="360"/>
      <c r="OXL206" s="360"/>
      <c r="OXM206" s="360"/>
      <c r="OXN206" s="360"/>
      <c r="OXO206" s="360"/>
      <c r="OXP206" s="360"/>
      <c r="OXQ206" s="360"/>
      <c r="OXR206" s="360"/>
      <c r="OXS206" s="360"/>
      <c r="OXT206" s="360"/>
      <c r="OXU206" s="360"/>
      <c r="OXV206" s="360"/>
      <c r="OXW206" s="360"/>
      <c r="OXX206" s="360"/>
      <c r="OXY206" s="360"/>
      <c r="OXZ206" s="360"/>
      <c r="OYA206" s="360"/>
      <c r="OYB206" s="360"/>
      <c r="OYC206" s="360"/>
      <c r="OYD206" s="360"/>
      <c r="OYE206" s="360"/>
      <c r="OYF206" s="360"/>
      <c r="OYG206" s="360"/>
      <c r="OYH206" s="360"/>
      <c r="OYI206" s="360"/>
      <c r="OYJ206" s="360"/>
      <c r="OYK206" s="360"/>
      <c r="OYL206" s="360"/>
      <c r="OYM206" s="360"/>
      <c r="OYN206" s="360"/>
      <c r="OYO206" s="360"/>
      <c r="OYP206" s="360"/>
      <c r="OYQ206" s="360"/>
      <c r="OYR206" s="360"/>
      <c r="OYS206" s="360"/>
      <c r="OYT206" s="360"/>
      <c r="OYU206" s="360"/>
      <c r="OYV206" s="360"/>
      <c r="OYW206" s="360"/>
      <c r="OYX206" s="360"/>
      <c r="OYY206" s="360"/>
      <c r="OYZ206" s="360"/>
      <c r="OZA206" s="360"/>
      <c r="OZB206" s="360"/>
      <c r="OZC206" s="360"/>
      <c r="OZD206" s="360"/>
      <c r="OZE206" s="360"/>
      <c r="OZF206" s="360"/>
      <c r="OZG206" s="360"/>
      <c r="OZH206" s="360"/>
      <c r="OZI206" s="360"/>
      <c r="OZJ206" s="360"/>
      <c r="OZK206" s="360"/>
      <c r="OZL206" s="360"/>
      <c r="OZM206" s="360"/>
      <c r="OZN206" s="360"/>
      <c r="OZO206" s="360"/>
      <c r="OZP206" s="360"/>
      <c r="OZQ206" s="360"/>
      <c r="OZR206" s="360"/>
      <c r="OZS206" s="360"/>
      <c r="OZT206" s="360"/>
      <c r="OZU206" s="360"/>
      <c r="OZV206" s="360"/>
      <c r="OZW206" s="360"/>
      <c r="OZX206" s="360"/>
      <c r="OZY206" s="360"/>
      <c r="OZZ206" s="360"/>
      <c r="PAA206" s="360"/>
      <c r="PAB206" s="360"/>
      <c r="PAC206" s="360"/>
      <c r="PAD206" s="360"/>
      <c r="PAE206" s="360"/>
      <c r="PAF206" s="360"/>
      <c r="PAG206" s="360"/>
      <c r="PAH206" s="360"/>
      <c r="PAI206" s="360"/>
      <c r="PAJ206" s="360"/>
      <c r="PAK206" s="360"/>
      <c r="PAL206" s="360"/>
      <c r="PAM206" s="360"/>
      <c r="PAN206" s="360"/>
      <c r="PAO206" s="360"/>
      <c r="PAP206" s="360"/>
      <c r="PAQ206" s="360"/>
      <c r="PAR206" s="360"/>
      <c r="PAS206" s="360"/>
      <c r="PAT206" s="360"/>
      <c r="PAU206" s="360"/>
      <c r="PAV206" s="360"/>
      <c r="PAW206" s="360"/>
      <c r="PAX206" s="360"/>
      <c r="PAY206" s="360"/>
      <c r="PAZ206" s="360"/>
      <c r="PBA206" s="360"/>
      <c r="PBB206" s="360"/>
      <c r="PBC206" s="360"/>
      <c r="PBD206" s="360"/>
      <c r="PBE206" s="360"/>
      <c r="PBF206" s="360"/>
      <c r="PBG206" s="360"/>
      <c r="PBH206" s="360"/>
      <c r="PBI206" s="360"/>
      <c r="PBJ206" s="360"/>
      <c r="PBK206" s="360"/>
      <c r="PBL206" s="360"/>
      <c r="PBM206" s="360"/>
      <c r="PBN206" s="360"/>
      <c r="PBO206" s="360"/>
      <c r="PBP206" s="360"/>
      <c r="PBQ206" s="360"/>
      <c r="PBR206" s="360"/>
      <c r="PBS206" s="360"/>
      <c r="PBT206" s="360"/>
      <c r="PBU206" s="360"/>
      <c r="PBV206" s="360"/>
      <c r="PBW206" s="360"/>
      <c r="PBX206" s="360"/>
      <c r="PBY206" s="360"/>
      <c r="PBZ206" s="360"/>
      <c r="PCA206" s="360"/>
      <c r="PCB206" s="360"/>
      <c r="PCC206" s="360"/>
      <c r="PCD206" s="360"/>
      <c r="PCE206" s="360"/>
      <c r="PCF206" s="360"/>
      <c r="PCG206" s="360"/>
      <c r="PCH206" s="360"/>
      <c r="PCI206" s="360"/>
      <c r="PCJ206" s="360"/>
      <c r="PCK206" s="360"/>
      <c r="PCL206" s="360"/>
      <c r="PCM206" s="360"/>
      <c r="PCN206" s="360"/>
      <c r="PCO206" s="360"/>
      <c r="PCP206" s="360"/>
      <c r="PCQ206" s="360"/>
      <c r="PCR206" s="360"/>
      <c r="PCS206" s="360"/>
      <c r="PCT206" s="360"/>
      <c r="PCU206" s="360"/>
      <c r="PCV206" s="360"/>
      <c r="PCW206" s="360"/>
      <c r="PCX206" s="360"/>
      <c r="PCY206" s="360"/>
      <c r="PCZ206" s="360"/>
      <c r="PDA206" s="360"/>
      <c r="PDB206" s="360"/>
      <c r="PDC206" s="360"/>
      <c r="PDD206" s="360"/>
      <c r="PDE206" s="360"/>
      <c r="PDF206" s="360"/>
      <c r="PDG206" s="360"/>
      <c r="PDH206" s="360"/>
      <c r="PDI206" s="360"/>
      <c r="PDJ206" s="360"/>
      <c r="PDK206" s="360"/>
      <c r="PDL206" s="360"/>
      <c r="PDM206" s="360"/>
      <c r="PDN206" s="360"/>
      <c r="PDO206" s="360"/>
      <c r="PDP206" s="360"/>
      <c r="PDQ206" s="360"/>
      <c r="PDR206" s="360"/>
      <c r="PDS206" s="360"/>
      <c r="PDT206" s="360"/>
      <c r="PDU206" s="360"/>
      <c r="PDV206" s="360"/>
      <c r="PDW206" s="360"/>
      <c r="PDX206" s="360"/>
      <c r="PDY206" s="360"/>
      <c r="PDZ206" s="360"/>
      <c r="PEA206" s="360"/>
      <c r="PEB206" s="360"/>
      <c r="PEC206" s="360"/>
      <c r="PED206" s="360"/>
      <c r="PEE206" s="360"/>
      <c r="PEF206" s="360"/>
      <c r="PEG206" s="360"/>
      <c r="PEH206" s="360"/>
      <c r="PEI206" s="360"/>
      <c r="PEJ206" s="360"/>
      <c r="PEK206" s="360"/>
      <c r="PEL206" s="360"/>
      <c r="PEM206" s="360"/>
      <c r="PEN206" s="360"/>
      <c r="PEO206" s="360"/>
      <c r="PEP206" s="360"/>
      <c r="PEQ206" s="360"/>
      <c r="PER206" s="360"/>
      <c r="PES206" s="360"/>
      <c r="PET206" s="360"/>
      <c r="PEU206" s="360"/>
      <c r="PEV206" s="360"/>
      <c r="PEW206" s="360"/>
      <c r="PEX206" s="360"/>
      <c r="PEY206" s="360"/>
      <c r="PEZ206" s="360"/>
      <c r="PFA206" s="360"/>
      <c r="PFB206" s="360"/>
      <c r="PFC206" s="360"/>
      <c r="PFD206" s="360"/>
      <c r="PFE206" s="360"/>
      <c r="PFF206" s="360"/>
      <c r="PFG206" s="360"/>
      <c r="PFH206" s="360"/>
      <c r="PFI206" s="360"/>
      <c r="PFJ206" s="360"/>
      <c r="PFK206" s="360"/>
      <c r="PFL206" s="360"/>
      <c r="PFM206" s="360"/>
      <c r="PFN206" s="360"/>
      <c r="PFO206" s="360"/>
      <c r="PFP206" s="360"/>
      <c r="PFQ206" s="360"/>
      <c r="PFR206" s="360"/>
      <c r="PFS206" s="360"/>
      <c r="PFT206" s="360"/>
      <c r="PFU206" s="360"/>
      <c r="PFV206" s="360"/>
      <c r="PFW206" s="360"/>
      <c r="PFX206" s="360"/>
      <c r="PFY206" s="360"/>
      <c r="PFZ206" s="360"/>
      <c r="PGA206" s="360"/>
      <c r="PGB206" s="360"/>
      <c r="PGC206" s="360"/>
      <c r="PGD206" s="360"/>
      <c r="PGE206" s="360"/>
      <c r="PGF206" s="360"/>
      <c r="PGG206" s="360"/>
      <c r="PGH206" s="360"/>
      <c r="PGI206" s="360"/>
      <c r="PGJ206" s="360"/>
      <c r="PGK206" s="360"/>
      <c r="PGL206" s="360"/>
      <c r="PGM206" s="360"/>
      <c r="PGN206" s="360"/>
      <c r="PGO206" s="360"/>
      <c r="PGP206" s="360"/>
      <c r="PGQ206" s="360"/>
      <c r="PGR206" s="360"/>
      <c r="PGS206" s="360"/>
      <c r="PGT206" s="360"/>
      <c r="PGU206" s="360"/>
      <c r="PGV206" s="360"/>
      <c r="PGW206" s="360"/>
      <c r="PGX206" s="360"/>
      <c r="PGY206" s="360"/>
      <c r="PGZ206" s="360"/>
      <c r="PHA206" s="360"/>
      <c r="PHB206" s="360"/>
      <c r="PHC206" s="360"/>
      <c r="PHD206" s="360"/>
      <c r="PHE206" s="360"/>
      <c r="PHF206" s="360"/>
      <c r="PHG206" s="360"/>
      <c r="PHH206" s="360"/>
      <c r="PHI206" s="360"/>
      <c r="PHJ206" s="360"/>
      <c r="PHK206" s="360"/>
      <c r="PHL206" s="360"/>
      <c r="PHM206" s="360"/>
      <c r="PHN206" s="360"/>
      <c r="PHO206" s="360"/>
      <c r="PHP206" s="360"/>
      <c r="PHQ206" s="360"/>
      <c r="PHR206" s="360"/>
      <c r="PHS206" s="360"/>
      <c r="PHT206" s="360"/>
      <c r="PHU206" s="360"/>
      <c r="PHV206" s="360"/>
      <c r="PHW206" s="360"/>
      <c r="PHX206" s="360"/>
      <c r="PHY206" s="360"/>
      <c r="PHZ206" s="360"/>
      <c r="PIA206" s="360"/>
      <c r="PIB206" s="360"/>
      <c r="PIC206" s="360"/>
      <c r="PID206" s="360"/>
      <c r="PIE206" s="360"/>
      <c r="PIF206" s="360"/>
      <c r="PIG206" s="360"/>
      <c r="PIH206" s="360"/>
      <c r="PII206" s="360"/>
      <c r="PIJ206" s="360"/>
      <c r="PIK206" s="360"/>
      <c r="PIL206" s="360"/>
      <c r="PIM206" s="360"/>
      <c r="PIN206" s="360"/>
      <c r="PIO206" s="360"/>
      <c r="PIP206" s="360"/>
      <c r="PIQ206" s="360"/>
      <c r="PIR206" s="360"/>
      <c r="PIS206" s="360"/>
      <c r="PIT206" s="360"/>
      <c r="PIU206" s="360"/>
      <c r="PIV206" s="360"/>
      <c r="PIW206" s="360"/>
      <c r="PIX206" s="360"/>
      <c r="PIY206" s="360"/>
      <c r="PIZ206" s="360"/>
      <c r="PJA206" s="360"/>
      <c r="PJB206" s="360"/>
      <c r="PJC206" s="360"/>
      <c r="PJD206" s="360"/>
      <c r="PJE206" s="360"/>
      <c r="PJF206" s="360"/>
      <c r="PJG206" s="360"/>
      <c r="PJH206" s="360"/>
      <c r="PJI206" s="360"/>
      <c r="PJJ206" s="360"/>
      <c r="PJK206" s="360"/>
      <c r="PJL206" s="360"/>
      <c r="PJM206" s="360"/>
      <c r="PJN206" s="360"/>
      <c r="PJO206" s="360"/>
      <c r="PJP206" s="360"/>
      <c r="PJQ206" s="360"/>
      <c r="PJR206" s="360"/>
      <c r="PJS206" s="360"/>
      <c r="PJT206" s="360"/>
      <c r="PJU206" s="360"/>
      <c r="PJV206" s="360"/>
      <c r="PJW206" s="360"/>
      <c r="PJX206" s="360"/>
      <c r="PJY206" s="360"/>
      <c r="PJZ206" s="360"/>
      <c r="PKA206" s="360"/>
      <c r="PKB206" s="360"/>
      <c r="PKC206" s="360"/>
      <c r="PKD206" s="360"/>
      <c r="PKE206" s="360"/>
      <c r="PKF206" s="360"/>
      <c r="PKG206" s="360"/>
      <c r="PKH206" s="360"/>
      <c r="PKI206" s="360"/>
      <c r="PKJ206" s="360"/>
      <c r="PKK206" s="360"/>
      <c r="PKL206" s="360"/>
      <c r="PKM206" s="360"/>
      <c r="PKN206" s="360"/>
      <c r="PKO206" s="360"/>
      <c r="PKP206" s="360"/>
      <c r="PKQ206" s="360"/>
      <c r="PKR206" s="360"/>
      <c r="PKS206" s="360"/>
      <c r="PKT206" s="360"/>
      <c r="PKU206" s="360"/>
      <c r="PKV206" s="360"/>
      <c r="PKW206" s="360"/>
      <c r="PKX206" s="360"/>
      <c r="PKY206" s="360"/>
      <c r="PKZ206" s="360"/>
      <c r="PLA206" s="360"/>
      <c r="PLB206" s="360"/>
      <c r="PLC206" s="360"/>
      <c r="PLD206" s="360"/>
      <c r="PLE206" s="360"/>
      <c r="PLF206" s="360"/>
      <c r="PLG206" s="360"/>
      <c r="PLH206" s="360"/>
      <c r="PLI206" s="360"/>
      <c r="PLJ206" s="360"/>
      <c r="PLK206" s="360"/>
      <c r="PLL206" s="360"/>
      <c r="PLM206" s="360"/>
      <c r="PLN206" s="360"/>
      <c r="PLO206" s="360"/>
      <c r="PLP206" s="360"/>
      <c r="PLQ206" s="360"/>
      <c r="PLR206" s="360"/>
      <c r="PLS206" s="360"/>
      <c r="PLT206" s="360"/>
      <c r="PLU206" s="360"/>
      <c r="PLV206" s="360"/>
      <c r="PLW206" s="360"/>
      <c r="PLX206" s="360"/>
      <c r="PLY206" s="360"/>
      <c r="PLZ206" s="360"/>
      <c r="PMA206" s="360"/>
      <c r="PMB206" s="360"/>
      <c r="PMC206" s="360"/>
      <c r="PMD206" s="360"/>
      <c r="PME206" s="360"/>
      <c r="PMF206" s="360"/>
      <c r="PMG206" s="360"/>
      <c r="PMH206" s="360"/>
      <c r="PMI206" s="360"/>
      <c r="PMJ206" s="360"/>
      <c r="PMK206" s="360"/>
      <c r="PML206" s="360"/>
      <c r="PMM206" s="360"/>
      <c r="PMN206" s="360"/>
      <c r="PMO206" s="360"/>
      <c r="PMP206" s="360"/>
      <c r="PMQ206" s="360"/>
      <c r="PMR206" s="360"/>
      <c r="PMS206" s="360"/>
      <c r="PMT206" s="360"/>
      <c r="PMU206" s="360"/>
      <c r="PMV206" s="360"/>
      <c r="PMW206" s="360"/>
      <c r="PMX206" s="360"/>
      <c r="PMY206" s="360"/>
      <c r="PMZ206" s="360"/>
      <c r="PNA206" s="360"/>
      <c r="PNB206" s="360"/>
      <c r="PNC206" s="360"/>
      <c r="PND206" s="360"/>
      <c r="PNE206" s="360"/>
      <c r="PNF206" s="360"/>
      <c r="PNG206" s="360"/>
      <c r="PNH206" s="360"/>
      <c r="PNI206" s="360"/>
      <c r="PNJ206" s="360"/>
      <c r="PNK206" s="360"/>
      <c r="PNL206" s="360"/>
      <c r="PNM206" s="360"/>
      <c r="PNN206" s="360"/>
      <c r="PNO206" s="360"/>
      <c r="PNP206" s="360"/>
      <c r="PNQ206" s="360"/>
      <c r="PNR206" s="360"/>
      <c r="PNS206" s="360"/>
      <c r="PNT206" s="360"/>
      <c r="PNU206" s="360"/>
      <c r="PNV206" s="360"/>
      <c r="PNW206" s="360"/>
      <c r="PNX206" s="360"/>
      <c r="PNY206" s="360"/>
      <c r="PNZ206" s="360"/>
      <c r="POA206" s="360"/>
      <c r="POB206" s="360"/>
      <c r="POC206" s="360"/>
      <c r="POD206" s="360"/>
      <c r="POE206" s="360"/>
      <c r="POF206" s="360"/>
      <c r="POG206" s="360"/>
      <c r="POH206" s="360"/>
      <c r="POI206" s="360"/>
      <c r="POJ206" s="360"/>
      <c r="POK206" s="360"/>
      <c r="POL206" s="360"/>
      <c r="POM206" s="360"/>
      <c r="PON206" s="360"/>
      <c r="POO206" s="360"/>
      <c r="POP206" s="360"/>
      <c r="POQ206" s="360"/>
      <c r="POR206" s="360"/>
      <c r="POS206" s="360"/>
      <c r="POT206" s="360"/>
      <c r="POU206" s="360"/>
      <c r="POV206" s="360"/>
      <c r="POW206" s="360"/>
      <c r="POX206" s="360"/>
      <c r="POY206" s="360"/>
      <c r="POZ206" s="360"/>
      <c r="PPA206" s="360"/>
      <c r="PPB206" s="360"/>
      <c r="PPC206" s="360"/>
      <c r="PPD206" s="360"/>
      <c r="PPE206" s="360"/>
      <c r="PPF206" s="360"/>
      <c r="PPG206" s="360"/>
      <c r="PPH206" s="360"/>
      <c r="PPI206" s="360"/>
      <c r="PPJ206" s="360"/>
      <c r="PPK206" s="360"/>
      <c r="PPL206" s="360"/>
      <c r="PPM206" s="360"/>
      <c r="PPN206" s="360"/>
      <c r="PPO206" s="360"/>
      <c r="PPP206" s="360"/>
      <c r="PPQ206" s="360"/>
      <c r="PPR206" s="360"/>
      <c r="PPS206" s="360"/>
      <c r="PPT206" s="360"/>
      <c r="PPU206" s="360"/>
      <c r="PPV206" s="360"/>
      <c r="PPW206" s="360"/>
      <c r="PPX206" s="360"/>
      <c r="PPY206" s="360"/>
      <c r="PPZ206" s="360"/>
      <c r="PQA206" s="360"/>
      <c r="PQB206" s="360"/>
      <c r="PQC206" s="360"/>
      <c r="PQD206" s="360"/>
      <c r="PQE206" s="360"/>
      <c r="PQF206" s="360"/>
      <c r="PQG206" s="360"/>
      <c r="PQH206" s="360"/>
      <c r="PQI206" s="360"/>
      <c r="PQJ206" s="360"/>
      <c r="PQK206" s="360"/>
      <c r="PQL206" s="360"/>
      <c r="PQM206" s="360"/>
      <c r="PQN206" s="360"/>
      <c r="PQO206" s="360"/>
      <c r="PQP206" s="360"/>
      <c r="PQQ206" s="360"/>
      <c r="PQR206" s="360"/>
      <c r="PQS206" s="360"/>
      <c r="PQT206" s="360"/>
      <c r="PQU206" s="360"/>
      <c r="PQV206" s="360"/>
      <c r="PQW206" s="360"/>
      <c r="PQX206" s="360"/>
      <c r="PQY206" s="360"/>
      <c r="PQZ206" s="360"/>
      <c r="PRA206" s="360"/>
      <c r="PRB206" s="360"/>
      <c r="PRC206" s="360"/>
      <c r="PRD206" s="360"/>
      <c r="PRE206" s="360"/>
      <c r="PRF206" s="360"/>
      <c r="PRG206" s="360"/>
      <c r="PRH206" s="360"/>
      <c r="PRI206" s="360"/>
      <c r="PRJ206" s="360"/>
      <c r="PRK206" s="360"/>
      <c r="PRL206" s="360"/>
      <c r="PRM206" s="360"/>
      <c r="PRN206" s="360"/>
      <c r="PRO206" s="360"/>
      <c r="PRP206" s="360"/>
      <c r="PRQ206" s="360"/>
      <c r="PRR206" s="360"/>
      <c r="PRS206" s="360"/>
      <c r="PRT206" s="360"/>
      <c r="PRU206" s="360"/>
      <c r="PRV206" s="360"/>
      <c r="PRW206" s="360"/>
      <c r="PRX206" s="360"/>
      <c r="PRY206" s="360"/>
      <c r="PRZ206" s="360"/>
      <c r="PSA206" s="360"/>
      <c r="PSB206" s="360"/>
      <c r="PSC206" s="360"/>
      <c r="PSD206" s="360"/>
      <c r="PSE206" s="360"/>
      <c r="PSF206" s="360"/>
      <c r="PSG206" s="360"/>
      <c r="PSH206" s="360"/>
      <c r="PSI206" s="360"/>
      <c r="PSJ206" s="360"/>
      <c r="PSK206" s="360"/>
      <c r="PSL206" s="360"/>
      <c r="PSM206" s="360"/>
      <c r="PSN206" s="360"/>
      <c r="PSO206" s="360"/>
      <c r="PSP206" s="360"/>
      <c r="PSQ206" s="360"/>
      <c r="PSR206" s="360"/>
      <c r="PSS206" s="360"/>
      <c r="PST206" s="360"/>
      <c r="PSU206" s="360"/>
      <c r="PSV206" s="360"/>
      <c r="PSW206" s="360"/>
      <c r="PSX206" s="360"/>
      <c r="PSY206" s="360"/>
      <c r="PSZ206" s="360"/>
      <c r="PTA206" s="360"/>
      <c r="PTB206" s="360"/>
      <c r="PTC206" s="360"/>
      <c r="PTD206" s="360"/>
      <c r="PTE206" s="360"/>
      <c r="PTF206" s="360"/>
      <c r="PTG206" s="360"/>
      <c r="PTH206" s="360"/>
      <c r="PTI206" s="360"/>
      <c r="PTJ206" s="360"/>
      <c r="PTK206" s="360"/>
      <c r="PTL206" s="360"/>
      <c r="PTM206" s="360"/>
      <c r="PTN206" s="360"/>
      <c r="PTO206" s="360"/>
      <c r="PTP206" s="360"/>
      <c r="PTQ206" s="360"/>
      <c r="PTR206" s="360"/>
      <c r="PTS206" s="360"/>
      <c r="PTT206" s="360"/>
      <c r="PTU206" s="360"/>
      <c r="PTV206" s="360"/>
      <c r="PTW206" s="360"/>
      <c r="PTX206" s="360"/>
      <c r="PTY206" s="360"/>
      <c r="PTZ206" s="360"/>
      <c r="PUA206" s="360"/>
      <c r="PUB206" s="360"/>
      <c r="PUC206" s="360"/>
      <c r="PUD206" s="360"/>
      <c r="PUE206" s="360"/>
      <c r="PUF206" s="360"/>
      <c r="PUG206" s="360"/>
      <c r="PUH206" s="360"/>
      <c r="PUI206" s="360"/>
      <c r="PUJ206" s="360"/>
      <c r="PUK206" s="360"/>
      <c r="PUL206" s="360"/>
      <c r="PUM206" s="360"/>
      <c r="PUN206" s="360"/>
      <c r="PUO206" s="360"/>
      <c r="PUP206" s="360"/>
      <c r="PUQ206" s="360"/>
      <c r="PUR206" s="360"/>
      <c r="PUS206" s="360"/>
      <c r="PUT206" s="360"/>
      <c r="PUU206" s="360"/>
      <c r="PUV206" s="360"/>
      <c r="PUW206" s="360"/>
      <c r="PUX206" s="360"/>
      <c r="PUY206" s="360"/>
      <c r="PUZ206" s="360"/>
      <c r="PVA206" s="360"/>
      <c r="PVB206" s="360"/>
      <c r="PVC206" s="360"/>
      <c r="PVD206" s="360"/>
      <c r="PVE206" s="360"/>
      <c r="PVF206" s="360"/>
      <c r="PVG206" s="360"/>
      <c r="PVH206" s="360"/>
      <c r="PVI206" s="360"/>
      <c r="PVJ206" s="360"/>
      <c r="PVK206" s="360"/>
      <c r="PVL206" s="360"/>
      <c r="PVM206" s="360"/>
      <c r="PVN206" s="360"/>
      <c r="PVO206" s="360"/>
      <c r="PVP206" s="360"/>
      <c r="PVQ206" s="360"/>
      <c r="PVR206" s="360"/>
      <c r="PVS206" s="360"/>
      <c r="PVT206" s="360"/>
      <c r="PVU206" s="360"/>
      <c r="PVV206" s="360"/>
      <c r="PVW206" s="360"/>
      <c r="PVX206" s="360"/>
      <c r="PVY206" s="360"/>
      <c r="PVZ206" s="360"/>
      <c r="PWA206" s="360"/>
      <c r="PWB206" s="360"/>
      <c r="PWC206" s="360"/>
      <c r="PWD206" s="360"/>
      <c r="PWE206" s="360"/>
      <c r="PWF206" s="360"/>
      <c r="PWG206" s="360"/>
      <c r="PWH206" s="360"/>
      <c r="PWI206" s="360"/>
      <c r="PWJ206" s="360"/>
      <c r="PWK206" s="360"/>
      <c r="PWL206" s="360"/>
      <c r="PWM206" s="360"/>
      <c r="PWN206" s="360"/>
      <c r="PWO206" s="360"/>
      <c r="PWP206" s="360"/>
      <c r="PWQ206" s="360"/>
      <c r="PWR206" s="360"/>
      <c r="PWS206" s="360"/>
      <c r="PWT206" s="360"/>
      <c r="PWU206" s="360"/>
      <c r="PWV206" s="360"/>
      <c r="PWW206" s="360"/>
      <c r="PWX206" s="360"/>
      <c r="PWY206" s="360"/>
      <c r="PWZ206" s="360"/>
      <c r="PXA206" s="360"/>
      <c r="PXB206" s="360"/>
      <c r="PXC206" s="360"/>
      <c r="PXD206" s="360"/>
      <c r="PXE206" s="360"/>
      <c r="PXF206" s="360"/>
      <c r="PXG206" s="360"/>
      <c r="PXH206" s="360"/>
      <c r="PXI206" s="360"/>
      <c r="PXJ206" s="360"/>
      <c r="PXK206" s="360"/>
      <c r="PXL206" s="360"/>
      <c r="PXM206" s="360"/>
      <c r="PXN206" s="360"/>
      <c r="PXO206" s="360"/>
      <c r="PXP206" s="360"/>
      <c r="PXQ206" s="360"/>
      <c r="PXR206" s="360"/>
      <c r="PXS206" s="360"/>
      <c r="PXT206" s="360"/>
      <c r="PXU206" s="360"/>
      <c r="PXV206" s="360"/>
      <c r="PXW206" s="360"/>
      <c r="PXX206" s="360"/>
      <c r="PXY206" s="360"/>
      <c r="PXZ206" s="360"/>
      <c r="PYA206" s="360"/>
      <c r="PYB206" s="360"/>
      <c r="PYC206" s="360"/>
      <c r="PYD206" s="360"/>
      <c r="PYE206" s="360"/>
      <c r="PYF206" s="360"/>
      <c r="PYG206" s="360"/>
      <c r="PYH206" s="360"/>
      <c r="PYI206" s="360"/>
      <c r="PYJ206" s="360"/>
      <c r="PYK206" s="360"/>
      <c r="PYL206" s="360"/>
      <c r="PYM206" s="360"/>
      <c r="PYN206" s="360"/>
      <c r="PYO206" s="360"/>
      <c r="PYP206" s="360"/>
      <c r="PYQ206" s="360"/>
      <c r="PYR206" s="360"/>
      <c r="PYS206" s="360"/>
      <c r="PYT206" s="360"/>
      <c r="PYU206" s="360"/>
      <c r="PYV206" s="360"/>
      <c r="PYW206" s="360"/>
      <c r="PYX206" s="360"/>
      <c r="PYY206" s="360"/>
      <c r="PYZ206" s="360"/>
      <c r="PZA206" s="360"/>
      <c r="PZB206" s="360"/>
      <c r="PZC206" s="360"/>
      <c r="PZD206" s="360"/>
      <c r="PZE206" s="360"/>
      <c r="PZF206" s="360"/>
      <c r="PZG206" s="360"/>
      <c r="PZH206" s="360"/>
      <c r="PZI206" s="360"/>
      <c r="PZJ206" s="360"/>
      <c r="PZK206" s="360"/>
      <c r="PZL206" s="360"/>
      <c r="PZM206" s="360"/>
      <c r="PZN206" s="360"/>
      <c r="PZO206" s="360"/>
      <c r="PZP206" s="360"/>
      <c r="PZQ206" s="360"/>
      <c r="PZR206" s="360"/>
      <c r="PZS206" s="360"/>
      <c r="PZT206" s="360"/>
      <c r="PZU206" s="360"/>
      <c r="PZV206" s="360"/>
      <c r="PZW206" s="360"/>
      <c r="PZX206" s="360"/>
      <c r="PZY206" s="360"/>
      <c r="PZZ206" s="360"/>
      <c r="QAA206" s="360"/>
      <c r="QAB206" s="360"/>
      <c r="QAC206" s="360"/>
      <c r="QAD206" s="360"/>
      <c r="QAE206" s="360"/>
      <c r="QAF206" s="360"/>
      <c r="QAG206" s="360"/>
      <c r="QAH206" s="360"/>
      <c r="QAI206" s="360"/>
      <c r="QAJ206" s="360"/>
      <c r="QAK206" s="360"/>
      <c r="QAL206" s="360"/>
      <c r="QAM206" s="360"/>
      <c r="QAN206" s="360"/>
      <c r="QAO206" s="360"/>
      <c r="QAP206" s="360"/>
      <c r="QAQ206" s="360"/>
      <c r="QAR206" s="360"/>
      <c r="QAS206" s="360"/>
      <c r="QAT206" s="360"/>
      <c r="QAU206" s="360"/>
      <c r="QAV206" s="360"/>
      <c r="QAW206" s="360"/>
      <c r="QAX206" s="360"/>
      <c r="QAY206" s="360"/>
      <c r="QAZ206" s="360"/>
      <c r="QBA206" s="360"/>
      <c r="QBB206" s="360"/>
      <c r="QBC206" s="360"/>
      <c r="QBD206" s="360"/>
      <c r="QBE206" s="360"/>
      <c r="QBF206" s="360"/>
      <c r="QBG206" s="360"/>
      <c r="QBH206" s="360"/>
      <c r="QBI206" s="360"/>
      <c r="QBJ206" s="360"/>
      <c r="QBK206" s="360"/>
      <c r="QBL206" s="360"/>
      <c r="QBM206" s="360"/>
      <c r="QBN206" s="360"/>
      <c r="QBO206" s="360"/>
      <c r="QBP206" s="360"/>
      <c r="QBQ206" s="360"/>
      <c r="QBR206" s="360"/>
      <c r="QBS206" s="360"/>
      <c r="QBT206" s="360"/>
      <c r="QBU206" s="360"/>
      <c r="QBV206" s="360"/>
      <c r="QBW206" s="360"/>
      <c r="QBX206" s="360"/>
      <c r="QBY206" s="360"/>
      <c r="QBZ206" s="360"/>
      <c r="QCA206" s="360"/>
      <c r="QCB206" s="360"/>
      <c r="QCC206" s="360"/>
      <c r="QCD206" s="360"/>
      <c r="QCE206" s="360"/>
      <c r="QCF206" s="360"/>
      <c r="QCG206" s="360"/>
      <c r="QCH206" s="360"/>
      <c r="QCI206" s="360"/>
      <c r="QCJ206" s="360"/>
      <c r="QCK206" s="360"/>
      <c r="QCL206" s="360"/>
      <c r="QCM206" s="360"/>
      <c r="QCN206" s="360"/>
      <c r="QCO206" s="360"/>
      <c r="QCP206" s="360"/>
      <c r="QCQ206" s="360"/>
      <c r="QCR206" s="360"/>
      <c r="QCS206" s="360"/>
      <c r="QCT206" s="360"/>
      <c r="QCU206" s="360"/>
      <c r="QCV206" s="360"/>
      <c r="QCW206" s="360"/>
      <c r="QCX206" s="360"/>
      <c r="QCY206" s="360"/>
      <c r="QCZ206" s="360"/>
      <c r="QDA206" s="360"/>
      <c r="QDB206" s="360"/>
      <c r="QDC206" s="360"/>
      <c r="QDD206" s="360"/>
      <c r="QDE206" s="360"/>
      <c r="QDF206" s="360"/>
      <c r="QDG206" s="360"/>
      <c r="QDH206" s="360"/>
      <c r="QDI206" s="360"/>
      <c r="QDJ206" s="360"/>
      <c r="QDK206" s="360"/>
      <c r="QDL206" s="360"/>
      <c r="QDM206" s="360"/>
      <c r="QDN206" s="360"/>
      <c r="QDO206" s="360"/>
      <c r="QDP206" s="360"/>
      <c r="QDQ206" s="360"/>
      <c r="QDR206" s="360"/>
      <c r="QDS206" s="360"/>
      <c r="QDT206" s="360"/>
      <c r="QDU206" s="360"/>
      <c r="QDV206" s="360"/>
      <c r="QDW206" s="360"/>
      <c r="QDX206" s="360"/>
      <c r="QDY206" s="360"/>
      <c r="QDZ206" s="360"/>
      <c r="QEA206" s="360"/>
      <c r="QEB206" s="360"/>
      <c r="QEC206" s="360"/>
      <c r="QED206" s="360"/>
      <c r="QEE206" s="360"/>
      <c r="QEF206" s="360"/>
      <c r="QEG206" s="360"/>
      <c r="QEH206" s="360"/>
      <c r="QEI206" s="360"/>
      <c r="QEJ206" s="360"/>
      <c r="QEK206" s="360"/>
      <c r="QEL206" s="360"/>
      <c r="QEM206" s="360"/>
      <c r="QEN206" s="360"/>
      <c r="QEO206" s="360"/>
      <c r="QEP206" s="360"/>
      <c r="QEQ206" s="360"/>
      <c r="QER206" s="360"/>
      <c r="QES206" s="360"/>
      <c r="QET206" s="360"/>
      <c r="QEU206" s="360"/>
      <c r="QEV206" s="360"/>
      <c r="QEW206" s="360"/>
      <c r="QEX206" s="360"/>
      <c r="QEY206" s="360"/>
      <c r="QEZ206" s="360"/>
      <c r="QFA206" s="360"/>
      <c r="QFB206" s="360"/>
      <c r="QFC206" s="360"/>
      <c r="QFD206" s="360"/>
      <c r="QFE206" s="360"/>
      <c r="QFF206" s="360"/>
      <c r="QFG206" s="360"/>
      <c r="QFH206" s="360"/>
      <c r="QFI206" s="360"/>
      <c r="QFJ206" s="360"/>
      <c r="QFK206" s="360"/>
      <c r="QFL206" s="360"/>
      <c r="QFM206" s="360"/>
      <c r="QFN206" s="360"/>
      <c r="QFO206" s="360"/>
      <c r="QFP206" s="360"/>
      <c r="QFQ206" s="360"/>
      <c r="QFR206" s="360"/>
      <c r="QFS206" s="360"/>
      <c r="QFT206" s="360"/>
      <c r="QFU206" s="360"/>
      <c r="QFV206" s="360"/>
      <c r="QFW206" s="360"/>
      <c r="QFX206" s="360"/>
      <c r="QFY206" s="360"/>
      <c r="QFZ206" s="360"/>
      <c r="QGA206" s="360"/>
      <c r="QGB206" s="360"/>
      <c r="QGC206" s="360"/>
      <c r="QGD206" s="360"/>
      <c r="QGE206" s="360"/>
      <c r="QGF206" s="360"/>
      <c r="QGG206" s="360"/>
      <c r="QGH206" s="360"/>
      <c r="QGI206" s="360"/>
      <c r="QGJ206" s="360"/>
      <c r="QGK206" s="360"/>
      <c r="QGL206" s="360"/>
      <c r="QGM206" s="360"/>
      <c r="QGN206" s="360"/>
      <c r="QGO206" s="360"/>
      <c r="QGP206" s="360"/>
      <c r="QGQ206" s="360"/>
      <c r="QGR206" s="360"/>
      <c r="QGS206" s="360"/>
      <c r="QGT206" s="360"/>
      <c r="QGU206" s="360"/>
      <c r="QGV206" s="360"/>
      <c r="QGW206" s="360"/>
      <c r="QGX206" s="360"/>
      <c r="QGY206" s="360"/>
      <c r="QGZ206" s="360"/>
      <c r="QHA206" s="360"/>
      <c r="QHB206" s="360"/>
      <c r="QHC206" s="360"/>
      <c r="QHD206" s="360"/>
      <c r="QHE206" s="360"/>
      <c r="QHF206" s="360"/>
      <c r="QHG206" s="360"/>
      <c r="QHH206" s="360"/>
      <c r="QHI206" s="360"/>
      <c r="QHJ206" s="360"/>
      <c r="QHK206" s="360"/>
      <c r="QHL206" s="360"/>
      <c r="QHM206" s="360"/>
      <c r="QHN206" s="360"/>
      <c r="QHO206" s="360"/>
      <c r="QHP206" s="360"/>
      <c r="QHQ206" s="360"/>
      <c r="QHR206" s="360"/>
      <c r="QHS206" s="360"/>
      <c r="QHT206" s="360"/>
      <c r="QHU206" s="360"/>
      <c r="QHV206" s="360"/>
      <c r="QHW206" s="360"/>
      <c r="QHX206" s="360"/>
      <c r="QHY206" s="360"/>
      <c r="QHZ206" s="360"/>
      <c r="QIA206" s="360"/>
      <c r="QIB206" s="360"/>
      <c r="QIC206" s="360"/>
      <c r="QID206" s="360"/>
      <c r="QIE206" s="360"/>
      <c r="QIF206" s="360"/>
      <c r="QIG206" s="360"/>
      <c r="QIH206" s="360"/>
      <c r="QII206" s="360"/>
      <c r="QIJ206" s="360"/>
      <c r="QIK206" s="360"/>
      <c r="QIL206" s="360"/>
      <c r="QIM206" s="360"/>
      <c r="QIN206" s="360"/>
      <c r="QIO206" s="360"/>
      <c r="QIP206" s="360"/>
      <c r="QIQ206" s="360"/>
      <c r="QIR206" s="360"/>
      <c r="QIS206" s="360"/>
      <c r="QIT206" s="360"/>
      <c r="QIU206" s="360"/>
      <c r="QIV206" s="360"/>
      <c r="QIW206" s="360"/>
      <c r="QIX206" s="360"/>
      <c r="QIY206" s="360"/>
      <c r="QIZ206" s="360"/>
      <c r="QJA206" s="360"/>
      <c r="QJB206" s="360"/>
      <c r="QJC206" s="360"/>
      <c r="QJD206" s="360"/>
      <c r="QJE206" s="360"/>
      <c r="QJF206" s="360"/>
      <c r="QJG206" s="360"/>
      <c r="QJH206" s="360"/>
      <c r="QJI206" s="360"/>
      <c r="QJJ206" s="360"/>
      <c r="QJK206" s="360"/>
      <c r="QJL206" s="360"/>
      <c r="QJM206" s="360"/>
      <c r="QJN206" s="360"/>
      <c r="QJO206" s="360"/>
      <c r="QJP206" s="360"/>
      <c r="QJQ206" s="360"/>
      <c r="QJR206" s="360"/>
      <c r="QJS206" s="360"/>
      <c r="QJT206" s="360"/>
      <c r="QJU206" s="360"/>
      <c r="QJV206" s="360"/>
      <c r="QJW206" s="360"/>
      <c r="QJX206" s="360"/>
      <c r="QJY206" s="360"/>
      <c r="QJZ206" s="360"/>
      <c r="QKA206" s="360"/>
      <c r="QKB206" s="360"/>
      <c r="QKC206" s="360"/>
      <c r="QKD206" s="360"/>
      <c r="QKE206" s="360"/>
      <c r="QKF206" s="360"/>
      <c r="QKG206" s="360"/>
      <c r="QKH206" s="360"/>
      <c r="QKI206" s="360"/>
      <c r="QKJ206" s="360"/>
      <c r="QKK206" s="360"/>
      <c r="QKL206" s="360"/>
      <c r="QKM206" s="360"/>
      <c r="QKN206" s="360"/>
      <c r="QKO206" s="360"/>
      <c r="QKP206" s="360"/>
      <c r="QKQ206" s="360"/>
      <c r="QKR206" s="360"/>
      <c r="QKS206" s="360"/>
      <c r="QKT206" s="360"/>
      <c r="QKU206" s="360"/>
      <c r="QKV206" s="360"/>
      <c r="QKW206" s="360"/>
      <c r="QKX206" s="360"/>
      <c r="QKY206" s="360"/>
      <c r="QKZ206" s="360"/>
      <c r="QLA206" s="360"/>
      <c r="QLB206" s="360"/>
      <c r="QLC206" s="360"/>
      <c r="QLD206" s="360"/>
      <c r="QLE206" s="360"/>
      <c r="QLF206" s="360"/>
      <c r="QLG206" s="360"/>
      <c r="QLH206" s="360"/>
      <c r="QLI206" s="360"/>
      <c r="QLJ206" s="360"/>
      <c r="QLK206" s="360"/>
      <c r="QLL206" s="360"/>
      <c r="QLM206" s="360"/>
      <c r="QLN206" s="360"/>
      <c r="QLO206" s="360"/>
      <c r="QLP206" s="360"/>
      <c r="QLQ206" s="360"/>
      <c r="QLR206" s="360"/>
      <c r="QLS206" s="360"/>
      <c r="QLT206" s="360"/>
      <c r="QLU206" s="360"/>
      <c r="QLV206" s="360"/>
      <c r="QLW206" s="360"/>
      <c r="QLX206" s="360"/>
      <c r="QLY206" s="360"/>
      <c r="QLZ206" s="360"/>
      <c r="QMA206" s="360"/>
      <c r="QMB206" s="360"/>
      <c r="QMC206" s="360"/>
      <c r="QMD206" s="360"/>
      <c r="QME206" s="360"/>
      <c r="QMF206" s="360"/>
      <c r="QMG206" s="360"/>
      <c r="QMH206" s="360"/>
      <c r="QMI206" s="360"/>
      <c r="QMJ206" s="360"/>
      <c r="QMK206" s="360"/>
      <c r="QML206" s="360"/>
      <c r="QMM206" s="360"/>
      <c r="QMN206" s="360"/>
      <c r="QMO206" s="360"/>
      <c r="QMP206" s="360"/>
      <c r="QMQ206" s="360"/>
      <c r="QMR206" s="360"/>
      <c r="QMS206" s="360"/>
      <c r="QMT206" s="360"/>
      <c r="QMU206" s="360"/>
      <c r="QMV206" s="360"/>
      <c r="QMW206" s="360"/>
      <c r="QMX206" s="360"/>
      <c r="QMY206" s="360"/>
      <c r="QMZ206" s="360"/>
      <c r="QNA206" s="360"/>
      <c r="QNB206" s="360"/>
      <c r="QNC206" s="360"/>
      <c r="QND206" s="360"/>
      <c r="QNE206" s="360"/>
      <c r="QNF206" s="360"/>
      <c r="QNG206" s="360"/>
      <c r="QNH206" s="360"/>
      <c r="QNI206" s="360"/>
      <c r="QNJ206" s="360"/>
      <c r="QNK206" s="360"/>
      <c r="QNL206" s="360"/>
      <c r="QNM206" s="360"/>
      <c r="QNN206" s="360"/>
      <c r="QNO206" s="360"/>
      <c r="QNP206" s="360"/>
      <c r="QNQ206" s="360"/>
      <c r="QNR206" s="360"/>
      <c r="QNS206" s="360"/>
      <c r="QNT206" s="360"/>
      <c r="QNU206" s="360"/>
      <c r="QNV206" s="360"/>
      <c r="QNW206" s="360"/>
      <c r="QNX206" s="360"/>
      <c r="QNY206" s="360"/>
      <c r="QNZ206" s="360"/>
      <c r="QOA206" s="360"/>
      <c r="QOB206" s="360"/>
      <c r="QOC206" s="360"/>
      <c r="QOD206" s="360"/>
      <c r="QOE206" s="360"/>
      <c r="QOF206" s="360"/>
      <c r="QOG206" s="360"/>
      <c r="QOH206" s="360"/>
      <c r="QOI206" s="360"/>
      <c r="QOJ206" s="360"/>
      <c r="QOK206" s="360"/>
      <c r="QOL206" s="360"/>
      <c r="QOM206" s="360"/>
      <c r="QON206" s="360"/>
      <c r="QOO206" s="360"/>
      <c r="QOP206" s="360"/>
      <c r="QOQ206" s="360"/>
      <c r="QOR206" s="360"/>
      <c r="QOS206" s="360"/>
      <c r="QOT206" s="360"/>
      <c r="QOU206" s="360"/>
      <c r="QOV206" s="360"/>
      <c r="QOW206" s="360"/>
      <c r="QOX206" s="360"/>
      <c r="QOY206" s="360"/>
      <c r="QOZ206" s="360"/>
      <c r="QPA206" s="360"/>
      <c r="QPB206" s="360"/>
      <c r="QPC206" s="360"/>
      <c r="QPD206" s="360"/>
      <c r="QPE206" s="360"/>
      <c r="QPF206" s="360"/>
      <c r="QPG206" s="360"/>
      <c r="QPH206" s="360"/>
      <c r="QPI206" s="360"/>
      <c r="QPJ206" s="360"/>
      <c r="QPK206" s="360"/>
      <c r="QPL206" s="360"/>
      <c r="QPM206" s="360"/>
      <c r="QPN206" s="360"/>
      <c r="QPO206" s="360"/>
      <c r="QPP206" s="360"/>
      <c r="QPQ206" s="360"/>
      <c r="QPR206" s="360"/>
      <c r="QPS206" s="360"/>
      <c r="QPT206" s="360"/>
      <c r="QPU206" s="360"/>
      <c r="QPV206" s="360"/>
      <c r="QPW206" s="360"/>
      <c r="QPX206" s="360"/>
      <c r="QPY206" s="360"/>
      <c r="QPZ206" s="360"/>
      <c r="QQA206" s="360"/>
      <c r="QQB206" s="360"/>
      <c r="QQC206" s="360"/>
      <c r="QQD206" s="360"/>
      <c r="QQE206" s="360"/>
      <c r="QQF206" s="360"/>
      <c r="QQG206" s="360"/>
      <c r="QQH206" s="360"/>
      <c r="QQI206" s="360"/>
      <c r="QQJ206" s="360"/>
      <c r="QQK206" s="360"/>
      <c r="QQL206" s="360"/>
      <c r="QQM206" s="360"/>
      <c r="QQN206" s="360"/>
      <c r="QQO206" s="360"/>
      <c r="QQP206" s="360"/>
      <c r="QQQ206" s="360"/>
      <c r="QQR206" s="360"/>
      <c r="QQS206" s="360"/>
      <c r="QQT206" s="360"/>
      <c r="QQU206" s="360"/>
      <c r="QQV206" s="360"/>
      <c r="QQW206" s="360"/>
      <c r="QQX206" s="360"/>
      <c r="QQY206" s="360"/>
      <c r="QQZ206" s="360"/>
      <c r="QRA206" s="360"/>
      <c r="QRB206" s="360"/>
      <c r="QRC206" s="360"/>
      <c r="QRD206" s="360"/>
      <c r="QRE206" s="360"/>
      <c r="QRF206" s="360"/>
      <c r="QRG206" s="360"/>
      <c r="QRH206" s="360"/>
      <c r="QRI206" s="360"/>
      <c r="QRJ206" s="360"/>
      <c r="QRK206" s="360"/>
      <c r="QRL206" s="360"/>
      <c r="QRM206" s="360"/>
      <c r="QRN206" s="360"/>
      <c r="QRO206" s="360"/>
      <c r="QRP206" s="360"/>
      <c r="QRQ206" s="360"/>
      <c r="QRR206" s="360"/>
      <c r="QRS206" s="360"/>
      <c r="QRT206" s="360"/>
      <c r="QRU206" s="360"/>
      <c r="QRV206" s="360"/>
      <c r="QRW206" s="360"/>
      <c r="QRX206" s="360"/>
      <c r="QRY206" s="360"/>
      <c r="QRZ206" s="360"/>
      <c r="QSA206" s="360"/>
      <c r="QSB206" s="360"/>
      <c r="QSC206" s="360"/>
      <c r="QSD206" s="360"/>
      <c r="QSE206" s="360"/>
      <c r="QSF206" s="360"/>
      <c r="QSG206" s="360"/>
      <c r="QSH206" s="360"/>
      <c r="QSI206" s="360"/>
      <c r="QSJ206" s="360"/>
      <c r="QSK206" s="360"/>
      <c r="QSL206" s="360"/>
      <c r="QSM206" s="360"/>
      <c r="QSN206" s="360"/>
      <c r="QSO206" s="360"/>
      <c r="QSP206" s="360"/>
      <c r="QSQ206" s="360"/>
      <c r="QSR206" s="360"/>
      <c r="QSS206" s="360"/>
      <c r="QST206" s="360"/>
      <c r="QSU206" s="360"/>
      <c r="QSV206" s="360"/>
      <c r="QSW206" s="360"/>
      <c r="QSX206" s="360"/>
      <c r="QSY206" s="360"/>
      <c r="QSZ206" s="360"/>
      <c r="QTA206" s="360"/>
      <c r="QTB206" s="360"/>
      <c r="QTC206" s="360"/>
      <c r="QTD206" s="360"/>
      <c r="QTE206" s="360"/>
      <c r="QTF206" s="360"/>
      <c r="QTG206" s="360"/>
      <c r="QTH206" s="360"/>
      <c r="QTI206" s="360"/>
      <c r="QTJ206" s="360"/>
      <c r="QTK206" s="360"/>
      <c r="QTL206" s="360"/>
      <c r="QTM206" s="360"/>
      <c r="QTN206" s="360"/>
      <c r="QTO206" s="360"/>
      <c r="QTP206" s="360"/>
      <c r="QTQ206" s="360"/>
      <c r="QTR206" s="360"/>
      <c r="QTS206" s="360"/>
      <c r="QTT206" s="360"/>
      <c r="QTU206" s="360"/>
      <c r="QTV206" s="360"/>
      <c r="QTW206" s="360"/>
      <c r="QTX206" s="360"/>
      <c r="QTY206" s="360"/>
      <c r="QTZ206" s="360"/>
      <c r="QUA206" s="360"/>
      <c r="QUB206" s="360"/>
      <c r="QUC206" s="360"/>
      <c r="QUD206" s="360"/>
      <c r="QUE206" s="360"/>
      <c r="QUF206" s="360"/>
      <c r="QUG206" s="360"/>
      <c r="QUH206" s="360"/>
      <c r="QUI206" s="360"/>
      <c r="QUJ206" s="360"/>
      <c r="QUK206" s="360"/>
      <c r="QUL206" s="360"/>
      <c r="QUM206" s="360"/>
      <c r="QUN206" s="360"/>
      <c r="QUO206" s="360"/>
      <c r="QUP206" s="360"/>
      <c r="QUQ206" s="360"/>
      <c r="QUR206" s="360"/>
      <c r="QUS206" s="360"/>
      <c r="QUT206" s="360"/>
      <c r="QUU206" s="360"/>
      <c r="QUV206" s="360"/>
      <c r="QUW206" s="360"/>
      <c r="QUX206" s="360"/>
      <c r="QUY206" s="360"/>
      <c r="QUZ206" s="360"/>
      <c r="QVA206" s="360"/>
      <c r="QVB206" s="360"/>
      <c r="QVC206" s="360"/>
      <c r="QVD206" s="360"/>
      <c r="QVE206" s="360"/>
      <c r="QVF206" s="360"/>
      <c r="QVG206" s="360"/>
      <c r="QVH206" s="360"/>
      <c r="QVI206" s="360"/>
      <c r="QVJ206" s="360"/>
      <c r="QVK206" s="360"/>
      <c r="QVL206" s="360"/>
      <c r="QVM206" s="360"/>
      <c r="QVN206" s="360"/>
      <c r="QVO206" s="360"/>
      <c r="QVP206" s="360"/>
      <c r="QVQ206" s="360"/>
      <c r="QVR206" s="360"/>
      <c r="QVS206" s="360"/>
      <c r="QVT206" s="360"/>
      <c r="QVU206" s="360"/>
      <c r="QVV206" s="360"/>
      <c r="QVW206" s="360"/>
      <c r="QVX206" s="360"/>
      <c r="QVY206" s="360"/>
      <c r="QVZ206" s="360"/>
      <c r="QWA206" s="360"/>
      <c r="QWB206" s="360"/>
      <c r="QWC206" s="360"/>
      <c r="QWD206" s="360"/>
      <c r="QWE206" s="360"/>
      <c r="QWF206" s="360"/>
      <c r="QWG206" s="360"/>
      <c r="QWH206" s="360"/>
      <c r="QWI206" s="360"/>
      <c r="QWJ206" s="360"/>
      <c r="QWK206" s="360"/>
      <c r="QWL206" s="360"/>
      <c r="QWM206" s="360"/>
      <c r="QWN206" s="360"/>
      <c r="QWO206" s="360"/>
      <c r="QWP206" s="360"/>
      <c r="QWQ206" s="360"/>
      <c r="QWR206" s="360"/>
      <c r="QWS206" s="360"/>
      <c r="QWT206" s="360"/>
      <c r="QWU206" s="360"/>
      <c r="QWV206" s="360"/>
      <c r="QWW206" s="360"/>
      <c r="QWX206" s="360"/>
      <c r="QWY206" s="360"/>
      <c r="QWZ206" s="360"/>
      <c r="QXA206" s="360"/>
      <c r="QXB206" s="360"/>
      <c r="QXC206" s="360"/>
      <c r="QXD206" s="360"/>
      <c r="QXE206" s="360"/>
      <c r="QXF206" s="360"/>
      <c r="QXG206" s="360"/>
      <c r="QXH206" s="360"/>
      <c r="QXI206" s="360"/>
      <c r="QXJ206" s="360"/>
      <c r="QXK206" s="360"/>
      <c r="QXL206" s="360"/>
      <c r="QXM206" s="360"/>
      <c r="QXN206" s="360"/>
      <c r="QXO206" s="360"/>
      <c r="QXP206" s="360"/>
      <c r="QXQ206" s="360"/>
      <c r="QXR206" s="360"/>
      <c r="QXS206" s="360"/>
      <c r="QXT206" s="360"/>
      <c r="QXU206" s="360"/>
      <c r="QXV206" s="360"/>
      <c r="QXW206" s="360"/>
      <c r="QXX206" s="360"/>
      <c r="QXY206" s="360"/>
      <c r="QXZ206" s="360"/>
      <c r="QYA206" s="360"/>
      <c r="QYB206" s="360"/>
      <c r="QYC206" s="360"/>
      <c r="QYD206" s="360"/>
      <c r="QYE206" s="360"/>
      <c r="QYF206" s="360"/>
      <c r="QYG206" s="360"/>
      <c r="QYH206" s="360"/>
      <c r="QYI206" s="360"/>
      <c r="QYJ206" s="360"/>
      <c r="QYK206" s="360"/>
      <c r="QYL206" s="360"/>
      <c r="QYM206" s="360"/>
      <c r="QYN206" s="360"/>
      <c r="QYO206" s="360"/>
      <c r="QYP206" s="360"/>
      <c r="QYQ206" s="360"/>
      <c r="QYR206" s="360"/>
      <c r="QYS206" s="360"/>
      <c r="QYT206" s="360"/>
      <c r="QYU206" s="360"/>
      <c r="QYV206" s="360"/>
      <c r="QYW206" s="360"/>
      <c r="QYX206" s="360"/>
      <c r="QYY206" s="360"/>
      <c r="QYZ206" s="360"/>
      <c r="QZA206" s="360"/>
      <c r="QZB206" s="360"/>
      <c r="QZC206" s="360"/>
      <c r="QZD206" s="360"/>
      <c r="QZE206" s="360"/>
      <c r="QZF206" s="360"/>
      <c r="QZG206" s="360"/>
      <c r="QZH206" s="360"/>
      <c r="QZI206" s="360"/>
      <c r="QZJ206" s="360"/>
      <c r="QZK206" s="360"/>
      <c r="QZL206" s="360"/>
      <c r="QZM206" s="360"/>
      <c r="QZN206" s="360"/>
      <c r="QZO206" s="360"/>
      <c r="QZP206" s="360"/>
      <c r="QZQ206" s="360"/>
      <c r="QZR206" s="360"/>
      <c r="QZS206" s="360"/>
      <c r="QZT206" s="360"/>
      <c r="QZU206" s="360"/>
      <c r="QZV206" s="360"/>
      <c r="QZW206" s="360"/>
      <c r="QZX206" s="360"/>
      <c r="QZY206" s="360"/>
      <c r="QZZ206" s="360"/>
      <c r="RAA206" s="360"/>
      <c r="RAB206" s="360"/>
      <c r="RAC206" s="360"/>
      <c r="RAD206" s="360"/>
      <c r="RAE206" s="360"/>
      <c r="RAF206" s="360"/>
      <c r="RAG206" s="360"/>
      <c r="RAH206" s="360"/>
      <c r="RAI206" s="360"/>
      <c r="RAJ206" s="360"/>
      <c r="RAK206" s="360"/>
      <c r="RAL206" s="360"/>
      <c r="RAM206" s="360"/>
      <c r="RAN206" s="360"/>
      <c r="RAO206" s="360"/>
      <c r="RAP206" s="360"/>
      <c r="RAQ206" s="360"/>
      <c r="RAR206" s="360"/>
      <c r="RAS206" s="360"/>
      <c r="RAT206" s="360"/>
      <c r="RAU206" s="360"/>
      <c r="RAV206" s="360"/>
      <c r="RAW206" s="360"/>
      <c r="RAX206" s="360"/>
      <c r="RAY206" s="360"/>
      <c r="RAZ206" s="360"/>
      <c r="RBA206" s="360"/>
      <c r="RBB206" s="360"/>
      <c r="RBC206" s="360"/>
      <c r="RBD206" s="360"/>
      <c r="RBE206" s="360"/>
      <c r="RBF206" s="360"/>
      <c r="RBG206" s="360"/>
      <c r="RBH206" s="360"/>
      <c r="RBI206" s="360"/>
      <c r="RBJ206" s="360"/>
      <c r="RBK206" s="360"/>
      <c r="RBL206" s="360"/>
      <c r="RBM206" s="360"/>
      <c r="RBN206" s="360"/>
      <c r="RBO206" s="360"/>
      <c r="RBP206" s="360"/>
      <c r="RBQ206" s="360"/>
      <c r="RBR206" s="360"/>
      <c r="RBS206" s="360"/>
      <c r="RBT206" s="360"/>
      <c r="RBU206" s="360"/>
      <c r="RBV206" s="360"/>
      <c r="RBW206" s="360"/>
      <c r="RBX206" s="360"/>
      <c r="RBY206" s="360"/>
      <c r="RBZ206" s="360"/>
      <c r="RCA206" s="360"/>
      <c r="RCB206" s="360"/>
      <c r="RCC206" s="360"/>
      <c r="RCD206" s="360"/>
      <c r="RCE206" s="360"/>
      <c r="RCF206" s="360"/>
      <c r="RCG206" s="360"/>
      <c r="RCH206" s="360"/>
      <c r="RCI206" s="360"/>
      <c r="RCJ206" s="360"/>
      <c r="RCK206" s="360"/>
      <c r="RCL206" s="360"/>
      <c r="RCM206" s="360"/>
      <c r="RCN206" s="360"/>
      <c r="RCO206" s="360"/>
      <c r="RCP206" s="360"/>
      <c r="RCQ206" s="360"/>
      <c r="RCR206" s="360"/>
      <c r="RCS206" s="360"/>
      <c r="RCT206" s="360"/>
      <c r="RCU206" s="360"/>
      <c r="RCV206" s="360"/>
      <c r="RCW206" s="360"/>
      <c r="RCX206" s="360"/>
      <c r="RCY206" s="360"/>
      <c r="RCZ206" s="360"/>
      <c r="RDA206" s="360"/>
      <c r="RDB206" s="360"/>
      <c r="RDC206" s="360"/>
      <c r="RDD206" s="360"/>
      <c r="RDE206" s="360"/>
      <c r="RDF206" s="360"/>
      <c r="RDG206" s="360"/>
      <c r="RDH206" s="360"/>
      <c r="RDI206" s="360"/>
      <c r="RDJ206" s="360"/>
      <c r="RDK206" s="360"/>
      <c r="RDL206" s="360"/>
      <c r="RDM206" s="360"/>
      <c r="RDN206" s="360"/>
      <c r="RDO206" s="360"/>
      <c r="RDP206" s="360"/>
      <c r="RDQ206" s="360"/>
      <c r="RDR206" s="360"/>
      <c r="RDS206" s="360"/>
      <c r="RDT206" s="360"/>
      <c r="RDU206" s="360"/>
      <c r="RDV206" s="360"/>
      <c r="RDW206" s="360"/>
      <c r="RDX206" s="360"/>
      <c r="RDY206" s="360"/>
      <c r="RDZ206" s="360"/>
      <c r="REA206" s="360"/>
      <c r="REB206" s="360"/>
      <c r="REC206" s="360"/>
      <c r="RED206" s="360"/>
      <c r="REE206" s="360"/>
      <c r="REF206" s="360"/>
      <c r="REG206" s="360"/>
      <c r="REH206" s="360"/>
      <c r="REI206" s="360"/>
      <c r="REJ206" s="360"/>
      <c r="REK206" s="360"/>
      <c r="REL206" s="360"/>
      <c r="REM206" s="360"/>
      <c r="REN206" s="360"/>
      <c r="REO206" s="360"/>
      <c r="REP206" s="360"/>
      <c r="REQ206" s="360"/>
      <c r="RER206" s="360"/>
      <c r="RES206" s="360"/>
      <c r="RET206" s="360"/>
      <c r="REU206" s="360"/>
      <c r="REV206" s="360"/>
      <c r="REW206" s="360"/>
      <c r="REX206" s="360"/>
      <c r="REY206" s="360"/>
      <c r="REZ206" s="360"/>
      <c r="RFA206" s="360"/>
      <c r="RFB206" s="360"/>
      <c r="RFC206" s="360"/>
      <c r="RFD206" s="360"/>
      <c r="RFE206" s="360"/>
      <c r="RFF206" s="360"/>
      <c r="RFG206" s="360"/>
      <c r="RFH206" s="360"/>
      <c r="RFI206" s="360"/>
      <c r="RFJ206" s="360"/>
      <c r="RFK206" s="360"/>
      <c r="RFL206" s="360"/>
      <c r="RFM206" s="360"/>
      <c r="RFN206" s="360"/>
      <c r="RFO206" s="360"/>
      <c r="RFP206" s="360"/>
      <c r="RFQ206" s="360"/>
      <c r="RFR206" s="360"/>
      <c r="RFS206" s="360"/>
      <c r="RFT206" s="360"/>
      <c r="RFU206" s="360"/>
      <c r="RFV206" s="360"/>
      <c r="RFW206" s="360"/>
      <c r="RFX206" s="360"/>
      <c r="RFY206" s="360"/>
      <c r="RFZ206" s="360"/>
      <c r="RGA206" s="360"/>
      <c r="RGB206" s="360"/>
      <c r="RGC206" s="360"/>
      <c r="RGD206" s="360"/>
      <c r="RGE206" s="360"/>
      <c r="RGF206" s="360"/>
      <c r="RGG206" s="360"/>
      <c r="RGH206" s="360"/>
      <c r="RGI206" s="360"/>
      <c r="RGJ206" s="360"/>
      <c r="RGK206" s="360"/>
      <c r="RGL206" s="360"/>
      <c r="RGM206" s="360"/>
      <c r="RGN206" s="360"/>
      <c r="RGO206" s="360"/>
      <c r="RGP206" s="360"/>
      <c r="RGQ206" s="360"/>
      <c r="RGR206" s="360"/>
      <c r="RGS206" s="360"/>
      <c r="RGT206" s="360"/>
      <c r="RGU206" s="360"/>
      <c r="RGV206" s="360"/>
      <c r="RGW206" s="360"/>
      <c r="RGX206" s="360"/>
      <c r="RGY206" s="360"/>
      <c r="RGZ206" s="360"/>
      <c r="RHA206" s="360"/>
      <c r="RHB206" s="360"/>
      <c r="RHC206" s="360"/>
      <c r="RHD206" s="360"/>
      <c r="RHE206" s="360"/>
      <c r="RHF206" s="360"/>
      <c r="RHG206" s="360"/>
      <c r="RHH206" s="360"/>
      <c r="RHI206" s="360"/>
      <c r="RHJ206" s="360"/>
      <c r="RHK206" s="360"/>
      <c r="RHL206" s="360"/>
      <c r="RHM206" s="360"/>
      <c r="RHN206" s="360"/>
      <c r="RHO206" s="360"/>
      <c r="RHP206" s="360"/>
      <c r="RHQ206" s="360"/>
      <c r="RHR206" s="360"/>
      <c r="RHS206" s="360"/>
      <c r="RHT206" s="360"/>
      <c r="RHU206" s="360"/>
      <c r="RHV206" s="360"/>
      <c r="RHW206" s="360"/>
      <c r="RHX206" s="360"/>
      <c r="RHY206" s="360"/>
      <c r="RHZ206" s="360"/>
      <c r="RIA206" s="360"/>
      <c r="RIB206" s="360"/>
      <c r="RIC206" s="360"/>
      <c r="RID206" s="360"/>
      <c r="RIE206" s="360"/>
      <c r="RIF206" s="360"/>
      <c r="RIG206" s="360"/>
      <c r="RIH206" s="360"/>
      <c r="RII206" s="360"/>
      <c r="RIJ206" s="360"/>
      <c r="RIK206" s="360"/>
      <c r="RIL206" s="360"/>
      <c r="RIM206" s="360"/>
      <c r="RIN206" s="360"/>
      <c r="RIO206" s="360"/>
      <c r="RIP206" s="360"/>
      <c r="RIQ206" s="360"/>
      <c r="RIR206" s="360"/>
      <c r="RIS206" s="360"/>
      <c r="RIT206" s="360"/>
      <c r="RIU206" s="360"/>
      <c r="RIV206" s="360"/>
      <c r="RIW206" s="360"/>
      <c r="RIX206" s="360"/>
      <c r="RIY206" s="360"/>
      <c r="RIZ206" s="360"/>
      <c r="RJA206" s="360"/>
      <c r="RJB206" s="360"/>
      <c r="RJC206" s="360"/>
      <c r="RJD206" s="360"/>
      <c r="RJE206" s="360"/>
      <c r="RJF206" s="360"/>
      <c r="RJG206" s="360"/>
      <c r="RJH206" s="360"/>
      <c r="RJI206" s="360"/>
      <c r="RJJ206" s="360"/>
      <c r="RJK206" s="360"/>
      <c r="RJL206" s="360"/>
      <c r="RJM206" s="360"/>
      <c r="RJN206" s="360"/>
      <c r="RJO206" s="360"/>
      <c r="RJP206" s="360"/>
      <c r="RJQ206" s="360"/>
      <c r="RJR206" s="360"/>
      <c r="RJS206" s="360"/>
      <c r="RJT206" s="360"/>
      <c r="RJU206" s="360"/>
      <c r="RJV206" s="360"/>
      <c r="RJW206" s="360"/>
      <c r="RJX206" s="360"/>
      <c r="RJY206" s="360"/>
      <c r="RJZ206" s="360"/>
      <c r="RKA206" s="360"/>
      <c r="RKB206" s="360"/>
      <c r="RKC206" s="360"/>
      <c r="RKD206" s="360"/>
      <c r="RKE206" s="360"/>
      <c r="RKF206" s="360"/>
      <c r="RKG206" s="360"/>
      <c r="RKH206" s="360"/>
      <c r="RKI206" s="360"/>
      <c r="RKJ206" s="360"/>
      <c r="RKK206" s="360"/>
      <c r="RKL206" s="360"/>
      <c r="RKM206" s="360"/>
      <c r="RKN206" s="360"/>
      <c r="RKO206" s="360"/>
      <c r="RKP206" s="360"/>
      <c r="RKQ206" s="360"/>
      <c r="RKR206" s="360"/>
      <c r="RKS206" s="360"/>
      <c r="RKT206" s="360"/>
      <c r="RKU206" s="360"/>
      <c r="RKV206" s="360"/>
      <c r="RKW206" s="360"/>
      <c r="RKX206" s="360"/>
      <c r="RKY206" s="360"/>
      <c r="RKZ206" s="360"/>
      <c r="RLA206" s="360"/>
      <c r="RLB206" s="360"/>
      <c r="RLC206" s="360"/>
      <c r="RLD206" s="360"/>
      <c r="RLE206" s="360"/>
      <c r="RLF206" s="360"/>
      <c r="RLG206" s="360"/>
      <c r="RLH206" s="360"/>
      <c r="RLI206" s="360"/>
      <c r="RLJ206" s="360"/>
      <c r="RLK206" s="360"/>
      <c r="RLL206" s="360"/>
      <c r="RLM206" s="360"/>
      <c r="RLN206" s="360"/>
      <c r="RLO206" s="360"/>
      <c r="RLP206" s="360"/>
      <c r="RLQ206" s="360"/>
      <c r="RLR206" s="360"/>
      <c r="RLS206" s="360"/>
      <c r="RLT206" s="360"/>
      <c r="RLU206" s="360"/>
      <c r="RLV206" s="360"/>
      <c r="RLW206" s="360"/>
      <c r="RLX206" s="360"/>
      <c r="RLY206" s="360"/>
      <c r="RLZ206" s="360"/>
      <c r="RMA206" s="360"/>
      <c r="RMB206" s="360"/>
      <c r="RMC206" s="360"/>
      <c r="RMD206" s="360"/>
      <c r="RME206" s="360"/>
      <c r="RMF206" s="360"/>
      <c r="RMG206" s="360"/>
      <c r="RMH206" s="360"/>
      <c r="RMI206" s="360"/>
      <c r="RMJ206" s="360"/>
      <c r="RMK206" s="360"/>
      <c r="RML206" s="360"/>
      <c r="RMM206" s="360"/>
      <c r="RMN206" s="360"/>
      <c r="RMO206" s="360"/>
      <c r="RMP206" s="360"/>
      <c r="RMQ206" s="360"/>
      <c r="RMR206" s="360"/>
      <c r="RMS206" s="360"/>
      <c r="RMT206" s="360"/>
      <c r="RMU206" s="360"/>
      <c r="RMV206" s="360"/>
      <c r="RMW206" s="360"/>
      <c r="RMX206" s="360"/>
      <c r="RMY206" s="360"/>
      <c r="RMZ206" s="360"/>
      <c r="RNA206" s="360"/>
      <c r="RNB206" s="360"/>
      <c r="RNC206" s="360"/>
      <c r="RND206" s="360"/>
      <c r="RNE206" s="360"/>
      <c r="RNF206" s="360"/>
      <c r="RNG206" s="360"/>
      <c r="RNH206" s="360"/>
      <c r="RNI206" s="360"/>
      <c r="RNJ206" s="360"/>
      <c r="RNK206" s="360"/>
      <c r="RNL206" s="360"/>
      <c r="RNM206" s="360"/>
      <c r="RNN206" s="360"/>
      <c r="RNO206" s="360"/>
      <c r="RNP206" s="360"/>
      <c r="RNQ206" s="360"/>
      <c r="RNR206" s="360"/>
      <c r="RNS206" s="360"/>
      <c r="RNT206" s="360"/>
      <c r="RNU206" s="360"/>
      <c r="RNV206" s="360"/>
      <c r="RNW206" s="360"/>
      <c r="RNX206" s="360"/>
      <c r="RNY206" s="360"/>
      <c r="RNZ206" s="360"/>
      <c r="ROA206" s="360"/>
      <c r="ROB206" s="360"/>
      <c r="ROC206" s="360"/>
      <c r="ROD206" s="360"/>
      <c r="ROE206" s="360"/>
      <c r="ROF206" s="360"/>
      <c r="ROG206" s="360"/>
      <c r="ROH206" s="360"/>
      <c r="ROI206" s="360"/>
      <c r="ROJ206" s="360"/>
      <c r="ROK206" s="360"/>
      <c r="ROL206" s="360"/>
      <c r="ROM206" s="360"/>
      <c r="RON206" s="360"/>
      <c r="ROO206" s="360"/>
      <c r="ROP206" s="360"/>
      <c r="ROQ206" s="360"/>
      <c r="ROR206" s="360"/>
      <c r="ROS206" s="360"/>
      <c r="ROT206" s="360"/>
      <c r="ROU206" s="360"/>
      <c r="ROV206" s="360"/>
      <c r="ROW206" s="360"/>
      <c r="ROX206" s="360"/>
      <c r="ROY206" s="360"/>
      <c r="ROZ206" s="360"/>
      <c r="RPA206" s="360"/>
      <c r="RPB206" s="360"/>
      <c r="RPC206" s="360"/>
      <c r="RPD206" s="360"/>
      <c r="RPE206" s="360"/>
      <c r="RPF206" s="360"/>
      <c r="RPG206" s="360"/>
      <c r="RPH206" s="360"/>
      <c r="RPI206" s="360"/>
      <c r="RPJ206" s="360"/>
      <c r="RPK206" s="360"/>
      <c r="RPL206" s="360"/>
      <c r="RPM206" s="360"/>
      <c r="RPN206" s="360"/>
      <c r="RPO206" s="360"/>
      <c r="RPP206" s="360"/>
      <c r="RPQ206" s="360"/>
      <c r="RPR206" s="360"/>
      <c r="RPS206" s="360"/>
      <c r="RPT206" s="360"/>
      <c r="RPU206" s="360"/>
      <c r="RPV206" s="360"/>
      <c r="RPW206" s="360"/>
      <c r="RPX206" s="360"/>
      <c r="RPY206" s="360"/>
      <c r="RPZ206" s="360"/>
      <c r="RQA206" s="360"/>
      <c r="RQB206" s="360"/>
      <c r="RQC206" s="360"/>
      <c r="RQD206" s="360"/>
      <c r="RQE206" s="360"/>
      <c r="RQF206" s="360"/>
      <c r="RQG206" s="360"/>
      <c r="RQH206" s="360"/>
      <c r="RQI206" s="360"/>
      <c r="RQJ206" s="360"/>
      <c r="RQK206" s="360"/>
      <c r="RQL206" s="360"/>
      <c r="RQM206" s="360"/>
      <c r="RQN206" s="360"/>
      <c r="RQO206" s="360"/>
      <c r="RQP206" s="360"/>
      <c r="RQQ206" s="360"/>
      <c r="RQR206" s="360"/>
      <c r="RQS206" s="360"/>
      <c r="RQT206" s="360"/>
      <c r="RQU206" s="360"/>
      <c r="RQV206" s="360"/>
      <c r="RQW206" s="360"/>
      <c r="RQX206" s="360"/>
      <c r="RQY206" s="360"/>
      <c r="RQZ206" s="360"/>
      <c r="RRA206" s="360"/>
      <c r="RRB206" s="360"/>
      <c r="RRC206" s="360"/>
      <c r="RRD206" s="360"/>
      <c r="RRE206" s="360"/>
      <c r="RRF206" s="360"/>
      <c r="RRG206" s="360"/>
      <c r="RRH206" s="360"/>
      <c r="RRI206" s="360"/>
      <c r="RRJ206" s="360"/>
      <c r="RRK206" s="360"/>
      <c r="RRL206" s="360"/>
      <c r="RRM206" s="360"/>
      <c r="RRN206" s="360"/>
      <c r="RRO206" s="360"/>
      <c r="RRP206" s="360"/>
      <c r="RRQ206" s="360"/>
      <c r="RRR206" s="360"/>
      <c r="RRS206" s="360"/>
      <c r="RRT206" s="360"/>
      <c r="RRU206" s="360"/>
      <c r="RRV206" s="360"/>
      <c r="RRW206" s="360"/>
      <c r="RRX206" s="360"/>
      <c r="RRY206" s="360"/>
      <c r="RRZ206" s="360"/>
      <c r="RSA206" s="360"/>
      <c r="RSB206" s="360"/>
      <c r="RSC206" s="360"/>
      <c r="RSD206" s="360"/>
      <c r="RSE206" s="360"/>
      <c r="RSF206" s="360"/>
      <c r="RSG206" s="360"/>
      <c r="RSH206" s="360"/>
      <c r="RSI206" s="360"/>
      <c r="RSJ206" s="360"/>
      <c r="RSK206" s="360"/>
      <c r="RSL206" s="360"/>
      <c r="RSM206" s="360"/>
      <c r="RSN206" s="360"/>
      <c r="RSO206" s="360"/>
      <c r="RSP206" s="360"/>
      <c r="RSQ206" s="360"/>
      <c r="RSR206" s="360"/>
      <c r="RSS206" s="360"/>
      <c r="RST206" s="360"/>
      <c r="RSU206" s="360"/>
      <c r="RSV206" s="360"/>
      <c r="RSW206" s="360"/>
      <c r="RSX206" s="360"/>
      <c r="RSY206" s="360"/>
      <c r="RSZ206" s="360"/>
      <c r="RTA206" s="360"/>
      <c r="RTB206" s="360"/>
      <c r="RTC206" s="360"/>
      <c r="RTD206" s="360"/>
      <c r="RTE206" s="360"/>
      <c r="RTF206" s="360"/>
      <c r="RTG206" s="360"/>
      <c r="RTH206" s="360"/>
      <c r="RTI206" s="360"/>
      <c r="RTJ206" s="360"/>
      <c r="RTK206" s="360"/>
      <c r="RTL206" s="360"/>
      <c r="RTM206" s="360"/>
      <c r="RTN206" s="360"/>
      <c r="RTO206" s="360"/>
      <c r="RTP206" s="360"/>
      <c r="RTQ206" s="360"/>
      <c r="RTR206" s="360"/>
      <c r="RTS206" s="360"/>
      <c r="RTT206" s="360"/>
      <c r="RTU206" s="360"/>
      <c r="RTV206" s="360"/>
      <c r="RTW206" s="360"/>
      <c r="RTX206" s="360"/>
      <c r="RTY206" s="360"/>
      <c r="RTZ206" s="360"/>
      <c r="RUA206" s="360"/>
      <c r="RUB206" s="360"/>
      <c r="RUC206" s="360"/>
      <c r="RUD206" s="360"/>
      <c r="RUE206" s="360"/>
      <c r="RUF206" s="360"/>
      <c r="RUG206" s="360"/>
      <c r="RUH206" s="360"/>
      <c r="RUI206" s="360"/>
      <c r="RUJ206" s="360"/>
      <c r="RUK206" s="360"/>
      <c r="RUL206" s="360"/>
      <c r="RUM206" s="360"/>
      <c r="RUN206" s="360"/>
      <c r="RUO206" s="360"/>
      <c r="RUP206" s="360"/>
      <c r="RUQ206" s="360"/>
      <c r="RUR206" s="360"/>
      <c r="RUS206" s="360"/>
      <c r="RUT206" s="360"/>
      <c r="RUU206" s="360"/>
      <c r="RUV206" s="360"/>
      <c r="RUW206" s="360"/>
      <c r="RUX206" s="360"/>
      <c r="RUY206" s="360"/>
      <c r="RUZ206" s="360"/>
      <c r="RVA206" s="360"/>
      <c r="RVB206" s="360"/>
      <c r="RVC206" s="360"/>
      <c r="RVD206" s="360"/>
      <c r="RVE206" s="360"/>
      <c r="RVF206" s="360"/>
      <c r="RVG206" s="360"/>
      <c r="RVH206" s="360"/>
      <c r="RVI206" s="360"/>
      <c r="RVJ206" s="360"/>
      <c r="RVK206" s="360"/>
      <c r="RVL206" s="360"/>
      <c r="RVM206" s="360"/>
      <c r="RVN206" s="360"/>
      <c r="RVO206" s="360"/>
      <c r="RVP206" s="360"/>
      <c r="RVQ206" s="360"/>
      <c r="RVR206" s="360"/>
      <c r="RVS206" s="360"/>
      <c r="RVT206" s="360"/>
      <c r="RVU206" s="360"/>
      <c r="RVV206" s="360"/>
      <c r="RVW206" s="360"/>
      <c r="RVX206" s="360"/>
      <c r="RVY206" s="360"/>
      <c r="RVZ206" s="360"/>
      <c r="RWA206" s="360"/>
      <c r="RWB206" s="360"/>
      <c r="RWC206" s="360"/>
      <c r="RWD206" s="360"/>
      <c r="RWE206" s="360"/>
      <c r="RWF206" s="360"/>
      <c r="RWG206" s="360"/>
      <c r="RWH206" s="360"/>
      <c r="RWI206" s="360"/>
      <c r="RWJ206" s="360"/>
      <c r="RWK206" s="360"/>
      <c r="RWL206" s="360"/>
      <c r="RWM206" s="360"/>
      <c r="RWN206" s="360"/>
      <c r="RWO206" s="360"/>
      <c r="RWP206" s="360"/>
      <c r="RWQ206" s="360"/>
      <c r="RWR206" s="360"/>
      <c r="RWS206" s="360"/>
      <c r="RWT206" s="360"/>
      <c r="RWU206" s="360"/>
      <c r="RWV206" s="360"/>
      <c r="RWW206" s="360"/>
      <c r="RWX206" s="360"/>
      <c r="RWY206" s="360"/>
      <c r="RWZ206" s="360"/>
      <c r="RXA206" s="360"/>
      <c r="RXB206" s="360"/>
      <c r="RXC206" s="360"/>
      <c r="RXD206" s="360"/>
      <c r="RXE206" s="360"/>
      <c r="RXF206" s="360"/>
      <c r="RXG206" s="360"/>
      <c r="RXH206" s="360"/>
      <c r="RXI206" s="360"/>
      <c r="RXJ206" s="360"/>
      <c r="RXK206" s="360"/>
      <c r="RXL206" s="360"/>
      <c r="RXM206" s="360"/>
      <c r="RXN206" s="360"/>
      <c r="RXO206" s="360"/>
      <c r="RXP206" s="360"/>
      <c r="RXQ206" s="360"/>
      <c r="RXR206" s="360"/>
      <c r="RXS206" s="360"/>
      <c r="RXT206" s="360"/>
      <c r="RXU206" s="360"/>
      <c r="RXV206" s="360"/>
      <c r="RXW206" s="360"/>
      <c r="RXX206" s="360"/>
      <c r="RXY206" s="360"/>
      <c r="RXZ206" s="360"/>
      <c r="RYA206" s="360"/>
      <c r="RYB206" s="360"/>
      <c r="RYC206" s="360"/>
      <c r="RYD206" s="360"/>
      <c r="RYE206" s="360"/>
      <c r="RYF206" s="360"/>
      <c r="RYG206" s="360"/>
      <c r="RYH206" s="360"/>
      <c r="RYI206" s="360"/>
      <c r="RYJ206" s="360"/>
      <c r="RYK206" s="360"/>
      <c r="RYL206" s="360"/>
      <c r="RYM206" s="360"/>
      <c r="RYN206" s="360"/>
      <c r="RYO206" s="360"/>
      <c r="RYP206" s="360"/>
      <c r="RYQ206" s="360"/>
      <c r="RYR206" s="360"/>
      <c r="RYS206" s="360"/>
      <c r="RYT206" s="360"/>
      <c r="RYU206" s="360"/>
      <c r="RYV206" s="360"/>
      <c r="RYW206" s="360"/>
      <c r="RYX206" s="360"/>
      <c r="RYY206" s="360"/>
      <c r="RYZ206" s="360"/>
      <c r="RZA206" s="360"/>
      <c r="RZB206" s="360"/>
      <c r="RZC206" s="360"/>
      <c r="RZD206" s="360"/>
      <c r="RZE206" s="360"/>
      <c r="RZF206" s="360"/>
      <c r="RZG206" s="360"/>
      <c r="RZH206" s="360"/>
      <c r="RZI206" s="360"/>
      <c r="RZJ206" s="360"/>
      <c r="RZK206" s="360"/>
      <c r="RZL206" s="360"/>
      <c r="RZM206" s="360"/>
      <c r="RZN206" s="360"/>
      <c r="RZO206" s="360"/>
      <c r="RZP206" s="360"/>
      <c r="RZQ206" s="360"/>
      <c r="RZR206" s="360"/>
      <c r="RZS206" s="360"/>
      <c r="RZT206" s="360"/>
      <c r="RZU206" s="360"/>
      <c r="RZV206" s="360"/>
      <c r="RZW206" s="360"/>
      <c r="RZX206" s="360"/>
      <c r="RZY206" s="360"/>
      <c r="RZZ206" s="360"/>
      <c r="SAA206" s="360"/>
      <c r="SAB206" s="360"/>
      <c r="SAC206" s="360"/>
      <c r="SAD206" s="360"/>
      <c r="SAE206" s="360"/>
      <c r="SAF206" s="360"/>
      <c r="SAG206" s="360"/>
      <c r="SAH206" s="360"/>
      <c r="SAI206" s="360"/>
      <c r="SAJ206" s="360"/>
      <c r="SAK206" s="360"/>
      <c r="SAL206" s="360"/>
      <c r="SAM206" s="360"/>
      <c r="SAN206" s="360"/>
      <c r="SAO206" s="360"/>
      <c r="SAP206" s="360"/>
      <c r="SAQ206" s="360"/>
      <c r="SAR206" s="360"/>
      <c r="SAS206" s="360"/>
      <c r="SAT206" s="360"/>
      <c r="SAU206" s="360"/>
      <c r="SAV206" s="360"/>
      <c r="SAW206" s="360"/>
      <c r="SAX206" s="360"/>
      <c r="SAY206" s="360"/>
      <c r="SAZ206" s="360"/>
      <c r="SBA206" s="360"/>
      <c r="SBB206" s="360"/>
      <c r="SBC206" s="360"/>
      <c r="SBD206" s="360"/>
      <c r="SBE206" s="360"/>
      <c r="SBF206" s="360"/>
      <c r="SBG206" s="360"/>
      <c r="SBH206" s="360"/>
      <c r="SBI206" s="360"/>
      <c r="SBJ206" s="360"/>
      <c r="SBK206" s="360"/>
      <c r="SBL206" s="360"/>
      <c r="SBM206" s="360"/>
      <c r="SBN206" s="360"/>
      <c r="SBO206" s="360"/>
      <c r="SBP206" s="360"/>
      <c r="SBQ206" s="360"/>
      <c r="SBR206" s="360"/>
      <c r="SBS206" s="360"/>
      <c r="SBT206" s="360"/>
      <c r="SBU206" s="360"/>
      <c r="SBV206" s="360"/>
      <c r="SBW206" s="360"/>
      <c r="SBX206" s="360"/>
      <c r="SBY206" s="360"/>
      <c r="SBZ206" s="360"/>
      <c r="SCA206" s="360"/>
      <c r="SCB206" s="360"/>
      <c r="SCC206" s="360"/>
      <c r="SCD206" s="360"/>
      <c r="SCE206" s="360"/>
      <c r="SCF206" s="360"/>
      <c r="SCG206" s="360"/>
      <c r="SCH206" s="360"/>
      <c r="SCI206" s="360"/>
      <c r="SCJ206" s="360"/>
      <c r="SCK206" s="360"/>
      <c r="SCL206" s="360"/>
      <c r="SCM206" s="360"/>
      <c r="SCN206" s="360"/>
      <c r="SCO206" s="360"/>
      <c r="SCP206" s="360"/>
      <c r="SCQ206" s="360"/>
      <c r="SCR206" s="360"/>
      <c r="SCS206" s="360"/>
      <c r="SCT206" s="360"/>
      <c r="SCU206" s="360"/>
      <c r="SCV206" s="360"/>
      <c r="SCW206" s="360"/>
      <c r="SCX206" s="360"/>
      <c r="SCY206" s="360"/>
      <c r="SCZ206" s="360"/>
      <c r="SDA206" s="360"/>
      <c r="SDB206" s="360"/>
      <c r="SDC206" s="360"/>
      <c r="SDD206" s="360"/>
      <c r="SDE206" s="360"/>
      <c r="SDF206" s="360"/>
      <c r="SDG206" s="360"/>
      <c r="SDH206" s="360"/>
      <c r="SDI206" s="360"/>
      <c r="SDJ206" s="360"/>
      <c r="SDK206" s="360"/>
      <c r="SDL206" s="360"/>
      <c r="SDM206" s="360"/>
      <c r="SDN206" s="360"/>
      <c r="SDO206" s="360"/>
      <c r="SDP206" s="360"/>
      <c r="SDQ206" s="360"/>
      <c r="SDR206" s="360"/>
      <c r="SDS206" s="360"/>
      <c r="SDT206" s="360"/>
      <c r="SDU206" s="360"/>
      <c r="SDV206" s="360"/>
      <c r="SDW206" s="360"/>
      <c r="SDX206" s="360"/>
      <c r="SDY206" s="360"/>
      <c r="SDZ206" s="360"/>
      <c r="SEA206" s="360"/>
      <c r="SEB206" s="360"/>
      <c r="SEC206" s="360"/>
      <c r="SED206" s="360"/>
      <c r="SEE206" s="360"/>
      <c r="SEF206" s="360"/>
      <c r="SEG206" s="360"/>
      <c r="SEH206" s="360"/>
      <c r="SEI206" s="360"/>
      <c r="SEJ206" s="360"/>
      <c r="SEK206" s="360"/>
      <c r="SEL206" s="360"/>
      <c r="SEM206" s="360"/>
      <c r="SEN206" s="360"/>
      <c r="SEO206" s="360"/>
      <c r="SEP206" s="360"/>
      <c r="SEQ206" s="360"/>
      <c r="SER206" s="360"/>
      <c r="SES206" s="360"/>
      <c r="SET206" s="360"/>
      <c r="SEU206" s="360"/>
      <c r="SEV206" s="360"/>
      <c r="SEW206" s="360"/>
      <c r="SEX206" s="360"/>
      <c r="SEY206" s="360"/>
      <c r="SEZ206" s="360"/>
      <c r="SFA206" s="360"/>
      <c r="SFB206" s="360"/>
      <c r="SFC206" s="360"/>
      <c r="SFD206" s="360"/>
      <c r="SFE206" s="360"/>
      <c r="SFF206" s="360"/>
      <c r="SFG206" s="360"/>
      <c r="SFH206" s="360"/>
      <c r="SFI206" s="360"/>
      <c r="SFJ206" s="360"/>
      <c r="SFK206" s="360"/>
      <c r="SFL206" s="360"/>
      <c r="SFM206" s="360"/>
      <c r="SFN206" s="360"/>
      <c r="SFO206" s="360"/>
      <c r="SFP206" s="360"/>
      <c r="SFQ206" s="360"/>
      <c r="SFR206" s="360"/>
      <c r="SFS206" s="360"/>
      <c r="SFT206" s="360"/>
      <c r="SFU206" s="360"/>
      <c r="SFV206" s="360"/>
      <c r="SFW206" s="360"/>
      <c r="SFX206" s="360"/>
      <c r="SFY206" s="360"/>
      <c r="SFZ206" s="360"/>
      <c r="SGA206" s="360"/>
      <c r="SGB206" s="360"/>
      <c r="SGC206" s="360"/>
      <c r="SGD206" s="360"/>
      <c r="SGE206" s="360"/>
      <c r="SGF206" s="360"/>
      <c r="SGG206" s="360"/>
      <c r="SGH206" s="360"/>
      <c r="SGI206" s="360"/>
      <c r="SGJ206" s="360"/>
      <c r="SGK206" s="360"/>
      <c r="SGL206" s="360"/>
      <c r="SGM206" s="360"/>
      <c r="SGN206" s="360"/>
      <c r="SGO206" s="360"/>
      <c r="SGP206" s="360"/>
      <c r="SGQ206" s="360"/>
      <c r="SGR206" s="360"/>
      <c r="SGS206" s="360"/>
      <c r="SGT206" s="360"/>
      <c r="SGU206" s="360"/>
      <c r="SGV206" s="360"/>
      <c r="SGW206" s="360"/>
      <c r="SGX206" s="360"/>
      <c r="SGY206" s="360"/>
      <c r="SGZ206" s="360"/>
      <c r="SHA206" s="360"/>
      <c r="SHB206" s="360"/>
      <c r="SHC206" s="360"/>
      <c r="SHD206" s="360"/>
      <c r="SHE206" s="360"/>
      <c r="SHF206" s="360"/>
      <c r="SHG206" s="360"/>
      <c r="SHH206" s="360"/>
      <c r="SHI206" s="360"/>
      <c r="SHJ206" s="360"/>
      <c r="SHK206" s="360"/>
      <c r="SHL206" s="360"/>
      <c r="SHM206" s="360"/>
      <c r="SHN206" s="360"/>
      <c r="SHO206" s="360"/>
      <c r="SHP206" s="360"/>
      <c r="SHQ206" s="360"/>
      <c r="SHR206" s="360"/>
      <c r="SHS206" s="360"/>
      <c r="SHT206" s="360"/>
      <c r="SHU206" s="360"/>
      <c r="SHV206" s="360"/>
      <c r="SHW206" s="360"/>
      <c r="SHX206" s="360"/>
      <c r="SHY206" s="360"/>
      <c r="SHZ206" s="360"/>
      <c r="SIA206" s="360"/>
      <c r="SIB206" s="360"/>
      <c r="SIC206" s="360"/>
      <c r="SID206" s="360"/>
      <c r="SIE206" s="360"/>
      <c r="SIF206" s="360"/>
      <c r="SIG206" s="360"/>
      <c r="SIH206" s="360"/>
      <c r="SII206" s="360"/>
      <c r="SIJ206" s="360"/>
      <c r="SIK206" s="360"/>
      <c r="SIL206" s="360"/>
      <c r="SIM206" s="360"/>
      <c r="SIN206" s="360"/>
      <c r="SIO206" s="360"/>
      <c r="SIP206" s="360"/>
      <c r="SIQ206" s="360"/>
      <c r="SIR206" s="360"/>
      <c r="SIS206" s="360"/>
      <c r="SIT206" s="360"/>
      <c r="SIU206" s="360"/>
      <c r="SIV206" s="360"/>
      <c r="SIW206" s="360"/>
      <c r="SIX206" s="360"/>
      <c r="SIY206" s="360"/>
      <c r="SIZ206" s="360"/>
      <c r="SJA206" s="360"/>
      <c r="SJB206" s="360"/>
      <c r="SJC206" s="360"/>
      <c r="SJD206" s="360"/>
      <c r="SJE206" s="360"/>
      <c r="SJF206" s="360"/>
      <c r="SJG206" s="360"/>
      <c r="SJH206" s="360"/>
      <c r="SJI206" s="360"/>
      <c r="SJJ206" s="360"/>
      <c r="SJK206" s="360"/>
      <c r="SJL206" s="360"/>
      <c r="SJM206" s="360"/>
      <c r="SJN206" s="360"/>
      <c r="SJO206" s="360"/>
      <c r="SJP206" s="360"/>
      <c r="SJQ206" s="360"/>
      <c r="SJR206" s="360"/>
      <c r="SJS206" s="360"/>
      <c r="SJT206" s="360"/>
      <c r="SJU206" s="360"/>
      <c r="SJV206" s="360"/>
      <c r="SJW206" s="360"/>
      <c r="SJX206" s="360"/>
      <c r="SJY206" s="360"/>
      <c r="SJZ206" s="360"/>
      <c r="SKA206" s="360"/>
      <c r="SKB206" s="360"/>
      <c r="SKC206" s="360"/>
      <c r="SKD206" s="360"/>
      <c r="SKE206" s="360"/>
      <c r="SKF206" s="360"/>
      <c r="SKG206" s="360"/>
      <c r="SKH206" s="360"/>
      <c r="SKI206" s="360"/>
      <c r="SKJ206" s="360"/>
      <c r="SKK206" s="360"/>
      <c r="SKL206" s="360"/>
      <c r="SKM206" s="360"/>
      <c r="SKN206" s="360"/>
      <c r="SKO206" s="360"/>
      <c r="SKP206" s="360"/>
      <c r="SKQ206" s="360"/>
      <c r="SKR206" s="360"/>
      <c r="SKS206" s="360"/>
      <c r="SKT206" s="360"/>
      <c r="SKU206" s="360"/>
      <c r="SKV206" s="360"/>
      <c r="SKW206" s="360"/>
      <c r="SKX206" s="360"/>
      <c r="SKY206" s="360"/>
      <c r="SKZ206" s="360"/>
      <c r="SLA206" s="360"/>
      <c r="SLB206" s="360"/>
      <c r="SLC206" s="360"/>
      <c r="SLD206" s="360"/>
      <c r="SLE206" s="360"/>
      <c r="SLF206" s="360"/>
      <c r="SLG206" s="360"/>
      <c r="SLH206" s="360"/>
      <c r="SLI206" s="360"/>
      <c r="SLJ206" s="360"/>
      <c r="SLK206" s="360"/>
      <c r="SLL206" s="360"/>
      <c r="SLM206" s="360"/>
      <c r="SLN206" s="360"/>
      <c r="SLO206" s="360"/>
      <c r="SLP206" s="360"/>
      <c r="SLQ206" s="360"/>
      <c r="SLR206" s="360"/>
      <c r="SLS206" s="360"/>
      <c r="SLT206" s="360"/>
      <c r="SLU206" s="360"/>
      <c r="SLV206" s="360"/>
      <c r="SLW206" s="360"/>
      <c r="SLX206" s="360"/>
      <c r="SLY206" s="360"/>
      <c r="SLZ206" s="360"/>
      <c r="SMA206" s="360"/>
      <c r="SMB206" s="360"/>
      <c r="SMC206" s="360"/>
      <c r="SMD206" s="360"/>
      <c r="SME206" s="360"/>
      <c r="SMF206" s="360"/>
      <c r="SMG206" s="360"/>
      <c r="SMH206" s="360"/>
      <c r="SMI206" s="360"/>
      <c r="SMJ206" s="360"/>
      <c r="SMK206" s="360"/>
      <c r="SML206" s="360"/>
      <c r="SMM206" s="360"/>
      <c r="SMN206" s="360"/>
      <c r="SMO206" s="360"/>
      <c r="SMP206" s="360"/>
      <c r="SMQ206" s="360"/>
      <c r="SMR206" s="360"/>
      <c r="SMS206" s="360"/>
      <c r="SMT206" s="360"/>
      <c r="SMU206" s="360"/>
      <c r="SMV206" s="360"/>
      <c r="SMW206" s="360"/>
      <c r="SMX206" s="360"/>
      <c r="SMY206" s="360"/>
      <c r="SMZ206" s="360"/>
      <c r="SNA206" s="360"/>
      <c r="SNB206" s="360"/>
      <c r="SNC206" s="360"/>
      <c r="SND206" s="360"/>
      <c r="SNE206" s="360"/>
      <c r="SNF206" s="360"/>
      <c r="SNG206" s="360"/>
      <c r="SNH206" s="360"/>
      <c r="SNI206" s="360"/>
      <c r="SNJ206" s="360"/>
      <c r="SNK206" s="360"/>
      <c r="SNL206" s="360"/>
      <c r="SNM206" s="360"/>
      <c r="SNN206" s="360"/>
      <c r="SNO206" s="360"/>
      <c r="SNP206" s="360"/>
      <c r="SNQ206" s="360"/>
      <c r="SNR206" s="360"/>
      <c r="SNS206" s="360"/>
      <c r="SNT206" s="360"/>
      <c r="SNU206" s="360"/>
      <c r="SNV206" s="360"/>
      <c r="SNW206" s="360"/>
      <c r="SNX206" s="360"/>
      <c r="SNY206" s="360"/>
      <c r="SNZ206" s="360"/>
      <c r="SOA206" s="360"/>
      <c r="SOB206" s="360"/>
      <c r="SOC206" s="360"/>
      <c r="SOD206" s="360"/>
      <c r="SOE206" s="360"/>
      <c r="SOF206" s="360"/>
      <c r="SOG206" s="360"/>
      <c r="SOH206" s="360"/>
      <c r="SOI206" s="360"/>
      <c r="SOJ206" s="360"/>
      <c r="SOK206" s="360"/>
      <c r="SOL206" s="360"/>
      <c r="SOM206" s="360"/>
      <c r="SON206" s="360"/>
      <c r="SOO206" s="360"/>
      <c r="SOP206" s="360"/>
      <c r="SOQ206" s="360"/>
      <c r="SOR206" s="360"/>
      <c r="SOS206" s="360"/>
      <c r="SOT206" s="360"/>
      <c r="SOU206" s="360"/>
      <c r="SOV206" s="360"/>
      <c r="SOW206" s="360"/>
      <c r="SOX206" s="360"/>
      <c r="SOY206" s="360"/>
      <c r="SOZ206" s="360"/>
      <c r="SPA206" s="360"/>
      <c r="SPB206" s="360"/>
      <c r="SPC206" s="360"/>
      <c r="SPD206" s="360"/>
      <c r="SPE206" s="360"/>
      <c r="SPF206" s="360"/>
      <c r="SPG206" s="360"/>
      <c r="SPH206" s="360"/>
      <c r="SPI206" s="360"/>
      <c r="SPJ206" s="360"/>
      <c r="SPK206" s="360"/>
      <c r="SPL206" s="360"/>
      <c r="SPM206" s="360"/>
      <c r="SPN206" s="360"/>
      <c r="SPO206" s="360"/>
      <c r="SPP206" s="360"/>
      <c r="SPQ206" s="360"/>
      <c r="SPR206" s="360"/>
      <c r="SPS206" s="360"/>
      <c r="SPT206" s="360"/>
      <c r="SPU206" s="360"/>
      <c r="SPV206" s="360"/>
      <c r="SPW206" s="360"/>
      <c r="SPX206" s="360"/>
      <c r="SPY206" s="360"/>
      <c r="SPZ206" s="360"/>
      <c r="SQA206" s="360"/>
      <c r="SQB206" s="360"/>
      <c r="SQC206" s="360"/>
      <c r="SQD206" s="360"/>
      <c r="SQE206" s="360"/>
      <c r="SQF206" s="360"/>
      <c r="SQG206" s="360"/>
      <c r="SQH206" s="360"/>
      <c r="SQI206" s="360"/>
      <c r="SQJ206" s="360"/>
      <c r="SQK206" s="360"/>
      <c r="SQL206" s="360"/>
      <c r="SQM206" s="360"/>
      <c r="SQN206" s="360"/>
      <c r="SQO206" s="360"/>
      <c r="SQP206" s="360"/>
      <c r="SQQ206" s="360"/>
      <c r="SQR206" s="360"/>
      <c r="SQS206" s="360"/>
      <c r="SQT206" s="360"/>
      <c r="SQU206" s="360"/>
      <c r="SQV206" s="360"/>
      <c r="SQW206" s="360"/>
      <c r="SQX206" s="360"/>
      <c r="SQY206" s="360"/>
      <c r="SQZ206" s="360"/>
      <c r="SRA206" s="360"/>
      <c r="SRB206" s="360"/>
      <c r="SRC206" s="360"/>
      <c r="SRD206" s="360"/>
      <c r="SRE206" s="360"/>
      <c r="SRF206" s="360"/>
      <c r="SRG206" s="360"/>
      <c r="SRH206" s="360"/>
      <c r="SRI206" s="360"/>
      <c r="SRJ206" s="360"/>
      <c r="SRK206" s="360"/>
      <c r="SRL206" s="360"/>
      <c r="SRM206" s="360"/>
      <c r="SRN206" s="360"/>
      <c r="SRO206" s="360"/>
      <c r="SRP206" s="360"/>
      <c r="SRQ206" s="360"/>
      <c r="SRR206" s="360"/>
      <c r="SRS206" s="360"/>
      <c r="SRT206" s="360"/>
      <c r="SRU206" s="360"/>
      <c r="SRV206" s="360"/>
      <c r="SRW206" s="360"/>
      <c r="SRX206" s="360"/>
      <c r="SRY206" s="360"/>
      <c r="SRZ206" s="360"/>
      <c r="SSA206" s="360"/>
      <c r="SSB206" s="360"/>
      <c r="SSC206" s="360"/>
      <c r="SSD206" s="360"/>
      <c r="SSE206" s="360"/>
      <c r="SSF206" s="360"/>
      <c r="SSG206" s="360"/>
      <c r="SSH206" s="360"/>
      <c r="SSI206" s="360"/>
      <c r="SSJ206" s="360"/>
      <c r="SSK206" s="360"/>
      <c r="SSL206" s="360"/>
      <c r="SSM206" s="360"/>
      <c r="SSN206" s="360"/>
      <c r="SSO206" s="360"/>
      <c r="SSP206" s="360"/>
      <c r="SSQ206" s="360"/>
      <c r="SSR206" s="360"/>
      <c r="SSS206" s="360"/>
      <c r="SST206" s="360"/>
      <c r="SSU206" s="360"/>
      <c r="SSV206" s="360"/>
      <c r="SSW206" s="360"/>
      <c r="SSX206" s="360"/>
      <c r="SSY206" s="360"/>
      <c r="SSZ206" s="360"/>
      <c r="STA206" s="360"/>
      <c r="STB206" s="360"/>
      <c r="STC206" s="360"/>
      <c r="STD206" s="360"/>
      <c r="STE206" s="360"/>
      <c r="STF206" s="360"/>
      <c r="STG206" s="360"/>
      <c r="STH206" s="360"/>
      <c r="STI206" s="360"/>
      <c r="STJ206" s="360"/>
      <c r="STK206" s="360"/>
      <c r="STL206" s="360"/>
      <c r="STM206" s="360"/>
      <c r="STN206" s="360"/>
      <c r="STO206" s="360"/>
      <c r="STP206" s="360"/>
      <c r="STQ206" s="360"/>
      <c r="STR206" s="360"/>
      <c r="STS206" s="360"/>
      <c r="STT206" s="360"/>
      <c r="STU206" s="360"/>
      <c r="STV206" s="360"/>
      <c r="STW206" s="360"/>
      <c r="STX206" s="360"/>
      <c r="STY206" s="360"/>
      <c r="STZ206" s="360"/>
      <c r="SUA206" s="360"/>
      <c r="SUB206" s="360"/>
      <c r="SUC206" s="360"/>
      <c r="SUD206" s="360"/>
      <c r="SUE206" s="360"/>
      <c r="SUF206" s="360"/>
      <c r="SUG206" s="360"/>
      <c r="SUH206" s="360"/>
      <c r="SUI206" s="360"/>
      <c r="SUJ206" s="360"/>
      <c r="SUK206" s="360"/>
      <c r="SUL206" s="360"/>
      <c r="SUM206" s="360"/>
      <c r="SUN206" s="360"/>
      <c r="SUO206" s="360"/>
      <c r="SUP206" s="360"/>
      <c r="SUQ206" s="360"/>
      <c r="SUR206" s="360"/>
      <c r="SUS206" s="360"/>
      <c r="SUT206" s="360"/>
      <c r="SUU206" s="360"/>
      <c r="SUV206" s="360"/>
      <c r="SUW206" s="360"/>
      <c r="SUX206" s="360"/>
      <c r="SUY206" s="360"/>
      <c r="SUZ206" s="360"/>
      <c r="SVA206" s="360"/>
      <c r="SVB206" s="360"/>
      <c r="SVC206" s="360"/>
      <c r="SVD206" s="360"/>
      <c r="SVE206" s="360"/>
      <c r="SVF206" s="360"/>
      <c r="SVG206" s="360"/>
      <c r="SVH206" s="360"/>
      <c r="SVI206" s="360"/>
      <c r="SVJ206" s="360"/>
      <c r="SVK206" s="360"/>
      <c r="SVL206" s="360"/>
      <c r="SVM206" s="360"/>
      <c r="SVN206" s="360"/>
      <c r="SVO206" s="360"/>
      <c r="SVP206" s="360"/>
      <c r="SVQ206" s="360"/>
      <c r="SVR206" s="360"/>
      <c r="SVS206" s="360"/>
      <c r="SVT206" s="360"/>
      <c r="SVU206" s="360"/>
      <c r="SVV206" s="360"/>
      <c r="SVW206" s="360"/>
      <c r="SVX206" s="360"/>
      <c r="SVY206" s="360"/>
      <c r="SVZ206" s="360"/>
      <c r="SWA206" s="360"/>
      <c r="SWB206" s="360"/>
      <c r="SWC206" s="360"/>
      <c r="SWD206" s="360"/>
      <c r="SWE206" s="360"/>
      <c r="SWF206" s="360"/>
      <c r="SWG206" s="360"/>
      <c r="SWH206" s="360"/>
      <c r="SWI206" s="360"/>
      <c r="SWJ206" s="360"/>
      <c r="SWK206" s="360"/>
      <c r="SWL206" s="360"/>
      <c r="SWM206" s="360"/>
      <c r="SWN206" s="360"/>
      <c r="SWO206" s="360"/>
      <c r="SWP206" s="360"/>
      <c r="SWQ206" s="360"/>
      <c r="SWR206" s="360"/>
      <c r="SWS206" s="360"/>
      <c r="SWT206" s="360"/>
      <c r="SWU206" s="360"/>
      <c r="SWV206" s="360"/>
      <c r="SWW206" s="360"/>
      <c r="SWX206" s="360"/>
      <c r="SWY206" s="360"/>
      <c r="SWZ206" s="360"/>
      <c r="SXA206" s="360"/>
      <c r="SXB206" s="360"/>
      <c r="SXC206" s="360"/>
      <c r="SXD206" s="360"/>
      <c r="SXE206" s="360"/>
      <c r="SXF206" s="360"/>
      <c r="SXG206" s="360"/>
      <c r="SXH206" s="360"/>
      <c r="SXI206" s="360"/>
      <c r="SXJ206" s="360"/>
      <c r="SXK206" s="360"/>
      <c r="SXL206" s="360"/>
      <c r="SXM206" s="360"/>
      <c r="SXN206" s="360"/>
      <c r="SXO206" s="360"/>
      <c r="SXP206" s="360"/>
      <c r="SXQ206" s="360"/>
      <c r="SXR206" s="360"/>
      <c r="SXS206" s="360"/>
      <c r="SXT206" s="360"/>
      <c r="SXU206" s="360"/>
      <c r="SXV206" s="360"/>
      <c r="SXW206" s="360"/>
      <c r="SXX206" s="360"/>
      <c r="SXY206" s="360"/>
      <c r="SXZ206" s="360"/>
      <c r="SYA206" s="360"/>
      <c r="SYB206" s="360"/>
      <c r="SYC206" s="360"/>
      <c r="SYD206" s="360"/>
      <c r="SYE206" s="360"/>
      <c r="SYF206" s="360"/>
      <c r="SYG206" s="360"/>
      <c r="SYH206" s="360"/>
      <c r="SYI206" s="360"/>
      <c r="SYJ206" s="360"/>
      <c r="SYK206" s="360"/>
      <c r="SYL206" s="360"/>
      <c r="SYM206" s="360"/>
      <c r="SYN206" s="360"/>
      <c r="SYO206" s="360"/>
      <c r="SYP206" s="360"/>
      <c r="SYQ206" s="360"/>
      <c r="SYR206" s="360"/>
      <c r="SYS206" s="360"/>
      <c r="SYT206" s="360"/>
      <c r="SYU206" s="360"/>
      <c r="SYV206" s="360"/>
      <c r="SYW206" s="360"/>
      <c r="SYX206" s="360"/>
      <c r="SYY206" s="360"/>
      <c r="SYZ206" s="360"/>
      <c r="SZA206" s="360"/>
      <c r="SZB206" s="360"/>
      <c r="SZC206" s="360"/>
      <c r="SZD206" s="360"/>
      <c r="SZE206" s="360"/>
      <c r="SZF206" s="360"/>
      <c r="SZG206" s="360"/>
      <c r="SZH206" s="360"/>
      <c r="SZI206" s="360"/>
      <c r="SZJ206" s="360"/>
      <c r="SZK206" s="360"/>
      <c r="SZL206" s="360"/>
      <c r="SZM206" s="360"/>
      <c r="SZN206" s="360"/>
      <c r="SZO206" s="360"/>
      <c r="SZP206" s="360"/>
      <c r="SZQ206" s="360"/>
      <c r="SZR206" s="360"/>
      <c r="SZS206" s="360"/>
      <c r="SZT206" s="360"/>
      <c r="SZU206" s="360"/>
      <c r="SZV206" s="360"/>
      <c r="SZW206" s="360"/>
      <c r="SZX206" s="360"/>
      <c r="SZY206" s="360"/>
      <c r="SZZ206" s="360"/>
      <c r="TAA206" s="360"/>
      <c r="TAB206" s="360"/>
      <c r="TAC206" s="360"/>
      <c r="TAD206" s="360"/>
      <c r="TAE206" s="360"/>
      <c r="TAF206" s="360"/>
      <c r="TAG206" s="360"/>
      <c r="TAH206" s="360"/>
      <c r="TAI206" s="360"/>
      <c r="TAJ206" s="360"/>
      <c r="TAK206" s="360"/>
      <c r="TAL206" s="360"/>
      <c r="TAM206" s="360"/>
      <c r="TAN206" s="360"/>
      <c r="TAO206" s="360"/>
      <c r="TAP206" s="360"/>
      <c r="TAQ206" s="360"/>
      <c r="TAR206" s="360"/>
      <c r="TAS206" s="360"/>
      <c r="TAT206" s="360"/>
      <c r="TAU206" s="360"/>
      <c r="TAV206" s="360"/>
      <c r="TAW206" s="360"/>
      <c r="TAX206" s="360"/>
      <c r="TAY206" s="360"/>
      <c r="TAZ206" s="360"/>
      <c r="TBA206" s="360"/>
      <c r="TBB206" s="360"/>
      <c r="TBC206" s="360"/>
      <c r="TBD206" s="360"/>
      <c r="TBE206" s="360"/>
      <c r="TBF206" s="360"/>
      <c r="TBG206" s="360"/>
      <c r="TBH206" s="360"/>
      <c r="TBI206" s="360"/>
      <c r="TBJ206" s="360"/>
      <c r="TBK206" s="360"/>
      <c r="TBL206" s="360"/>
      <c r="TBM206" s="360"/>
      <c r="TBN206" s="360"/>
      <c r="TBO206" s="360"/>
      <c r="TBP206" s="360"/>
      <c r="TBQ206" s="360"/>
      <c r="TBR206" s="360"/>
      <c r="TBS206" s="360"/>
      <c r="TBT206" s="360"/>
      <c r="TBU206" s="360"/>
      <c r="TBV206" s="360"/>
      <c r="TBW206" s="360"/>
      <c r="TBX206" s="360"/>
      <c r="TBY206" s="360"/>
      <c r="TBZ206" s="360"/>
      <c r="TCA206" s="360"/>
      <c r="TCB206" s="360"/>
      <c r="TCC206" s="360"/>
      <c r="TCD206" s="360"/>
      <c r="TCE206" s="360"/>
      <c r="TCF206" s="360"/>
      <c r="TCG206" s="360"/>
      <c r="TCH206" s="360"/>
      <c r="TCI206" s="360"/>
      <c r="TCJ206" s="360"/>
      <c r="TCK206" s="360"/>
      <c r="TCL206" s="360"/>
      <c r="TCM206" s="360"/>
      <c r="TCN206" s="360"/>
      <c r="TCO206" s="360"/>
      <c r="TCP206" s="360"/>
      <c r="TCQ206" s="360"/>
      <c r="TCR206" s="360"/>
      <c r="TCS206" s="360"/>
      <c r="TCT206" s="360"/>
      <c r="TCU206" s="360"/>
      <c r="TCV206" s="360"/>
      <c r="TCW206" s="360"/>
      <c r="TCX206" s="360"/>
      <c r="TCY206" s="360"/>
      <c r="TCZ206" s="360"/>
      <c r="TDA206" s="360"/>
      <c r="TDB206" s="360"/>
      <c r="TDC206" s="360"/>
      <c r="TDD206" s="360"/>
      <c r="TDE206" s="360"/>
      <c r="TDF206" s="360"/>
      <c r="TDG206" s="360"/>
      <c r="TDH206" s="360"/>
      <c r="TDI206" s="360"/>
      <c r="TDJ206" s="360"/>
      <c r="TDK206" s="360"/>
      <c r="TDL206" s="360"/>
      <c r="TDM206" s="360"/>
      <c r="TDN206" s="360"/>
      <c r="TDO206" s="360"/>
      <c r="TDP206" s="360"/>
      <c r="TDQ206" s="360"/>
      <c r="TDR206" s="360"/>
      <c r="TDS206" s="360"/>
      <c r="TDT206" s="360"/>
      <c r="TDU206" s="360"/>
      <c r="TDV206" s="360"/>
      <c r="TDW206" s="360"/>
      <c r="TDX206" s="360"/>
      <c r="TDY206" s="360"/>
      <c r="TDZ206" s="360"/>
      <c r="TEA206" s="360"/>
      <c r="TEB206" s="360"/>
      <c r="TEC206" s="360"/>
      <c r="TED206" s="360"/>
      <c r="TEE206" s="360"/>
      <c r="TEF206" s="360"/>
      <c r="TEG206" s="360"/>
      <c r="TEH206" s="360"/>
      <c r="TEI206" s="360"/>
      <c r="TEJ206" s="360"/>
      <c r="TEK206" s="360"/>
      <c r="TEL206" s="360"/>
      <c r="TEM206" s="360"/>
      <c r="TEN206" s="360"/>
      <c r="TEO206" s="360"/>
      <c r="TEP206" s="360"/>
      <c r="TEQ206" s="360"/>
      <c r="TER206" s="360"/>
      <c r="TES206" s="360"/>
      <c r="TET206" s="360"/>
      <c r="TEU206" s="360"/>
      <c r="TEV206" s="360"/>
      <c r="TEW206" s="360"/>
      <c r="TEX206" s="360"/>
      <c r="TEY206" s="360"/>
      <c r="TEZ206" s="360"/>
      <c r="TFA206" s="360"/>
      <c r="TFB206" s="360"/>
      <c r="TFC206" s="360"/>
      <c r="TFD206" s="360"/>
      <c r="TFE206" s="360"/>
      <c r="TFF206" s="360"/>
      <c r="TFG206" s="360"/>
      <c r="TFH206" s="360"/>
      <c r="TFI206" s="360"/>
      <c r="TFJ206" s="360"/>
      <c r="TFK206" s="360"/>
      <c r="TFL206" s="360"/>
      <c r="TFM206" s="360"/>
      <c r="TFN206" s="360"/>
      <c r="TFO206" s="360"/>
      <c r="TFP206" s="360"/>
      <c r="TFQ206" s="360"/>
      <c r="TFR206" s="360"/>
      <c r="TFS206" s="360"/>
      <c r="TFT206" s="360"/>
      <c r="TFU206" s="360"/>
      <c r="TFV206" s="360"/>
      <c r="TFW206" s="360"/>
      <c r="TFX206" s="360"/>
      <c r="TFY206" s="360"/>
      <c r="TFZ206" s="360"/>
      <c r="TGA206" s="360"/>
      <c r="TGB206" s="360"/>
      <c r="TGC206" s="360"/>
      <c r="TGD206" s="360"/>
      <c r="TGE206" s="360"/>
      <c r="TGF206" s="360"/>
      <c r="TGG206" s="360"/>
      <c r="TGH206" s="360"/>
      <c r="TGI206" s="360"/>
      <c r="TGJ206" s="360"/>
      <c r="TGK206" s="360"/>
      <c r="TGL206" s="360"/>
      <c r="TGM206" s="360"/>
      <c r="TGN206" s="360"/>
      <c r="TGO206" s="360"/>
      <c r="TGP206" s="360"/>
      <c r="TGQ206" s="360"/>
      <c r="TGR206" s="360"/>
      <c r="TGS206" s="360"/>
      <c r="TGT206" s="360"/>
      <c r="TGU206" s="360"/>
      <c r="TGV206" s="360"/>
      <c r="TGW206" s="360"/>
      <c r="TGX206" s="360"/>
      <c r="TGY206" s="360"/>
      <c r="TGZ206" s="360"/>
      <c r="THA206" s="360"/>
      <c r="THB206" s="360"/>
      <c r="THC206" s="360"/>
      <c r="THD206" s="360"/>
      <c r="THE206" s="360"/>
      <c r="THF206" s="360"/>
      <c r="THG206" s="360"/>
      <c r="THH206" s="360"/>
      <c r="THI206" s="360"/>
      <c r="THJ206" s="360"/>
      <c r="THK206" s="360"/>
      <c r="THL206" s="360"/>
      <c r="THM206" s="360"/>
      <c r="THN206" s="360"/>
      <c r="THO206" s="360"/>
      <c r="THP206" s="360"/>
      <c r="THQ206" s="360"/>
      <c r="THR206" s="360"/>
      <c r="THS206" s="360"/>
      <c r="THT206" s="360"/>
      <c r="THU206" s="360"/>
      <c r="THV206" s="360"/>
      <c r="THW206" s="360"/>
      <c r="THX206" s="360"/>
      <c r="THY206" s="360"/>
      <c r="THZ206" s="360"/>
      <c r="TIA206" s="360"/>
      <c r="TIB206" s="360"/>
      <c r="TIC206" s="360"/>
      <c r="TID206" s="360"/>
      <c r="TIE206" s="360"/>
      <c r="TIF206" s="360"/>
      <c r="TIG206" s="360"/>
      <c r="TIH206" s="360"/>
      <c r="TII206" s="360"/>
      <c r="TIJ206" s="360"/>
      <c r="TIK206" s="360"/>
      <c r="TIL206" s="360"/>
      <c r="TIM206" s="360"/>
      <c r="TIN206" s="360"/>
      <c r="TIO206" s="360"/>
      <c r="TIP206" s="360"/>
      <c r="TIQ206" s="360"/>
      <c r="TIR206" s="360"/>
      <c r="TIS206" s="360"/>
      <c r="TIT206" s="360"/>
      <c r="TIU206" s="360"/>
      <c r="TIV206" s="360"/>
      <c r="TIW206" s="360"/>
      <c r="TIX206" s="360"/>
      <c r="TIY206" s="360"/>
      <c r="TIZ206" s="360"/>
      <c r="TJA206" s="360"/>
      <c r="TJB206" s="360"/>
      <c r="TJC206" s="360"/>
      <c r="TJD206" s="360"/>
      <c r="TJE206" s="360"/>
      <c r="TJF206" s="360"/>
      <c r="TJG206" s="360"/>
      <c r="TJH206" s="360"/>
      <c r="TJI206" s="360"/>
      <c r="TJJ206" s="360"/>
      <c r="TJK206" s="360"/>
      <c r="TJL206" s="360"/>
      <c r="TJM206" s="360"/>
      <c r="TJN206" s="360"/>
      <c r="TJO206" s="360"/>
      <c r="TJP206" s="360"/>
      <c r="TJQ206" s="360"/>
      <c r="TJR206" s="360"/>
      <c r="TJS206" s="360"/>
      <c r="TJT206" s="360"/>
      <c r="TJU206" s="360"/>
      <c r="TJV206" s="360"/>
      <c r="TJW206" s="360"/>
      <c r="TJX206" s="360"/>
      <c r="TJY206" s="360"/>
      <c r="TJZ206" s="360"/>
      <c r="TKA206" s="360"/>
      <c r="TKB206" s="360"/>
      <c r="TKC206" s="360"/>
      <c r="TKD206" s="360"/>
      <c r="TKE206" s="360"/>
      <c r="TKF206" s="360"/>
      <c r="TKG206" s="360"/>
      <c r="TKH206" s="360"/>
      <c r="TKI206" s="360"/>
      <c r="TKJ206" s="360"/>
      <c r="TKK206" s="360"/>
      <c r="TKL206" s="360"/>
      <c r="TKM206" s="360"/>
      <c r="TKN206" s="360"/>
      <c r="TKO206" s="360"/>
      <c r="TKP206" s="360"/>
      <c r="TKQ206" s="360"/>
      <c r="TKR206" s="360"/>
      <c r="TKS206" s="360"/>
      <c r="TKT206" s="360"/>
      <c r="TKU206" s="360"/>
      <c r="TKV206" s="360"/>
      <c r="TKW206" s="360"/>
      <c r="TKX206" s="360"/>
      <c r="TKY206" s="360"/>
      <c r="TKZ206" s="360"/>
      <c r="TLA206" s="360"/>
      <c r="TLB206" s="360"/>
      <c r="TLC206" s="360"/>
      <c r="TLD206" s="360"/>
      <c r="TLE206" s="360"/>
      <c r="TLF206" s="360"/>
      <c r="TLG206" s="360"/>
      <c r="TLH206" s="360"/>
      <c r="TLI206" s="360"/>
      <c r="TLJ206" s="360"/>
      <c r="TLK206" s="360"/>
      <c r="TLL206" s="360"/>
      <c r="TLM206" s="360"/>
      <c r="TLN206" s="360"/>
      <c r="TLO206" s="360"/>
      <c r="TLP206" s="360"/>
      <c r="TLQ206" s="360"/>
      <c r="TLR206" s="360"/>
      <c r="TLS206" s="360"/>
      <c r="TLT206" s="360"/>
      <c r="TLU206" s="360"/>
      <c r="TLV206" s="360"/>
      <c r="TLW206" s="360"/>
      <c r="TLX206" s="360"/>
      <c r="TLY206" s="360"/>
      <c r="TLZ206" s="360"/>
      <c r="TMA206" s="360"/>
      <c r="TMB206" s="360"/>
      <c r="TMC206" s="360"/>
      <c r="TMD206" s="360"/>
      <c r="TME206" s="360"/>
      <c r="TMF206" s="360"/>
      <c r="TMG206" s="360"/>
      <c r="TMH206" s="360"/>
      <c r="TMI206" s="360"/>
      <c r="TMJ206" s="360"/>
      <c r="TMK206" s="360"/>
      <c r="TML206" s="360"/>
      <c r="TMM206" s="360"/>
      <c r="TMN206" s="360"/>
      <c r="TMO206" s="360"/>
      <c r="TMP206" s="360"/>
      <c r="TMQ206" s="360"/>
      <c r="TMR206" s="360"/>
      <c r="TMS206" s="360"/>
      <c r="TMT206" s="360"/>
      <c r="TMU206" s="360"/>
      <c r="TMV206" s="360"/>
      <c r="TMW206" s="360"/>
      <c r="TMX206" s="360"/>
      <c r="TMY206" s="360"/>
      <c r="TMZ206" s="360"/>
      <c r="TNA206" s="360"/>
      <c r="TNB206" s="360"/>
      <c r="TNC206" s="360"/>
      <c r="TND206" s="360"/>
      <c r="TNE206" s="360"/>
      <c r="TNF206" s="360"/>
      <c r="TNG206" s="360"/>
      <c r="TNH206" s="360"/>
      <c r="TNI206" s="360"/>
      <c r="TNJ206" s="360"/>
      <c r="TNK206" s="360"/>
      <c r="TNL206" s="360"/>
      <c r="TNM206" s="360"/>
      <c r="TNN206" s="360"/>
      <c r="TNO206" s="360"/>
      <c r="TNP206" s="360"/>
      <c r="TNQ206" s="360"/>
      <c r="TNR206" s="360"/>
      <c r="TNS206" s="360"/>
      <c r="TNT206" s="360"/>
      <c r="TNU206" s="360"/>
      <c r="TNV206" s="360"/>
      <c r="TNW206" s="360"/>
      <c r="TNX206" s="360"/>
      <c r="TNY206" s="360"/>
      <c r="TNZ206" s="360"/>
      <c r="TOA206" s="360"/>
      <c r="TOB206" s="360"/>
      <c r="TOC206" s="360"/>
      <c r="TOD206" s="360"/>
      <c r="TOE206" s="360"/>
      <c r="TOF206" s="360"/>
      <c r="TOG206" s="360"/>
      <c r="TOH206" s="360"/>
      <c r="TOI206" s="360"/>
      <c r="TOJ206" s="360"/>
      <c r="TOK206" s="360"/>
      <c r="TOL206" s="360"/>
      <c r="TOM206" s="360"/>
      <c r="TON206" s="360"/>
      <c r="TOO206" s="360"/>
      <c r="TOP206" s="360"/>
      <c r="TOQ206" s="360"/>
      <c r="TOR206" s="360"/>
      <c r="TOS206" s="360"/>
      <c r="TOT206" s="360"/>
      <c r="TOU206" s="360"/>
      <c r="TOV206" s="360"/>
      <c r="TOW206" s="360"/>
      <c r="TOX206" s="360"/>
      <c r="TOY206" s="360"/>
      <c r="TOZ206" s="360"/>
      <c r="TPA206" s="360"/>
      <c r="TPB206" s="360"/>
      <c r="TPC206" s="360"/>
      <c r="TPD206" s="360"/>
      <c r="TPE206" s="360"/>
      <c r="TPF206" s="360"/>
      <c r="TPG206" s="360"/>
      <c r="TPH206" s="360"/>
      <c r="TPI206" s="360"/>
      <c r="TPJ206" s="360"/>
      <c r="TPK206" s="360"/>
      <c r="TPL206" s="360"/>
      <c r="TPM206" s="360"/>
      <c r="TPN206" s="360"/>
      <c r="TPO206" s="360"/>
      <c r="TPP206" s="360"/>
      <c r="TPQ206" s="360"/>
      <c r="TPR206" s="360"/>
      <c r="TPS206" s="360"/>
      <c r="TPT206" s="360"/>
      <c r="TPU206" s="360"/>
      <c r="TPV206" s="360"/>
      <c r="TPW206" s="360"/>
      <c r="TPX206" s="360"/>
      <c r="TPY206" s="360"/>
      <c r="TPZ206" s="360"/>
      <c r="TQA206" s="360"/>
      <c r="TQB206" s="360"/>
      <c r="TQC206" s="360"/>
      <c r="TQD206" s="360"/>
      <c r="TQE206" s="360"/>
      <c r="TQF206" s="360"/>
      <c r="TQG206" s="360"/>
      <c r="TQH206" s="360"/>
      <c r="TQI206" s="360"/>
      <c r="TQJ206" s="360"/>
      <c r="TQK206" s="360"/>
      <c r="TQL206" s="360"/>
      <c r="TQM206" s="360"/>
      <c r="TQN206" s="360"/>
      <c r="TQO206" s="360"/>
      <c r="TQP206" s="360"/>
      <c r="TQQ206" s="360"/>
      <c r="TQR206" s="360"/>
      <c r="TQS206" s="360"/>
      <c r="TQT206" s="360"/>
      <c r="TQU206" s="360"/>
      <c r="TQV206" s="360"/>
      <c r="TQW206" s="360"/>
      <c r="TQX206" s="360"/>
      <c r="TQY206" s="360"/>
      <c r="TQZ206" s="360"/>
      <c r="TRA206" s="360"/>
      <c r="TRB206" s="360"/>
      <c r="TRC206" s="360"/>
      <c r="TRD206" s="360"/>
      <c r="TRE206" s="360"/>
      <c r="TRF206" s="360"/>
      <c r="TRG206" s="360"/>
      <c r="TRH206" s="360"/>
      <c r="TRI206" s="360"/>
      <c r="TRJ206" s="360"/>
      <c r="TRK206" s="360"/>
      <c r="TRL206" s="360"/>
      <c r="TRM206" s="360"/>
      <c r="TRN206" s="360"/>
      <c r="TRO206" s="360"/>
      <c r="TRP206" s="360"/>
      <c r="TRQ206" s="360"/>
      <c r="TRR206" s="360"/>
      <c r="TRS206" s="360"/>
      <c r="TRT206" s="360"/>
      <c r="TRU206" s="360"/>
      <c r="TRV206" s="360"/>
      <c r="TRW206" s="360"/>
      <c r="TRX206" s="360"/>
      <c r="TRY206" s="360"/>
      <c r="TRZ206" s="360"/>
      <c r="TSA206" s="360"/>
      <c r="TSB206" s="360"/>
      <c r="TSC206" s="360"/>
      <c r="TSD206" s="360"/>
      <c r="TSE206" s="360"/>
      <c r="TSF206" s="360"/>
      <c r="TSG206" s="360"/>
      <c r="TSH206" s="360"/>
      <c r="TSI206" s="360"/>
      <c r="TSJ206" s="360"/>
      <c r="TSK206" s="360"/>
      <c r="TSL206" s="360"/>
      <c r="TSM206" s="360"/>
      <c r="TSN206" s="360"/>
      <c r="TSO206" s="360"/>
      <c r="TSP206" s="360"/>
      <c r="TSQ206" s="360"/>
      <c r="TSR206" s="360"/>
      <c r="TSS206" s="360"/>
      <c r="TST206" s="360"/>
      <c r="TSU206" s="360"/>
      <c r="TSV206" s="360"/>
      <c r="TSW206" s="360"/>
      <c r="TSX206" s="360"/>
      <c r="TSY206" s="360"/>
      <c r="TSZ206" s="360"/>
      <c r="TTA206" s="360"/>
      <c r="TTB206" s="360"/>
      <c r="TTC206" s="360"/>
      <c r="TTD206" s="360"/>
      <c r="TTE206" s="360"/>
      <c r="TTF206" s="360"/>
      <c r="TTG206" s="360"/>
      <c r="TTH206" s="360"/>
      <c r="TTI206" s="360"/>
      <c r="TTJ206" s="360"/>
      <c r="TTK206" s="360"/>
      <c r="TTL206" s="360"/>
      <c r="TTM206" s="360"/>
      <c r="TTN206" s="360"/>
      <c r="TTO206" s="360"/>
      <c r="TTP206" s="360"/>
      <c r="TTQ206" s="360"/>
      <c r="TTR206" s="360"/>
      <c r="TTS206" s="360"/>
      <c r="TTT206" s="360"/>
      <c r="TTU206" s="360"/>
      <c r="TTV206" s="360"/>
      <c r="TTW206" s="360"/>
      <c r="TTX206" s="360"/>
      <c r="TTY206" s="360"/>
      <c r="TTZ206" s="360"/>
      <c r="TUA206" s="360"/>
      <c r="TUB206" s="360"/>
      <c r="TUC206" s="360"/>
      <c r="TUD206" s="360"/>
      <c r="TUE206" s="360"/>
      <c r="TUF206" s="360"/>
      <c r="TUG206" s="360"/>
      <c r="TUH206" s="360"/>
      <c r="TUI206" s="360"/>
      <c r="TUJ206" s="360"/>
      <c r="TUK206" s="360"/>
      <c r="TUL206" s="360"/>
      <c r="TUM206" s="360"/>
      <c r="TUN206" s="360"/>
      <c r="TUO206" s="360"/>
      <c r="TUP206" s="360"/>
      <c r="TUQ206" s="360"/>
      <c r="TUR206" s="360"/>
      <c r="TUS206" s="360"/>
      <c r="TUT206" s="360"/>
      <c r="TUU206" s="360"/>
      <c r="TUV206" s="360"/>
      <c r="TUW206" s="360"/>
      <c r="TUX206" s="360"/>
      <c r="TUY206" s="360"/>
      <c r="TUZ206" s="360"/>
      <c r="TVA206" s="360"/>
      <c r="TVB206" s="360"/>
      <c r="TVC206" s="360"/>
      <c r="TVD206" s="360"/>
      <c r="TVE206" s="360"/>
      <c r="TVF206" s="360"/>
      <c r="TVG206" s="360"/>
      <c r="TVH206" s="360"/>
      <c r="TVI206" s="360"/>
      <c r="TVJ206" s="360"/>
      <c r="TVK206" s="360"/>
      <c r="TVL206" s="360"/>
      <c r="TVM206" s="360"/>
      <c r="TVN206" s="360"/>
      <c r="TVO206" s="360"/>
      <c r="TVP206" s="360"/>
      <c r="TVQ206" s="360"/>
      <c r="TVR206" s="360"/>
      <c r="TVS206" s="360"/>
      <c r="TVT206" s="360"/>
      <c r="TVU206" s="360"/>
      <c r="TVV206" s="360"/>
      <c r="TVW206" s="360"/>
      <c r="TVX206" s="360"/>
      <c r="TVY206" s="360"/>
      <c r="TVZ206" s="360"/>
      <c r="TWA206" s="360"/>
      <c r="TWB206" s="360"/>
      <c r="TWC206" s="360"/>
      <c r="TWD206" s="360"/>
      <c r="TWE206" s="360"/>
      <c r="TWF206" s="360"/>
      <c r="TWG206" s="360"/>
      <c r="TWH206" s="360"/>
      <c r="TWI206" s="360"/>
      <c r="TWJ206" s="360"/>
      <c r="TWK206" s="360"/>
      <c r="TWL206" s="360"/>
      <c r="TWM206" s="360"/>
      <c r="TWN206" s="360"/>
      <c r="TWO206" s="360"/>
      <c r="TWP206" s="360"/>
      <c r="TWQ206" s="360"/>
      <c r="TWR206" s="360"/>
      <c r="TWS206" s="360"/>
      <c r="TWT206" s="360"/>
      <c r="TWU206" s="360"/>
      <c r="TWV206" s="360"/>
      <c r="TWW206" s="360"/>
      <c r="TWX206" s="360"/>
      <c r="TWY206" s="360"/>
      <c r="TWZ206" s="360"/>
      <c r="TXA206" s="360"/>
      <c r="TXB206" s="360"/>
      <c r="TXC206" s="360"/>
      <c r="TXD206" s="360"/>
      <c r="TXE206" s="360"/>
      <c r="TXF206" s="360"/>
      <c r="TXG206" s="360"/>
      <c r="TXH206" s="360"/>
      <c r="TXI206" s="360"/>
      <c r="TXJ206" s="360"/>
      <c r="TXK206" s="360"/>
      <c r="TXL206" s="360"/>
      <c r="TXM206" s="360"/>
      <c r="TXN206" s="360"/>
      <c r="TXO206" s="360"/>
      <c r="TXP206" s="360"/>
      <c r="TXQ206" s="360"/>
      <c r="TXR206" s="360"/>
      <c r="TXS206" s="360"/>
      <c r="TXT206" s="360"/>
      <c r="TXU206" s="360"/>
      <c r="TXV206" s="360"/>
      <c r="TXW206" s="360"/>
      <c r="TXX206" s="360"/>
      <c r="TXY206" s="360"/>
      <c r="TXZ206" s="360"/>
      <c r="TYA206" s="360"/>
      <c r="TYB206" s="360"/>
      <c r="TYC206" s="360"/>
      <c r="TYD206" s="360"/>
      <c r="TYE206" s="360"/>
      <c r="TYF206" s="360"/>
      <c r="TYG206" s="360"/>
      <c r="TYH206" s="360"/>
      <c r="TYI206" s="360"/>
      <c r="TYJ206" s="360"/>
      <c r="TYK206" s="360"/>
      <c r="TYL206" s="360"/>
      <c r="TYM206" s="360"/>
      <c r="TYN206" s="360"/>
      <c r="TYO206" s="360"/>
      <c r="TYP206" s="360"/>
      <c r="TYQ206" s="360"/>
      <c r="TYR206" s="360"/>
      <c r="TYS206" s="360"/>
      <c r="TYT206" s="360"/>
      <c r="TYU206" s="360"/>
      <c r="TYV206" s="360"/>
      <c r="TYW206" s="360"/>
      <c r="TYX206" s="360"/>
      <c r="TYY206" s="360"/>
      <c r="TYZ206" s="360"/>
      <c r="TZA206" s="360"/>
      <c r="TZB206" s="360"/>
      <c r="TZC206" s="360"/>
      <c r="TZD206" s="360"/>
      <c r="TZE206" s="360"/>
      <c r="TZF206" s="360"/>
      <c r="TZG206" s="360"/>
      <c r="TZH206" s="360"/>
      <c r="TZI206" s="360"/>
      <c r="TZJ206" s="360"/>
      <c r="TZK206" s="360"/>
      <c r="TZL206" s="360"/>
      <c r="TZM206" s="360"/>
      <c r="TZN206" s="360"/>
      <c r="TZO206" s="360"/>
      <c r="TZP206" s="360"/>
      <c r="TZQ206" s="360"/>
      <c r="TZR206" s="360"/>
      <c r="TZS206" s="360"/>
      <c r="TZT206" s="360"/>
      <c r="TZU206" s="360"/>
      <c r="TZV206" s="360"/>
      <c r="TZW206" s="360"/>
      <c r="TZX206" s="360"/>
      <c r="TZY206" s="360"/>
      <c r="TZZ206" s="360"/>
      <c r="UAA206" s="360"/>
      <c r="UAB206" s="360"/>
      <c r="UAC206" s="360"/>
      <c r="UAD206" s="360"/>
      <c r="UAE206" s="360"/>
      <c r="UAF206" s="360"/>
      <c r="UAG206" s="360"/>
      <c r="UAH206" s="360"/>
      <c r="UAI206" s="360"/>
      <c r="UAJ206" s="360"/>
      <c r="UAK206" s="360"/>
      <c r="UAL206" s="360"/>
      <c r="UAM206" s="360"/>
      <c r="UAN206" s="360"/>
      <c r="UAO206" s="360"/>
      <c r="UAP206" s="360"/>
      <c r="UAQ206" s="360"/>
      <c r="UAR206" s="360"/>
      <c r="UAS206" s="360"/>
      <c r="UAT206" s="360"/>
      <c r="UAU206" s="360"/>
      <c r="UAV206" s="360"/>
      <c r="UAW206" s="360"/>
      <c r="UAX206" s="360"/>
      <c r="UAY206" s="360"/>
      <c r="UAZ206" s="360"/>
      <c r="UBA206" s="360"/>
      <c r="UBB206" s="360"/>
      <c r="UBC206" s="360"/>
      <c r="UBD206" s="360"/>
      <c r="UBE206" s="360"/>
      <c r="UBF206" s="360"/>
      <c r="UBG206" s="360"/>
      <c r="UBH206" s="360"/>
      <c r="UBI206" s="360"/>
      <c r="UBJ206" s="360"/>
      <c r="UBK206" s="360"/>
      <c r="UBL206" s="360"/>
      <c r="UBM206" s="360"/>
      <c r="UBN206" s="360"/>
      <c r="UBO206" s="360"/>
      <c r="UBP206" s="360"/>
      <c r="UBQ206" s="360"/>
      <c r="UBR206" s="360"/>
      <c r="UBS206" s="360"/>
      <c r="UBT206" s="360"/>
      <c r="UBU206" s="360"/>
      <c r="UBV206" s="360"/>
      <c r="UBW206" s="360"/>
      <c r="UBX206" s="360"/>
      <c r="UBY206" s="360"/>
      <c r="UBZ206" s="360"/>
      <c r="UCA206" s="360"/>
      <c r="UCB206" s="360"/>
      <c r="UCC206" s="360"/>
      <c r="UCD206" s="360"/>
      <c r="UCE206" s="360"/>
      <c r="UCF206" s="360"/>
      <c r="UCG206" s="360"/>
      <c r="UCH206" s="360"/>
      <c r="UCI206" s="360"/>
      <c r="UCJ206" s="360"/>
      <c r="UCK206" s="360"/>
      <c r="UCL206" s="360"/>
      <c r="UCM206" s="360"/>
      <c r="UCN206" s="360"/>
      <c r="UCO206" s="360"/>
      <c r="UCP206" s="360"/>
      <c r="UCQ206" s="360"/>
      <c r="UCR206" s="360"/>
      <c r="UCS206" s="360"/>
      <c r="UCT206" s="360"/>
      <c r="UCU206" s="360"/>
      <c r="UCV206" s="360"/>
      <c r="UCW206" s="360"/>
      <c r="UCX206" s="360"/>
      <c r="UCY206" s="360"/>
      <c r="UCZ206" s="360"/>
      <c r="UDA206" s="360"/>
      <c r="UDB206" s="360"/>
      <c r="UDC206" s="360"/>
      <c r="UDD206" s="360"/>
      <c r="UDE206" s="360"/>
      <c r="UDF206" s="360"/>
      <c r="UDG206" s="360"/>
      <c r="UDH206" s="360"/>
      <c r="UDI206" s="360"/>
      <c r="UDJ206" s="360"/>
      <c r="UDK206" s="360"/>
      <c r="UDL206" s="360"/>
      <c r="UDM206" s="360"/>
      <c r="UDN206" s="360"/>
      <c r="UDO206" s="360"/>
      <c r="UDP206" s="360"/>
      <c r="UDQ206" s="360"/>
      <c r="UDR206" s="360"/>
      <c r="UDS206" s="360"/>
      <c r="UDT206" s="360"/>
      <c r="UDU206" s="360"/>
      <c r="UDV206" s="360"/>
      <c r="UDW206" s="360"/>
      <c r="UDX206" s="360"/>
      <c r="UDY206" s="360"/>
      <c r="UDZ206" s="360"/>
      <c r="UEA206" s="360"/>
      <c r="UEB206" s="360"/>
      <c r="UEC206" s="360"/>
      <c r="UED206" s="360"/>
      <c r="UEE206" s="360"/>
      <c r="UEF206" s="360"/>
      <c r="UEG206" s="360"/>
      <c r="UEH206" s="360"/>
      <c r="UEI206" s="360"/>
      <c r="UEJ206" s="360"/>
      <c r="UEK206" s="360"/>
      <c r="UEL206" s="360"/>
      <c r="UEM206" s="360"/>
      <c r="UEN206" s="360"/>
      <c r="UEO206" s="360"/>
      <c r="UEP206" s="360"/>
      <c r="UEQ206" s="360"/>
      <c r="UER206" s="360"/>
      <c r="UES206" s="360"/>
      <c r="UET206" s="360"/>
      <c r="UEU206" s="360"/>
      <c r="UEV206" s="360"/>
      <c r="UEW206" s="360"/>
      <c r="UEX206" s="360"/>
      <c r="UEY206" s="360"/>
      <c r="UEZ206" s="360"/>
      <c r="UFA206" s="360"/>
      <c r="UFB206" s="360"/>
      <c r="UFC206" s="360"/>
      <c r="UFD206" s="360"/>
      <c r="UFE206" s="360"/>
      <c r="UFF206" s="360"/>
      <c r="UFG206" s="360"/>
      <c r="UFH206" s="360"/>
      <c r="UFI206" s="360"/>
      <c r="UFJ206" s="360"/>
      <c r="UFK206" s="360"/>
      <c r="UFL206" s="360"/>
      <c r="UFM206" s="360"/>
      <c r="UFN206" s="360"/>
      <c r="UFO206" s="360"/>
      <c r="UFP206" s="360"/>
      <c r="UFQ206" s="360"/>
      <c r="UFR206" s="360"/>
      <c r="UFS206" s="360"/>
      <c r="UFT206" s="360"/>
      <c r="UFU206" s="360"/>
      <c r="UFV206" s="360"/>
      <c r="UFW206" s="360"/>
      <c r="UFX206" s="360"/>
      <c r="UFY206" s="360"/>
      <c r="UFZ206" s="360"/>
      <c r="UGA206" s="360"/>
      <c r="UGB206" s="360"/>
      <c r="UGC206" s="360"/>
      <c r="UGD206" s="360"/>
      <c r="UGE206" s="360"/>
      <c r="UGF206" s="360"/>
      <c r="UGG206" s="360"/>
      <c r="UGH206" s="360"/>
      <c r="UGI206" s="360"/>
      <c r="UGJ206" s="360"/>
      <c r="UGK206" s="360"/>
      <c r="UGL206" s="360"/>
      <c r="UGM206" s="360"/>
      <c r="UGN206" s="360"/>
      <c r="UGO206" s="360"/>
      <c r="UGP206" s="360"/>
      <c r="UGQ206" s="360"/>
      <c r="UGR206" s="360"/>
      <c r="UGS206" s="360"/>
      <c r="UGT206" s="360"/>
      <c r="UGU206" s="360"/>
      <c r="UGV206" s="360"/>
      <c r="UGW206" s="360"/>
      <c r="UGX206" s="360"/>
      <c r="UGY206" s="360"/>
      <c r="UGZ206" s="360"/>
      <c r="UHA206" s="360"/>
      <c r="UHB206" s="360"/>
      <c r="UHC206" s="360"/>
      <c r="UHD206" s="360"/>
      <c r="UHE206" s="360"/>
      <c r="UHF206" s="360"/>
      <c r="UHG206" s="360"/>
      <c r="UHH206" s="360"/>
      <c r="UHI206" s="360"/>
      <c r="UHJ206" s="360"/>
      <c r="UHK206" s="360"/>
      <c r="UHL206" s="360"/>
      <c r="UHM206" s="360"/>
      <c r="UHN206" s="360"/>
      <c r="UHO206" s="360"/>
      <c r="UHP206" s="360"/>
      <c r="UHQ206" s="360"/>
      <c r="UHR206" s="360"/>
      <c r="UHS206" s="360"/>
      <c r="UHT206" s="360"/>
      <c r="UHU206" s="360"/>
      <c r="UHV206" s="360"/>
      <c r="UHW206" s="360"/>
      <c r="UHX206" s="360"/>
      <c r="UHY206" s="360"/>
      <c r="UHZ206" s="360"/>
      <c r="UIA206" s="360"/>
      <c r="UIB206" s="360"/>
      <c r="UIC206" s="360"/>
      <c r="UID206" s="360"/>
      <c r="UIE206" s="360"/>
      <c r="UIF206" s="360"/>
      <c r="UIG206" s="360"/>
      <c r="UIH206" s="360"/>
      <c r="UII206" s="360"/>
      <c r="UIJ206" s="360"/>
      <c r="UIK206" s="360"/>
      <c r="UIL206" s="360"/>
      <c r="UIM206" s="360"/>
      <c r="UIN206" s="360"/>
      <c r="UIO206" s="360"/>
      <c r="UIP206" s="360"/>
      <c r="UIQ206" s="360"/>
      <c r="UIR206" s="360"/>
      <c r="UIS206" s="360"/>
      <c r="UIT206" s="360"/>
      <c r="UIU206" s="360"/>
      <c r="UIV206" s="360"/>
      <c r="UIW206" s="360"/>
      <c r="UIX206" s="360"/>
      <c r="UIY206" s="360"/>
      <c r="UIZ206" s="360"/>
      <c r="UJA206" s="360"/>
      <c r="UJB206" s="360"/>
      <c r="UJC206" s="360"/>
      <c r="UJD206" s="360"/>
      <c r="UJE206" s="360"/>
      <c r="UJF206" s="360"/>
      <c r="UJG206" s="360"/>
      <c r="UJH206" s="360"/>
      <c r="UJI206" s="360"/>
      <c r="UJJ206" s="360"/>
      <c r="UJK206" s="360"/>
      <c r="UJL206" s="360"/>
      <c r="UJM206" s="360"/>
      <c r="UJN206" s="360"/>
      <c r="UJO206" s="360"/>
      <c r="UJP206" s="360"/>
      <c r="UJQ206" s="360"/>
      <c r="UJR206" s="360"/>
      <c r="UJS206" s="360"/>
      <c r="UJT206" s="360"/>
      <c r="UJU206" s="360"/>
      <c r="UJV206" s="360"/>
      <c r="UJW206" s="360"/>
      <c r="UJX206" s="360"/>
      <c r="UJY206" s="360"/>
      <c r="UJZ206" s="360"/>
      <c r="UKA206" s="360"/>
      <c r="UKB206" s="360"/>
      <c r="UKC206" s="360"/>
      <c r="UKD206" s="360"/>
      <c r="UKE206" s="360"/>
      <c r="UKF206" s="360"/>
      <c r="UKG206" s="360"/>
      <c r="UKH206" s="360"/>
      <c r="UKI206" s="360"/>
      <c r="UKJ206" s="360"/>
      <c r="UKK206" s="360"/>
      <c r="UKL206" s="360"/>
      <c r="UKM206" s="360"/>
      <c r="UKN206" s="360"/>
      <c r="UKO206" s="360"/>
      <c r="UKP206" s="360"/>
      <c r="UKQ206" s="360"/>
      <c r="UKR206" s="360"/>
      <c r="UKS206" s="360"/>
      <c r="UKT206" s="360"/>
      <c r="UKU206" s="360"/>
      <c r="UKV206" s="360"/>
      <c r="UKW206" s="360"/>
      <c r="UKX206" s="360"/>
      <c r="UKY206" s="360"/>
      <c r="UKZ206" s="360"/>
      <c r="ULA206" s="360"/>
      <c r="ULB206" s="360"/>
      <c r="ULC206" s="360"/>
      <c r="ULD206" s="360"/>
      <c r="ULE206" s="360"/>
      <c r="ULF206" s="360"/>
      <c r="ULG206" s="360"/>
      <c r="ULH206" s="360"/>
      <c r="ULI206" s="360"/>
      <c r="ULJ206" s="360"/>
      <c r="ULK206" s="360"/>
      <c r="ULL206" s="360"/>
      <c r="ULM206" s="360"/>
      <c r="ULN206" s="360"/>
      <c r="ULO206" s="360"/>
      <c r="ULP206" s="360"/>
      <c r="ULQ206" s="360"/>
      <c r="ULR206" s="360"/>
      <c r="ULS206" s="360"/>
      <c r="ULT206" s="360"/>
      <c r="ULU206" s="360"/>
      <c r="ULV206" s="360"/>
      <c r="ULW206" s="360"/>
      <c r="ULX206" s="360"/>
      <c r="ULY206" s="360"/>
      <c r="ULZ206" s="360"/>
      <c r="UMA206" s="360"/>
      <c r="UMB206" s="360"/>
      <c r="UMC206" s="360"/>
      <c r="UMD206" s="360"/>
      <c r="UME206" s="360"/>
      <c r="UMF206" s="360"/>
      <c r="UMG206" s="360"/>
      <c r="UMH206" s="360"/>
      <c r="UMI206" s="360"/>
      <c r="UMJ206" s="360"/>
      <c r="UMK206" s="360"/>
      <c r="UML206" s="360"/>
      <c r="UMM206" s="360"/>
      <c r="UMN206" s="360"/>
      <c r="UMO206" s="360"/>
      <c r="UMP206" s="360"/>
      <c r="UMQ206" s="360"/>
      <c r="UMR206" s="360"/>
      <c r="UMS206" s="360"/>
      <c r="UMT206" s="360"/>
      <c r="UMU206" s="360"/>
      <c r="UMV206" s="360"/>
      <c r="UMW206" s="360"/>
      <c r="UMX206" s="360"/>
      <c r="UMY206" s="360"/>
      <c r="UMZ206" s="360"/>
      <c r="UNA206" s="360"/>
      <c r="UNB206" s="360"/>
      <c r="UNC206" s="360"/>
      <c r="UND206" s="360"/>
      <c r="UNE206" s="360"/>
      <c r="UNF206" s="360"/>
      <c r="UNG206" s="360"/>
      <c r="UNH206" s="360"/>
      <c r="UNI206" s="360"/>
      <c r="UNJ206" s="360"/>
      <c r="UNK206" s="360"/>
      <c r="UNL206" s="360"/>
      <c r="UNM206" s="360"/>
      <c r="UNN206" s="360"/>
      <c r="UNO206" s="360"/>
      <c r="UNP206" s="360"/>
      <c r="UNQ206" s="360"/>
      <c r="UNR206" s="360"/>
      <c r="UNS206" s="360"/>
      <c r="UNT206" s="360"/>
      <c r="UNU206" s="360"/>
      <c r="UNV206" s="360"/>
      <c r="UNW206" s="360"/>
      <c r="UNX206" s="360"/>
      <c r="UNY206" s="360"/>
      <c r="UNZ206" s="360"/>
      <c r="UOA206" s="360"/>
      <c r="UOB206" s="360"/>
      <c r="UOC206" s="360"/>
      <c r="UOD206" s="360"/>
      <c r="UOE206" s="360"/>
      <c r="UOF206" s="360"/>
      <c r="UOG206" s="360"/>
      <c r="UOH206" s="360"/>
      <c r="UOI206" s="360"/>
      <c r="UOJ206" s="360"/>
      <c r="UOK206" s="360"/>
      <c r="UOL206" s="360"/>
      <c r="UOM206" s="360"/>
      <c r="UON206" s="360"/>
      <c r="UOO206" s="360"/>
      <c r="UOP206" s="360"/>
      <c r="UOQ206" s="360"/>
      <c r="UOR206" s="360"/>
      <c r="UOS206" s="360"/>
      <c r="UOT206" s="360"/>
      <c r="UOU206" s="360"/>
      <c r="UOV206" s="360"/>
      <c r="UOW206" s="360"/>
      <c r="UOX206" s="360"/>
      <c r="UOY206" s="360"/>
      <c r="UOZ206" s="360"/>
      <c r="UPA206" s="360"/>
      <c r="UPB206" s="360"/>
      <c r="UPC206" s="360"/>
      <c r="UPD206" s="360"/>
      <c r="UPE206" s="360"/>
      <c r="UPF206" s="360"/>
      <c r="UPG206" s="360"/>
      <c r="UPH206" s="360"/>
      <c r="UPI206" s="360"/>
      <c r="UPJ206" s="360"/>
      <c r="UPK206" s="360"/>
      <c r="UPL206" s="360"/>
      <c r="UPM206" s="360"/>
      <c r="UPN206" s="360"/>
      <c r="UPO206" s="360"/>
      <c r="UPP206" s="360"/>
      <c r="UPQ206" s="360"/>
      <c r="UPR206" s="360"/>
      <c r="UPS206" s="360"/>
      <c r="UPT206" s="360"/>
      <c r="UPU206" s="360"/>
      <c r="UPV206" s="360"/>
      <c r="UPW206" s="360"/>
      <c r="UPX206" s="360"/>
      <c r="UPY206" s="360"/>
      <c r="UPZ206" s="360"/>
      <c r="UQA206" s="360"/>
      <c r="UQB206" s="360"/>
      <c r="UQC206" s="360"/>
      <c r="UQD206" s="360"/>
      <c r="UQE206" s="360"/>
      <c r="UQF206" s="360"/>
      <c r="UQG206" s="360"/>
      <c r="UQH206" s="360"/>
      <c r="UQI206" s="360"/>
      <c r="UQJ206" s="360"/>
      <c r="UQK206" s="360"/>
      <c r="UQL206" s="360"/>
      <c r="UQM206" s="360"/>
      <c r="UQN206" s="360"/>
      <c r="UQO206" s="360"/>
      <c r="UQP206" s="360"/>
      <c r="UQQ206" s="360"/>
      <c r="UQR206" s="360"/>
      <c r="UQS206" s="360"/>
      <c r="UQT206" s="360"/>
      <c r="UQU206" s="360"/>
      <c r="UQV206" s="360"/>
      <c r="UQW206" s="360"/>
      <c r="UQX206" s="360"/>
      <c r="UQY206" s="360"/>
      <c r="UQZ206" s="360"/>
      <c r="URA206" s="360"/>
      <c r="URB206" s="360"/>
      <c r="URC206" s="360"/>
      <c r="URD206" s="360"/>
      <c r="URE206" s="360"/>
      <c r="URF206" s="360"/>
      <c r="URG206" s="360"/>
      <c r="URH206" s="360"/>
      <c r="URI206" s="360"/>
      <c r="URJ206" s="360"/>
      <c r="URK206" s="360"/>
      <c r="URL206" s="360"/>
      <c r="URM206" s="360"/>
      <c r="URN206" s="360"/>
      <c r="URO206" s="360"/>
      <c r="URP206" s="360"/>
      <c r="URQ206" s="360"/>
      <c r="URR206" s="360"/>
      <c r="URS206" s="360"/>
      <c r="URT206" s="360"/>
      <c r="URU206" s="360"/>
      <c r="URV206" s="360"/>
      <c r="URW206" s="360"/>
      <c r="URX206" s="360"/>
      <c r="URY206" s="360"/>
      <c r="URZ206" s="360"/>
      <c r="USA206" s="360"/>
      <c r="USB206" s="360"/>
      <c r="USC206" s="360"/>
      <c r="USD206" s="360"/>
      <c r="USE206" s="360"/>
      <c r="USF206" s="360"/>
      <c r="USG206" s="360"/>
      <c r="USH206" s="360"/>
      <c r="USI206" s="360"/>
      <c r="USJ206" s="360"/>
      <c r="USK206" s="360"/>
      <c r="USL206" s="360"/>
      <c r="USM206" s="360"/>
      <c r="USN206" s="360"/>
      <c r="USO206" s="360"/>
      <c r="USP206" s="360"/>
      <c r="USQ206" s="360"/>
      <c r="USR206" s="360"/>
      <c r="USS206" s="360"/>
      <c r="UST206" s="360"/>
      <c r="USU206" s="360"/>
      <c r="USV206" s="360"/>
      <c r="USW206" s="360"/>
      <c r="USX206" s="360"/>
      <c r="USY206" s="360"/>
      <c r="USZ206" s="360"/>
      <c r="UTA206" s="360"/>
      <c r="UTB206" s="360"/>
      <c r="UTC206" s="360"/>
      <c r="UTD206" s="360"/>
      <c r="UTE206" s="360"/>
      <c r="UTF206" s="360"/>
      <c r="UTG206" s="360"/>
      <c r="UTH206" s="360"/>
      <c r="UTI206" s="360"/>
      <c r="UTJ206" s="360"/>
      <c r="UTK206" s="360"/>
      <c r="UTL206" s="360"/>
      <c r="UTM206" s="360"/>
      <c r="UTN206" s="360"/>
      <c r="UTO206" s="360"/>
      <c r="UTP206" s="360"/>
      <c r="UTQ206" s="360"/>
      <c r="UTR206" s="360"/>
      <c r="UTS206" s="360"/>
      <c r="UTT206" s="360"/>
      <c r="UTU206" s="360"/>
      <c r="UTV206" s="360"/>
      <c r="UTW206" s="360"/>
      <c r="UTX206" s="360"/>
      <c r="UTY206" s="360"/>
      <c r="UTZ206" s="360"/>
      <c r="UUA206" s="360"/>
      <c r="UUB206" s="360"/>
      <c r="UUC206" s="360"/>
      <c r="UUD206" s="360"/>
      <c r="UUE206" s="360"/>
      <c r="UUF206" s="360"/>
      <c r="UUG206" s="360"/>
      <c r="UUH206" s="360"/>
      <c r="UUI206" s="360"/>
      <c r="UUJ206" s="360"/>
      <c r="UUK206" s="360"/>
      <c r="UUL206" s="360"/>
      <c r="UUM206" s="360"/>
      <c r="UUN206" s="360"/>
      <c r="UUO206" s="360"/>
      <c r="UUP206" s="360"/>
      <c r="UUQ206" s="360"/>
      <c r="UUR206" s="360"/>
      <c r="UUS206" s="360"/>
      <c r="UUT206" s="360"/>
      <c r="UUU206" s="360"/>
      <c r="UUV206" s="360"/>
      <c r="UUW206" s="360"/>
      <c r="UUX206" s="360"/>
      <c r="UUY206" s="360"/>
      <c r="UUZ206" s="360"/>
      <c r="UVA206" s="360"/>
      <c r="UVB206" s="360"/>
      <c r="UVC206" s="360"/>
      <c r="UVD206" s="360"/>
      <c r="UVE206" s="360"/>
      <c r="UVF206" s="360"/>
      <c r="UVG206" s="360"/>
      <c r="UVH206" s="360"/>
      <c r="UVI206" s="360"/>
      <c r="UVJ206" s="360"/>
      <c r="UVK206" s="360"/>
      <c r="UVL206" s="360"/>
      <c r="UVM206" s="360"/>
      <c r="UVN206" s="360"/>
      <c r="UVO206" s="360"/>
      <c r="UVP206" s="360"/>
      <c r="UVQ206" s="360"/>
      <c r="UVR206" s="360"/>
      <c r="UVS206" s="360"/>
      <c r="UVT206" s="360"/>
      <c r="UVU206" s="360"/>
      <c r="UVV206" s="360"/>
      <c r="UVW206" s="360"/>
      <c r="UVX206" s="360"/>
      <c r="UVY206" s="360"/>
      <c r="UVZ206" s="360"/>
      <c r="UWA206" s="360"/>
      <c r="UWB206" s="360"/>
      <c r="UWC206" s="360"/>
      <c r="UWD206" s="360"/>
      <c r="UWE206" s="360"/>
      <c r="UWF206" s="360"/>
      <c r="UWG206" s="360"/>
      <c r="UWH206" s="360"/>
      <c r="UWI206" s="360"/>
      <c r="UWJ206" s="360"/>
      <c r="UWK206" s="360"/>
      <c r="UWL206" s="360"/>
      <c r="UWM206" s="360"/>
      <c r="UWN206" s="360"/>
      <c r="UWO206" s="360"/>
      <c r="UWP206" s="360"/>
      <c r="UWQ206" s="360"/>
      <c r="UWR206" s="360"/>
      <c r="UWS206" s="360"/>
      <c r="UWT206" s="360"/>
      <c r="UWU206" s="360"/>
      <c r="UWV206" s="360"/>
      <c r="UWW206" s="360"/>
      <c r="UWX206" s="360"/>
      <c r="UWY206" s="360"/>
      <c r="UWZ206" s="360"/>
      <c r="UXA206" s="360"/>
      <c r="UXB206" s="360"/>
      <c r="UXC206" s="360"/>
      <c r="UXD206" s="360"/>
      <c r="UXE206" s="360"/>
      <c r="UXF206" s="360"/>
      <c r="UXG206" s="360"/>
      <c r="UXH206" s="360"/>
      <c r="UXI206" s="360"/>
      <c r="UXJ206" s="360"/>
      <c r="UXK206" s="360"/>
      <c r="UXL206" s="360"/>
      <c r="UXM206" s="360"/>
      <c r="UXN206" s="360"/>
      <c r="UXO206" s="360"/>
      <c r="UXP206" s="360"/>
      <c r="UXQ206" s="360"/>
      <c r="UXR206" s="360"/>
      <c r="UXS206" s="360"/>
      <c r="UXT206" s="360"/>
      <c r="UXU206" s="360"/>
      <c r="UXV206" s="360"/>
      <c r="UXW206" s="360"/>
      <c r="UXX206" s="360"/>
      <c r="UXY206" s="360"/>
      <c r="UXZ206" s="360"/>
      <c r="UYA206" s="360"/>
      <c r="UYB206" s="360"/>
      <c r="UYC206" s="360"/>
      <c r="UYD206" s="360"/>
      <c r="UYE206" s="360"/>
      <c r="UYF206" s="360"/>
      <c r="UYG206" s="360"/>
      <c r="UYH206" s="360"/>
      <c r="UYI206" s="360"/>
      <c r="UYJ206" s="360"/>
      <c r="UYK206" s="360"/>
      <c r="UYL206" s="360"/>
      <c r="UYM206" s="360"/>
      <c r="UYN206" s="360"/>
      <c r="UYO206" s="360"/>
      <c r="UYP206" s="360"/>
      <c r="UYQ206" s="360"/>
      <c r="UYR206" s="360"/>
      <c r="UYS206" s="360"/>
      <c r="UYT206" s="360"/>
      <c r="UYU206" s="360"/>
      <c r="UYV206" s="360"/>
      <c r="UYW206" s="360"/>
      <c r="UYX206" s="360"/>
      <c r="UYY206" s="360"/>
      <c r="UYZ206" s="360"/>
      <c r="UZA206" s="360"/>
      <c r="UZB206" s="360"/>
      <c r="UZC206" s="360"/>
      <c r="UZD206" s="360"/>
      <c r="UZE206" s="360"/>
      <c r="UZF206" s="360"/>
      <c r="UZG206" s="360"/>
      <c r="UZH206" s="360"/>
      <c r="UZI206" s="360"/>
      <c r="UZJ206" s="360"/>
      <c r="UZK206" s="360"/>
      <c r="UZL206" s="360"/>
      <c r="UZM206" s="360"/>
      <c r="UZN206" s="360"/>
      <c r="UZO206" s="360"/>
      <c r="UZP206" s="360"/>
      <c r="UZQ206" s="360"/>
      <c r="UZR206" s="360"/>
      <c r="UZS206" s="360"/>
      <c r="UZT206" s="360"/>
      <c r="UZU206" s="360"/>
      <c r="UZV206" s="360"/>
      <c r="UZW206" s="360"/>
      <c r="UZX206" s="360"/>
      <c r="UZY206" s="360"/>
      <c r="UZZ206" s="360"/>
      <c r="VAA206" s="360"/>
      <c r="VAB206" s="360"/>
      <c r="VAC206" s="360"/>
      <c r="VAD206" s="360"/>
      <c r="VAE206" s="360"/>
      <c r="VAF206" s="360"/>
      <c r="VAG206" s="360"/>
      <c r="VAH206" s="360"/>
      <c r="VAI206" s="360"/>
      <c r="VAJ206" s="360"/>
      <c r="VAK206" s="360"/>
      <c r="VAL206" s="360"/>
      <c r="VAM206" s="360"/>
      <c r="VAN206" s="360"/>
      <c r="VAO206" s="360"/>
      <c r="VAP206" s="360"/>
      <c r="VAQ206" s="360"/>
      <c r="VAR206" s="360"/>
      <c r="VAS206" s="360"/>
      <c r="VAT206" s="360"/>
      <c r="VAU206" s="360"/>
      <c r="VAV206" s="360"/>
      <c r="VAW206" s="360"/>
      <c r="VAX206" s="360"/>
      <c r="VAY206" s="360"/>
      <c r="VAZ206" s="360"/>
      <c r="VBA206" s="360"/>
      <c r="VBB206" s="360"/>
      <c r="VBC206" s="360"/>
      <c r="VBD206" s="360"/>
      <c r="VBE206" s="360"/>
      <c r="VBF206" s="360"/>
      <c r="VBG206" s="360"/>
      <c r="VBH206" s="360"/>
      <c r="VBI206" s="360"/>
      <c r="VBJ206" s="360"/>
      <c r="VBK206" s="360"/>
      <c r="VBL206" s="360"/>
      <c r="VBM206" s="360"/>
      <c r="VBN206" s="360"/>
      <c r="VBO206" s="360"/>
      <c r="VBP206" s="360"/>
      <c r="VBQ206" s="360"/>
      <c r="VBR206" s="360"/>
      <c r="VBS206" s="360"/>
      <c r="VBT206" s="360"/>
      <c r="VBU206" s="360"/>
      <c r="VBV206" s="360"/>
      <c r="VBW206" s="360"/>
      <c r="VBX206" s="360"/>
      <c r="VBY206" s="360"/>
      <c r="VBZ206" s="360"/>
      <c r="VCA206" s="360"/>
      <c r="VCB206" s="360"/>
      <c r="VCC206" s="360"/>
      <c r="VCD206" s="360"/>
      <c r="VCE206" s="360"/>
      <c r="VCF206" s="360"/>
      <c r="VCG206" s="360"/>
      <c r="VCH206" s="360"/>
      <c r="VCI206" s="360"/>
      <c r="VCJ206" s="360"/>
      <c r="VCK206" s="360"/>
      <c r="VCL206" s="360"/>
      <c r="VCM206" s="360"/>
      <c r="VCN206" s="360"/>
      <c r="VCO206" s="360"/>
      <c r="VCP206" s="360"/>
      <c r="VCQ206" s="360"/>
      <c r="VCR206" s="360"/>
      <c r="VCS206" s="360"/>
      <c r="VCT206" s="360"/>
      <c r="VCU206" s="360"/>
      <c r="VCV206" s="360"/>
      <c r="VCW206" s="360"/>
      <c r="VCX206" s="360"/>
      <c r="VCY206" s="360"/>
      <c r="VCZ206" s="360"/>
      <c r="VDA206" s="360"/>
      <c r="VDB206" s="360"/>
      <c r="VDC206" s="360"/>
      <c r="VDD206" s="360"/>
      <c r="VDE206" s="360"/>
      <c r="VDF206" s="360"/>
      <c r="VDG206" s="360"/>
      <c r="VDH206" s="360"/>
      <c r="VDI206" s="360"/>
      <c r="VDJ206" s="360"/>
      <c r="VDK206" s="360"/>
      <c r="VDL206" s="360"/>
      <c r="VDM206" s="360"/>
      <c r="VDN206" s="360"/>
      <c r="VDO206" s="360"/>
      <c r="VDP206" s="360"/>
      <c r="VDQ206" s="360"/>
      <c r="VDR206" s="360"/>
      <c r="VDS206" s="360"/>
      <c r="VDT206" s="360"/>
      <c r="VDU206" s="360"/>
      <c r="VDV206" s="360"/>
      <c r="VDW206" s="360"/>
      <c r="VDX206" s="360"/>
      <c r="VDY206" s="360"/>
      <c r="VDZ206" s="360"/>
      <c r="VEA206" s="360"/>
      <c r="VEB206" s="360"/>
      <c r="VEC206" s="360"/>
      <c r="VED206" s="360"/>
      <c r="VEE206" s="360"/>
      <c r="VEF206" s="360"/>
      <c r="VEG206" s="360"/>
      <c r="VEH206" s="360"/>
      <c r="VEI206" s="360"/>
      <c r="VEJ206" s="360"/>
      <c r="VEK206" s="360"/>
      <c r="VEL206" s="360"/>
      <c r="VEM206" s="360"/>
      <c r="VEN206" s="360"/>
      <c r="VEO206" s="360"/>
      <c r="VEP206" s="360"/>
      <c r="VEQ206" s="360"/>
      <c r="VER206" s="360"/>
      <c r="VES206" s="360"/>
      <c r="VET206" s="360"/>
      <c r="VEU206" s="360"/>
      <c r="VEV206" s="360"/>
      <c r="VEW206" s="360"/>
      <c r="VEX206" s="360"/>
      <c r="VEY206" s="360"/>
      <c r="VEZ206" s="360"/>
      <c r="VFA206" s="360"/>
      <c r="VFB206" s="360"/>
      <c r="VFC206" s="360"/>
      <c r="VFD206" s="360"/>
      <c r="VFE206" s="360"/>
      <c r="VFF206" s="360"/>
      <c r="VFG206" s="360"/>
      <c r="VFH206" s="360"/>
      <c r="VFI206" s="360"/>
      <c r="VFJ206" s="360"/>
      <c r="VFK206" s="360"/>
      <c r="VFL206" s="360"/>
      <c r="VFM206" s="360"/>
      <c r="VFN206" s="360"/>
      <c r="VFO206" s="360"/>
      <c r="VFP206" s="360"/>
      <c r="VFQ206" s="360"/>
      <c r="VFR206" s="360"/>
      <c r="VFS206" s="360"/>
      <c r="VFT206" s="360"/>
      <c r="VFU206" s="360"/>
      <c r="VFV206" s="360"/>
      <c r="VFW206" s="360"/>
      <c r="VFX206" s="360"/>
      <c r="VFY206" s="360"/>
      <c r="VFZ206" s="360"/>
      <c r="VGA206" s="360"/>
      <c r="VGB206" s="360"/>
      <c r="VGC206" s="360"/>
      <c r="VGD206" s="360"/>
      <c r="VGE206" s="360"/>
      <c r="VGF206" s="360"/>
      <c r="VGG206" s="360"/>
      <c r="VGH206" s="360"/>
      <c r="VGI206" s="360"/>
      <c r="VGJ206" s="360"/>
      <c r="VGK206" s="360"/>
      <c r="VGL206" s="360"/>
      <c r="VGM206" s="360"/>
      <c r="VGN206" s="360"/>
      <c r="VGO206" s="360"/>
      <c r="VGP206" s="360"/>
      <c r="VGQ206" s="360"/>
      <c r="VGR206" s="360"/>
      <c r="VGS206" s="360"/>
      <c r="VGT206" s="360"/>
      <c r="VGU206" s="360"/>
      <c r="VGV206" s="360"/>
      <c r="VGW206" s="360"/>
      <c r="VGX206" s="360"/>
      <c r="VGY206" s="360"/>
      <c r="VGZ206" s="360"/>
      <c r="VHA206" s="360"/>
      <c r="VHB206" s="360"/>
      <c r="VHC206" s="360"/>
      <c r="VHD206" s="360"/>
      <c r="VHE206" s="360"/>
      <c r="VHF206" s="360"/>
      <c r="VHG206" s="360"/>
      <c r="VHH206" s="360"/>
      <c r="VHI206" s="360"/>
      <c r="VHJ206" s="360"/>
      <c r="VHK206" s="360"/>
      <c r="VHL206" s="360"/>
      <c r="VHM206" s="360"/>
      <c r="VHN206" s="360"/>
      <c r="VHO206" s="360"/>
      <c r="VHP206" s="360"/>
      <c r="VHQ206" s="360"/>
      <c r="VHR206" s="360"/>
      <c r="VHS206" s="360"/>
      <c r="VHT206" s="360"/>
      <c r="VHU206" s="360"/>
      <c r="VHV206" s="360"/>
      <c r="VHW206" s="360"/>
      <c r="VHX206" s="360"/>
      <c r="VHY206" s="360"/>
      <c r="VHZ206" s="360"/>
      <c r="VIA206" s="360"/>
      <c r="VIB206" s="360"/>
      <c r="VIC206" s="360"/>
      <c r="VID206" s="360"/>
      <c r="VIE206" s="360"/>
      <c r="VIF206" s="360"/>
      <c r="VIG206" s="360"/>
      <c r="VIH206" s="360"/>
      <c r="VII206" s="360"/>
      <c r="VIJ206" s="360"/>
      <c r="VIK206" s="360"/>
      <c r="VIL206" s="360"/>
      <c r="VIM206" s="360"/>
      <c r="VIN206" s="360"/>
      <c r="VIO206" s="360"/>
      <c r="VIP206" s="360"/>
      <c r="VIQ206" s="360"/>
      <c r="VIR206" s="360"/>
      <c r="VIS206" s="360"/>
      <c r="VIT206" s="360"/>
      <c r="VIU206" s="360"/>
      <c r="VIV206" s="360"/>
      <c r="VIW206" s="360"/>
      <c r="VIX206" s="360"/>
      <c r="VIY206" s="360"/>
      <c r="VIZ206" s="360"/>
      <c r="VJA206" s="360"/>
      <c r="VJB206" s="360"/>
      <c r="VJC206" s="360"/>
      <c r="VJD206" s="360"/>
      <c r="VJE206" s="360"/>
      <c r="VJF206" s="360"/>
      <c r="VJG206" s="360"/>
      <c r="VJH206" s="360"/>
      <c r="VJI206" s="360"/>
      <c r="VJJ206" s="360"/>
      <c r="VJK206" s="360"/>
      <c r="VJL206" s="360"/>
      <c r="VJM206" s="360"/>
      <c r="VJN206" s="360"/>
      <c r="VJO206" s="360"/>
      <c r="VJP206" s="360"/>
      <c r="VJQ206" s="360"/>
      <c r="VJR206" s="360"/>
      <c r="VJS206" s="360"/>
      <c r="VJT206" s="360"/>
      <c r="VJU206" s="360"/>
      <c r="VJV206" s="360"/>
      <c r="VJW206" s="360"/>
      <c r="VJX206" s="360"/>
      <c r="VJY206" s="360"/>
      <c r="VJZ206" s="360"/>
      <c r="VKA206" s="360"/>
      <c r="VKB206" s="360"/>
      <c r="VKC206" s="360"/>
      <c r="VKD206" s="360"/>
      <c r="VKE206" s="360"/>
      <c r="VKF206" s="360"/>
      <c r="VKG206" s="360"/>
      <c r="VKH206" s="360"/>
      <c r="VKI206" s="360"/>
      <c r="VKJ206" s="360"/>
      <c r="VKK206" s="360"/>
      <c r="VKL206" s="360"/>
      <c r="VKM206" s="360"/>
      <c r="VKN206" s="360"/>
      <c r="VKO206" s="360"/>
      <c r="VKP206" s="360"/>
      <c r="VKQ206" s="360"/>
      <c r="VKR206" s="360"/>
      <c r="VKS206" s="360"/>
      <c r="VKT206" s="360"/>
      <c r="VKU206" s="360"/>
      <c r="VKV206" s="360"/>
      <c r="VKW206" s="360"/>
      <c r="VKX206" s="360"/>
      <c r="VKY206" s="360"/>
      <c r="VKZ206" s="360"/>
      <c r="VLA206" s="360"/>
      <c r="VLB206" s="360"/>
      <c r="VLC206" s="360"/>
      <c r="VLD206" s="360"/>
      <c r="VLE206" s="360"/>
      <c r="VLF206" s="360"/>
      <c r="VLG206" s="360"/>
      <c r="VLH206" s="360"/>
      <c r="VLI206" s="360"/>
      <c r="VLJ206" s="360"/>
      <c r="VLK206" s="360"/>
      <c r="VLL206" s="360"/>
      <c r="VLM206" s="360"/>
      <c r="VLN206" s="360"/>
      <c r="VLO206" s="360"/>
      <c r="VLP206" s="360"/>
      <c r="VLQ206" s="360"/>
      <c r="VLR206" s="360"/>
      <c r="VLS206" s="360"/>
      <c r="VLT206" s="360"/>
      <c r="VLU206" s="360"/>
      <c r="VLV206" s="360"/>
      <c r="VLW206" s="360"/>
      <c r="VLX206" s="360"/>
      <c r="VLY206" s="360"/>
      <c r="VLZ206" s="360"/>
      <c r="VMA206" s="360"/>
      <c r="VMB206" s="360"/>
      <c r="VMC206" s="360"/>
      <c r="VMD206" s="360"/>
      <c r="VME206" s="360"/>
      <c r="VMF206" s="360"/>
      <c r="VMG206" s="360"/>
      <c r="VMH206" s="360"/>
      <c r="VMI206" s="360"/>
      <c r="VMJ206" s="360"/>
      <c r="VMK206" s="360"/>
      <c r="VML206" s="360"/>
      <c r="VMM206" s="360"/>
      <c r="VMN206" s="360"/>
      <c r="VMO206" s="360"/>
      <c r="VMP206" s="360"/>
      <c r="VMQ206" s="360"/>
      <c r="VMR206" s="360"/>
      <c r="VMS206" s="360"/>
      <c r="VMT206" s="360"/>
      <c r="VMU206" s="360"/>
      <c r="VMV206" s="360"/>
      <c r="VMW206" s="360"/>
      <c r="VMX206" s="360"/>
      <c r="VMY206" s="360"/>
      <c r="VMZ206" s="360"/>
      <c r="VNA206" s="360"/>
      <c r="VNB206" s="360"/>
      <c r="VNC206" s="360"/>
      <c r="VND206" s="360"/>
      <c r="VNE206" s="360"/>
      <c r="VNF206" s="360"/>
      <c r="VNG206" s="360"/>
      <c r="VNH206" s="360"/>
      <c r="VNI206" s="360"/>
      <c r="VNJ206" s="360"/>
      <c r="VNK206" s="360"/>
      <c r="VNL206" s="360"/>
      <c r="VNM206" s="360"/>
      <c r="VNN206" s="360"/>
      <c r="VNO206" s="360"/>
      <c r="VNP206" s="360"/>
      <c r="VNQ206" s="360"/>
      <c r="VNR206" s="360"/>
      <c r="VNS206" s="360"/>
      <c r="VNT206" s="360"/>
      <c r="VNU206" s="360"/>
      <c r="VNV206" s="360"/>
      <c r="VNW206" s="360"/>
      <c r="VNX206" s="360"/>
      <c r="VNY206" s="360"/>
      <c r="VNZ206" s="360"/>
      <c r="VOA206" s="360"/>
      <c r="VOB206" s="360"/>
      <c r="VOC206" s="360"/>
      <c r="VOD206" s="360"/>
      <c r="VOE206" s="360"/>
      <c r="VOF206" s="360"/>
      <c r="VOG206" s="360"/>
      <c r="VOH206" s="360"/>
      <c r="VOI206" s="360"/>
      <c r="VOJ206" s="360"/>
      <c r="VOK206" s="360"/>
      <c r="VOL206" s="360"/>
      <c r="VOM206" s="360"/>
      <c r="VON206" s="360"/>
      <c r="VOO206" s="360"/>
      <c r="VOP206" s="360"/>
      <c r="VOQ206" s="360"/>
      <c r="VOR206" s="360"/>
      <c r="VOS206" s="360"/>
      <c r="VOT206" s="360"/>
      <c r="VOU206" s="360"/>
      <c r="VOV206" s="360"/>
      <c r="VOW206" s="360"/>
      <c r="VOX206" s="360"/>
      <c r="VOY206" s="360"/>
      <c r="VOZ206" s="360"/>
      <c r="VPA206" s="360"/>
      <c r="VPB206" s="360"/>
      <c r="VPC206" s="360"/>
      <c r="VPD206" s="360"/>
      <c r="VPE206" s="360"/>
      <c r="VPF206" s="360"/>
      <c r="VPG206" s="360"/>
      <c r="VPH206" s="360"/>
      <c r="VPI206" s="360"/>
      <c r="VPJ206" s="360"/>
      <c r="VPK206" s="360"/>
      <c r="VPL206" s="360"/>
      <c r="VPM206" s="360"/>
      <c r="VPN206" s="360"/>
      <c r="VPO206" s="360"/>
      <c r="VPP206" s="360"/>
      <c r="VPQ206" s="360"/>
      <c r="VPR206" s="360"/>
      <c r="VPS206" s="360"/>
      <c r="VPT206" s="360"/>
      <c r="VPU206" s="360"/>
      <c r="VPV206" s="360"/>
      <c r="VPW206" s="360"/>
      <c r="VPX206" s="360"/>
      <c r="VPY206" s="360"/>
      <c r="VPZ206" s="360"/>
      <c r="VQA206" s="360"/>
      <c r="VQB206" s="360"/>
      <c r="VQC206" s="360"/>
      <c r="VQD206" s="360"/>
      <c r="VQE206" s="360"/>
      <c r="VQF206" s="360"/>
      <c r="VQG206" s="360"/>
      <c r="VQH206" s="360"/>
      <c r="VQI206" s="360"/>
      <c r="VQJ206" s="360"/>
      <c r="VQK206" s="360"/>
      <c r="VQL206" s="360"/>
      <c r="VQM206" s="360"/>
      <c r="VQN206" s="360"/>
      <c r="VQO206" s="360"/>
      <c r="VQP206" s="360"/>
      <c r="VQQ206" s="360"/>
      <c r="VQR206" s="360"/>
      <c r="VQS206" s="360"/>
      <c r="VQT206" s="360"/>
      <c r="VQU206" s="360"/>
      <c r="VQV206" s="360"/>
      <c r="VQW206" s="360"/>
      <c r="VQX206" s="360"/>
      <c r="VQY206" s="360"/>
      <c r="VQZ206" s="360"/>
      <c r="VRA206" s="360"/>
      <c r="VRB206" s="360"/>
      <c r="VRC206" s="360"/>
      <c r="VRD206" s="360"/>
      <c r="VRE206" s="360"/>
      <c r="VRF206" s="360"/>
      <c r="VRG206" s="360"/>
      <c r="VRH206" s="360"/>
      <c r="VRI206" s="360"/>
      <c r="VRJ206" s="360"/>
      <c r="VRK206" s="360"/>
      <c r="VRL206" s="360"/>
      <c r="VRM206" s="360"/>
      <c r="VRN206" s="360"/>
      <c r="VRO206" s="360"/>
      <c r="VRP206" s="360"/>
      <c r="VRQ206" s="360"/>
      <c r="VRR206" s="360"/>
      <c r="VRS206" s="360"/>
      <c r="VRT206" s="360"/>
      <c r="VRU206" s="360"/>
      <c r="VRV206" s="360"/>
      <c r="VRW206" s="360"/>
      <c r="VRX206" s="360"/>
      <c r="VRY206" s="360"/>
      <c r="VRZ206" s="360"/>
      <c r="VSA206" s="360"/>
      <c r="VSB206" s="360"/>
      <c r="VSC206" s="360"/>
      <c r="VSD206" s="360"/>
      <c r="VSE206" s="360"/>
      <c r="VSF206" s="360"/>
      <c r="VSG206" s="360"/>
      <c r="VSH206" s="360"/>
      <c r="VSI206" s="360"/>
      <c r="VSJ206" s="360"/>
      <c r="VSK206" s="360"/>
      <c r="VSL206" s="360"/>
      <c r="VSM206" s="360"/>
      <c r="VSN206" s="360"/>
      <c r="VSO206" s="360"/>
      <c r="VSP206" s="360"/>
      <c r="VSQ206" s="360"/>
      <c r="VSR206" s="360"/>
      <c r="VSS206" s="360"/>
      <c r="VST206" s="360"/>
      <c r="VSU206" s="360"/>
      <c r="VSV206" s="360"/>
      <c r="VSW206" s="360"/>
      <c r="VSX206" s="360"/>
      <c r="VSY206" s="360"/>
      <c r="VSZ206" s="360"/>
      <c r="VTA206" s="360"/>
      <c r="VTB206" s="360"/>
      <c r="VTC206" s="360"/>
      <c r="VTD206" s="360"/>
      <c r="VTE206" s="360"/>
      <c r="VTF206" s="360"/>
      <c r="VTG206" s="360"/>
      <c r="VTH206" s="360"/>
      <c r="VTI206" s="360"/>
      <c r="VTJ206" s="360"/>
      <c r="VTK206" s="360"/>
      <c r="VTL206" s="360"/>
      <c r="VTM206" s="360"/>
      <c r="VTN206" s="360"/>
      <c r="VTO206" s="360"/>
      <c r="VTP206" s="360"/>
      <c r="VTQ206" s="360"/>
      <c r="VTR206" s="360"/>
      <c r="VTS206" s="360"/>
      <c r="VTT206" s="360"/>
      <c r="VTU206" s="360"/>
      <c r="VTV206" s="360"/>
      <c r="VTW206" s="360"/>
      <c r="VTX206" s="360"/>
      <c r="VTY206" s="360"/>
      <c r="VTZ206" s="360"/>
      <c r="VUA206" s="360"/>
      <c r="VUB206" s="360"/>
      <c r="VUC206" s="360"/>
      <c r="VUD206" s="360"/>
      <c r="VUE206" s="360"/>
      <c r="VUF206" s="360"/>
      <c r="VUG206" s="360"/>
      <c r="VUH206" s="360"/>
      <c r="VUI206" s="360"/>
      <c r="VUJ206" s="360"/>
      <c r="VUK206" s="360"/>
      <c r="VUL206" s="360"/>
      <c r="VUM206" s="360"/>
      <c r="VUN206" s="360"/>
      <c r="VUO206" s="360"/>
      <c r="VUP206" s="360"/>
      <c r="VUQ206" s="360"/>
      <c r="VUR206" s="360"/>
      <c r="VUS206" s="360"/>
      <c r="VUT206" s="360"/>
      <c r="VUU206" s="360"/>
      <c r="VUV206" s="360"/>
      <c r="VUW206" s="360"/>
      <c r="VUX206" s="360"/>
      <c r="VUY206" s="360"/>
      <c r="VUZ206" s="360"/>
      <c r="VVA206" s="360"/>
      <c r="VVB206" s="360"/>
      <c r="VVC206" s="360"/>
      <c r="VVD206" s="360"/>
      <c r="VVE206" s="360"/>
      <c r="VVF206" s="360"/>
      <c r="VVG206" s="360"/>
      <c r="VVH206" s="360"/>
      <c r="VVI206" s="360"/>
      <c r="VVJ206" s="360"/>
      <c r="VVK206" s="360"/>
      <c r="VVL206" s="360"/>
      <c r="VVM206" s="360"/>
      <c r="VVN206" s="360"/>
      <c r="VVO206" s="360"/>
      <c r="VVP206" s="360"/>
      <c r="VVQ206" s="360"/>
      <c r="VVR206" s="360"/>
      <c r="VVS206" s="360"/>
      <c r="VVT206" s="360"/>
      <c r="VVU206" s="360"/>
      <c r="VVV206" s="360"/>
      <c r="VVW206" s="360"/>
      <c r="VVX206" s="360"/>
      <c r="VVY206" s="360"/>
      <c r="VVZ206" s="360"/>
      <c r="VWA206" s="360"/>
      <c r="VWB206" s="360"/>
      <c r="VWC206" s="360"/>
      <c r="VWD206" s="360"/>
      <c r="VWE206" s="360"/>
      <c r="VWF206" s="360"/>
      <c r="VWG206" s="360"/>
      <c r="VWH206" s="360"/>
      <c r="VWI206" s="360"/>
      <c r="VWJ206" s="360"/>
      <c r="VWK206" s="360"/>
      <c r="VWL206" s="360"/>
      <c r="VWM206" s="360"/>
      <c r="VWN206" s="360"/>
      <c r="VWO206" s="360"/>
      <c r="VWP206" s="360"/>
      <c r="VWQ206" s="360"/>
      <c r="VWR206" s="360"/>
      <c r="VWS206" s="360"/>
      <c r="VWT206" s="360"/>
      <c r="VWU206" s="360"/>
      <c r="VWV206" s="360"/>
      <c r="VWW206" s="360"/>
      <c r="VWX206" s="360"/>
      <c r="VWY206" s="360"/>
      <c r="VWZ206" s="360"/>
      <c r="VXA206" s="360"/>
      <c r="VXB206" s="360"/>
      <c r="VXC206" s="360"/>
      <c r="VXD206" s="360"/>
      <c r="VXE206" s="360"/>
      <c r="VXF206" s="360"/>
      <c r="VXG206" s="360"/>
      <c r="VXH206" s="360"/>
      <c r="VXI206" s="360"/>
      <c r="VXJ206" s="360"/>
      <c r="VXK206" s="360"/>
      <c r="VXL206" s="360"/>
      <c r="VXM206" s="360"/>
      <c r="VXN206" s="360"/>
      <c r="VXO206" s="360"/>
      <c r="VXP206" s="360"/>
      <c r="VXQ206" s="360"/>
      <c r="VXR206" s="360"/>
      <c r="VXS206" s="360"/>
      <c r="VXT206" s="360"/>
      <c r="VXU206" s="360"/>
      <c r="VXV206" s="360"/>
      <c r="VXW206" s="360"/>
      <c r="VXX206" s="360"/>
      <c r="VXY206" s="360"/>
      <c r="VXZ206" s="360"/>
      <c r="VYA206" s="360"/>
      <c r="VYB206" s="360"/>
      <c r="VYC206" s="360"/>
      <c r="VYD206" s="360"/>
      <c r="VYE206" s="360"/>
      <c r="VYF206" s="360"/>
      <c r="VYG206" s="360"/>
      <c r="VYH206" s="360"/>
      <c r="VYI206" s="360"/>
      <c r="VYJ206" s="360"/>
      <c r="VYK206" s="360"/>
      <c r="VYL206" s="360"/>
      <c r="VYM206" s="360"/>
      <c r="VYN206" s="360"/>
      <c r="VYO206" s="360"/>
      <c r="VYP206" s="360"/>
      <c r="VYQ206" s="360"/>
      <c r="VYR206" s="360"/>
      <c r="VYS206" s="360"/>
      <c r="VYT206" s="360"/>
      <c r="VYU206" s="360"/>
      <c r="VYV206" s="360"/>
      <c r="VYW206" s="360"/>
      <c r="VYX206" s="360"/>
      <c r="VYY206" s="360"/>
      <c r="VYZ206" s="360"/>
      <c r="VZA206" s="360"/>
      <c r="VZB206" s="360"/>
      <c r="VZC206" s="360"/>
      <c r="VZD206" s="360"/>
      <c r="VZE206" s="360"/>
      <c r="VZF206" s="360"/>
      <c r="VZG206" s="360"/>
      <c r="VZH206" s="360"/>
      <c r="VZI206" s="360"/>
      <c r="VZJ206" s="360"/>
      <c r="VZK206" s="360"/>
      <c r="VZL206" s="360"/>
      <c r="VZM206" s="360"/>
      <c r="VZN206" s="360"/>
      <c r="VZO206" s="360"/>
      <c r="VZP206" s="360"/>
      <c r="VZQ206" s="360"/>
      <c r="VZR206" s="360"/>
      <c r="VZS206" s="360"/>
      <c r="VZT206" s="360"/>
      <c r="VZU206" s="360"/>
      <c r="VZV206" s="360"/>
      <c r="VZW206" s="360"/>
      <c r="VZX206" s="360"/>
      <c r="VZY206" s="360"/>
      <c r="VZZ206" s="360"/>
      <c r="WAA206" s="360"/>
      <c r="WAB206" s="360"/>
      <c r="WAC206" s="360"/>
      <c r="WAD206" s="360"/>
      <c r="WAE206" s="360"/>
      <c r="WAF206" s="360"/>
      <c r="WAG206" s="360"/>
      <c r="WAH206" s="360"/>
      <c r="WAI206" s="360"/>
      <c r="WAJ206" s="360"/>
      <c r="WAK206" s="360"/>
      <c r="WAL206" s="360"/>
      <c r="WAM206" s="360"/>
      <c r="WAN206" s="360"/>
      <c r="WAO206" s="360"/>
      <c r="WAP206" s="360"/>
      <c r="WAQ206" s="360"/>
      <c r="WAR206" s="360"/>
      <c r="WAS206" s="360"/>
      <c r="WAT206" s="360"/>
      <c r="WAU206" s="360"/>
      <c r="WAV206" s="360"/>
      <c r="WAW206" s="360"/>
      <c r="WAX206" s="360"/>
      <c r="WAY206" s="360"/>
      <c r="WAZ206" s="360"/>
      <c r="WBA206" s="360"/>
      <c r="WBB206" s="360"/>
      <c r="WBC206" s="360"/>
      <c r="WBD206" s="360"/>
      <c r="WBE206" s="360"/>
      <c r="WBF206" s="360"/>
      <c r="WBG206" s="360"/>
      <c r="WBH206" s="360"/>
      <c r="WBI206" s="360"/>
      <c r="WBJ206" s="360"/>
      <c r="WBK206" s="360"/>
      <c r="WBL206" s="360"/>
      <c r="WBM206" s="360"/>
      <c r="WBN206" s="360"/>
      <c r="WBO206" s="360"/>
      <c r="WBP206" s="360"/>
      <c r="WBQ206" s="360"/>
      <c r="WBR206" s="360"/>
      <c r="WBS206" s="360"/>
      <c r="WBT206" s="360"/>
      <c r="WBU206" s="360"/>
      <c r="WBV206" s="360"/>
      <c r="WBW206" s="360"/>
      <c r="WBX206" s="360"/>
      <c r="WBY206" s="360"/>
      <c r="WBZ206" s="360"/>
      <c r="WCA206" s="360"/>
      <c r="WCB206" s="360"/>
      <c r="WCC206" s="360"/>
      <c r="WCD206" s="360"/>
      <c r="WCE206" s="360"/>
      <c r="WCF206" s="360"/>
      <c r="WCG206" s="360"/>
      <c r="WCH206" s="360"/>
      <c r="WCI206" s="360"/>
      <c r="WCJ206" s="360"/>
      <c r="WCK206" s="360"/>
      <c r="WCL206" s="360"/>
      <c r="WCM206" s="360"/>
      <c r="WCN206" s="360"/>
      <c r="WCO206" s="360"/>
      <c r="WCP206" s="360"/>
      <c r="WCQ206" s="360"/>
      <c r="WCR206" s="360"/>
      <c r="WCS206" s="360"/>
      <c r="WCT206" s="360"/>
      <c r="WCU206" s="360"/>
      <c r="WCV206" s="360"/>
      <c r="WCW206" s="360"/>
      <c r="WCX206" s="360"/>
      <c r="WCY206" s="360"/>
      <c r="WCZ206" s="360"/>
      <c r="WDA206" s="360"/>
      <c r="WDB206" s="360"/>
      <c r="WDC206" s="360"/>
      <c r="WDD206" s="360"/>
      <c r="WDE206" s="360"/>
      <c r="WDF206" s="360"/>
      <c r="WDG206" s="360"/>
      <c r="WDH206" s="360"/>
      <c r="WDI206" s="360"/>
      <c r="WDJ206" s="360"/>
      <c r="WDK206" s="360"/>
      <c r="WDL206" s="360"/>
      <c r="WDM206" s="360"/>
      <c r="WDN206" s="360"/>
      <c r="WDO206" s="360"/>
      <c r="WDP206" s="360"/>
      <c r="WDQ206" s="360"/>
      <c r="WDR206" s="360"/>
      <c r="WDS206" s="360"/>
      <c r="WDT206" s="360"/>
      <c r="WDU206" s="360"/>
      <c r="WDV206" s="360"/>
      <c r="WDW206" s="360"/>
      <c r="WDX206" s="360"/>
      <c r="WDY206" s="360"/>
      <c r="WDZ206" s="360"/>
      <c r="WEA206" s="360"/>
      <c r="WEB206" s="360"/>
      <c r="WEC206" s="360"/>
      <c r="WED206" s="360"/>
      <c r="WEE206" s="360"/>
      <c r="WEF206" s="360"/>
      <c r="WEG206" s="360"/>
      <c r="WEH206" s="360"/>
      <c r="WEI206" s="360"/>
      <c r="WEJ206" s="360"/>
      <c r="WEK206" s="360"/>
      <c r="WEL206" s="360"/>
      <c r="WEM206" s="360"/>
      <c r="WEN206" s="360"/>
      <c r="WEO206" s="360"/>
      <c r="WEP206" s="360"/>
      <c r="WEQ206" s="360"/>
      <c r="WER206" s="360"/>
      <c r="WES206" s="360"/>
      <c r="WET206" s="360"/>
      <c r="WEU206" s="360"/>
      <c r="WEV206" s="360"/>
      <c r="WEW206" s="360"/>
      <c r="WEX206" s="360"/>
      <c r="WEY206" s="360"/>
      <c r="WEZ206" s="360"/>
      <c r="WFA206" s="360"/>
      <c r="WFB206" s="360"/>
      <c r="WFC206" s="360"/>
      <c r="WFD206" s="360"/>
      <c r="WFE206" s="360"/>
      <c r="WFF206" s="360"/>
      <c r="WFG206" s="360"/>
      <c r="WFH206" s="360"/>
      <c r="WFI206" s="360"/>
      <c r="WFJ206" s="360"/>
      <c r="WFK206" s="360"/>
      <c r="WFL206" s="360"/>
      <c r="WFM206" s="360"/>
      <c r="WFN206" s="360"/>
      <c r="WFO206" s="360"/>
      <c r="WFP206" s="360"/>
      <c r="WFQ206" s="360"/>
      <c r="WFR206" s="360"/>
      <c r="WFS206" s="360"/>
      <c r="WFT206" s="360"/>
      <c r="WFU206" s="360"/>
      <c r="WFV206" s="360"/>
      <c r="WFW206" s="360"/>
      <c r="WFX206" s="360"/>
      <c r="WFY206" s="360"/>
      <c r="WFZ206" s="360"/>
      <c r="WGA206" s="360"/>
      <c r="WGB206" s="360"/>
      <c r="WGC206" s="360"/>
      <c r="WGD206" s="360"/>
      <c r="WGE206" s="360"/>
      <c r="WGF206" s="360"/>
      <c r="WGG206" s="360"/>
      <c r="WGH206" s="360"/>
      <c r="WGI206" s="360"/>
      <c r="WGJ206" s="360"/>
      <c r="WGK206" s="360"/>
      <c r="WGL206" s="360"/>
      <c r="WGM206" s="360"/>
      <c r="WGN206" s="360"/>
      <c r="WGO206" s="360"/>
      <c r="WGP206" s="360"/>
      <c r="WGQ206" s="360"/>
      <c r="WGR206" s="360"/>
      <c r="WGS206" s="360"/>
      <c r="WGT206" s="360"/>
      <c r="WGU206" s="360"/>
      <c r="WGV206" s="360"/>
      <c r="WGW206" s="360"/>
      <c r="WGX206" s="360"/>
      <c r="WGY206" s="360"/>
      <c r="WGZ206" s="360"/>
      <c r="WHA206" s="360"/>
      <c r="WHB206" s="360"/>
      <c r="WHC206" s="360"/>
      <c r="WHD206" s="360"/>
      <c r="WHE206" s="360"/>
      <c r="WHF206" s="360"/>
      <c r="WHG206" s="360"/>
      <c r="WHH206" s="360"/>
      <c r="WHI206" s="360"/>
      <c r="WHJ206" s="360"/>
      <c r="WHK206" s="360"/>
      <c r="WHL206" s="360"/>
      <c r="WHM206" s="360"/>
      <c r="WHN206" s="360"/>
      <c r="WHO206" s="360"/>
      <c r="WHP206" s="360"/>
      <c r="WHQ206" s="360"/>
      <c r="WHR206" s="360"/>
      <c r="WHS206" s="360"/>
      <c r="WHT206" s="360"/>
      <c r="WHU206" s="360"/>
      <c r="WHV206" s="360"/>
      <c r="WHW206" s="360"/>
      <c r="WHX206" s="360"/>
      <c r="WHY206" s="360"/>
      <c r="WHZ206" s="360"/>
      <c r="WIA206" s="360"/>
      <c r="WIB206" s="360"/>
      <c r="WIC206" s="360"/>
      <c r="WID206" s="360"/>
      <c r="WIE206" s="360"/>
      <c r="WIF206" s="360"/>
      <c r="WIG206" s="360"/>
      <c r="WIH206" s="360"/>
      <c r="WII206" s="360"/>
      <c r="WIJ206" s="360"/>
      <c r="WIK206" s="360"/>
      <c r="WIL206" s="360"/>
      <c r="WIM206" s="360"/>
      <c r="WIN206" s="360"/>
      <c r="WIO206" s="360"/>
      <c r="WIP206" s="360"/>
      <c r="WIQ206" s="360"/>
      <c r="WIR206" s="360"/>
      <c r="WIS206" s="360"/>
      <c r="WIT206" s="360"/>
      <c r="WIU206" s="360"/>
      <c r="WIV206" s="360"/>
      <c r="WIW206" s="360"/>
      <c r="WIX206" s="360"/>
      <c r="WIY206" s="360"/>
      <c r="WIZ206" s="360"/>
      <c r="WJA206" s="360"/>
      <c r="WJB206" s="360"/>
      <c r="WJC206" s="360"/>
      <c r="WJD206" s="360"/>
      <c r="WJE206" s="360"/>
      <c r="WJF206" s="360"/>
      <c r="WJG206" s="360"/>
      <c r="WJH206" s="360"/>
      <c r="WJI206" s="360"/>
      <c r="WJJ206" s="360"/>
      <c r="WJK206" s="360"/>
      <c r="WJL206" s="360"/>
      <c r="WJM206" s="360"/>
      <c r="WJN206" s="360"/>
      <c r="WJO206" s="360"/>
      <c r="WJP206" s="360"/>
      <c r="WJQ206" s="360"/>
      <c r="WJR206" s="360"/>
      <c r="WJS206" s="360"/>
      <c r="WJT206" s="360"/>
      <c r="WJU206" s="360"/>
      <c r="WJV206" s="360"/>
      <c r="WJW206" s="360"/>
      <c r="WJX206" s="360"/>
      <c r="WJY206" s="360"/>
      <c r="WJZ206" s="360"/>
      <c r="WKA206" s="360"/>
      <c r="WKB206" s="360"/>
      <c r="WKC206" s="360"/>
      <c r="WKD206" s="360"/>
      <c r="WKE206" s="360"/>
      <c r="WKF206" s="360"/>
      <c r="WKG206" s="360"/>
      <c r="WKH206" s="360"/>
      <c r="WKI206" s="360"/>
      <c r="WKJ206" s="360"/>
      <c r="WKK206" s="360"/>
      <c r="WKL206" s="360"/>
      <c r="WKM206" s="360"/>
      <c r="WKN206" s="360"/>
      <c r="WKO206" s="360"/>
      <c r="WKP206" s="360"/>
      <c r="WKQ206" s="360"/>
      <c r="WKR206" s="360"/>
      <c r="WKS206" s="360"/>
      <c r="WKT206" s="360"/>
      <c r="WKU206" s="360"/>
      <c r="WKV206" s="360"/>
      <c r="WKW206" s="360"/>
      <c r="WKX206" s="360"/>
      <c r="WKY206" s="360"/>
      <c r="WKZ206" s="360"/>
      <c r="WLA206" s="360"/>
      <c r="WLB206" s="360"/>
      <c r="WLC206" s="360"/>
      <c r="WLD206" s="360"/>
      <c r="WLE206" s="360"/>
      <c r="WLF206" s="360"/>
      <c r="WLG206" s="360"/>
      <c r="WLH206" s="360"/>
      <c r="WLI206" s="360"/>
      <c r="WLJ206" s="360"/>
      <c r="WLK206" s="360"/>
      <c r="WLL206" s="360"/>
      <c r="WLM206" s="360"/>
      <c r="WLN206" s="360"/>
      <c r="WLO206" s="360"/>
      <c r="WLP206" s="360"/>
      <c r="WLQ206" s="360"/>
      <c r="WLR206" s="360"/>
      <c r="WLS206" s="360"/>
      <c r="WLT206" s="360"/>
      <c r="WLU206" s="360"/>
      <c r="WLV206" s="360"/>
      <c r="WLW206" s="360"/>
      <c r="WLX206" s="360"/>
      <c r="WLY206" s="360"/>
      <c r="WLZ206" s="360"/>
      <c r="WMA206" s="360"/>
      <c r="WMB206" s="360"/>
      <c r="WMC206" s="360"/>
      <c r="WMD206" s="360"/>
      <c r="WME206" s="360"/>
      <c r="WMF206" s="360"/>
      <c r="WMG206" s="360"/>
      <c r="WMH206" s="360"/>
      <c r="WMI206" s="360"/>
      <c r="WMJ206" s="360"/>
      <c r="WMK206" s="360"/>
      <c r="WML206" s="360"/>
      <c r="WMM206" s="360"/>
      <c r="WMN206" s="360"/>
      <c r="WMO206" s="360"/>
      <c r="WMP206" s="360"/>
      <c r="WMQ206" s="360"/>
      <c r="WMR206" s="360"/>
      <c r="WMS206" s="360"/>
      <c r="WMT206" s="360"/>
      <c r="WMU206" s="360"/>
      <c r="WMV206" s="360"/>
      <c r="WMW206" s="360"/>
      <c r="WMX206" s="360"/>
      <c r="WMY206" s="360"/>
      <c r="WMZ206" s="360"/>
      <c r="WNA206" s="360"/>
      <c r="WNB206" s="360"/>
      <c r="WNC206" s="360"/>
      <c r="WND206" s="360"/>
      <c r="WNE206" s="360"/>
      <c r="WNF206" s="360"/>
      <c r="WNG206" s="360"/>
      <c r="WNH206" s="360"/>
      <c r="WNI206" s="360"/>
      <c r="WNJ206" s="360"/>
      <c r="WNK206" s="360"/>
      <c r="WNL206" s="360"/>
      <c r="WNM206" s="360"/>
      <c r="WNN206" s="360"/>
      <c r="WNO206" s="360"/>
      <c r="WNP206" s="360"/>
      <c r="WNQ206" s="360"/>
      <c r="WNR206" s="360"/>
      <c r="WNS206" s="360"/>
      <c r="WNT206" s="360"/>
      <c r="WNU206" s="360"/>
      <c r="WNV206" s="360"/>
      <c r="WNW206" s="360"/>
      <c r="WNX206" s="360"/>
      <c r="WNY206" s="360"/>
      <c r="WNZ206" s="360"/>
      <c r="WOA206" s="360"/>
      <c r="WOB206" s="360"/>
      <c r="WOC206" s="360"/>
      <c r="WOD206" s="360"/>
      <c r="WOE206" s="360"/>
      <c r="WOF206" s="360"/>
      <c r="WOG206" s="360"/>
      <c r="WOH206" s="360"/>
      <c r="WOI206" s="360"/>
      <c r="WOJ206" s="360"/>
      <c r="WOK206" s="360"/>
      <c r="WOL206" s="360"/>
      <c r="WOM206" s="360"/>
      <c r="WON206" s="360"/>
      <c r="WOO206" s="360"/>
      <c r="WOP206" s="360"/>
      <c r="WOQ206" s="360"/>
      <c r="WOR206" s="360"/>
      <c r="WOS206" s="360"/>
      <c r="WOT206" s="360"/>
      <c r="WOU206" s="360"/>
      <c r="WOV206" s="360"/>
      <c r="WOW206" s="360"/>
      <c r="WOX206" s="360"/>
      <c r="WOY206" s="360"/>
      <c r="WOZ206" s="360"/>
      <c r="WPA206" s="360"/>
      <c r="WPB206" s="360"/>
      <c r="WPC206" s="360"/>
      <c r="WPD206" s="360"/>
      <c r="WPE206" s="360"/>
      <c r="WPF206" s="360"/>
      <c r="WPG206" s="360"/>
      <c r="WPH206" s="360"/>
      <c r="WPI206" s="360"/>
      <c r="WPJ206" s="360"/>
      <c r="WPK206" s="360"/>
      <c r="WPL206" s="360"/>
      <c r="WPM206" s="360"/>
      <c r="WPN206" s="360"/>
      <c r="WPO206" s="360"/>
      <c r="WPP206" s="360"/>
      <c r="WPQ206" s="360"/>
      <c r="WPR206" s="360"/>
      <c r="WPS206" s="360"/>
      <c r="WPT206" s="360"/>
      <c r="WPU206" s="360"/>
      <c r="WPV206" s="360"/>
      <c r="WPW206" s="360"/>
      <c r="WPX206" s="360"/>
      <c r="WPY206" s="360"/>
      <c r="WPZ206" s="360"/>
      <c r="WQA206" s="360"/>
      <c r="WQB206" s="360"/>
      <c r="WQC206" s="360"/>
      <c r="WQD206" s="360"/>
      <c r="WQE206" s="360"/>
      <c r="WQF206" s="360"/>
      <c r="WQG206" s="360"/>
      <c r="WQH206" s="360"/>
      <c r="WQI206" s="360"/>
      <c r="WQJ206" s="360"/>
      <c r="WQK206" s="360"/>
      <c r="WQL206" s="360"/>
      <c r="WQM206" s="360"/>
      <c r="WQN206" s="360"/>
      <c r="WQO206" s="360"/>
      <c r="WQP206" s="360"/>
      <c r="WQQ206" s="360"/>
      <c r="WQR206" s="360"/>
      <c r="WQS206" s="360"/>
      <c r="WQT206" s="360"/>
      <c r="WQU206" s="360"/>
      <c r="WQV206" s="360"/>
      <c r="WQW206" s="360"/>
      <c r="WQX206" s="360"/>
      <c r="WQY206" s="360"/>
      <c r="WQZ206" s="360"/>
      <c r="WRA206" s="360"/>
      <c r="WRB206" s="360"/>
      <c r="WRC206" s="360"/>
      <c r="WRD206" s="360"/>
      <c r="WRE206" s="360"/>
      <c r="WRF206" s="360"/>
      <c r="WRG206" s="360"/>
      <c r="WRH206" s="360"/>
      <c r="WRI206" s="360"/>
      <c r="WRJ206" s="360"/>
      <c r="WRK206" s="360"/>
      <c r="WRL206" s="360"/>
      <c r="WRM206" s="360"/>
      <c r="WRN206" s="360"/>
      <c r="WRO206" s="360"/>
      <c r="WRP206" s="360"/>
      <c r="WRQ206" s="360"/>
      <c r="WRR206" s="360"/>
      <c r="WRS206" s="360"/>
      <c r="WRT206" s="360"/>
      <c r="WRU206" s="360"/>
      <c r="WRV206" s="360"/>
      <c r="WRW206" s="360"/>
      <c r="WRX206" s="360"/>
      <c r="WRY206" s="360"/>
      <c r="WRZ206" s="360"/>
      <c r="WSA206" s="360"/>
      <c r="WSB206" s="360"/>
      <c r="WSC206" s="360"/>
      <c r="WSD206" s="360"/>
      <c r="WSE206" s="360"/>
      <c r="WSF206" s="360"/>
      <c r="WSG206" s="360"/>
      <c r="WSH206" s="360"/>
      <c r="WSI206" s="360"/>
      <c r="WSJ206" s="360"/>
      <c r="WSK206" s="360"/>
      <c r="WSL206" s="360"/>
      <c r="WSM206" s="360"/>
      <c r="WSN206" s="360"/>
      <c r="WSO206" s="360"/>
      <c r="WSP206" s="360"/>
      <c r="WSQ206" s="360"/>
      <c r="WSR206" s="360"/>
      <c r="WSS206" s="360"/>
      <c r="WST206" s="360"/>
      <c r="WSU206" s="360"/>
      <c r="WSV206" s="360"/>
      <c r="WSW206" s="360"/>
      <c r="WSX206" s="360"/>
      <c r="WSY206" s="360"/>
      <c r="WSZ206" s="360"/>
      <c r="WTA206" s="360"/>
      <c r="WTB206" s="360"/>
      <c r="WTC206" s="360"/>
      <c r="WTD206" s="360"/>
      <c r="WTE206" s="360"/>
      <c r="WTF206" s="360"/>
      <c r="WTG206" s="360"/>
      <c r="WTH206" s="360"/>
      <c r="WTI206" s="360"/>
      <c r="WTJ206" s="360"/>
      <c r="WTK206" s="360"/>
      <c r="WTL206" s="360"/>
      <c r="WTM206" s="360"/>
      <c r="WTN206" s="360"/>
      <c r="WTO206" s="360"/>
      <c r="WTP206" s="360"/>
      <c r="WTQ206" s="360"/>
      <c r="WTR206" s="360"/>
      <c r="WTS206" s="360"/>
      <c r="WTT206" s="360"/>
      <c r="WTU206" s="360"/>
      <c r="WTV206" s="360"/>
      <c r="WTW206" s="360"/>
      <c r="WTX206" s="360"/>
      <c r="WTY206" s="360"/>
      <c r="WTZ206" s="360"/>
      <c r="WUA206" s="360"/>
      <c r="WUB206" s="360"/>
      <c r="WUC206" s="360"/>
      <c r="WUD206" s="360"/>
      <c r="WUE206" s="360"/>
      <c r="WUF206" s="360"/>
      <c r="WUG206" s="360"/>
      <c r="WUH206" s="360"/>
      <c r="WUI206" s="360"/>
      <c r="WUJ206" s="360"/>
      <c r="WUK206" s="360"/>
      <c r="WUL206" s="360"/>
      <c r="WUM206" s="360"/>
      <c r="WUN206" s="360"/>
      <c r="WUO206" s="360"/>
      <c r="WUP206" s="360"/>
      <c r="WUQ206" s="360"/>
      <c r="WUR206" s="360"/>
      <c r="WUS206" s="360"/>
      <c r="WUT206" s="360"/>
      <c r="WUU206" s="360"/>
      <c r="WUV206" s="360"/>
      <c r="WUW206" s="360"/>
      <c r="WUX206" s="360"/>
      <c r="WUY206" s="360"/>
      <c r="WUZ206" s="360"/>
      <c r="WVA206" s="360"/>
      <c r="WVB206" s="360"/>
      <c r="WVC206" s="360"/>
      <c r="WVD206" s="360"/>
      <c r="WVE206" s="360"/>
      <c r="WVF206" s="360"/>
      <c r="WVG206" s="360"/>
      <c r="WVH206" s="360"/>
      <c r="WVI206" s="360"/>
      <c r="WVJ206" s="360"/>
      <c r="WVK206" s="360"/>
      <c r="WVL206" s="360"/>
      <c r="WVM206" s="360"/>
      <c r="WVN206" s="360"/>
      <c r="WVO206" s="360"/>
      <c r="WVP206" s="360"/>
      <c r="WVQ206" s="360"/>
      <c r="WVR206" s="360"/>
      <c r="WVS206" s="360"/>
      <c r="WVT206" s="360"/>
      <c r="WVU206" s="360"/>
      <c r="WVV206" s="360"/>
      <c r="WVW206" s="360"/>
      <c r="WVX206" s="360"/>
      <c r="WVY206" s="360"/>
      <c r="WVZ206" s="360"/>
      <c r="WWA206" s="360"/>
      <c r="WWB206" s="360"/>
      <c r="WWC206" s="360"/>
      <c r="WWD206" s="360"/>
      <c r="WWE206" s="360"/>
      <c r="WWF206" s="360"/>
      <c r="WWG206" s="360"/>
      <c r="WWH206" s="360"/>
      <c r="WWI206" s="360"/>
      <c r="WWJ206" s="360"/>
      <c r="WWK206" s="360"/>
      <c r="WWL206" s="360"/>
      <c r="WWM206" s="360"/>
      <c r="WWN206" s="360"/>
      <c r="WWO206" s="360"/>
      <c r="WWP206" s="360"/>
      <c r="WWQ206" s="360"/>
      <c r="WWR206" s="360"/>
      <c r="WWS206" s="360"/>
      <c r="WWT206" s="360"/>
      <c r="WWU206" s="360"/>
      <c r="WWV206" s="360"/>
      <c r="WWW206" s="360"/>
      <c r="WWX206" s="360"/>
      <c r="WWY206" s="360"/>
      <c r="WWZ206" s="360"/>
      <c r="WXA206" s="360"/>
      <c r="WXB206" s="360"/>
      <c r="WXC206" s="360"/>
      <c r="WXD206" s="360"/>
      <c r="WXE206" s="360"/>
      <c r="WXF206" s="360"/>
      <c r="WXG206" s="360"/>
      <c r="WXH206" s="360"/>
      <c r="WXI206" s="360"/>
      <c r="WXJ206" s="360"/>
      <c r="WXK206" s="360"/>
      <c r="WXL206" s="360"/>
      <c r="WXM206" s="360"/>
      <c r="WXN206" s="360"/>
      <c r="WXO206" s="360"/>
      <c r="WXP206" s="360"/>
      <c r="WXQ206" s="360"/>
      <c r="WXR206" s="360"/>
      <c r="WXS206" s="360"/>
      <c r="WXT206" s="360"/>
      <c r="WXU206" s="360"/>
      <c r="WXV206" s="360"/>
      <c r="WXW206" s="360"/>
      <c r="WXX206" s="360"/>
      <c r="WXY206" s="360"/>
      <c r="WXZ206" s="360"/>
      <c r="WYA206" s="360"/>
      <c r="WYB206" s="360"/>
      <c r="WYC206" s="360"/>
      <c r="WYD206" s="360"/>
      <c r="WYE206" s="360"/>
      <c r="WYF206" s="360"/>
      <c r="WYG206" s="360"/>
      <c r="WYH206" s="360"/>
      <c r="WYI206" s="360"/>
      <c r="WYJ206" s="360"/>
      <c r="WYK206" s="360"/>
      <c r="WYL206" s="360"/>
      <c r="WYM206" s="360"/>
      <c r="WYN206" s="360"/>
      <c r="WYO206" s="360"/>
      <c r="WYP206" s="360"/>
      <c r="WYQ206" s="360"/>
      <c r="WYR206" s="360"/>
      <c r="WYS206" s="360"/>
      <c r="WYT206" s="360"/>
      <c r="WYU206" s="360"/>
      <c r="WYV206" s="360"/>
      <c r="WYW206" s="360"/>
      <c r="WYX206" s="360"/>
      <c r="WYY206" s="360"/>
      <c r="WYZ206" s="360"/>
      <c r="WZA206" s="360"/>
      <c r="WZB206" s="360"/>
      <c r="WZC206" s="360"/>
      <c r="WZD206" s="360"/>
      <c r="WZE206" s="360"/>
      <c r="WZF206" s="360"/>
      <c r="WZG206" s="360"/>
      <c r="WZH206" s="360"/>
      <c r="WZI206" s="360"/>
      <c r="WZJ206" s="360"/>
      <c r="WZK206" s="360"/>
      <c r="WZL206" s="360"/>
      <c r="WZM206" s="360"/>
      <c r="WZN206" s="360"/>
      <c r="WZO206" s="360"/>
      <c r="WZP206" s="360"/>
      <c r="WZQ206" s="360"/>
      <c r="WZR206" s="360"/>
      <c r="WZS206" s="360"/>
      <c r="WZT206" s="360"/>
      <c r="WZU206" s="360"/>
      <c r="WZV206" s="360"/>
      <c r="WZW206" s="360"/>
      <c r="WZX206" s="360"/>
      <c r="WZY206" s="360"/>
      <c r="WZZ206" s="360"/>
      <c r="XAA206" s="360"/>
      <c r="XAB206" s="360"/>
      <c r="XAC206" s="360"/>
      <c r="XAD206" s="360"/>
      <c r="XAE206" s="360"/>
      <c r="XAF206" s="360"/>
      <c r="XAG206" s="360"/>
      <c r="XAH206" s="360"/>
      <c r="XAI206" s="360"/>
      <c r="XAJ206" s="360"/>
      <c r="XAK206" s="360"/>
      <c r="XAL206" s="360"/>
      <c r="XAM206" s="360"/>
      <c r="XAN206" s="360"/>
      <c r="XAO206" s="360"/>
      <c r="XAP206" s="360"/>
      <c r="XAQ206" s="360"/>
      <c r="XAR206" s="360"/>
      <c r="XAS206" s="360"/>
      <c r="XAT206" s="360"/>
      <c r="XAU206" s="360"/>
      <c r="XAV206" s="360"/>
      <c r="XAW206" s="360"/>
      <c r="XAX206" s="360"/>
      <c r="XAY206" s="360"/>
      <c r="XAZ206" s="360"/>
      <c r="XBA206" s="360"/>
      <c r="XBB206" s="360"/>
      <c r="XBC206" s="360"/>
      <c r="XBD206" s="360"/>
      <c r="XBE206" s="360"/>
      <c r="XBF206" s="360"/>
      <c r="XBG206" s="360"/>
      <c r="XBH206" s="360"/>
      <c r="XBI206" s="360"/>
      <c r="XBJ206" s="360"/>
      <c r="XBK206" s="360"/>
      <c r="XBL206" s="360"/>
      <c r="XBM206" s="360"/>
      <c r="XBN206" s="360"/>
      <c r="XBO206" s="360"/>
      <c r="XBP206" s="360"/>
      <c r="XBQ206" s="360"/>
      <c r="XBR206" s="360"/>
      <c r="XBS206" s="360"/>
      <c r="XBT206" s="360"/>
      <c r="XBU206" s="360"/>
      <c r="XBV206" s="360"/>
      <c r="XBW206" s="360"/>
      <c r="XBX206" s="360"/>
      <c r="XBY206" s="360"/>
      <c r="XBZ206" s="360"/>
      <c r="XCA206" s="360"/>
      <c r="XCB206" s="360"/>
      <c r="XCC206" s="360"/>
      <c r="XCD206" s="360"/>
      <c r="XCE206" s="360"/>
      <c r="XCF206" s="360"/>
      <c r="XCG206" s="360"/>
      <c r="XCH206" s="360"/>
      <c r="XCI206" s="360"/>
      <c r="XCJ206" s="360"/>
      <c r="XCK206" s="360"/>
      <c r="XCL206" s="360"/>
      <c r="XCM206" s="360"/>
      <c r="XCN206" s="360"/>
      <c r="XCO206" s="360"/>
      <c r="XCP206" s="360"/>
      <c r="XCQ206" s="360"/>
      <c r="XCR206" s="360"/>
      <c r="XCS206" s="360"/>
      <c r="XCT206" s="360"/>
      <c r="XCU206" s="360"/>
      <c r="XCV206" s="360"/>
      <c r="XCW206" s="360"/>
      <c r="XCX206" s="360"/>
      <c r="XCY206" s="360"/>
      <c r="XCZ206" s="360"/>
      <c r="XDA206" s="360"/>
      <c r="XDB206" s="360"/>
      <c r="XDC206" s="360"/>
      <c r="XDD206" s="360"/>
      <c r="XDE206" s="360"/>
      <c r="XDF206" s="360"/>
      <c r="XDG206" s="360"/>
      <c r="XDH206" s="360"/>
      <c r="XDI206" s="360"/>
      <c r="XDJ206" s="360"/>
      <c r="XDK206" s="360"/>
      <c r="XDL206" s="360"/>
      <c r="XDM206" s="360"/>
      <c r="XDN206" s="360"/>
      <c r="XDO206" s="360"/>
      <c r="XDP206" s="360"/>
      <c r="XDQ206" s="360"/>
      <c r="XDR206" s="360"/>
      <c r="XDS206" s="360"/>
      <c r="XDT206" s="360"/>
      <c r="XDU206" s="360"/>
      <c r="XDV206" s="360"/>
      <c r="XDW206" s="360"/>
      <c r="XDX206" s="360"/>
      <c r="XDY206" s="360"/>
      <c r="XDZ206" s="360"/>
      <c r="XEA206" s="360"/>
      <c r="XEB206" s="360"/>
      <c r="XEC206" s="360"/>
      <c r="XED206" s="360"/>
      <c r="XEE206" s="360"/>
      <c r="XEF206" s="360"/>
      <c r="XEG206" s="360"/>
      <c r="XEH206" s="360"/>
    </row>
    <row r="207" spans="1:16362" hidden="1">
      <c r="A207" s="76">
        <v>480</v>
      </c>
      <c r="B207" s="76">
        <v>392892393</v>
      </c>
      <c r="C207" s="76" t="s">
        <v>29</v>
      </c>
      <c r="D207" s="76" t="s">
        <v>30</v>
      </c>
      <c r="E207" s="76" t="s">
        <v>128</v>
      </c>
      <c r="F207" s="76" t="s">
        <v>129</v>
      </c>
      <c r="G207" s="76" t="s">
        <v>130</v>
      </c>
      <c r="H207" s="76" t="s">
        <v>131</v>
      </c>
      <c r="I207" s="76">
        <v>49304156</v>
      </c>
      <c r="J207" s="76">
        <v>696</v>
      </c>
      <c r="K207" s="76">
        <v>24</v>
      </c>
      <c r="L207" s="80">
        <v>44648</v>
      </c>
      <c r="M207" s="80">
        <v>44648</v>
      </c>
      <c r="N207" s="75">
        <v>0.41666666666666669</v>
      </c>
      <c r="O207" s="80">
        <v>44649</v>
      </c>
      <c r="P207" s="80">
        <v>44649</v>
      </c>
      <c r="Q207" s="75">
        <v>0.41666666666666669</v>
      </c>
      <c r="R207" s="76" t="s">
        <v>35</v>
      </c>
      <c r="S207" s="106"/>
      <c r="T207" s="76" t="s">
        <v>56</v>
      </c>
      <c r="U207" s="111">
        <v>4486</v>
      </c>
      <c r="V207" s="76" t="s">
        <v>41</v>
      </c>
      <c r="W207" s="103">
        <f t="shared" si="5"/>
        <v>0.33407999999999999</v>
      </c>
      <c r="X207" s="114"/>
    </row>
    <row r="208" spans="1:16362" hidden="1">
      <c r="A208" s="76">
        <v>475</v>
      </c>
      <c r="B208" s="76">
        <v>393069432</v>
      </c>
      <c r="C208" s="76" t="s">
        <v>29</v>
      </c>
      <c r="D208" s="76" t="s">
        <v>30</v>
      </c>
      <c r="E208" s="76" t="s">
        <v>108</v>
      </c>
      <c r="F208" s="76" t="s">
        <v>109</v>
      </c>
      <c r="G208" s="76" t="s">
        <v>110</v>
      </c>
      <c r="H208" s="76" t="s">
        <v>111</v>
      </c>
      <c r="I208" s="76">
        <v>49303155</v>
      </c>
      <c r="J208" s="76">
        <v>638</v>
      </c>
      <c r="K208" s="76">
        <v>22</v>
      </c>
      <c r="L208" s="80">
        <v>44648</v>
      </c>
      <c r="M208" s="80">
        <v>44648</v>
      </c>
      <c r="N208" s="75">
        <v>0.375</v>
      </c>
      <c r="O208" s="80">
        <v>44650</v>
      </c>
      <c r="P208" s="80">
        <v>44650</v>
      </c>
      <c r="Q208" s="75">
        <v>0.41666666666666669</v>
      </c>
      <c r="R208" s="76" t="s">
        <v>35</v>
      </c>
      <c r="S208" s="106"/>
      <c r="T208" s="76" t="s">
        <v>40</v>
      </c>
      <c r="U208" s="111">
        <v>4401</v>
      </c>
      <c r="V208" s="76" t="s">
        <v>41</v>
      </c>
      <c r="W208" s="103">
        <f t="shared" si="5"/>
        <v>0.30304999999999999</v>
      </c>
      <c r="X208" s="114"/>
    </row>
    <row r="209" spans="1:24" hidden="1">
      <c r="A209" s="76">
        <v>480</v>
      </c>
      <c r="B209" s="76">
        <v>393226553</v>
      </c>
      <c r="C209" s="76" t="s">
        <v>29</v>
      </c>
      <c r="D209" s="76" t="s">
        <v>30</v>
      </c>
      <c r="E209" s="76" t="s">
        <v>142</v>
      </c>
      <c r="F209" s="76" t="s">
        <v>143</v>
      </c>
      <c r="G209" s="76" t="s">
        <v>201</v>
      </c>
      <c r="H209" s="76" t="s">
        <v>52</v>
      </c>
      <c r="I209" s="76">
        <v>49303156</v>
      </c>
      <c r="J209" s="76">
        <v>638</v>
      </c>
      <c r="K209" s="76">
        <v>22</v>
      </c>
      <c r="L209" s="80">
        <v>44648</v>
      </c>
      <c r="M209" s="80">
        <v>44648</v>
      </c>
      <c r="N209" s="75">
        <v>0.375</v>
      </c>
      <c r="O209" s="80">
        <v>44649</v>
      </c>
      <c r="P209" s="80">
        <v>44649</v>
      </c>
      <c r="Q209" s="75">
        <v>0.41666666666666669</v>
      </c>
      <c r="R209" s="76" t="s">
        <v>35</v>
      </c>
      <c r="S209" s="76"/>
      <c r="T209" s="77" t="s">
        <v>40</v>
      </c>
      <c r="U209" s="102">
        <v>1529</v>
      </c>
      <c r="V209" s="76" t="s">
        <v>37</v>
      </c>
      <c r="W209" s="103">
        <f t="shared" si="5"/>
        <v>0.30624000000000001</v>
      </c>
      <c r="X209" s="702"/>
    </row>
    <row r="210" spans="1:24" hidden="1">
      <c r="A210" s="76">
        <v>480</v>
      </c>
      <c r="B210" s="76">
        <v>393154226</v>
      </c>
      <c r="C210" s="76" t="s">
        <v>29</v>
      </c>
      <c r="D210" s="76" t="s">
        <v>30</v>
      </c>
      <c r="E210" s="76" t="s">
        <v>128</v>
      </c>
      <c r="F210" s="76" t="s">
        <v>129</v>
      </c>
      <c r="G210" s="76" t="s">
        <v>130</v>
      </c>
      <c r="H210" s="76" t="s">
        <v>131</v>
      </c>
      <c r="I210" s="76">
        <v>49304156</v>
      </c>
      <c r="J210" s="76">
        <v>609</v>
      </c>
      <c r="K210" s="76">
        <v>21</v>
      </c>
      <c r="L210" s="80">
        <v>44648</v>
      </c>
      <c r="M210" s="80">
        <v>44648</v>
      </c>
      <c r="N210" s="75">
        <v>0.375</v>
      </c>
      <c r="O210" s="80">
        <v>44650</v>
      </c>
      <c r="P210" s="80">
        <v>44650</v>
      </c>
      <c r="Q210" s="75">
        <v>0.33333333333333331</v>
      </c>
      <c r="R210" s="76" t="s">
        <v>35</v>
      </c>
      <c r="S210" s="106"/>
      <c r="T210" s="76"/>
      <c r="U210" s="111"/>
      <c r="V210" s="76" t="s">
        <v>41</v>
      </c>
      <c r="W210" s="103">
        <f t="shared" si="5"/>
        <v>0.29232000000000002</v>
      </c>
      <c r="X210" s="702"/>
    </row>
    <row r="211" spans="1:24" hidden="1">
      <c r="A211" s="76">
        <v>475</v>
      </c>
      <c r="B211" s="76">
        <v>393069744</v>
      </c>
      <c r="C211" s="76" t="s">
        <v>29</v>
      </c>
      <c r="D211" s="76" t="s">
        <v>30</v>
      </c>
      <c r="E211" s="76" t="s">
        <v>108</v>
      </c>
      <c r="F211" s="76" t="s">
        <v>109</v>
      </c>
      <c r="G211" s="76" t="s">
        <v>110</v>
      </c>
      <c r="H211" s="76" t="s">
        <v>111</v>
      </c>
      <c r="I211" s="76">
        <v>49303155</v>
      </c>
      <c r="J211" s="76">
        <v>638</v>
      </c>
      <c r="K211" s="76">
        <v>22</v>
      </c>
      <c r="L211" s="80">
        <v>44648</v>
      </c>
      <c r="M211" s="80">
        <v>44648</v>
      </c>
      <c r="N211" s="75">
        <v>0.41666666666666669</v>
      </c>
      <c r="O211" s="80">
        <v>44650</v>
      </c>
      <c r="P211" s="80">
        <v>44650</v>
      </c>
      <c r="Q211" s="75">
        <v>0.54166666666666663</v>
      </c>
      <c r="R211" s="76" t="s">
        <v>35</v>
      </c>
      <c r="S211" s="106"/>
      <c r="T211" s="76" t="s">
        <v>40</v>
      </c>
      <c r="U211" s="111">
        <v>4401</v>
      </c>
      <c r="V211" s="76" t="s">
        <v>41</v>
      </c>
      <c r="W211" s="103">
        <f t="shared" si="5"/>
        <v>0.30304999999999999</v>
      </c>
      <c r="X211" s="702"/>
    </row>
    <row r="212" spans="1:24" s="361" customFormat="1" ht="15" hidden="1">
      <c r="A212" s="76">
        <v>425</v>
      </c>
      <c r="B212" s="76">
        <v>393247290</v>
      </c>
      <c r="C212" s="76" t="s">
        <v>29</v>
      </c>
      <c r="D212" s="76" t="s">
        <v>30</v>
      </c>
      <c r="E212" s="76" t="s">
        <v>193</v>
      </c>
      <c r="F212" s="76" t="s">
        <v>194</v>
      </c>
      <c r="G212" s="76" t="s">
        <v>195</v>
      </c>
      <c r="H212" s="76" t="s">
        <v>196</v>
      </c>
      <c r="I212" s="76">
        <v>46106145</v>
      </c>
      <c r="J212" s="76">
        <v>83</v>
      </c>
      <c r="K212" s="76">
        <v>3</v>
      </c>
      <c r="L212" s="80">
        <v>44648</v>
      </c>
      <c r="M212" s="80">
        <v>44648</v>
      </c>
      <c r="N212" s="75">
        <v>0.54166666666666663</v>
      </c>
      <c r="O212" s="80">
        <v>44650</v>
      </c>
      <c r="P212" s="80">
        <v>44650</v>
      </c>
      <c r="Q212" s="75">
        <v>0.45833333333333331</v>
      </c>
      <c r="R212" s="76" t="s">
        <v>35</v>
      </c>
      <c r="S212" s="76" t="s">
        <v>202</v>
      </c>
      <c r="T212" s="76" t="s">
        <v>40</v>
      </c>
      <c r="U212" s="79">
        <v>0</v>
      </c>
      <c r="V212" s="76" t="s">
        <v>37</v>
      </c>
      <c r="W212" s="103">
        <f t="shared" si="5"/>
        <v>3.5275000000000001E-2</v>
      </c>
      <c r="X212" s="702"/>
    </row>
    <row r="213" spans="1:24" s="361" customFormat="1" ht="15" hidden="1">
      <c r="A213" s="76">
        <v>425</v>
      </c>
      <c r="B213" s="76">
        <v>393247290</v>
      </c>
      <c r="C213" s="76" t="s">
        <v>29</v>
      </c>
      <c r="D213" s="76" t="s">
        <v>30</v>
      </c>
      <c r="E213" s="76" t="s">
        <v>193</v>
      </c>
      <c r="F213" s="76" t="s">
        <v>194</v>
      </c>
      <c r="G213" s="76" t="s">
        <v>195</v>
      </c>
      <c r="H213" s="76" t="s">
        <v>203</v>
      </c>
      <c r="I213" s="76">
        <v>46109145</v>
      </c>
      <c r="J213" s="76">
        <v>475</v>
      </c>
      <c r="K213" s="76">
        <v>17</v>
      </c>
      <c r="L213" s="80">
        <v>44648</v>
      </c>
      <c r="M213" s="80">
        <v>44648</v>
      </c>
      <c r="N213" s="75">
        <v>0.54166666666666663</v>
      </c>
      <c r="O213" s="80">
        <v>44650</v>
      </c>
      <c r="P213" s="80">
        <v>44650</v>
      </c>
      <c r="Q213" s="75">
        <v>0.45833333333333331</v>
      </c>
      <c r="R213" s="76" t="s">
        <v>35</v>
      </c>
      <c r="S213" s="76" t="s">
        <v>204</v>
      </c>
      <c r="T213" s="76" t="s">
        <v>40</v>
      </c>
      <c r="U213" s="79">
        <v>0</v>
      </c>
      <c r="V213" s="76" t="s">
        <v>37</v>
      </c>
      <c r="W213" s="103">
        <f t="shared" si="5"/>
        <v>0.201875</v>
      </c>
      <c r="X213" s="702"/>
    </row>
    <row r="214" spans="1:24" hidden="1">
      <c r="A214" s="76">
        <v>475</v>
      </c>
      <c r="B214" s="76">
        <v>391906803</v>
      </c>
      <c r="C214" s="76" t="s">
        <v>29</v>
      </c>
      <c r="D214" s="76" t="s">
        <v>30</v>
      </c>
      <c r="E214" s="76" t="s">
        <v>45</v>
      </c>
      <c r="F214" s="76" t="s">
        <v>46</v>
      </c>
      <c r="G214" s="76" t="s">
        <v>47</v>
      </c>
      <c r="H214" s="76" t="s">
        <v>48</v>
      </c>
      <c r="I214" s="76">
        <v>49303155</v>
      </c>
      <c r="J214" s="76">
        <v>638</v>
      </c>
      <c r="K214" s="76">
        <v>22</v>
      </c>
      <c r="L214" s="80">
        <v>44648</v>
      </c>
      <c r="M214" s="80">
        <v>44648</v>
      </c>
      <c r="N214" s="75">
        <v>0.45833333333333331</v>
      </c>
      <c r="O214" s="80">
        <v>44650</v>
      </c>
      <c r="P214" s="80">
        <v>44650</v>
      </c>
      <c r="Q214" s="75">
        <v>0.375</v>
      </c>
      <c r="R214" s="76" t="s">
        <v>35</v>
      </c>
      <c r="S214" s="76"/>
      <c r="T214" s="76"/>
      <c r="U214" s="76"/>
      <c r="V214" s="108" t="s">
        <v>41</v>
      </c>
      <c r="W214" s="103">
        <f t="shared" si="5"/>
        <v>0.30304999999999999</v>
      </c>
      <c r="X214" s="704"/>
    </row>
    <row r="215" spans="1:24" s="361" customFormat="1" ht="15" hidden="1">
      <c r="A215" s="76">
        <v>475</v>
      </c>
      <c r="B215" s="76">
        <v>391906941</v>
      </c>
      <c r="C215" s="76" t="s">
        <v>29</v>
      </c>
      <c r="D215" s="76" t="s">
        <v>30</v>
      </c>
      <c r="E215" s="76" t="s">
        <v>45</v>
      </c>
      <c r="F215" s="76" t="s">
        <v>46</v>
      </c>
      <c r="G215" s="76" t="s">
        <v>47</v>
      </c>
      <c r="H215" s="76" t="s">
        <v>48</v>
      </c>
      <c r="I215" s="76">
        <v>49303155</v>
      </c>
      <c r="J215" s="76">
        <v>638</v>
      </c>
      <c r="K215" s="76">
        <v>22</v>
      </c>
      <c r="L215" s="80">
        <v>44648</v>
      </c>
      <c r="M215" s="80">
        <v>44648</v>
      </c>
      <c r="N215" s="75">
        <v>0.5</v>
      </c>
      <c r="O215" s="80">
        <v>44650</v>
      </c>
      <c r="P215" s="80">
        <v>44650</v>
      </c>
      <c r="Q215" s="75">
        <v>0.41666666666666669</v>
      </c>
      <c r="R215" s="76" t="s">
        <v>35</v>
      </c>
      <c r="S215" s="76"/>
      <c r="T215" s="76"/>
      <c r="U215" s="76"/>
      <c r="V215" s="108" t="s">
        <v>41</v>
      </c>
      <c r="W215" s="103">
        <f t="shared" si="5"/>
        <v>0.30304999999999999</v>
      </c>
      <c r="X215" s="704"/>
    </row>
    <row r="216" spans="1:24" hidden="1">
      <c r="A216" s="76">
        <v>480</v>
      </c>
      <c r="B216" s="76">
        <v>392306594</v>
      </c>
      <c r="C216" s="76" t="s">
        <v>29</v>
      </c>
      <c r="D216" s="76" t="s">
        <v>30</v>
      </c>
      <c r="E216" s="76" t="s">
        <v>53</v>
      </c>
      <c r="F216" s="76" t="s">
        <v>54</v>
      </c>
      <c r="G216" s="76" t="s">
        <v>55</v>
      </c>
      <c r="H216" s="76" t="s">
        <v>52</v>
      </c>
      <c r="I216" s="76">
        <v>49303156</v>
      </c>
      <c r="J216" s="76">
        <v>580</v>
      </c>
      <c r="K216" s="76">
        <v>20</v>
      </c>
      <c r="L216" s="80">
        <v>44648</v>
      </c>
      <c r="M216" s="80">
        <v>44648</v>
      </c>
      <c r="N216" s="75">
        <v>0.33333333333333331</v>
      </c>
      <c r="O216" s="80">
        <v>44649</v>
      </c>
      <c r="P216" s="80">
        <v>44649</v>
      </c>
      <c r="Q216" s="75">
        <v>0.33333333333333331</v>
      </c>
      <c r="R216" s="76" t="s">
        <v>35</v>
      </c>
      <c r="S216" s="106"/>
      <c r="T216" s="76" t="s">
        <v>56</v>
      </c>
      <c r="U216" s="79">
        <v>2640</v>
      </c>
      <c r="V216" s="76" t="s">
        <v>41</v>
      </c>
      <c r="W216" s="103">
        <f t="shared" si="5"/>
        <v>0.27839999999999998</v>
      </c>
      <c r="X216" s="114"/>
    </row>
    <row r="217" spans="1:24" hidden="1">
      <c r="A217" s="76">
        <v>475</v>
      </c>
      <c r="B217" s="76">
        <v>393069193</v>
      </c>
      <c r="C217" s="76" t="s">
        <v>29</v>
      </c>
      <c r="D217" s="76" t="s">
        <v>30</v>
      </c>
      <c r="E217" s="76" t="s">
        <v>108</v>
      </c>
      <c r="F217" s="76" t="s">
        <v>109</v>
      </c>
      <c r="G217" s="76" t="s">
        <v>110</v>
      </c>
      <c r="H217" s="76" t="s">
        <v>111</v>
      </c>
      <c r="I217" s="76">
        <v>49303155</v>
      </c>
      <c r="J217" s="76">
        <v>638</v>
      </c>
      <c r="K217" s="76">
        <v>22</v>
      </c>
      <c r="L217" s="80">
        <v>44648</v>
      </c>
      <c r="M217" s="80">
        <v>44648</v>
      </c>
      <c r="N217" s="75">
        <v>0.33333333333333331</v>
      </c>
      <c r="O217" s="80">
        <v>44650</v>
      </c>
      <c r="P217" s="80">
        <v>44650</v>
      </c>
      <c r="Q217" s="75">
        <v>0.33333333333333331</v>
      </c>
      <c r="R217" s="76" t="s">
        <v>35</v>
      </c>
      <c r="S217" s="106"/>
      <c r="T217" s="76" t="s">
        <v>40</v>
      </c>
      <c r="U217" s="111">
        <v>4401</v>
      </c>
      <c r="V217" s="76" t="s">
        <v>41</v>
      </c>
      <c r="W217" s="103">
        <f t="shared" si="5"/>
        <v>0.30304999999999999</v>
      </c>
      <c r="X217" s="114"/>
    </row>
    <row r="218" spans="1:24" hidden="1">
      <c r="A218" s="76">
        <v>475</v>
      </c>
      <c r="B218" s="76">
        <v>393069650</v>
      </c>
      <c r="C218" s="76" t="s">
        <v>29</v>
      </c>
      <c r="D218" s="76" t="s">
        <v>30</v>
      </c>
      <c r="E218" s="76" t="s">
        <v>108</v>
      </c>
      <c r="F218" s="76" t="s">
        <v>109</v>
      </c>
      <c r="G218" s="76" t="s">
        <v>110</v>
      </c>
      <c r="H218" s="76" t="s">
        <v>111</v>
      </c>
      <c r="I218" s="76">
        <v>49303155</v>
      </c>
      <c r="J218" s="76">
        <v>638</v>
      </c>
      <c r="K218" s="76">
        <v>22</v>
      </c>
      <c r="L218" s="80">
        <v>44648</v>
      </c>
      <c r="M218" s="80">
        <v>44648</v>
      </c>
      <c r="N218" s="75">
        <v>0.41666666666666669</v>
      </c>
      <c r="O218" s="80">
        <v>44651</v>
      </c>
      <c r="P218" s="80">
        <v>44651</v>
      </c>
      <c r="Q218" s="75">
        <v>0.5</v>
      </c>
      <c r="R218" s="76" t="s">
        <v>35</v>
      </c>
      <c r="S218" s="106"/>
      <c r="T218" s="76" t="s">
        <v>40</v>
      </c>
      <c r="U218" s="111">
        <v>4401</v>
      </c>
      <c r="V218" s="76" t="s">
        <v>41</v>
      </c>
      <c r="W218" s="103">
        <f t="shared" si="5"/>
        <v>0.30304999999999999</v>
      </c>
      <c r="X218" s="114"/>
    </row>
    <row r="219" spans="1:24" hidden="1">
      <c r="A219" s="76">
        <v>400</v>
      </c>
      <c r="B219" s="76">
        <v>1540093786</v>
      </c>
      <c r="C219" s="76" t="s">
        <v>29</v>
      </c>
      <c r="D219" s="76" t="s">
        <v>30</v>
      </c>
      <c r="E219" s="76" t="s">
        <v>73</v>
      </c>
      <c r="F219" s="76" t="s">
        <v>205</v>
      </c>
      <c r="G219" s="76" t="s">
        <v>206</v>
      </c>
      <c r="H219" s="76" t="s">
        <v>76</v>
      </c>
      <c r="I219" s="76">
        <v>49403540</v>
      </c>
      <c r="J219" s="76">
        <v>384</v>
      </c>
      <c r="K219" s="76">
        <v>12</v>
      </c>
      <c r="L219" s="80">
        <v>44648</v>
      </c>
      <c r="M219" s="80">
        <v>44648</v>
      </c>
      <c r="N219" s="75">
        <v>0.41666666666666669</v>
      </c>
      <c r="O219" s="80">
        <v>44652</v>
      </c>
      <c r="P219" s="80">
        <v>44652</v>
      </c>
      <c r="Q219" s="75">
        <v>0.41666666666666669</v>
      </c>
      <c r="R219" s="76" t="s">
        <v>35</v>
      </c>
      <c r="S219" s="76"/>
      <c r="T219" s="76" t="s">
        <v>56</v>
      </c>
      <c r="U219" s="79">
        <v>1641</v>
      </c>
      <c r="V219" s="76" t="s">
        <v>41</v>
      </c>
      <c r="W219" s="103">
        <f t="shared" si="5"/>
        <v>0.15359999999999999</v>
      </c>
      <c r="X219" s="705"/>
    </row>
    <row r="220" spans="1:24" hidden="1">
      <c r="A220" s="76">
        <v>400</v>
      </c>
      <c r="B220" s="76">
        <v>1540094430</v>
      </c>
      <c r="C220" s="76" t="s">
        <v>29</v>
      </c>
      <c r="D220" s="76" t="s">
        <v>30</v>
      </c>
      <c r="E220" s="76" t="s">
        <v>73</v>
      </c>
      <c r="F220" s="76" t="s">
        <v>207</v>
      </c>
      <c r="G220" s="76" t="s">
        <v>206</v>
      </c>
      <c r="H220" s="76" t="s">
        <v>76</v>
      </c>
      <c r="I220" s="76">
        <v>49403540</v>
      </c>
      <c r="J220" s="76">
        <v>384</v>
      </c>
      <c r="K220" s="76">
        <v>12</v>
      </c>
      <c r="L220" s="80">
        <v>44648</v>
      </c>
      <c r="M220" s="80">
        <v>44650</v>
      </c>
      <c r="N220" s="75">
        <v>0.41666666666666669</v>
      </c>
      <c r="O220" s="80">
        <v>44655</v>
      </c>
      <c r="P220" s="80">
        <v>44655</v>
      </c>
      <c r="Q220" s="75">
        <v>0.41666666666666669</v>
      </c>
      <c r="R220" s="76" t="s">
        <v>35</v>
      </c>
      <c r="S220" s="76"/>
      <c r="T220" s="76" t="s">
        <v>56</v>
      </c>
      <c r="U220" s="79">
        <v>1641</v>
      </c>
      <c r="V220" s="76" t="s">
        <v>41</v>
      </c>
      <c r="W220" s="103">
        <f t="shared" si="5"/>
        <v>0.15359999999999999</v>
      </c>
      <c r="X220" s="114"/>
    </row>
    <row r="221" spans="1:24" s="361" customFormat="1" ht="15" hidden="1">
      <c r="A221" s="76">
        <v>400</v>
      </c>
      <c r="B221" s="76">
        <v>392756171</v>
      </c>
      <c r="C221" s="76" t="s">
        <v>29</v>
      </c>
      <c r="D221" s="76" t="s">
        <v>30</v>
      </c>
      <c r="E221" s="76" t="s">
        <v>103</v>
      </c>
      <c r="F221" s="76" t="s">
        <v>104</v>
      </c>
      <c r="G221" s="76" t="s">
        <v>177</v>
      </c>
      <c r="H221" s="76" t="s">
        <v>80</v>
      </c>
      <c r="I221" s="76">
        <v>49403540</v>
      </c>
      <c r="J221" s="76">
        <v>768</v>
      </c>
      <c r="K221" s="76">
        <v>24</v>
      </c>
      <c r="L221" s="80">
        <v>44648</v>
      </c>
      <c r="M221" s="80">
        <v>44648</v>
      </c>
      <c r="N221" s="75">
        <v>0.45833333333333331</v>
      </c>
      <c r="O221" s="80">
        <v>44652</v>
      </c>
      <c r="P221" s="80">
        <v>44652</v>
      </c>
      <c r="Q221" s="75">
        <v>0.41666666666666669</v>
      </c>
      <c r="R221" s="76" t="s">
        <v>35</v>
      </c>
      <c r="S221" s="106"/>
      <c r="T221" s="76" t="s">
        <v>56</v>
      </c>
      <c r="U221" s="79">
        <v>4397</v>
      </c>
      <c r="V221" s="76" t="s">
        <v>37</v>
      </c>
      <c r="W221" s="103">
        <f t="shared" si="5"/>
        <v>0.30719999999999997</v>
      </c>
      <c r="X221" s="114"/>
    </row>
    <row r="222" spans="1:24" s="361" customFormat="1" ht="15" hidden="1">
      <c r="A222" s="76">
        <v>475</v>
      </c>
      <c r="B222" s="76">
        <v>391907963</v>
      </c>
      <c r="C222" s="76" t="s">
        <v>29</v>
      </c>
      <c r="D222" s="76" t="s">
        <v>30</v>
      </c>
      <c r="E222" s="76" t="s">
        <v>45</v>
      </c>
      <c r="F222" s="76" t="s">
        <v>46</v>
      </c>
      <c r="G222" s="76" t="s">
        <v>47</v>
      </c>
      <c r="H222" s="76" t="s">
        <v>48</v>
      </c>
      <c r="I222" s="76">
        <v>49303555</v>
      </c>
      <c r="J222" s="76">
        <v>638</v>
      </c>
      <c r="K222" s="76">
        <v>22</v>
      </c>
      <c r="L222" s="80">
        <v>44649</v>
      </c>
      <c r="M222" s="80">
        <v>44649</v>
      </c>
      <c r="N222" s="75">
        <v>0.41666666666666669</v>
      </c>
      <c r="O222" s="80">
        <v>44651</v>
      </c>
      <c r="P222" s="80">
        <v>44651</v>
      </c>
      <c r="Q222" s="75">
        <v>0.41666666666666669</v>
      </c>
      <c r="R222" s="76" t="s">
        <v>35</v>
      </c>
      <c r="S222" s="76"/>
      <c r="T222" s="76"/>
      <c r="U222" s="76"/>
      <c r="V222" s="108" t="s">
        <v>41</v>
      </c>
      <c r="W222" s="103">
        <f t="shared" si="5"/>
        <v>0.30304999999999999</v>
      </c>
      <c r="X222" s="114"/>
    </row>
    <row r="223" spans="1:24" s="361" customFormat="1" ht="15" hidden="1">
      <c r="A223" s="76">
        <v>360</v>
      </c>
      <c r="B223" s="76">
        <v>393077339</v>
      </c>
      <c r="C223" s="76" t="s">
        <v>29</v>
      </c>
      <c r="D223" s="76" t="s">
        <v>30</v>
      </c>
      <c r="E223" s="76" t="s">
        <v>94</v>
      </c>
      <c r="F223" s="76" t="s">
        <v>208</v>
      </c>
      <c r="G223" s="76" t="s">
        <v>209</v>
      </c>
      <c r="H223" s="76" t="s">
        <v>200</v>
      </c>
      <c r="I223" s="76">
        <v>49204132</v>
      </c>
      <c r="J223" s="76">
        <v>728</v>
      </c>
      <c r="K223" s="76">
        <v>28</v>
      </c>
      <c r="L223" s="80">
        <v>44649</v>
      </c>
      <c r="M223" s="80">
        <v>44649</v>
      </c>
      <c r="N223" s="75">
        <v>0.45833333333333331</v>
      </c>
      <c r="O223" s="80">
        <v>44650</v>
      </c>
      <c r="P223" s="80">
        <v>44650</v>
      </c>
      <c r="Q223" s="75">
        <v>0.45833333333333331</v>
      </c>
      <c r="R223" s="76" t="s">
        <v>35</v>
      </c>
      <c r="S223" s="76"/>
      <c r="T223" s="76" t="s">
        <v>40</v>
      </c>
      <c r="U223" s="79">
        <v>2110</v>
      </c>
      <c r="V223" s="76" t="s">
        <v>37</v>
      </c>
      <c r="W223" s="103">
        <f t="shared" si="5"/>
        <v>0.26207999999999998</v>
      </c>
      <c r="X223" s="114"/>
    </row>
    <row r="224" spans="1:24" hidden="1">
      <c r="A224" s="76">
        <v>480</v>
      </c>
      <c r="B224" s="76">
        <v>392306593</v>
      </c>
      <c r="C224" s="76" t="s">
        <v>29</v>
      </c>
      <c r="D224" s="76" t="s">
        <v>30</v>
      </c>
      <c r="E224" s="76" t="s">
        <v>53</v>
      </c>
      <c r="F224" s="76" t="s">
        <v>54</v>
      </c>
      <c r="G224" s="76" t="s">
        <v>55</v>
      </c>
      <c r="H224" s="76" t="s">
        <v>52</v>
      </c>
      <c r="I224" s="76">
        <v>49303156</v>
      </c>
      <c r="J224" s="76">
        <v>580</v>
      </c>
      <c r="K224" s="76">
        <v>20</v>
      </c>
      <c r="L224" s="80">
        <v>44649</v>
      </c>
      <c r="M224" s="80">
        <v>44649</v>
      </c>
      <c r="N224" s="75">
        <v>0.33333333333333331</v>
      </c>
      <c r="O224" s="80">
        <v>44650</v>
      </c>
      <c r="P224" s="80">
        <v>44650</v>
      </c>
      <c r="Q224" s="75">
        <v>0.33333333333333331</v>
      </c>
      <c r="R224" s="76" t="s">
        <v>35</v>
      </c>
      <c r="S224" s="106"/>
      <c r="T224" s="76" t="s">
        <v>56</v>
      </c>
      <c r="U224" s="79">
        <v>2640</v>
      </c>
      <c r="V224" s="76" t="s">
        <v>41</v>
      </c>
      <c r="W224" s="103">
        <f t="shared" si="5"/>
        <v>0.27839999999999998</v>
      </c>
      <c r="X224" s="114"/>
    </row>
    <row r="225" spans="1:24" hidden="1">
      <c r="A225" s="76">
        <v>480</v>
      </c>
      <c r="B225" s="76">
        <v>392306633</v>
      </c>
      <c r="C225" s="76" t="s">
        <v>29</v>
      </c>
      <c r="D225" s="76" t="s">
        <v>30</v>
      </c>
      <c r="E225" s="76" t="s">
        <v>53</v>
      </c>
      <c r="F225" s="76" t="s">
        <v>54</v>
      </c>
      <c r="G225" s="76" t="s">
        <v>55</v>
      </c>
      <c r="H225" s="76" t="s">
        <v>52</v>
      </c>
      <c r="I225" s="76">
        <v>49303156</v>
      </c>
      <c r="J225" s="76">
        <v>580</v>
      </c>
      <c r="K225" s="76">
        <v>20</v>
      </c>
      <c r="L225" s="80">
        <v>44649</v>
      </c>
      <c r="M225" s="80">
        <v>44649</v>
      </c>
      <c r="N225" s="75">
        <v>0.33333333333333331</v>
      </c>
      <c r="O225" s="80">
        <v>44650</v>
      </c>
      <c r="P225" s="80">
        <v>44650</v>
      </c>
      <c r="Q225" s="75">
        <v>0.375</v>
      </c>
      <c r="R225" s="76" t="s">
        <v>35</v>
      </c>
      <c r="S225" s="106"/>
      <c r="T225" s="76" t="s">
        <v>56</v>
      </c>
      <c r="U225" s="79">
        <v>2640</v>
      </c>
      <c r="V225" s="76" t="s">
        <v>41</v>
      </c>
      <c r="W225" s="103">
        <f t="shared" si="5"/>
        <v>0.27839999999999998</v>
      </c>
      <c r="X225" s="114"/>
    </row>
    <row r="226" spans="1:24" s="361" customFormat="1" ht="15" hidden="1">
      <c r="A226" s="76">
        <v>360</v>
      </c>
      <c r="B226" s="76">
        <v>393238918</v>
      </c>
      <c r="C226" s="76" t="s">
        <v>29</v>
      </c>
      <c r="D226" s="76" t="s">
        <v>30</v>
      </c>
      <c r="E226" s="76" t="s">
        <v>81</v>
      </c>
      <c r="F226" s="76" t="s">
        <v>210</v>
      </c>
      <c r="G226" s="76" t="s">
        <v>211</v>
      </c>
      <c r="H226" s="76" t="s">
        <v>60</v>
      </c>
      <c r="I226" s="76">
        <v>49201132</v>
      </c>
      <c r="J226" s="76">
        <v>896</v>
      </c>
      <c r="K226" s="76">
        <v>28</v>
      </c>
      <c r="L226" s="80">
        <v>44649</v>
      </c>
      <c r="M226" s="80">
        <v>44649</v>
      </c>
      <c r="N226" s="75">
        <v>0.41666666666666669</v>
      </c>
      <c r="O226" s="80">
        <v>44650</v>
      </c>
      <c r="P226" s="80">
        <v>44650</v>
      </c>
      <c r="Q226" s="75">
        <v>0.45833333333333331</v>
      </c>
      <c r="R226" s="76" t="s">
        <v>35</v>
      </c>
      <c r="S226" s="76"/>
      <c r="T226" s="76" t="s">
        <v>40</v>
      </c>
      <c r="U226" s="77">
        <v>1897</v>
      </c>
      <c r="V226" s="76" t="s">
        <v>41</v>
      </c>
      <c r="W226" s="103">
        <f t="shared" si="5"/>
        <v>0.32256000000000001</v>
      </c>
      <c r="X226" s="114"/>
    </row>
    <row r="227" spans="1:24">
      <c r="A227" s="76">
        <v>400</v>
      </c>
      <c r="B227" s="76">
        <v>393460462</v>
      </c>
      <c r="C227" s="76" t="s">
        <v>29</v>
      </c>
      <c r="D227" s="76" t="s">
        <v>30</v>
      </c>
      <c r="E227" s="76" t="s">
        <v>184</v>
      </c>
      <c r="F227" s="76" t="s">
        <v>212</v>
      </c>
      <c r="G227" s="76" t="s">
        <v>213</v>
      </c>
      <c r="H227" s="76" t="s">
        <v>80</v>
      </c>
      <c r="I227" s="76">
        <v>49405140</v>
      </c>
      <c r="J227" s="76">
        <v>832</v>
      </c>
      <c r="K227" s="76">
        <v>26</v>
      </c>
      <c r="L227" s="80">
        <v>44649</v>
      </c>
      <c r="M227" s="80">
        <v>44649</v>
      </c>
      <c r="N227" s="75">
        <v>0.45833333333333331</v>
      </c>
      <c r="O227" s="80">
        <v>44650</v>
      </c>
      <c r="P227" s="80">
        <v>44650</v>
      </c>
      <c r="Q227" s="75">
        <v>0.41666666666666669</v>
      </c>
      <c r="R227" s="76" t="s">
        <v>35</v>
      </c>
      <c r="S227" s="76"/>
      <c r="T227" s="76" t="s">
        <v>40</v>
      </c>
      <c r="U227" s="79">
        <v>1954</v>
      </c>
      <c r="V227" s="76" t="s">
        <v>37</v>
      </c>
      <c r="W227" s="103">
        <f t="shared" si="5"/>
        <v>0.33279999999999998</v>
      </c>
      <c r="X227" s="114"/>
    </row>
    <row r="228" spans="1:24" s="360" customFormat="1" hidden="1">
      <c r="A228" s="76">
        <v>360</v>
      </c>
      <c r="B228" s="76">
        <v>393232307</v>
      </c>
      <c r="C228" s="76" t="s">
        <v>29</v>
      </c>
      <c r="D228" s="76" t="s">
        <v>30</v>
      </c>
      <c r="E228" s="76" t="s">
        <v>214</v>
      </c>
      <c r="F228" s="76" t="s">
        <v>215</v>
      </c>
      <c r="G228" s="76" t="s">
        <v>216</v>
      </c>
      <c r="H228" s="76" t="s">
        <v>164</v>
      </c>
      <c r="I228" s="76">
        <v>49204132</v>
      </c>
      <c r="J228" s="76">
        <v>728</v>
      </c>
      <c r="K228" s="76">
        <v>28</v>
      </c>
      <c r="L228" s="80">
        <v>44649</v>
      </c>
      <c r="M228" s="80">
        <v>44649</v>
      </c>
      <c r="N228" s="75">
        <v>0.45833333333333331</v>
      </c>
      <c r="O228" s="80">
        <v>44650</v>
      </c>
      <c r="P228" s="80">
        <v>44650</v>
      </c>
      <c r="Q228" s="75">
        <v>0.45833333333333331</v>
      </c>
      <c r="R228" s="76" t="s">
        <v>35</v>
      </c>
      <c r="S228" s="76"/>
      <c r="T228" s="77" t="s">
        <v>40</v>
      </c>
      <c r="U228" s="102">
        <v>2096</v>
      </c>
      <c r="V228" s="76" t="s">
        <v>37</v>
      </c>
      <c r="W228" s="103">
        <f t="shared" si="5"/>
        <v>0.26207999999999998</v>
      </c>
      <c r="X228" s="114"/>
    </row>
    <row r="229" spans="1:24" hidden="1">
      <c r="A229" s="76">
        <v>360</v>
      </c>
      <c r="B229" s="76">
        <v>393268022</v>
      </c>
      <c r="C229" s="76" t="s">
        <v>29</v>
      </c>
      <c r="D229" s="76" t="s">
        <v>30</v>
      </c>
      <c r="E229" s="76" t="s">
        <v>184</v>
      </c>
      <c r="F229" s="76" t="s">
        <v>185</v>
      </c>
      <c r="G229" s="76" t="s">
        <v>186</v>
      </c>
      <c r="H229" s="76" t="s">
        <v>60</v>
      </c>
      <c r="I229" s="76">
        <v>49201132</v>
      </c>
      <c r="J229" s="76">
        <v>832</v>
      </c>
      <c r="K229" s="76">
        <v>26</v>
      </c>
      <c r="L229" s="80">
        <v>44649</v>
      </c>
      <c r="M229" s="80">
        <v>44649</v>
      </c>
      <c r="N229" s="75">
        <v>0.375</v>
      </c>
      <c r="O229" s="80">
        <v>44650</v>
      </c>
      <c r="P229" s="80">
        <v>44650</v>
      </c>
      <c r="Q229" s="75">
        <v>0.375</v>
      </c>
      <c r="R229" s="76" t="s">
        <v>35</v>
      </c>
      <c r="S229" s="106"/>
      <c r="T229" s="76" t="s">
        <v>40</v>
      </c>
      <c r="U229" s="107">
        <v>2659</v>
      </c>
      <c r="V229" s="76" t="s">
        <v>37</v>
      </c>
      <c r="W229" s="103">
        <f t="shared" si="5"/>
        <v>0.29952000000000001</v>
      </c>
      <c r="X229" s="114"/>
    </row>
    <row r="230" spans="1:24" hidden="1">
      <c r="A230" s="76">
        <v>360</v>
      </c>
      <c r="B230" s="76">
        <v>393268470</v>
      </c>
      <c r="C230" s="76" t="s">
        <v>29</v>
      </c>
      <c r="D230" s="76" t="s">
        <v>30</v>
      </c>
      <c r="E230" s="76" t="s">
        <v>184</v>
      </c>
      <c r="F230" s="76" t="s">
        <v>187</v>
      </c>
      <c r="G230" s="76" t="s">
        <v>186</v>
      </c>
      <c r="H230" s="76" t="s">
        <v>60</v>
      </c>
      <c r="I230" s="76">
        <v>49201132</v>
      </c>
      <c r="J230" s="76">
        <v>832</v>
      </c>
      <c r="K230" s="76">
        <v>26</v>
      </c>
      <c r="L230" s="80">
        <v>44649</v>
      </c>
      <c r="M230" s="80">
        <v>44649</v>
      </c>
      <c r="N230" s="75">
        <v>0.41666666666666669</v>
      </c>
      <c r="O230" s="80">
        <v>44650</v>
      </c>
      <c r="P230" s="80">
        <v>44650</v>
      </c>
      <c r="Q230" s="75">
        <v>0.41666666666666669</v>
      </c>
      <c r="R230" s="76" t="s">
        <v>35</v>
      </c>
      <c r="S230" s="106"/>
      <c r="T230" s="76" t="s">
        <v>40</v>
      </c>
      <c r="U230" s="107">
        <v>2768</v>
      </c>
      <c r="V230" s="76" t="s">
        <v>37</v>
      </c>
      <c r="W230" s="103">
        <f t="shared" si="5"/>
        <v>0.29952000000000001</v>
      </c>
      <c r="X230" s="114"/>
    </row>
    <row r="231" spans="1:24" hidden="1">
      <c r="A231" s="115">
        <v>480</v>
      </c>
      <c r="B231" s="115">
        <v>392306670</v>
      </c>
      <c r="C231" s="115" t="s">
        <v>29</v>
      </c>
      <c r="D231" s="115" t="s">
        <v>30</v>
      </c>
      <c r="E231" s="76" t="s">
        <v>53</v>
      </c>
      <c r="F231" s="115" t="s">
        <v>54</v>
      </c>
      <c r="G231" s="115" t="s">
        <v>55</v>
      </c>
      <c r="H231" s="115" t="s">
        <v>52</v>
      </c>
      <c r="I231" s="115">
        <v>49303156</v>
      </c>
      <c r="J231" s="115">
        <v>580</v>
      </c>
      <c r="K231" s="115">
        <v>20</v>
      </c>
      <c r="L231" s="116">
        <v>44649</v>
      </c>
      <c r="M231" s="116">
        <v>44649</v>
      </c>
      <c r="N231" s="117">
        <v>0.375</v>
      </c>
      <c r="O231" s="116">
        <v>44650</v>
      </c>
      <c r="P231" s="116">
        <v>44650</v>
      </c>
      <c r="Q231" s="117">
        <v>0.45833333333333331</v>
      </c>
      <c r="R231" s="115" t="s">
        <v>35</v>
      </c>
      <c r="S231" s="118"/>
      <c r="T231" s="115" t="s">
        <v>56</v>
      </c>
      <c r="U231" s="126">
        <v>2640</v>
      </c>
      <c r="V231" s="115" t="s">
        <v>41</v>
      </c>
      <c r="W231" s="127">
        <f t="shared" si="5"/>
        <v>0.27839999999999998</v>
      </c>
      <c r="X231" s="120"/>
    </row>
    <row r="232" spans="1:24">
      <c r="A232" s="148">
        <v>400</v>
      </c>
      <c r="B232" s="148">
        <v>393460320</v>
      </c>
      <c r="C232" s="148" t="s">
        <v>29</v>
      </c>
      <c r="D232" s="148" t="s">
        <v>30</v>
      </c>
      <c r="E232" s="189" t="s">
        <v>184</v>
      </c>
      <c r="F232" s="148" t="s">
        <v>212</v>
      </c>
      <c r="G232" s="148" t="s">
        <v>213</v>
      </c>
      <c r="H232" s="148" t="s">
        <v>80</v>
      </c>
      <c r="I232" s="148">
        <v>49405140</v>
      </c>
      <c r="J232" s="148">
        <v>832</v>
      </c>
      <c r="K232" s="148">
        <v>26</v>
      </c>
      <c r="L232" s="149">
        <v>44649</v>
      </c>
      <c r="M232" s="149">
        <v>44649</v>
      </c>
      <c r="N232" s="150">
        <v>0.45833333333333331</v>
      </c>
      <c r="O232" s="149">
        <v>44650</v>
      </c>
      <c r="P232" s="149">
        <v>44650</v>
      </c>
      <c r="Q232" s="150">
        <v>0.45833333333333331</v>
      </c>
      <c r="R232" s="148" t="s">
        <v>35</v>
      </c>
      <c r="S232" s="148"/>
      <c r="T232" s="148" t="s">
        <v>40</v>
      </c>
      <c r="U232" s="154">
        <v>1954</v>
      </c>
      <c r="V232" s="148" t="s">
        <v>37</v>
      </c>
      <c r="W232" s="153">
        <f t="shared" si="5"/>
        <v>0.33279999999999998</v>
      </c>
      <c r="X232" s="706"/>
    </row>
    <row r="233" spans="1:24" hidden="1">
      <c r="A233" s="84">
        <v>480</v>
      </c>
      <c r="B233" s="84">
        <v>392306649</v>
      </c>
      <c r="C233" s="84" t="s">
        <v>29</v>
      </c>
      <c r="D233" s="84" t="s">
        <v>30</v>
      </c>
      <c r="E233" s="76" t="s">
        <v>53</v>
      </c>
      <c r="F233" s="84" t="s">
        <v>54</v>
      </c>
      <c r="G233" s="84" t="s">
        <v>55</v>
      </c>
      <c r="H233" s="84" t="s">
        <v>52</v>
      </c>
      <c r="I233" s="84">
        <v>49303156</v>
      </c>
      <c r="J233" s="84">
        <v>580</v>
      </c>
      <c r="K233" s="84">
        <v>20</v>
      </c>
      <c r="L233" s="121">
        <v>44649</v>
      </c>
      <c r="M233" s="121">
        <v>44649</v>
      </c>
      <c r="N233" s="122">
        <v>0.375</v>
      </c>
      <c r="O233" s="121">
        <v>44651</v>
      </c>
      <c r="P233" s="121">
        <v>44651</v>
      </c>
      <c r="Q233" s="122">
        <v>0.41666666666666669</v>
      </c>
      <c r="R233" s="84" t="s">
        <v>35</v>
      </c>
      <c r="S233" s="123"/>
      <c r="T233" s="84" t="s">
        <v>40</v>
      </c>
      <c r="U233" s="124">
        <v>2640</v>
      </c>
      <c r="V233" s="84" t="s">
        <v>41</v>
      </c>
      <c r="W233" s="136">
        <f t="shared" si="5"/>
        <v>0.27839999999999998</v>
      </c>
      <c r="X233" s="707"/>
    </row>
    <row r="234" spans="1:24" hidden="1">
      <c r="A234" s="76">
        <v>360</v>
      </c>
      <c r="B234" s="76">
        <v>392657412</v>
      </c>
      <c r="C234" s="76" t="s">
        <v>29</v>
      </c>
      <c r="D234" s="76" t="s">
        <v>30</v>
      </c>
      <c r="E234" s="76" t="s">
        <v>81</v>
      </c>
      <c r="F234" s="76" t="s">
        <v>189</v>
      </c>
      <c r="G234" s="76" t="s">
        <v>217</v>
      </c>
      <c r="H234" s="76" t="s">
        <v>60</v>
      </c>
      <c r="I234" s="76">
        <v>49201132</v>
      </c>
      <c r="J234" s="76">
        <v>832</v>
      </c>
      <c r="K234" s="76">
        <v>26</v>
      </c>
      <c r="L234" s="80">
        <v>44649</v>
      </c>
      <c r="M234" s="80">
        <v>44649</v>
      </c>
      <c r="N234" s="75">
        <v>0.45833333333333331</v>
      </c>
      <c r="O234" s="80">
        <v>44651</v>
      </c>
      <c r="P234" s="80">
        <v>44651</v>
      </c>
      <c r="Q234" s="75">
        <v>0.41666666666666669</v>
      </c>
      <c r="R234" s="76" t="s">
        <v>35</v>
      </c>
      <c r="S234" s="106"/>
      <c r="T234" s="76" t="s">
        <v>56</v>
      </c>
      <c r="U234" s="111">
        <v>3365</v>
      </c>
      <c r="V234" s="76" t="s">
        <v>41</v>
      </c>
      <c r="W234" s="103">
        <f t="shared" si="5"/>
        <v>0.29952000000000001</v>
      </c>
      <c r="X234" s="114"/>
    </row>
    <row r="235" spans="1:24" hidden="1">
      <c r="A235" s="76">
        <v>360</v>
      </c>
      <c r="B235" s="76">
        <v>393396427</v>
      </c>
      <c r="C235" s="76" t="s">
        <v>29</v>
      </c>
      <c r="D235" s="76" t="s">
        <v>30</v>
      </c>
      <c r="E235" s="76" t="s">
        <v>218</v>
      </c>
      <c r="F235" s="76" t="s">
        <v>219</v>
      </c>
      <c r="G235" s="76" t="s">
        <v>220</v>
      </c>
      <c r="H235" s="76" t="s">
        <v>60</v>
      </c>
      <c r="I235" s="76">
        <v>49201132</v>
      </c>
      <c r="J235" s="76">
        <v>832</v>
      </c>
      <c r="K235" s="76">
        <v>26</v>
      </c>
      <c r="L235" s="80">
        <v>44649</v>
      </c>
      <c r="M235" s="80">
        <v>44649</v>
      </c>
      <c r="N235" s="75">
        <v>0.41666666666666669</v>
      </c>
      <c r="O235" s="80">
        <v>44651</v>
      </c>
      <c r="P235" s="80">
        <v>44651</v>
      </c>
      <c r="Q235" s="75">
        <v>0.41666666666666669</v>
      </c>
      <c r="R235" s="76" t="s">
        <v>35</v>
      </c>
      <c r="S235" s="106"/>
      <c r="T235" s="76" t="s">
        <v>40</v>
      </c>
      <c r="U235" s="111">
        <v>2040</v>
      </c>
      <c r="V235" s="76" t="s">
        <v>37</v>
      </c>
      <c r="W235" s="103">
        <f t="shared" si="5"/>
        <v>0.29952000000000001</v>
      </c>
      <c r="X235" s="114"/>
    </row>
    <row r="236" spans="1:24" ht="15" hidden="1" customHeight="1">
      <c r="A236" s="76">
        <v>360</v>
      </c>
      <c r="B236" s="76">
        <v>393462875</v>
      </c>
      <c r="C236" s="76" t="s">
        <v>29</v>
      </c>
      <c r="D236" s="76" t="s">
        <v>30</v>
      </c>
      <c r="E236" s="76" t="s">
        <v>221</v>
      </c>
      <c r="F236" s="76" t="s">
        <v>222</v>
      </c>
      <c r="G236" s="76" t="s">
        <v>223</v>
      </c>
      <c r="H236" s="76" t="s">
        <v>60</v>
      </c>
      <c r="I236" s="76">
        <v>49201132</v>
      </c>
      <c r="J236" s="76">
        <v>832</v>
      </c>
      <c r="K236" s="76">
        <v>26</v>
      </c>
      <c r="L236" s="80">
        <v>44649</v>
      </c>
      <c r="M236" s="80">
        <v>44649</v>
      </c>
      <c r="N236" s="75">
        <v>0.375</v>
      </c>
      <c r="O236" s="80">
        <v>44651</v>
      </c>
      <c r="P236" s="80">
        <v>44651</v>
      </c>
      <c r="Q236" s="75">
        <v>0.375</v>
      </c>
      <c r="R236" s="76" t="s">
        <v>35</v>
      </c>
      <c r="S236" s="106"/>
      <c r="T236" s="76" t="s">
        <v>40</v>
      </c>
      <c r="U236" s="111">
        <v>2381</v>
      </c>
      <c r="V236" s="76" t="s">
        <v>37</v>
      </c>
      <c r="W236" s="103">
        <f t="shared" si="5"/>
        <v>0.29952000000000001</v>
      </c>
      <c r="X236" s="114"/>
    </row>
    <row r="237" spans="1:24" hidden="1">
      <c r="A237" s="76">
        <v>360</v>
      </c>
      <c r="B237" s="76">
        <v>393462833</v>
      </c>
      <c r="C237" s="76" t="s">
        <v>29</v>
      </c>
      <c r="D237" s="76" t="s">
        <v>30</v>
      </c>
      <c r="E237" s="76" t="s">
        <v>221</v>
      </c>
      <c r="F237" s="76" t="s">
        <v>222</v>
      </c>
      <c r="G237" s="76" t="s">
        <v>223</v>
      </c>
      <c r="H237" s="76" t="s">
        <v>60</v>
      </c>
      <c r="I237" s="76">
        <v>49201132</v>
      </c>
      <c r="J237" s="76">
        <v>832</v>
      </c>
      <c r="K237" s="76">
        <v>26</v>
      </c>
      <c r="L237" s="80">
        <v>44649</v>
      </c>
      <c r="M237" s="80">
        <v>44649</v>
      </c>
      <c r="N237" s="75">
        <v>0.41666666666666669</v>
      </c>
      <c r="O237" s="80">
        <v>44651</v>
      </c>
      <c r="P237" s="80">
        <v>44651</v>
      </c>
      <c r="Q237" s="75">
        <v>0.41666666666666669</v>
      </c>
      <c r="R237" s="76" t="s">
        <v>35</v>
      </c>
      <c r="S237" s="106"/>
      <c r="T237" s="76" t="s">
        <v>40</v>
      </c>
      <c r="U237" s="111">
        <v>2381</v>
      </c>
      <c r="V237" s="76" t="s">
        <v>37</v>
      </c>
      <c r="W237" s="103">
        <f t="shared" si="5"/>
        <v>0.29952000000000001</v>
      </c>
      <c r="X237" s="114"/>
    </row>
    <row r="238" spans="1:24">
      <c r="A238" s="76">
        <v>400</v>
      </c>
      <c r="B238" s="76">
        <v>393401260</v>
      </c>
      <c r="C238" s="76" t="s">
        <v>29</v>
      </c>
      <c r="D238" s="76" t="s">
        <v>30</v>
      </c>
      <c r="E238" s="76" t="s">
        <v>224</v>
      </c>
      <c r="F238" s="76" t="s">
        <v>225</v>
      </c>
      <c r="G238" s="76" t="s">
        <v>226</v>
      </c>
      <c r="H238" s="76" t="s">
        <v>76</v>
      </c>
      <c r="I238" s="76">
        <v>49405140</v>
      </c>
      <c r="J238" s="76">
        <v>768</v>
      </c>
      <c r="K238" s="76">
        <v>24</v>
      </c>
      <c r="L238" s="80">
        <v>44649</v>
      </c>
      <c r="M238" s="80">
        <v>44649</v>
      </c>
      <c r="N238" s="75">
        <v>0.375</v>
      </c>
      <c r="O238" s="80">
        <v>44651</v>
      </c>
      <c r="P238" s="80">
        <v>44651</v>
      </c>
      <c r="Q238" s="75">
        <v>0.375</v>
      </c>
      <c r="R238" s="76" t="s">
        <v>35</v>
      </c>
      <c r="S238" s="106"/>
      <c r="T238" s="76" t="s">
        <v>40</v>
      </c>
      <c r="U238" s="79">
        <v>3319</v>
      </c>
      <c r="V238" s="76" t="s">
        <v>37</v>
      </c>
      <c r="W238" s="103">
        <f t="shared" si="5"/>
        <v>0.30719999999999997</v>
      </c>
      <c r="X238" s="708"/>
    </row>
    <row r="239" spans="1:24" hidden="1">
      <c r="A239" s="76">
        <v>360</v>
      </c>
      <c r="B239" s="76">
        <v>393404050</v>
      </c>
      <c r="C239" s="76" t="s">
        <v>29</v>
      </c>
      <c r="D239" s="76" t="s">
        <v>30</v>
      </c>
      <c r="E239" s="76" t="s">
        <v>218</v>
      </c>
      <c r="F239" s="76" t="s">
        <v>219</v>
      </c>
      <c r="G239" s="76" t="s">
        <v>220</v>
      </c>
      <c r="H239" s="76" t="s">
        <v>60</v>
      </c>
      <c r="I239" s="76">
        <v>49201132</v>
      </c>
      <c r="J239" s="76">
        <v>832</v>
      </c>
      <c r="K239" s="76">
        <v>26</v>
      </c>
      <c r="L239" s="80">
        <v>44649</v>
      </c>
      <c r="M239" s="80">
        <v>44649</v>
      </c>
      <c r="N239" s="75">
        <v>0.45833333333333331</v>
      </c>
      <c r="O239" s="80">
        <v>44651</v>
      </c>
      <c r="P239" s="80">
        <v>44651</v>
      </c>
      <c r="Q239" s="75">
        <v>0.45833333333333331</v>
      </c>
      <c r="R239" s="76" t="s">
        <v>35</v>
      </c>
      <c r="S239" s="106"/>
      <c r="T239" s="76" t="s">
        <v>40</v>
      </c>
      <c r="U239" s="111">
        <v>2040</v>
      </c>
      <c r="V239" s="76" t="s">
        <v>37</v>
      </c>
      <c r="W239" s="103">
        <f t="shared" si="5"/>
        <v>0.29952000000000001</v>
      </c>
      <c r="X239" s="705"/>
    </row>
    <row r="240" spans="1:24" hidden="1">
      <c r="A240" s="76">
        <v>340</v>
      </c>
      <c r="B240" s="76">
        <v>1540991509</v>
      </c>
      <c r="C240" s="76" t="s">
        <v>29</v>
      </c>
      <c r="D240" s="76" t="s">
        <v>30</v>
      </c>
      <c r="E240" s="76" t="s">
        <v>227</v>
      </c>
      <c r="F240" s="76" t="s">
        <v>228</v>
      </c>
      <c r="G240" s="76" t="s">
        <v>229</v>
      </c>
      <c r="H240" s="76" t="s">
        <v>230</v>
      </c>
      <c r="I240" s="76">
        <v>46213128</v>
      </c>
      <c r="J240" s="76">
        <v>105</v>
      </c>
      <c r="K240" s="101">
        <v>4.0384615384615383</v>
      </c>
      <c r="L240" s="80">
        <v>44649</v>
      </c>
      <c r="M240" s="80">
        <v>44649</v>
      </c>
      <c r="N240" s="75">
        <v>0.54166666666666663</v>
      </c>
      <c r="O240" s="80">
        <v>44654</v>
      </c>
      <c r="P240" s="80">
        <v>44654</v>
      </c>
      <c r="Q240" s="75">
        <v>0.41666666666666669</v>
      </c>
      <c r="R240" s="76" t="s">
        <v>35</v>
      </c>
      <c r="S240" s="76"/>
      <c r="T240" s="76" t="s">
        <v>40</v>
      </c>
      <c r="U240" s="79">
        <v>2340</v>
      </c>
      <c r="V240" s="76" t="s">
        <v>37</v>
      </c>
      <c r="W240" s="103">
        <f t="shared" si="5"/>
        <v>3.5700000000000003E-2</v>
      </c>
      <c r="X240" s="114"/>
    </row>
    <row r="241" spans="1:24" hidden="1">
      <c r="A241" s="76">
        <v>480</v>
      </c>
      <c r="B241" s="76">
        <v>392306710</v>
      </c>
      <c r="C241" s="76" t="s">
        <v>29</v>
      </c>
      <c r="D241" s="76" t="s">
        <v>30</v>
      </c>
      <c r="E241" s="76" t="s">
        <v>53</v>
      </c>
      <c r="F241" s="76" t="s">
        <v>54</v>
      </c>
      <c r="G241" s="76" t="s">
        <v>55</v>
      </c>
      <c r="H241" s="76" t="s">
        <v>52</v>
      </c>
      <c r="I241" s="76">
        <v>49303156</v>
      </c>
      <c r="J241" s="76">
        <v>580</v>
      </c>
      <c r="K241" s="76">
        <v>20</v>
      </c>
      <c r="L241" s="80">
        <v>44649</v>
      </c>
      <c r="M241" s="80">
        <v>44649</v>
      </c>
      <c r="N241" s="75">
        <v>0.41666666666666669</v>
      </c>
      <c r="O241" s="80">
        <v>44650</v>
      </c>
      <c r="P241" s="80">
        <v>44650</v>
      </c>
      <c r="Q241" s="75">
        <v>0.5</v>
      </c>
      <c r="R241" s="76" t="s">
        <v>35</v>
      </c>
      <c r="S241" s="106"/>
      <c r="T241" s="76" t="s">
        <v>56</v>
      </c>
      <c r="U241" s="79">
        <v>2640</v>
      </c>
      <c r="V241" s="76" t="s">
        <v>41</v>
      </c>
      <c r="W241" s="103">
        <f t="shared" si="5"/>
        <v>0.27839999999999998</v>
      </c>
      <c r="X241" s="114"/>
    </row>
    <row r="242" spans="1:24" hidden="1">
      <c r="A242" s="76">
        <v>480</v>
      </c>
      <c r="B242" s="76">
        <v>392306775</v>
      </c>
      <c r="C242" s="76" t="s">
        <v>29</v>
      </c>
      <c r="D242" s="76" t="s">
        <v>30</v>
      </c>
      <c r="E242" s="76" t="s">
        <v>53</v>
      </c>
      <c r="F242" s="76" t="s">
        <v>54</v>
      </c>
      <c r="G242" s="76" t="s">
        <v>55</v>
      </c>
      <c r="H242" s="76" t="s">
        <v>52</v>
      </c>
      <c r="I242" s="76">
        <v>49303156</v>
      </c>
      <c r="J242" s="76">
        <v>580</v>
      </c>
      <c r="K242" s="76">
        <v>20</v>
      </c>
      <c r="L242" s="80">
        <v>44649</v>
      </c>
      <c r="M242" s="80">
        <v>44649</v>
      </c>
      <c r="N242" s="75">
        <v>0.41666666666666669</v>
      </c>
      <c r="O242" s="80">
        <v>44650</v>
      </c>
      <c r="P242" s="80">
        <v>44650</v>
      </c>
      <c r="Q242" s="75">
        <v>0.54166666666666663</v>
      </c>
      <c r="R242" s="76" t="s">
        <v>35</v>
      </c>
      <c r="S242" s="106"/>
      <c r="T242" s="76" t="s">
        <v>56</v>
      </c>
      <c r="U242" s="79">
        <v>2640</v>
      </c>
      <c r="V242" s="76" t="s">
        <v>41</v>
      </c>
      <c r="W242" s="103">
        <f t="shared" si="5"/>
        <v>0.27839999999999998</v>
      </c>
      <c r="X242" s="114"/>
    </row>
    <row r="243" spans="1:24" hidden="1">
      <c r="A243" s="115">
        <v>475</v>
      </c>
      <c r="B243" s="115">
        <v>391907867</v>
      </c>
      <c r="C243" s="115" t="s">
        <v>29</v>
      </c>
      <c r="D243" s="115" t="s">
        <v>30</v>
      </c>
      <c r="E243" s="76" t="s">
        <v>45</v>
      </c>
      <c r="F243" s="115" t="s">
        <v>46</v>
      </c>
      <c r="G243" s="115" t="s">
        <v>47</v>
      </c>
      <c r="H243" s="115" t="s">
        <v>48</v>
      </c>
      <c r="I243" s="115">
        <v>49303555</v>
      </c>
      <c r="J243" s="115">
        <v>638</v>
      </c>
      <c r="K243" s="115">
        <v>22</v>
      </c>
      <c r="L243" s="116">
        <v>44649</v>
      </c>
      <c r="M243" s="116">
        <v>44649</v>
      </c>
      <c r="N243" s="117">
        <v>0.375</v>
      </c>
      <c r="O243" s="116">
        <v>44652</v>
      </c>
      <c r="P243" s="116">
        <v>44652</v>
      </c>
      <c r="Q243" s="117">
        <v>0.375</v>
      </c>
      <c r="R243" s="315" t="s">
        <v>35</v>
      </c>
      <c r="S243" s="115"/>
      <c r="T243" s="115"/>
      <c r="U243" s="115"/>
      <c r="V243" s="138" t="s">
        <v>41</v>
      </c>
      <c r="W243" s="127">
        <f t="shared" si="5"/>
        <v>0.30304999999999999</v>
      </c>
      <c r="X243" s="709"/>
    </row>
    <row r="244" spans="1:24" hidden="1">
      <c r="A244" s="148">
        <v>475</v>
      </c>
      <c r="B244" s="148">
        <v>393069811</v>
      </c>
      <c r="C244" s="148" t="s">
        <v>29</v>
      </c>
      <c r="D244" s="148" t="s">
        <v>30</v>
      </c>
      <c r="E244" s="189" t="s">
        <v>108</v>
      </c>
      <c r="F244" s="148" t="s">
        <v>109</v>
      </c>
      <c r="G244" s="148" t="s">
        <v>110</v>
      </c>
      <c r="H244" s="148" t="s">
        <v>111</v>
      </c>
      <c r="I244" s="148">
        <v>49303155</v>
      </c>
      <c r="J244" s="148">
        <v>609</v>
      </c>
      <c r="K244" s="148">
        <v>21</v>
      </c>
      <c r="L244" s="149">
        <v>44649</v>
      </c>
      <c r="M244" s="149">
        <v>44649</v>
      </c>
      <c r="N244" s="150">
        <v>0.375</v>
      </c>
      <c r="O244" s="149">
        <v>44652</v>
      </c>
      <c r="P244" s="149">
        <v>44652</v>
      </c>
      <c r="Q244" s="150">
        <v>0.375</v>
      </c>
      <c r="R244" s="148" t="s">
        <v>35</v>
      </c>
      <c r="S244" s="151"/>
      <c r="T244" s="148" t="s">
        <v>40</v>
      </c>
      <c r="U244" s="152">
        <v>4401</v>
      </c>
      <c r="V244" s="148" t="s">
        <v>41</v>
      </c>
      <c r="W244" s="153">
        <f t="shared" si="5"/>
        <v>0.289275</v>
      </c>
      <c r="X244" s="700"/>
    </row>
    <row r="245" spans="1:24" hidden="1">
      <c r="A245" s="303">
        <v>475</v>
      </c>
      <c r="B245" s="303">
        <v>392655019</v>
      </c>
      <c r="C245" s="303" t="s">
        <v>29</v>
      </c>
      <c r="D245" s="303" t="s">
        <v>30</v>
      </c>
      <c r="E245" s="306" t="s">
        <v>68</v>
      </c>
      <c r="F245" s="303" t="s">
        <v>69</v>
      </c>
      <c r="G245" s="303" t="s">
        <v>70</v>
      </c>
      <c r="H245" s="303" t="s">
        <v>57</v>
      </c>
      <c r="I245" s="303">
        <v>49302155</v>
      </c>
      <c r="J245" s="303">
        <v>638</v>
      </c>
      <c r="K245" s="303">
        <v>22</v>
      </c>
      <c r="L245" s="308"/>
      <c r="M245" s="308">
        <v>44649</v>
      </c>
      <c r="N245" s="311">
        <v>0.375</v>
      </c>
      <c r="O245" s="308"/>
      <c r="P245" s="308"/>
      <c r="Q245" s="311">
        <v>0.33333333333333331</v>
      </c>
      <c r="R245" s="353" t="s">
        <v>231</v>
      </c>
      <c r="S245" s="303"/>
      <c r="T245" s="303" t="s">
        <v>123</v>
      </c>
      <c r="U245" s="536">
        <v>2414</v>
      </c>
      <c r="V245" s="303" t="s">
        <v>37</v>
      </c>
      <c r="W245" s="325">
        <f t="shared" si="5"/>
        <v>0.30304999999999999</v>
      </c>
      <c r="X245" s="710"/>
    </row>
    <row r="246" spans="1:24" hidden="1">
      <c r="A246" s="76">
        <v>360</v>
      </c>
      <c r="B246" s="76">
        <v>393615752</v>
      </c>
      <c r="C246" s="76" t="s">
        <v>29</v>
      </c>
      <c r="D246" s="76" t="s">
        <v>30</v>
      </c>
      <c r="E246" s="76" t="s">
        <v>232</v>
      </c>
      <c r="F246" s="76" t="s">
        <v>233</v>
      </c>
      <c r="G246" s="76" t="s">
        <v>234</v>
      </c>
      <c r="H246" s="76" t="s">
        <v>60</v>
      </c>
      <c r="I246" s="76">
        <v>49203132</v>
      </c>
      <c r="J246" s="76">
        <v>832</v>
      </c>
      <c r="K246" s="76">
        <v>26</v>
      </c>
      <c r="L246" s="80">
        <v>44650</v>
      </c>
      <c r="M246" s="80">
        <v>44650</v>
      </c>
      <c r="N246" s="75">
        <v>0.375</v>
      </c>
      <c r="O246" s="80">
        <v>44652</v>
      </c>
      <c r="P246" s="80">
        <v>44652</v>
      </c>
      <c r="Q246" s="75">
        <v>0.375</v>
      </c>
      <c r="R246" s="76" t="s">
        <v>35</v>
      </c>
      <c r="S246" s="106"/>
      <c r="T246" s="76" t="s">
        <v>40</v>
      </c>
      <c r="U246" s="111">
        <v>2328</v>
      </c>
      <c r="V246" s="76" t="s">
        <v>37</v>
      </c>
      <c r="W246" s="103">
        <f t="shared" si="5"/>
        <v>0.29952000000000001</v>
      </c>
      <c r="X246" s="114"/>
    </row>
    <row r="247" spans="1:24" hidden="1">
      <c r="A247" s="76">
        <v>480</v>
      </c>
      <c r="B247" s="76">
        <v>392306601</v>
      </c>
      <c r="C247" s="76" t="s">
        <v>29</v>
      </c>
      <c r="D247" s="76" t="s">
        <v>30</v>
      </c>
      <c r="E247" s="76" t="s">
        <v>53</v>
      </c>
      <c r="F247" s="76" t="s">
        <v>54</v>
      </c>
      <c r="G247" s="76" t="s">
        <v>55</v>
      </c>
      <c r="H247" s="76" t="s">
        <v>52</v>
      </c>
      <c r="I247" s="76">
        <v>49303156</v>
      </c>
      <c r="J247" s="76">
        <v>580</v>
      </c>
      <c r="K247" s="76">
        <v>20</v>
      </c>
      <c r="L247" s="80">
        <v>44650</v>
      </c>
      <c r="M247" s="80">
        <v>44650</v>
      </c>
      <c r="N247" s="75">
        <v>0.375</v>
      </c>
      <c r="O247" s="80">
        <v>44651</v>
      </c>
      <c r="P247" s="80">
        <v>44651</v>
      </c>
      <c r="Q247" s="75">
        <v>0.45833333333333331</v>
      </c>
      <c r="R247" s="76" t="s">
        <v>35</v>
      </c>
      <c r="S247" s="106"/>
      <c r="T247" s="76" t="s">
        <v>40</v>
      </c>
      <c r="U247" s="79">
        <v>2640</v>
      </c>
      <c r="V247" s="76" t="s">
        <v>41</v>
      </c>
      <c r="W247" s="103">
        <f t="shared" si="5"/>
        <v>0.27839999999999998</v>
      </c>
      <c r="X247" s="703"/>
    </row>
    <row r="248" spans="1:24" hidden="1">
      <c r="A248" s="76">
        <v>480</v>
      </c>
      <c r="B248" s="76">
        <v>393613532</v>
      </c>
      <c r="C248" s="76" t="s">
        <v>29</v>
      </c>
      <c r="D248" s="76" t="s">
        <v>30</v>
      </c>
      <c r="E248" s="76" t="s">
        <v>142</v>
      </c>
      <c r="F248" s="76" t="s">
        <v>143</v>
      </c>
      <c r="G248" s="76" t="s">
        <v>235</v>
      </c>
      <c r="H248" s="76" t="s">
        <v>52</v>
      </c>
      <c r="I248" s="76">
        <v>49303156</v>
      </c>
      <c r="J248" s="76">
        <v>638</v>
      </c>
      <c r="K248" s="76">
        <v>22</v>
      </c>
      <c r="L248" s="80">
        <v>44650</v>
      </c>
      <c r="M248" s="309">
        <v>44650</v>
      </c>
      <c r="N248" s="75">
        <v>0.33333333333333331</v>
      </c>
      <c r="O248" s="80">
        <v>44651</v>
      </c>
      <c r="P248" s="80">
        <v>44651</v>
      </c>
      <c r="Q248" s="75">
        <v>0.33333333333333331</v>
      </c>
      <c r="R248" s="76" t="s">
        <v>35</v>
      </c>
      <c r="S248" s="76"/>
      <c r="T248" s="76"/>
      <c r="U248" s="77"/>
      <c r="V248" s="76" t="s">
        <v>37</v>
      </c>
      <c r="W248" s="103">
        <f t="shared" si="5"/>
        <v>0.30624000000000001</v>
      </c>
      <c r="X248" s="703"/>
    </row>
    <row r="249" spans="1:24" s="361" customFormat="1" ht="15" hidden="1">
      <c r="A249" s="76">
        <v>480</v>
      </c>
      <c r="B249" s="76">
        <v>392306587</v>
      </c>
      <c r="C249" s="76" t="s">
        <v>29</v>
      </c>
      <c r="D249" s="76" t="s">
        <v>30</v>
      </c>
      <c r="E249" s="76" t="s">
        <v>53</v>
      </c>
      <c r="F249" s="76" t="s">
        <v>54</v>
      </c>
      <c r="G249" s="76" t="s">
        <v>55</v>
      </c>
      <c r="H249" s="76" t="s">
        <v>52</v>
      </c>
      <c r="I249" s="76">
        <v>49303156</v>
      </c>
      <c r="J249" s="76">
        <v>580</v>
      </c>
      <c r="K249" s="76">
        <v>20</v>
      </c>
      <c r="L249" s="80">
        <v>44650</v>
      </c>
      <c r="M249" s="80">
        <v>44650</v>
      </c>
      <c r="N249" s="75">
        <v>0.375</v>
      </c>
      <c r="O249" s="80">
        <v>44651</v>
      </c>
      <c r="P249" s="80">
        <v>44651</v>
      </c>
      <c r="Q249" s="75">
        <v>0.41666666666666669</v>
      </c>
      <c r="R249" s="76" t="s">
        <v>35</v>
      </c>
      <c r="S249" s="106"/>
      <c r="T249" s="76" t="s">
        <v>40</v>
      </c>
      <c r="U249" s="79">
        <v>2640</v>
      </c>
      <c r="V249" s="76" t="s">
        <v>41</v>
      </c>
      <c r="W249" s="103">
        <f t="shared" si="5"/>
        <v>0.27839999999999998</v>
      </c>
      <c r="X249" s="703"/>
    </row>
    <row r="250" spans="1:24" s="361" customFormat="1" ht="15" hidden="1">
      <c r="A250" s="76">
        <v>360</v>
      </c>
      <c r="B250" s="76">
        <v>393425865</v>
      </c>
      <c r="C250" s="76" t="s">
        <v>29</v>
      </c>
      <c r="D250" s="76" t="s">
        <v>30</v>
      </c>
      <c r="E250" s="76" t="s">
        <v>236</v>
      </c>
      <c r="F250" s="76" t="s">
        <v>237</v>
      </c>
      <c r="G250" s="76" t="s">
        <v>238</v>
      </c>
      <c r="H250" s="76" t="s">
        <v>60</v>
      </c>
      <c r="I250" s="76">
        <v>49201132</v>
      </c>
      <c r="J250" s="76">
        <v>832</v>
      </c>
      <c r="K250" s="76">
        <v>26</v>
      </c>
      <c r="L250" s="80">
        <v>44650</v>
      </c>
      <c r="M250" s="80">
        <v>44650</v>
      </c>
      <c r="N250" s="75">
        <v>0.375</v>
      </c>
      <c r="O250" s="80">
        <v>44655</v>
      </c>
      <c r="P250" s="80">
        <v>44655</v>
      </c>
      <c r="Q250" s="75">
        <v>0.41666666666666669</v>
      </c>
      <c r="R250" s="76" t="s">
        <v>35</v>
      </c>
      <c r="S250" s="76"/>
      <c r="T250" s="76" t="s">
        <v>40</v>
      </c>
      <c r="U250" s="79">
        <v>6190</v>
      </c>
      <c r="V250" s="76" t="s">
        <v>37</v>
      </c>
      <c r="W250" s="103">
        <f t="shared" si="5"/>
        <v>0.29952000000000001</v>
      </c>
      <c r="X250" s="114"/>
    </row>
    <row r="251" spans="1:24" s="361" customFormat="1" ht="15" hidden="1">
      <c r="A251" s="76">
        <v>360</v>
      </c>
      <c r="B251" s="76">
        <v>393438225</v>
      </c>
      <c r="C251" s="76" t="s">
        <v>29</v>
      </c>
      <c r="D251" s="76" t="s">
        <v>30</v>
      </c>
      <c r="E251" s="76" t="s">
        <v>239</v>
      </c>
      <c r="F251" s="76" t="s">
        <v>240</v>
      </c>
      <c r="G251" s="76" t="s">
        <v>241</v>
      </c>
      <c r="H251" s="76" t="s">
        <v>60</v>
      </c>
      <c r="I251" s="76">
        <v>49201132</v>
      </c>
      <c r="J251" s="76">
        <v>832</v>
      </c>
      <c r="K251" s="76">
        <v>26</v>
      </c>
      <c r="L251" s="80">
        <v>44650</v>
      </c>
      <c r="M251" s="80">
        <v>44650</v>
      </c>
      <c r="N251" s="75">
        <v>0.5</v>
      </c>
      <c r="O251" s="80">
        <v>44655</v>
      </c>
      <c r="P251" s="80">
        <v>44655</v>
      </c>
      <c r="Q251" s="75">
        <v>0.375</v>
      </c>
      <c r="R251" s="76" t="s">
        <v>35</v>
      </c>
      <c r="S251" s="106"/>
      <c r="T251" s="76" t="s">
        <v>40</v>
      </c>
      <c r="U251" s="111">
        <v>8202</v>
      </c>
      <c r="V251" s="76" t="s">
        <v>37</v>
      </c>
      <c r="W251" s="103">
        <f t="shared" si="5"/>
        <v>0.29952000000000001</v>
      </c>
      <c r="X251" s="114"/>
    </row>
    <row r="252" spans="1:24" s="361" customFormat="1" ht="15" hidden="1">
      <c r="A252" s="76">
        <v>480</v>
      </c>
      <c r="B252" s="76">
        <v>393613687</v>
      </c>
      <c r="C252" s="76" t="s">
        <v>29</v>
      </c>
      <c r="D252" s="76" t="s">
        <v>30</v>
      </c>
      <c r="E252" s="76" t="s">
        <v>142</v>
      </c>
      <c r="F252" s="76" t="s">
        <v>143</v>
      </c>
      <c r="G252" s="76" t="s">
        <v>235</v>
      </c>
      <c r="H252" s="76" t="s">
        <v>52</v>
      </c>
      <c r="I252" s="76">
        <v>49303156</v>
      </c>
      <c r="J252" s="76">
        <v>638</v>
      </c>
      <c r="K252" s="76">
        <v>22</v>
      </c>
      <c r="L252" s="80">
        <v>44650</v>
      </c>
      <c r="M252" s="80">
        <v>44650</v>
      </c>
      <c r="N252" s="75">
        <v>0.375</v>
      </c>
      <c r="O252" s="80">
        <v>44651</v>
      </c>
      <c r="P252" s="80">
        <v>44651</v>
      </c>
      <c r="Q252" s="75">
        <v>0.375</v>
      </c>
      <c r="R252" s="76" t="s">
        <v>35</v>
      </c>
      <c r="S252" s="76"/>
      <c r="T252" s="76"/>
      <c r="U252" s="77"/>
      <c r="V252" s="76" t="s">
        <v>37</v>
      </c>
      <c r="W252" s="103">
        <f t="shared" si="5"/>
        <v>0.30624000000000001</v>
      </c>
      <c r="X252" s="708"/>
    </row>
    <row r="253" spans="1:24" s="361" customFormat="1" ht="15" hidden="1">
      <c r="A253" s="76">
        <v>480</v>
      </c>
      <c r="B253" s="76">
        <v>392306650</v>
      </c>
      <c r="C253" s="76" t="s">
        <v>29</v>
      </c>
      <c r="D253" s="76" t="s">
        <v>30</v>
      </c>
      <c r="E253" s="76" t="s">
        <v>53</v>
      </c>
      <c r="F253" s="76" t="s">
        <v>54</v>
      </c>
      <c r="G253" s="76" t="s">
        <v>55</v>
      </c>
      <c r="H253" s="76" t="s">
        <v>52</v>
      </c>
      <c r="I253" s="76">
        <v>49303156</v>
      </c>
      <c r="J253" s="76">
        <v>580</v>
      </c>
      <c r="K253" s="76">
        <v>20</v>
      </c>
      <c r="L253" s="80">
        <v>44650</v>
      </c>
      <c r="M253" s="80">
        <v>44650</v>
      </c>
      <c r="N253" s="75">
        <v>0.41666666666666669</v>
      </c>
      <c r="O253" s="80">
        <v>44651</v>
      </c>
      <c r="P253" s="80">
        <v>44651</v>
      </c>
      <c r="Q253" s="75">
        <v>0.5</v>
      </c>
      <c r="R253" s="76" t="s">
        <v>35</v>
      </c>
      <c r="S253" s="106"/>
      <c r="T253" s="76" t="s">
        <v>40</v>
      </c>
      <c r="U253" s="79">
        <v>2640</v>
      </c>
      <c r="V253" s="76" t="s">
        <v>41</v>
      </c>
      <c r="W253" s="103">
        <f t="shared" si="5"/>
        <v>0.27839999999999998</v>
      </c>
      <c r="X253" s="114"/>
    </row>
    <row r="254" spans="1:24" s="361" customFormat="1" ht="15" hidden="1">
      <c r="A254" s="76">
        <v>480</v>
      </c>
      <c r="B254" s="76">
        <v>392306563</v>
      </c>
      <c r="C254" s="76" t="s">
        <v>29</v>
      </c>
      <c r="D254" s="76" t="s">
        <v>30</v>
      </c>
      <c r="E254" s="76" t="s">
        <v>53</v>
      </c>
      <c r="F254" s="76" t="s">
        <v>54</v>
      </c>
      <c r="G254" s="76" t="s">
        <v>55</v>
      </c>
      <c r="H254" s="76" t="s">
        <v>52</v>
      </c>
      <c r="I254" s="76">
        <v>49303156</v>
      </c>
      <c r="J254" s="76">
        <v>580</v>
      </c>
      <c r="K254" s="76">
        <v>20</v>
      </c>
      <c r="L254" s="80">
        <v>44650</v>
      </c>
      <c r="M254" s="80">
        <v>44650</v>
      </c>
      <c r="N254" s="75">
        <v>0.33333333333333331</v>
      </c>
      <c r="O254" s="80">
        <v>44651</v>
      </c>
      <c r="P254" s="80">
        <v>44651</v>
      </c>
      <c r="Q254" s="75">
        <v>0.375</v>
      </c>
      <c r="R254" s="76" t="s">
        <v>35</v>
      </c>
      <c r="S254" s="106"/>
      <c r="T254" s="76" t="s">
        <v>40</v>
      </c>
      <c r="U254" s="79">
        <v>2640</v>
      </c>
      <c r="V254" s="76" t="s">
        <v>41</v>
      </c>
      <c r="W254" s="103">
        <f t="shared" si="5"/>
        <v>0.27839999999999998</v>
      </c>
      <c r="X254" s="114"/>
    </row>
    <row r="255" spans="1:24" s="361" customFormat="1" ht="15" hidden="1">
      <c r="A255" s="76">
        <v>360</v>
      </c>
      <c r="B255" s="76">
        <v>393426905</v>
      </c>
      <c r="C255" s="76" t="s">
        <v>29</v>
      </c>
      <c r="D255" s="76" t="s">
        <v>30</v>
      </c>
      <c r="E255" s="76" t="s">
        <v>242</v>
      </c>
      <c r="F255" s="76" t="s">
        <v>243</v>
      </c>
      <c r="G255" s="76" t="s">
        <v>244</v>
      </c>
      <c r="H255" s="76" t="s">
        <v>60</v>
      </c>
      <c r="I255" s="76">
        <v>49201132</v>
      </c>
      <c r="J255" s="76">
        <v>832</v>
      </c>
      <c r="K255" s="76">
        <v>26</v>
      </c>
      <c r="L255" s="80">
        <v>44650</v>
      </c>
      <c r="M255" s="80">
        <v>44650</v>
      </c>
      <c r="N255" s="75">
        <v>0.33333333333333331</v>
      </c>
      <c r="O255" s="80">
        <v>44652</v>
      </c>
      <c r="P255" s="80">
        <v>44652</v>
      </c>
      <c r="Q255" s="75">
        <v>0.33333333333333331</v>
      </c>
      <c r="R255" s="76" t="s">
        <v>35</v>
      </c>
      <c r="S255" s="106"/>
      <c r="T255" s="76" t="s">
        <v>40</v>
      </c>
      <c r="U255" s="111">
        <v>3396</v>
      </c>
      <c r="V255" s="76" t="s">
        <v>37</v>
      </c>
      <c r="W255" s="103">
        <f t="shared" si="5"/>
        <v>0.29952000000000001</v>
      </c>
      <c r="X255" s="702"/>
    </row>
    <row r="256" spans="1:24" s="361" customFormat="1" ht="15" hidden="1">
      <c r="A256" s="170">
        <v>480</v>
      </c>
      <c r="B256" s="170">
        <v>392306643</v>
      </c>
      <c r="C256" s="170" t="s">
        <v>29</v>
      </c>
      <c r="D256" s="170" t="s">
        <v>30</v>
      </c>
      <c r="E256" s="170" t="s">
        <v>53</v>
      </c>
      <c r="F256" s="170" t="s">
        <v>54</v>
      </c>
      <c r="G256" s="170" t="s">
        <v>55</v>
      </c>
      <c r="H256" s="170" t="s">
        <v>52</v>
      </c>
      <c r="I256" s="170">
        <v>49303156</v>
      </c>
      <c r="J256" s="170">
        <v>580</v>
      </c>
      <c r="K256" s="170">
        <v>20</v>
      </c>
      <c r="L256" s="172">
        <v>44650</v>
      </c>
      <c r="M256" s="172">
        <v>44650</v>
      </c>
      <c r="N256" s="174">
        <v>0.41666666666666669</v>
      </c>
      <c r="O256" s="172">
        <v>44651</v>
      </c>
      <c r="P256" s="172"/>
      <c r="Q256" s="174">
        <v>0.54166666666666663</v>
      </c>
      <c r="R256" s="170" t="s">
        <v>147</v>
      </c>
      <c r="S256" s="176"/>
      <c r="T256" s="170" t="s">
        <v>40</v>
      </c>
      <c r="U256" s="178">
        <v>2640</v>
      </c>
      <c r="V256" s="170" t="s">
        <v>41</v>
      </c>
      <c r="W256" s="182">
        <f t="shared" si="5"/>
        <v>0.27839999999999998</v>
      </c>
      <c r="X256" s="711"/>
    </row>
    <row r="257" spans="1:24" s="361" customFormat="1" ht="15" hidden="1">
      <c r="A257" s="76">
        <v>360</v>
      </c>
      <c r="B257" s="76">
        <v>393549315</v>
      </c>
      <c r="C257" s="76" t="s">
        <v>29</v>
      </c>
      <c r="D257" s="76" t="s">
        <v>30</v>
      </c>
      <c r="E257" s="76" t="s">
        <v>245</v>
      </c>
      <c r="F257" s="76" t="s">
        <v>246</v>
      </c>
      <c r="G257" s="76" t="s">
        <v>247</v>
      </c>
      <c r="H257" s="76" t="s">
        <v>60</v>
      </c>
      <c r="I257" s="76">
        <v>49201132</v>
      </c>
      <c r="J257" s="76">
        <v>768</v>
      </c>
      <c r="K257" s="76">
        <v>24</v>
      </c>
      <c r="L257" s="80">
        <v>44650</v>
      </c>
      <c r="M257" s="80">
        <v>44650</v>
      </c>
      <c r="N257" s="75">
        <v>0.41666666666666669</v>
      </c>
      <c r="O257" s="80">
        <v>44652</v>
      </c>
      <c r="P257" s="80">
        <v>44652</v>
      </c>
      <c r="Q257" s="75">
        <v>0.41666666666666669</v>
      </c>
      <c r="R257" s="109" t="s">
        <v>35</v>
      </c>
      <c r="S257" s="106"/>
      <c r="T257" s="76" t="s">
        <v>40</v>
      </c>
      <c r="U257" s="111">
        <v>3365</v>
      </c>
      <c r="V257" s="76" t="s">
        <v>37</v>
      </c>
      <c r="W257" s="103">
        <f t="shared" ref="W257:W321" si="6">A257*J257/10^6</f>
        <v>0.27648</v>
      </c>
      <c r="X257" s="705"/>
    </row>
    <row r="258" spans="1:24" s="361" customFormat="1" ht="15" hidden="1">
      <c r="A258" s="76">
        <v>480</v>
      </c>
      <c r="B258" s="76">
        <v>393443301</v>
      </c>
      <c r="C258" s="76" t="s">
        <v>29</v>
      </c>
      <c r="D258" s="76" t="s">
        <v>30</v>
      </c>
      <c r="E258" s="76" t="s">
        <v>248</v>
      </c>
      <c r="F258" s="76" t="s">
        <v>249</v>
      </c>
      <c r="G258" s="76" t="s">
        <v>250</v>
      </c>
      <c r="H258" s="76" t="s">
        <v>111</v>
      </c>
      <c r="I258" s="76">
        <v>49303156</v>
      </c>
      <c r="J258" s="76">
        <v>638</v>
      </c>
      <c r="K258" s="76">
        <v>22</v>
      </c>
      <c r="L258" s="80">
        <v>44650</v>
      </c>
      <c r="M258" s="80">
        <v>44650</v>
      </c>
      <c r="N258" s="75">
        <v>0.33333333333333331</v>
      </c>
      <c r="O258" s="80">
        <v>44652</v>
      </c>
      <c r="P258" s="80">
        <v>44652</v>
      </c>
      <c r="Q258" s="75">
        <v>0.33333333333333331</v>
      </c>
      <c r="R258" s="76" t="s">
        <v>35</v>
      </c>
      <c r="S258" s="76"/>
      <c r="T258" s="76" t="s">
        <v>40</v>
      </c>
      <c r="U258" s="79">
        <v>3526</v>
      </c>
      <c r="V258" s="76" t="s">
        <v>37</v>
      </c>
      <c r="W258" s="103">
        <f t="shared" si="6"/>
        <v>0.30624000000000001</v>
      </c>
      <c r="X258" s="703"/>
    </row>
    <row r="259" spans="1:24" s="361" customFormat="1" ht="15" hidden="1">
      <c r="A259" s="76">
        <v>360</v>
      </c>
      <c r="B259" s="76">
        <v>393549575</v>
      </c>
      <c r="C259" s="76" t="s">
        <v>29</v>
      </c>
      <c r="D259" s="76" t="s">
        <v>30</v>
      </c>
      <c r="E259" s="76" t="s">
        <v>245</v>
      </c>
      <c r="F259" s="76" t="s">
        <v>246</v>
      </c>
      <c r="G259" s="76" t="s">
        <v>251</v>
      </c>
      <c r="H259" s="76" t="s">
        <v>60</v>
      </c>
      <c r="I259" s="76">
        <v>49201132</v>
      </c>
      <c r="J259" s="76">
        <v>768</v>
      </c>
      <c r="K259" s="76">
        <v>24</v>
      </c>
      <c r="L259" s="80">
        <v>44650</v>
      </c>
      <c r="M259" s="80">
        <v>44650</v>
      </c>
      <c r="N259" s="75">
        <v>0.375</v>
      </c>
      <c r="O259" s="80">
        <v>44652</v>
      </c>
      <c r="P259" s="80">
        <v>44652</v>
      </c>
      <c r="Q259" s="75">
        <v>0.375</v>
      </c>
      <c r="R259" s="76" t="s">
        <v>35</v>
      </c>
      <c r="S259" s="106"/>
      <c r="T259" s="76" t="s">
        <v>40</v>
      </c>
      <c r="U259" s="111">
        <v>3365</v>
      </c>
      <c r="V259" s="76" t="s">
        <v>37</v>
      </c>
      <c r="W259" s="103">
        <f t="shared" si="6"/>
        <v>0.27648</v>
      </c>
      <c r="X259" s="114"/>
    </row>
    <row r="260" spans="1:24" s="361" customFormat="1" ht="15" hidden="1">
      <c r="A260" s="76">
        <v>480</v>
      </c>
      <c r="B260" s="76">
        <v>393444097</v>
      </c>
      <c r="C260" s="76" t="s">
        <v>29</v>
      </c>
      <c r="D260" s="76" t="s">
        <v>30</v>
      </c>
      <c r="E260" s="76" t="s">
        <v>248</v>
      </c>
      <c r="F260" s="76" t="s">
        <v>249</v>
      </c>
      <c r="G260" s="76" t="s">
        <v>250</v>
      </c>
      <c r="H260" s="76" t="s">
        <v>111</v>
      </c>
      <c r="I260" s="76">
        <v>49303156</v>
      </c>
      <c r="J260" s="76">
        <v>638</v>
      </c>
      <c r="K260" s="76">
        <v>22</v>
      </c>
      <c r="L260" s="80">
        <v>44650</v>
      </c>
      <c r="M260" s="80">
        <v>44650</v>
      </c>
      <c r="N260" s="75">
        <v>0.5</v>
      </c>
      <c r="O260" s="80">
        <v>44652</v>
      </c>
      <c r="P260" s="80">
        <v>44652</v>
      </c>
      <c r="Q260" s="75">
        <v>0.5</v>
      </c>
      <c r="R260" s="76" t="s">
        <v>35</v>
      </c>
      <c r="S260" s="76"/>
      <c r="T260" s="76" t="s">
        <v>40</v>
      </c>
      <c r="U260" s="79">
        <v>3526</v>
      </c>
      <c r="V260" s="76" t="s">
        <v>37</v>
      </c>
      <c r="W260" s="103">
        <f t="shared" si="6"/>
        <v>0.30624000000000001</v>
      </c>
      <c r="X260" s="114"/>
    </row>
    <row r="261" spans="1:24" s="361" customFormat="1" ht="15" hidden="1">
      <c r="A261" s="76">
        <v>360</v>
      </c>
      <c r="B261" s="76">
        <v>392754763</v>
      </c>
      <c r="C261" s="76" t="s">
        <v>29</v>
      </c>
      <c r="D261" s="76" t="s">
        <v>30</v>
      </c>
      <c r="E261" s="76" t="s">
        <v>103</v>
      </c>
      <c r="F261" s="76" t="s">
        <v>104</v>
      </c>
      <c r="G261" s="76" t="s">
        <v>105</v>
      </c>
      <c r="H261" s="76" t="s">
        <v>60</v>
      </c>
      <c r="I261" s="76">
        <v>49201132</v>
      </c>
      <c r="J261" s="76">
        <v>768</v>
      </c>
      <c r="K261" s="76">
        <v>24</v>
      </c>
      <c r="L261" s="80">
        <v>44650</v>
      </c>
      <c r="M261" s="80">
        <v>44650</v>
      </c>
      <c r="N261" s="75">
        <v>0.45833333333333331</v>
      </c>
      <c r="O261" s="80">
        <v>44655</v>
      </c>
      <c r="P261" s="80">
        <v>44655</v>
      </c>
      <c r="Q261" s="75">
        <v>0.41666666666666669</v>
      </c>
      <c r="R261" s="76" t="s">
        <v>35</v>
      </c>
      <c r="S261" s="106"/>
      <c r="T261" s="76" t="s">
        <v>40</v>
      </c>
      <c r="U261" s="79">
        <v>4397</v>
      </c>
      <c r="V261" s="76" t="s">
        <v>37</v>
      </c>
      <c r="W261" s="103">
        <f t="shared" si="6"/>
        <v>0.27648</v>
      </c>
      <c r="X261" s="114"/>
    </row>
    <row r="262" spans="1:24" s="361" customFormat="1" ht="15" hidden="1">
      <c r="A262" s="76">
        <v>480</v>
      </c>
      <c r="B262" s="76">
        <v>392306504</v>
      </c>
      <c r="C262" s="76" t="s">
        <v>29</v>
      </c>
      <c r="D262" s="76" t="s">
        <v>30</v>
      </c>
      <c r="E262" s="76" t="s">
        <v>53</v>
      </c>
      <c r="F262" s="76" t="s">
        <v>54</v>
      </c>
      <c r="G262" s="76" t="s">
        <v>55</v>
      </c>
      <c r="H262" s="76" t="s">
        <v>52</v>
      </c>
      <c r="I262" s="76">
        <v>49303156</v>
      </c>
      <c r="J262" s="76">
        <v>580</v>
      </c>
      <c r="K262" s="76">
        <v>20</v>
      </c>
      <c r="L262" s="80">
        <v>44650</v>
      </c>
      <c r="M262" s="80">
        <v>44650</v>
      </c>
      <c r="N262" s="75">
        <v>0.33333333333333331</v>
      </c>
      <c r="O262" s="80">
        <v>44652</v>
      </c>
      <c r="P262" s="80">
        <v>44652</v>
      </c>
      <c r="Q262" s="75">
        <v>0.33333333333333331</v>
      </c>
      <c r="R262" s="76" t="s">
        <v>35</v>
      </c>
      <c r="S262" s="106"/>
      <c r="T262" s="76" t="s">
        <v>40</v>
      </c>
      <c r="U262" s="79">
        <v>2640</v>
      </c>
      <c r="V262" s="76" t="s">
        <v>41</v>
      </c>
      <c r="W262" s="103">
        <f t="shared" si="6"/>
        <v>0.27839999999999998</v>
      </c>
      <c r="X262" s="114"/>
    </row>
    <row r="263" spans="1:24" s="361" customFormat="1" ht="15" hidden="1">
      <c r="A263" s="76">
        <v>360</v>
      </c>
      <c r="B263" s="76">
        <v>393435455</v>
      </c>
      <c r="C263" s="76" t="s">
        <v>29</v>
      </c>
      <c r="D263" s="76" t="s">
        <v>30</v>
      </c>
      <c r="E263" s="76" t="s">
        <v>252</v>
      </c>
      <c r="F263" s="76" t="s">
        <v>253</v>
      </c>
      <c r="G263" s="76" t="s">
        <v>254</v>
      </c>
      <c r="H263" s="76" t="s">
        <v>60</v>
      </c>
      <c r="I263" s="76">
        <v>49201132</v>
      </c>
      <c r="J263" s="76">
        <v>768</v>
      </c>
      <c r="K263" s="76">
        <v>24</v>
      </c>
      <c r="L263" s="80">
        <v>44650</v>
      </c>
      <c r="M263" s="80">
        <v>44650</v>
      </c>
      <c r="N263" s="75">
        <v>0.5</v>
      </c>
      <c r="O263" s="80">
        <v>44655</v>
      </c>
      <c r="P263" s="80">
        <v>44655</v>
      </c>
      <c r="Q263" s="75">
        <v>0.41666666666666669</v>
      </c>
      <c r="R263" s="76" t="s">
        <v>35</v>
      </c>
      <c r="S263" s="106"/>
      <c r="T263" s="76" t="s">
        <v>40</v>
      </c>
      <c r="U263" s="111">
        <v>4591</v>
      </c>
      <c r="V263" s="76" t="s">
        <v>37</v>
      </c>
      <c r="W263" s="103">
        <f t="shared" si="6"/>
        <v>0.27648</v>
      </c>
      <c r="X263" s="114"/>
    </row>
    <row r="264" spans="1:24" s="361" customFormat="1" ht="15" hidden="1">
      <c r="A264" s="76">
        <v>360</v>
      </c>
      <c r="B264" s="76">
        <v>393438757</v>
      </c>
      <c r="C264" s="76" t="s">
        <v>29</v>
      </c>
      <c r="D264" s="76" t="s">
        <v>30</v>
      </c>
      <c r="E264" s="76" t="s">
        <v>239</v>
      </c>
      <c r="F264" s="76" t="s">
        <v>255</v>
      </c>
      <c r="G264" s="76" t="s">
        <v>256</v>
      </c>
      <c r="H264" s="76" t="s">
        <v>60</v>
      </c>
      <c r="I264" s="76">
        <v>49201132</v>
      </c>
      <c r="J264" s="76">
        <v>832</v>
      </c>
      <c r="K264" s="76">
        <v>26</v>
      </c>
      <c r="L264" s="80">
        <v>44650</v>
      </c>
      <c r="M264" s="80">
        <v>44650</v>
      </c>
      <c r="N264" s="75">
        <v>4.1666666666666664E-2</v>
      </c>
      <c r="O264" s="80">
        <v>44655</v>
      </c>
      <c r="P264" s="80">
        <v>44655</v>
      </c>
      <c r="Q264" s="75">
        <v>0.41666666666666669</v>
      </c>
      <c r="R264" s="76" t="s">
        <v>35</v>
      </c>
      <c r="S264" s="106"/>
      <c r="T264" s="76"/>
      <c r="U264" s="111">
        <v>8544</v>
      </c>
      <c r="V264" s="76" t="s">
        <v>37</v>
      </c>
      <c r="W264" s="103">
        <f t="shared" si="6"/>
        <v>0.29952000000000001</v>
      </c>
      <c r="X264" s="114"/>
    </row>
    <row r="265" spans="1:24" s="360" customFormat="1" hidden="1">
      <c r="A265" s="115">
        <v>360</v>
      </c>
      <c r="B265" s="115">
        <v>393431040</v>
      </c>
      <c r="C265" s="115" t="s">
        <v>29</v>
      </c>
      <c r="D265" s="115" t="s">
        <v>30</v>
      </c>
      <c r="E265" s="76" t="s">
        <v>257</v>
      </c>
      <c r="F265" s="115" t="s">
        <v>258</v>
      </c>
      <c r="G265" s="115" t="s">
        <v>259</v>
      </c>
      <c r="H265" s="115" t="s">
        <v>60</v>
      </c>
      <c r="I265" s="115">
        <v>49201132</v>
      </c>
      <c r="J265" s="115">
        <v>416</v>
      </c>
      <c r="K265" s="115">
        <v>13</v>
      </c>
      <c r="L265" s="116">
        <v>44650</v>
      </c>
      <c r="M265" s="116">
        <v>44650</v>
      </c>
      <c r="N265" s="117">
        <v>0.5</v>
      </c>
      <c r="O265" s="116">
        <v>44655</v>
      </c>
      <c r="P265" s="116">
        <v>44655</v>
      </c>
      <c r="Q265" s="117">
        <v>0.41666666666666669</v>
      </c>
      <c r="R265" s="115" t="s">
        <v>35</v>
      </c>
      <c r="S265" s="118"/>
      <c r="T265" s="115" t="s">
        <v>40</v>
      </c>
      <c r="U265" s="119">
        <v>4567</v>
      </c>
      <c r="V265" s="115" t="s">
        <v>37</v>
      </c>
      <c r="W265" s="127">
        <f t="shared" si="6"/>
        <v>0.14976</v>
      </c>
      <c r="X265" s="120"/>
    </row>
    <row r="266" spans="1:24" s="360" customFormat="1" hidden="1">
      <c r="A266" s="148">
        <v>360</v>
      </c>
      <c r="B266" s="148">
        <v>393411210</v>
      </c>
      <c r="C266" s="148" t="s">
        <v>29</v>
      </c>
      <c r="D266" s="148" t="s">
        <v>30</v>
      </c>
      <c r="E266" s="189" t="s">
        <v>260</v>
      </c>
      <c r="F266" s="148" t="s">
        <v>261</v>
      </c>
      <c r="G266" s="148">
        <v>11194</v>
      </c>
      <c r="H266" s="148" t="s">
        <v>60</v>
      </c>
      <c r="I266" s="148">
        <v>49201132</v>
      </c>
      <c r="J266" s="148">
        <v>832</v>
      </c>
      <c r="K266" s="148">
        <v>26</v>
      </c>
      <c r="L266" s="149">
        <v>44650</v>
      </c>
      <c r="M266" s="149">
        <v>44650</v>
      </c>
      <c r="N266" s="150">
        <v>0.54166666666666663</v>
      </c>
      <c r="O266" s="149">
        <v>44655</v>
      </c>
      <c r="P266" s="149">
        <v>44655</v>
      </c>
      <c r="Q266" s="150">
        <v>0.33333333333333331</v>
      </c>
      <c r="R266" s="148" t="s">
        <v>35</v>
      </c>
      <c r="S266" s="148"/>
      <c r="T266" s="148" t="s">
        <v>40</v>
      </c>
      <c r="U266" s="154">
        <v>6369</v>
      </c>
      <c r="V266" s="148" t="s">
        <v>37</v>
      </c>
      <c r="W266" s="153">
        <f t="shared" si="6"/>
        <v>0.29952000000000001</v>
      </c>
      <c r="X266" s="700"/>
    </row>
    <row r="267" spans="1:24" s="360" customFormat="1" hidden="1">
      <c r="A267" s="84">
        <v>360</v>
      </c>
      <c r="B267" s="84">
        <v>393434241</v>
      </c>
      <c r="C267" s="84" t="s">
        <v>29</v>
      </c>
      <c r="D267" s="84" t="s">
        <v>30</v>
      </c>
      <c r="E267" s="76" t="s">
        <v>262</v>
      </c>
      <c r="F267" s="84" t="s">
        <v>263</v>
      </c>
      <c r="G267" s="84" t="s">
        <v>264</v>
      </c>
      <c r="H267" s="84" t="s">
        <v>60</v>
      </c>
      <c r="I267" s="84">
        <v>49201132</v>
      </c>
      <c r="J267" s="84">
        <v>832</v>
      </c>
      <c r="K267" s="84">
        <v>26</v>
      </c>
      <c r="L267" s="121">
        <v>44650</v>
      </c>
      <c r="M267" s="121">
        <v>44650</v>
      </c>
      <c r="N267" s="122">
        <v>0.375</v>
      </c>
      <c r="O267" s="121">
        <v>44658</v>
      </c>
      <c r="P267" s="121">
        <v>44658</v>
      </c>
      <c r="Q267" s="122">
        <v>0.41666666666666669</v>
      </c>
      <c r="R267" s="84" t="s">
        <v>35</v>
      </c>
      <c r="S267" s="84"/>
      <c r="T267" s="84" t="s">
        <v>40</v>
      </c>
      <c r="U267" s="124">
        <v>5122</v>
      </c>
      <c r="V267" s="84" t="s">
        <v>37</v>
      </c>
      <c r="W267" s="136">
        <f t="shared" si="6"/>
        <v>0.29952000000000001</v>
      </c>
      <c r="X267" s="125"/>
    </row>
    <row r="268" spans="1:24" s="360" customFormat="1" hidden="1">
      <c r="A268" s="76">
        <v>480</v>
      </c>
      <c r="B268" s="76">
        <v>393443603</v>
      </c>
      <c r="C268" s="76" t="s">
        <v>29</v>
      </c>
      <c r="D268" s="76" t="s">
        <v>30</v>
      </c>
      <c r="E268" s="76" t="s">
        <v>248</v>
      </c>
      <c r="F268" s="76" t="s">
        <v>249</v>
      </c>
      <c r="G268" s="76" t="s">
        <v>250</v>
      </c>
      <c r="H268" s="76" t="s">
        <v>111</v>
      </c>
      <c r="I268" s="76">
        <v>49303156</v>
      </c>
      <c r="J268" s="76">
        <v>580</v>
      </c>
      <c r="K268" s="76">
        <v>20</v>
      </c>
      <c r="L268" s="80">
        <v>44650</v>
      </c>
      <c r="M268" s="80">
        <v>44650</v>
      </c>
      <c r="N268" s="75">
        <v>0.375</v>
      </c>
      <c r="O268" s="80">
        <v>44653</v>
      </c>
      <c r="P268" s="80">
        <v>44653</v>
      </c>
      <c r="Q268" s="75">
        <v>0.375</v>
      </c>
      <c r="R268" s="76" t="s">
        <v>35</v>
      </c>
      <c r="S268" s="76"/>
      <c r="T268" s="76" t="s">
        <v>40</v>
      </c>
      <c r="U268" s="79">
        <v>3526</v>
      </c>
      <c r="V268" s="76" t="s">
        <v>37</v>
      </c>
      <c r="W268" s="103">
        <f t="shared" si="6"/>
        <v>0.27839999999999998</v>
      </c>
      <c r="X268" s="114"/>
    </row>
    <row r="269" spans="1:24" s="360" customFormat="1" hidden="1">
      <c r="A269" s="76">
        <v>360</v>
      </c>
      <c r="B269" s="76">
        <v>393430881</v>
      </c>
      <c r="C269" s="76" t="s">
        <v>29</v>
      </c>
      <c r="D269" s="76" t="s">
        <v>30</v>
      </c>
      <c r="E269" s="76" t="s">
        <v>257</v>
      </c>
      <c r="F269" s="76" t="s">
        <v>258</v>
      </c>
      <c r="G269" s="76" t="s">
        <v>265</v>
      </c>
      <c r="H269" s="76" t="s">
        <v>60</v>
      </c>
      <c r="I269" s="76">
        <v>49201132</v>
      </c>
      <c r="J269" s="242">
        <v>352</v>
      </c>
      <c r="K269" s="242">
        <v>11</v>
      </c>
      <c r="L269" s="80">
        <v>44650</v>
      </c>
      <c r="M269" s="80">
        <v>44650</v>
      </c>
      <c r="N269" s="75">
        <v>0.5</v>
      </c>
      <c r="O269" s="80">
        <v>44656</v>
      </c>
      <c r="P269" s="80">
        <v>44656</v>
      </c>
      <c r="Q269" s="75">
        <v>0.375</v>
      </c>
      <c r="R269" s="76" t="s">
        <v>35</v>
      </c>
      <c r="S269" s="106" t="s">
        <v>266</v>
      </c>
      <c r="T269" s="76" t="s">
        <v>40</v>
      </c>
      <c r="U269" s="111">
        <v>4567</v>
      </c>
      <c r="V269" s="76" t="s">
        <v>37</v>
      </c>
      <c r="W269" s="103">
        <f t="shared" si="6"/>
        <v>0.12672</v>
      </c>
      <c r="X269" s="114"/>
    </row>
    <row r="270" spans="1:24" hidden="1">
      <c r="A270" s="76">
        <v>360</v>
      </c>
      <c r="B270" s="242">
        <v>393430881</v>
      </c>
      <c r="C270" s="76" t="s">
        <v>29</v>
      </c>
      <c r="D270" s="76" t="s">
        <v>30</v>
      </c>
      <c r="E270" s="76" t="s">
        <v>257</v>
      </c>
      <c r="F270" s="76" t="s">
        <v>258</v>
      </c>
      <c r="G270" s="76" t="s">
        <v>265</v>
      </c>
      <c r="H270" s="76" t="s">
        <v>60</v>
      </c>
      <c r="I270" s="76">
        <v>49203132</v>
      </c>
      <c r="J270" s="76">
        <v>64</v>
      </c>
      <c r="K270" s="76">
        <v>2</v>
      </c>
      <c r="L270" s="80">
        <v>44650</v>
      </c>
      <c r="M270" s="80">
        <v>44650</v>
      </c>
      <c r="N270" s="75">
        <v>0.5</v>
      </c>
      <c r="O270" s="80">
        <v>44656</v>
      </c>
      <c r="P270" s="80">
        <v>44656</v>
      </c>
      <c r="Q270" s="75">
        <v>0.375</v>
      </c>
      <c r="R270" s="76" t="s">
        <v>35</v>
      </c>
      <c r="S270" s="106"/>
      <c r="T270" s="76" t="s">
        <v>40</v>
      </c>
      <c r="U270" s="111">
        <v>0</v>
      </c>
      <c r="V270" s="76" t="s">
        <v>37</v>
      </c>
      <c r="W270" s="103">
        <f t="shared" si="6"/>
        <v>2.3040000000000001E-2</v>
      </c>
      <c r="X270" s="114"/>
    </row>
    <row r="271" spans="1:24" hidden="1">
      <c r="A271" s="76">
        <v>360</v>
      </c>
      <c r="B271" s="76">
        <v>393275731</v>
      </c>
      <c r="C271" s="76" t="s">
        <v>29</v>
      </c>
      <c r="D271" s="76" t="s">
        <v>30</v>
      </c>
      <c r="E271" s="76" t="s">
        <v>267</v>
      </c>
      <c r="F271" s="76" t="s">
        <v>268</v>
      </c>
      <c r="G271" s="76" t="s">
        <v>269</v>
      </c>
      <c r="H271" s="76" t="s">
        <v>164</v>
      </c>
      <c r="I271" s="76">
        <v>49204132</v>
      </c>
      <c r="J271" s="76">
        <v>676</v>
      </c>
      <c r="K271" s="76">
        <v>26</v>
      </c>
      <c r="L271" s="80">
        <v>44650</v>
      </c>
      <c r="M271" s="80">
        <v>44650</v>
      </c>
      <c r="N271" s="75">
        <v>0.33333333333333331</v>
      </c>
      <c r="O271" s="80">
        <v>44658</v>
      </c>
      <c r="P271" s="80">
        <v>44658</v>
      </c>
      <c r="Q271" s="75">
        <v>0.33333333333333331</v>
      </c>
      <c r="R271" s="76" t="s">
        <v>35</v>
      </c>
      <c r="S271" s="76"/>
      <c r="T271" s="76" t="s">
        <v>40</v>
      </c>
      <c r="U271" s="79">
        <v>4406</v>
      </c>
      <c r="V271" s="76" t="s">
        <v>37</v>
      </c>
      <c r="W271" s="103">
        <f t="shared" si="6"/>
        <v>0.24335999999999999</v>
      </c>
      <c r="X271" s="114"/>
    </row>
    <row r="272" spans="1:24" hidden="1">
      <c r="A272" s="76">
        <v>480</v>
      </c>
      <c r="B272" s="76">
        <v>392306657</v>
      </c>
      <c r="C272" s="76" t="s">
        <v>29</v>
      </c>
      <c r="D272" s="76" t="s">
        <v>30</v>
      </c>
      <c r="E272" s="76" t="s">
        <v>53</v>
      </c>
      <c r="F272" s="76" t="s">
        <v>54</v>
      </c>
      <c r="G272" s="76" t="s">
        <v>55</v>
      </c>
      <c r="H272" s="76" t="s">
        <v>52</v>
      </c>
      <c r="I272" s="76">
        <v>49303156</v>
      </c>
      <c r="J272" s="76">
        <v>580</v>
      </c>
      <c r="K272" s="76">
        <v>20</v>
      </c>
      <c r="L272" s="80">
        <v>44651</v>
      </c>
      <c r="M272" s="80">
        <v>44651</v>
      </c>
      <c r="N272" s="75">
        <v>0.41666666666666669</v>
      </c>
      <c r="O272" s="80">
        <v>44652</v>
      </c>
      <c r="P272" s="80">
        <v>44652</v>
      </c>
      <c r="Q272" s="75">
        <v>0.54166666666666663</v>
      </c>
      <c r="R272" s="76" t="s">
        <v>35</v>
      </c>
      <c r="S272" s="106"/>
      <c r="T272" s="76" t="s">
        <v>40</v>
      </c>
      <c r="U272" s="79">
        <v>2640</v>
      </c>
      <c r="V272" s="76" t="s">
        <v>41</v>
      </c>
      <c r="W272" s="103">
        <f t="shared" si="6"/>
        <v>0.27839999999999998</v>
      </c>
      <c r="X272" s="114"/>
    </row>
    <row r="273" spans="1:24" hidden="1">
      <c r="A273" s="76">
        <v>480</v>
      </c>
      <c r="B273" s="76">
        <v>392306578</v>
      </c>
      <c r="C273" s="76" t="s">
        <v>29</v>
      </c>
      <c r="D273" s="76" t="s">
        <v>30</v>
      </c>
      <c r="E273" s="76" t="s">
        <v>53</v>
      </c>
      <c r="F273" s="76" t="s">
        <v>54</v>
      </c>
      <c r="G273" s="76" t="s">
        <v>55</v>
      </c>
      <c r="H273" s="76" t="s">
        <v>52</v>
      </c>
      <c r="I273" s="76">
        <v>49303156</v>
      </c>
      <c r="J273" s="76">
        <v>580</v>
      </c>
      <c r="K273" s="76">
        <v>20</v>
      </c>
      <c r="L273" s="80">
        <v>44651</v>
      </c>
      <c r="M273" s="80">
        <v>44651</v>
      </c>
      <c r="N273" s="75">
        <v>0.33333333333333331</v>
      </c>
      <c r="O273" s="80">
        <v>44654</v>
      </c>
      <c r="P273" s="80">
        <v>44654</v>
      </c>
      <c r="Q273" s="75">
        <v>0.33333333333333331</v>
      </c>
      <c r="R273" s="76" t="s">
        <v>35</v>
      </c>
      <c r="S273" s="106"/>
      <c r="T273" s="76" t="s">
        <v>40</v>
      </c>
      <c r="U273" s="79">
        <v>2640</v>
      </c>
      <c r="V273" s="76" t="s">
        <v>41</v>
      </c>
      <c r="W273" s="103">
        <f t="shared" si="6"/>
        <v>0.27839999999999998</v>
      </c>
      <c r="X273" s="114"/>
    </row>
    <row r="274" spans="1:24" hidden="1">
      <c r="A274" s="76">
        <v>360</v>
      </c>
      <c r="B274" s="76">
        <v>393616203</v>
      </c>
      <c r="C274" s="76" t="s">
        <v>29</v>
      </c>
      <c r="D274" s="76" t="s">
        <v>30</v>
      </c>
      <c r="E274" s="76" t="s">
        <v>232</v>
      </c>
      <c r="F274" s="76" t="s">
        <v>233</v>
      </c>
      <c r="G274" s="76" t="s">
        <v>234</v>
      </c>
      <c r="H274" s="76" t="s">
        <v>60</v>
      </c>
      <c r="I274" s="242">
        <v>49201132</v>
      </c>
      <c r="J274" s="76">
        <v>832</v>
      </c>
      <c r="K274" s="76">
        <v>26</v>
      </c>
      <c r="L274" s="80">
        <v>44651</v>
      </c>
      <c r="M274" s="80">
        <v>44651</v>
      </c>
      <c r="N274" s="75">
        <v>0.375</v>
      </c>
      <c r="O274" s="80">
        <v>44653</v>
      </c>
      <c r="P274" s="80">
        <v>44653</v>
      </c>
      <c r="Q274" s="75">
        <v>0.375</v>
      </c>
      <c r="R274" s="76" t="s">
        <v>35</v>
      </c>
      <c r="S274" s="243" t="s">
        <v>270</v>
      </c>
      <c r="T274" s="109" t="s">
        <v>40</v>
      </c>
      <c r="U274" s="111">
        <v>2223</v>
      </c>
      <c r="V274" s="76" t="s">
        <v>37</v>
      </c>
      <c r="W274" s="103">
        <f t="shared" si="6"/>
        <v>0.29952000000000001</v>
      </c>
      <c r="X274" s="114"/>
    </row>
    <row r="275" spans="1:24" hidden="1">
      <c r="A275" s="76">
        <v>480</v>
      </c>
      <c r="B275" s="76">
        <v>392306610</v>
      </c>
      <c r="C275" s="76" t="s">
        <v>29</v>
      </c>
      <c r="D275" s="76" t="s">
        <v>30</v>
      </c>
      <c r="E275" s="76" t="s">
        <v>53</v>
      </c>
      <c r="F275" s="76" t="s">
        <v>54</v>
      </c>
      <c r="G275" s="76" t="s">
        <v>55</v>
      </c>
      <c r="H275" s="76" t="s">
        <v>52</v>
      </c>
      <c r="I275" s="76">
        <v>49303156</v>
      </c>
      <c r="J275" s="76">
        <v>580</v>
      </c>
      <c r="K275" s="76">
        <v>20</v>
      </c>
      <c r="L275" s="80">
        <v>44651</v>
      </c>
      <c r="M275" s="80">
        <v>44651</v>
      </c>
      <c r="N275" s="75">
        <v>0.375</v>
      </c>
      <c r="O275" s="80">
        <v>44652</v>
      </c>
      <c r="P275" s="80">
        <v>44652</v>
      </c>
      <c r="Q275" s="75">
        <v>0.41666666666666669</v>
      </c>
      <c r="R275" s="76" t="s">
        <v>35</v>
      </c>
      <c r="S275" s="106"/>
      <c r="T275" s="76" t="s">
        <v>40</v>
      </c>
      <c r="U275" s="79">
        <v>2640</v>
      </c>
      <c r="V275" s="76" t="s">
        <v>41</v>
      </c>
      <c r="W275" s="103">
        <f t="shared" si="6"/>
        <v>0.27839999999999998</v>
      </c>
      <c r="X275" s="114"/>
    </row>
    <row r="276" spans="1:24" hidden="1">
      <c r="A276" s="115">
        <v>480</v>
      </c>
      <c r="B276" s="115">
        <v>392306607</v>
      </c>
      <c r="C276" s="115" t="s">
        <v>29</v>
      </c>
      <c r="D276" s="115" t="s">
        <v>30</v>
      </c>
      <c r="E276" s="76" t="s">
        <v>53</v>
      </c>
      <c r="F276" s="115" t="s">
        <v>54</v>
      </c>
      <c r="G276" s="115" t="s">
        <v>55</v>
      </c>
      <c r="H276" s="115" t="s">
        <v>52</v>
      </c>
      <c r="I276" s="115">
        <v>49303156</v>
      </c>
      <c r="J276" s="115">
        <v>580</v>
      </c>
      <c r="K276" s="115">
        <v>20</v>
      </c>
      <c r="L276" s="116">
        <v>44651</v>
      </c>
      <c r="M276" s="116">
        <v>44651</v>
      </c>
      <c r="N276" s="117">
        <v>0.375</v>
      </c>
      <c r="O276" s="116">
        <v>44652</v>
      </c>
      <c r="P276" s="116">
        <v>44652</v>
      </c>
      <c r="Q276" s="117">
        <v>0.45833333333333331</v>
      </c>
      <c r="R276" s="115" t="s">
        <v>35</v>
      </c>
      <c r="S276" s="118"/>
      <c r="T276" s="115" t="s">
        <v>40</v>
      </c>
      <c r="U276" s="126">
        <v>2640</v>
      </c>
      <c r="V276" s="115" t="s">
        <v>41</v>
      </c>
      <c r="W276" s="127">
        <f t="shared" si="6"/>
        <v>0.27839999999999998</v>
      </c>
      <c r="X276" s="120"/>
    </row>
    <row r="277" spans="1:24" hidden="1">
      <c r="A277" s="148">
        <v>480</v>
      </c>
      <c r="B277" s="148">
        <v>392306627</v>
      </c>
      <c r="C277" s="148" t="s">
        <v>29</v>
      </c>
      <c r="D277" s="148" t="s">
        <v>30</v>
      </c>
      <c r="E277" s="184" t="s">
        <v>53</v>
      </c>
      <c r="F277" s="148" t="s">
        <v>54</v>
      </c>
      <c r="G277" s="148" t="s">
        <v>55</v>
      </c>
      <c r="H277" s="148" t="s">
        <v>52</v>
      </c>
      <c r="I277" s="148">
        <v>49303156</v>
      </c>
      <c r="J277" s="148">
        <v>580</v>
      </c>
      <c r="K277" s="148">
        <v>20</v>
      </c>
      <c r="L277" s="149">
        <v>44651</v>
      </c>
      <c r="M277" s="149">
        <v>44651</v>
      </c>
      <c r="N277" s="150">
        <v>0.41666666666666669</v>
      </c>
      <c r="O277" s="149">
        <v>44652</v>
      </c>
      <c r="P277" s="149">
        <v>44652</v>
      </c>
      <c r="Q277" s="150">
        <v>0.5</v>
      </c>
      <c r="R277" s="148" t="s">
        <v>35</v>
      </c>
      <c r="S277" s="151"/>
      <c r="T277" s="148" t="s">
        <v>40</v>
      </c>
      <c r="U277" s="154">
        <v>2640</v>
      </c>
      <c r="V277" s="148" t="s">
        <v>41</v>
      </c>
      <c r="W277" s="153">
        <f t="shared" si="6"/>
        <v>0.27839999999999998</v>
      </c>
      <c r="X277" s="700"/>
    </row>
    <row r="278" spans="1:24" hidden="1">
      <c r="A278" s="148">
        <v>360</v>
      </c>
      <c r="B278" s="148">
        <v>393275593</v>
      </c>
      <c r="C278" s="148" t="s">
        <v>29</v>
      </c>
      <c r="D278" s="148" t="s">
        <v>30</v>
      </c>
      <c r="E278" s="190" t="s">
        <v>271</v>
      </c>
      <c r="F278" s="148" t="s">
        <v>272</v>
      </c>
      <c r="G278" s="148" t="s">
        <v>273</v>
      </c>
      <c r="H278" s="148" t="s">
        <v>164</v>
      </c>
      <c r="I278" s="148">
        <v>49204132</v>
      </c>
      <c r="J278" s="983">
        <v>676</v>
      </c>
      <c r="K278" s="983">
        <v>26</v>
      </c>
      <c r="L278" s="149">
        <v>44651</v>
      </c>
      <c r="M278" s="149">
        <v>44651</v>
      </c>
      <c r="N278" s="150">
        <v>0.375</v>
      </c>
      <c r="O278" s="149">
        <v>44652</v>
      </c>
      <c r="P278" s="149">
        <v>44652</v>
      </c>
      <c r="Q278" s="150">
        <v>0.375</v>
      </c>
      <c r="R278" s="148" t="s">
        <v>35</v>
      </c>
      <c r="S278" s="148" t="s">
        <v>274</v>
      </c>
      <c r="T278" s="148" t="s">
        <v>40</v>
      </c>
      <c r="U278" s="154">
        <v>3258</v>
      </c>
      <c r="V278" s="148" t="s">
        <v>37</v>
      </c>
      <c r="W278" s="153">
        <f t="shared" si="6"/>
        <v>0.24335999999999999</v>
      </c>
      <c r="X278" s="700"/>
    </row>
    <row r="279" spans="1:24" hidden="1">
      <c r="A279" s="84">
        <v>360</v>
      </c>
      <c r="B279" s="84">
        <v>393275736</v>
      </c>
      <c r="C279" s="84" t="s">
        <v>29</v>
      </c>
      <c r="D279" s="84" t="s">
        <v>30</v>
      </c>
      <c r="E279" s="76" t="s">
        <v>267</v>
      </c>
      <c r="F279" s="84" t="s">
        <v>268</v>
      </c>
      <c r="G279" s="84" t="s">
        <v>275</v>
      </c>
      <c r="H279" s="84" t="s">
        <v>164</v>
      </c>
      <c r="I279" s="84">
        <v>49204132</v>
      </c>
      <c r="J279" s="84">
        <v>676</v>
      </c>
      <c r="K279" s="84">
        <v>26</v>
      </c>
      <c r="L279" s="121">
        <v>44651</v>
      </c>
      <c r="M279" s="121">
        <v>44651</v>
      </c>
      <c r="N279" s="122">
        <v>0.375</v>
      </c>
      <c r="O279" s="121">
        <v>44656</v>
      </c>
      <c r="P279" s="121">
        <v>44656</v>
      </c>
      <c r="Q279" s="122">
        <v>0.375</v>
      </c>
      <c r="R279" s="84" t="s">
        <v>35</v>
      </c>
      <c r="S279" s="84"/>
      <c r="T279" s="84" t="s">
        <v>40</v>
      </c>
      <c r="U279" s="124">
        <v>4406</v>
      </c>
      <c r="V279" s="84" t="s">
        <v>37</v>
      </c>
      <c r="W279" s="136">
        <f t="shared" si="6"/>
        <v>0.24335999999999999</v>
      </c>
      <c r="X279" s="125"/>
    </row>
    <row r="280" spans="1:24" s="360" customFormat="1" hidden="1">
      <c r="A280" s="76">
        <v>360</v>
      </c>
      <c r="B280" s="76">
        <v>392923921</v>
      </c>
      <c r="C280" s="76" t="s">
        <v>29</v>
      </c>
      <c r="D280" s="76" t="s">
        <v>30</v>
      </c>
      <c r="E280" s="76" t="s">
        <v>165</v>
      </c>
      <c r="F280" s="76" t="s">
        <v>276</v>
      </c>
      <c r="G280" s="76" t="s">
        <v>277</v>
      </c>
      <c r="H280" s="76" t="s">
        <v>200</v>
      </c>
      <c r="I280" s="76">
        <v>49204132</v>
      </c>
      <c r="J280" s="76">
        <v>676</v>
      </c>
      <c r="K280" s="76">
        <v>26</v>
      </c>
      <c r="L280" s="80">
        <v>44651</v>
      </c>
      <c r="M280" s="80">
        <v>44651</v>
      </c>
      <c r="N280" s="75">
        <v>0.45833333333333331</v>
      </c>
      <c r="O280" s="80">
        <v>44657</v>
      </c>
      <c r="P280" s="80">
        <v>44657</v>
      </c>
      <c r="Q280" s="75">
        <v>0.45833333333333331</v>
      </c>
      <c r="R280" s="76" t="s">
        <v>35</v>
      </c>
      <c r="S280" s="76"/>
      <c r="T280" s="76" t="s">
        <v>40</v>
      </c>
      <c r="U280" s="79">
        <v>7718</v>
      </c>
      <c r="V280" s="76" t="s">
        <v>37</v>
      </c>
      <c r="W280" s="103">
        <f t="shared" si="6"/>
        <v>0.24335999999999999</v>
      </c>
      <c r="X280" s="114"/>
    </row>
    <row r="281" spans="1:24" s="360" customFormat="1" hidden="1">
      <c r="A281" s="76">
        <v>360</v>
      </c>
      <c r="B281" s="76">
        <v>393430101</v>
      </c>
      <c r="C281" s="76" t="s">
        <v>29</v>
      </c>
      <c r="D281" s="76" t="s">
        <v>30</v>
      </c>
      <c r="E281" s="76" t="s">
        <v>257</v>
      </c>
      <c r="F281" s="76" t="s">
        <v>278</v>
      </c>
      <c r="G281" s="76" t="s">
        <v>279</v>
      </c>
      <c r="H281" s="76" t="s">
        <v>60</v>
      </c>
      <c r="I281" s="76">
        <v>49201132</v>
      </c>
      <c r="J281" s="76">
        <v>416</v>
      </c>
      <c r="K281" s="76">
        <v>13</v>
      </c>
      <c r="L281" s="80">
        <v>44651</v>
      </c>
      <c r="M281" s="80">
        <v>44651</v>
      </c>
      <c r="N281" s="75">
        <v>0.45833333333333331</v>
      </c>
      <c r="O281" s="80">
        <v>44652</v>
      </c>
      <c r="P281" s="80">
        <v>44652</v>
      </c>
      <c r="Q281" s="75">
        <v>0.41666666666666669</v>
      </c>
      <c r="R281" s="76" t="s">
        <v>35</v>
      </c>
      <c r="S281" s="106"/>
      <c r="T281" s="76" t="s">
        <v>40</v>
      </c>
      <c r="U281" s="111">
        <v>2897</v>
      </c>
      <c r="V281" s="76" t="s">
        <v>37</v>
      </c>
      <c r="W281" s="103">
        <f t="shared" si="6"/>
        <v>0.14976</v>
      </c>
      <c r="X281" s="114"/>
    </row>
    <row r="282" spans="1:24" s="360" customFormat="1" hidden="1">
      <c r="A282" s="76">
        <v>360</v>
      </c>
      <c r="B282" s="76">
        <v>393275721</v>
      </c>
      <c r="C282" s="76" t="s">
        <v>29</v>
      </c>
      <c r="D282" s="76" t="s">
        <v>30</v>
      </c>
      <c r="E282" s="76" t="s">
        <v>280</v>
      </c>
      <c r="F282" s="76" t="s">
        <v>281</v>
      </c>
      <c r="G282" s="76" t="s">
        <v>282</v>
      </c>
      <c r="H282" s="76" t="s">
        <v>164</v>
      </c>
      <c r="I282" s="76">
        <v>49204132</v>
      </c>
      <c r="J282" s="76">
        <v>676</v>
      </c>
      <c r="K282" s="76">
        <v>26</v>
      </c>
      <c r="L282" s="80">
        <v>44651</v>
      </c>
      <c r="M282" s="80">
        <v>44651</v>
      </c>
      <c r="N282" s="75">
        <v>0.375</v>
      </c>
      <c r="O282" s="80">
        <v>44656</v>
      </c>
      <c r="P282" s="80">
        <v>44656</v>
      </c>
      <c r="Q282" s="75">
        <v>0.375</v>
      </c>
      <c r="R282" s="76" t="s">
        <v>35</v>
      </c>
      <c r="S282" s="76"/>
      <c r="T282" s="76" t="s">
        <v>40</v>
      </c>
      <c r="U282" s="79">
        <v>4569</v>
      </c>
      <c r="V282" s="76" t="s">
        <v>37</v>
      </c>
      <c r="W282" s="103">
        <f t="shared" si="6"/>
        <v>0.24335999999999999</v>
      </c>
      <c r="X282" s="114"/>
    </row>
    <row r="283" spans="1:24" s="360" customFormat="1" hidden="1">
      <c r="A283" s="76">
        <v>360</v>
      </c>
      <c r="B283" s="76">
        <v>393275713</v>
      </c>
      <c r="C283" s="76" t="s">
        <v>29</v>
      </c>
      <c r="D283" s="76" t="s">
        <v>30</v>
      </c>
      <c r="E283" s="76" t="s">
        <v>283</v>
      </c>
      <c r="F283" s="76" t="s">
        <v>284</v>
      </c>
      <c r="G283" s="76" t="s">
        <v>285</v>
      </c>
      <c r="H283" s="76" t="s">
        <v>164</v>
      </c>
      <c r="I283" s="76">
        <v>49204132</v>
      </c>
      <c r="J283" s="76">
        <v>676</v>
      </c>
      <c r="K283" s="76">
        <v>26</v>
      </c>
      <c r="L283" s="80">
        <v>44651</v>
      </c>
      <c r="M283" s="80">
        <v>44651</v>
      </c>
      <c r="N283" s="75">
        <v>0.375</v>
      </c>
      <c r="O283" s="80">
        <v>44655</v>
      </c>
      <c r="P283" s="80">
        <v>44655</v>
      </c>
      <c r="Q283" s="75">
        <v>0.375</v>
      </c>
      <c r="R283" s="76" t="s">
        <v>35</v>
      </c>
      <c r="S283" s="76"/>
      <c r="T283" s="76" t="s">
        <v>40</v>
      </c>
      <c r="U283" s="79">
        <v>6647</v>
      </c>
      <c r="V283" s="76" t="s">
        <v>37</v>
      </c>
      <c r="W283" s="103">
        <f t="shared" si="6"/>
        <v>0.24335999999999999</v>
      </c>
      <c r="X283" s="114"/>
    </row>
    <row r="284" spans="1:24" s="360" customFormat="1" hidden="1">
      <c r="A284" s="76">
        <v>360</v>
      </c>
      <c r="B284" s="76">
        <v>393275687</v>
      </c>
      <c r="C284" s="76" t="s">
        <v>29</v>
      </c>
      <c r="D284" s="76" t="s">
        <v>30</v>
      </c>
      <c r="E284" s="76" t="s">
        <v>283</v>
      </c>
      <c r="F284" s="76" t="s">
        <v>284</v>
      </c>
      <c r="G284" s="76" t="s">
        <v>285</v>
      </c>
      <c r="H284" s="76" t="s">
        <v>164</v>
      </c>
      <c r="I284" s="76">
        <v>49204132</v>
      </c>
      <c r="J284" s="76">
        <v>624</v>
      </c>
      <c r="K284" s="76">
        <v>24</v>
      </c>
      <c r="L284" s="80">
        <v>44651</v>
      </c>
      <c r="M284" s="80">
        <v>44651</v>
      </c>
      <c r="N284" s="75">
        <v>0.45833333333333331</v>
      </c>
      <c r="O284" s="80">
        <v>44655</v>
      </c>
      <c r="P284" s="80">
        <v>44655</v>
      </c>
      <c r="Q284" s="75">
        <v>0.45833333333333331</v>
      </c>
      <c r="R284" s="76" t="s">
        <v>35</v>
      </c>
      <c r="S284" s="76"/>
      <c r="T284" s="76" t="s">
        <v>40</v>
      </c>
      <c r="U284" s="79">
        <v>6647</v>
      </c>
      <c r="V284" s="76" t="s">
        <v>37</v>
      </c>
      <c r="W284" s="103">
        <f t="shared" si="6"/>
        <v>0.22464000000000001</v>
      </c>
      <c r="X284" s="114"/>
    </row>
    <row r="285" spans="1:24" s="360" customFormat="1" hidden="1">
      <c r="A285" s="76">
        <v>480</v>
      </c>
      <c r="B285" s="76">
        <v>393769146</v>
      </c>
      <c r="C285" s="76" t="s">
        <v>29</v>
      </c>
      <c r="D285" s="76" t="s">
        <v>30</v>
      </c>
      <c r="E285" s="76" t="s">
        <v>84</v>
      </c>
      <c r="F285" s="76" t="s">
        <v>286</v>
      </c>
      <c r="G285" s="76" t="s">
        <v>287</v>
      </c>
      <c r="H285" s="76" t="s">
        <v>111</v>
      </c>
      <c r="I285" s="76">
        <v>49303156</v>
      </c>
      <c r="J285" s="76">
        <v>638</v>
      </c>
      <c r="K285" s="76">
        <v>22</v>
      </c>
      <c r="L285" s="110">
        <v>44651</v>
      </c>
      <c r="M285" s="80">
        <v>44651</v>
      </c>
      <c r="N285" s="75">
        <v>0.375</v>
      </c>
      <c r="O285" s="80">
        <v>44655</v>
      </c>
      <c r="P285" s="80">
        <v>44655</v>
      </c>
      <c r="Q285" s="75">
        <v>0.41666666666666669</v>
      </c>
      <c r="R285" s="76" t="s">
        <v>35</v>
      </c>
      <c r="S285" s="106"/>
      <c r="T285" s="106"/>
      <c r="U285" s="111">
        <v>3125</v>
      </c>
      <c r="V285" s="76" t="s">
        <v>37</v>
      </c>
      <c r="W285" s="103">
        <f t="shared" si="6"/>
        <v>0.30624000000000001</v>
      </c>
      <c r="X285" s="114"/>
    </row>
    <row r="286" spans="1:24" s="360" customFormat="1" hidden="1">
      <c r="A286" s="76">
        <v>480</v>
      </c>
      <c r="B286" s="76">
        <v>393769173</v>
      </c>
      <c r="C286" s="76" t="s">
        <v>29</v>
      </c>
      <c r="D286" s="76" t="s">
        <v>30</v>
      </c>
      <c r="E286" s="76" t="s">
        <v>84</v>
      </c>
      <c r="F286" s="76" t="s">
        <v>286</v>
      </c>
      <c r="G286" s="76" t="s">
        <v>287</v>
      </c>
      <c r="H286" s="76" t="s">
        <v>111</v>
      </c>
      <c r="I286" s="76">
        <v>49303156</v>
      </c>
      <c r="J286" s="76">
        <v>638</v>
      </c>
      <c r="K286" s="76">
        <v>22</v>
      </c>
      <c r="L286" s="80">
        <v>44651</v>
      </c>
      <c r="M286" s="80">
        <v>44651</v>
      </c>
      <c r="N286" s="75">
        <v>0.375</v>
      </c>
      <c r="O286" s="80">
        <v>44655</v>
      </c>
      <c r="P286" s="80">
        <v>44655</v>
      </c>
      <c r="Q286" s="75">
        <v>0.45833333333333331</v>
      </c>
      <c r="R286" s="76" t="s">
        <v>35</v>
      </c>
      <c r="S286" s="106"/>
      <c r="T286" s="106"/>
      <c r="U286" s="111">
        <v>3125</v>
      </c>
      <c r="V286" s="76" t="s">
        <v>37</v>
      </c>
      <c r="W286" s="103">
        <f t="shared" si="6"/>
        <v>0.30624000000000001</v>
      </c>
      <c r="X286" s="114"/>
    </row>
    <row r="287" spans="1:24" s="360" customFormat="1" hidden="1">
      <c r="A287" s="76">
        <v>480</v>
      </c>
      <c r="B287" s="76">
        <v>393769214</v>
      </c>
      <c r="C287" s="76" t="s">
        <v>29</v>
      </c>
      <c r="D287" s="76" t="s">
        <v>30</v>
      </c>
      <c r="E287" s="76" t="s">
        <v>84</v>
      </c>
      <c r="F287" s="76" t="s">
        <v>286</v>
      </c>
      <c r="G287" s="76" t="s">
        <v>287</v>
      </c>
      <c r="H287" s="76" t="s">
        <v>111</v>
      </c>
      <c r="I287" s="76">
        <v>49303156</v>
      </c>
      <c r="J287" s="76">
        <v>638</v>
      </c>
      <c r="K287" s="76">
        <v>22</v>
      </c>
      <c r="L287" s="80">
        <v>44651</v>
      </c>
      <c r="M287" s="80">
        <v>44651</v>
      </c>
      <c r="N287" s="75">
        <v>0.41666666666666669</v>
      </c>
      <c r="O287" s="80">
        <v>44655</v>
      </c>
      <c r="P287" s="80">
        <v>44655</v>
      </c>
      <c r="Q287" s="75">
        <v>0.5</v>
      </c>
      <c r="R287" s="76" t="s">
        <v>35</v>
      </c>
      <c r="S287" s="106"/>
      <c r="T287" s="106"/>
      <c r="U287" s="111">
        <v>3125</v>
      </c>
      <c r="V287" s="76" t="s">
        <v>37</v>
      </c>
      <c r="W287" s="103">
        <f t="shared" si="6"/>
        <v>0.30624000000000001</v>
      </c>
      <c r="X287" s="114"/>
    </row>
    <row r="288" spans="1:24" s="742" customFormat="1" ht="15" hidden="1">
      <c r="A288" s="76">
        <v>480</v>
      </c>
      <c r="B288" s="76">
        <v>392894195</v>
      </c>
      <c r="C288" s="76" t="s">
        <v>29</v>
      </c>
      <c r="D288" s="76" t="s">
        <v>30</v>
      </c>
      <c r="E288" s="76" t="s">
        <v>128</v>
      </c>
      <c r="F288" s="76" t="s">
        <v>129</v>
      </c>
      <c r="G288" s="76" t="s">
        <v>130</v>
      </c>
      <c r="H288" s="76" t="s">
        <v>131</v>
      </c>
      <c r="I288" s="76">
        <v>49304156</v>
      </c>
      <c r="J288" s="76">
        <v>696</v>
      </c>
      <c r="K288" s="76">
        <v>24</v>
      </c>
      <c r="L288" s="80">
        <v>44651</v>
      </c>
      <c r="M288" s="80">
        <v>44651</v>
      </c>
      <c r="N288" s="75">
        <v>0.41666666666666669</v>
      </c>
      <c r="O288" s="80">
        <v>44655</v>
      </c>
      <c r="P288" s="80">
        <v>44655</v>
      </c>
      <c r="Q288" s="75">
        <v>0.5625</v>
      </c>
      <c r="R288" s="76" t="s">
        <v>35</v>
      </c>
      <c r="S288" s="106"/>
      <c r="T288" s="76" t="s">
        <v>40</v>
      </c>
      <c r="U288" s="111">
        <v>4486</v>
      </c>
      <c r="V288" s="76" t="s">
        <v>41</v>
      </c>
      <c r="W288" s="103">
        <f t="shared" si="6"/>
        <v>0.33407999999999999</v>
      </c>
      <c r="X288" s="114"/>
    </row>
    <row r="289" spans="1:24" hidden="1">
      <c r="A289" s="76">
        <v>480</v>
      </c>
      <c r="B289" s="76">
        <v>393698801</v>
      </c>
      <c r="C289" s="76" t="s">
        <v>29</v>
      </c>
      <c r="D289" s="76" t="s">
        <v>30</v>
      </c>
      <c r="E289" s="76" t="s">
        <v>248</v>
      </c>
      <c r="F289" s="76" t="s">
        <v>249</v>
      </c>
      <c r="G289" s="76" t="s">
        <v>250</v>
      </c>
      <c r="H289" s="76" t="s">
        <v>111</v>
      </c>
      <c r="I289" s="76">
        <v>49303156</v>
      </c>
      <c r="J289" s="76">
        <v>638</v>
      </c>
      <c r="K289" s="76">
        <v>22</v>
      </c>
      <c r="L289" s="80">
        <v>44651</v>
      </c>
      <c r="M289" s="80">
        <v>44651</v>
      </c>
      <c r="N289" s="75">
        <v>0.33333333333333331</v>
      </c>
      <c r="O289" s="80">
        <v>44653</v>
      </c>
      <c r="P289" s="80">
        <v>44653</v>
      </c>
      <c r="Q289" s="75">
        <v>0.33333333333333331</v>
      </c>
      <c r="R289" s="76" t="s">
        <v>35</v>
      </c>
      <c r="S289" s="76"/>
      <c r="T289" s="76" t="s">
        <v>40</v>
      </c>
      <c r="U289" s="79">
        <v>3526</v>
      </c>
      <c r="V289" s="76" t="s">
        <v>37</v>
      </c>
      <c r="W289" s="103">
        <f t="shared" si="6"/>
        <v>0.30624000000000001</v>
      </c>
      <c r="X289" s="114"/>
    </row>
    <row r="290" spans="1:24" hidden="1">
      <c r="A290" s="76">
        <v>480</v>
      </c>
      <c r="B290" s="76">
        <v>393699146</v>
      </c>
      <c r="C290" s="76" t="s">
        <v>29</v>
      </c>
      <c r="D290" s="76" t="s">
        <v>30</v>
      </c>
      <c r="E290" s="76" t="s">
        <v>248</v>
      </c>
      <c r="F290" s="76" t="s">
        <v>249</v>
      </c>
      <c r="G290" s="76" t="s">
        <v>250</v>
      </c>
      <c r="H290" s="76" t="s">
        <v>111</v>
      </c>
      <c r="I290" s="76">
        <v>49303156</v>
      </c>
      <c r="J290" s="76">
        <v>638</v>
      </c>
      <c r="K290" s="76">
        <v>22</v>
      </c>
      <c r="L290" s="80">
        <v>44651</v>
      </c>
      <c r="M290" s="80">
        <v>44651</v>
      </c>
      <c r="N290" s="75">
        <v>0.375</v>
      </c>
      <c r="O290" s="80">
        <v>44653</v>
      </c>
      <c r="P290" s="80">
        <v>44653</v>
      </c>
      <c r="Q290" s="75">
        <v>0.375</v>
      </c>
      <c r="R290" s="76" t="s">
        <v>35</v>
      </c>
      <c r="S290" s="76"/>
      <c r="T290" s="76" t="s">
        <v>40</v>
      </c>
      <c r="U290" s="79">
        <v>3526</v>
      </c>
      <c r="V290" s="76" t="s">
        <v>37</v>
      </c>
      <c r="W290" s="103">
        <f t="shared" si="6"/>
        <v>0.30624000000000001</v>
      </c>
      <c r="X290" s="114"/>
    </row>
    <row r="291" spans="1:24" hidden="1">
      <c r="A291" s="76">
        <v>360</v>
      </c>
      <c r="B291" s="76">
        <v>393436410</v>
      </c>
      <c r="C291" s="76" t="s">
        <v>29</v>
      </c>
      <c r="D291" s="76" t="s">
        <v>30</v>
      </c>
      <c r="E291" s="76" t="s">
        <v>257</v>
      </c>
      <c r="F291" s="76" t="s">
        <v>288</v>
      </c>
      <c r="G291" s="76" t="s">
        <v>289</v>
      </c>
      <c r="H291" s="76" t="s">
        <v>60</v>
      </c>
      <c r="I291" s="76">
        <v>49201132</v>
      </c>
      <c r="J291" s="76">
        <v>416</v>
      </c>
      <c r="K291" s="76">
        <v>13</v>
      </c>
      <c r="L291" s="80">
        <v>44651</v>
      </c>
      <c r="M291" s="80">
        <v>44651</v>
      </c>
      <c r="N291" s="75">
        <v>0.45833333333333331</v>
      </c>
      <c r="O291" s="80">
        <v>44655</v>
      </c>
      <c r="P291" s="80">
        <v>44655</v>
      </c>
      <c r="Q291" s="75">
        <v>0.375</v>
      </c>
      <c r="R291" s="76" t="s">
        <v>35</v>
      </c>
      <c r="S291" s="106"/>
      <c r="T291" s="76" t="s">
        <v>40</v>
      </c>
      <c r="U291" s="111">
        <v>5694</v>
      </c>
      <c r="V291" s="76" t="s">
        <v>37</v>
      </c>
      <c r="W291" s="103">
        <f t="shared" si="6"/>
        <v>0.14976</v>
      </c>
      <c r="X291" s="114"/>
    </row>
    <row r="292" spans="1:24" hidden="1">
      <c r="A292" s="76">
        <v>480</v>
      </c>
      <c r="B292" s="76">
        <v>393699317</v>
      </c>
      <c r="C292" s="76" t="s">
        <v>29</v>
      </c>
      <c r="D292" s="76" t="s">
        <v>30</v>
      </c>
      <c r="E292" s="76" t="s">
        <v>248</v>
      </c>
      <c r="F292" s="76" t="s">
        <v>249</v>
      </c>
      <c r="G292" s="76" t="s">
        <v>250</v>
      </c>
      <c r="H292" s="76" t="s">
        <v>111</v>
      </c>
      <c r="I292" s="76">
        <v>49303156</v>
      </c>
      <c r="J292" s="76">
        <v>638</v>
      </c>
      <c r="K292" s="76">
        <v>22</v>
      </c>
      <c r="L292" s="80">
        <v>44651</v>
      </c>
      <c r="M292" s="80">
        <v>44651</v>
      </c>
      <c r="N292" s="75">
        <v>0.41666666666666669</v>
      </c>
      <c r="O292" s="80">
        <v>44653</v>
      </c>
      <c r="P292" s="80">
        <v>44653</v>
      </c>
      <c r="Q292" s="75">
        <v>0.41666666666666669</v>
      </c>
      <c r="R292" s="76" t="s">
        <v>35</v>
      </c>
      <c r="S292" s="76">
        <v>580</v>
      </c>
      <c r="T292" s="76" t="s">
        <v>40</v>
      </c>
      <c r="U292" s="79">
        <v>3526</v>
      </c>
      <c r="V292" s="76" t="s">
        <v>37</v>
      </c>
      <c r="W292" s="103">
        <f t="shared" si="6"/>
        <v>0.30624000000000001</v>
      </c>
      <c r="X292" s="114"/>
    </row>
    <row r="293" spans="1:24" hidden="1">
      <c r="A293" s="76">
        <v>480</v>
      </c>
      <c r="B293" s="76">
        <v>393699703</v>
      </c>
      <c r="C293" s="76" t="s">
        <v>29</v>
      </c>
      <c r="D293" s="76" t="s">
        <v>30</v>
      </c>
      <c r="E293" s="76" t="s">
        <v>248</v>
      </c>
      <c r="F293" s="76" t="s">
        <v>249</v>
      </c>
      <c r="G293" s="76" t="s">
        <v>250</v>
      </c>
      <c r="H293" s="76" t="s">
        <v>111</v>
      </c>
      <c r="I293" s="76">
        <v>49303156</v>
      </c>
      <c r="J293" s="76">
        <v>638</v>
      </c>
      <c r="K293" s="76">
        <v>22</v>
      </c>
      <c r="L293" s="80">
        <v>44651</v>
      </c>
      <c r="M293" s="80">
        <v>44651</v>
      </c>
      <c r="N293" s="75">
        <v>0.5</v>
      </c>
      <c r="O293" s="80">
        <v>44653</v>
      </c>
      <c r="P293" s="80">
        <v>44653</v>
      </c>
      <c r="Q293" s="75">
        <v>0.5</v>
      </c>
      <c r="R293" s="76" t="s">
        <v>35</v>
      </c>
      <c r="S293" s="76"/>
      <c r="T293" s="76" t="s">
        <v>40</v>
      </c>
      <c r="U293" s="79">
        <v>3526</v>
      </c>
      <c r="V293" s="76" t="s">
        <v>37</v>
      </c>
      <c r="W293" s="103">
        <f t="shared" si="6"/>
        <v>0.30624000000000001</v>
      </c>
      <c r="X293" s="114"/>
    </row>
    <row r="294" spans="1:24" hidden="1">
      <c r="A294" s="76">
        <v>480</v>
      </c>
      <c r="B294" s="76">
        <v>393769240</v>
      </c>
      <c r="C294" s="76" t="s">
        <v>29</v>
      </c>
      <c r="D294" s="76" t="s">
        <v>30</v>
      </c>
      <c r="E294" s="76" t="s">
        <v>84</v>
      </c>
      <c r="F294" s="76" t="s">
        <v>286</v>
      </c>
      <c r="G294" s="76" t="s">
        <v>287</v>
      </c>
      <c r="H294" s="76" t="s">
        <v>111</v>
      </c>
      <c r="I294" s="76">
        <v>49303156</v>
      </c>
      <c r="J294" s="76">
        <v>638</v>
      </c>
      <c r="K294" s="76">
        <v>22</v>
      </c>
      <c r="L294" s="80">
        <v>44651</v>
      </c>
      <c r="M294" s="80">
        <v>44651</v>
      </c>
      <c r="N294" s="75">
        <v>0.45833333333333331</v>
      </c>
      <c r="O294" s="80">
        <v>44655</v>
      </c>
      <c r="P294" s="80">
        <v>44655</v>
      </c>
      <c r="Q294" s="75">
        <v>0.54166666666666663</v>
      </c>
      <c r="R294" s="76" t="s">
        <v>35</v>
      </c>
      <c r="S294" s="106"/>
      <c r="T294" s="106"/>
      <c r="U294" s="111">
        <v>3125</v>
      </c>
      <c r="V294" s="76" t="s">
        <v>37</v>
      </c>
      <c r="W294" s="103">
        <f t="shared" si="6"/>
        <v>0.30624000000000001</v>
      </c>
      <c r="X294" s="114"/>
    </row>
    <row r="295" spans="1:24" hidden="1">
      <c r="A295" s="76">
        <v>480</v>
      </c>
      <c r="B295" s="76">
        <v>393769138</v>
      </c>
      <c r="C295" s="76" t="s">
        <v>29</v>
      </c>
      <c r="D295" s="76" t="s">
        <v>30</v>
      </c>
      <c r="E295" s="76" t="s">
        <v>84</v>
      </c>
      <c r="F295" s="76" t="s">
        <v>286</v>
      </c>
      <c r="G295" s="76" t="s">
        <v>287</v>
      </c>
      <c r="H295" s="76" t="s">
        <v>111</v>
      </c>
      <c r="I295" s="76">
        <v>49303156</v>
      </c>
      <c r="J295" s="76">
        <v>638</v>
      </c>
      <c r="K295" s="76">
        <v>22</v>
      </c>
      <c r="L295" s="80">
        <v>44651</v>
      </c>
      <c r="M295" s="80">
        <v>44651</v>
      </c>
      <c r="N295" s="75">
        <v>0.33333333333333331</v>
      </c>
      <c r="O295" s="80">
        <v>44655</v>
      </c>
      <c r="P295" s="80">
        <v>44655</v>
      </c>
      <c r="Q295" s="75">
        <v>0.375</v>
      </c>
      <c r="R295" s="76" t="s">
        <v>35</v>
      </c>
      <c r="S295" s="106"/>
      <c r="T295" s="106"/>
      <c r="U295" s="111">
        <v>3125</v>
      </c>
      <c r="V295" s="76" t="s">
        <v>37</v>
      </c>
      <c r="W295" s="103">
        <f t="shared" si="6"/>
        <v>0.30624000000000001</v>
      </c>
      <c r="X295" s="114"/>
    </row>
    <row r="296" spans="1:24" hidden="1">
      <c r="A296" s="76">
        <v>360</v>
      </c>
      <c r="B296" s="76">
        <v>393275702</v>
      </c>
      <c r="C296" s="76" t="s">
        <v>29</v>
      </c>
      <c r="D296" s="76" t="s">
        <v>30</v>
      </c>
      <c r="E296" s="76" t="s">
        <v>283</v>
      </c>
      <c r="F296" s="76" t="s">
        <v>284</v>
      </c>
      <c r="G296" s="76" t="s">
        <v>285</v>
      </c>
      <c r="H296" s="76" t="s">
        <v>164</v>
      </c>
      <c r="I296" s="76">
        <v>49204132</v>
      </c>
      <c r="J296" s="76">
        <v>624</v>
      </c>
      <c r="K296" s="76">
        <v>24</v>
      </c>
      <c r="L296" s="80">
        <v>44651</v>
      </c>
      <c r="M296" s="80">
        <v>44651</v>
      </c>
      <c r="N296" s="75">
        <v>0.41666666666666669</v>
      </c>
      <c r="O296" s="80">
        <v>44655</v>
      </c>
      <c r="P296" s="80">
        <v>44655</v>
      </c>
      <c r="Q296" s="75">
        <v>0.41666666666666669</v>
      </c>
      <c r="R296" s="76" t="s">
        <v>35</v>
      </c>
      <c r="S296" s="76"/>
      <c r="T296" s="76" t="s">
        <v>40</v>
      </c>
      <c r="U296" s="79">
        <v>6647</v>
      </c>
      <c r="V296" s="76" t="s">
        <v>37</v>
      </c>
      <c r="W296" s="103">
        <f t="shared" si="6"/>
        <v>0.22464000000000001</v>
      </c>
      <c r="X296" s="114"/>
    </row>
    <row r="297" spans="1:24" hidden="1">
      <c r="A297" s="76">
        <v>480</v>
      </c>
      <c r="B297" s="76">
        <v>393769077</v>
      </c>
      <c r="C297" s="76" t="s">
        <v>29</v>
      </c>
      <c r="D297" s="76" t="s">
        <v>30</v>
      </c>
      <c r="E297" s="76" t="s">
        <v>84</v>
      </c>
      <c r="F297" s="76" t="s">
        <v>286</v>
      </c>
      <c r="G297" s="76" t="s">
        <v>287</v>
      </c>
      <c r="H297" s="76" t="s">
        <v>111</v>
      </c>
      <c r="I297" s="76">
        <v>49303156</v>
      </c>
      <c r="J297" s="76">
        <v>638</v>
      </c>
      <c r="K297" s="76">
        <v>22</v>
      </c>
      <c r="L297" s="80">
        <v>44651</v>
      </c>
      <c r="M297" s="80">
        <v>44651</v>
      </c>
      <c r="N297" s="75">
        <v>0.33333333333333331</v>
      </c>
      <c r="O297" s="80">
        <v>44655</v>
      </c>
      <c r="P297" s="80">
        <v>44655</v>
      </c>
      <c r="Q297" s="75">
        <v>0.33333333333333331</v>
      </c>
      <c r="R297" s="76" t="s">
        <v>35</v>
      </c>
      <c r="S297" s="106"/>
      <c r="T297" s="106"/>
      <c r="U297" s="111">
        <v>3125</v>
      </c>
      <c r="V297" s="76" t="s">
        <v>37</v>
      </c>
      <c r="W297" s="103">
        <f t="shared" si="6"/>
        <v>0.30624000000000001</v>
      </c>
      <c r="X297" s="114"/>
    </row>
    <row r="298" spans="1:24" hidden="1">
      <c r="A298" s="76">
        <v>360</v>
      </c>
      <c r="B298" s="76">
        <v>392923673</v>
      </c>
      <c r="C298" s="76" t="s">
        <v>29</v>
      </c>
      <c r="D298" s="76" t="s">
        <v>30</v>
      </c>
      <c r="E298" s="76" t="s">
        <v>165</v>
      </c>
      <c r="F298" s="76" t="s">
        <v>290</v>
      </c>
      <c r="G298" s="76" t="s">
        <v>291</v>
      </c>
      <c r="H298" s="76" t="s">
        <v>200</v>
      </c>
      <c r="I298" s="76">
        <v>49204132</v>
      </c>
      <c r="J298" s="76">
        <v>676</v>
      </c>
      <c r="K298" s="76">
        <v>26</v>
      </c>
      <c r="L298" s="80">
        <v>44651</v>
      </c>
      <c r="M298" s="80">
        <v>44651</v>
      </c>
      <c r="N298" s="75">
        <v>0.375</v>
      </c>
      <c r="O298" s="80">
        <v>44655</v>
      </c>
      <c r="P298" s="80">
        <v>44655</v>
      </c>
      <c r="Q298" s="75">
        <v>0.375</v>
      </c>
      <c r="R298" s="76" t="s">
        <v>35</v>
      </c>
      <c r="S298" s="76"/>
      <c r="T298" s="76" t="s">
        <v>40</v>
      </c>
      <c r="U298" s="79">
        <v>2378</v>
      </c>
      <c r="V298" s="76" t="s">
        <v>37</v>
      </c>
      <c r="W298" s="103">
        <f t="shared" si="6"/>
        <v>0.24335999999999999</v>
      </c>
      <c r="X298" s="703"/>
    </row>
    <row r="299" spans="1:24" hidden="1">
      <c r="A299" s="76">
        <v>480</v>
      </c>
      <c r="B299" s="76">
        <v>393699505</v>
      </c>
      <c r="C299" s="76" t="s">
        <v>29</v>
      </c>
      <c r="D299" s="76" t="s">
        <v>30</v>
      </c>
      <c r="E299" s="76" t="s">
        <v>248</v>
      </c>
      <c r="F299" s="76" t="s">
        <v>249</v>
      </c>
      <c r="G299" s="76" t="s">
        <v>250</v>
      </c>
      <c r="H299" s="76" t="s">
        <v>111</v>
      </c>
      <c r="I299" s="76">
        <v>49303156</v>
      </c>
      <c r="J299" s="76">
        <v>638</v>
      </c>
      <c r="K299" s="76">
        <v>22</v>
      </c>
      <c r="L299" s="80">
        <v>44651</v>
      </c>
      <c r="M299" s="80">
        <v>44651</v>
      </c>
      <c r="N299" s="75">
        <v>0.45833333333333331</v>
      </c>
      <c r="O299" s="80">
        <v>44655</v>
      </c>
      <c r="P299" s="80">
        <v>44655</v>
      </c>
      <c r="Q299" s="75">
        <v>0.45833333333333331</v>
      </c>
      <c r="R299" s="76" t="s">
        <v>35</v>
      </c>
      <c r="S299" s="76"/>
      <c r="T299" s="76" t="s">
        <v>40</v>
      </c>
      <c r="U299" s="79">
        <v>3526</v>
      </c>
      <c r="V299" s="76" t="s">
        <v>37</v>
      </c>
      <c r="W299" s="103">
        <f t="shared" si="6"/>
        <v>0.30624000000000001</v>
      </c>
      <c r="X299" s="114"/>
    </row>
    <row r="300" spans="1:24" hidden="1">
      <c r="A300" s="76">
        <v>480</v>
      </c>
      <c r="B300" s="76">
        <v>392306620</v>
      </c>
      <c r="C300" s="76" t="s">
        <v>29</v>
      </c>
      <c r="D300" s="76" t="s">
        <v>30</v>
      </c>
      <c r="E300" s="76" t="s">
        <v>53</v>
      </c>
      <c r="F300" s="76" t="s">
        <v>54</v>
      </c>
      <c r="G300" s="76" t="s">
        <v>55</v>
      </c>
      <c r="H300" s="76" t="s">
        <v>52</v>
      </c>
      <c r="I300" s="76">
        <v>49303156</v>
      </c>
      <c r="J300" s="76">
        <v>580</v>
      </c>
      <c r="K300" s="76">
        <v>20</v>
      </c>
      <c r="L300" s="80">
        <v>44652</v>
      </c>
      <c r="M300" s="80">
        <v>44652</v>
      </c>
      <c r="N300" s="75">
        <v>0.375</v>
      </c>
      <c r="O300" s="80">
        <v>44655</v>
      </c>
      <c r="P300" s="80">
        <v>44655</v>
      </c>
      <c r="Q300" s="75">
        <v>0.45833333333333331</v>
      </c>
      <c r="R300" s="76" t="s">
        <v>35</v>
      </c>
      <c r="S300" s="106"/>
      <c r="T300" s="76" t="s">
        <v>56</v>
      </c>
      <c r="U300" s="79">
        <v>2640</v>
      </c>
      <c r="V300" s="76" t="s">
        <v>41</v>
      </c>
      <c r="W300" s="103">
        <f t="shared" si="6"/>
        <v>0.27839999999999998</v>
      </c>
      <c r="X300" s="114"/>
    </row>
    <row r="301" spans="1:24" hidden="1">
      <c r="A301" s="76">
        <v>480</v>
      </c>
      <c r="B301" s="76">
        <v>392306580</v>
      </c>
      <c r="C301" s="76" t="s">
        <v>29</v>
      </c>
      <c r="D301" s="76" t="s">
        <v>30</v>
      </c>
      <c r="E301" s="76" t="s">
        <v>53</v>
      </c>
      <c r="F301" s="76" t="s">
        <v>54</v>
      </c>
      <c r="G301" s="76" t="s">
        <v>55</v>
      </c>
      <c r="H301" s="76" t="s">
        <v>52</v>
      </c>
      <c r="I301" s="76">
        <v>49303156</v>
      </c>
      <c r="J301" s="76">
        <v>580</v>
      </c>
      <c r="K301" s="76">
        <v>20</v>
      </c>
      <c r="L301" s="80">
        <v>44652</v>
      </c>
      <c r="M301" s="80">
        <v>44652</v>
      </c>
      <c r="N301" s="75">
        <v>0.33333333333333331</v>
      </c>
      <c r="O301" s="80">
        <v>44657</v>
      </c>
      <c r="P301" s="80">
        <v>44657</v>
      </c>
      <c r="Q301" s="75">
        <v>0.375</v>
      </c>
      <c r="R301" s="76" t="s">
        <v>35</v>
      </c>
      <c r="S301" s="106"/>
      <c r="T301" s="76" t="s">
        <v>40</v>
      </c>
      <c r="U301" s="79">
        <v>2640</v>
      </c>
      <c r="V301" s="76" t="s">
        <v>41</v>
      </c>
      <c r="W301" s="103">
        <f t="shared" si="6"/>
        <v>0.27839999999999998</v>
      </c>
      <c r="X301" s="114"/>
    </row>
    <row r="302" spans="1:24" hidden="1">
      <c r="A302" s="76">
        <v>480</v>
      </c>
      <c r="B302" s="76">
        <v>393703329</v>
      </c>
      <c r="C302" s="76" t="s">
        <v>29</v>
      </c>
      <c r="D302" s="76" t="s">
        <v>30</v>
      </c>
      <c r="E302" s="76" t="s">
        <v>248</v>
      </c>
      <c r="F302" s="76" t="s">
        <v>249</v>
      </c>
      <c r="G302" s="76" t="s">
        <v>250</v>
      </c>
      <c r="H302" s="76" t="s">
        <v>111</v>
      </c>
      <c r="I302" s="76">
        <v>49303156</v>
      </c>
      <c r="J302" s="76">
        <v>638</v>
      </c>
      <c r="K302" s="76">
        <v>22</v>
      </c>
      <c r="L302" s="80">
        <v>44652</v>
      </c>
      <c r="M302" s="80">
        <v>44652</v>
      </c>
      <c r="N302" s="75">
        <v>0.45833333333333331</v>
      </c>
      <c r="O302" s="80">
        <v>44659</v>
      </c>
      <c r="P302" s="80">
        <v>44659</v>
      </c>
      <c r="Q302" s="75">
        <v>0.45833333333333331</v>
      </c>
      <c r="R302" s="76" t="s">
        <v>35</v>
      </c>
      <c r="S302" s="76"/>
      <c r="T302" s="76" t="s">
        <v>40</v>
      </c>
      <c r="U302" s="79">
        <v>3526</v>
      </c>
      <c r="V302" s="76" t="s">
        <v>37</v>
      </c>
      <c r="W302" s="103">
        <f t="shared" si="6"/>
        <v>0.30624000000000001</v>
      </c>
      <c r="X302" s="114"/>
    </row>
    <row r="303" spans="1:24" hidden="1">
      <c r="A303" s="76">
        <v>480</v>
      </c>
      <c r="B303" s="76">
        <v>393919078</v>
      </c>
      <c r="C303" s="76" t="s">
        <v>29</v>
      </c>
      <c r="D303" s="76" t="s">
        <v>30</v>
      </c>
      <c r="E303" s="76" t="s">
        <v>128</v>
      </c>
      <c r="F303" s="76" t="s">
        <v>129</v>
      </c>
      <c r="G303" s="76" t="s">
        <v>130</v>
      </c>
      <c r="H303" s="76" t="s">
        <v>131</v>
      </c>
      <c r="I303" s="76">
        <v>49304156</v>
      </c>
      <c r="J303" s="76">
        <v>319</v>
      </c>
      <c r="K303" s="76">
        <v>11</v>
      </c>
      <c r="L303" s="80">
        <v>44652</v>
      </c>
      <c r="M303" s="80">
        <v>44652</v>
      </c>
      <c r="N303" s="75">
        <v>0.375</v>
      </c>
      <c r="O303" s="80">
        <v>44658</v>
      </c>
      <c r="P303" s="80">
        <v>44658</v>
      </c>
      <c r="Q303" s="75">
        <v>0.375</v>
      </c>
      <c r="R303" s="76" t="s">
        <v>35</v>
      </c>
      <c r="S303" s="106"/>
      <c r="T303" s="76" t="s">
        <v>56</v>
      </c>
      <c r="U303" s="111">
        <v>4192</v>
      </c>
      <c r="V303" s="76" t="s">
        <v>41</v>
      </c>
      <c r="W303" s="103">
        <f t="shared" si="6"/>
        <v>0.15312000000000001</v>
      </c>
      <c r="X303" s="114"/>
    </row>
    <row r="304" spans="1:24" hidden="1">
      <c r="A304" s="115">
        <v>480</v>
      </c>
      <c r="B304" s="115">
        <v>392306573</v>
      </c>
      <c r="C304" s="115" t="s">
        <v>29</v>
      </c>
      <c r="D304" s="115" t="s">
        <v>30</v>
      </c>
      <c r="E304" s="115" t="s">
        <v>53</v>
      </c>
      <c r="F304" s="115" t="s">
        <v>54</v>
      </c>
      <c r="G304" s="115" t="s">
        <v>55</v>
      </c>
      <c r="H304" s="115" t="s">
        <v>52</v>
      </c>
      <c r="I304" s="115">
        <v>49303156</v>
      </c>
      <c r="J304" s="115">
        <v>580</v>
      </c>
      <c r="K304" s="115">
        <v>20</v>
      </c>
      <c r="L304" s="116">
        <v>44652</v>
      </c>
      <c r="M304" s="116">
        <v>44652</v>
      </c>
      <c r="N304" s="117">
        <v>0.33333333333333331</v>
      </c>
      <c r="O304" s="116">
        <v>44655</v>
      </c>
      <c r="P304" s="116">
        <v>44655</v>
      </c>
      <c r="Q304" s="117">
        <v>0.33333333333333331</v>
      </c>
      <c r="R304" s="115" t="s">
        <v>35</v>
      </c>
      <c r="S304" s="118"/>
      <c r="T304" s="115" t="s">
        <v>56</v>
      </c>
      <c r="U304" s="126">
        <v>2640</v>
      </c>
      <c r="V304" s="115" t="s">
        <v>41</v>
      </c>
      <c r="W304" s="127">
        <f t="shared" si="6"/>
        <v>0.27839999999999998</v>
      </c>
      <c r="X304" s="120"/>
    </row>
    <row r="305" spans="1:24" hidden="1">
      <c r="A305" s="148">
        <v>480</v>
      </c>
      <c r="B305" s="148">
        <v>392306590</v>
      </c>
      <c r="C305" s="148" t="s">
        <v>29</v>
      </c>
      <c r="D305" s="148" t="s">
        <v>30</v>
      </c>
      <c r="E305" s="148" t="s">
        <v>53</v>
      </c>
      <c r="F305" s="148" t="s">
        <v>54</v>
      </c>
      <c r="G305" s="148" t="s">
        <v>55</v>
      </c>
      <c r="H305" s="148" t="s">
        <v>52</v>
      </c>
      <c r="I305" s="148">
        <v>49303156</v>
      </c>
      <c r="J305" s="148">
        <v>580</v>
      </c>
      <c r="K305" s="148">
        <v>20</v>
      </c>
      <c r="L305" s="149">
        <v>44652</v>
      </c>
      <c r="M305" s="149">
        <v>44652</v>
      </c>
      <c r="N305" s="150">
        <v>0.375</v>
      </c>
      <c r="O305" s="149">
        <v>44655</v>
      </c>
      <c r="P305" s="149">
        <v>44655</v>
      </c>
      <c r="Q305" s="150">
        <v>0.41666666666666669</v>
      </c>
      <c r="R305" s="148" t="s">
        <v>35</v>
      </c>
      <c r="S305" s="151"/>
      <c r="T305" s="148" t="s">
        <v>56</v>
      </c>
      <c r="U305" s="154">
        <v>2640</v>
      </c>
      <c r="V305" s="148" t="s">
        <v>41</v>
      </c>
      <c r="W305" s="153">
        <f t="shared" si="6"/>
        <v>0.27839999999999998</v>
      </c>
      <c r="X305" s="700"/>
    </row>
    <row r="306" spans="1:24" hidden="1">
      <c r="A306" s="84">
        <v>360</v>
      </c>
      <c r="B306" s="84">
        <v>393427081</v>
      </c>
      <c r="C306" s="84" t="s">
        <v>29</v>
      </c>
      <c r="D306" s="84" t="s">
        <v>30</v>
      </c>
      <c r="E306" s="84" t="s">
        <v>242</v>
      </c>
      <c r="F306" s="84" t="s">
        <v>243</v>
      </c>
      <c r="G306" s="84" t="s">
        <v>244</v>
      </c>
      <c r="H306" s="84" t="s">
        <v>60</v>
      </c>
      <c r="I306" s="84">
        <v>49201132</v>
      </c>
      <c r="J306" s="84">
        <v>832</v>
      </c>
      <c r="K306" s="84">
        <v>26</v>
      </c>
      <c r="L306" s="121">
        <v>44652</v>
      </c>
      <c r="M306" s="121">
        <v>44652</v>
      </c>
      <c r="N306" s="122">
        <v>0.375</v>
      </c>
      <c r="O306" s="121">
        <v>44655</v>
      </c>
      <c r="P306" s="121">
        <v>44655</v>
      </c>
      <c r="Q306" s="122">
        <v>0.375</v>
      </c>
      <c r="R306" s="84" t="s">
        <v>35</v>
      </c>
      <c r="S306" s="123"/>
      <c r="T306" s="84" t="s">
        <v>40</v>
      </c>
      <c r="U306" s="137">
        <v>3396</v>
      </c>
      <c r="V306" s="84" t="s">
        <v>37</v>
      </c>
      <c r="W306" s="136">
        <f t="shared" si="6"/>
        <v>0.29952000000000001</v>
      </c>
      <c r="X306" s="125"/>
    </row>
    <row r="307" spans="1:24" hidden="1">
      <c r="A307" s="115">
        <v>480</v>
      </c>
      <c r="B307" s="115">
        <v>393700041</v>
      </c>
      <c r="C307" s="115" t="s">
        <v>29</v>
      </c>
      <c r="D307" s="115" t="s">
        <v>30</v>
      </c>
      <c r="E307" s="115" t="s">
        <v>248</v>
      </c>
      <c r="F307" s="115" t="s">
        <v>249</v>
      </c>
      <c r="G307" s="115" t="s">
        <v>250</v>
      </c>
      <c r="H307" s="115" t="s">
        <v>111</v>
      </c>
      <c r="I307" s="115">
        <v>49303156</v>
      </c>
      <c r="J307" s="115">
        <v>638</v>
      </c>
      <c r="K307" s="115">
        <v>22</v>
      </c>
      <c r="L307" s="116">
        <v>44652</v>
      </c>
      <c r="M307" s="116">
        <v>44652</v>
      </c>
      <c r="N307" s="117">
        <v>0.33333333333333331</v>
      </c>
      <c r="O307" s="116">
        <v>44655</v>
      </c>
      <c r="P307" s="116">
        <v>44655</v>
      </c>
      <c r="Q307" s="117">
        <v>0.33333333333333331</v>
      </c>
      <c r="R307" s="115" t="s">
        <v>35</v>
      </c>
      <c r="S307" s="115"/>
      <c r="T307" s="115" t="s">
        <v>40</v>
      </c>
      <c r="U307" s="126">
        <v>3526</v>
      </c>
      <c r="V307" s="115" t="s">
        <v>37</v>
      </c>
      <c r="W307" s="127">
        <f t="shared" si="6"/>
        <v>0.30624000000000001</v>
      </c>
      <c r="X307" s="120"/>
    </row>
    <row r="308" spans="1:24" hidden="1">
      <c r="A308" s="148">
        <v>480</v>
      </c>
      <c r="B308" s="148">
        <v>392306673</v>
      </c>
      <c r="C308" s="148" t="s">
        <v>29</v>
      </c>
      <c r="D308" s="148" t="s">
        <v>30</v>
      </c>
      <c r="E308" s="148" t="s">
        <v>53</v>
      </c>
      <c r="F308" s="148" t="s">
        <v>54</v>
      </c>
      <c r="G308" s="148" t="s">
        <v>55</v>
      </c>
      <c r="H308" s="148" t="s">
        <v>52</v>
      </c>
      <c r="I308" s="148">
        <v>49303156</v>
      </c>
      <c r="J308" s="148">
        <v>580</v>
      </c>
      <c r="K308" s="148">
        <v>20</v>
      </c>
      <c r="L308" s="149">
        <v>44652</v>
      </c>
      <c r="M308" s="149">
        <v>44652</v>
      </c>
      <c r="N308" s="150">
        <v>0.41666666666666669</v>
      </c>
      <c r="O308" s="149">
        <v>44655</v>
      </c>
      <c r="P308" s="149">
        <v>44655</v>
      </c>
      <c r="Q308" s="150">
        <v>0.54166666666666663</v>
      </c>
      <c r="R308" s="148" t="s">
        <v>35</v>
      </c>
      <c r="S308" s="151"/>
      <c r="T308" s="148" t="s">
        <v>56</v>
      </c>
      <c r="U308" s="154">
        <v>2640</v>
      </c>
      <c r="V308" s="148" t="s">
        <v>41</v>
      </c>
      <c r="W308" s="153">
        <f t="shared" si="6"/>
        <v>0.27839999999999998</v>
      </c>
      <c r="X308" s="700"/>
    </row>
    <row r="309" spans="1:24" hidden="1">
      <c r="A309" s="84">
        <v>480</v>
      </c>
      <c r="B309" s="84">
        <v>393701141</v>
      </c>
      <c r="C309" s="84" t="s">
        <v>29</v>
      </c>
      <c r="D309" s="84" t="s">
        <v>30</v>
      </c>
      <c r="E309" s="84" t="s">
        <v>248</v>
      </c>
      <c r="F309" s="84" t="s">
        <v>249</v>
      </c>
      <c r="G309" s="84" t="s">
        <v>250</v>
      </c>
      <c r="H309" s="84" t="s">
        <v>111</v>
      </c>
      <c r="I309" s="84">
        <v>49303156</v>
      </c>
      <c r="J309" s="84">
        <v>638</v>
      </c>
      <c r="K309" s="84">
        <v>22</v>
      </c>
      <c r="L309" s="121">
        <v>44652</v>
      </c>
      <c r="M309" s="121">
        <v>44652</v>
      </c>
      <c r="N309" s="122">
        <v>0.375</v>
      </c>
      <c r="O309" s="121">
        <v>44655</v>
      </c>
      <c r="P309" s="121">
        <v>44655</v>
      </c>
      <c r="Q309" s="122">
        <v>0.375</v>
      </c>
      <c r="R309" s="84" t="s">
        <v>35</v>
      </c>
      <c r="S309" s="84"/>
      <c r="T309" s="84" t="s">
        <v>40</v>
      </c>
      <c r="U309" s="124">
        <v>3526</v>
      </c>
      <c r="V309" s="84" t="s">
        <v>37</v>
      </c>
      <c r="W309" s="136">
        <f t="shared" si="6"/>
        <v>0.30624000000000001</v>
      </c>
      <c r="X309" s="125"/>
    </row>
    <row r="310" spans="1:24" hidden="1">
      <c r="A310" s="76">
        <v>480</v>
      </c>
      <c r="B310" s="76">
        <v>393702908</v>
      </c>
      <c r="C310" s="76" t="s">
        <v>29</v>
      </c>
      <c r="D310" s="76" t="s">
        <v>30</v>
      </c>
      <c r="E310" s="76" t="s">
        <v>248</v>
      </c>
      <c r="F310" s="76" t="s">
        <v>249</v>
      </c>
      <c r="G310" s="76" t="s">
        <v>250</v>
      </c>
      <c r="H310" s="76" t="s">
        <v>111</v>
      </c>
      <c r="I310" s="76">
        <v>49303156</v>
      </c>
      <c r="J310" s="76">
        <v>638</v>
      </c>
      <c r="K310" s="76">
        <v>22</v>
      </c>
      <c r="L310" s="80">
        <v>44652</v>
      </c>
      <c r="M310" s="80">
        <v>44652</v>
      </c>
      <c r="N310" s="75">
        <v>0.41666666666666669</v>
      </c>
      <c r="O310" s="80">
        <v>44655</v>
      </c>
      <c r="P310" s="80">
        <v>44655</v>
      </c>
      <c r="Q310" s="75">
        <v>0.41666666666666669</v>
      </c>
      <c r="R310" s="76" t="s">
        <v>35</v>
      </c>
      <c r="S310" s="76"/>
      <c r="T310" s="76" t="s">
        <v>40</v>
      </c>
      <c r="U310" s="79">
        <v>3526</v>
      </c>
      <c r="V310" s="76" t="s">
        <v>37</v>
      </c>
      <c r="W310" s="103">
        <f t="shared" si="6"/>
        <v>0.30624000000000001</v>
      </c>
      <c r="X310" s="114"/>
    </row>
    <row r="311" spans="1:24" hidden="1">
      <c r="A311" s="76">
        <v>480</v>
      </c>
      <c r="B311" s="76">
        <v>393703961</v>
      </c>
      <c r="C311" s="76" t="s">
        <v>29</v>
      </c>
      <c r="D311" s="76" t="s">
        <v>30</v>
      </c>
      <c r="E311" s="76" t="s">
        <v>248</v>
      </c>
      <c r="F311" s="76" t="s">
        <v>249</v>
      </c>
      <c r="G311" s="76" t="s">
        <v>250</v>
      </c>
      <c r="H311" s="76" t="s">
        <v>111</v>
      </c>
      <c r="I311" s="76">
        <v>49303156</v>
      </c>
      <c r="J311" s="76">
        <v>580</v>
      </c>
      <c r="K311" s="76">
        <v>20</v>
      </c>
      <c r="L311" s="80">
        <v>44652</v>
      </c>
      <c r="M311" s="80">
        <v>44652</v>
      </c>
      <c r="N311" s="75">
        <v>0.5</v>
      </c>
      <c r="O311" s="80">
        <v>44655</v>
      </c>
      <c r="P311" s="80">
        <v>44655</v>
      </c>
      <c r="Q311" s="75">
        <v>0.5</v>
      </c>
      <c r="R311" s="76" t="s">
        <v>35</v>
      </c>
      <c r="S311" s="76"/>
      <c r="T311" s="76" t="s">
        <v>40</v>
      </c>
      <c r="U311" s="79">
        <v>3526</v>
      </c>
      <c r="V311" s="76" t="s">
        <v>37</v>
      </c>
      <c r="W311" s="103">
        <f t="shared" si="6"/>
        <v>0.27839999999999998</v>
      </c>
      <c r="X311" s="114"/>
    </row>
    <row r="312" spans="1:24" hidden="1">
      <c r="A312" s="76">
        <v>480</v>
      </c>
      <c r="B312" s="76">
        <v>392306669</v>
      </c>
      <c r="C312" s="76" t="s">
        <v>29</v>
      </c>
      <c r="D312" s="76" t="s">
        <v>30</v>
      </c>
      <c r="E312" s="76" t="s">
        <v>53</v>
      </c>
      <c r="F312" s="76" t="s">
        <v>54</v>
      </c>
      <c r="G312" s="76" t="s">
        <v>55</v>
      </c>
      <c r="H312" s="76" t="s">
        <v>52</v>
      </c>
      <c r="I312" s="76">
        <v>49303156</v>
      </c>
      <c r="J312" s="76">
        <v>580</v>
      </c>
      <c r="K312" s="76">
        <v>20</v>
      </c>
      <c r="L312" s="80">
        <v>44652</v>
      </c>
      <c r="M312" s="80">
        <v>44652</v>
      </c>
      <c r="N312" s="75">
        <v>0.41666666666666669</v>
      </c>
      <c r="O312" s="80">
        <v>44655</v>
      </c>
      <c r="P312" s="80">
        <v>44655</v>
      </c>
      <c r="Q312" s="75">
        <v>0.5</v>
      </c>
      <c r="R312" s="76" t="s">
        <v>35</v>
      </c>
      <c r="S312" s="106"/>
      <c r="T312" s="76" t="s">
        <v>56</v>
      </c>
      <c r="U312" s="79">
        <v>2640</v>
      </c>
      <c r="V312" s="76" t="s">
        <v>41</v>
      </c>
      <c r="W312" s="103">
        <f t="shared" si="6"/>
        <v>0.27839999999999998</v>
      </c>
      <c r="X312" s="114"/>
    </row>
    <row r="313" spans="1:24" hidden="1">
      <c r="A313" s="76">
        <v>360</v>
      </c>
      <c r="B313" s="104">
        <v>1541493590</v>
      </c>
      <c r="C313" s="76" t="s">
        <v>29</v>
      </c>
      <c r="D313" s="76" t="s">
        <v>30</v>
      </c>
      <c r="E313" s="76" t="s">
        <v>165</v>
      </c>
      <c r="F313" s="76" t="s">
        <v>290</v>
      </c>
      <c r="G313" s="76" t="s">
        <v>291</v>
      </c>
      <c r="H313" s="76" t="s">
        <v>200</v>
      </c>
      <c r="I313" s="76">
        <v>49204132</v>
      </c>
      <c r="J313" s="76">
        <v>156</v>
      </c>
      <c r="K313" s="76">
        <v>6</v>
      </c>
      <c r="L313" s="80">
        <v>44652</v>
      </c>
      <c r="M313" s="80">
        <v>44652</v>
      </c>
      <c r="N313" s="75">
        <v>0.375</v>
      </c>
      <c r="O313" s="80">
        <v>44657</v>
      </c>
      <c r="P313" s="80">
        <v>44657</v>
      </c>
      <c r="Q313" s="75">
        <v>0.375</v>
      </c>
      <c r="R313" s="76" t="s">
        <v>35</v>
      </c>
      <c r="S313" s="76"/>
      <c r="T313" s="76" t="s">
        <v>56</v>
      </c>
      <c r="U313" s="79">
        <v>1647</v>
      </c>
      <c r="V313" s="76" t="s">
        <v>37</v>
      </c>
      <c r="W313" s="103">
        <f t="shared" si="6"/>
        <v>5.6160000000000002E-2</v>
      </c>
      <c r="X313" s="114"/>
    </row>
    <row r="314" spans="1:24" hidden="1">
      <c r="A314" s="76">
        <v>480</v>
      </c>
      <c r="B314" s="76">
        <v>392306647</v>
      </c>
      <c r="C314" s="76" t="s">
        <v>29</v>
      </c>
      <c r="D314" s="76" t="s">
        <v>30</v>
      </c>
      <c r="E314" s="76" t="s">
        <v>53</v>
      </c>
      <c r="F314" s="76" t="s">
        <v>54</v>
      </c>
      <c r="G314" s="76" t="s">
        <v>55</v>
      </c>
      <c r="H314" s="76" t="s">
        <v>52</v>
      </c>
      <c r="I314" s="76">
        <v>49303156</v>
      </c>
      <c r="J314" s="76">
        <v>580</v>
      </c>
      <c r="K314" s="76">
        <v>20</v>
      </c>
      <c r="L314" s="80">
        <v>44655</v>
      </c>
      <c r="M314" s="80">
        <v>44655</v>
      </c>
      <c r="N314" s="75">
        <v>0.375</v>
      </c>
      <c r="O314" s="80">
        <v>44657</v>
      </c>
      <c r="P314" s="80">
        <v>44657</v>
      </c>
      <c r="Q314" s="75">
        <v>0.41666666666666669</v>
      </c>
      <c r="R314" s="76" t="s">
        <v>35</v>
      </c>
      <c r="S314" s="106"/>
      <c r="T314" s="76" t="s">
        <v>40</v>
      </c>
      <c r="U314" s="79">
        <v>2640</v>
      </c>
      <c r="V314" s="76" t="s">
        <v>41</v>
      </c>
      <c r="W314" s="103">
        <f t="shared" si="6"/>
        <v>0.27839999999999998</v>
      </c>
      <c r="X314" s="114"/>
    </row>
    <row r="315" spans="1:24" hidden="1">
      <c r="A315" s="76">
        <v>360</v>
      </c>
      <c r="B315" s="76">
        <v>393275588</v>
      </c>
      <c r="C315" s="76" t="s">
        <v>29</v>
      </c>
      <c r="D315" s="76" t="s">
        <v>30</v>
      </c>
      <c r="E315" s="76" t="s">
        <v>271</v>
      </c>
      <c r="F315" s="76" t="s">
        <v>272</v>
      </c>
      <c r="G315" s="76" t="s">
        <v>273</v>
      </c>
      <c r="H315" s="76" t="s">
        <v>164</v>
      </c>
      <c r="I315" s="76">
        <v>49204132</v>
      </c>
      <c r="J315" s="76">
        <v>260</v>
      </c>
      <c r="K315" s="76">
        <v>10</v>
      </c>
      <c r="L315" s="80">
        <v>44655</v>
      </c>
      <c r="M315" s="80">
        <v>44655</v>
      </c>
      <c r="N315" s="75">
        <v>0.33333333333333331</v>
      </c>
      <c r="O315" s="80">
        <v>44657</v>
      </c>
      <c r="P315" s="80">
        <v>44657</v>
      </c>
      <c r="Q315" s="75">
        <v>0.33333333333333331</v>
      </c>
      <c r="R315" s="76" t="s">
        <v>35</v>
      </c>
      <c r="S315" s="76" t="s">
        <v>292</v>
      </c>
      <c r="T315" s="76" t="s">
        <v>40</v>
      </c>
      <c r="U315" s="79">
        <v>3258</v>
      </c>
      <c r="V315" s="76" t="s">
        <v>37</v>
      </c>
      <c r="W315" s="103">
        <f t="shared" si="6"/>
        <v>9.3600000000000003E-2</v>
      </c>
      <c r="X315" s="114"/>
    </row>
    <row r="316" spans="1:24" hidden="1">
      <c r="A316" s="76">
        <v>360</v>
      </c>
      <c r="B316" s="76">
        <v>393275588</v>
      </c>
      <c r="C316" s="76" t="s">
        <v>29</v>
      </c>
      <c r="D316" s="76" t="s">
        <v>30</v>
      </c>
      <c r="E316" s="76" t="s">
        <v>271</v>
      </c>
      <c r="F316" s="76" t="s">
        <v>272</v>
      </c>
      <c r="G316" s="76" t="s">
        <v>273</v>
      </c>
      <c r="H316" s="76" t="s">
        <v>60</v>
      </c>
      <c r="I316" s="76">
        <v>49203132</v>
      </c>
      <c r="J316" s="76">
        <v>512</v>
      </c>
      <c r="K316" s="76">
        <v>16</v>
      </c>
      <c r="L316" s="80">
        <v>44655</v>
      </c>
      <c r="M316" s="80">
        <v>44655</v>
      </c>
      <c r="N316" s="75">
        <v>0.33333333333333331</v>
      </c>
      <c r="O316" s="80">
        <v>44657</v>
      </c>
      <c r="P316" s="80">
        <v>44657</v>
      </c>
      <c r="Q316" s="75">
        <v>0.33333333333333331</v>
      </c>
      <c r="R316" s="76" t="s">
        <v>35</v>
      </c>
      <c r="S316" s="76" t="s">
        <v>293</v>
      </c>
      <c r="T316" s="76"/>
      <c r="U316" s="79"/>
      <c r="V316" s="76"/>
      <c r="W316" s="103">
        <f>A316*J316/10^6</f>
        <v>0.18432000000000001</v>
      </c>
      <c r="X316" s="114"/>
    </row>
    <row r="317" spans="1:24" hidden="1">
      <c r="A317" s="76">
        <v>480</v>
      </c>
      <c r="B317" s="76">
        <v>392306596</v>
      </c>
      <c r="C317" s="76" t="s">
        <v>29</v>
      </c>
      <c r="D317" s="76" t="s">
        <v>30</v>
      </c>
      <c r="E317" s="76" t="s">
        <v>53</v>
      </c>
      <c r="F317" s="76" t="s">
        <v>54</v>
      </c>
      <c r="G317" s="76" t="s">
        <v>55</v>
      </c>
      <c r="H317" s="76" t="s">
        <v>52</v>
      </c>
      <c r="I317" s="76">
        <v>49303156</v>
      </c>
      <c r="J317" s="76">
        <v>580</v>
      </c>
      <c r="K317" s="76">
        <v>20</v>
      </c>
      <c r="L317" s="80">
        <v>44655</v>
      </c>
      <c r="M317" s="80">
        <v>44655</v>
      </c>
      <c r="N317" s="75">
        <v>0.33333333333333331</v>
      </c>
      <c r="O317" s="80">
        <v>44656</v>
      </c>
      <c r="P317" s="80">
        <v>44656</v>
      </c>
      <c r="Q317" s="75">
        <v>0.33333333333333331</v>
      </c>
      <c r="R317" s="76" t="s">
        <v>35</v>
      </c>
      <c r="S317" s="106"/>
      <c r="T317" s="76" t="s">
        <v>40</v>
      </c>
      <c r="U317" s="79">
        <v>2640</v>
      </c>
      <c r="V317" s="76" t="s">
        <v>41</v>
      </c>
      <c r="W317" s="103">
        <f t="shared" si="6"/>
        <v>0.27839999999999998</v>
      </c>
      <c r="X317" s="114"/>
    </row>
    <row r="318" spans="1:24" hidden="1">
      <c r="A318" s="76">
        <v>480</v>
      </c>
      <c r="B318" s="76">
        <v>392306630</v>
      </c>
      <c r="C318" s="76" t="s">
        <v>29</v>
      </c>
      <c r="D318" s="76" t="s">
        <v>30</v>
      </c>
      <c r="E318" s="76" t="s">
        <v>53</v>
      </c>
      <c r="F318" s="76" t="s">
        <v>54</v>
      </c>
      <c r="G318" s="76" t="s">
        <v>55</v>
      </c>
      <c r="H318" s="76" t="s">
        <v>52</v>
      </c>
      <c r="I318" s="76">
        <v>49303156</v>
      </c>
      <c r="J318" s="76">
        <v>580</v>
      </c>
      <c r="K318" s="76">
        <v>20</v>
      </c>
      <c r="L318" s="80">
        <v>44655</v>
      </c>
      <c r="M318" s="80">
        <v>44655</v>
      </c>
      <c r="N318" s="75">
        <v>0.33333333333333331</v>
      </c>
      <c r="O318" s="80">
        <v>44656</v>
      </c>
      <c r="P318" s="80">
        <v>44656</v>
      </c>
      <c r="Q318" s="75">
        <v>0.375</v>
      </c>
      <c r="R318" s="76" t="s">
        <v>35</v>
      </c>
      <c r="S318" s="106"/>
      <c r="T318" s="76" t="s">
        <v>40</v>
      </c>
      <c r="U318" s="79">
        <v>2640</v>
      </c>
      <c r="V318" s="76" t="s">
        <v>41</v>
      </c>
      <c r="W318" s="103">
        <f t="shared" si="6"/>
        <v>0.27839999999999998</v>
      </c>
      <c r="X318" s="114"/>
    </row>
    <row r="319" spans="1:24" hidden="1">
      <c r="A319" s="115">
        <v>480</v>
      </c>
      <c r="B319" s="115">
        <v>392306668</v>
      </c>
      <c r="C319" s="115" t="s">
        <v>29</v>
      </c>
      <c r="D319" s="115" t="s">
        <v>30</v>
      </c>
      <c r="E319" s="115" t="s">
        <v>53</v>
      </c>
      <c r="F319" s="115" t="s">
        <v>54</v>
      </c>
      <c r="G319" s="115" t="s">
        <v>55</v>
      </c>
      <c r="H319" s="115" t="s">
        <v>52</v>
      </c>
      <c r="I319" s="115">
        <v>49303156</v>
      </c>
      <c r="J319" s="115">
        <v>580</v>
      </c>
      <c r="K319" s="115">
        <v>20</v>
      </c>
      <c r="L319" s="116">
        <v>44655</v>
      </c>
      <c r="M319" s="116">
        <v>44655</v>
      </c>
      <c r="N319" s="117">
        <v>0.375</v>
      </c>
      <c r="O319" s="116">
        <v>44656</v>
      </c>
      <c r="P319" s="116">
        <v>44656</v>
      </c>
      <c r="Q319" s="117">
        <v>0.45833333333333331</v>
      </c>
      <c r="R319" s="115" t="s">
        <v>35</v>
      </c>
      <c r="S319" s="118"/>
      <c r="T319" s="115" t="s">
        <v>40</v>
      </c>
      <c r="U319" s="126">
        <v>2640</v>
      </c>
      <c r="V319" s="115" t="s">
        <v>41</v>
      </c>
      <c r="W319" s="127">
        <f t="shared" si="6"/>
        <v>0.27839999999999998</v>
      </c>
      <c r="X319" s="120"/>
    </row>
    <row r="320" spans="1:24" hidden="1">
      <c r="A320" s="148">
        <v>480</v>
      </c>
      <c r="B320" s="148">
        <v>392306663</v>
      </c>
      <c r="C320" s="148" t="s">
        <v>29</v>
      </c>
      <c r="D320" s="148" t="s">
        <v>30</v>
      </c>
      <c r="E320" s="148" t="s">
        <v>53</v>
      </c>
      <c r="F320" s="148" t="s">
        <v>54</v>
      </c>
      <c r="G320" s="148" t="s">
        <v>55</v>
      </c>
      <c r="H320" s="148" t="s">
        <v>52</v>
      </c>
      <c r="I320" s="148">
        <v>49303156</v>
      </c>
      <c r="J320" s="148">
        <v>580</v>
      </c>
      <c r="K320" s="148">
        <v>20</v>
      </c>
      <c r="L320" s="149">
        <v>44655</v>
      </c>
      <c r="M320" s="149">
        <v>44655</v>
      </c>
      <c r="N320" s="150">
        <v>0.41666666666666669</v>
      </c>
      <c r="O320" s="149">
        <v>44656</v>
      </c>
      <c r="P320" s="149">
        <v>44656</v>
      </c>
      <c r="Q320" s="150">
        <v>0.5</v>
      </c>
      <c r="R320" s="148" t="s">
        <v>35</v>
      </c>
      <c r="S320" s="151"/>
      <c r="T320" s="148" t="s">
        <v>40</v>
      </c>
      <c r="U320" s="154">
        <v>2640</v>
      </c>
      <c r="V320" s="148" t="s">
        <v>41</v>
      </c>
      <c r="W320" s="153">
        <f t="shared" si="6"/>
        <v>0.27839999999999998</v>
      </c>
      <c r="X320" s="700"/>
    </row>
    <row r="321" spans="1:16362" hidden="1">
      <c r="A321" s="128">
        <v>480</v>
      </c>
      <c r="B321" s="128">
        <v>393443840</v>
      </c>
      <c r="C321" s="128" t="s">
        <v>29</v>
      </c>
      <c r="D321" s="128" t="s">
        <v>30</v>
      </c>
      <c r="E321" s="128" t="s">
        <v>248</v>
      </c>
      <c r="F321" s="128" t="s">
        <v>249</v>
      </c>
      <c r="G321" s="128" t="s">
        <v>250</v>
      </c>
      <c r="H321" s="128" t="s">
        <v>111</v>
      </c>
      <c r="I321" s="128">
        <v>49303156</v>
      </c>
      <c r="J321" s="128">
        <v>638</v>
      </c>
      <c r="K321" s="128">
        <v>22</v>
      </c>
      <c r="L321" s="129">
        <v>44655</v>
      </c>
      <c r="M321" s="129">
        <v>44655</v>
      </c>
      <c r="N321" s="130">
        <v>0.45833333333333331</v>
      </c>
      <c r="O321" s="129">
        <v>44656</v>
      </c>
      <c r="P321" s="129">
        <v>44656</v>
      </c>
      <c r="Q321" s="130">
        <v>0.45833333333333331</v>
      </c>
      <c r="R321" s="128" t="s">
        <v>35</v>
      </c>
      <c r="S321" s="128"/>
      <c r="T321" s="128" t="s">
        <v>40</v>
      </c>
      <c r="U321" s="132">
        <v>3526</v>
      </c>
      <c r="V321" s="128" t="s">
        <v>37</v>
      </c>
      <c r="W321" s="135">
        <f t="shared" si="6"/>
        <v>0.30624000000000001</v>
      </c>
      <c r="X321" s="133"/>
    </row>
    <row r="322" spans="1:16362" hidden="1">
      <c r="A322" s="148">
        <v>480</v>
      </c>
      <c r="B322" s="148">
        <v>393613765</v>
      </c>
      <c r="C322" s="148" t="s">
        <v>29</v>
      </c>
      <c r="D322" s="148" t="s">
        <v>30</v>
      </c>
      <c r="E322" s="148" t="s">
        <v>142</v>
      </c>
      <c r="F322" s="148" t="s">
        <v>143</v>
      </c>
      <c r="G322" s="148" t="s">
        <v>235</v>
      </c>
      <c r="H322" s="148" t="s">
        <v>52</v>
      </c>
      <c r="I322" s="148">
        <v>49303156</v>
      </c>
      <c r="J322" s="148">
        <v>638</v>
      </c>
      <c r="K322" s="148">
        <v>22</v>
      </c>
      <c r="L322" s="149">
        <v>44655</v>
      </c>
      <c r="M322" s="149">
        <v>44655</v>
      </c>
      <c r="N322" s="150">
        <v>0.41666666666666669</v>
      </c>
      <c r="O322" s="149">
        <v>44656</v>
      </c>
      <c r="P322" s="149">
        <v>44656</v>
      </c>
      <c r="Q322" s="150">
        <v>0.41666666666666669</v>
      </c>
      <c r="R322" s="148" t="s">
        <v>35</v>
      </c>
      <c r="S322" s="148"/>
      <c r="T322" s="148"/>
      <c r="U322" s="179"/>
      <c r="V322" s="148" t="s">
        <v>37</v>
      </c>
      <c r="W322" s="153">
        <f t="shared" ref="W322:W385" si="7">A322*J322/10^6</f>
        <v>0.30624000000000001</v>
      </c>
      <c r="X322" s="700"/>
    </row>
    <row r="323" spans="1:16362" s="360" customFormat="1" ht="15.75" hidden="1" customHeight="1">
      <c r="A323" s="128">
        <v>480</v>
      </c>
      <c r="B323" s="128">
        <v>393769264</v>
      </c>
      <c r="C323" s="128" t="s">
        <v>29</v>
      </c>
      <c r="D323" s="128" t="s">
        <v>30</v>
      </c>
      <c r="E323" s="84" t="s">
        <v>84</v>
      </c>
      <c r="F323" s="128" t="s">
        <v>286</v>
      </c>
      <c r="G323" s="128" t="s">
        <v>287</v>
      </c>
      <c r="H323" s="128" t="s">
        <v>111</v>
      </c>
      <c r="I323" s="128">
        <v>49303156</v>
      </c>
      <c r="J323" s="128">
        <v>638</v>
      </c>
      <c r="K323" s="128">
        <v>22</v>
      </c>
      <c r="L323" s="129">
        <v>44655</v>
      </c>
      <c r="M323" s="129">
        <v>44655</v>
      </c>
      <c r="N323" s="130">
        <v>0.375</v>
      </c>
      <c r="O323" s="339">
        <v>44657</v>
      </c>
      <c r="P323" s="129">
        <v>44657</v>
      </c>
      <c r="Q323" s="130">
        <v>0.41666666666666669</v>
      </c>
      <c r="R323" s="128" t="s">
        <v>35</v>
      </c>
      <c r="S323" s="131"/>
      <c r="T323" s="131"/>
      <c r="U323" s="134"/>
      <c r="V323" s="128" t="s">
        <v>37</v>
      </c>
      <c r="W323" s="135">
        <f t="shared" si="7"/>
        <v>0.30624000000000001</v>
      </c>
      <c r="X323" s="133"/>
      <c r="Y323" s="361"/>
      <c r="Z323" s="361"/>
      <c r="AA323" s="361"/>
      <c r="AB323" s="361"/>
      <c r="AC323" s="361"/>
      <c r="AD323" s="361"/>
      <c r="AE323" s="361"/>
      <c r="AF323" s="361"/>
      <c r="AG323" s="361"/>
      <c r="AH323" s="361"/>
      <c r="AI323" s="361"/>
      <c r="AJ323" s="361"/>
      <c r="AK323" s="361"/>
      <c r="AL323" s="361"/>
      <c r="AM323" s="361"/>
      <c r="AN323" s="361"/>
      <c r="AO323" s="361"/>
      <c r="AP323" s="361"/>
      <c r="AQ323" s="361"/>
      <c r="AR323" s="361"/>
      <c r="AS323" s="361"/>
      <c r="AT323" s="361"/>
      <c r="AU323" s="361"/>
      <c r="AV323" s="361"/>
      <c r="AW323" s="361"/>
      <c r="AX323" s="361"/>
      <c r="AY323" s="361"/>
      <c r="AZ323" s="361"/>
      <c r="BA323" s="361"/>
      <c r="BB323" s="361"/>
      <c r="BC323" s="361"/>
      <c r="BD323" s="361"/>
      <c r="BE323" s="361"/>
      <c r="BF323" s="361"/>
      <c r="BG323" s="361"/>
      <c r="BH323" s="361"/>
      <c r="BI323" s="361"/>
      <c r="BJ323" s="361"/>
      <c r="BK323" s="361"/>
      <c r="BL323" s="361"/>
      <c r="BM323" s="361"/>
      <c r="BN323" s="361"/>
      <c r="BO323" s="361"/>
      <c r="BP323" s="361"/>
      <c r="BQ323" s="361"/>
      <c r="BR323" s="361"/>
      <c r="BS323" s="361"/>
      <c r="BT323" s="361"/>
      <c r="BU323" s="361"/>
      <c r="BV323" s="361"/>
      <c r="BW323" s="361"/>
      <c r="BX323" s="361"/>
      <c r="BY323" s="361"/>
      <c r="BZ323" s="361"/>
      <c r="CA323" s="361"/>
      <c r="CB323" s="361"/>
      <c r="CC323" s="361"/>
      <c r="CD323" s="361"/>
      <c r="CE323" s="361"/>
      <c r="CF323" s="361"/>
      <c r="CG323" s="361"/>
      <c r="CH323" s="361"/>
      <c r="CI323" s="361"/>
      <c r="CJ323" s="361"/>
      <c r="CK323" s="361"/>
      <c r="CL323" s="361"/>
      <c r="CM323" s="361"/>
      <c r="CN323" s="361"/>
      <c r="CO323" s="361"/>
      <c r="CP323" s="361"/>
      <c r="CQ323" s="361"/>
      <c r="CR323" s="361"/>
      <c r="CS323" s="361"/>
      <c r="CT323" s="361"/>
      <c r="CU323" s="361"/>
      <c r="CV323" s="361"/>
      <c r="CW323" s="361"/>
      <c r="CX323" s="361"/>
      <c r="CY323" s="361"/>
      <c r="CZ323" s="361"/>
      <c r="DA323" s="361"/>
      <c r="DB323" s="361"/>
      <c r="DC323" s="361"/>
      <c r="DD323" s="361"/>
      <c r="DE323" s="361"/>
      <c r="DF323" s="361"/>
      <c r="DG323" s="361"/>
      <c r="DH323" s="361"/>
      <c r="DI323" s="361"/>
      <c r="DJ323" s="361"/>
      <c r="DK323" s="361"/>
      <c r="DL323" s="361"/>
      <c r="DM323" s="361"/>
      <c r="DN323" s="361"/>
      <c r="DO323" s="361"/>
      <c r="DP323" s="361"/>
      <c r="DQ323" s="361"/>
      <c r="DR323" s="361"/>
      <c r="DS323" s="361"/>
      <c r="DT323" s="361"/>
      <c r="DU323" s="361"/>
      <c r="DV323" s="361"/>
      <c r="DW323" s="361"/>
      <c r="DX323" s="361"/>
      <c r="DY323" s="361"/>
      <c r="DZ323" s="361"/>
      <c r="EA323" s="361"/>
      <c r="EB323" s="361"/>
      <c r="EC323" s="361"/>
      <c r="ED323" s="361"/>
      <c r="EE323" s="361"/>
      <c r="EF323" s="361"/>
      <c r="EG323" s="361"/>
      <c r="EH323" s="361"/>
      <c r="EI323" s="361"/>
      <c r="EJ323" s="361"/>
      <c r="EK323" s="361"/>
      <c r="EL323" s="361"/>
      <c r="EM323" s="361"/>
      <c r="EN323" s="361"/>
      <c r="EO323" s="361"/>
      <c r="EP323" s="361"/>
      <c r="EQ323" s="361"/>
      <c r="ER323" s="361"/>
      <c r="ES323" s="361"/>
      <c r="ET323" s="361"/>
      <c r="EU323" s="361"/>
      <c r="EV323" s="361"/>
      <c r="EW323" s="361"/>
      <c r="EX323" s="361"/>
      <c r="EY323" s="361"/>
      <c r="EZ323" s="361"/>
      <c r="FA323" s="361"/>
      <c r="FB323" s="361"/>
      <c r="FC323" s="361"/>
      <c r="FD323" s="361"/>
      <c r="FE323" s="361"/>
      <c r="FF323" s="361"/>
      <c r="FG323" s="361"/>
      <c r="FH323" s="361"/>
      <c r="FI323" s="361"/>
      <c r="FJ323" s="361"/>
      <c r="FK323" s="361"/>
      <c r="FL323" s="361"/>
      <c r="FM323" s="361"/>
      <c r="FN323" s="361"/>
      <c r="FO323" s="361"/>
      <c r="FP323" s="361"/>
      <c r="FQ323" s="361"/>
      <c r="FR323" s="361"/>
      <c r="FS323" s="361"/>
      <c r="FT323" s="361"/>
      <c r="FU323" s="361"/>
      <c r="FV323" s="361"/>
      <c r="FW323" s="361"/>
      <c r="FX323" s="361"/>
      <c r="FY323" s="361"/>
      <c r="FZ323" s="361"/>
      <c r="GA323" s="361"/>
      <c r="GB323" s="361"/>
      <c r="GC323" s="361"/>
      <c r="GD323" s="361"/>
      <c r="GE323" s="361"/>
      <c r="GF323" s="361"/>
      <c r="GG323" s="361"/>
      <c r="GH323" s="361"/>
      <c r="GI323" s="361"/>
      <c r="GJ323" s="361"/>
      <c r="GK323" s="361"/>
      <c r="GL323" s="361"/>
      <c r="GM323" s="361"/>
      <c r="GN323" s="361"/>
      <c r="GO323" s="361"/>
      <c r="GP323" s="361"/>
      <c r="GQ323" s="361"/>
      <c r="GR323" s="361"/>
      <c r="GS323" s="361"/>
      <c r="GT323" s="361"/>
      <c r="GU323" s="361"/>
      <c r="GV323" s="361"/>
      <c r="GW323" s="361"/>
      <c r="GX323" s="361"/>
      <c r="GY323" s="361"/>
      <c r="GZ323" s="361"/>
      <c r="HA323" s="361"/>
      <c r="HB323" s="361"/>
      <c r="HC323" s="361"/>
      <c r="HD323" s="361"/>
      <c r="HE323" s="361"/>
      <c r="HF323" s="361"/>
      <c r="HG323" s="361"/>
      <c r="HH323" s="361"/>
      <c r="HI323" s="361"/>
      <c r="HJ323" s="361"/>
      <c r="HK323" s="361"/>
      <c r="HL323" s="361"/>
      <c r="HM323" s="361"/>
      <c r="HN323" s="361"/>
      <c r="HO323" s="361"/>
      <c r="HP323" s="361"/>
      <c r="HQ323" s="361"/>
      <c r="HR323" s="361"/>
      <c r="HS323" s="361"/>
      <c r="HT323" s="361"/>
      <c r="HU323" s="361"/>
      <c r="HV323" s="361"/>
      <c r="HW323" s="361"/>
      <c r="HX323" s="361"/>
      <c r="HY323" s="361"/>
      <c r="HZ323" s="361"/>
      <c r="IA323" s="361"/>
      <c r="IB323" s="361"/>
      <c r="IC323" s="361"/>
      <c r="ID323" s="361"/>
      <c r="IE323" s="361"/>
      <c r="IF323" s="361"/>
      <c r="IG323" s="361"/>
      <c r="IH323" s="361"/>
      <c r="II323" s="361"/>
      <c r="IJ323" s="361"/>
      <c r="IK323" s="361"/>
      <c r="IL323" s="361"/>
      <c r="IM323" s="361"/>
      <c r="IN323" s="361"/>
      <c r="IO323" s="361"/>
      <c r="IP323" s="361"/>
      <c r="IQ323" s="361"/>
      <c r="IR323" s="361"/>
      <c r="IS323" s="361"/>
      <c r="IT323" s="361"/>
      <c r="IU323" s="361"/>
      <c r="IV323" s="361"/>
      <c r="IW323" s="361"/>
      <c r="IX323" s="361"/>
      <c r="IY323" s="361"/>
      <c r="IZ323" s="361"/>
      <c r="JA323" s="361"/>
      <c r="JB323" s="361"/>
      <c r="JC323" s="361"/>
      <c r="JD323" s="361"/>
      <c r="JE323" s="361"/>
      <c r="JF323" s="361"/>
      <c r="JG323" s="361"/>
      <c r="JH323" s="361"/>
      <c r="JI323" s="361"/>
      <c r="JJ323" s="361"/>
      <c r="JK323" s="361"/>
      <c r="JL323" s="361"/>
      <c r="JM323" s="361"/>
      <c r="JN323" s="361"/>
      <c r="JO323" s="361"/>
      <c r="JP323" s="361"/>
      <c r="JQ323" s="361"/>
      <c r="JR323" s="361"/>
      <c r="JS323" s="361"/>
      <c r="JT323" s="361"/>
      <c r="JU323" s="361"/>
      <c r="JV323" s="361"/>
      <c r="JW323" s="361"/>
      <c r="JX323" s="361"/>
      <c r="JY323" s="361"/>
      <c r="JZ323" s="361"/>
      <c r="KA323" s="361"/>
      <c r="KB323" s="361"/>
      <c r="KC323" s="361"/>
      <c r="KD323" s="361"/>
      <c r="KE323" s="361"/>
      <c r="KF323" s="361"/>
      <c r="KG323" s="361"/>
      <c r="KH323" s="361"/>
      <c r="KI323" s="361"/>
      <c r="KJ323" s="361"/>
      <c r="KK323" s="361"/>
      <c r="KL323" s="361"/>
      <c r="KM323" s="361"/>
      <c r="KN323" s="361"/>
      <c r="KO323" s="361"/>
      <c r="KP323" s="361"/>
      <c r="KQ323" s="361"/>
      <c r="KR323" s="361"/>
      <c r="KS323" s="361"/>
      <c r="KT323" s="361"/>
      <c r="KU323" s="361"/>
      <c r="KV323" s="361"/>
      <c r="KW323" s="361"/>
      <c r="KX323" s="361"/>
      <c r="KY323" s="361"/>
      <c r="KZ323" s="361"/>
      <c r="LA323" s="361"/>
      <c r="LB323" s="361"/>
      <c r="LC323" s="361"/>
      <c r="LD323" s="361"/>
      <c r="LE323" s="361"/>
      <c r="LF323" s="361"/>
      <c r="LG323" s="361"/>
      <c r="LH323" s="361"/>
      <c r="LI323" s="361"/>
      <c r="LJ323" s="361"/>
      <c r="LK323" s="361"/>
      <c r="LL323" s="361"/>
      <c r="LM323" s="361"/>
      <c r="LN323" s="361"/>
      <c r="LO323" s="361"/>
      <c r="LP323" s="361"/>
      <c r="LQ323" s="361"/>
      <c r="LR323" s="361"/>
      <c r="LS323" s="361"/>
      <c r="LT323" s="361"/>
      <c r="LU323" s="361"/>
      <c r="LV323" s="361"/>
      <c r="LW323" s="361"/>
      <c r="LX323" s="361"/>
      <c r="LY323" s="361"/>
      <c r="LZ323" s="361"/>
      <c r="MA323" s="361"/>
      <c r="MB323" s="361"/>
      <c r="MC323" s="361"/>
      <c r="MD323" s="361"/>
      <c r="ME323" s="361"/>
      <c r="MF323" s="361"/>
      <c r="MG323" s="361"/>
      <c r="MH323" s="361"/>
      <c r="MI323" s="361"/>
      <c r="MJ323" s="361"/>
      <c r="MK323" s="361"/>
      <c r="ML323" s="361"/>
      <c r="MM323" s="361"/>
      <c r="MN323" s="361"/>
      <c r="MO323" s="361"/>
      <c r="MP323" s="361"/>
      <c r="MQ323" s="361"/>
      <c r="MR323" s="361"/>
      <c r="MS323" s="361"/>
      <c r="MT323" s="361"/>
      <c r="MU323" s="361"/>
      <c r="MV323" s="361"/>
      <c r="MW323" s="361"/>
      <c r="MX323" s="361"/>
      <c r="MY323" s="361"/>
      <c r="MZ323" s="361"/>
      <c r="NA323" s="361"/>
      <c r="NB323" s="361"/>
      <c r="NC323" s="361"/>
      <c r="ND323" s="361"/>
      <c r="NE323" s="361"/>
      <c r="NF323" s="361"/>
      <c r="NG323" s="361"/>
      <c r="NH323" s="361"/>
      <c r="NI323" s="361"/>
      <c r="NJ323" s="361"/>
      <c r="NK323" s="361"/>
      <c r="NL323" s="361"/>
      <c r="NM323" s="361"/>
      <c r="NN323" s="361"/>
      <c r="NO323" s="361"/>
      <c r="NP323" s="361"/>
      <c r="NQ323" s="361"/>
      <c r="NR323" s="361"/>
      <c r="NS323" s="361"/>
      <c r="NT323" s="361"/>
      <c r="NU323" s="361"/>
      <c r="NV323" s="361"/>
      <c r="NW323" s="361"/>
      <c r="NX323" s="361"/>
      <c r="NY323" s="361"/>
      <c r="NZ323" s="361"/>
      <c r="OA323" s="361"/>
      <c r="OB323" s="361"/>
      <c r="OC323" s="361"/>
      <c r="OD323" s="361"/>
      <c r="OE323" s="361"/>
      <c r="OF323" s="361"/>
      <c r="OG323" s="361"/>
      <c r="OH323" s="361"/>
      <c r="OI323" s="361"/>
      <c r="OJ323" s="361"/>
      <c r="OK323" s="361"/>
      <c r="OL323" s="361"/>
      <c r="OM323" s="361"/>
      <c r="ON323" s="361"/>
      <c r="OO323" s="361"/>
      <c r="OP323" s="361"/>
      <c r="OQ323" s="361"/>
      <c r="OR323" s="361"/>
      <c r="OS323" s="361"/>
      <c r="OT323" s="361"/>
      <c r="OU323" s="361"/>
      <c r="OV323" s="361"/>
      <c r="OW323" s="361"/>
      <c r="OX323" s="361"/>
      <c r="OY323" s="361"/>
      <c r="OZ323" s="361"/>
      <c r="PA323" s="361"/>
      <c r="PB323" s="361"/>
      <c r="PC323" s="361"/>
      <c r="PD323" s="361"/>
      <c r="PE323" s="361"/>
      <c r="PF323" s="361"/>
      <c r="PG323" s="361"/>
      <c r="PH323" s="361"/>
      <c r="PI323" s="361"/>
      <c r="PJ323" s="361"/>
      <c r="PK323" s="361"/>
      <c r="PL323" s="361"/>
      <c r="PM323" s="361"/>
      <c r="PN323" s="361"/>
      <c r="PO323" s="361"/>
      <c r="PP323" s="361"/>
      <c r="PQ323" s="361"/>
      <c r="PR323" s="361"/>
      <c r="PS323" s="361"/>
      <c r="PT323" s="361"/>
      <c r="PU323" s="361"/>
      <c r="PV323" s="361"/>
      <c r="PW323" s="361"/>
      <c r="PX323" s="361"/>
      <c r="PY323" s="361"/>
      <c r="PZ323" s="361"/>
      <c r="QA323" s="361"/>
      <c r="QB323" s="361"/>
      <c r="QC323" s="361"/>
      <c r="QD323" s="361"/>
      <c r="QE323" s="361"/>
      <c r="QF323" s="361"/>
      <c r="QG323" s="361"/>
      <c r="QH323" s="361"/>
      <c r="QI323" s="361"/>
      <c r="QJ323" s="361"/>
      <c r="QK323" s="361"/>
      <c r="QL323" s="361"/>
      <c r="QM323" s="361"/>
      <c r="QN323" s="361"/>
      <c r="QO323" s="361"/>
      <c r="QP323" s="361"/>
      <c r="QQ323" s="361"/>
      <c r="QR323" s="361"/>
      <c r="QS323" s="361"/>
      <c r="QT323" s="361"/>
      <c r="QU323" s="361"/>
      <c r="QV323" s="361"/>
      <c r="QW323" s="361"/>
      <c r="QX323" s="361"/>
      <c r="QY323" s="361"/>
      <c r="QZ323" s="361"/>
      <c r="RA323" s="361"/>
      <c r="RB323" s="361"/>
      <c r="RC323" s="361"/>
      <c r="RD323" s="361"/>
      <c r="RE323" s="361"/>
      <c r="RF323" s="361"/>
      <c r="RG323" s="361"/>
      <c r="RH323" s="361"/>
      <c r="RI323" s="361"/>
      <c r="RJ323" s="361"/>
      <c r="RK323" s="361"/>
      <c r="RL323" s="361"/>
      <c r="RM323" s="361"/>
      <c r="RN323" s="361"/>
      <c r="RO323" s="361"/>
      <c r="RP323" s="361"/>
      <c r="RQ323" s="361"/>
      <c r="RR323" s="361"/>
      <c r="RS323" s="361"/>
      <c r="RT323" s="361"/>
      <c r="RU323" s="361"/>
      <c r="RV323" s="361"/>
      <c r="RW323" s="361"/>
      <c r="RX323" s="361"/>
      <c r="RY323" s="361"/>
      <c r="RZ323" s="361"/>
      <c r="SA323" s="361"/>
      <c r="SB323" s="361"/>
      <c r="SC323" s="361"/>
      <c r="SD323" s="361"/>
      <c r="SE323" s="361"/>
      <c r="SF323" s="361"/>
      <c r="SG323" s="361"/>
      <c r="SH323" s="361"/>
      <c r="SI323" s="361"/>
      <c r="SJ323" s="361"/>
      <c r="SK323" s="361"/>
      <c r="SL323" s="361"/>
      <c r="SM323" s="361"/>
      <c r="SN323" s="361"/>
      <c r="SO323" s="361"/>
      <c r="SP323" s="361"/>
      <c r="SQ323" s="361"/>
      <c r="SR323" s="361"/>
      <c r="SS323" s="361"/>
      <c r="ST323" s="361"/>
      <c r="SU323" s="361"/>
      <c r="SV323" s="361"/>
      <c r="SW323" s="361"/>
      <c r="SX323" s="361"/>
      <c r="SY323" s="361"/>
      <c r="SZ323" s="361"/>
      <c r="TA323" s="361"/>
      <c r="TB323" s="361"/>
      <c r="TC323" s="361"/>
      <c r="TD323" s="361"/>
      <c r="TE323" s="361"/>
      <c r="TF323" s="361"/>
      <c r="TG323" s="361"/>
      <c r="TH323" s="361"/>
      <c r="TI323" s="361"/>
      <c r="TJ323" s="361"/>
      <c r="TK323" s="361"/>
      <c r="TL323" s="361"/>
      <c r="TM323" s="361"/>
      <c r="TN323" s="361"/>
      <c r="TO323" s="361"/>
      <c r="TP323" s="361"/>
      <c r="TQ323" s="361"/>
      <c r="TR323" s="361"/>
      <c r="TS323" s="361"/>
      <c r="TT323" s="361"/>
      <c r="TU323" s="361"/>
      <c r="TV323" s="361"/>
      <c r="TW323" s="361"/>
      <c r="TX323" s="361"/>
      <c r="TY323" s="361"/>
      <c r="TZ323" s="361"/>
      <c r="UA323" s="361"/>
      <c r="UB323" s="361"/>
      <c r="UC323" s="361"/>
      <c r="UD323" s="361"/>
      <c r="UE323" s="361"/>
      <c r="UF323" s="361"/>
      <c r="UG323" s="361"/>
      <c r="UH323" s="361"/>
      <c r="UI323" s="361"/>
      <c r="UJ323" s="361"/>
      <c r="UK323" s="361"/>
      <c r="UL323" s="361"/>
      <c r="UM323" s="361"/>
      <c r="UN323" s="361"/>
      <c r="UO323" s="361"/>
      <c r="UP323" s="361"/>
      <c r="UQ323" s="361"/>
      <c r="UR323" s="361"/>
      <c r="US323" s="361"/>
      <c r="UT323" s="361"/>
      <c r="UU323" s="361"/>
      <c r="UV323" s="361"/>
      <c r="UW323" s="361"/>
      <c r="UX323" s="361"/>
      <c r="UY323" s="361"/>
      <c r="UZ323" s="361"/>
      <c r="VA323" s="361"/>
      <c r="VB323" s="361"/>
      <c r="VC323" s="361"/>
      <c r="VD323" s="361"/>
      <c r="VE323" s="361"/>
      <c r="VF323" s="361"/>
      <c r="VG323" s="361"/>
      <c r="VH323" s="361"/>
      <c r="VI323" s="361"/>
      <c r="VJ323" s="361"/>
      <c r="VK323" s="361"/>
      <c r="VL323" s="361"/>
      <c r="VM323" s="361"/>
      <c r="VN323" s="361"/>
      <c r="VO323" s="361"/>
      <c r="VP323" s="361"/>
      <c r="VQ323" s="361"/>
      <c r="VR323" s="361"/>
      <c r="VS323" s="361"/>
      <c r="VT323" s="361"/>
      <c r="VU323" s="361"/>
      <c r="VV323" s="361"/>
      <c r="VW323" s="361"/>
      <c r="VX323" s="361"/>
      <c r="VY323" s="361"/>
      <c r="VZ323" s="361"/>
      <c r="WA323" s="361"/>
      <c r="WB323" s="361"/>
      <c r="WC323" s="361"/>
      <c r="WD323" s="361"/>
      <c r="WE323" s="361"/>
      <c r="WF323" s="361"/>
      <c r="WG323" s="361"/>
      <c r="WH323" s="361"/>
      <c r="WI323" s="361"/>
      <c r="WJ323" s="361"/>
      <c r="WK323" s="361"/>
      <c r="WL323" s="361"/>
      <c r="WM323" s="361"/>
      <c r="WN323" s="361"/>
      <c r="WO323" s="361"/>
      <c r="WP323" s="361"/>
      <c r="WQ323" s="361"/>
      <c r="WR323" s="361"/>
      <c r="WS323" s="361"/>
      <c r="WT323" s="361"/>
      <c r="WU323" s="361"/>
      <c r="WV323" s="361"/>
      <c r="WW323" s="361"/>
      <c r="WX323" s="361"/>
      <c r="WY323" s="361"/>
      <c r="WZ323" s="361"/>
      <c r="XA323" s="361"/>
      <c r="XB323" s="361"/>
      <c r="XC323" s="361"/>
      <c r="XD323" s="361"/>
      <c r="XE323" s="361"/>
      <c r="XF323" s="361"/>
      <c r="XG323" s="361"/>
      <c r="XH323" s="361"/>
      <c r="XI323" s="361"/>
      <c r="XJ323" s="361"/>
      <c r="XK323" s="361"/>
      <c r="XL323" s="361"/>
      <c r="XM323" s="361"/>
      <c r="XN323" s="361"/>
      <c r="XO323" s="361"/>
      <c r="XP323" s="361"/>
      <c r="XQ323" s="361"/>
      <c r="XR323" s="361"/>
      <c r="XS323" s="361"/>
      <c r="XT323" s="361"/>
      <c r="XU323" s="361"/>
      <c r="XV323" s="361"/>
      <c r="XW323" s="361"/>
      <c r="XX323" s="361"/>
      <c r="XY323" s="361"/>
      <c r="XZ323" s="361"/>
      <c r="YA323" s="361"/>
      <c r="YB323" s="361"/>
      <c r="YC323" s="361"/>
      <c r="YD323" s="361"/>
      <c r="YE323" s="361"/>
      <c r="YF323" s="361"/>
      <c r="YG323" s="361"/>
      <c r="YH323" s="361"/>
      <c r="YI323" s="361"/>
      <c r="YJ323" s="361"/>
      <c r="YK323" s="361"/>
      <c r="YL323" s="361"/>
      <c r="YM323" s="361"/>
      <c r="YN323" s="361"/>
      <c r="YO323" s="361"/>
      <c r="YP323" s="361"/>
      <c r="YQ323" s="361"/>
      <c r="YR323" s="361"/>
      <c r="YS323" s="361"/>
      <c r="YT323" s="361"/>
      <c r="YU323" s="361"/>
      <c r="YV323" s="361"/>
      <c r="YW323" s="361"/>
      <c r="YX323" s="361"/>
      <c r="YY323" s="361"/>
      <c r="YZ323" s="361"/>
      <c r="ZA323" s="361"/>
      <c r="ZB323" s="361"/>
      <c r="ZC323" s="361"/>
      <c r="ZD323" s="361"/>
      <c r="ZE323" s="361"/>
      <c r="ZF323" s="361"/>
      <c r="ZG323" s="361"/>
      <c r="ZH323" s="361"/>
      <c r="ZI323" s="361"/>
      <c r="ZJ323" s="361"/>
      <c r="ZK323" s="361"/>
      <c r="ZL323" s="361"/>
      <c r="ZM323" s="361"/>
      <c r="ZN323" s="361"/>
      <c r="ZO323" s="361"/>
      <c r="ZP323" s="361"/>
      <c r="ZQ323" s="361"/>
      <c r="ZR323" s="361"/>
      <c r="ZS323" s="361"/>
      <c r="ZT323" s="361"/>
      <c r="ZU323" s="361"/>
      <c r="ZV323" s="361"/>
      <c r="ZW323" s="361"/>
      <c r="ZX323" s="361"/>
      <c r="ZY323" s="361"/>
      <c r="ZZ323" s="361"/>
      <c r="AAA323" s="361"/>
      <c r="AAB323" s="361"/>
      <c r="AAC323" s="361"/>
      <c r="AAD323" s="361"/>
      <c r="AAE323" s="361"/>
      <c r="AAF323" s="361"/>
      <c r="AAG323" s="361"/>
      <c r="AAH323" s="361"/>
      <c r="AAI323" s="361"/>
      <c r="AAJ323" s="361"/>
      <c r="AAK323" s="361"/>
      <c r="AAL323" s="361"/>
      <c r="AAM323" s="361"/>
      <c r="AAN323" s="361"/>
      <c r="AAO323" s="361"/>
      <c r="AAP323" s="361"/>
      <c r="AAQ323" s="361"/>
      <c r="AAR323" s="361"/>
      <c r="AAS323" s="361"/>
      <c r="AAT323" s="361"/>
      <c r="AAU323" s="361"/>
      <c r="AAV323" s="361"/>
      <c r="AAW323" s="361"/>
      <c r="AAX323" s="361"/>
      <c r="AAY323" s="361"/>
      <c r="AAZ323" s="361"/>
      <c r="ABA323" s="361"/>
      <c r="ABB323" s="361"/>
      <c r="ABC323" s="361"/>
      <c r="ABD323" s="361"/>
      <c r="ABE323" s="361"/>
      <c r="ABF323" s="361"/>
      <c r="ABG323" s="361"/>
      <c r="ABH323" s="361"/>
      <c r="ABI323" s="361"/>
      <c r="ABJ323" s="361"/>
      <c r="ABK323" s="361"/>
      <c r="ABL323" s="361"/>
      <c r="ABM323" s="361"/>
      <c r="ABN323" s="361"/>
      <c r="ABO323" s="361"/>
      <c r="ABP323" s="361"/>
      <c r="ABQ323" s="361"/>
      <c r="ABR323" s="361"/>
      <c r="ABS323" s="361"/>
      <c r="ABT323" s="361"/>
      <c r="ABU323" s="361"/>
      <c r="ABV323" s="361"/>
      <c r="ABW323" s="361"/>
      <c r="ABX323" s="361"/>
      <c r="ABY323" s="361"/>
      <c r="ABZ323" s="361"/>
      <c r="ACA323" s="361"/>
      <c r="ACB323" s="361"/>
      <c r="ACC323" s="361"/>
      <c r="ACD323" s="361"/>
      <c r="ACE323" s="361"/>
      <c r="ACF323" s="361"/>
      <c r="ACG323" s="361"/>
      <c r="ACH323" s="361"/>
      <c r="ACI323" s="361"/>
      <c r="ACJ323" s="361"/>
      <c r="ACK323" s="361"/>
      <c r="ACL323" s="361"/>
      <c r="ACM323" s="361"/>
      <c r="ACN323" s="361"/>
      <c r="ACO323" s="361"/>
      <c r="ACP323" s="361"/>
      <c r="ACQ323" s="361"/>
      <c r="ACR323" s="361"/>
      <c r="ACS323" s="361"/>
      <c r="ACT323" s="361"/>
      <c r="ACU323" s="361"/>
      <c r="ACV323" s="361"/>
      <c r="ACW323" s="361"/>
      <c r="ACX323" s="361"/>
      <c r="ACY323" s="361"/>
      <c r="ACZ323" s="361"/>
      <c r="ADA323" s="361"/>
      <c r="ADB323" s="361"/>
      <c r="ADC323" s="361"/>
      <c r="ADD323" s="361"/>
      <c r="ADE323" s="361"/>
      <c r="ADF323" s="361"/>
      <c r="ADG323" s="361"/>
      <c r="ADH323" s="361"/>
      <c r="ADI323" s="361"/>
      <c r="ADJ323" s="361"/>
      <c r="ADK323" s="361"/>
      <c r="ADL323" s="361"/>
      <c r="ADM323" s="361"/>
      <c r="ADN323" s="361"/>
      <c r="ADO323" s="361"/>
      <c r="ADP323" s="361"/>
      <c r="ADQ323" s="361"/>
      <c r="ADR323" s="361"/>
      <c r="ADS323" s="361"/>
      <c r="ADT323" s="361"/>
      <c r="ADU323" s="361"/>
      <c r="ADV323" s="361"/>
      <c r="ADW323" s="361"/>
      <c r="ADX323" s="361"/>
      <c r="ADY323" s="361"/>
      <c r="ADZ323" s="361"/>
      <c r="AEA323" s="361"/>
      <c r="AEB323" s="361"/>
      <c r="AEC323" s="361"/>
      <c r="AED323" s="361"/>
      <c r="AEE323" s="361"/>
      <c r="AEF323" s="361"/>
      <c r="AEG323" s="361"/>
      <c r="AEH323" s="361"/>
      <c r="AEI323" s="361"/>
      <c r="AEJ323" s="361"/>
      <c r="AEK323" s="361"/>
      <c r="AEL323" s="361"/>
      <c r="AEM323" s="361"/>
      <c r="AEN323" s="361"/>
      <c r="AEO323" s="361"/>
      <c r="AEP323" s="361"/>
      <c r="AEQ323" s="361"/>
      <c r="AER323" s="361"/>
      <c r="AES323" s="361"/>
      <c r="AET323" s="361"/>
      <c r="AEU323" s="361"/>
      <c r="AEV323" s="361"/>
      <c r="AEW323" s="361"/>
      <c r="AEX323" s="361"/>
      <c r="AEY323" s="361"/>
      <c r="AEZ323" s="361"/>
      <c r="AFA323" s="361"/>
      <c r="AFB323" s="361"/>
      <c r="AFC323" s="361"/>
      <c r="AFD323" s="361"/>
      <c r="AFE323" s="361"/>
      <c r="AFF323" s="361"/>
      <c r="AFG323" s="361"/>
      <c r="AFH323" s="361"/>
      <c r="AFI323" s="361"/>
      <c r="AFJ323" s="361"/>
      <c r="AFK323" s="361"/>
      <c r="AFL323" s="361"/>
      <c r="AFM323" s="361"/>
      <c r="AFN323" s="361"/>
      <c r="AFO323" s="361"/>
      <c r="AFP323" s="361"/>
      <c r="AFQ323" s="361"/>
      <c r="AFR323" s="361"/>
      <c r="AFS323" s="361"/>
      <c r="AFT323" s="361"/>
      <c r="AFU323" s="361"/>
      <c r="AFV323" s="361"/>
      <c r="AFW323" s="361"/>
      <c r="AFX323" s="361"/>
      <c r="AFY323" s="361"/>
      <c r="AFZ323" s="361"/>
      <c r="AGA323" s="361"/>
      <c r="AGB323" s="361"/>
      <c r="AGC323" s="361"/>
      <c r="AGD323" s="361"/>
      <c r="AGE323" s="361"/>
      <c r="AGF323" s="361"/>
      <c r="AGG323" s="361"/>
      <c r="AGH323" s="361"/>
      <c r="AGI323" s="361"/>
      <c r="AGJ323" s="361"/>
      <c r="AGK323" s="361"/>
      <c r="AGL323" s="361"/>
      <c r="AGM323" s="361"/>
      <c r="AGN323" s="361"/>
      <c r="AGO323" s="361"/>
      <c r="AGP323" s="361"/>
      <c r="AGQ323" s="361"/>
      <c r="AGR323" s="361"/>
      <c r="AGS323" s="361"/>
      <c r="AGT323" s="361"/>
      <c r="AGU323" s="361"/>
      <c r="AGV323" s="361"/>
      <c r="AGW323" s="361"/>
      <c r="AGX323" s="361"/>
      <c r="AGY323" s="361"/>
      <c r="AGZ323" s="361"/>
      <c r="AHA323" s="361"/>
      <c r="AHB323" s="361"/>
      <c r="AHC323" s="361"/>
      <c r="AHD323" s="361"/>
      <c r="AHE323" s="361"/>
      <c r="AHF323" s="361"/>
      <c r="AHG323" s="361"/>
      <c r="AHH323" s="361"/>
      <c r="AHI323" s="361"/>
      <c r="AHJ323" s="361"/>
      <c r="AHK323" s="361"/>
      <c r="AHL323" s="361"/>
      <c r="AHM323" s="361"/>
      <c r="AHN323" s="361"/>
      <c r="AHO323" s="361"/>
      <c r="AHP323" s="361"/>
      <c r="AHQ323" s="361"/>
      <c r="AHR323" s="361"/>
      <c r="AHS323" s="361"/>
      <c r="AHT323" s="361"/>
      <c r="AHU323" s="361"/>
      <c r="AHV323" s="361"/>
      <c r="AHW323" s="361"/>
      <c r="AHX323" s="361"/>
      <c r="AHY323" s="361"/>
      <c r="AHZ323" s="361"/>
      <c r="AIA323" s="361"/>
      <c r="AIB323" s="361"/>
      <c r="AIC323" s="361"/>
      <c r="AID323" s="361"/>
      <c r="AIE323" s="361"/>
      <c r="AIF323" s="361"/>
      <c r="AIG323" s="361"/>
      <c r="AIH323" s="361"/>
      <c r="AII323" s="361"/>
      <c r="AIJ323" s="361"/>
      <c r="AIK323" s="361"/>
      <c r="AIL323" s="361"/>
      <c r="AIM323" s="361"/>
      <c r="AIN323" s="361"/>
      <c r="AIO323" s="361"/>
      <c r="AIP323" s="361"/>
      <c r="AIQ323" s="361"/>
      <c r="AIR323" s="361"/>
      <c r="AIS323" s="361"/>
      <c r="AIT323" s="361"/>
      <c r="AIU323" s="361"/>
      <c r="AIV323" s="361"/>
      <c r="AIW323" s="361"/>
      <c r="AIX323" s="361"/>
      <c r="AIY323" s="361"/>
      <c r="AIZ323" s="361"/>
      <c r="AJA323" s="361"/>
      <c r="AJB323" s="361"/>
      <c r="AJC323" s="361"/>
      <c r="AJD323" s="361"/>
      <c r="AJE323" s="361"/>
      <c r="AJF323" s="361"/>
      <c r="AJG323" s="361"/>
      <c r="AJH323" s="361"/>
      <c r="AJI323" s="361"/>
      <c r="AJJ323" s="361"/>
      <c r="AJK323" s="361"/>
      <c r="AJL323" s="361"/>
      <c r="AJM323" s="361"/>
      <c r="AJN323" s="361"/>
      <c r="AJO323" s="361"/>
      <c r="AJP323" s="361"/>
      <c r="AJQ323" s="361"/>
      <c r="AJR323" s="361"/>
      <c r="AJS323" s="361"/>
      <c r="AJT323" s="361"/>
      <c r="AJU323" s="361"/>
      <c r="AJV323" s="361"/>
      <c r="AJW323" s="361"/>
      <c r="AJX323" s="361"/>
      <c r="AJY323" s="361"/>
      <c r="AJZ323" s="361"/>
      <c r="AKA323" s="361"/>
      <c r="AKB323" s="361"/>
      <c r="AKC323" s="361"/>
      <c r="AKD323" s="361"/>
      <c r="AKE323" s="361"/>
      <c r="AKF323" s="361"/>
      <c r="AKG323" s="361"/>
      <c r="AKH323" s="361"/>
      <c r="AKI323" s="361"/>
      <c r="AKJ323" s="361"/>
      <c r="AKK323" s="361"/>
      <c r="AKL323" s="361"/>
      <c r="AKM323" s="361"/>
      <c r="AKN323" s="361"/>
      <c r="AKO323" s="361"/>
      <c r="AKP323" s="361"/>
      <c r="AKQ323" s="361"/>
      <c r="AKR323" s="361"/>
      <c r="AKS323" s="361"/>
      <c r="AKT323" s="361"/>
      <c r="AKU323" s="361"/>
      <c r="AKV323" s="361"/>
      <c r="AKW323" s="361"/>
      <c r="AKX323" s="361"/>
      <c r="AKY323" s="361"/>
      <c r="AKZ323" s="361"/>
      <c r="ALA323" s="361"/>
      <c r="ALB323" s="361"/>
      <c r="ALC323" s="361"/>
      <c r="ALD323" s="361"/>
      <c r="ALE323" s="361"/>
      <c r="ALF323" s="361"/>
      <c r="ALG323" s="361"/>
      <c r="ALH323" s="361"/>
      <c r="ALI323" s="361"/>
      <c r="ALJ323" s="361"/>
      <c r="ALK323" s="361"/>
      <c r="ALL323" s="361"/>
      <c r="ALM323" s="361"/>
      <c r="ALN323" s="361"/>
      <c r="ALO323" s="361"/>
      <c r="ALP323" s="361"/>
      <c r="ALQ323" s="361"/>
      <c r="ALR323" s="361"/>
      <c r="ALS323" s="361"/>
      <c r="ALT323" s="361"/>
      <c r="ALU323" s="361"/>
      <c r="ALV323" s="361"/>
      <c r="ALW323" s="361"/>
      <c r="ALX323" s="361"/>
      <c r="ALY323" s="361"/>
      <c r="ALZ323" s="361"/>
      <c r="AMA323" s="361"/>
      <c r="AMB323" s="361"/>
      <c r="AMC323" s="361"/>
      <c r="AMD323" s="361"/>
      <c r="AME323" s="361"/>
      <c r="AMF323" s="361"/>
      <c r="AMG323" s="361"/>
      <c r="AMH323" s="361"/>
      <c r="AMI323" s="361"/>
      <c r="AMJ323" s="361"/>
      <c r="AMK323" s="361"/>
      <c r="AML323" s="361"/>
      <c r="AMM323" s="361"/>
      <c r="AMN323" s="361"/>
      <c r="AMO323" s="361"/>
      <c r="AMP323" s="361"/>
      <c r="AMQ323" s="361"/>
      <c r="AMR323" s="361"/>
      <c r="AMS323" s="361"/>
      <c r="AMT323" s="361"/>
      <c r="AMU323" s="361"/>
      <c r="AMV323" s="361"/>
      <c r="AMW323" s="361"/>
      <c r="AMX323" s="361"/>
      <c r="AMY323" s="361"/>
      <c r="AMZ323" s="361"/>
      <c r="ANA323" s="361"/>
      <c r="ANB323" s="361"/>
      <c r="ANC323" s="361"/>
      <c r="AND323" s="361"/>
      <c r="ANE323" s="361"/>
      <c r="ANF323" s="361"/>
      <c r="ANG323" s="361"/>
      <c r="ANH323" s="361"/>
      <c r="ANI323" s="361"/>
      <c r="ANJ323" s="361"/>
      <c r="ANK323" s="361"/>
      <c r="ANL323" s="361"/>
      <c r="ANM323" s="361"/>
      <c r="ANN323" s="361"/>
      <c r="ANO323" s="361"/>
      <c r="ANP323" s="361"/>
      <c r="ANQ323" s="361"/>
      <c r="ANR323" s="361"/>
      <c r="ANS323" s="361"/>
      <c r="ANT323" s="361"/>
      <c r="ANU323" s="361"/>
      <c r="ANV323" s="361"/>
      <c r="ANW323" s="361"/>
      <c r="ANX323" s="361"/>
      <c r="ANY323" s="361"/>
      <c r="ANZ323" s="361"/>
      <c r="AOA323" s="361"/>
      <c r="AOB323" s="361"/>
      <c r="AOC323" s="361"/>
      <c r="AOD323" s="361"/>
      <c r="AOE323" s="361"/>
      <c r="AOF323" s="361"/>
      <c r="AOG323" s="361"/>
      <c r="AOH323" s="361"/>
      <c r="AOI323" s="361"/>
      <c r="AOJ323" s="361"/>
      <c r="AOK323" s="361"/>
      <c r="AOL323" s="361"/>
      <c r="AOM323" s="361"/>
      <c r="AON323" s="361"/>
      <c r="AOO323" s="361"/>
      <c r="AOP323" s="361"/>
      <c r="AOQ323" s="361"/>
      <c r="AOR323" s="361"/>
      <c r="AOS323" s="361"/>
      <c r="AOT323" s="361"/>
      <c r="AOU323" s="361"/>
      <c r="AOV323" s="361"/>
      <c r="AOW323" s="361"/>
      <c r="AOX323" s="361"/>
      <c r="AOY323" s="361"/>
      <c r="AOZ323" s="361"/>
      <c r="APA323" s="361"/>
      <c r="APB323" s="361"/>
      <c r="APC323" s="361"/>
      <c r="APD323" s="361"/>
      <c r="APE323" s="361"/>
      <c r="APF323" s="361"/>
      <c r="APG323" s="361"/>
      <c r="APH323" s="361"/>
      <c r="API323" s="361"/>
      <c r="APJ323" s="361"/>
      <c r="APK323" s="361"/>
      <c r="APL323" s="361"/>
      <c r="APM323" s="361"/>
      <c r="APN323" s="361"/>
      <c r="APO323" s="361"/>
      <c r="APP323" s="361"/>
      <c r="APQ323" s="361"/>
      <c r="APR323" s="361"/>
      <c r="APS323" s="361"/>
      <c r="APT323" s="361"/>
      <c r="APU323" s="361"/>
      <c r="APV323" s="361"/>
      <c r="APW323" s="361"/>
      <c r="APX323" s="361"/>
      <c r="APY323" s="361"/>
      <c r="APZ323" s="361"/>
      <c r="AQA323" s="361"/>
      <c r="AQB323" s="361"/>
      <c r="AQC323" s="361"/>
      <c r="AQD323" s="361"/>
      <c r="AQE323" s="361"/>
      <c r="AQF323" s="361"/>
      <c r="AQG323" s="361"/>
      <c r="AQH323" s="361"/>
      <c r="AQI323" s="361"/>
      <c r="AQJ323" s="361"/>
      <c r="AQK323" s="361"/>
      <c r="AQL323" s="361"/>
      <c r="AQM323" s="361"/>
      <c r="AQN323" s="361"/>
      <c r="AQO323" s="361"/>
      <c r="AQP323" s="361"/>
      <c r="AQQ323" s="361"/>
      <c r="AQR323" s="361"/>
      <c r="AQS323" s="361"/>
      <c r="AQT323" s="361"/>
      <c r="AQU323" s="361"/>
      <c r="AQV323" s="361"/>
      <c r="AQW323" s="361"/>
      <c r="AQX323" s="361"/>
      <c r="AQY323" s="361"/>
      <c r="AQZ323" s="361"/>
      <c r="ARA323" s="361"/>
      <c r="ARB323" s="361"/>
      <c r="ARC323" s="361"/>
      <c r="ARD323" s="361"/>
      <c r="ARE323" s="361"/>
      <c r="ARF323" s="361"/>
      <c r="ARG323" s="361"/>
      <c r="ARH323" s="361"/>
      <c r="ARI323" s="361"/>
      <c r="ARJ323" s="361"/>
      <c r="ARK323" s="361"/>
      <c r="ARL323" s="361"/>
      <c r="ARM323" s="361"/>
      <c r="ARN323" s="361"/>
      <c r="ARO323" s="361"/>
      <c r="ARP323" s="361"/>
      <c r="ARQ323" s="361"/>
      <c r="ARR323" s="361"/>
      <c r="ARS323" s="361"/>
      <c r="ART323" s="361"/>
      <c r="ARU323" s="361"/>
      <c r="ARV323" s="361"/>
      <c r="ARW323" s="361"/>
      <c r="ARX323" s="361"/>
      <c r="ARY323" s="361"/>
      <c r="ARZ323" s="361"/>
      <c r="ASA323" s="361"/>
      <c r="ASB323" s="361"/>
      <c r="ASC323" s="361"/>
      <c r="ASD323" s="361"/>
      <c r="ASE323" s="361"/>
      <c r="ASF323" s="361"/>
      <c r="ASG323" s="361"/>
      <c r="ASH323" s="361"/>
      <c r="ASI323" s="361"/>
      <c r="ASJ323" s="361"/>
      <c r="ASK323" s="361"/>
      <c r="ASL323" s="361"/>
      <c r="ASM323" s="361"/>
      <c r="ASN323" s="361"/>
      <c r="ASO323" s="361"/>
      <c r="ASP323" s="361"/>
      <c r="ASQ323" s="361"/>
      <c r="ASR323" s="361"/>
      <c r="ASS323" s="361"/>
      <c r="AST323" s="361"/>
      <c r="ASU323" s="361"/>
      <c r="ASV323" s="361"/>
      <c r="ASW323" s="361"/>
      <c r="ASX323" s="361"/>
      <c r="ASY323" s="361"/>
      <c r="ASZ323" s="361"/>
      <c r="ATA323" s="361"/>
      <c r="ATB323" s="361"/>
      <c r="ATC323" s="361"/>
      <c r="ATD323" s="361"/>
      <c r="ATE323" s="361"/>
      <c r="ATF323" s="361"/>
      <c r="ATG323" s="361"/>
      <c r="ATH323" s="361"/>
      <c r="ATI323" s="361"/>
      <c r="ATJ323" s="361"/>
      <c r="ATK323" s="361"/>
      <c r="ATL323" s="361"/>
      <c r="ATM323" s="361"/>
      <c r="ATN323" s="361"/>
      <c r="ATO323" s="361"/>
      <c r="ATP323" s="361"/>
      <c r="ATQ323" s="361"/>
      <c r="ATR323" s="361"/>
      <c r="ATS323" s="361"/>
      <c r="ATT323" s="361"/>
      <c r="ATU323" s="361"/>
      <c r="ATV323" s="361"/>
      <c r="ATW323" s="361"/>
      <c r="ATX323" s="361"/>
      <c r="ATY323" s="361"/>
      <c r="ATZ323" s="361"/>
      <c r="AUA323" s="361"/>
      <c r="AUB323" s="361"/>
      <c r="AUC323" s="361"/>
      <c r="AUD323" s="361"/>
      <c r="AUE323" s="361"/>
      <c r="AUF323" s="361"/>
      <c r="AUG323" s="361"/>
      <c r="AUH323" s="361"/>
      <c r="AUI323" s="361"/>
      <c r="AUJ323" s="361"/>
      <c r="AUK323" s="361"/>
      <c r="AUL323" s="361"/>
      <c r="AUM323" s="361"/>
      <c r="AUN323" s="361"/>
      <c r="AUO323" s="361"/>
      <c r="AUP323" s="361"/>
      <c r="AUQ323" s="361"/>
      <c r="AUR323" s="361"/>
      <c r="AUS323" s="361"/>
      <c r="AUT323" s="361"/>
      <c r="AUU323" s="361"/>
      <c r="AUV323" s="361"/>
      <c r="AUW323" s="361"/>
      <c r="AUX323" s="361"/>
      <c r="AUY323" s="361"/>
      <c r="AUZ323" s="361"/>
      <c r="AVA323" s="361"/>
      <c r="AVB323" s="361"/>
      <c r="AVC323" s="361"/>
      <c r="AVD323" s="361"/>
      <c r="AVE323" s="361"/>
      <c r="AVF323" s="361"/>
      <c r="AVG323" s="361"/>
      <c r="AVH323" s="361"/>
      <c r="AVI323" s="361"/>
      <c r="AVJ323" s="361"/>
      <c r="AVK323" s="361"/>
      <c r="AVL323" s="361"/>
      <c r="AVM323" s="361"/>
      <c r="AVN323" s="361"/>
      <c r="AVO323" s="361"/>
      <c r="AVP323" s="361"/>
      <c r="AVQ323" s="361"/>
      <c r="AVR323" s="361"/>
      <c r="AVS323" s="361"/>
      <c r="AVT323" s="361"/>
      <c r="AVU323" s="361"/>
      <c r="AVV323" s="361"/>
      <c r="AVW323" s="361"/>
      <c r="AVX323" s="361"/>
      <c r="AVY323" s="361"/>
      <c r="AVZ323" s="361"/>
      <c r="AWA323" s="361"/>
      <c r="AWB323" s="361"/>
      <c r="AWC323" s="361"/>
      <c r="AWD323" s="361"/>
      <c r="AWE323" s="361"/>
      <c r="AWF323" s="361"/>
      <c r="AWG323" s="361"/>
      <c r="AWH323" s="361"/>
      <c r="AWI323" s="361"/>
      <c r="AWJ323" s="361"/>
      <c r="AWK323" s="361"/>
      <c r="AWL323" s="361"/>
      <c r="AWM323" s="361"/>
      <c r="AWN323" s="361"/>
      <c r="AWO323" s="361"/>
      <c r="AWP323" s="361"/>
      <c r="AWQ323" s="361"/>
      <c r="AWR323" s="361"/>
      <c r="AWS323" s="361"/>
      <c r="AWT323" s="361"/>
      <c r="AWU323" s="361"/>
      <c r="AWV323" s="361"/>
      <c r="AWW323" s="361"/>
      <c r="AWX323" s="361"/>
      <c r="AWY323" s="361"/>
      <c r="AWZ323" s="361"/>
      <c r="AXA323" s="361"/>
      <c r="AXB323" s="361"/>
      <c r="AXC323" s="361"/>
      <c r="AXD323" s="361"/>
      <c r="AXE323" s="361"/>
      <c r="AXF323" s="361"/>
      <c r="AXG323" s="361"/>
      <c r="AXH323" s="361"/>
      <c r="AXI323" s="361"/>
      <c r="AXJ323" s="361"/>
      <c r="AXK323" s="361"/>
      <c r="AXL323" s="361"/>
      <c r="AXM323" s="361"/>
      <c r="AXN323" s="361"/>
      <c r="AXO323" s="361"/>
      <c r="AXP323" s="361"/>
      <c r="AXQ323" s="361"/>
      <c r="AXR323" s="361"/>
      <c r="AXS323" s="361"/>
      <c r="AXT323" s="361"/>
      <c r="AXU323" s="361"/>
      <c r="AXV323" s="361"/>
      <c r="AXW323" s="361"/>
      <c r="AXX323" s="361"/>
      <c r="AXY323" s="361"/>
      <c r="AXZ323" s="361"/>
      <c r="AYA323" s="361"/>
      <c r="AYB323" s="361"/>
      <c r="AYC323" s="361"/>
      <c r="AYD323" s="361"/>
      <c r="AYE323" s="361"/>
      <c r="AYF323" s="361"/>
      <c r="AYG323" s="361"/>
      <c r="AYH323" s="361"/>
      <c r="AYI323" s="361"/>
      <c r="AYJ323" s="361"/>
      <c r="AYK323" s="361"/>
      <c r="AYL323" s="361"/>
      <c r="AYM323" s="361"/>
      <c r="AYN323" s="361"/>
      <c r="AYO323" s="361"/>
      <c r="AYP323" s="361"/>
      <c r="AYQ323" s="361"/>
      <c r="AYR323" s="361"/>
      <c r="AYS323" s="361"/>
      <c r="AYT323" s="361"/>
      <c r="AYU323" s="361"/>
      <c r="AYV323" s="361"/>
      <c r="AYW323" s="361"/>
      <c r="AYX323" s="361"/>
      <c r="AYY323" s="361"/>
      <c r="AYZ323" s="361"/>
      <c r="AZA323" s="361"/>
      <c r="AZB323" s="361"/>
      <c r="AZC323" s="361"/>
      <c r="AZD323" s="361"/>
      <c r="AZE323" s="361"/>
      <c r="AZF323" s="361"/>
      <c r="AZG323" s="361"/>
      <c r="AZH323" s="361"/>
      <c r="AZI323" s="361"/>
      <c r="AZJ323" s="361"/>
      <c r="AZK323" s="361"/>
      <c r="AZL323" s="361"/>
      <c r="AZM323" s="361"/>
      <c r="AZN323" s="361"/>
      <c r="AZO323" s="361"/>
      <c r="AZP323" s="361"/>
      <c r="AZQ323" s="361"/>
      <c r="AZR323" s="361"/>
      <c r="AZS323" s="361"/>
      <c r="AZT323" s="361"/>
      <c r="AZU323" s="361"/>
      <c r="AZV323" s="361"/>
      <c r="AZW323" s="361"/>
      <c r="AZX323" s="361"/>
      <c r="AZY323" s="361"/>
      <c r="AZZ323" s="361"/>
      <c r="BAA323" s="361"/>
      <c r="BAB323" s="361"/>
      <c r="BAC323" s="361"/>
      <c r="BAD323" s="361"/>
      <c r="BAE323" s="361"/>
      <c r="BAF323" s="361"/>
      <c r="BAG323" s="361"/>
      <c r="BAH323" s="361"/>
      <c r="BAI323" s="361"/>
      <c r="BAJ323" s="361"/>
      <c r="BAK323" s="361"/>
      <c r="BAL323" s="361"/>
      <c r="BAM323" s="361"/>
      <c r="BAN323" s="361"/>
      <c r="BAO323" s="361"/>
      <c r="BAP323" s="361"/>
      <c r="BAQ323" s="361"/>
      <c r="BAR323" s="361"/>
      <c r="BAS323" s="361"/>
      <c r="BAT323" s="361"/>
      <c r="BAU323" s="361"/>
      <c r="BAV323" s="361"/>
      <c r="BAW323" s="361"/>
      <c r="BAX323" s="361"/>
      <c r="BAY323" s="361"/>
      <c r="BAZ323" s="361"/>
      <c r="BBA323" s="361"/>
      <c r="BBB323" s="361"/>
      <c r="BBC323" s="361"/>
      <c r="BBD323" s="361"/>
      <c r="BBE323" s="361"/>
      <c r="BBF323" s="361"/>
      <c r="BBG323" s="361"/>
      <c r="BBH323" s="361"/>
      <c r="BBI323" s="361"/>
      <c r="BBJ323" s="361"/>
      <c r="BBK323" s="361"/>
      <c r="BBL323" s="361"/>
      <c r="BBM323" s="361"/>
      <c r="BBN323" s="361"/>
      <c r="BBO323" s="361"/>
      <c r="BBP323" s="361"/>
      <c r="BBQ323" s="361"/>
      <c r="BBR323" s="361"/>
      <c r="BBS323" s="361"/>
      <c r="BBT323" s="361"/>
      <c r="BBU323" s="361"/>
      <c r="BBV323" s="361"/>
      <c r="BBW323" s="361"/>
      <c r="BBX323" s="361"/>
      <c r="BBY323" s="361"/>
      <c r="BBZ323" s="361"/>
      <c r="BCA323" s="361"/>
      <c r="BCB323" s="361"/>
      <c r="BCC323" s="361"/>
      <c r="BCD323" s="361"/>
      <c r="BCE323" s="361"/>
      <c r="BCF323" s="361"/>
      <c r="BCG323" s="361"/>
      <c r="BCH323" s="361"/>
      <c r="BCI323" s="361"/>
      <c r="BCJ323" s="361"/>
      <c r="BCK323" s="361"/>
      <c r="BCL323" s="361"/>
      <c r="BCM323" s="361"/>
      <c r="BCN323" s="361"/>
      <c r="BCO323" s="361"/>
      <c r="BCP323" s="361"/>
      <c r="BCQ323" s="361"/>
      <c r="BCR323" s="361"/>
      <c r="BCS323" s="361"/>
      <c r="BCT323" s="361"/>
      <c r="BCU323" s="361"/>
      <c r="BCV323" s="361"/>
      <c r="BCW323" s="361"/>
      <c r="BCX323" s="361"/>
      <c r="BCY323" s="361"/>
      <c r="BCZ323" s="361"/>
      <c r="BDA323" s="361"/>
      <c r="BDB323" s="361"/>
      <c r="BDC323" s="361"/>
      <c r="BDD323" s="361"/>
      <c r="BDE323" s="361"/>
      <c r="BDF323" s="361"/>
      <c r="BDG323" s="361"/>
      <c r="BDH323" s="361"/>
      <c r="BDI323" s="361"/>
      <c r="BDJ323" s="361"/>
      <c r="BDK323" s="361"/>
      <c r="BDL323" s="361"/>
      <c r="BDM323" s="361"/>
      <c r="BDN323" s="361"/>
      <c r="BDO323" s="361"/>
      <c r="BDP323" s="361"/>
      <c r="BDQ323" s="361"/>
      <c r="BDR323" s="361"/>
      <c r="BDS323" s="361"/>
      <c r="BDT323" s="361"/>
      <c r="BDU323" s="361"/>
      <c r="BDV323" s="361"/>
      <c r="BDW323" s="361"/>
      <c r="BDX323" s="361"/>
      <c r="BDY323" s="361"/>
      <c r="BDZ323" s="361"/>
      <c r="BEA323" s="361"/>
      <c r="BEB323" s="361"/>
      <c r="BEC323" s="361"/>
      <c r="BED323" s="361"/>
      <c r="BEE323" s="361"/>
      <c r="BEF323" s="361"/>
      <c r="BEG323" s="361"/>
      <c r="BEH323" s="361"/>
      <c r="BEI323" s="361"/>
      <c r="BEJ323" s="361"/>
      <c r="BEK323" s="361"/>
      <c r="BEL323" s="361"/>
      <c r="BEM323" s="361"/>
      <c r="BEN323" s="361"/>
      <c r="BEO323" s="361"/>
      <c r="BEP323" s="361"/>
      <c r="BEQ323" s="361"/>
      <c r="BER323" s="361"/>
      <c r="BES323" s="361"/>
      <c r="BET323" s="361"/>
      <c r="BEU323" s="361"/>
      <c r="BEV323" s="361"/>
      <c r="BEW323" s="361"/>
      <c r="BEX323" s="361"/>
      <c r="BEY323" s="361"/>
      <c r="BEZ323" s="361"/>
      <c r="BFA323" s="361"/>
      <c r="BFB323" s="361"/>
      <c r="BFC323" s="361"/>
      <c r="BFD323" s="361"/>
      <c r="BFE323" s="361"/>
      <c r="BFF323" s="361"/>
      <c r="BFG323" s="361"/>
      <c r="BFH323" s="361"/>
      <c r="BFI323" s="361"/>
      <c r="BFJ323" s="361"/>
      <c r="BFK323" s="361"/>
      <c r="BFL323" s="361"/>
      <c r="BFM323" s="361"/>
      <c r="BFN323" s="361"/>
      <c r="BFO323" s="361"/>
      <c r="BFP323" s="361"/>
      <c r="BFQ323" s="361"/>
      <c r="BFR323" s="361"/>
      <c r="BFS323" s="361"/>
      <c r="BFT323" s="361"/>
      <c r="BFU323" s="361"/>
      <c r="BFV323" s="361"/>
      <c r="BFW323" s="361"/>
      <c r="BFX323" s="361"/>
      <c r="BFY323" s="361"/>
      <c r="BFZ323" s="361"/>
      <c r="BGA323" s="361"/>
      <c r="BGB323" s="361"/>
      <c r="BGC323" s="361"/>
      <c r="BGD323" s="361"/>
      <c r="BGE323" s="361"/>
      <c r="BGF323" s="361"/>
      <c r="BGG323" s="361"/>
      <c r="BGH323" s="361"/>
      <c r="BGI323" s="361"/>
      <c r="BGJ323" s="361"/>
      <c r="BGK323" s="361"/>
      <c r="BGL323" s="361"/>
      <c r="BGM323" s="361"/>
      <c r="BGN323" s="361"/>
      <c r="BGO323" s="361"/>
      <c r="BGP323" s="361"/>
      <c r="BGQ323" s="361"/>
      <c r="BGR323" s="361"/>
      <c r="BGS323" s="361"/>
      <c r="BGT323" s="361"/>
      <c r="BGU323" s="361"/>
      <c r="BGV323" s="361"/>
      <c r="BGW323" s="361"/>
      <c r="BGX323" s="361"/>
      <c r="BGY323" s="361"/>
      <c r="BGZ323" s="361"/>
      <c r="BHA323" s="361"/>
      <c r="BHB323" s="361"/>
      <c r="BHC323" s="361"/>
      <c r="BHD323" s="361"/>
      <c r="BHE323" s="361"/>
      <c r="BHF323" s="361"/>
      <c r="BHG323" s="361"/>
      <c r="BHH323" s="361"/>
      <c r="BHI323" s="361"/>
      <c r="BHJ323" s="361"/>
      <c r="BHK323" s="361"/>
      <c r="BHL323" s="361"/>
      <c r="BHM323" s="361"/>
      <c r="BHN323" s="361"/>
      <c r="BHO323" s="361"/>
      <c r="BHP323" s="361"/>
      <c r="BHQ323" s="361"/>
      <c r="BHR323" s="361"/>
      <c r="BHS323" s="361"/>
      <c r="BHT323" s="361"/>
      <c r="BHU323" s="361"/>
      <c r="BHV323" s="361"/>
      <c r="BHW323" s="361"/>
      <c r="BHX323" s="361"/>
      <c r="BHY323" s="361"/>
      <c r="BHZ323" s="361"/>
      <c r="BIA323" s="361"/>
      <c r="BIB323" s="361"/>
      <c r="BIC323" s="361"/>
      <c r="BID323" s="361"/>
      <c r="BIE323" s="361"/>
      <c r="BIF323" s="361"/>
      <c r="BIG323" s="361"/>
      <c r="BIH323" s="361"/>
      <c r="BII323" s="361"/>
      <c r="BIJ323" s="361"/>
      <c r="BIK323" s="361"/>
      <c r="BIL323" s="361"/>
      <c r="BIM323" s="361"/>
      <c r="BIN323" s="361"/>
      <c r="BIO323" s="361"/>
      <c r="BIP323" s="361"/>
      <c r="BIQ323" s="361"/>
      <c r="BIR323" s="361"/>
      <c r="BIS323" s="361"/>
      <c r="BIT323" s="361"/>
      <c r="BIU323" s="361"/>
      <c r="BIV323" s="361"/>
      <c r="BIW323" s="361"/>
      <c r="BIX323" s="361"/>
      <c r="BIY323" s="361"/>
      <c r="BIZ323" s="361"/>
      <c r="BJA323" s="361"/>
      <c r="BJB323" s="361"/>
      <c r="BJC323" s="361"/>
      <c r="BJD323" s="361"/>
      <c r="BJE323" s="361"/>
      <c r="BJF323" s="361"/>
      <c r="BJG323" s="361"/>
      <c r="BJH323" s="361"/>
      <c r="BJI323" s="361"/>
      <c r="BJJ323" s="361"/>
      <c r="BJK323" s="361"/>
      <c r="BJL323" s="361"/>
      <c r="BJM323" s="361"/>
      <c r="BJN323" s="361"/>
      <c r="BJO323" s="361"/>
      <c r="BJP323" s="361"/>
      <c r="BJQ323" s="361"/>
      <c r="BJR323" s="361"/>
      <c r="BJS323" s="361"/>
      <c r="BJT323" s="361"/>
      <c r="BJU323" s="361"/>
      <c r="BJV323" s="361"/>
      <c r="BJW323" s="361"/>
      <c r="BJX323" s="361"/>
      <c r="BJY323" s="361"/>
      <c r="BJZ323" s="361"/>
      <c r="BKA323" s="361"/>
      <c r="BKB323" s="361"/>
      <c r="BKC323" s="361"/>
      <c r="BKD323" s="361"/>
      <c r="BKE323" s="361"/>
      <c r="BKF323" s="361"/>
      <c r="BKG323" s="361"/>
      <c r="BKH323" s="361"/>
      <c r="BKI323" s="361"/>
      <c r="BKJ323" s="361"/>
      <c r="BKK323" s="361"/>
      <c r="BKL323" s="361"/>
      <c r="BKM323" s="361"/>
      <c r="BKN323" s="361"/>
      <c r="BKO323" s="361"/>
      <c r="BKP323" s="361"/>
      <c r="BKQ323" s="361"/>
      <c r="BKR323" s="361"/>
      <c r="BKS323" s="361"/>
      <c r="BKT323" s="361"/>
      <c r="BKU323" s="361"/>
      <c r="BKV323" s="361"/>
      <c r="BKW323" s="361"/>
      <c r="BKX323" s="361"/>
      <c r="BKY323" s="361"/>
      <c r="BKZ323" s="361"/>
      <c r="BLA323" s="361"/>
      <c r="BLB323" s="361"/>
      <c r="BLC323" s="361"/>
      <c r="BLD323" s="361"/>
      <c r="BLE323" s="361"/>
      <c r="BLF323" s="361"/>
      <c r="BLG323" s="361"/>
      <c r="BLH323" s="361"/>
      <c r="BLI323" s="361"/>
      <c r="BLJ323" s="361"/>
      <c r="BLK323" s="361"/>
      <c r="BLL323" s="361"/>
      <c r="BLM323" s="361"/>
      <c r="BLN323" s="361"/>
      <c r="BLO323" s="361"/>
      <c r="BLP323" s="361"/>
      <c r="BLQ323" s="361"/>
      <c r="BLR323" s="361"/>
      <c r="BLS323" s="361"/>
      <c r="BLT323" s="361"/>
      <c r="BLU323" s="361"/>
      <c r="BLV323" s="361"/>
      <c r="BLW323" s="361"/>
      <c r="BLX323" s="361"/>
      <c r="BLY323" s="361"/>
      <c r="BLZ323" s="361"/>
      <c r="BMA323" s="361"/>
      <c r="BMB323" s="361"/>
      <c r="BMC323" s="361"/>
      <c r="BMD323" s="361"/>
      <c r="BME323" s="361"/>
      <c r="BMF323" s="361"/>
      <c r="BMG323" s="361"/>
      <c r="BMH323" s="361"/>
      <c r="BMI323" s="361"/>
      <c r="BMJ323" s="361"/>
      <c r="BMK323" s="361"/>
      <c r="BML323" s="361"/>
      <c r="BMM323" s="361"/>
      <c r="BMN323" s="361"/>
      <c r="BMO323" s="361"/>
      <c r="BMP323" s="361"/>
      <c r="BMQ323" s="361"/>
      <c r="BMR323" s="361"/>
      <c r="BMS323" s="361"/>
      <c r="BMT323" s="361"/>
      <c r="BMU323" s="361"/>
      <c r="BMV323" s="361"/>
      <c r="BMW323" s="361"/>
      <c r="BMX323" s="361"/>
      <c r="BMY323" s="361"/>
      <c r="BMZ323" s="361"/>
      <c r="BNA323" s="361"/>
      <c r="BNB323" s="361"/>
      <c r="BNC323" s="361"/>
      <c r="BND323" s="361"/>
      <c r="BNE323" s="361"/>
      <c r="BNF323" s="361"/>
      <c r="BNG323" s="361"/>
      <c r="BNH323" s="361"/>
      <c r="BNI323" s="361"/>
      <c r="BNJ323" s="361"/>
      <c r="BNK323" s="361"/>
      <c r="BNL323" s="361"/>
      <c r="BNM323" s="361"/>
      <c r="BNN323" s="361"/>
      <c r="BNO323" s="361"/>
      <c r="BNP323" s="361"/>
      <c r="BNQ323" s="361"/>
      <c r="BNR323" s="361"/>
      <c r="BNS323" s="361"/>
      <c r="BNT323" s="361"/>
      <c r="BNU323" s="361"/>
      <c r="BNV323" s="361"/>
      <c r="BNW323" s="361"/>
      <c r="BNX323" s="361"/>
      <c r="BNY323" s="361"/>
      <c r="BNZ323" s="361"/>
      <c r="BOA323" s="361"/>
      <c r="BOB323" s="361"/>
      <c r="BOC323" s="361"/>
      <c r="BOD323" s="361"/>
      <c r="BOE323" s="361"/>
      <c r="BOF323" s="361"/>
      <c r="BOG323" s="361"/>
      <c r="BOH323" s="361"/>
      <c r="BOI323" s="361"/>
      <c r="BOJ323" s="361"/>
      <c r="BOK323" s="361"/>
      <c r="BOL323" s="361"/>
      <c r="BOM323" s="361"/>
      <c r="BON323" s="361"/>
      <c r="BOO323" s="361"/>
      <c r="BOP323" s="361"/>
      <c r="BOQ323" s="361"/>
      <c r="BOR323" s="361"/>
      <c r="BOS323" s="361"/>
      <c r="BOT323" s="361"/>
      <c r="BOU323" s="361"/>
      <c r="BOV323" s="361"/>
      <c r="BOW323" s="361"/>
      <c r="BOX323" s="361"/>
      <c r="BOY323" s="361"/>
      <c r="BOZ323" s="361"/>
      <c r="BPA323" s="361"/>
      <c r="BPB323" s="361"/>
      <c r="BPC323" s="361"/>
      <c r="BPD323" s="361"/>
      <c r="BPE323" s="361"/>
      <c r="BPF323" s="361"/>
      <c r="BPG323" s="361"/>
      <c r="BPH323" s="361"/>
      <c r="BPI323" s="361"/>
      <c r="BPJ323" s="361"/>
      <c r="BPK323" s="361"/>
      <c r="BPL323" s="361"/>
      <c r="BPM323" s="361"/>
      <c r="BPN323" s="361"/>
      <c r="BPO323" s="361"/>
      <c r="BPP323" s="361"/>
      <c r="BPQ323" s="361"/>
      <c r="BPR323" s="361"/>
      <c r="BPS323" s="361"/>
      <c r="BPT323" s="361"/>
      <c r="BPU323" s="361"/>
      <c r="BPV323" s="361"/>
      <c r="BPW323" s="361"/>
      <c r="BPX323" s="361"/>
      <c r="BPY323" s="361"/>
      <c r="BPZ323" s="361"/>
      <c r="BQA323" s="361"/>
      <c r="BQB323" s="361"/>
      <c r="BQC323" s="361"/>
      <c r="BQD323" s="361"/>
      <c r="BQE323" s="361"/>
      <c r="BQF323" s="361"/>
      <c r="BQG323" s="361"/>
      <c r="BQH323" s="361"/>
      <c r="BQI323" s="361"/>
      <c r="BQJ323" s="361"/>
      <c r="BQK323" s="361"/>
      <c r="BQL323" s="361"/>
      <c r="BQM323" s="361"/>
      <c r="BQN323" s="361"/>
      <c r="BQO323" s="361"/>
      <c r="BQP323" s="361"/>
      <c r="BQQ323" s="361"/>
      <c r="BQR323" s="361"/>
      <c r="BQS323" s="361"/>
      <c r="BQT323" s="361"/>
      <c r="BQU323" s="361"/>
      <c r="BQV323" s="361"/>
      <c r="BQW323" s="361"/>
      <c r="BQX323" s="361"/>
      <c r="BQY323" s="361"/>
      <c r="BQZ323" s="361"/>
      <c r="BRA323" s="361"/>
      <c r="BRB323" s="361"/>
      <c r="BRC323" s="361"/>
      <c r="BRD323" s="361"/>
      <c r="BRE323" s="361"/>
      <c r="BRF323" s="361"/>
      <c r="BRG323" s="361"/>
      <c r="BRH323" s="361"/>
      <c r="BRI323" s="361"/>
      <c r="BRJ323" s="361"/>
      <c r="BRK323" s="361"/>
      <c r="BRL323" s="361"/>
      <c r="BRM323" s="361"/>
      <c r="BRN323" s="361"/>
      <c r="BRO323" s="361"/>
      <c r="BRP323" s="361"/>
      <c r="BRQ323" s="361"/>
      <c r="BRR323" s="361"/>
      <c r="BRS323" s="361"/>
      <c r="BRT323" s="361"/>
      <c r="BRU323" s="361"/>
      <c r="BRV323" s="361"/>
      <c r="BRW323" s="361"/>
      <c r="BRX323" s="361"/>
      <c r="BRY323" s="361"/>
      <c r="BRZ323" s="361"/>
      <c r="BSA323" s="361"/>
      <c r="BSB323" s="361"/>
      <c r="BSC323" s="361"/>
      <c r="BSD323" s="361"/>
      <c r="BSE323" s="361"/>
      <c r="BSF323" s="361"/>
      <c r="BSG323" s="361"/>
      <c r="BSH323" s="361"/>
      <c r="BSI323" s="361"/>
      <c r="BSJ323" s="361"/>
      <c r="BSK323" s="361"/>
      <c r="BSL323" s="361"/>
      <c r="BSM323" s="361"/>
      <c r="BSN323" s="361"/>
      <c r="BSO323" s="361"/>
      <c r="BSP323" s="361"/>
      <c r="BSQ323" s="361"/>
      <c r="BSR323" s="361"/>
      <c r="BSS323" s="361"/>
      <c r="BST323" s="361"/>
      <c r="BSU323" s="361"/>
      <c r="BSV323" s="361"/>
      <c r="BSW323" s="361"/>
      <c r="BSX323" s="361"/>
      <c r="BSY323" s="361"/>
      <c r="BSZ323" s="361"/>
      <c r="BTA323" s="361"/>
      <c r="BTB323" s="361"/>
      <c r="BTC323" s="361"/>
      <c r="BTD323" s="361"/>
      <c r="BTE323" s="361"/>
      <c r="BTF323" s="361"/>
      <c r="BTG323" s="361"/>
      <c r="BTH323" s="361"/>
      <c r="BTI323" s="361"/>
      <c r="BTJ323" s="361"/>
      <c r="BTK323" s="361"/>
      <c r="BTL323" s="361"/>
      <c r="BTM323" s="361"/>
      <c r="BTN323" s="361"/>
      <c r="BTO323" s="361"/>
      <c r="BTP323" s="361"/>
      <c r="BTQ323" s="361"/>
      <c r="BTR323" s="361"/>
      <c r="BTS323" s="361"/>
      <c r="BTT323" s="361"/>
      <c r="BTU323" s="361"/>
      <c r="BTV323" s="361"/>
      <c r="BTW323" s="361"/>
      <c r="BTX323" s="361"/>
      <c r="BTY323" s="361"/>
      <c r="BTZ323" s="361"/>
      <c r="BUA323" s="361"/>
      <c r="BUB323" s="361"/>
      <c r="BUC323" s="361"/>
      <c r="BUD323" s="361"/>
      <c r="BUE323" s="361"/>
      <c r="BUF323" s="361"/>
      <c r="BUG323" s="361"/>
      <c r="BUH323" s="361"/>
      <c r="BUI323" s="361"/>
      <c r="BUJ323" s="361"/>
      <c r="BUK323" s="361"/>
      <c r="BUL323" s="361"/>
      <c r="BUM323" s="361"/>
      <c r="BUN323" s="361"/>
      <c r="BUO323" s="361"/>
      <c r="BUP323" s="361"/>
      <c r="BUQ323" s="361"/>
      <c r="BUR323" s="361"/>
      <c r="BUS323" s="361"/>
      <c r="BUT323" s="361"/>
      <c r="BUU323" s="361"/>
      <c r="BUV323" s="361"/>
      <c r="BUW323" s="361"/>
      <c r="BUX323" s="361"/>
      <c r="BUY323" s="361"/>
      <c r="BUZ323" s="361"/>
      <c r="BVA323" s="361"/>
      <c r="BVB323" s="361"/>
      <c r="BVC323" s="361"/>
      <c r="BVD323" s="361"/>
      <c r="BVE323" s="361"/>
      <c r="BVF323" s="361"/>
      <c r="BVG323" s="361"/>
      <c r="BVH323" s="361"/>
      <c r="BVI323" s="361"/>
      <c r="BVJ323" s="361"/>
      <c r="BVK323" s="361"/>
      <c r="BVL323" s="361"/>
      <c r="BVM323" s="361"/>
      <c r="BVN323" s="361"/>
      <c r="BVO323" s="361"/>
      <c r="BVP323" s="361"/>
      <c r="BVQ323" s="361"/>
      <c r="BVR323" s="361"/>
      <c r="BVS323" s="361"/>
      <c r="BVT323" s="361"/>
      <c r="BVU323" s="361"/>
      <c r="BVV323" s="361"/>
      <c r="BVW323" s="361"/>
      <c r="BVX323" s="361"/>
      <c r="BVY323" s="361"/>
      <c r="BVZ323" s="361"/>
      <c r="BWA323" s="361"/>
      <c r="BWB323" s="361"/>
      <c r="BWC323" s="361"/>
      <c r="BWD323" s="361"/>
      <c r="BWE323" s="361"/>
      <c r="BWF323" s="361"/>
      <c r="BWG323" s="361"/>
      <c r="BWH323" s="361"/>
      <c r="BWI323" s="361"/>
      <c r="BWJ323" s="361"/>
      <c r="BWK323" s="361"/>
      <c r="BWL323" s="361"/>
      <c r="BWM323" s="361"/>
      <c r="BWN323" s="361"/>
      <c r="BWO323" s="361"/>
      <c r="BWP323" s="361"/>
      <c r="BWQ323" s="361"/>
      <c r="BWR323" s="361"/>
      <c r="BWS323" s="361"/>
      <c r="BWT323" s="361"/>
      <c r="BWU323" s="361"/>
      <c r="BWV323" s="361"/>
      <c r="BWW323" s="361"/>
      <c r="BWX323" s="361"/>
      <c r="BWY323" s="361"/>
      <c r="BWZ323" s="361"/>
      <c r="BXA323" s="361"/>
      <c r="BXB323" s="361"/>
      <c r="BXC323" s="361"/>
      <c r="BXD323" s="361"/>
      <c r="BXE323" s="361"/>
      <c r="BXF323" s="361"/>
      <c r="BXG323" s="361"/>
      <c r="BXH323" s="361"/>
      <c r="BXI323" s="361"/>
      <c r="BXJ323" s="361"/>
      <c r="BXK323" s="361"/>
      <c r="BXL323" s="361"/>
      <c r="BXM323" s="361"/>
      <c r="BXN323" s="361"/>
      <c r="BXO323" s="361"/>
      <c r="BXP323" s="361"/>
      <c r="BXQ323" s="361"/>
      <c r="BXR323" s="361"/>
      <c r="BXS323" s="361"/>
      <c r="BXT323" s="361"/>
      <c r="BXU323" s="361"/>
      <c r="BXV323" s="361"/>
      <c r="BXW323" s="361"/>
      <c r="BXX323" s="361"/>
      <c r="BXY323" s="361"/>
      <c r="BXZ323" s="361"/>
      <c r="BYA323" s="361"/>
      <c r="BYB323" s="361"/>
      <c r="BYC323" s="361"/>
      <c r="BYD323" s="361"/>
      <c r="BYE323" s="361"/>
      <c r="BYF323" s="361"/>
      <c r="BYG323" s="361"/>
      <c r="BYH323" s="361"/>
      <c r="BYI323" s="361"/>
      <c r="BYJ323" s="361"/>
      <c r="BYK323" s="361"/>
      <c r="BYL323" s="361"/>
      <c r="BYM323" s="361"/>
      <c r="BYN323" s="361"/>
      <c r="BYO323" s="361"/>
      <c r="BYP323" s="361"/>
      <c r="BYQ323" s="361"/>
      <c r="BYR323" s="361"/>
      <c r="BYS323" s="361"/>
      <c r="BYT323" s="361"/>
      <c r="BYU323" s="361"/>
      <c r="BYV323" s="361"/>
      <c r="BYW323" s="361"/>
      <c r="BYX323" s="361"/>
      <c r="BYY323" s="361"/>
      <c r="BYZ323" s="361"/>
      <c r="BZA323" s="361"/>
      <c r="BZB323" s="361"/>
      <c r="BZC323" s="361"/>
      <c r="BZD323" s="361"/>
      <c r="BZE323" s="361"/>
      <c r="BZF323" s="361"/>
      <c r="BZG323" s="361"/>
      <c r="BZH323" s="361"/>
      <c r="BZI323" s="361"/>
      <c r="BZJ323" s="361"/>
      <c r="BZK323" s="361"/>
      <c r="BZL323" s="361"/>
      <c r="BZM323" s="361"/>
      <c r="BZN323" s="361"/>
      <c r="BZO323" s="361"/>
      <c r="BZP323" s="361"/>
      <c r="BZQ323" s="361"/>
      <c r="BZR323" s="361"/>
      <c r="BZS323" s="361"/>
      <c r="BZT323" s="361"/>
      <c r="BZU323" s="361"/>
      <c r="BZV323" s="361"/>
      <c r="BZW323" s="361"/>
      <c r="BZX323" s="361"/>
      <c r="BZY323" s="361"/>
      <c r="BZZ323" s="361"/>
      <c r="CAA323" s="361"/>
      <c r="CAB323" s="361"/>
      <c r="CAC323" s="361"/>
      <c r="CAD323" s="361"/>
      <c r="CAE323" s="361"/>
      <c r="CAF323" s="361"/>
      <c r="CAG323" s="361"/>
      <c r="CAH323" s="361"/>
      <c r="CAI323" s="361"/>
      <c r="CAJ323" s="361"/>
      <c r="CAK323" s="361"/>
      <c r="CAL323" s="361"/>
      <c r="CAM323" s="361"/>
      <c r="CAN323" s="361"/>
      <c r="CAO323" s="361"/>
      <c r="CAP323" s="361"/>
      <c r="CAQ323" s="361"/>
      <c r="CAR323" s="361"/>
      <c r="CAS323" s="361"/>
      <c r="CAT323" s="361"/>
      <c r="CAU323" s="361"/>
      <c r="CAV323" s="361"/>
      <c r="CAW323" s="361"/>
      <c r="CAX323" s="361"/>
      <c r="CAY323" s="361"/>
      <c r="CAZ323" s="361"/>
      <c r="CBA323" s="361"/>
      <c r="CBB323" s="361"/>
      <c r="CBC323" s="361"/>
      <c r="CBD323" s="361"/>
      <c r="CBE323" s="361"/>
      <c r="CBF323" s="361"/>
      <c r="CBG323" s="361"/>
      <c r="CBH323" s="361"/>
      <c r="CBI323" s="361"/>
      <c r="CBJ323" s="361"/>
      <c r="CBK323" s="361"/>
      <c r="CBL323" s="361"/>
      <c r="CBM323" s="361"/>
      <c r="CBN323" s="361"/>
      <c r="CBO323" s="361"/>
      <c r="CBP323" s="361"/>
      <c r="CBQ323" s="361"/>
      <c r="CBR323" s="361"/>
      <c r="CBS323" s="361"/>
      <c r="CBT323" s="361"/>
      <c r="CBU323" s="361"/>
      <c r="CBV323" s="361"/>
      <c r="CBW323" s="361"/>
      <c r="CBX323" s="361"/>
      <c r="CBY323" s="361"/>
      <c r="CBZ323" s="361"/>
      <c r="CCA323" s="361"/>
      <c r="CCB323" s="361"/>
      <c r="CCC323" s="361"/>
      <c r="CCD323" s="361"/>
      <c r="CCE323" s="361"/>
      <c r="CCF323" s="361"/>
      <c r="CCG323" s="361"/>
      <c r="CCH323" s="361"/>
      <c r="CCI323" s="361"/>
      <c r="CCJ323" s="361"/>
      <c r="CCK323" s="361"/>
      <c r="CCL323" s="361"/>
      <c r="CCM323" s="361"/>
      <c r="CCN323" s="361"/>
      <c r="CCO323" s="361"/>
      <c r="CCP323" s="361"/>
      <c r="CCQ323" s="361"/>
      <c r="CCR323" s="361"/>
      <c r="CCS323" s="361"/>
      <c r="CCT323" s="361"/>
      <c r="CCU323" s="361"/>
      <c r="CCV323" s="361"/>
      <c r="CCW323" s="361"/>
      <c r="CCX323" s="361"/>
      <c r="CCY323" s="361"/>
      <c r="CCZ323" s="361"/>
      <c r="CDA323" s="361"/>
      <c r="CDB323" s="361"/>
      <c r="CDC323" s="361"/>
      <c r="CDD323" s="361"/>
      <c r="CDE323" s="361"/>
      <c r="CDF323" s="361"/>
      <c r="CDG323" s="361"/>
      <c r="CDH323" s="361"/>
      <c r="CDI323" s="361"/>
      <c r="CDJ323" s="361"/>
      <c r="CDK323" s="361"/>
      <c r="CDL323" s="361"/>
      <c r="CDM323" s="361"/>
      <c r="CDN323" s="361"/>
      <c r="CDO323" s="361"/>
      <c r="CDP323" s="361"/>
      <c r="CDQ323" s="361"/>
      <c r="CDR323" s="361"/>
      <c r="CDS323" s="361"/>
      <c r="CDT323" s="361"/>
      <c r="CDU323" s="361"/>
      <c r="CDV323" s="361"/>
      <c r="CDW323" s="361"/>
      <c r="CDX323" s="361"/>
      <c r="CDY323" s="361"/>
      <c r="CDZ323" s="361"/>
      <c r="CEA323" s="361"/>
      <c r="CEB323" s="361"/>
      <c r="CEC323" s="361"/>
      <c r="CED323" s="361"/>
      <c r="CEE323" s="361"/>
      <c r="CEF323" s="361"/>
      <c r="CEG323" s="361"/>
      <c r="CEH323" s="361"/>
      <c r="CEI323" s="361"/>
      <c r="CEJ323" s="361"/>
      <c r="CEK323" s="361"/>
      <c r="CEL323" s="361"/>
      <c r="CEM323" s="361"/>
      <c r="CEN323" s="361"/>
      <c r="CEO323" s="361"/>
      <c r="CEP323" s="361"/>
      <c r="CEQ323" s="361"/>
      <c r="CER323" s="361"/>
      <c r="CES323" s="361"/>
      <c r="CET323" s="361"/>
      <c r="CEU323" s="361"/>
      <c r="CEV323" s="361"/>
      <c r="CEW323" s="361"/>
      <c r="CEX323" s="361"/>
      <c r="CEY323" s="361"/>
      <c r="CEZ323" s="361"/>
      <c r="CFA323" s="361"/>
      <c r="CFB323" s="361"/>
      <c r="CFC323" s="361"/>
      <c r="CFD323" s="361"/>
      <c r="CFE323" s="361"/>
      <c r="CFF323" s="361"/>
      <c r="CFG323" s="361"/>
      <c r="CFH323" s="361"/>
      <c r="CFI323" s="361"/>
      <c r="CFJ323" s="361"/>
      <c r="CFK323" s="361"/>
      <c r="CFL323" s="361"/>
      <c r="CFM323" s="361"/>
      <c r="CFN323" s="361"/>
      <c r="CFO323" s="361"/>
      <c r="CFP323" s="361"/>
      <c r="CFQ323" s="361"/>
      <c r="CFR323" s="361"/>
      <c r="CFS323" s="361"/>
      <c r="CFT323" s="361"/>
      <c r="CFU323" s="361"/>
      <c r="CFV323" s="361"/>
      <c r="CFW323" s="361"/>
      <c r="CFX323" s="361"/>
      <c r="CFY323" s="361"/>
      <c r="CFZ323" s="361"/>
      <c r="CGA323" s="361"/>
      <c r="CGB323" s="361"/>
      <c r="CGC323" s="361"/>
      <c r="CGD323" s="361"/>
      <c r="CGE323" s="361"/>
      <c r="CGF323" s="361"/>
      <c r="CGG323" s="361"/>
      <c r="CGH323" s="361"/>
      <c r="CGI323" s="361"/>
      <c r="CGJ323" s="361"/>
      <c r="CGK323" s="361"/>
      <c r="CGL323" s="361"/>
      <c r="CGM323" s="361"/>
      <c r="CGN323" s="361"/>
      <c r="CGO323" s="361"/>
      <c r="CGP323" s="361"/>
      <c r="CGQ323" s="361"/>
      <c r="CGR323" s="361"/>
      <c r="CGS323" s="361"/>
      <c r="CGT323" s="361"/>
      <c r="CGU323" s="361"/>
      <c r="CGV323" s="361"/>
      <c r="CGW323" s="361"/>
      <c r="CGX323" s="361"/>
      <c r="CGY323" s="361"/>
      <c r="CGZ323" s="361"/>
      <c r="CHA323" s="361"/>
      <c r="CHB323" s="361"/>
      <c r="CHC323" s="361"/>
      <c r="CHD323" s="361"/>
      <c r="CHE323" s="361"/>
      <c r="CHF323" s="361"/>
      <c r="CHG323" s="361"/>
      <c r="CHH323" s="361"/>
      <c r="CHI323" s="361"/>
      <c r="CHJ323" s="361"/>
      <c r="CHK323" s="361"/>
      <c r="CHL323" s="361"/>
      <c r="CHM323" s="361"/>
      <c r="CHN323" s="361"/>
      <c r="CHO323" s="361"/>
      <c r="CHP323" s="361"/>
      <c r="CHQ323" s="361"/>
      <c r="CHR323" s="361"/>
      <c r="CHS323" s="361"/>
      <c r="CHT323" s="361"/>
      <c r="CHU323" s="361"/>
      <c r="CHV323" s="361"/>
      <c r="CHW323" s="361"/>
      <c r="CHX323" s="361"/>
      <c r="CHY323" s="361"/>
      <c r="CHZ323" s="361"/>
      <c r="CIA323" s="361"/>
      <c r="CIB323" s="361"/>
      <c r="CIC323" s="361"/>
      <c r="CID323" s="361"/>
      <c r="CIE323" s="361"/>
      <c r="CIF323" s="361"/>
      <c r="CIG323" s="361"/>
      <c r="CIH323" s="361"/>
      <c r="CII323" s="361"/>
      <c r="CIJ323" s="361"/>
      <c r="CIK323" s="361"/>
      <c r="CIL323" s="361"/>
      <c r="CIM323" s="361"/>
      <c r="CIN323" s="361"/>
      <c r="CIO323" s="361"/>
      <c r="CIP323" s="361"/>
      <c r="CIQ323" s="361"/>
      <c r="CIR323" s="361"/>
      <c r="CIS323" s="361"/>
      <c r="CIT323" s="361"/>
      <c r="CIU323" s="361"/>
      <c r="CIV323" s="361"/>
      <c r="CIW323" s="361"/>
      <c r="CIX323" s="361"/>
      <c r="CIY323" s="361"/>
      <c r="CIZ323" s="361"/>
      <c r="CJA323" s="361"/>
      <c r="CJB323" s="361"/>
      <c r="CJC323" s="361"/>
      <c r="CJD323" s="361"/>
      <c r="CJE323" s="361"/>
      <c r="CJF323" s="361"/>
      <c r="CJG323" s="361"/>
      <c r="CJH323" s="361"/>
      <c r="CJI323" s="361"/>
      <c r="CJJ323" s="361"/>
      <c r="CJK323" s="361"/>
      <c r="CJL323" s="361"/>
      <c r="CJM323" s="361"/>
      <c r="CJN323" s="361"/>
      <c r="CJO323" s="361"/>
      <c r="CJP323" s="361"/>
      <c r="CJQ323" s="361"/>
      <c r="CJR323" s="361"/>
      <c r="CJS323" s="361"/>
      <c r="CJT323" s="361"/>
      <c r="CJU323" s="361"/>
      <c r="CJV323" s="361"/>
      <c r="CJW323" s="361"/>
      <c r="CJX323" s="361"/>
      <c r="CJY323" s="361"/>
      <c r="CJZ323" s="361"/>
      <c r="CKA323" s="361"/>
      <c r="CKB323" s="361"/>
      <c r="CKC323" s="361"/>
      <c r="CKD323" s="361"/>
      <c r="CKE323" s="361"/>
      <c r="CKF323" s="361"/>
      <c r="CKG323" s="361"/>
      <c r="CKH323" s="361"/>
      <c r="CKI323" s="361"/>
      <c r="CKJ323" s="361"/>
      <c r="CKK323" s="361"/>
      <c r="CKL323" s="361"/>
      <c r="CKM323" s="361"/>
      <c r="CKN323" s="361"/>
      <c r="CKO323" s="361"/>
      <c r="CKP323" s="361"/>
      <c r="CKQ323" s="361"/>
      <c r="CKR323" s="361"/>
      <c r="CKS323" s="361"/>
      <c r="CKT323" s="361"/>
      <c r="CKU323" s="361"/>
      <c r="CKV323" s="361"/>
      <c r="CKW323" s="361"/>
      <c r="CKX323" s="361"/>
      <c r="CKY323" s="361"/>
      <c r="CKZ323" s="361"/>
      <c r="CLA323" s="361"/>
      <c r="CLB323" s="361"/>
      <c r="CLC323" s="361"/>
      <c r="CLD323" s="361"/>
      <c r="CLE323" s="361"/>
      <c r="CLF323" s="361"/>
      <c r="CLG323" s="361"/>
      <c r="CLH323" s="361"/>
      <c r="CLI323" s="361"/>
      <c r="CLJ323" s="361"/>
      <c r="CLK323" s="361"/>
      <c r="CLL323" s="361"/>
      <c r="CLM323" s="361"/>
      <c r="CLN323" s="361"/>
      <c r="CLO323" s="361"/>
      <c r="CLP323" s="361"/>
      <c r="CLQ323" s="361"/>
      <c r="CLR323" s="361"/>
      <c r="CLS323" s="361"/>
      <c r="CLT323" s="361"/>
      <c r="CLU323" s="361"/>
      <c r="CLV323" s="361"/>
      <c r="CLW323" s="361"/>
      <c r="CLX323" s="361"/>
      <c r="CLY323" s="361"/>
      <c r="CLZ323" s="361"/>
      <c r="CMA323" s="361"/>
      <c r="CMB323" s="361"/>
      <c r="CMC323" s="361"/>
      <c r="CMD323" s="361"/>
      <c r="CME323" s="361"/>
      <c r="CMF323" s="361"/>
      <c r="CMG323" s="361"/>
      <c r="CMH323" s="361"/>
      <c r="CMI323" s="361"/>
      <c r="CMJ323" s="361"/>
      <c r="CMK323" s="361"/>
      <c r="CML323" s="361"/>
      <c r="CMM323" s="361"/>
      <c r="CMN323" s="361"/>
      <c r="CMO323" s="361"/>
      <c r="CMP323" s="361"/>
      <c r="CMQ323" s="361"/>
      <c r="CMR323" s="361"/>
      <c r="CMS323" s="361"/>
      <c r="CMT323" s="361"/>
      <c r="CMU323" s="361"/>
      <c r="CMV323" s="361"/>
      <c r="CMW323" s="361"/>
      <c r="CMX323" s="361"/>
      <c r="CMY323" s="361"/>
      <c r="CMZ323" s="361"/>
      <c r="CNA323" s="361"/>
      <c r="CNB323" s="361"/>
      <c r="CNC323" s="361"/>
      <c r="CND323" s="361"/>
      <c r="CNE323" s="361"/>
      <c r="CNF323" s="361"/>
      <c r="CNG323" s="361"/>
      <c r="CNH323" s="361"/>
      <c r="CNI323" s="361"/>
      <c r="CNJ323" s="361"/>
      <c r="CNK323" s="361"/>
      <c r="CNL323" s="361"/>
      <c r="CNM323" s="361"/>
      <c r="CNN323" s="361"/>
      <c r="CNO323" s="361"/>
      <c r="CNP323" s="361"/>
      <c r="CNQ323" s="361"/>
      <c r="CNR323" s="361"/>
      <c r="CNS323" s="361"/>
      <c r="CNT323" s="361"/>
      <c r="CNU323" s="361"/>
      <c r="CNV323" s="361"/>
      <c r="CNW323" s="361"/>
      <c r="CNX323" s="361"/>
      <c r="CNY323" s="361"/>
      <c r="CNZ323" s="361"/>
      <c r="COA323" s="361"/>
      <c r="COB323" s="361"/>
      <c r="COC323" s="361"/>
      <c r="COD323" s="361"/>
      <c r="COE323" s="361"/>
      <c r="COF323" s="361"/>
      <c r="COG323" s="361"/>
      <c r="COH323" s="361"/>
      <c r="COI323" s="361"/>
      <c r="COJ323" s="361"/>
      <c r="COK323" s="361"/>
      <c r="COL323" s="361"/>
      <c r="COM323" s="361"/>
      <c r="CON323" s="361"/>
      <c r="COO323" s="361"/>
      <c r="COP323" s="361"/>
      <c r="COQ323" s="361"/>
      <c r="COR323" s="361"/>
      <c r="COS323" s="361"/>
      <c r="COT323" s="361"/>
      <c r="COU323" s="361"/>
      <c r="COV323" s="361"/>
      <c r="COW323" s="361"/>
      <c r="COX323" s="361"/>
      <c r="COY323" s="361"/>
      <c r="COZ323" s="361"/>
      <c r="CPA323" s="361"/>
      <c r="CPB323" s="361"/>
      <c r="CPC323" s="361"/>
      <c r="CPD323" s="361"/>
      <c r="CPE323" s="361"/>
      <c r="CPF323" s="361"/>
      <c r="CPG323" s="361"/>
      <c r="CPH323" s="361"/>
      <c r="CPI323" s="361"/>
      <c r="CPJ323" s="361"/>
      <c r="CPK323" s="361"/>
      <c r="CPL323" s="361"/>
      <c r="CPM323" s="361"/>
      <c r="CPN323" s="361"/>
      <c r="CPO323" s="361"/>
      <c r="CPP323" s="361"/>
      <c r="CPQ323" s="361"/>
      <c r="CPR323" s="361"/>
      <c r="CPS323" s="361"/>
      <c r="CPT323" s="361"/>
      <c r="CPU323" s="361"/>
      <c r="CPV323" s="361"/>
      <c r="CPW323" s="361"/>
      <c r="CPX323" s="361"/>
      <c r="CPY323" s="361"/>
      <c r="CPZ323" s="361"/>
      <c r="CQA323" s="361"/>
      <c r="CQB323" s="361"/>
      <c r="CQC323" s="361"/>
      <c r="CQD323" s="361"/>
      <c r="CQE323" s="361"/>
      <c r="CQF323" s="361"/>
      <c r="CQG323" s="361"/>
      <c r="CQH323" s="361"/>
      <c r="CQI323" s="361"/>
      <c r="CQJ323" s="361"/>
      <c r="CQK323" s="361"/>
      <c r="CQL323" s="361"/>
      <c r="CQM323" s="361"/>
      <c r="CQN323" s="361"/>
      <c r="CQO323" s="361"/>
      <c r="CQP323" s="361"/>
      <c r="CQQ323" s="361"/>
      <c r="CQR323" s="361"/>
      <c r="CQS323" s="361"/>
      <c r="CQT323" s="361"/>
      <c r="CQU323" s="361"/>
      <c r="CQV323" s="361"/>
      <c r="CQW323" s="361"/>
      <c r="CQX323" s="361"/>
      <c r="CQY323" s="361"/>
      <c r="CQZ323" s="361"/>
      <c r="CRA323" s="361"/>
      <c r="CRB323" s="361"/>
      <c r="CRC323" s="361"/>
      <c r="CRD323" s="361"/>
      <c r="CRE323" s="361"/>
      <c r="CRF323" s="361"/>
      <c r="CRG323" s="361"/>
      <c r="CRH323" s="361"/>
      <c r="CRI323" s="361"/>
      <c r="CRJ323" s="361"/>
      <c r="CRK323" s="361"/>
      <c r="CRL323" s="361"/>
      <c r="CRM323" s="361"/>
      <c r="CRN323" s="361"/>
      <c r="CRO323" s="361"/>
      <c r="CRP323" s="361"/>
      <c r="CRQ323" s="361"/>
      <c r="CRR323" s="361"/>
      <c r="CRS323" s="361"/>
      <c r="CRT323" s="361"/>
      <c r="CRU323" s="361"/>
      <c r="CRV323" s="361"/>
      <c r="CRW323" s="361"/>
      <c r="CRX323" s="361"/>
      <c r="CRY323" s="361"/>
      <c r="CRZ323" s="361"/>
      <c r="CSA323" s="361"/>
      <c r="CSB323" s="361"/>
      <c r="CSC323" s="361"/>
      <c r="CSD323" s="361"/>
      <c r="CSE323" s="361"/>
      <c r="CSF323" s="361"/>
      <c r="CSG323" s="361"/>
      <c r="CSH323" s="361"/>
      <c r="CSI323" s="361"/>
      <c r="CSJ323" s="361"/>
      <c r="CSK323" s="361"/>
      <c r="CSL323" s="361"/>
      <c r="CSM323" s="361"/>
      <c r="CSN323" s="361"/>
      <c r="CSO323" s="361"/>
      <c r="CSP323" s="361"/>
      <c r="CSQ323" s="361"/>
      <c r="CSR323" s="361"/>
      <c r="CSS323" s="361"/>
      <c r="CST323" s="361"/>
      <c r="CSU323" s="361"/>
      <c r="CSV323" s="361"/>
      <c r="CSW323" s="361"/>
      <c r="CSX323" s="361"/>
      <c r="CSY323" s="361"/>
      <c r="CSZ323" s="361"/>
      <c r="CTA323" s="361"/>
      <c r="CTB323" s="361"/>
      <c r="CTC323" s="361"/>
      <c r="CTD323" s="361"/>
      <c r="CTE323" s="361"/>
      <c r="CTF323" s="361"/>
      <c r="CTG323" s="361"/>
      <c r="CTH323" s="361"/>
      <c r="CTI323" s="361"/>
      <c r="CTJ323" s="361"/>
      <c r="CTK323" s="361"/>
      <c r="CTL323" s="361"/>
      <c r="CTM323" s="361"/>
      <c r="CTN323" s="361"/>
      <c r="CTO323" s="361"/>
      <c r="CTP323" s="361"/>
      <c r="CTQ323" s="361"/>
      <c r="CTR323" s="361"/>
      <c r="CTS323" s="361"/>
      <c r="CTT323" s="361"/>
      <c r="CTU323" s="361"/>
      <c r="CTV323" s="361"/>
      <c r="CTW323" s="361"/>
      <c r="CTX323" s="361"/>
      <c r="CTY323" s="361"/>
      <c r="CTZ323" s="361"/>
      <c r="CUA323" s="361"/>
      <c r="CUB323" s="361"/>
      <c r="CUC323" s="361"/>
      <c r="CUD323" s="361"/>
      <c r="CUE323" s="361"/>
      <c r="CUF323" s="361"/>
      <c r="CUG323" s="361"/>
      <c r="CUH323" s="361"/>
      <c r="CUI323" s="361"/>
      <c r="CUJ323" s="361"/>
      <c r="CUK323" s="361"/>
      <c r="CUL323" s="361"/>
      <c r="CUM323" s="361"/>
      <c r="CUN323" s="361"/>
      <c r="CUO323" s="361"/>
      <c r="CUP323" s="361"/>
      <c r="CUQ323" s="361"/>
      <c r="CUR323" s="361"/>
      <c r="CUS323" s="361"/>
      <c r="CUT323" s="361"/>
      <c r="CUU323" s="361"/>
      <c r="CUV323" s="361"/>
      <c r="CUW323" s="361"/>
      <c r="CUX323" s="361"/>
      <c r="CUY323" s="361"/>
      <c r="CUZ323" s="361"/>
      <c r="CVA323" s="361"/>
      <c r="CVB323" s="361"/>
      <c r="CVC323" s="361"/>
      <c r="CVD323" s="361"/>
      <c r="CVE323" s="361"/>
      <c r="CVF323" s="361"/>
      <c r="CVG323" s="361"/>
      <c r="CVH323" s="361"/>
      <c r="CVI323" s="361"/>
      <c r="CVJ323" s="361"/>
      <c r="CVK323" s="361"/>
      <c r="CVL323" s="361"/>
      <c r="CVM323" s="361"/>
      <c r="CVN323" s="361"/>
      <c r="CVO323" s="361"/>
      <c r="CVP323" s="361"/>
      <c r="CVQ323" s="361"/>
      <c r="CVR323" s="361"/>
      <c r="CVS323" s="361"/>
      <c r="CVT323" s="361"/>
      <c r="CVU323" s="361"/>
      <c r="CVV323" s="361"/>
      <c r="CVW323" s="361"/>
      <c r="CVX323" s="361"/>
      <c r="CVY323" s="361"/>
      <c r="CVZ323" s="361"/>
      <c r="CWA323" s="361"/>
      <c r="CWB323" s="361"/>
      <c r="CWC323" s="361"/>
      <c r="CWD323" s="361"/>
      <c r="CWE323" s="361"/>
      <c r="CWF323" s="361"/>
      <c r="CWG323" s="361"/>
      <c r="CWH323" s="361"/>
      <c r="CWI323" s="361"/>
      <c r="CWJ323" s="361"/>
      <c r="CWK323" s="361"/>
      <c r="CWL323" s="361"/>
      <c r="CWM323" s="361"/>
      <c r="CWN323" s="361"/>
      <c r="CWO323" s="361"/>
      <c r="CWP323" s="361"/>
      <c r="CWQ323" s="361"/>
      <c r="CWR323" s="361"/>
      <c r="CWS323" s="361"/>
      <c r="CWT323" s="361"/>
      <c r="CWU323" s="361"/>
      <c r="CWV323" s="361"/>
      <c r="CWW323" s="361"/>
      <c r="CWX323" s="361"/>
      <c r="CWY323" s="361"/>
      <c r="CWZ323" s="361"/>
      <c r="CXA323" s="361"/>
      <c r="CXB323" s="361"/>
      <c r="CXC323" s="361"/>
      <c r="CXD323" s="361"/>
      <c r="CXE323" s="361"/>
      <c r="CXF323" s="361"/>
      <c r="CXG323" s="361"/>
      <c r="CXH323" s="361"/>
      <c r="CXI323" s="361"/>
      <c r="CXJ323" s="361"/>
      <c r="CXK323" s="361"/>
      <c r="CXL323" s="361"/>
      <c r="CXM323" s="361"/>
      <c r="CXN323" s="361"/>
      <c r="CXO323" s="361"/>
      <c r="CXP323" s="361"/>
      <c r="CXQ323" s="361"/>
      <c r="CXR323" s="361"/>
      <c r="CXS323" s="361"/>
      <c r="CXT323" s="361"/>
      <c r="CXU323" s="361"/>
      <c r="CXV323" s="361"/>
      <c r="CXW323" s="361"/>
      <c r="CXX323" s="361"/>
      <c r="CXY323" s="361"/>
      <c r="CXZ323" s="361"/>
      <c r="CYA323" s="361"/>
      <c r="CYB323" s="361"/>
      <c r="CYC323" s="361"/>
      <c r="CYD323" s="361"/>
      <c r="CYE323" s="361"/>
      <c r="CYF323" s="361"/>
      <c r="CYG323" s="361"/>
      <c r="CYH323" s="361"/>
      <c r="CYI323" s="361"/>
      <c r="CYJ323" s="361"/>
      <c r="CYK323" s="361"/>
      <c r="CYL323" s="361"/>
      <c r="CYM323" s="361"/>
      <c r="CYN323" s="361"/>
      <c r="CYO323" s="361"/>
      <c r="CYP323" s="361"/>
      <c r="CYQ323" s="361"/>
      <c r="CYR323" s="361"/>
      <c r="CYS323" s="361"/>
      <c r="CYT323" s="361"/>
      <c r="CYU323" s="361"/>
      <c r="CYV323" s="361"/>
      <c r="CYW323" s="361"/>
      <c r="CYX323" s="361"/>
      <c r="CYY323" s="361"/>
      <c r="CYZ323" s="361"/>
      <c r="CZA323" s="361"/>
      <c r="CZB323" s="361"/>
      <c r="CZC323" s="361"/>
      <c r="CZD323" s="361"/>
      <c r="CZE323" s="361"/>
      <c r="CZF323" s="361"/>
      <c r="CZG323" s="361"/>
      <c r="CZH323" s="361"/>
      <c r="CZI323" s="361"/>
      <c r="CZJ323" s="361"/>
      <c r="CZK323" s="361"/>
      <c r="CZL323" s="361"/>
      <c r="CZM323" s="361"/>
      <c r="CZN323" s="361"/>
      <c r="CZO323" s="361"/>
      <c r="CZP323" s="361"/>
      <c r="CZQ323" s="361"/>
      <c r="CZR323" s="361"/>
      <c r="CZS323" s="361"/>
      <c r="CZT323" s="361"/>
      <c r="CZU323" s="361"/>
      <c r="CZV323" s="361"/>
      <c r="CZW323" s="361"/>
      <c r="CZX323" s="361"/>
      <c r="CZY323" s="361"/>
      <c r="CZZ323" s="361"/>
      <c r="DAA323" s="361"/>
      <c r="DAB323" s="361"/>
      <c r="DAC323" s="361"/>
      <c r="DAD323" s="361"/>
      <c r="DAE323" s="361"/>
      <c r="DAF323" s="361"/>
      <c r="DAG323" s="361"/>
      <c r="DAH323" s="361"/>
      <c r="DAI323" s="361"/>
      <c r="DAJ323" s="361"/>
      <c r="DAK323" s="361"/>
      <c r="DAL323" s="361"/>
      <c r="DAM323" s="361"/>
      <c r="DAN323" s="361"/>
      <c r="DAO323" s="361"/>
      <c r="DAP323" s="361"/>
      <c r="DAQ323" s="361"/>
      <c r="DAR323" s="361"/>
      <c r="DAS323" s="361"/>
      <c r="DAT323" s="361"/>
      <c r="DAU323" s="361"/>
      <c r="DAV323" s="361"/>
      <c r="DAW323" s="361"/>
      <c r="DAX323" s="361"/>
      <c r="DAY323" s="361"/>
      <c r="DAZ323" s="361"/>
      <c r="DBA323" s="361"/>
      <c r="DBB323" s="361"/>
      <c r="DBC323" s="361"/>
      <c r="DBD323" s="361"/>
      <c r="DBE323" s="361"/>
      <c r="DBF323" s="361"/>
      <c r="DBG323" s="361"/>
      <c r="DBH323" s="361"/>
      <c r="DBI323" s="361"/>
      <c r="DBJ323" s="361"/>
      <c r="DBK323" s="361"/>
      <c r="DBL323" s="361"/>
      <c r="DBM323" s="361"/>
      <c r="DBN323" s="361"/>
      <c r="DBO323" s="361"/>
      <c r="DBP323" s="361"/>
      <c r="DBQ323" s="361"/>
      <c r="DBR323" s="361"/>
      <c r="DBS323" s="361"/>
      <c r="DBT323" s="361"/>
      <c r="DBU323" s="361"/>
      <c r="DBV323" s="361"/>
      <c r="DBW323" s="361"/>
      <c r="DBX323" s="361"/>
      <c r="DBY323" s="361"/>
      <c r="DBZ323" s="361"/>
      <c r="DCA323" s="361"/>
      <c r="DCB323" s="361"/>
      <c r="DCC323" s="361"/>
      <c r="DCD323" s="361"/>
      <c r="DCE323" s="361"/>
      <c r="DCF323" s="361"/>
      <c r="DCG323" s="361"/>
      <c r="DCH323" s="361"/>
      <c r="DCI323" s="361"/>
      <c r="DCJ323" s="361"/>
      <c r="DCK323" s="361"/>
      <c r="DCL323" s="361"/>
      <c r="DCM323" s="361"/>
      <c r="DCN323" s="361"/>
      <c r="DCO323" s="361"/>
      <c r="DCP323" s="361"/>
      <c r="DCQ323" s="361"/>
      <c r="DCR323" s="361"/>
      <c r="DCS323" s="361"/>
      <c r="DCT323" s="361"/>
      <c r="DCU323" s="361"/>
      <c r="DCV323" s="361"/>
      <c r="DCW323" s="361"/>
      <c r="DCX323" s="361"/>
      <c r="DCY323" s="361"/>
      <c r="DCZ323" s="361"/>
      <c r="DDA323" s="361"/>
      <c r="DDB323" s="361"/>
      <c r="DDC323" s="361"/>
      <c r="DDD323" s="361"/>
      <c r="DDE323" s="361"/>
      <c r="DDF323" s="361"/>
      <c r="DDG323" s="361"/>
      <c r="DDH323" s="361"/>
      <c r="DDI323" s="361"/>
      <c r="DDJ323" s="361"/>
      <c r="DDK323" s="361"/>
      <c r="DDL323" s="361"/>
      <c r="DDM323" s="361"/>
      <c r="DDN323" s="361"/>
      <c r="DDO323" s="361"/>
      <c r="DDP323" s="361"/>
      <c r="DDQ323" s="361"/>
      <c r="DDR323" s="361"/>
      <c r="DDS323" s="361"/>
      <c r="DDT323" s="361"/>
      <c r="DDU323" s="361"/>
      <c r="DDV323" s="361"/>
      <c r="DDW323" s="361"/>
      <c r="DDX323" s="361"/>
      <c r="DDY323" s="361"/>
      <c r="DDZ323" s="361"/>
      <c r="DEA323" s="361"/>
      <c r="DEB323" s="361"/>
      <c r="DEC323" s="361"/>
      <c r="DED323" s="361"/>
      <c r="DEE323" s="361"/>
      <c r="DEF323" s="361"/>
      <c r="DEG323" s="361"/>
      <c r="DEH323" s="361"/>
      <c r="DEI323" s="361"/>
      <c r="DEJ323" s="361"/>
      <c r="DEK323" s="361"/>
      <c r="DEL323" s="361"/>
      <c r="DEM323" s="361"/>
      <c r="DEN323" s="361"/>
      <c r="DEO323" s="361"/>
      <c r="DEP323" s="361"/>
      <c r="DEQ323" s="361"/>
      <c r="DER323" s="361"/>
      <c r="DES323" s="361"/>
      <c r="DET323" s="361"/>
      <c r="DEU323" s="361"/>
      <c r="DEV323" s="361"/>
      <c r="DEW323" s="361"/>
      <c r="DEX323" s="361"/>
      <c r="DEY323" s="361"/>
      <c r="DEZ323" s="361"/>
      <c r="DFA323" s="361"/>
      <c r="DFB323" s="361"/>
      <c r="DFC323" s="361"/>
      <c r="DFD323" s="361"/>
      <c r="DFE323" s="361"/>
      <c r="DFF323" s="361"/>
      <c r="DFG323" s="361"/>
      <c r="DFH323" s="361"/>
      <c r="DFI323" s="361"/>
      <c r="DFJ323" s="361"/>
      <c r="DFK323" s="361"/>
      <c r="DFL323" s="361"/>
      <c r="DFM323" s="361"/>
      <c r="DFN323" s="361"/>
      <c r="DFO323" s="361"/>
      <c r="DFP323" s="361"/>
      <c r="DFQ323" s="361"/>
      <c r="DFR323" s="361"/>
      <c r="DFS323" s="361"/>
      <c r="DFT323" s="361"/>
      <c r="DFU323" s="361"/>
      <c r="DFV323" s="361"/>
      <c r="DFW323" s="361"/>
      <c r="DFX323" s="361"/>
      <c r="DFY323" s="361"/>
      <c r="DFZ323" s="361"/>
      <c r="DGA323" s="361"/>
      <c r="DGB323" s="361"/>
      <c r="DGC323" s="361"/>
      <c r="DGD323" s="361"/>
      <c r="DGE323" s="361"/>
      <c r="DGF323" s="361"/>
      <c r="DGG323" s="361"/>
      <c r="DGH323" s="361"/>
      <c r="DGI323" s="361"/>
      <c r="DGJ323" s="361"/>
      <c r="DGK323" s="361"/>
      <c r="DGL323" s="361"/>
      <c r="DGM323" s="361"/>
      <c r="DGN323" s="361"/>
      <c r="DGO323" s="361"/>
      <c r="DGP323" s="361"/>
      <c r="DGQ323" s="361"/>
      <c r="DGR323" s="361"/>
      <c r="DGS323" s="361"/>
      <c r="DGT323" s="361"/>
      <c r="DGU323" s="361"/>
      <c r="DGV323" s="361"/>
      <c r="DGW323" s="361"/>
      <c r="DGX323" s="361"/>
      <c r="DGY323" s="361"/>
      <c r="DGZ323" s="361"/>
      <c r="DHA323" s="361"/>
      <c r="DHB323" s="361"/>
      <c r="DHC323" s="361"/>
      <c r="DHD323" s="361"/>
      <c r="DHE323" s="361"/>
      <c r="DHF323" s="361"/>
      <c r="DHG323" s="361"/>
      <c r="DHH323" s="361"/>
      <c r="DHI323" s="361"/>
      <c r="DHJ323" s="361"/>
      <c r="DHK323" s="361"/>
      <c r="DHL323" s="361"/>
      <c r="DHM323" s="361"/>
      <c r="DHN323" s="361"/>
      <c r="DHO323" s="361"/>
      <c r="DHP323" s="361"/>
      <c r="DHQ323" s="361"/>
      <c r="DHR323" s="361"/>
      <c r="DHS323" s="361"/>
      <c r="DHT323" s="361"/>
      <c r="DHU323" s="361"/>
      <c r="DHV323" s="361"/>
      <c r="DHW323" s="361"/>
      <c r="DHX323" s="361"/>
      <c r="DHY323" s="361"/>
      <c r="DHZ323" s="361"/>
      <c r="DIA323" s="361"/>
      <c r="DIB323" s="361"/>
      <c r="DIC323" s="361"/>
      <c r="DID323" s="361"/>
      <c r="DIE323" s="361"/>
      <c r="DIF323" s="361"/>
      <c r="DIG323" s="361"/>
      <c r="DIH323" s="361"/>
      <c r="DII323" s="361"/>
      <c r="DIJ323" s="361"/>
      <c r="DIK323" s="361"/>
      <c r="DIL323" s="361"/>
      <c r="DIM323" s="361"/>
      <c r="DIN323" s="361"/>
      <c r="DIO323" s="361"/>
      <c r="DIP323" s="361"/>
      <c r="DIQ323" s="361"/>
      <c r="DIR323" s="361"/>
      <c r="DIS323" s="361"/>
      <c r="DIT323" s="361"/>
      <c r="DIU323" s="361"/>
      <c r="DIV323" s="361"/>
      <c r="DIW323" s="361"/>
      <c r="DIX323" s="361"/>
      <c r="DIY323" s="361"/>
      <c r="DIZ323" s="361"/>
      <c r="DJA323" s="361"/>
      <c r="DJB323" s="361"/>
      <c r="DJC323" s="361"/>
      <c r="DJD323" s="361"/>
      <c r="DJE323" s="361"/>
      <c r="DJF323" s="361"/>
      <c r="DJG323" s="361"/>
      <c r="DJH323" s="361"/>
      <c r="DJI323" s="361"/>
      <c r="DJJ323" s="361"/>
      <c r="DJK323" s="361"/>
      <c r="DJL323" s="361"/>
      <c r="DJM323" s="361"/>
      <c r="DJN323" s="361"/>
      <c r="DJO323" s="361"/>
      <c r="DJP323" s="361"/>
      <c r="DJQ323" s="361"/>
      <c r="DJR323" s="361"/>
      <c r="DJS323" s="361"/>
      <c r="DJT323" s="361"/>
      <c r="DJU323" s="361"/>
      <c r="DJV323" s="361"/>
      <c r="DJW323" s="361"/>
      <c r="DJX323" s="361"/>
      <c r="DJY323" s="361"/>
      <c r="DJZ323" s="361"/>
      <c r="DKA323" s="361"/>
      <c r="DKB323" s="361"/>
      <c r="DKC323" s="361"/>
      <c r="DKD323" s="361"/>
      <c r="DKE323" s="361"/>
      <c r="DKF323" s="361"/>
      <c r="DKG323" s="361"/>
      <c r="DKH323" s="361"/>
      <c r="DKI323" s="361"/>
      <c r="DKJ323" s="361"/>
      <c r="DKK323" s="361"/>
      <c r="DKL323" s="361"/>
      <c r="DKM323" s="361"/>
      <c r="DKN323" s="361"/>
      <c r="DKO323" s="361"/>
      <c r="DKP323" s="361"/>
      <c r="DKQ323" s="361"/>
      <c r="DKR323" s="361"/>
      <c r="DKS323" s="361"/>
      <c r="DKT323" s="361"/>
      <c r="DKU323" s="361"/>
      <c r="DKV323" s="361"/>
      <c r="DKW323" s="361"/>
      <c r="DKX323" s="361"/>
      <c r="DKY323" s="361"/>
      <c r="DKZ323" s="361"/>
      <c r="DLA323" s="361"/>
      <c r="DLB323" s="361"/>
      <c r="DLC323" s="361"/>
      <c r="DLD323" s="361"/>
      <c r="DLE323" s="361"/>
      <c r="DLF323" s="361"/>
      <c r="DLG323" s="361"/>
      <c r="DLH323" s="361"/>
      <c r="DLI323" s="361"/>
      <c r="DLJ323" s="361"/>
      <c r="DLK323" s="361"/>
      <c r="DLL323" s="361"/>
      <c r="DLM323" s="361"/>
      <c r="DLN323" s="361"/>
      <c r="DLO323" s="361"/>
      <c r="DLP323" s="361"/>
      <c r="DLQ323" s="361"/>
      <c r="DLR323" s="361"/>
      <c r="DLS323" s="361"/>
      <c r="DLT323" s="361"/>
      <c r="DLU323" s="361"/>
      <c r="DLV323" s="361"/>
      <c r="DLW323" s="361"/>
      <c r="DLX323" s="361"/>
      <c r="DLY323" s="361"/>
      <c r="DLZ323" s="361"/>
      <c r="DMA323" s="361"/>
      <c r="DMB323" s="361"/>
      <c r="DMC323" s="361"/>
      <c r="DMD323" s="361"/>
      <c r="DME323" s="361"/>
      <c r="DMF323" s="361"/>
      <c r="DMG323" s="361"/>
      <c r="DMH323" s="361"/>
      <c r="DMI323" s="361"/>
      <c r="DMJ323" s="361"/>
      <c r="DMK323" s="361"/>
      <c r="DML323" s="361"/>
      <c r="DMM323" s="361"/>
      <c r="DMN323" s="361"/>
      <c r="DMO323" s="361"/>
      <c r="DMP323" s="361"/>
      <c r="DMQ323" s="361"/>
      <c r="DMR323" s="361"/>
      <c r="DMS323" s="361"/>
      <c r="DMT323" s="361"/>
      <c r="DMU323" s="361"/>
      <c r="DMV323" s="361"/>
      <c r="DMW323" s="361"/>
      <c r="DMX323" s="361"/>
      <c r="DMY323" s="361"/>
      <c r="DMZ323" s="361"/>
      <c r="DNA323" s="361"/>
      <c r="DNB323" s="361"/>
      <c r="DNC323" s="361"/>
      <c r="DND323" s="361"/>
      <c r="DNE323" s="361"/>
      <c r="DNF323" s="361"/>
      <c r="DNG323" s="361"/>
      <c r="DNH323" s="361"/>
      <c r="DNI323" s="361"/>
      <c r="DNJ323" s="361"/>
      <c r="DNK323" s="361"/>
      <c r="DNL323" s="361"/>
      <c r="DNM323" s="361"/>
      <c r="DNN323" s="361"/>
      <c r="DNO323" s="361"/>
      <c r="DNP323" s="361"/>
      <c r="DNQ323" s="361"/>
      <c r="DNR323" s="361"/>
      <c r="DNS323" s="361"/>
      <c r="DNT323" s="361"/>
      <c r="DNU323" s="361"/>
      <c r="DNV323" s="361"/>
      <c r="DNW323" s="361"/>
      <c r="DNX323" s="361"/>
      <c r="DNY323" s="361"/>
      <c r="DNZ323" s="361"/>
      <c r="DOA323" s="361"/>
      <c r="DOB323" s="361"/>
      <c r="DOC323" s="361"/>
      <c r="DOD323" s="361"/>
      <c r="DOE323" s="361"/>
      <c r="DOF323" s="361"/>
      <c r="DOG323" s="361"/>
      <c r="DOH323" s="361"/>
      <c r="DOI323" s="361"/>
      <c r="DOJ323" s="361"/>
      <c r="DOK323" s="361"/>
      <c r="DOL323" s="361"/>
      <c r="DOM323" s="361"/>
      <c r="DON323" s="361"/>
      <c r="DOO323" s="361"/>
      <c r="DOP323" s="361"/>
      <c r="DOQ323" s="361"/>
      <c r="DOR323" s="361"/>
      <c r="DOS323" s="361"/>
      <c r="DOT323" s="361"/>
      <c r="DOU323" s="361"/>
      <c r="DOV323" s="361"/>
      <c r="DOW323" s="361"/>
      <c r="DOX323" s="361"/>
      <c r="DOY323" s="361"/>
      <c r="DOZ323" s="361"/>
      <c r="DPA323" s="361"/>
      <c r="DPB323" s="361"/>
      <c r="DPC323" s="361"/>
      <c r="DPD323" s="361"/>
      <c r="DPE323" s="361"/>
      <c r="DPF323" s="361"/>
      <c r="DPG323" s="361"/>
      <c r="DPH323" s="361"/>
      <c r="DPI323" s="361"/>
      <c r="DPJ323" s="361"/>
      <c r="DPK323" s="361"/>
      <c r="DPL323" s="361"/>
      <c r="DPM323" s="361"/>
      <c r="DPN323" s="361"/>
      <c r="DPO323" s="361"/>
      <c r="DPP323" s="361"/>
      <c r="DPQ323" s="361"/>
      <c r="DPR323" s="361"/>
      <c r="DPS323" s="361"/>
      <c r="DPT323" s="361"/>
      <c r="DPU323" s="361"/>
      <c r="DPV323" s="361"/>
      <c r="DPW323" s="361"/>
      <c r="DPX323" s="361"/>
      <c r="DPY323" s="361"/>
      <c r="DPZ323" s="361"/>
      <c r="DQA323" s="361"/>
      <c r="DQB323" s="361"/>
      <c r="DQC323" s="361"/>
      <c r="DQD323" s="361"/>
      <c r="DQE323" s="361"/>
      <c r="DQF323" s="361"/>
      <c r="DQG323" s="361"/>
      <c r="DQH323" s="361"/>
      <c r="DQI323" s="361"/>
      <c r="DQJ323" s="361"/>
      <c r="DQK323" s="361"/>
      <c r="DQL323" s="361"/>
      <c r="DQM323" s="361"/>
      <c r="DQN323" s="361"/>
      <c r="DQO323" s="361"/>
      <c r="DQP323" s="361"/>
      <c r="DQQ323" s="361"/>
      <c r="DQR323" s="361"/>
      <c r="DQS323" s="361"/>
      <c r="DQT323" s="361"/>
      <c r="DQU323" s="361"/>
      <c r="DQV323" s="361"/>
      <c r="DQW323" s="361"/>
      <c r="DQX323" s="361"/>
      <c r="DQY323" s="361"/>
      <c r="DQZ323" s="361"/>
      <c r="DRA323" s="361"/>
      <c r="DRB323" s="361"/>
      <c r="DRC323" s="361"/>
      <c r="DRD323" s="361"/>
      <c r="DRE323" s="361"/>
      <c r="DRF323" s="361"/>
      <c r="DRG323" s="361"/>
      <c r="DRH323" s="361"/>
      <c r="DRI323" s="361"/>
      <c r="DRJ323" s="361"/>
      <c r="DRK323" s="361"/>
      <c r="DRL323" s="361"/>
      <c r="DRM323" s="361"/>
      <c r="DRN323" s="361"/>
      <c r="DRO323" s="361"/>
      <c r="DRP323" s="361"/>
      <c r="DRQ323" s="361"/>
      <c r="DRR323" s="361"/>
      <c r="DRS323" s="361"/>
      <c r="DRT323" s="361"/>
      <c r="DRU323" s="361"/>
      <c r="DRV323" s="361"/>
      <c r="DRW323" s="361"/>
      <c r="DRX323" s="361"/>
      <c r="DRY323" s="361"/>
      <c r="DRZ323" s="361"/>
      <c r="DSA323" s="361"/>
      <c r="DSB323" s="361"/>
      <c r="DSC323" s="361"/>
      <c r="DSD323" s="361"/>
      <c r="DSE323" s="361"/>
      <c r="DSF323" s="361"/>
      <c r="DSG323" s="361"/>
      <c r="DSH323" s="361"/>
      <c r="DSI323" s="361"/>
      <c r="DSJ323" s="361"/>
      <c r="DSK323" s="361"/>
      <c r="DSL323" s="361"/>
      <c r="DSM323" s="361"/>
      <c r="DSN323" s="361"/>
      <c r="DSO323" s="361"/>
      <c r="DSP323" s="361"/>
      <c r="DSQ323" s="361"/>
      <c r="DSR323" s="361"/>
      <c r="DSS323" s="361"/>
      <c r="DST323" s="361"/>
      <c r="DSU323" s="361"/>
      <c r="DSV323" s="361"/>
      <c r="DSW323" s="361"/>
      <c r="DSX323" s="361"/>
      <c r="DSY323" s="361"/>
      <c r="DSZ323" s="361"/>
      <c r="DTA323" s="361"/>
      <c r="DTB323" s="361"/>
      <c r="DTC323" s="361"/>
      <c r="DTD323" s="361"/>
      <c r="DTE323" s="361"/>
      <c r="DTF323" s="361"/>
      <c r="DTG323" s="361"/>
      <c r="DTH323" s="361"/>
      <c r="DTI323" s="361"/>
      <c r="DTJ323" s="361"/>
      <c r="DTK323" s="361"/>
      <c r="DTL323" s="361"/>
      <c r="DTM323" s="361"/>
      <c r="DTN323" s="361"/>
      <c r="DTO323" s="361"/>
      <c r="DTP323" s="361"/>
      <c r="DTQ323" s="361"/>
      <c r="DTR323" s="361"/>
      <c r="DTS323" s="361"/>
      <c r="DTT323" s="361"/>
      <c r="DTU323" s="361"/>
      <c r="DTV323" s="361"/>
      <c r="DTW323" s="361"/>
      <c r="DTX323" s="361"/>
      <c r="DTY323" s="361"/>
      <c r="DTZ323" s="361"/>
      <c r="DUA323" s="361"/>
      <c r="DUB323" s="361"/>
      <c r="DUC323" s="361"/>
      <c r="DUD323" s="361"/>
      <c r="DUE323" s="361"/>
      <c r="DUF323" s="361"/>
      <c r="DUG323" s="361"/>
      <c r="DUH323" s="361"/>
      <c r="DUI323" s="361"/>
      <c r="DUJ323" s="361"/>
      <c r="DUK323" s="361"/>
      <c r="DUL323" s="361"/>
      <c r="DUM323" s="361"/>
      <c r="DUN323" s="361"/>
      <c r="DUO323" s="361"/>
      <c r="DUP323" s="361"/>
      <c r="DUQ323" s="361"/>
      <c r="DUR323" s="361"/>
      <c r="DUS323" s="361"/>
      <c r="DUT323" s="361"/>
      <c r="DUU323" s="361"/>
      <c r="DUV323" s="361"/>
      <c r="DUW323" s="361"/>
      <c r="DUX323" s="361"/>
      <c r="DUY323" s="361"/>
      <c r="DUZ323" s="361"/>
      <c r="DVA323" s="361"/>
      <c r="DVB323" s="361"/>
      <c r="DVC323" s="361"/>
      <c r="DVD323" s="361"/>
      <c r="DVE323" s="361"/>
      <c r="DVF323" s="361"/>
      <c r="DVG323" s="361"/>
      <c r="DVH323" s="361"/>
      <c r="DVI323" s="361"/>
      <c r="DVJ323" s="361"/>
      <c r="DVK323" s="361"/>
      <c r="DVL323" s="361"/>
      <c r="DVM323" s="361"/>
      <c r="DVN323" s="361"/>
      <c r="DVO323" s="361"/>
      <c r="DVP323" s="361"/>
      <c r="DVQ323" s="361"/>
      <c r="DVR323" s="361"/>
      <c r="DVS323" s="361"/>
      <c r="DVT323" s="361"/>
      <c r="DVU323" s="361"/>
      <c r="DVV323" s="361"/>
      <c r="DVW323" s="361"/>
      <c r="DVX323" s="361"/>
      <c r="DVY323" s="361"/>
      <c r="DVZ323" s="361"/>
      <c r="DWA323" s="361"/>
      <c r="DWB323" s="361"/>
      <c r="DWC323" s="361"/>
      <c r="DWD323" s="361"/>
      <c r="DWE323" s="361"/>
      <c r="DWF323" s="361"/>
      <c r="DWG323" s="361"/>
      <c r="DWH323" s="361"/>
      <c r="DWI323" s="361"/>
      <c r="DWJ323" s="361"/>
      <c r="DWK323" s="361"/>
      <c r="DWL323" s="361"/>
      <c r="DWM323" s="361"/>
      <c r="DWN323" s="361"/>
      <c r="DWO323" s="361"/>
      <c r="DWP323" s="361"/>
      <c r="DWQ323" s="361"/>
      <c r="DWR323" s="361"/>
      <c r="DWS323" s="361"/>
      <c r="DWT323" s="361"/>
      <c r="DWU323" s="361"/>
      <c r="DWV323" s="361"/>
      <c r="DWW323" s="361"/>
      <c r="DWX323" s="361"/>
      <c r="DWY323" s="361"/>
      <c r="DWZ323" s="361"/>
      <c r="DXA323" s="361"/>
      <c r="DXB323" s="361"/>
      <c r="DXC323" s="361"/>
      <c r="DXD323" s="361"/>
      <c r="DXE323" s="361"/>
      <c r="DXF323" s="361"/>
      <c r="DXG323" s="361"/>
      <c r="DXH323" s="361"/>
      <c r="DXI323" s="361"/>
      <c r="DXJ323" s="361"/>
      <c r="DXK323" s="361"/>
      <c r="DXL323" s="361"/>
      <c r="DXM323" s="361"/>
      <c r="DXN323" s="361"/>
      <c r="DXO323" s="361"/>
      <c r="DXP323" s="361"/>
      <c r="DXQ323" s="361"/>
      <c r="DXR323" s="361"/>
      <c r="DXS323" s="361"/>
      <c r="DXT323" s="361"/>
      <c r="DXU323" s="361"/>
      <c r="DXV323" s="361"/>
      <c r="DXW323" s="361"/>
      <c r="DXX323" s="361"/>
      <c r="DXY323" s="361"/>
      <c r="DXZ323" s="361"/>
      <c r="DYA323" s="361"/>
      <c r="DYB323" s="361"/>
      <c r="DYC323" s="361"/>
      <c r="DYD323" s="361"/>
      <c r="DYE323" s="361"/>
      <c r="DYF323" s="361"/>
      <c r="DYG323" s="361"/>
      <c r="DYH323" s="361"/>
      <c r="DYI323" s="361"/>
      <c r="DYJ323" s="361"/>
      <c r="DYK323" s="361"/>
      <c r="DYL323" s="361"/>
      <c r="DYM323" s="361"/>
      <c r="DYN323" s="361"/>
      <c r="DYO323" s="361"/>
      <c r="DYP323" s="361"/>
      <c r="DYQ323" s="361"/>
      <c r="DYR323" s="361"/>
      <c r="DYS323" s="361"/>
      <c r="DYT323" s="361"/>
      <c r="DYU323" s="361"/>
      <c r="DYV323" s="361"/>
      <c r="DYW323" s="361"/>
      <c r="DYX323" s="361"/>
      <c r="DYY323" s="361"/>
      <c r="DYZ323" s="361"/>
      <c r="DZA323" s="361"/>
      <c r="DZB323" s="361"/>
      <c r="DZC323" s="361"/>
      <c r="DZD323" s="361"/>
      <c r="DZE323" s="361"/>
      <c r="DZF323" s="361"/>
      <c r="DZG323" s="361"/>
      <c r="DZH323" s="361"/>
      <c r="DZI323" s="361"/>
      <c r="DZJ323" s="361"/>
      <c r="DZK323" s="361"/>
      <c r="DZL323" s="361"/>
      <c r="DZM323" s="361"/>
      <c r="DZN323" s="361"/>
      <c r="DZO323" s="361"/>
      <c r="DZP323" s="361"/>
      <c r="DZQ323" s="361"/>
      <c r="DZR323" s="361"/>
      <c r="DZS323" s="361"/>
      <c r="DZT323" s="361"/>
      <c r="DZU323" s="361"/>
      <c r="DZV323" s="361"/>
      <c r="DZW323" s="361"/>
      <c r="DZX323" s="361"/>
      <c r="DZY323" s="361"/>
      <c r="DZZ323" s="361"/>
      <c r="EAA323" s="361"/>
      <c r="EAB323" s="361"/>
      <c r="EAC323" s="361"/>
      <c r="EAD323" s="361"/>
      <c r="EAE323" s="361"/>
      <c r="EAF323" s="361"/>
      <c r="EAG323" s="361"/>
      <c r="EAH323" s="361"/>
      <c r="EAI323" s="361"/>
      <c r="EAJ323" s="361"/>
      <c r="EAK323" s="361"/>
      <c r="EAL323" s="361"/>
      <c r="EAM323" s="361"/>
      <c r="EAN323" s="361"/>
      <c r="EAO323" s="361"/>
      <c r="EAP323" s="361"/>
      <c r="EAQ323" s="361"/>
      <c r="EAR323" s="361"/>
      <c r="EAS323" s="361"/>
      <c r="EAT323" s="361"/>
      <c r="EAU323" s="361"/>
      <c r="EAV323" s="361"/>
      <c r="EAW323" s="361"/>
      <c r="EAX323" s="361"/>
      <c r="EAY323" s="361"/>
      <c r="EAZ323" s="361"/>
      <c r="EBA323" s="361"/>
      <c r="EBB323" s="361"/>
      <c r="EBC323" s="361"/>
      <c r="EBD323" s="361"/>
      <c r="EBE323" s="361"/>
      <c r="EBF323" s="361"/>
      <c r="EBG323" s="361"/>
      <c r="EBH323" s="361"/>
      <c r="EBI323" s="361"/>
      <c r="EBJ323" s="361"/>
      <c r="EBK323" s="361"/>
      <c r="EBL323" s="361"/>
      <c r="EBM323" s="361"/>
      <c r="EBN323" s="361"/>
      <c r="EBO323" s="361"/>
      <c r="EBP323" s="361"/>
      <c r="EBQ323" s="361"/>
      <c r="EBR323" s="361"/>
      <c r="EBS323" s="361"/>
      <c r="EBT323" s="361"/>
      <c r="EBU323" s="361"/>
      <c r="EBV323" s="361"/>
      <c r="EBW323" s="361"/>
      <c r="EBX323" s="361"/>
      <c r="EBY323" s="361"/>
      <c r="EBZ323" s="361"/>
      <c r="ECA323" s="361"/>
      <c r="ECB323" s="361"/>
      <c r="ECC323" s="361"/>
      <c r="ECD323" s="361"/>
      <c r="ECE323" s="361"/>
      <c r="ECF323" s="361"/>
      <c r="ECG323" s="361"/>
      <c r="ECH323" s="361"/>
      <c r="ECI323" s="361"/>
      <c r="ECJ323" s="361"/>
      <c r="ECK323" s="361"/>
      <c r="ECL323" s="361"/>
      <c r="ECM323" s="361"/>
      <c r="ECN323" s="361"/>
      <c r="ECO323" s="361"/>
      <c r="ECP323" s="361"/>
      <c r="ECQ323" s="361"/>
      <c r="ECR323" s="361"/>
      <c r="ECS323" s="361"/>
      <c r="ECT323" s="361"/>
      <c r="ECU323" s="361"/>
      <c r="ECV323" s="361"/>
      <c r="ECW323" s="361"/>
      <c r="ECX323" s="361"/>
      <c r="ECY323" s="361"/>
      <c r="ECZ323" s="361"/>
      <c r="EDA323" s="361"/>
      <c r="EDB323" s="361"/>
      <c r="EDC323" s="361"/>
      <c r="EDD323" s="361"/>
      <c r="EDE323" s="361"/>
      <c r="EDF323" s="361"/>
      <c r="EDG323" s="361"/>
      <c r="EDH323" s="361"/>
      <c r="EDI323" s="361"/>
      <c r="EDJ323" s="361"/>
      <c r="EDK323" s="361"/>
      <c r="EDL323" s="361"/>
      <c r="EDM323" s="361"/>
      <c r="EDN323" s="361"/>
      <c r="EDO323" s="361"/>
      <c r="EDP323" s="361"/>
      <c r="EDQ323" s="361"/>
      <c r="EDR323" s="361"/>
      <c r="EDS323" s="361"/>
      <c r="EDT323" s="361"/>
      <c r="EDU323" s="361"/>
      <c r="EDV323" s="361"/>
      <c r="EDW323" s="361"/>
      <c r="EDX323" s="361"/>
      <c r="EDY323" s="361"/>
      <c r="EDZ323" s="361"/>
      <c r="EEA323" s="361"/>
      <c r="EEB323" s="361"/>
      <c r="EEC323" s="361"/>
      <c r="EED323" s="361"/>
      <c r="EEE323" s="361"/>
      <c r="EEF323" s="361"/>
      <c r="EEG323" s="361"/>
      <c r="EEH323" s="361"/>
      <c r="EEI323" s="361"/>
      <c r="EEJ323" s="361"/>
      <c r="EEK323" s="361"/>
      <c r="EEL323" s="361"/>
      <c r="EEM323" s="361"/>
      <c r="EEN323" s="361"/>
      <c r="EEO323" s="361"/>
      <c r="EEP323" s="361"/>
      <c r="EEQ323" s="361"/>
      <c r="EER323" s="361"/>
      <c r="EES323" s="361"/>
      <c r="EET323" s="361"/>
      <c r="EEU323" s="361"/>
      <c r="EEV323" s="361"/>
      <c r="EEW323" s="361"/>
      <c r="EEX323" s="361"/>
      <c r="EEY323" s="361"/>
      <c r="EEZ323" s="361"/>
      <c r="EFA323" s="361"/>
      <c r="EFB323" s="361"/>
      <c r="EFC323" s="361"/>
      <c r="EFD323" s="361"/>
      <c r="EFE323" s="361"/>
      <c r="EFF323" s="361"/>
      <c r="EFG323" s="361"/>
      <c r="EFH323" s="361"/>
      <c r="EFI323" s="361"/>
      <c r="EFJ323" s="361"/>
      <c r="EFK323" s="361"/>
      <c r="EFL323" s="361"/>
      <c r="EFM323" s="361"/>
      <c r="EFN323" s="361"/>
      <c r="EFO323" s="361"/>
      <c r="EFP323" s="361"/>
      <c r="EFQ323" s="361"/>
      <c r="EFR323" s="361"/>
      <c r="EFS323" s="361"/>
      <c r="EFT323" s="361"/>
      <c r="EFU323" s="361"/>
      <c r="EFV323" s="361"/>
      <c r="EFW323" s="361"/>
      <c r="EFX323" s="361"/>
      <c r="EFY323" s="361"/>
      <c r="EFZ323" s="361"/>
      <c r="EGA323" s="361"/>
      <c r="EGB323" s="361"/>
      <c r="EGC323" s="361"/>
      <c r="EGD323" s="361"/>
      <c r="EGE323" s="361"/>
      <c r="EGF323" s="361"/>
      <c r="EGG323" s="361"/>
      <c r="EGH323" s="361"/>
      <c r="EGI323" s="361"/>
      <c r="EGJ323" s="361"/>
      <c r="EGK323" s="361"/>
      <c r="EGL323" s="361"/>
      <c r="EGM323" s="361"/>
      <c r="EGN323" s="361"/>
      <c r="EGO323" s="361"/>
      <c r="EGP323" s="361"/>
      <c r="EGQ323" s="361"/>
      <c r="EGR323" s="361"/>
      <c r="EGS323" s="361"/>
      <c r="EGT323" s="361"/>
      <c r="EGU323" s="361"/>
      <c r="EGV323" s="361"/>
      <c r="EGW323" s="361"/>
      <c r="EGX323" s="361"/>
      <c r="EGY323" s="361"/>
      <c r="EGZ323" s="361"/>
      <c r="EHA323" s="361"/>
      <c r="EHB323" s="361"/>
      <c r="EHC323" s="361"/>
      <c r="EHD323" s="361"/>
      <c r="EHE323" s="361"/>
      <c r="EHF323" s="361"/>
      <c r="EHG323" s="361"/>
      <c r="EHH323" s="361"/>
      <c r="EHI323" s="361"/>
      <c r="EHJ323" s="361"/>
      <c r="EHK323" s="361"/>
      <c r="EHL323" s="361"/>
      <c r="EHM323" s="361"/>
      <c r="EHN323" s="361"/>
      <c r="EHO323" s="361"/>
      <c r="EHP323" s="361"/>
      <c r="EHQ323" s="361"/>
      <c r="EHR323" s="361"/>
      <c r="EHS323" s="361"/>
      <c r="EHT323" s="361"/>
      <c r="EHU323" s="361"/>
      <c r="EHV323" s="361"/>
      <c r="EHW323" s="361"/>
      <c r="EHX323" s="361"/>
      <c r="EHY323" s="361"/>
      <c r="EHZ323" s="361"/>
      <c r="EIA323" s="361"/>
      <c r="EIB323" s="361"/>
      <c r="EIC323" s="361"/>
      <c r="EID323" s="361"/>
      <c r="EIE323" s="361"/>
      <c r="EIF323" s="361"/>
      <c r="EIG323" s="361"/>
      <c r="EIH323" s="361"/>
      <c r="EII323" s="361"/>
      <c r="EIJ323" s="361"/>
      <c r="EIK323" s="361"/>
      <c r="EIL323" s="361"/>
      <c r="EIM323" s="361"/>
      <c r="EIN323" s="361"/>
      <c r="EIO323" s="361"/>
      <c r="EIP323" s="361"/>
      <c r="EIQ323" s="361"/>
      <c r="EIR323" s="361"/>
      <c r="EIS323" s="361"/>
      <c r="EIT323" s="361"/>
      <c r="EIU323" s="361"/>
      <c r="EIV323" s="361"/>
      <c r="EIW323" s="361"/>
      <c r="EIX323" s="361"/>
      <c r="EIY323" s="361"/>
      <c r="EIZ323" s="361"/>
      <c r="EJA323" s="361"/>
      <c r="EJB323" s="361"/>
      <c r="EJC323" s="361"/>
      <c r="EJD323" s="361"/>
      <c r="EJE323" s="361"/>
      <c r="EJF323" s="361"/>
      <c r="EJG323" s="361"/>
      <c r="EJH323" s="361"/>
      <c r="EJI323" s="361"/>
      <c r="EJJ323" s="361"/>
      <c r="EJK323" s="361"/>
      <c r="EJL323" s="361"/>
      <c r="EJM323" s="361"/>
      <c r="EJN323" s="361"/>
      <c r="EJO323" s="361"/>
      <c r="EJP323" s="361"/>
      <c r="EJQ323" s="361"/>
      <c r="EJR323" s="361"/>
      <c r="EJS323" s="361"/>
      <c r="EJT323" s="361"/>
      <c r="EJU323" s="361"/>
      <c r="EJV323" s="361"/>
      <c r="EJW323" s="361"/>
      <c r="EJX323" s="361"/>
      <c r="EJY323" s="361"/>
      <c r="EJZ323" s="361"/>
      <c r="EKA323" s="361"/>
      <c r="EKB323" s="361"/>
      <c r="EKC323" s="361"/>
      <c r="EKD323" s="361"/>
      <c r="EKE323" s="361"/>
      <c r="EKF323" s="361"/>
      <c r="EKG323" s="361"/>
      <c r="EKH323" s="361"/>
      <c r="EKI323" s="361"/>
      <c r="EKJ323" s="361"/>
      <c r="EKK323" s="361"/>
      <c r="EKL323" s="361"/>
      <c r="EKM323" s="361"/>
      <c r="EKN323" s="361"/>
      <c r="EKO323" s="361"/>
      <c r="EKP323" s="361"/>
      <c r="EKQ323" s="361"/>
      <c r="EKR323" s="361"/>
      <c r="EKS323" s="361"/>
      <c r="EKT323" s="361"/>
      <c r="EKU323" s="361"/>
      <c r="EKV323" s="361"/>
      <c r="EKW323" s="361"/>
      <c r="EKX323" s="361"/>
      <c r="EKY323" s="361"/>
      <c r="EKZ323" s="361"/>
      <c r="ELA323" s="361"/>
      <c r="ELB323" s="361"/>
      <c r="ELC323" s="361"/>
      <c r="ELD323" s="361"/>
      <c r="ELE323" s="361"/>
      <c r="ELF323" s="361"/>
      <c r="ELG323" s="361"/>
      <c r="ELH323" s="361"/>
      <c r="ELI323" s="361"/>
      <c r="ELJ323" s="361"/>
      <c r="ELK323" s="361"/>
      <c r="ELL323" s="361"/>
      <c r="ELM323" s="361"/>
      <c r="ELN323" s="361"/>
      <c r="ELO323" s="361"/>
      <c r="ELP323" s="361"/>
      <c r="ELQ323" s="361"/>
      <c r="ELR323" s="361"/>
      <c r="ELS323" s="361"/>
      <c r="ELT323" s="361"/>
      <c r="ELU323" s="361"/>
      <c r="ELV323" s="361"/>
      <c r="ELW323" s="361"/>
      <c r="ELX323" s="361"/>
      <c r="ELY323" s="361"/>
      <c r="ELZ323" s="361"/>
      <c r="EMA323" s="361"/>
      <c r="EMB323" s="361"/>
      <c r="EMC323" s="361"/>
      <c r="EMD323" s="361"/>
      <c r="EME323" s="361"/>
      <c r="EMF323" s="361"/>
      <c r="EMG323" s="361"/>
      <c r="EMH323" s="361"/>
      <c r="EMI323" s="361"/>
      <c r="EMJ323" s="361"/>
      <c r="EMK323" s="361"/>
      <c r="EML323" s="361"/>
      <c r="EMM323" s="361"/>
      <c r="EMN323" s="361"/>
      <c r="EMO323" s="361"/>
      <c r="EMP323" s="361"/>
      <c r="EMQ323" s="361"/>
      <c r="EMR323" s="361"/>
      <c r="EMS323" s="361"/>
      <c r="EMT323" s="361"/>
      <c r="EMU323" s="361"/>
      <c r="EMV323" s="361"/>
      <c r="EMW323" s="361"/>
      <c r="EMX323" s="361"/>
      <c r="EMY323" s="361"/>
      <c r="EMZ323" s="361"/>
      <c r="ENA323" s="361"/>
      <c r="ENB323" s="361"/>
      <c r="ENC323" s="361"/>
      <c r="END323" s="361"/>
      <c r="ENE323" s="361"/>
      <c r="ENF323" s="361"/>
      <c r="ENG323" s="361"/>
      <c r="ENH323" s="361"/>
      <c r="ENI323" s="361"/>
      <c r="ENJ323" s="361"/>
      <c r="ENK323" s="361"/>
      <c r="ENL323" s="361"/>
      <c r="ENM323" s="361"/>
      <c r="ENN323" s="361"/>
      <c r="ENO323" s="361"/>
      <c r="ENP323" s="361"/>
      <c r="ENQ323" s="361"/>
      <c r="ENR323" s="361"/>
      <c r="ENS323" s="361"/>
      <c r="ENT323" s="361"/>
      <c r="ENU323" s="361"/>
      <c r="ENV323" s="361"/>
      <c r="ENW323" s="361"/>
      <c r="ENX323" s="361"/>
      <c r="ENY323" s="361"/>
      <c r="ENZ323" s="361"/>
      <c r="EOA323" s="361"/>
      <c r="EOB323" s="361"/>
      <c r="EOC323" s="361"/>
      <c r="EOD323" s="361"/>
      <c r="EOE323" s="361"/>
      <c r="EOF323" s="361"/>
      <c r="EOG323" s="361"/>
      <c r="EOH323" s="361"/>
      <c r="EOI323" s="361"/>
      <c r="EOJ323" s="361"/>
      <c r="EOK323" s="361"/>
      <c r="EOL323" s="361"/>
      <c r="EOM323" s="361"/>
      <c r="EON323" s="361"/>
      <c r="EOO323" s="361"/>
      <c r="EOP323" s="361"/>
      <c r="EOQ323" s="361"/>
      <c r="EOR323" s="361"/>
      <c r="EOS323" s="361"/>
      <c r="EOT323" s="361"/>
      <c r="EOU323" s="361"/>
      <c r="EOV323" s="361"/>
      <c r="EOW323" s="361"/>
      <c r="EOX323" s="361"/>
      <c r="EOY323" s="361"/>
      <c r="EOZ323" s="361"/>
      <c r="EPA323" s="361"/>
      <c r="EPB323" s="361"/>
      <c r="EPC323" s="361"/>
      <c r="EPD323" s="361"/>
      <c r="EPE323" s="361"/>
      <c r="EPF323" s="361"/>
      <c r="EPG323" s="361"/>
      <c r="EPH323" s="361"/>
      <c r="EPI323" s="361"/>
      <c r="EPJ323" s="361"/>
      <c r="EPK323" s="361"/>
      <c r="EPL323" s="361"/>
      <c r="EPM323" s="361"/>
      <c r="EPN323" s="361"/>
      <c r="EPO323" s="361"/>
      <c r="EPP323" s="361"/>
      <c r="EPQ323" s="361"/>
      <c r="EPR323" s="361"/>
      <c r="EPS323" s="361"/>
      <c r="EPT323" s="361"/>
      <c r="EPU323" s="361"/>
      <c r="EPV323" s="361"/>
      <c r="EPW323" s="361"/>
      <c r="EPX323" s="361"/>
      <c r="EPY323" s="361"/>
      <c r="EPZ323" s="361"/>
      <c r="EQA323" s="361"/>
      <c r="EQB323" s="361"/>
      <c r="EQC323" s="361"/>
      <c r="EQD323" s="361"/>
      <c r="EQE323" s="361"/>
      <c r="EQF323" s="361"/>
      <c r="EQG323" s="361"/>
      <c r="EQH323" s="361"/>
      <c r="EQI323" s="361"/>
      <c r="EQJ323" s="361"/>
      <c r="EQK323" s="361"/>
      <c r="EQL323" s="361"/>
      <c r="EQM323" s="361"/>
      <c r="EQN323" s="361"/>
      <c r="EQO323" s="361"/>
      <c r="EQP323" s="361"/>
      <c r="EQQ323" s="361"/>
      <c r="EQR323" s="361"/>
      <c r="EQS323" s="361"/>
      <c r="EQT323" s="361"/>
      <c r="EQU323" s="361"/>
      <c r="EQV323" s="361"/>
      <c r="EQW323" s="361"/>
      <c r="EQX323" s="361"/>
      <c r="EQY323" s="361"/>
      <c r="EQZ323" s="361"/>
      <c r="ERA323" s="361"/>
      <c r="ERB323" s="361"/>
      <c r="ERC323" s="361"/>
      <c r="ERD323" s="361"/>
      <c r="ERE323" s="361"/>
      <c r="ERF323" s="361"/>
      <c r="ERG323" s="361"/>
      <c r="ERH323" s="361"/>
      <c r="ERI323" s="361"/>
      <c r="ERJ323" s="361"/>
      <c r="ERK323" s="361"/>
      <c r="ERL323" s="361"/>
      <c r="ERM323" s="361"/>
      <c r="ERN323" s="361"/>
      <c r="ERO323" s="361"/>
      <c r="ERP323" s="361"/>
      <c r="ERQ323" s="361"/>
      <c r="ERR323" s="361"/>
      <c r="ERS323" s="361"/>
      <c r="ERT323" s="361"/>
      <c r="ERU323" s="361"/>
      <c r="ERV323" s="361"/>
      <c r="ERW323" s="361"/>
      <c r="ERX323" s="361"/>
      <c r="ERY323" s="361"/>
      <c r="ERZ323" s="361"/>
      <c r="ESA323" s="361"/>
      <c r="ESB323" s="361"/>
      <c r="ESC323" s="361"/>
      <c r="ESD323" s="361"/>
      <c r="ESE323" s="361"/>
      <c r="ESF323" s="361"/>
      <c r="ESG323" s="361"/>
      <c r="ESH323" s="361"/>
      <c r="ESI323" s="361"/>
      <c r="ESJ323" s="361"/>
      <c r="ESK323" s="361"/>
      <c r="ESL323" s="361"/>
      <c r="ESM323" s="361"/>
      <c r="ESN323" s="361"/>
      <c r="ESO323" s="361"/>
      <c r="ESP323" s="361"/>
      <c r="ESQ323" s="361"/>
      <c r="ESR323" s="361"/>
      <c r="ESS323" s="361"/>
      <c r="EST323" s="361"/>
      <c r="ESU323" s="361"/>
      <c r="ESV323" s="361"/>
      <c r="ESW323" s="361"/>
      <c r="ESX323" s="361"/>
      <c r="ESY323" s="361"/>
      <c r="ESZ323" s="361"/>
      <c r="ETA323" s="361"/>
      <c r="ETB323" s="361"/>
      <c r="ETC323" s="361"/>
      <c r="ETD323" s="361"/>
      <c r="ETE323" s="361"/>
      <c r="ETF323" s="361"/>
      <c r="ETG323" s="361"/>
      <c r="ETH323" s="361"/>
      <c r="ETI323" s="361"/>
      <c r="ETJ323" s="361"/>
      <c r="ETK323" s="361"/>
      <c r="ETL323" s="361"/>
      <c r="ETM323" s="361"/>
      <c r="ETN323" s="361"/>
      <c r="ETO323" s="361"/>
      <c r="ETP323" s="361"/>
      <c r="ETQ323" s="361"/>
      <c r="ETR323" s="361"/>
      <c r="ETS323" s="361"/>
      <c r="ETT323" s="361"/>
      <c r="ETU323" s="361"/>
      <c r="ETV323" s="361"/>
      <c r="ETW323" s="361"/>
      <c r="ETX323" s="361"/>
      <c r="ETY323" s="361"/>
      <c r="ETZ323" s="361"/>
      <c r="EUA323" s="361"/>
      <c r="EUB323" s="361"/>
      <c r="EUC323" s="361"/>
      <c r="EUD323" s="361"/>
      <c r="EUE323" s="361"/>
      <c r="EUF323" s="361"/>
      <c r="EUG323" s="361"/>
      <c r="EUH323" s="361"/>
      <c r="EUI323" s="361"/>
      <c r="EUJ323" s="361"/>
      <c r="EUK323" s="361"/>
      <c r="EUL323" s="361"/>
      <c r="EUM323" s="361"/>
      <c r="EUN323" s="361"/>
      <c r="EUO323" s="361"/>
      <c r="EUP323" s="361"/>
      <c r="EUQ323" s="361"/>
      <c r="EUR323" s="361"/>
      <c r="EUS323" s="361"/>
      <c r="EUT323" s="361"/>
      <c r="EUU323" s="361"/>
      <c r="EUV323" s="361"/>
      <c r="EUW323" s="361"/>
      <c r="EUX323" s="361"/>
      <c r="EUY323" s="361"/>
      <c r="EUZ323" s="361"/>
      <c r="EVA323" s="361"/>
      <c r="EVB323" s="361"/>
      <c r="EVC323" s="361"/>
      <c r="EVD323" s="361"/>
      <c r="EVE323" s="361"/>
      <c r="EVF323" s="361"/>
      <c r="EVG323" s="361"/>
      <c r="EVH323" s="361"/>
      <c r="EVI323" s="361"/>
      <c r="EVJ323" s="361"/>
      <c r="EVK323" s="361"/>
      <c r="EVL323" s="361"/>
      <c r="EVM323" s="361"/>
      <c r="EVN323" s="361"/>
      <c r="EVO323" s="361"/>
      <c r="EVP323" s="361"/>
      <c r="EVQ323" s="361"/>
      <c r="EVR323" s="361"/>
      <c r="EVS323" s="361"/>
      <c r="EVT323" s="361"/>
      <c r="EVU323" s="361"/>
      <c r="EVV323" s="361"/>
      <c r="EVW323" s="361"/>
      <c r="EVX323" s="361"/>
      <c r="EVY323" s="361"/>
      <c r="EVZ323" s="361"/>
      <c r="EWA323" s="361"/>
      <c r="EWB323" s="361"/>
      <c r="EWC323" s="361"/>
      <c r="EWD323" s="361"/>
      <c r="EWE323" s="361"/>
      <c r="EWF323" s="361"/>
      <c r="EWG323" s="361"/>
      <c r="EWH323" s="361"/>
      <c r="EWI323" s="361"/>
      <c r="EWJ323" s="361"/>
      <c r="EWK323" s="361"/>
      <c r="EWL323" s="361"/>
      <c r="EWM323" s="361"/>
      <c r="EWN323" s="361"/>
      <c r="EWO323" s="361"/>
      <c r="EWP323" s="361"/>
      <c r="EWQ323" s="361"/>
      <c r="EWR323" s="361"/>
      <c r="EWS323" s="361"/>
      <c r="EWT323" s="361"/>
      <c r="EWU323" s="361"/>
      <c r="EWV323" s="361"/>
      <c r="EWW323" s="361"/>
      <c r="EWX323" s="361"/>
      <c r="EWY323" s="361"/>
      <c r="EWZ323" s="361"/>
      <c r="EXA323" s="361"/>
      <c r="EXB323" s="361"/>
      <c r="EXC323" s="361"/>
      <c r="EXD323" s="361"/>
      <c r="EXE323" s="361"/>
      <c r="EXF323" s="361"/>
      <c r="EXG323" s="361"/>
      <c r="EXH323" s="361"/>
      <c r="EXI323" s="361"/>
      <c r="EXJ323" s="361"/>
      <c r="EXK323" s="361"/>
      <c r="EXL323" s="361"/>
      <c r="EXM323" s="361"/>
      <c r="EXN323" s="361"/>
      <c r="EXO323" s="361"/>
      <c r="EXP323" s="361"/>
      <c r="EXQ323" s="361"/>
      <c r="EXR323" s="361"/>
      <c r="EXS323" s="361"/>
      <c r="EXT323" s="361"/>
      <c r="EXU323" s="361"/>
      <c r="EXV323" s="361"/>
      <c r="EXW323" s="361"/>
      <c r="EXX323" s="361"/>
      <c r="EXY323" s="361"/>
      <c r="EXZ323" s="361"/>
      <c r="EYA323" s="361"/>
      <c r="EYB323" s="361"/>
      <c r="EYC323" s="361"/>
      <c r="EYD323" s="361"/>
      <c r="EYE323" s="361"/>
      <c r="EYF323" s="361"/>
      <c r="EYG323" s="361"/>
      <c r="EYH323" s="361"/>
      <c r="EYI323" s="361"/>
      <c r="EYJ323" s="361"/>
      <c r="EYK323" s="361"/>
      <c r="EYL323" s="361"/>
      <c r="EYM323" s="361"/>
      <c r="EYN323" s="361"/>
      <c r="EYO323" s="361"/>
      <c r="EYP323" s="361"/>
      <c r="EYQ323" s="361"/>
      <c r="EYR323" s="361"/>
      <c r="EYS323" s="361"/>
      <c r="EYT323" s="361"/>
      <c r="EYU323" s="361"/>
      <c r="EYV323" s="361"/>
      <c r="EYW323" s="361"/>
      <c r="EYX323" s="361"/>
      <c r="EYY323" s="361"/>
      <c r="EYZ323" s="361"/>
      <c r="EZA323" s="361"/>
      <c r="EZB323" s="361"/>
      <c r="EZC323" s="361"/>
      <c r="EZD323" s="361"/>
      <c r="EZE323" s="361"/>
      <c r="EZF323" s="361"/>
      <c r="EZG323" s="361"/>
      <c r="EZH323" s="361"/>
      <c r="EZI323" s="361"/>
      <c r="EZJ323" s="361"/>
      <c r="EZK323" s="361"/>
      <c r="EZL323" s="361"/>
      <c r="EZM323" s="361"/>
      <c r="EZN323" s="361"/>
      <c r="EZO323" s="361"/>
      <c r="EZP323" s="361"/>
      <c r="EZQ323" s="361"/>
      <c r="EZR323" s="361"/>
      <c r="EZS323" s="361"/>
      <c r="EZT323" s="361"/>
      <c r="EZU323" s="361"/>
      <c r="EZV323" s="361"/>
      <c r="EZW323" s="361"/>
      <c r="EZX323" s="361"/>
      <c r="EZY323" s="361"/>
      <c r="EZZ323" s="361"/>
      <c r="FAA323" s="361"/>
      <c r="FAB323" s="361"/>
      <c r="FAC323" s="361"/>
      <c r="FAD323" s="361"/>
      <c r="FAE323" s="361"/>
      <c r="FAF323" s="361"/>
      <c r="FAG323" s="361"/>
      <c r="FAH323" s="361"/>
      <c r="FAI323" s="361"/>
      <c r="FAJ323" s="361"/>
      <c r="FAK323" s="361"/>
      <c r="FAL323" s="361"/>
      <c r="FAM323" s="361"/>
      <c r="FAN323" s="361"/>
      <c r="FAO323" s="361"/>
      <c r="FAP323" s="361"/>
      <c r="FAQ323" s="361"/>
      <c r="FAR323" s="361"/>
      <c r="FAS323" s="361"/>
      <c r="FAT323" s="361"/>
      <c r="FAU323" s="361"/>
      <c r="FAV323" s="361"/>
      <c r="FAW323" s="361"/>
      <c r="FAX323" s="361"/>
      <c r="FAY323" s="361"/>
      <c r="FAZ323" s="361"/>
      <c r="FBA323" s="361"/>
      <c r="FBB323" s="361"/>
      <c r="FBC323" s="361"/>
      <c r="FBD323" s="361"/>
      <c r="FBE323" s="361"/>
      <c r="FBF323" s="361"/>
      <c r="FBG323" s="361"/>
      <c r="FBH323" s="361"/>
      <c r="FBI323" s="361"/>
      <c r="FBJ323" s="361"/>
      <c r="FBK323" s="361"/>
      <c r="FBL323" s="361"/>
      <c r="FBM323" s="361"/>
      <c r="FBN323" s="361"/>
      <c r="FBO323" s="361"/>
      <c r="FBP323" s="361"/>
      <c r="FBQ323" s="361"/>
      <c r="FBR323" s="361"/>
      <c r="FBS323" s="361"/>
      <c r="FBT323" s="361"/>
      <c r="FBU323" s="361"/>
      <c r="FBV323" s="361"/>
      <c r="FBW323" s="361"/>
      <c r="FBX323" s="361"/>
      <c r="FBY323" s="361"/>
      <c r="FBZ323" s="361"/>
      <c r="FCA323" s="361"/>
      <c r="FCB323" s="361"/>
      <c r="FCC323" s="361"/>
      <c r="FCD323" s="361"/>
      <c r="FCE323" s="361"/>
      <c r="FCF323" s="361"/>
      <c r="FCG323" s="361"/>
      <c r="FCH323" s="361"/>
      <c r="FCI323" s="361"/>
      <c r="FCJ323" s="361"/>
      <c r="FCK323" s="361"/>
      <c r="FCL323" s="361"/>
      <c r="FCM323" s="361"/>
      <c r="FCN323" s="361"/>
      <c r="FCO323" s="361"/>
      <c r="FCP323" s="361"/>
      <c r="FCQ323" s="361"/>
      <c r="FCR323" s="361"/>
      <c r="FCS323" s="361"/>
      <c r="FCT323" s="361"/>
      <c r="FCU323" s="361"/>
      <c r="FCV323" s="361"/>
      <c r="FCW323" s="361"/>
      <c r="FCX323" s="361"/>
      <c r="FCY323" s="361"/>
      <c r="FCZ323" s="361"/>
      <c r="FDA323" s="361"/>
      <c r="FDB323" s="361"/>
      <c r="FDC323" s="361"/>
      <c r="FDD323" s="361"/>
      <c r="FDE323" s="361"/>
      <c r="FDF323" s="361"/>
      <c r="FDG323" s="361"/>
      <c r="FDH323" s="361"/>
      <c r="FDI323" s="361"/>
      <c r="FDJ323" s="361"/>
      <c r="FDK323" s="361"/>
      <c r="FDL323" s="361"/>
      <c r="FDM323" s="361"/>
      <c r="FDN323" s="361"/>
      <c r="FDO323" s="361"/>
      <c r="FDP323" s="361"/>
      <c r="FDQ323" s="361"/>
      <c r="FDR323" s="361"/>
      <c r="FDS323" s="361"/>
      <c r="FDT323" s="361"/>
      <c r="FDU323" s="361"/>
      <c r="FDV323" s="361"/>
      <c r="FDW323" s="361"/>
      <c r="FDX323" s="361"/>
      <c r="FDY323" s="361"/>
      <c r="FDZ323" s="361"/>
      <c r="FEA323" s="361"/>
      <c r="FEB323" s="361"/>
      <c r="FEC323" s="361"/>
      <c r="FED323" s="361"/>
      <c r="FEE323" s="361"/>
      <c r="FEF323" s="361"/>
      <c r="FEG323" s="361"/>
      <c r="FEH323" s="361"/>
      <c r="FEI323" s="361"/>
      <c r="FEJ323" s="361"/>
      <c r="FEK323" s="361"/>
      <c r="FEL323" s="361"/>
      <c r="FEM323" s="361"/>
      <c r="FEN323" s="361"/>
      <c r="FEO323" s="361"/>
      <c r="FEP323" s="361"/>
      <c r="FEQ323" s="361"/>
      <c r="FER323" s="361"/>
      <c r="FES323" s="361"/>
      <c r="FET323" s="361"/>
      <c r="FEU323" s="361"/>
      <c r="FEV323" s="361"/>
      <c r="FEW323" s="361"/>
      <c r="FEX323" s="361"/>
      <c r="FEY323" s="361"/>
      <c r="FEZ323" s="361"/>
      <c r="FFA323" s="361"/>
      <c r="FFB323" s="361"/>
      <c r="FFC323" s="361"/>
      <c r="FFD323" s="361"/>
      <c r="FFE323" s="361"/>
      <c r="FFF323" s="361"/>
      <c r="FFG323" s="361"/>
      <c r="FFH323" s="361"/>
      <c r="FFI323" s="361"/>
      <c r="FFJ323" s="361"/>
      <c r="FFK323" s="361"/>
      <c r="FFL323" s="361"/>
      <c r="FFM323" s="361"/>
      <c r="FFN323" s="361"/>
      <c r="FFO323" s="361"/>
      <c r="FFP323" s="361"/>
      <c r="FFQ323" s="361"/>
      <c r="FFR323" s="361"/>
      <c r="FFS323" s="361"/>
      <c r="FFT323" s="361"/>
      <c r="FFU323" s="361"/>
      <c r="FFV323" s="361"/>
      <c r="FFW323" s="361"/>
      <c r="FFX323" s="361"/>
      <c r="FFY323" s="361"/>
      <c r="FFZ323" s="361"/>
      <c r="FGA323" s="361"/>
      <c r="FGB323" s="361"/>
      <c r="FGC323" s="361"/>
      <c r="FGD323" s="361"/>
      <c r="FGE323" s="361"/>
      <c r="FGF323" s="361"/>
      <c r="FGG323" s="361"/>
      <c r="FGH323" s="361"/>
      <c r="FGI323" s="361"/>
      <c r="FGJ323" s="361"/>
      <c r="FGK323" s="361"/>
      <c r="FGL323" s="361"/>
      <c r="FGM323" s="361"/>
      <c r="FGN323" s="361"/>
      <c r="FGO323" s="361"/>
      <c r="FGP323" s="361"/>
      <c r="FGQ323" s="361"/>
      <c r="FGR323" s="361"/>
      <c r="FGS323" s="361"/>
      <c r="FGT323" s="361"/>
      <c r="FGU323" s="361"/>
      <c r="FGV323" s="361"/>
      <c r="FGW323" s="361"/>
      <c r="FGX323" s="361"/>
      <c r="FGY323" s="361"/>
      <c r="FGZ323" s="361"/>
      <c r="FHA323" s="361"/>
      <c r="FHB323" s="361"/>
      <c r="FHC323" s="361"/>
      <c r="FHD323" s="361"/>
      <c r="FHE323" s="361"/>
      <c r="FHF323" s="361"/>
      <c r="FHG323" s="361"/>
      <c r="FHH323" s="361"/>
      <c r="FHI323" s="361"/>
      <c r="FHJ323" s="361"/>
      <c r="FHK323" s="361"/>
      <c r="FHL323" s="361"/>
      <c r="FHM323" s="361"/>
      <c r="FHN323" s="361"/>
      <c r="FHO323" s="361"/>
      <c r="FHP323" s="361"/>
      <c r="FHQ323" s="361"/>
      <c r="FHR323" s="361"/>
      <c r="FHS323" s="361"/>
      <c r="FHT323" s="361"/>
      <c r="FHU323" s="361"/>
      <c r="FHV323" s="361"/>
      <c r="FHW323" s="361"/>
      <c r="FHX323" s="361"/>
      <c r="FHY323" s="361"/>
      <c r="FHZ323" s="361"/>
      <c r="FIA323" s="361"/>
      <c r="FIB323" s="361"/>
      <c r="FIC323" s="361"/>
      <c r="FID323" s="361"/>
      <c r="FIE323" s="361"/>
      <c r="FIF323" s="361"/>
      <c r="FIG323" s="361"/>
      <c r="FIH323" s="361"/>
      <c r="FII323" s="361"/>
      <c r="FIJ323" s="361"/>
      <c r="FIK323" s="361"/>
      <c r="FIL323" s="361"/>
      <c r="FIM323" s="361"/>
      <c r="FIN323" s="361"/>
      <c r="FIO323" s="361"/>
      <c r="FIP323" s="361"/>
      <c r="FIQ323" s="361"/>
      <c r="FIR323" s="361"/>
      <c r="FIS323" s="361"/>
      <c r="FIT323" s="361"/>
      <c r="FIU323" s="361"/>
      <c r="FIV323" s="361"/>
      <c r="FIW323" s="361"/>
      <c r="FIX323" s="361"/>
      <c r="FIY323" s="361"/>
      <c r="FIZ323" s="361"/>
      <c r="FJA323" s="361"/>
      <c r="FJB323" s="361"/>
      <c r="FJC323" s="361"/>
      <c r="FJD323" s="361"/>
      <c r="FJE323" s="361"/>
      <c r="FJF323" s="361"/>
      <c r="FJG323" s="361"/>
      <c r="FJH323" s="361"/>
      <c r="FJI323" s="361"/>
      <c r="FJJ323" s="361"/>
      <c r="FJK323" s="361"/>
      <c r="FJL323" s="361"/>
      <c r="FJM323" s="361"/>
      <c r="FJN323" s="361"/>
      <c r="FJO323" s="361"/>
      <c r="FJP323" s="361"/>
      <c r="FJQ323" s="361"/>
      <c r="FJR323" s="361"/>
      <c r="FJS323" s="361"/>
      <c r="FJT323" s="361"/>
      <c r="FJU323" s="361"/>
      <c r="FJV323" s="361"/>
      <c r="FJW323" s="361"/>
      <c r="FJX323" s="361"/>
      <c r="FJY323" s="361"/>
      <c r="FJZ323" s="361"/>
      <c r="FKA323" s="361"/>
      <c r="FKB323" s="361"/>
      <c r="FKC323" s="361"/>
      <c r="FKD323" s="361"/>
      <c r="FKE323" s="361"/>
      <c r="FKF323" s="361"/>
      <c r="FKG323" s="361"/>
      <c r="FKH323" s="361"/>
      <c r="FKI323" s="361"/>
      <c r="FKJ323" s="361"/>
      <c r="FKK323" s="361"/>
      <c r="FKL323" s="361"/>
      <c r="FKM323" s="361"/>
      <c r="FKN323" s="361"/>
      <c r="FKO323" s="361"/>
      <c r="FKP323" s="361"/>
      <c r="FKQ323" s="361"/>
      <c r="FKR323" s="361"/>
      <c r="FKS323" s="361"/>
      <c r="FKT323" s="361"/>
      <c r="FKU323" s="361"/>
      <c r="FKV323" s="361"/>
      <c r="FKW323" s="361"/>
      <c r="FKX323" s="361"/>
      <c r="FKY323" s="361"/>
      <c r="FKZ323" s="361"/>
      <c r="FLA323" s="361"/>
      <c r="FLB323" s="361"/>
      <c r="FLC323" s="361"/>
      <c r="FLD323" s="361"/>
      <c r="FLE323" s="361"/>
      <c r="FLF323" s="361"/>
      <c r="FLG323" s="361"/>
      <c r="FLH323" s="361"/>
      <c r="FLI323" s="361"/>
      <c r="FLJ323" s="361"/>
      <c r="FLK323" s="361"/>
      <c r="FLL323" s="361"/>
      <c r="FLM323" s="361"/>
      <c r="FLN323" s="361"/>
      <c r="FLO323" s="361"/>
      <c r="FLP323" s="361"/>
      <c r="FLQ323" s="361"/>
      <c r="FLR323" s="361"/>
      <c r="FLS323" s="361"/>
      <c r="FLT323" s="361"/>
      <c r="FLU323" s="361"/>
      <c r="FLV323" s="361"/>
      <c r="FLW323" s="361"/>
      <c r="FLX323" s="361"/>
      <c r="FLY323" s="361"/>
      <c r="FLZ323" s="361"/>
      <c r="FMA323" s="361"/>
      <c r="FMB323" s="361"/>
      <c r="FMC323" s="361"/>
      <c r="FMD323" s="361"/>
      <c r="FME323" s="361"/>
      <c r="FMF323" s="361"/>
      <c r="FMG323" s="361"/>
      <c r="FMH323" s="361"/>
      <c r="FMI323" s="361"/>
      <c r="FMJ323" s="361"/>
      <c r="FMK323" s="361"/>
      <c r="FML323" s="361"/>
      <c r="FMM323" s="361"/>
      <c r="FMN323" s="361"/>
      <c r="FMO323" s="361"/>
      <c r="FMP323" s="361"/>
      <c r="FMQ323" s="361"/>
      <c r="FMR323" s="361"/>
      <c r="FMS323" s="361"/>
      <c r="FMT323" s="361"/>
      <c r="FMU323" s="361"/>
      <c r="FMV323" s="361"/>
      <c r="FMW323" s="361"/>
      <c r="FMX323" s="361"/>
      <c r="FMY323" s="361"/>
      <c r="FMZ323" s="361"/>
      <c r="FNA323" s="361"/>
      <c r="FNB323" s="361"/>
      <c r="FNC323" s="361"/>
      <c r="FND323" s="361"/>
      <c r="FNE323" s="361"/>
      <c r="FNF323" s="361"/>
      <c r="FNG323" s="361"/>
      <c r="FNH323" s="361"/>
      <c r="FNI323" s="361"/>
      <c r="FNJ323" s="361"/>
      <c r="FNK323" s="361"/>
      <c r="FNL323" s="361"/>
      <c r="FNM323" s="361"/>
      <c r="FNN323" s="361"/>
      <c r="FNO323" s="361"/>
      <c r="FNP323" s="361"/>
      <c r="FNQ323" s="361"/>
      <c r="FNR323" s="361"/>
      <c r="FNS323" s="361"/>
      <c r="FNT323" s="361"/>
      <c r="FNU323" s="361"/>
      <c r="FNV323" s="361"/>
      <c r="FNW323" s="361"/>
      <c r="FNX323" s="361"/>
      <c r="FNY323" s="361"/>
      <c r="FNZ323" s="361"/>
      <c r="FOA323" s="361"/>
      <c r="FOB323" s="361"/>
      <c r="FOC323" s="361"/>
      <c r="FOD323" s="361"/>
      <c r="FOE323" s="361"/>
      <c r="FOF323" s="361"/>
      <c r="FOG323" s="361"/>
      <c r="FOH323" s="361"/>
      <c r="FOI323" s="361"/>
      <c r="FOJ323" s="361"/>
      <c r="FOK323" s="361"/>
      <c r="FOL323" s="361"/>
      <c r="FOM323" s="361"/>
      <c r="FON323" s="361"/>
      <c r="FOO323" s="361"/>
      <c r="FOP323" s="361"/>
      <c r="FOQ323" s="361"/>
      <c r="FOR323" s="361"/>
      <c r="FOS323" s="361"/>
      <c r="FOT323" s="361"/>
      <c r="FOU323" s="361"/>
      <c r="FOV323" s="361"/>
      <c r="FOW323" s="361"/>
      <c r="FOX323" s="361"/>
      <c r="FOY323" s="361"/>
      <c r="FOZ323" s="361"/>
      <c r="FPA323" s="361"/>
      <c r="FPB323" s="361"/>
      <c r="FPC323" s="361"/>
      <c r="FPD323" s="361"/>
      <c r="FPE323" s="361"/>
      <c r="FPF323" s="361"/>
      <c r="FPG323" s="361"/>
      <c r="FPH323" s="361"/>
      <c r="FPI323" s="361"/>
      <c r="FPJ323" s="361"/>
      <c r="FPK323" s="361"/>
      <c r="FPL323" s="361"/>
      <c r="FPM323" s="361"/>
      <c r="FPN323" s="361"/>
      <c r="FPO323" s="361"/>
      <c r="FPP323" s="361"/>
      <c r="FPQ323" s="361"/>
      <c r="FPR323" s="361"/>
      <c r="FPS323" s="361"/>
      <c r="FPT323" s="361"/>
      <c r="FPU323" s="361"/>
      <c r="FPV323" s="361"/>
      <c r="FPW323" s="361"/>
      <c r="FPX323" s="361"/>
      <c r="FPY323" s="361"/>
      <c r="FPZ323" s="361"/>
      <c r="FQA323" s="361"/>
      <c r="FQB323" s="361"/>
      <c r="FQC323" s="361"/>
      <c r="FQD323" s="361"/>
      <c r="FQE323" s="361"/>
      <c r="FQF323" s="361"/>
      <c r="FQG323" s="361"/>
      <c r="FQH323" s="361"/>
      <c r="FQI323" s="361"/>
      <c r="FQJ323" s="361"/>
      <c r="FQK323" s="361"/>
      <c r="FQL323" s="361"/>
      <c r="FQM323" s="361"/>
      <c r="FQN323" s="361"/>
      <c r="FQO323" s="361"/>
      <c r="FQP323" s="361"/>
      <c r="FQQ323" s="361"/>
      <c r="FQR323" s="361"/>
      <c r="FQS323" s="361"/>
      <c r="FQT323" s="361"/>
      <c r="FQU323" s="361"/>
      <c r="FQV323" s="361"/>
      <c r="FQW323" s="361"/>
      <c r="FQX323" s="361"/>
      <c r="FQY323" s="361"/>
      <c r="FQZ323" s="361"/>
      <c r="FRA323" s="361"/>
      <c r="FRB323" s="361"/>
      <c r="FRC323" s="361"/>
      <c r="FRD323" s="361"/>
      <c r="FRE323" s="361"/>
      <c r="FRF323" s="361"/>
      <c r="FRG323" s="361"/>
      <c r="FRH323" s="361"/>
      <c r="FRI323" s="361"/>
      <c r="FRJ323" s="361"/>
      <c r="FRK323" s="361"/>
      <c r="FRL323" s="361"/>
      <c r="FRM323" s="361"/>
      <c r="FRN323" s="361"/>
      <c r="FRO323" s="361"/>
      <c r="FRP323" s="361"/>
      <c r="FRQ323" s="361"/>
      <c r="FRR323" s="361"/>
      <c r="FRS323" s="361"/>
      <c r="FRT323" s="361"/>
      <c r="FRU323" s="361"/>
      <c r="FRV323" s="361"/>
      <c r="FRW323" s="361"/>
      <c r="FRX323" s="361"/>
      <c r="FRY323" s="361"/>
      <c r="FRZ323" s="361"/>
      <c r="FSA323" s="361"/>
      <c r="FSB323" s="361"/>
      <c r="FSC323" s="361"/>
      <c r="FSD323" s="361"/>
      <c r="FSE323" s="361"/>
      <c r="FSF323" s="361"/>
      <c r="FSG323" s="361"/>
      <c r="FSH323" s="361"/>
      <c r="FSI323" s="361"/>
      <c r="FSJ323" s="361"/>
      <c r="FSK323" s="361"/>
      <c r="FSL323" s="361"/>
      <c r="FSM323" s="361"/>
      <c r="FSN323" s="361"/>
      <c r="FSO323" s="361"/>
      <c r="FSP323" s="361"/>
      <c r="FSQ323" s="361"/>
      <c r="FSR323" s="361"/>
      <c r="FSS323" s="361"/>
      <c r="FST323" s="361"/>
      <c r="FSU323" s="361"/>
      <c r="FSV323" s="361"/>
      <c r="FSW323" s="361"/>
      <c r="FSX323" s="361"/>
      <c r="FSY323" s="361"/>
      <c r="FSZ323" s="361"/>
      <c r="FTA323" s="361"/>
      <c r="FTB323" s="361"/>
      <c r="FTC323" s="361"/>
      <c r="FTD323" s="361"/>
      <c r="FTE323" s="361"/>
      <c r="FTF323" s="361"/>
      <c r="FTG323" s="361"/>
      <c r="FTH323" s="361"/>
      <c r="FTI323" s="361"/>
      <c r="FTJ323" s="361"/>
      <c r="FTK323" s="361"/>
      <c r="FTL323" s="361"/>
      <c r="FTM323" s="361"/>
      <c r="FTN323" s="361"/>
      <c r="FTO323" s="361"/>
      <c r="FTP323" s="361"/>
      <c r="FTQ323" s="361"/>
      <c r="FTR323" s="361"/>
      <c r="FTS323" s="361"/>
      <c r="FTT323" s="361"/>
      <c r="FTU323" s="361"/>
      <c r="FTV323" s="361"/>
      <c r="FTW323" s="361"/>
      <c r="FTX323" s="361"/>
      <c r="FTY323" s="361"/>
      <c r="FTZ323" s="361"/>
      <c r="FUA323" s="361"/>
      <c r="FUB323" s="361"/>
      <c r="FUC323" s="361"/>
      <c r="FUD323" s="361"/>
      <c r="FUE323" s="361"/>
      <c r="FUF323" s="361"/>
      <c r="FUG323" s="361"/>
      <c r="FUH323" s="361"/>
      <c r="FUI323" s="361"/>
      <c r="FUJ323" s="361"/>
      <c r="FUK323" s="361"/>
      <c r="FUL323" s="361"/>
      <c r="FUM323" s="361"/>
      <c r="FUN323" s="361"/>
      <c r="FUO323" s="361"/>
      <c r="FUP323" s="361"/>
      <c r="FUQ323" s="361"/>
      <c r="FUR323" s="361"/>
      <c r="FUS323" s="361"/>
      <c r="FUT323" s="361"/>
      <c r="FUU323" s="361"/>
      <c r="FUV323" s="361"/>
      <c r="FUW323" s="361"/>
      <c r="FUX323" s="361"/>
      <c r="FUY323" s="361"/>
      <c r="FUZ323" s="361"/>
      <c r="FVA323" s="361"/>
      <c r="FVB323" s="361"/>
      <c r="FVC323" s="361"/>
      <c r="FVD323" s="361"/>
      <c r="FVE323" s="361"/>
      <c r="FVF323" s="361"/>
      <c r="FVG323" s="361"/>
      <c r="FVH323" s="361"/>
      <c r="FVI323" s="361"/>
      <c r="FVJ323" s="361"/>
      <c r="FVK323" s="361"/>
      <c r="FVL323" s="361"/>
      <c r="FVM323" s="361"/>
      <c r="FVN323" s="361"/>
      <c r="FVO323" s="361"/>
      <c r="FVP323" s="361"/>
      <c r="FVQ323" s="361"/>
      <c r="FVR323" s="361"/>
      <c r="FVS323" s="361"/>
      <c r="FVT323" s="361"/>
      <c r="FVU323" s="361"/>
      <c r="FVV323" s="361"/>
      <c r="FVW323" s="361"/>
      <c r="FVX323" s="361"/>
      <c r="FVY323" s="361"/>
      <c r="FVZ323" s="361"/>
      <c r="FWA323" s="361"/>
      <c r="FWB323" s="361"/>
      <c r="FWC323" s="361"/>
      <c r="FWD323" s="361"/>
      <c r="FWE323" s="361"/>
      <c r="FWF323" s="361"/>
      <c r="FWG323" s="361"/>
      <c r="FWH323" s="361"/>
      <c r="FWI323" s="361"/>
      <c r="FWJ323" s="361"/>
      <c r="FWK323" s="361"/>
      <c r="FWL323" s="361"/>
      <c r="FWM323" s="361"/>
      <c r="FWN323" s="361"/>
      <c r="FWO323" s="361"/>
      <c r="FWP323" s="361"/>
      <c r="FWQ323" s="361"/>
      <c r="FWR323" s="361"/>
      <c r="FWS323" s="361"/>
      <c r="FWT323" s="361"/>
      <c r="FWU323" s="361"/>
      <c r="FWV323" s="361"/>
      <c r="FWW323" s="361"/>
      <c r="FWX323" s="361"/>
      <c r="FWY323" s="361"/>
      <c r="FWZ323" s="361"/>
      <c r="FXA323" s="361"/>
      <c r="FXB323" s="361"/>
      <c r="FXC323" s="361"/>
      <c r="FXD323" s="361"/>
      <c r="FXE323" s="361"/>
      <c r="FXF323" s="361"/>
      <c r="FXG323" s="361"/>
      <c r="FXH323" s="361"/>
      <c r="FXI323" s="361"/>
      <c r="FXJ323" s="361"/>
      <c r="FXK323" s="361"/>
      <c r="FXL323" s="361"/>
      <c r="FXM323" s="361"/>
      <c r="FXN323" s="361"/>
      <c r="FXO323" s="361"/>
      <c r="FXP323" s="361"/>
      <c r="FXQ323" s="361"/>
      <c r="FXR323" s="361"/>
      <c r="FXS323" s="361"/>
      <c r="FXT323" s="361"/>
      <c r="FXU323" s="361"/>
      <c r="FXV323" s="361"/>
      <c r="FXW323" s="361"/>
      <c r="FXX323" s="361"/>
      <c r="FXY323" s="361"/>
      <c r="FXZ323" s="361"/>
      <c r="FYA323" s="361"/>
      <c r="FYB323" s="361"/>
      <c r="FYC323" s="361"/>
      <c r="FYD323" s="361"/>
      <c r="FYE323" s="361"/>
      <c r="FYF323" s="361"/>
      <c r="FYG323" s="361"/>
      <c r="FYH323" s="361"/>
      <c r="FYI323" s="361"/>
      <c r="FYJ323" s="361"/>
      <c r="FYK323" s="361"/>
      <c r="FYL323" s="361"/>
      <c r="FYM323" s="361"/>
      <c r="FYN323" s="361"/>
      <c r="FYO323" s="361"/>
      <c r="FYP323" s="361"/>
      <c r="FYQ323" s="361"/>
      <c r="FYR323" s="361"/>
      <c r="FYS323" s="361"/>
      <c r="FYT323" s="361"/>
      <c r="FYU323" s="361"/>
      <c r="FYV323" s="361"/>
      <c r="FYW323" s="361"/>
      <c r="FYX323" s="361"/>
      <c r="FYY323" s="361"/>
      <c r="FYZ323" s="361"/>
      <c r="FZA323" s="361"/>
      <c r="FZB323" s="361"/>
      <c r="FZC323" s="361"/>
      <c r="FZD323" s="361"/>
      <c r="FZE323" s="361"/>
      <c r="FZF323" s="361"/>
      <c r="FZG323" s="361"/>
      <c r="FZH323" s="361"/>
      <c r="FZI323" s="361"/>
      <c r="FZJ323" s="361"/>
      <c r="FZK323" s="361"/>
      <c r="FZL323" s="361"/>
      <c r="FZM323" s="361"/>
      <c r="FZN323" s="361"/>
      <c r="FZO323" s="361"/>
      <c r="FZP323" s="361"/>
      <c r="FZQ323" s="361"/>
      <c r="FZR323" s="361"/>
      <c r="FZS323" s="361"/>
      <c r="FZT323" s="361"/>
      <c r="FZU323" s="361"/>
      <c r="FZV323" s="361"/>
      <c r="FZW323" s="361"/>
      <c r="FZX323" s="361"/>
      <c r="FZY323" s="361"/>
      <c r="FZZ323" s="361"/>
      <c r="GAA323" s="361"/>
      <c r="GAB323" s="361"/>
      <c r="GAC323" s="361"/>
      <c r="GAD323" s="361"/>
      <c r="GAE323" s="361"/>
      <c r="GAF323" s="361"/>
      <c r="GAG323" s="361"/>
      <c r="GAH323" s="361"/>
      <c r="GAI323" s="361"/>
      <c r="GAJ323" s="361"/>
      <c r="GAK323" s="361"/>
      <c r="GAL323" s="361"/>
      <c r="GAM323" s="361"/>
      <c r="GAN323" s="361"/>
      <c r="GAO323" s="361"/>
      <c r="GAP323" s="361"/>
      <c r="GAQ323" s="361"/>
      <c r="GAR323" s="361"/>
      <c r="GAS323" s="361"/>
      <c r="GAT323" s="361"/>
      <c r="GAU323" s="361"/>
      <c r="GAV323" s="361"/>
      <c r="GAW323" s="361"/>
      <c r="GAX323" s="361"/>
      <c r="GAY323" s="361"/>
      <c r="GAZ323" s="361"/>
      <c r="GBA323" s="361"/>
      <c r="GBB323" s="361"/>
      <c r="GBC323" s="361"/>
      <c r="GBD323" s="361"/>
      <c r="GBE323" s="361"/>
      <c r="GBF323" s="361"/>
      <c r="GBG323" s="361"/>
      <c r="GBH323" s="361"/>
      <c r="GBI323" s="361"/>
      <c r="GBJ323" s="361"/>
      <c r="GBK323" s="361"/>
      <c r="GBL323" s="361"/>
      <c r="GBM323" s="361"/>
      <c r="GBN323" s="361"/>
      <c r="GBO323" s="361"/>
      <c r="GBP323" s="361"/>
      <c r="GBQ323" s="361"/>
      <c r="GBR323" s="361"/>
      <c r="GBS323" s="361"/>
      <c r="GBT323" s="361"/>
      <c r="GBU323" s="361"/>
      <c r="GBV323" s="361"/>
      <c r="GBW323" s="361"/>
      <c r="GBX323" s="361"/>
      <c r="GBY323" s="361"/>
      <c r="GBZ323" s="361"/>
      <c r="GCA323" s="361"/>
      <c r="GCB323" s="361"/>
      <c r="GCC323" s="361"/>
      <c r="GCD323" s="361"/>
      <c r="GCE323" s="361"/>
      <c r="GCF323" s="361"/>
      <c r="GCG323" s="361"/>
      <c r="GCH323" s="361"/>
      <c r="GCI323" s="361"/>
      <c r="GCJ323" s="361"/>
      <c r="GCK323" s="361"/>
      <c r="GCL323" s="361"/>
      <c r="GCM323" s="361"/>
      <c r="GCN323" s="361"/>
      <c r="GCO323" s="361"/>
      <c r="GCP323" s="361"/>
      <c r="GCQ323" s="361"/>
      <c r="GCR323" s="361"/>
      <c r="GCS323" s="361"/>
      <c r="GCT323" s="361"/>
      <c r="GCU323" s="361"/>
      <c r="GCV323" s="361"/>
      <c r="GCW323" s="361"/>
      <c r="GCX323" s="361"/>
      <c r="GCY323" s="361"/>
      <c r="GCZ323" s="361"/>
      <c r="GDA323" s="361"/>
      <c r="GDB323" s="361"/>
      <c r="GDC323" s="361"/>
      <c r="GDD323" s="361"/>
      <c r="GDE323" s="361"/>
      <c r="GDF323" s="361"/>
      <c r="GDG323" s="361"/>
      <c r="GDH323" s="361"/>
      <c r="GDI323" s="361"/>
      <c r="GDJ323" s="361"/>
      <c r="GDK323" s="361"/>
      <c r="GDL323" s="361"/>
      <c r="GDM323" s="361"/>
      <c r="GDN323" s="361"/>
      <c r="GDO323" s="361"/>
      <c r="GDP323" s="361"/>
      <c r="GDQ323" s="361"/>
      <c r="GDR323" s="361"/>
      <c r="GDS323" s="361"/>
      <c r="GDT323" s="361"/>
      <c r="GDU323" s="361"/>
      <c r="GDV323" s="361"/>
      <c r="GDW323" s="361"/>
      <c r="GDX323" s="361"/>
      <c r="GDY323" s="361"/>
      <c r="GDZ323" s="361"/>
      <c r="GEA323" s="361"/>
      <c r="GEB323" s="361"/>
      <c r="GEC323" s="361"/>
      <c r="GED323" s="361"/>
      <c r="GEE323" s="361"/>
      <c r="GEF323" s="361"/>
      <c r="GEG323" s="361"/>
      <c r="GEH323" s="361"/>
      <c r="GEI323" s="361"/>
      <c r="GEJ323" s="361"/>
      <c r="GEK323" s="361"/>
      <c r="GEL323" s="361"/>
      <c r="GEM323" s="361"/>
      <c r="GEN323" s="361"/>
      <c r="GEO323" s="361"/>
      <c r="GEP323" s="361"/>
      <c r="GEQ323" s="361"/>
      <c r="GER323" s="361"/>
      <c r="GES323" s="361"/>
      <c r="GET323" s="361"/>
      <c r="GEU323" s="361"/>
      <c r="GEV323" s="361"/>
      <c r="GEW323" s="361"/>
      <c r="GEX323" s="361"/>
      <c r="GEY323" s="361"/>
      <c r="GEZ323" s="361"/>
      <c r="GFA323" s="361"/>
      <c r="GFB323" s="361"/>
      <c r="GFC323" s="361"/>
      <c r="GFD323" s="361"/>
      <c r="GFE323" s="361"/>
      <c r="GFF323" s="361"/>
      <c r="GFG323" s="361"/>
      <c r="GFH323" s="361"/>
      <c r="GFI323" s="361"/>
      <c r="GFJ323" s="361"/>
      <c r="GFK323" s="361"/>
      <c r="GFL323" s="361"/>
      <c r="GFM323" s="361"/>
      <c r="GFN323" s="361"/>
      <c r="GFO323" s="361"/>
      <c r="GFP323" s="361"/>
      <c r="GFQ323" s="361"/>
      <c r="GFR323" s="361"/>
      <c r="GFS323" s="361"/>
      <c r="GFT323" s="361"/>
      <c r="GFU323" s="361"/>
      <c r="GFV323" s="361"/>
      <c r="GFW323" s="361"/>
      <c r="GFX323" s="361"/>
      <c r="GFY323" s="361"/>
      <c r="GFZ323" s="361"/>
      <c r="GGA323" s="361"/>
      <c r="GGB323" s="361"/>
      <c r="GGC323" s="361"/>
      <c r="GGD323" s="361"/>
      <c r="GGE323" s="361"/>
      <c r="GGF323" s="361"/>
      <c r="GGG323" s="361"/>
      <c r="GGH323" s="361"/>
      <c r="GGI323" s="361"/>
      <c r="GGJ323" s="361"/>
      <c r="GGK323" s="361"/>
      <c r="GGL323" s="361"/>
      <c r="GGM323" s="361"/>
      <c r="GGN323" s="361"/>
      <c r="GGO323" s="361"/>
      <c r="GGP323" s="361"/>
      <c r="GGQ323" s="361"/>
      <c r="GGR323" s="361"/>
      <c r="GGS323" s="361"/>
      <c r="GGT323" s="361"/>
      <c r="GGU323" s="361"/>
      <c r="GGV323" s="361"/>
      <c r="GGW323" s="361"/>
      <c r="GGX323" s="361"/>
      <c r="GGY323" s="361"/>
      <c r="GGZ323" s="361"/>
      <c r="GHA323" s="361"/>
      <c r="GHB323" s="361"/>
      <c r="GHC323" s="361"/>
      <c r="GHD323" s="361"/>
      <c r="GHE323" s="361"/>
      <c r="GHF323" s="361"/>
      <c r="GHG323" s="361"/>
      <c r="GHH323" s="361"/>
      <c r="GHI323" s="361"/>
      <c r="GHJ323" s="361"/>
      <c r="GHK323" s="361"/>
      <c r="GHL323" s="361"/>
      <c r="GHM323" s="361"/>
      <c r="GHN323" s="361"/>
      <c r="GHO323" s="361"/>
      <c r="GHP323" s="361"/>
      <c r="GHQ323" s="361"/>
      <c r="GHR323" s="361"/>
      <c r="GHS323" s="361"/>
      <c r="GHT323" s="361"/>
      <c r="GHU323" s="361"/>
      <c r="GHV323" s="361"/>
      <c r="GHW323" s="361"/>
      <c r="GHX323" s="361"/>
      <c r="GHY323" s="361"/>
      <c r="GHZ323" s="361"/>
      <c r="GIA323" s="361"/>
      <c r="GIB323" s="361"/>
      <c r="GIC323" s="361"/>
      <c r="GID323" s="361"/>
      <c r="GIE323" s="361"/>
      <c r="GIF323" s="361"/>
      <c r="GIG323" s="361"/>
      <c r="GIH323" s="361"/>
      <c r="GII323" s="361"/>
      <c r="GIJ323" s="361"/>
      <c r="GIK323" s="361"/>
      <c r="GIL323" s="361"/>
      <c r="GIM323" s="361"/>
      <c r="GIN323" s="361"/>
      <c r="GIO323" s="361"/>
      <c r="GIP323" s="361"/>
      <c r="GIQ323" s="361"/>
      <c r="GIR323" s="361"/>
      <c r="GIS323" s="361"/>
      <c r="GIT323" s="361"/>
      <c r="GIU323" s="361"/>
      <c r="GIV323" s="361"/>
      <c r="GIW323" s="361"/>
      <c r="GIX323" s="361"/>
      <c r="GIY323" s="361"/>
      <c r="GIZ323" s="361"/>
      <c r="GJA323" s="361"/>
      <c r="GJB323" s="361"/>
      <c r="GJC323" s="361"/>
      <c r="GJD323" s="361"/>
      <c r="GJE323" s="361"/>
      <c r="GJF323" s="361"/>
      <c r="GJG323" s="361"/>
      <c r="GJH323" s="361"/>
      <c r="GJI323" s="361"/>
      <c r="GJJ323" s="361"/>
      <c r="GJK323" s="361"/>
      <c r="GJL323" s="361"/>
      <c r="GJM323" s="361"/>
      <c r="GJN323" s="361"/>
      <c r="GJO323" s="361"/>
      <c r="GJP323" s="361"/>
      <c r="GJQ323" s="361"/>
      <c r="GJR323" s="361"/>
      <c r="GJS323" s="361"/>
      <c r="GJT323" s="361"/>
      <c r="GJU323" s="361"/>
      <c r="GJV323" s="361"/>
      <c r="GJW323" s="361"/>
      <c r="GJX323" s="361"/>
      <c r="GJY323" s="361"/>
      <c r="GJZ323" s="361"/>
      <c r="GKA323" s="361"/>
      <c r="GKB323" s="361"/>
      <c r="GKC323" s="361"/>
      <c r="GKD323" s="361"/>
      <c r="GKE323" s="361"/>
      <c r="GKF323" s="361"/>
      <c r="GKG323" s="361"/>
      <c r="GKH323" s="361"/>
      <c r="GKI323" s="361"/>
      <c r="GKJ323" s="361"/>
      <c r="GKK323" s="361"/>
      <c r="GKL323" s="361"/>
      <c r="GKM323" s="361"/>
      <c r="GKN323" s="361"/>
      <c r="GKO323" s="361"/>
      <c r="GKP323" s="361"/>
      <c r="GKQ323" s="361"/>
      <c r="GKR323" s="361"/>
      <c r="GKS323" s="361"/>
      <c r="GKT323" s="361"/>
      <c r="GKU323" s="361"/>
      <c r="GKV323" s="361"/>
      <c r="GKW323" s="361"/>
      <c r="GKX323" s="361"/>
      <c r="GKY323" s="361"/>
      <c r="GKZ323" s="361"/>
      <c r="GLA323" s="361"/>
      <c r="GLB323" s="361"/>
      <c r="GLC323" s="361"/>
      <c r="GLD323" s="361"/>
      <c r="GLE323" s="361"/>
      <c r="GLF323" s="361"/>
      <c r="GLG323" s="361"/>
      <c r="GLH323" s="361"/>
      <c r="GLI323" s="361"/>
      <c r="GLJ323" s="361"/>
      <c r="GLK323" s="361"/>
      <c r="GLL323" s="361"/>
      <c r="GLM323" s="361"/>
      <c r="GLN323" s="361"/>
      <c r="GLO323" s="361"/>
      <c r="GLP323" s="361"/>
      <c r="GLQ323" s="361"/>
      <c r="GLR323" s="361"/>
      <c r="GLS323" s="361"/>
      <c r="GLT323" s="361"/>
      <c r="GLU323" s="361"/>
      <c r="GLV323" s="361"/>
      <c r="GLW323" s="361"/>
      <c r="GLX323" s="361"/>
      <c r="GLY323" s="361"/>
      <c r="GLZ323" s="361"/>
      <c r="GMA323" s="361"/>
      <c r="GMB323" s="361"/>
      <c r="GMC323" s="361"/>
      <c r="GMD323" s="361"/>
      <c r="GME323" s="361"/>
      <c r="GMF323" s="361"/>
      <c r="GMG323" s="361"/>
      <c r="GMH323" s="361"/>
      <c r="GMI323" s="361"/>
      <c r="GMJ323" s="361"/>
      <c r="GMK323" s="361"/>
      <c r="GML323" s="361"/>
      <c r="GMM323" s="361"/>
      <c r="GMN323" s="361"/>
      <c r="GMO323" s="361"/>
      <c r="GMP323" s="361"/>
      <c r="GMQ323" s="361"/>
      <c r="GMR323" s="361"/>
      <c r="GMS323" s="361"/>
      <c r="GMT323" s="361"/>
      <c r="GMU323" s="361"/>
      <c r="GMV323" s="361"/>
      <c r="GMW323" s="361"/>
      <c r="GMX323" s="361"/>
      <c r="GMY323" s="361"/>
      <c r="GMZ323" s="361"/>
      <c r="GNA323" s="361"/>
      <c r="GNB323" s="361"/>
      <c r="GNC323" s="361"/>
      <c r="GND323" s="361"/>
      <c r="GNE323" s="361"/>
      <c r="GNF323" s="361"/>
      <c r="GNG323" s="361"/>
      <c r="GNH323" s="361"/>
      <c r="GNI323" s="361"/>
      <c r="GNJ323" s="361"/>
      <c r="GNK323" s="361"/>
      <c r="GNL323" s="361"/>
      <c r="GNM323" s="361"/>
      <c r="GNN323" s="361"/>
      <c r="GNO323" s="361"/>
      <c r="GNP323" s="361"/>
      <c r="GNQ323" s="361"/>
      <c r="GNR323" s="361"/>
      <c r="GNS323" s="361"/>
      <c r="GNT323" s="361"/>
      <c r="GNU323" s="361"/>
      <c r="GNV323" s="361"/>
      <c r="GNW323" s="361"/>
      <c r="GNX323" s="361"/>
      <c r="GNY323" s="361"/>
      <c r="GNZ323" s="361"/>
      <c r="GOA323" s="361"/>
      <c r="GOB323" s="361"/>
      <c r="GOC323" s="361"/>
      <c r="GOD323" s="361"/>
      <c r="GOE323" s="361"/>
      <c r="GOF323" s="361"/>
      <c r="GOG323" s="361"/>
      <c r="GOH323" s="361"/>
      <c r="GOI323" s="361"/>
      <c r="GOJ323" s="361"/>
      <c r="GOK323" s="361"/>
      <c r="GOL323" s="361"/>
      <c r="GOM323" s="361"/>
      <c r="GON323" s="361"/>
      <c r="GOO323" s="361"/>
      <c r="GOP323" s="361"/>
      <c r="GOQ323" s="361"/>
      <c r="GOR323" s="361"/>
      <c r="GOS323" s="361"/>
      <c r="GOT323" s="361"/>
      <c r="GOU323" s="361"/>
      <c r="GOV323" s="361"/>
      <c r="GOW323" s="361"/>
      <c r="GOX323" s="361"/>
      <c r="GOY323" s="361"/>
      <c r="GOZ323" s="361"/>
      <c r="GPA323" s="361"/>
      <c r="GPB323" s="361"/>
      <c r="GPC323" s="361"/>
      <c r="GPD323" s="361"/>
      <c r="GPE323" s="361"/>
      <c r="GPF323" s="361"/>
      <c r="GPG323" s="361"/>
      <c r="GPH323" s="361"/>
      <c r="GPI323" s="361"/>
      <c r="GPJ323" s="361"/>
      <c r="GPK323" s="361"/>
      <c r="GPL323" s="361"/>
      <c r="GPM323" s="361"/>
      <c r="GPN323" s="361"/>
      <c r="GPO323" s="361"/>
      <c r="GPP323" s="361"/>
      <c r="GPQ323" s="361"/>
      <c r="GPR323" s="361"/>
      <c r="GPS323" s="361"/>
      <c r="GPT323" s="361"/>
      <c r="GPU323" s="361"/>
      <c r="GPV323" s="361"/>
      <c r="GPW323" s="361"/>
      <c r="GPX323" s="361"/>
      <c r="GPY323" s="361"/>
      <c r="GPZ323" s="361"/>
      <c r="GQA323" s="361"/>
      <c r="GQB323" s="361"/>
      <c r="GQC323" s="361"/>
      <c r="GQD323" s="361"/>
      <c r="GQE323" s="361"/>
      <c r="GQF323" s="361"/>
      <c r="GQG323" s="361"/>
      <c r="GQH323" s="361"/>
      <c r="GQI323" s="361"/>
      <c r="GQJ323" s="361"/>
      <c r="GQK323" s="361"/>
      <c r="GQL323" s="361"/>
      <c r="GQM323" s="361"/>
      <c r="GQN323" s="361"/>
      <c r="GQO323" s="361"/>
      <c r="GQP323" s="361"/>
      <c r="GQQ323" s="361"/>
      <c r="GQR323" s="361"/>
      <c r="GQS323" s="361"/>
      <c r="GQT323" s="361"/>
      <c r="GQU323" s="361"/>
      <c r="GQV323" s="361"/>
      <c r="GQW323" s="361"/>
      <c r="GQX323" s="361"/>
      <c r="GQY323" s="361"/>
      <c r="GQZ323" s="361"/>
      <c r="GRA323" s="361"/>
      <c r="GRB323" s="361"/>
      <c r="GRC323" s="361"/>
      <c r="GRD323" s="361"/>
      <c r="GRE323" s="361"/>
      <c r="GRF323" s="361"/>
      <c r="GRG323" s="361"/>
      <c r="GRH323" s="361"/>
      <c r="GRI323" s="361"/>
      <c r="GRJ323" s="361"/>
      <c r="GRK323" s="361"/>
      <c r="GRL323" s="361"/>
      <c r="GRM323" s="361"/>
      <c r="GRN323" s="361"/>
      <c r="GRO323" s="361"/>
      <c r="GRP323" s="361"/>
      <c r="GRQ323" s="361"/>
      <c r="GRR323" s="361"/>
      <c r="GRS323" s="361"/>
      <c r="GRT323" s="361"/>
      <c r="GRU323" s="361"/>
      <c r="GRV323" s="361"/>
      <c r="GRW323" s="361"/>
      <c r="GRX323" s="361"/>
      <c r="GRY323" s="361"/>
      <c r="GRZ323" s="361"/>
      <c r="GSA323" s="361"/>
      <c r="GSB323" s="361"/>
      <c r="GSC323" s="361"/>
      <c r="GSD323" s="361"/>
      <c r="GSE323" s="361"/>
      <c r="GSF323" s="361"/>
      <c r="GSG323" s="361"/>
      <c r="GSH323" s="361"/>
      <c r="GSI323" s="361"/>
      <c r="GSJ323" s="361"/>
      <c r="GSK323" s="361"/>
      <c r="GSL323" s="361"/>
      <c r="GSM323" s="361"/>
      <c r="GSN323" s="361"/>
      <c r="GSO323" s="361"/>
      <c r="GSP323" s="361"/>
      <c r="GSQ323" s="361"/>
      <c r="GSR323" s="361"/>
      <c r="GSS323" s="361"/>
      <c r="GST323" s="361"/>
      <c r="GSU323" s="361"/>
      <c r="GSV323" s="361"/>
      <c r="GSW323" s="361"/>
      <c r="GSX323" s="361"/>
      <c r="GSY323" s="361"/>
      <c r="GSZ323" s="361"/>
      <c r="GTA323" s="361"/>
      <c r="GTB323" s="361"/>
      <c r="GTC323" s="361"/>
      <c r="GTD323" s="361"/>
      <c r="GTE323" s="361"/>
      <c r="GTF323" s="361"/>
      <c r="GTG323" s="361"/>
      <c r="GTH323" s="361"/>
      <c r="GTI323" s="361"/>
      <c r="GTJ323" s="361"/>
      <c r="GTK323" s="361"/>
      <c r="GTL323" s="361"/>
      <c r="GTM323" s="361"/>
      <c r="GTN323" s="361"/>
      <c r="GTO323" s="361"/>
      <c r="GTP323" s="361"/>
      <c r="GTQ323" s="361"/>
      <c r="GTR323" s="361"/>
      <c r="GTS323" s="361"/>
      <c r="GTT323" s="361"/>
      <c r="GTU323" s="361"/>
      <c r="GTV323" s="361"/>
      <c r="GTW323" s="361"/>
      <c r="GTX323" s="361"/>
      <c r="GTY323" s="361"/>
      <c r="GTZ323" s="361"/>
      <c r="GUA323" s="361"/>
      <c r="GUB323" s="361"/>
      <c r="GUC323" s="361"/>
      <c r="GUD323" s="361"/>
      <c r="GUE323" s="361"/>
      <c r="GUF323" s="361"/>
      <c r="GUG323" s="361"/>
      <c r="GUH323" s="361"/>
      <c r="GUI323" s="361"/>
      <c r="GUJ323" s="361"/>
      <c r="GUK323" s="361"/>
      <c r="GUL323" s="361"/>
      <c r="GUM323" s="361"/>
      <c r="GUN323" s="361"/>
      <c r="GUO323" s="361"/>
      <c r="GUP323" s="361"/>
      <c r="GUQ323" s="361"/>
      <c r="GUR323" s="361"/>
      <c r="GUS323" s="361"/>
      <c r="GUT323" s="361"/>
      <c r="GUU323" s="361"/>
      <c r="GUV323" s="361"/>
      <c r="GUW323" s="361"/>
      <c r="GUX323" s="361"/>
      <c r="GUY323" s="361"/>
      <c r="GUZ323" s="361"/>
      <c r="GVA323" s="361"/>
      <c r="GVB323" s="361"/>
      <c r="GVC323" s="361"/>
      <c r="GVD323" s="361"/>
      <c r="GVE323" s="361"/>
      <c r="GVF323" s="361"/>
      <c r="GVG323" s="361"/>
      <c r="GVH323" s="361"/>
      <c r="GVI323" s="361"/>
      <c r="GVJ323" s="361"/>
      <c r="GVK323" s="361"/>
      <c r="GVL323" s="361"/>
      <c r="GVM323" s="361"/>
      <c r="GVN323" s="361"/>
      <c r="GVO323" s="361"/>
      <c r="GVP323" s="361"/>
      <c r="GVQ323" s="361"/>
      <c r="GVR323" s="361"/>
      <c r="GVS323" s="361"/>
      <c r="GVT323" s="361"/>
      <c r="GVU323" s="361"/>
      <c r="GVV323" s="361"/>
      <c r="GVW323" s="361"/>
      <c r="GVX323" s="361"/>
      <c r="GVY323" s="361"/>
      <c r="GVZ323" s="361"/>
      <c r="GWA323" s="361"/>
      <c r="GWB323" s="361"/>
      <c r="GWC323" s="361"/>
      <c r="GWD323" s="361"/>
      <c r="GWE323" s="361"/>
      <c r="GWF323" s="361"/>
      <c r="GWG323" s="361"/>
      <c r="GWH323" s="361"/>
      <c r="GWI323" s="361"/>
      <c r="GWJ323" s="361"/>
      <c r="GWK323" s="361"/>
      <c r="GWL323" s="361"/>
      <c r="GWM323" s="361"/>
      <c r="GWN323" s="361"/>
      <c r="GWO323" s="361"/>
      <c r="GWP323" s="361"/>
      <c r="GWQ323" s="361"/>
      <c r="GWR323" s="361"/>
      <c r="GWS323" s="361"/>
      <c r="GWT323" s="361"/>
      <c r="GWU323" s="361"/>
      <c r="GWV323" s="361"/>
      <c r="GWW323" s="361"/>
      <c r="GWX323" s="361"/>
      <c r="GWY323" s="361"/>
      <c r="GWZ323" s="361"/>
      <c r="GXA323" s="361"/>
      <c r="GXB323" s="361"/>
      <c r="GXC323" s="361"/>
      <c r="GXD323" s="361"/>
      <c r="GXE323" s="361"/>
      <c r="GXF323" s="361"/>
      <c r="GXG323" s="361"/>
      <c r="GXH323" s="361"/>
      <c r="GXI323" s="361"/>
      <c r="GXJ323" s="361"/>
      <c r="GXK323" s="361"/>
      <c r="GXL323" s="361"/>
      <c r="GXM323" s="361"/>
      <c r="GXN323" s="361"/>
      <c r="GXO323" s="361"/>
      <c r="GXP323" s="361"/>
      <c r="GXQ323" s="361"/>
      <c r="GXR323" s="361"/>
      <c r="GXS323" s="361"/>
      <c r="GXT323" s="361"/>
      <c r="GXU323" s="361"/>
      <c r="GXV323" s="361"/>
      <c r="GXW323" s="361"/>
      <c r="GXX323" s="361"/>
      <c r="GXY323" s="361"/>
      <c r="GXZ323" s="361"/>
      <c r="GYA323" s="361"/>
      <c r="GYB323" s="361"/>
      <c r="GYC323" s="361"/>
      <c r="GYD323" s="361"/>
      <c r="GYE323" s="361"/>
      <c r="GYF323" s="361"/>
      <c r="GYG323" s="361"/>
      <c r="GYH323" s="361"/>
      <c r="GYI323" s="361"/>
      <c r="GYJ323" s="361"/>
      <c r="GYK323" s="361"/>
      <c r="GYL323" s="361"/>
      <c r="GYM323" s="361"/>
      <c r="GYN323" s="361"/>
      <c r="GYO323" s="361"/>
      <c r="GYP323" s="361"/>
      <c r="GYQ323" s="361"/>
      <c r="GYR323" s="361"/>
      <c r="GYS323" s="361"/>
      <c r="GYT323" s="361"/>
      <c r="GYU323" s="361"/>
      <c r="GYV323" s="361"/>
      <c r="GYW323" s="361"/>
      <c r="GYX323" s="361"/>
      <c r="GYY323" s="361"/>
      <c r="GYZ323" s="361"/>
      <c r="GZA323" s="361"/>
      <c r="GZB323" s="361"/>
      <c r="GZC323" s="361"/>
      <c r="GZD323" s="361"/>
      <c r="GZE323" s="361"/>
      <c r="GZF323" s="361"/>
      <c r="GZG323" s="361"/>
      <c r="GZH323" s="361"/>
      <c r="GZI323" s="361"/>
      <c r="GZJ323" s="361"/>
      <c r="GZK323" s="361"/>
      <c r="GZL323" s="361"/>
      <c r="GZM323" s="361"/>
      <c r="GZN323" s="361"/>
      <c r="GZO323" s="361"/>
      <c r="GZP323" s="361"/>
      <c r="GZQ323" s="361"/>
      <c r="GZR323" s="361"/>
      <c r="GZS323" s="361"/>
      <c r="GZT323" s="361"/>
      <c r="GZU323" s="361"/>
      <c r="GZV323" s="361"/>
      <c r="GZW323" s="361"/>
      <c r="GZX323" s="361"/>
      <c r="GZY323" s="361"/>
      <c r="GZZ323" s="361"/>
      <c r="HAA323" s="361"/>
      <c r="HAB323" s="361"/>
      <c r="HAC323" s="361"/>
      <c r="HAD323" s="361"/>
      <c r="HAE323" s="361"/>
      <c r="HAF323" s="361"/>
      <c r="HAG323" s="361"/>
      <c r="HAH323" s="361"/>
      <c r="HAI323" s="361"/>
      <c r="HAJ323" s="361"/>
      <c r="HAK323" s="361"/>
      <c r="HAL323" s="361"/>
      <c r="HAM323" s="361"/>
      <c r="HAN323" s="361"/>
      <c r="HAO323" s="361"/>
      <c r="HAP323" s="361"/>
      <c r="HAQ323" s="361"/>
      <c r="HAR323" s="361"/>
      <c r="HAS323" s="361"/>
      <c r="HAT323" s="361"/>
      <c r="HAU323" s="361"/>
      <c r="HAV323" s="361"/>
      <c r="HAW323" s="361"/>
      <c r="HAX323" s="361"/>
      <c r="HAY323" s="361"/>
      <c r="HAZ323" s="361"/>
      <c r="HBA323" s="361"/>
      <c r="HBB323" s="361"/>
      <c r="HBC323" s="361"/>
      <c r="HBD323" s="361"/>
      <c r="HBE323" s="361"/>
      <c r="HBF323" s="361"/>
      <c r="HBG323" s="361"/>
      <c r="HBH323" s="361"/>
      <c r="HBI323" s="361"/>
      <c r="HBJ323" s="361"/>
      <c r="HBK323" s="361"/>
      <c r="HBL323" s="361"/>
      <c r="HBM323" s="361"/>
      <c r="HBN323" s="361"/>
      <c r="HBO323" s="361"/>
      <c r="HBP323" s="361"/>
      <c r="HBQ323" s="361"/>
      <c r="HBR323" s="361"/>
      <c r="HBS323" s="361"/>
      <c r="HBT323" s="361"/>
      <c r="HBU323" s="361"/>
      <c r="HBV323" s="361"/>
      <c r="HBW323" s="361"/>
      <c r="HBX323" s="361"/>
      <c r="HBY323" s="361"/>
      <c r="HBZ323" s="361"/>
      <c r="HCA323" s="361"/>
      <c r="HCB323" s="361"/>
      <c r="HCC323" s="361"/>
      <c r="HCD323" s="361"/>
      <c r="HCE323" s="361"/>
      <c r="HCF323" s="361"/>
      <c r="HCG323" s="361"/>
      <c r="HCH323" s="361"/>
      <c r="HCI323" s="361"/>
      <c r="HCJ323" s="361"/>
      <c r="HCK323" s="361"/>
      <c r="HCL323" s="361"/>
      <c r="HCM323" s="361"/>
      <c r="HCN323" s="361"/>
      <c r="HCO323" s="361"/>
      <c r="HCP323" s="361"/>
      <c r="HCQ323" s="361"/>
      <c r="HCR323" s="361"/>
      <c r="HCS323" s="361"/>
      <c r="HCT323" s="361"/>
      <c r="HCU323" s="361"/>
      <c r="HCV323" s="361"/>
      <c r="HCW323" s="361"/>
      <c r="HCX323" s="361"/>
      <c r="HCY323" s="361"/>
      <c r="HCZ323" s="361"/>
      <c r="HDA323" s="361"/>
      <c r="HDB323" s="361"/>
      <c r="HDC323" s="361"/>
      <c r="HDD323" s="361"/>
      <c r="HDE323" s="361"/>
      <c r="HDF323" s="361"/>
      <c r="HDG323" s="361"/>
      <c r="HDH323" s="361"/>
      <c r="HDI323" s="361"/>
      <c r="HDJ323" s="361"/>
      <c r="HDK323" s="361"/>
      <c r="HDL323" s="361"/>
      <c r="HDM323" s="361"/>
      <c r="HDN323" s="361"/>
      <c r="HDO323" s="361"/>
      <c r="HDP323" s="361"/>
      <c r="HDQ323" s="361"/>
      <c r="HDR323" s="361"/>
      <c r="HDS323" s="361"/>
      <c r="HDT323" s="361"/>
      <c r="HDU323" s="361"/>
      <c r="HDV323" s="361"/>
      <c r="HDW323" s="361"/>
      <c r="HDX323" s="361"/>
      <c r="HDY323" s="361"/>
      <c r="HDZ323" s="361"/>
      <c r="HEA323" s="361"/>
      <c r="HEB323" s="361"/>
      <c r="HEC323" s="361"/>
      <c r="HED323" s="361"/>
      <c r="HEE323" s="361"/>
      <c r="HEF323" s="361"/>
      <c r="HEG323" s="361"/>
      <c r="HEH323" s="361"/>
      <c r="HEI323" s="361"/>
      <c r="HEJ323" s="361"/>
      <c r="HEK323" s="361"/>
      <c r="HEL323" s="361"/>
      <c r="HEM323" s="361"/>
      <c r="HEN323" s="361"/>
      <c r="HEO323" s="361"/>
      <c r="HEP323" s="361"/>
      <c r="HEQ323" s="361"/>
      <c r="HER323" s="361"/>
      <c r="HES323" s="361"/>
      <c r="HET323" s="361"/>
      <c r="HEU323" s="361"/>
      <c r="HEV323" s="361"/>
      <c r="HEW323" s="361"/>
      <c r="HEX323" s="361"/>
      <c r="HEY323" s="361"/>
      <c r="HEZ323" s="361"/>
      <c r="HFA323" s="361"/>
      <c r="HFB323" s="361"/>
      <c r="HFC323" s="361"/>
      <c r="HFD323" s="361"/>
      <c r="HFE323" s="361"/>
      <c r="HFF323" s="361"/>
      <c r="HFG323" s="361"/>
      <c r="HFH323" s="361"/>
      <c r="HFI323" s="361"/>
      <c r="HFJ323" s="361"/>
      <c r="HFK323" s="361"/>
      <c r="HFL323" s="361"/>
      <c r="HFM323" s="361"/>
      <c r="HFN323" s="361"/>
      <c r="HFO323" s="361"/>
      <c r="HFP323" s="361"/>
      <c r="HFQ323" s="361"/>
      <c r="HFR323" s="361"/>
      <c r="HFS323" s="361"/>
      <c r="HFT323" s="361"/>
      <c r="HFU323" s="361"/>
      <c r="HFV323" s="361"/>
      <c r="HFW323" s="361"/>
      <c r="HFX323" s="361"/>
      <c r="HFY323" s="361"/>
      <c r="HFZ323" s="361"/>
      <c r="HGA323" s="361"/>
      <c r="HGB323" s="361"/>
      <c r="HGC323" s="361"/>
      <c r="HGD323" s="361"/>
      <c r="HGE323" s="361"/>
      <c r="HGF323" s="361"/>
      <c r="HGG323" s="361"/>
      <c r="HGH323" s="361"/>
      <c r="HGI323" s="361"/>
      <c r="HGJ323" s="361"/>
      <c r="HGK323" s="361"/>
      <c r="HGL323" s="361"/>
      <c r="HGM323" s="361"/>
      <c r="HGN323" s="361"/>
      <c r="HGO323" s="361"/>
      <c r="HGP323" s="361"/>
      <c r="HGQ323" s="361"/>
      <c r="HGR323" s="361"/>
      <c r="HGS323" s="361"/>
      <c r="HGT323" s="361"/>
      <c r="HGU323" s="361"/>
      <c r="HGV323" s="361"/>
      <c r="HGW323" s="361"/>
      <c r="HGX323" s="361"/>
      <c r="HGY323" s="361"/>
      <c r="HGZ323" s="361"/>
      <c r="HHA323" s="361"/>
      <c r="HHB323" s="361"/>
      <c r="HHC323" s="361"/>
      <c r="HHD323" s="361"/>
      <c r="HHE323" s="361"/>
      <c r="HHF323" s="361"/>
      <c r="HHG323" s="361"/>
      <c r="HHH323" s="361"/>
      <c r="HHI323" s="361"/>
      <c r="HHJ323" s="361"/>
      <c r="HHK323" s="361"/>
      <c r="HHL323" s="361"/>
      <c r="HHM323" s="361"/>
      <c r="HHN323" s="361"/>
      <c r="HHO323" s="361"/>
      <c r="HHP323" s="361"/>
      <c r="HHQ323" s="361"/>
      <c r="HHR323" s="361"/>
      <c r="HHS323" s="361"/>
      <c r="HHT323" s="361"/>
      <c r="HHU323" s="361"/>
      <c r="HHV323" s="361"/>
      <c r="HHW323" s="361"/>
      <c r="HHX323" s="361"/>
      <c r="HHY323" s="361"/>
      <c r="HHZ323" s="361"/>
      <c r="HIA323" s="361"/>
      <c r="HIB323" s="361"/>
      <c r="HIC323" s="361"/>
      <c r="HID323" s="361"/>
      <c r="HIE323" s="361"/>
      <c r="HIF323" s="361"/>
      <c r="HIG323" s="361"/>
      <c r="HIH323" s="361"/>
      <c r="HII323" s="361"/>
      <c r="HIJ323" s="361"/>
      <c r="HIK323" s="361"/>
      <c r="HIL323" s="361"/>
      <c r="HIM323" s="361"/>
      <c r="HIN323" s="361"/>
      <c r="HIO323" s="361"/>
      <c r="HIP323" s="361"/>
      <c r="HIQ323" s="361"/>
      <c r="HIR323" s="361"/>
      <c r="HIS323" s="361"/>
      <c r="HIT323" s="361"/>
      <c r="HIU323" s="361"/>
      <c r="HIV323" s="361"/>
      <c r="HIW323" s="361"/>
      <c r="HIX323" s="361"/>
      <c r="HIY323" s="361"/>
      <c r="HIZ323" s="361"/>
      <c r="HJA323" s="361"/>
      <c r="HJB323" s="361"/>
      <c r="HJC323" s="361"/>
      <c r="HJD323" s="361"/>
      <c r="HJE323" s="361"/>
      <c r="HJF323" s="361"/>
      <c r="HJG323" s="361"/>
      <c r="HJH323" s="361"/>
      <c r="HJI323" s="361"/>
      <c r="HJJ323" s="361"/>
      <c r="HJK323" s="361"/>
      <c r="HJL323" s="361"/>
      <c r="HJM323" s="361"/>
      <c r="HJN323" s="361"/>
      <c r="HJO323" s="361"/>
      <c r="HJP323" s="361"/>
      <c r="HJQ323" s="361"/>
      <c r="HJR323" s="361"/>
      <c r="HJS323" s="361"/>
      <c r="HJT323" s="361"/>
      <c r="HJU323" s="361"/>
      <c r="HJV323" s="361"/>
      <c r="HJW323" s="361"/>
      <c r="HJX323" s="361"/>
      <c r="HJY323" s="361"/>
      <c r="HJZ323" s="361"/>
      <c r="HKA323" s="361"/>
      <c r="HKB323" s="361"/>
      <c r="HKC323" s="361"/>
      <c r="HKD323" s="361"/>
      <c r="HKE323" s="361"/>
      <c r="HKF323" s="361"/>
      <c r="HKG323" s="361"/>
      <c r="HKH323" s="361"/>
      <c r="HKI323" s="361"/>
      <c r="HKJ323" s="361"/>
      <c r="HKK323" s="361"/>
      <c r="HKL323" s="361"/>
      <c r="HKM323" s="361"/>
      <c r="HKN323" s="361"/>
      <c r="HKO323" s="361"/>
      <c r="HKP323" s="361"/>
      <c r="HKQ323" s="361"/>
      <c r="HKR323" s="361"/>
      <c r="HKS323" s="361"/>
      <c r="HKT323" s="361"/>
      <c r="HKU323" s="361"/>
      <c r="HKV323" s="361"/>
      <c r="HKW323" s="361"/>
      <c r="HKX323" s="361"/>
      <c r="HKY323" s="361"/>
      <c r="HKZ323" s="361"/>
      <c r="HLA323" s="361"/>
      <c r="HLB323" s="361"/>
      <c r="HLC323" s="361"/>
      <c r="HLD323" s="361"/>
      <c r="HLE323" s="361"/>
      <c r="HLF323" s="361"/>
      <c r="HLG323" s="361"/>
      <c r="HLH323" s="361"/>
      <c r="HLI323" s="361"/>
      <c r="HLJ323" s="361"/>
      <c r="HLK323" s="361"/>
      <c r="HLL323" s="361"/>
      <c r="HLM323" s="361"/>
      <c r="HLN323" s="361"/>
      <c r="HLO323" s="361"/>
      <c r="HLP323" s="361"/>
      <c r="HLQ323" s="361"/>
      <c r="HLR323" s="361"/>
      <c r="HLS323" s="361"/>
      <c r="HLT323" s="361"/>
      <c r="HLU323" s="361"/>
      <c r="HLV323" s="361"/>
      <c r="HLW323" s="361"/>
      <c r="HLX323" s="361"/>
      <c r="HLY323" s="361"/>
      <c r="HLZ323" s="361"/>
      <c r="HMA323" s="361"/>
      <c r="HMB323" s="361"/>
      <c r="HMC323" s="361"/>
      <c r="HMD323" s="361"/>
      <c r="HME323" s="361"/>
      <c r="HMF323" s="361"/>
      <c r="HMG323" s="361"/>
      <c r="HMH323" s="361"/>
      <c r="HMI323" s="361"/>
      <c r="HMJ323" s="361"/>
      <c r="HMK323" s="361"/>
      <c r="HML323" s="361"/>
      <c r="HMM323" s="361"/>
      <c r="HMN323" s="361"/>
      <c r="HMO323" s="361"/>
      <c r="HMP323" s="361"/>
      <c r="HMQ323" s="361"/>
      <c r="HMR323" s="361"/>
      <c r="HMS323" s="361"/>
      <c r="HMT323" s="361"/>
      <c r="HMU323" s="361"/>
      <c r="HMV323" s="361"/>
      <c r="HMW323" s="361"/>
      <c r="HMX323" s="361"/>
      <c r="HMY323" s="361"/>
      <c r="HMZ323" s="361"/>
      <c r="HNA323" s="361"/>
      <c r="HNB323" s="361"/>
      <c r="HNC323" s="361"/>
      <c r="HND323" s="361"/>
      <c r="HNE323" s="361"/>
      <c r="HNF323" s="361"/>
      <c r="HNG323" s="361"/>
      <c r="HNH323" s="361"/>
      <c r="HNI323" s="361"/>
      <c r="HNJ323" s="361"/>
      <c r="HNK323" s="361"/>
      <c r="HNL323" s="361"/>
      <c r="HNM323" s="361"/>
      <c r="HNN323" s="361"/>
      <c r="HNO323" s="361"/>
      <c r="HNP323" s="361"/>
      <c r="HNQ323" s="361"/>
      <c r="HNR323" s="361"/>
      <c r="HNS323" s="361"/>
      <c r="HNT323" s="361"/>
      <c r="HNU323" s="361"/>
      <c r="HNV323" s="361"/>
      <c r="HNW323" s="361"/>
      <c r="HNX323" s="361"/>
      <c r="HNY323" s="361"/>
      <c r="HNZ323" s="361"/>
      <c r="HOA323" s="361"/>
      <c r="HOB323" s="361"/>
      <c r="HOC323" s="361"/>
      <c r="HOD323" s="361"/>
      <c r="HOE323" s="361"/>
      <c r="HOF323" s="361"/>
      <c r="HOG323" s="361"/>
      <c r="HOH323" s="361"/>
      <c r="HOI323" s="361"/>
      <c r="HOJ323" s="361"/>
      <c r="HOK323" s="361"/>
      <c r="HOL323" s="361"/>
      <c r="HOM323" s="361"/>
      <c r="HON323" s="361"/>
      <c r="HOO323" s="361"/>
      <c r="HOP323" s="361"/>
      <c r="HOQ323" s="361"/>
      <c r="HOR323" s="361"/>
      <c r="HOS323" s="361"/>
      <c r="HOT323" s="361"/>
      <c r="HOU323" s="361"/>
      <c r="HOV323" s="361"/>
      <c r="HOW323" s="361"/>
      <c r="HOX323" s="361"/>
      <c r="HOY323" s="361"/>
      <c r="HOZ323" s="361"/>
      <c r="HPA323" s="361"/>
      <c r="HPB323" s="361"/>
      <c r="HPC323" s="361"/>
      <c r="HPD323" s="361"/>
      <c r="HPE323" s="361"/>
      <c r="HPF323" s="361"/>
      <c r="HPG323" s="361"/>
      <c r="HPH323" s="361"/>
      <c r="HPI323" s="361"/>
      <c r="HPJ323" s="361"/>
      <c r="HPK323" s="361"/>
      <c r="HPL323" s="361"/>
      <c r="HPM323" s="361"/>
      <c r="HPN323" s="361"/>
      <c r="HPO323" s="361"/>
      <c r="HPP323" s="361"/>
      <c r="HPQ323" s="361"/>
      <c r="HPR323" s="361"/>
      <c r="HPS323" s="361"/>
      <c r="HPT323" s="361"/>
      <c r="HPU323" s="361"/>
      <c r="HPV323" s="361"/>
      <c r="HPW323" s="361"/>
      <c r="HPX323" s="361"/>
      <c r="HPY323" s="361"/>
      <c r="HPZ323" s="361"/>
      <c r="HQA323" s="361"/>
      <c r="HQB323" s="361"/>
      <c r="HQC323" s="361"/>
      <c r="HQD323" s="361"/>
      <c r="HQE323" s="361"/>
      <c r="HQF323" s="361"/>
      <c r="HQG323" s="361"/>
      <c r="HQH323" s="361"/>
      <c r="HQI323" s="361"/>
      <c r="HQJ323" s="361"/>
      <c r="HQK323" s="361"/>
      <c r="HQL323" s="361"/>
      <c r="HQM323" s="361"/>
      <c r="HQN323" s="361"/>
      <c r="HQO323" s="361"/>
      <c r="HQP323" s="361"/>
      <c r="HQQ323" s="361"/>
      <c r="HQR323" s="361"/>
      <c r="HQS323" s="361"/>
      <c r="HQT323" s="361"/>
      <c r="HQU323" s="361"/>
      <c r="HQV323" s="361"/>
      <c r="HQW323" s="361"/>
      <c r="HQX323" s="361"/>
      <c r="HQY323" s="361"/>
      <c r="HQZ323" s="361"/>
      <c r="HRA323" s="361"/>
      <c r="HRB323" s="361"/>
      <c r="HRC323" s="361"/>
      <c r="HRD323" s="361"/>
      <c r="HRE323" s="361"/>
      <c r="HRF323" s="361"/>
      <c r="HRG323" s="361"/>
      <c r="HRH323" s="361"/>
      <c r="HRI323" s="361"/>
      <c r="HRJ323" s="361"/>
      <c r="HRK323" s="361"/>
      <c r="HRL323" s="361"/>
      <c r="HRM323" s="361"/>
      <c r="HRN323" s="361"/>
      <c r="HRO323" s="361"/>
      <c r="HRP323" s="361"/>
      <c r="HRQ323" s="361"/>
      <c r="HRR323" s="361"/>
      <c r="HRS323" s="361"/>
      <c r="HRT323" s="361"/>
      <c r="HRU323" s="361"/>
      <c r="HRV323" s="361"/>
      <c r="HRW323" s="361"/>
      <c r="HRX323" s="361"/>
      <c r="HRY323" s="361"/>
      <c r="HRZ323" s="361"/>
      <c r="HSA323" s="361"/>
      <c r="HSB323" s="361"/>
      <c r="HSC323" s="361"/>
      <c r="HSD323" s="361"/>
      <c r="HSE323" s="361"/>
      <c r="HSF323" s="361"/>
      <c r="HSG323" s="361"/>
      <c r="HSH323" s="361"/>
      <c r="HSI323" s="361"/>
      <c r="HSJ323" s="361"/>
      <c r="HSK323" s="361"/>
      <c r="HSL323" s="361"/>
      <c r="HSM323" s="361"/>
      <c r="HSN323" s="361"/>
      <c r="HSO323" s="361"/>
      <c r="HSP323" s="361"/>
      <c r="HSQ323" s="361"/>
      <c r="HSR323" s="361"/>
      <c r="HSS323" s="361"/>
      <c r="HST323" s="361"/>
      <c r="HSU323" s="361"/>
      <c r="HSV323" s="361"/>
      <c r="HSW323" s="361"/>
      <c r="HSX323" s="361"/>
      <c r="HSY323" s="361"/>
      <c r="HSZ323" s="361"/>
      <c r="HTA323" s="361"/>
      <c r="HTB323" s="361"/>
      <c r="HTC323" s="361"/>
      <c r="HTD323" s="361"/>
      <c r="HTE323" s="361"/>
      <c r="HTF323" s="361"/>
      <c r="HTG323" s="361"/>
      <c r="HTH323" s="361"/>
      <c r="HTI323" s="361"/>
      <c r="HTJ323" s="361"/>
      <c r="HTK323" s="361"/>
      <c r="HTL323" s="361"/>
      <c r="HTM323" s="361"/>
      <c r="HTN323" s="361"/>
      <c r="HTO323" s="361"/>
      <c r="HTP323" s="361"/>
      <c r="HTQ323" s="361"/>
      <c r="HTR323" s="361"/>
      <c r="HTS323" s="361"/>
      <c r="HTT323" s="361"/>
      <c r="HTU323" s="361"/>
      <c r="HTV323" s="361"/>
      <c r="HTW323" s="361"/>
      <c r="HTX323" s="361"/>
      <c r="HTY323" s="361"/>
      <c r="HTZ323" s="361"/>
      <c r="HUA323" s="361"/>
      <c r="HUB323" s="361"/>
      <c r="HUC323" s="361"/>
      <c r="HUD323" s="361"/>
      <c r="HUE323" s="361"/>
      <c r="HUF323" s="361"/>
      <c r="HUG323" s="361"/>
      <c r="HUH323" s="361"/>
      <c r="HUI323" s="361"/>
      <c r="HUJ323" s="361"/>
      <c r="HUK323" s="361"/>
      <c r="HUL323" s="361"/>
      <c r="HUM323" s="361"/>
      <c r="HUN323" s="361"/>
      <c r="HUO323" s="361"/>
      <c r="HUP323" s="361"/>
      <c r="HUQ323" s="361"/>
      <c r="HUR323" s="361"/>
      <c r="HUS323" s="361"/>
      <c r="HUT323" s="361"/>
      <c r="HUU323" s="361"/>
      <c r="HUV323" s="361"/>
      <c r="HUW323" s="361"/>
      <c r="HUX323" s="361"/>
      <c r="HUY323" s="361"/>
      <c r="HUZ323" s="361"/>
      <c r="HVA323" s="361"/>
      <c r="HVB323" s="361"/>
      <c r="HVC323" s="361"/>
      <c r="HVD323" s="361"/>
      <c r="HVE323" s="361"/>
      <c r="HVF323" s="361"/>
      <c r="HVG323" s="361"/>
      <c r="HVH323" s="361"/>
      <c r="HVI323" s="361"/>
      <c r="HVJ323" s="361"/>
      <c r="HVK323" s="361"/>
      <c r="HVL323" s="361"/>
      <c r="HVM323" s="361"/>
      <c r="HVN323" s="361"/>
      <c r="HVO323" s="361"/>
      <c r="HVP323" s="361"/>
      <c r="HVQ323" s="361"/>
      <c r="HVR323" s="361"/>
      <c r="HVS323" s="361"/>
      <c r="HVT323" s="361"/>
      <c r="HVU323" s="361"/>
      <c r="HVV323" s="361"/>
      <c r="HVW323" s="361"/>
      <c r="HVX323" s="361"/>
      <c r="HVY323" s="361"/>
      <c r="HVZ323" s="361"/>
      <c r="HWA323" s="361"/>
      <c r="HWB323" s="361"/>
      <c r="HWC323" s="361"/>
      <c r="HWD323" s="361"/>
      <c r="HWE323" s="361"/>
      <c r="HWF323" s="361"/>
      <c r="HWG323" s="361"/>
      <c r="HWH323" s="361"/>
      <c r="HWI323" s="361"/>
      <c r="HWJ323" s="361"/>
      <c r="HWK323" s="361"/>
      <c r="HWL323" s="361"/>
      <c r="HWM323" s="361"/>
      <c r="HWN323" s="361"/>
      <c r="HWO323" s="361"/>
      <c r="HWP323" s="361"/>
      <c r="HWQ323" s="361"/>
      <c r="HWR323" s="361"/>
      <c r="HWS323" s="361"/>
      <c r="HWT323" s="361"/>
      <c r="HWU323" s="361"/>
      <c r="HWV323" s="361"/>
      <c r="HWW323" s="361"/>
      <c r="HWX323" s="361"/>
      <c r="HWY323" s="361"/>
      <c r="HWZ323" s="361"/>
      <c r="HXA323" s="361"/>
      <c r="HXB323" s="361"/>
      <c r="HXC323" s="361"/>
      <c r="HXD323" s="361"/>
      <c r="HXE323" s="361"/>
      <c r="HXF323" s="361"/>
      <c r="HXG323" s="361"/>
      <c r="HXH323" s="361"/>
      <c r="HXI323" s="361"/>
      <c r="HXJ323" s="361"/>
      <c r="HXK323" s="361"/>
      <c r="HXL323" s="361"/>
      <c r="HXM323" s="361"/>
      <c r="HXN323" s="361"/>
      <c r="HXO323" s="361"/>
      <c r="HXP323" s="361"/>
      <c r="HXQ323" s="361"/>
      <c r="HXR323" s="361"/>
      <c r="HXS323" s="361"/>
      <c r="HXT323" s="361"/>
      <c r="HXU323" s="361"/>
      <c r="HXV323" s="361"/>
      <c r="HXW323" s="361"/>
      <c r="HXX323" s="361"/>
      <c r="HXY323" s="361"/>
      <c r="HXZ323" s="361"/>
      <c r="HYA323" s="361"/>
      <c r="HYB323" s="361"/>
      <c r="HYC323" s="361"/>
      <c r="HYD323" s="361"/>
      <c r="HYE323" s="361"/>
      <c r="HYF323" s="361"/>
      <c r="HYG323" s="361"/>
      <c r="HYH323" s="361"/>
      <c r="HYI323" s="361"/>
      <c r="HYJ323" s="361"/>
      <c r="HYK323" s="361"/>
      <c r="HYL323" s="361"/>
      <c r="HYM323" s="361"/>
      <c r="HYN323" s="361"/>
      <c r="HYO323" s="361"/>
      <c r="HYP323" s="361"/>
      <c r="HYQ323" s="361"/>
      <c r="HYR323" s="361"/>
      <c r="HYS323" s="361"/>
      <c r="HYT323" s="361"/>
      <c r="HYU323" s="361"/>
      <c r="HYV323" s="361"/>
      <c r="HYW323" s="361"/>
      <c r="HYX323" s="361"/>
      <c r="HYY323" s="361"/>
      <c r="HYZ323" s="361"/>
      <c r="HZA323" s="361"/>
      <c r="HZB323" s="361"/>
      <c r="HZC323" s="361"/>
      <c r="HZD323" s="361"/>
      <c r="HZE323" s="361"/>
      <c r="HZF323" s="361"/>
      <c r="HZG323" s="361"/>
      <c r="HZH323" s="361"/>
      <c r="HZI323" s="361"/>
      <c r="HZJ323" s="361"/>
      <c r="HZK323" s="361"/>
      <c r="HZL323" s="361"/>
      <c r="HZM323" s="361"/>
      <c r="HZN323" s="361"/>
      <c r="HZO323" s="361"/>
      <c r="HZP323" s="361"/>
      <c r="HZQ323" s="361"/>
      <c r="HZR323" s="361"/>
      <c r="HZS323" s="361"/>
      <c r="HZT323" s="361"/>
      <c r="HZU323" s="361"/>
      <c r="HZV323" s="361"/>
      <c r="HZW323" s="361"/>
      <c r="HZX323" s="361"/>
      <c r="HZY323" s="361"/>
      <c r="HZZ323" s="361"/>
      <c r="IAA323" s="361"/>
      <c r="IAB323" s="361"/>
      <c r="IAC323" s="361"/>
      <c r="IAD323" s="361"/>
      <c r="IAE323" s="361"/>
      <c r="IAF323" s="361"/>
      <c r="IAG323" s="361"/>
      <c r="IAH323" s="361"/>
      <c r="IAI323" s="361"/>
      <c r="IAJ323" s="361"/>
      <c r="IAK323" s="361"/>
      <c r="IAL323" s="361"/>
      <c r="IAM323" s="361"/>
      <c r="IAN323" s="361"/>
      <c r="IAO323" s="361"/>
      <c r="IAP323" s="361"/>
      <c r="IAQ323" s="361"/>
      <c r="IAR323" s="361"/>
      <c r="IAS323" s="361"/>
      <c r="IAT323" s="361"/>
      <c r="IAU323" s="361"/>
      <c r="IAV323" s="361"/>
      <c r="IAW323" s="361"/>
      <c r="IAX323" s="361"/>
      <c r="IAY323" s="361"/>
      <c r="IAZ323" s="361"/>
      <c r="IBA323" s="361"/>
      <c r="IBB323" s="361"/>
      <c r="IBC323" s="361"/>
      <c r="IBD323" s="361"/>
      <c r="IBE323" s="361"/>
      <c r="IBF323" s="361"/>
      <c r="IBG323" s="361"/>
      <c r="IBH323" s="361"/>
      <c r="IBI323" s="361"/>
      <c r="IBJ323" s="361"/>
      <c r="IBK323" s="361"/>
      <c r="IBL323" s="361"/>
      <c r="IBM323" s="361"/>
      <c r="IBN323" s="361"/>
      <c r="IBO323" s="361"/>
      <c r="IBP323" s="361"/>
      <c r="IBQ323" s="361"/>
      <c r="IBR323" s="361"/>
      <c r="IBS323" s="361"/>
      <c r="IBT323" s="361"/>
      <c r="IBU323" s="361"/>
      <c r="IBV323" s="361"/>
      <c r="IBW323" s="361"/>
      <c r="IBX323" s="361"/>
      <c r="IBY323" s="361"/>
      <c r="IBZ323" s="361"/>
      <c r="ICA323" s="361"/>
      <c r="ICB323" s="361"/>
      <c r="ICC323" s="361"/>
      <c r="ICD323" s="361"/>
      <c r="ICE323" s="361"/>
      <c r="ICF323" s="361"/>
      <c r="ICG323" s="361"/>
      <c r="ICH323" s="361"/>
      <c r="ICI323" s="361"/>
      <c r="ICJ323" s="361"/>
      <c r="ICK323" s="361"/>
      <c r="ICL323" s="361"/>
      <c r="ICM323" s="361"/>
      <c r="ICN323" s="361"/>
      <c r="ICO323" s="361"/>
      <c r="ICP323" s="361"/>
      <c r="ICQ323" s="361"/>
      <c r="ICR323" s="361"/>
      <c r="ICS323" s="361"/>
      <c r="ICT323" s="361"/>
      <c r="ICU323" s="361"/>
      <c r="ICV323" s="361"/>
      <c r="ICW323" s="361"/>
      <c r="ICX323" s="361"/>
      <c r="ICY323" s="361"/>
      <c r="ICZ323" s="361"/>
      <c r="IDA323" s="361"/>
      <c r="IDB323" s="361"/>
      <c r="IDC323" s="361"/>
      <c r="IDD323" s="361"/>
      <c r="IDE323" s="361"/>
      <c r="IDF323" s="361"/>
      <c r="IDG323" s="361"/>
      <c r="IDH323" s="361"/>
      <c r="IDI323" s="361"/>
      <c r="IDJ323" s="361"/>
      <c r="IDK323" s="361"/>
      <c r="IDL323" s="361"/>
      <c r="IDM323" s="361"/>
      <c r="IDN323" s="361"/>
      <c r="IDO323" s="361"/>
      <c r="IDP323" s="361"/>
      <c r="IDQ323" s="361"/>
      <c r="IDR323" s="361"/>
      <c r="IDS323" s="361"/>
      <c r="IDT323" s="361"/>
      <c r="IDU323" s="361"/>
      <c r="IDV323" s="361"/>
      <c r="IDW323" s="361"/>
      <c r="IDX323" s="361"/>
      <c r="IDY323" s="361"/>
      <c r="IDZ323" s="361"/>
      <c r="IEA323" s="361"/>
      <c r="IEB323" s="361"/>
      <c r="IEC323" s="361"/>
      <c r="IED323" s="361"/>
      <c r="IEE323" s="361"/>
      <c r="IEF323" s="361"/>
      <c r="IEG323" s="361"/>
      <c r="IEH323" s="361"/>
      <c r="IEI323" s="361"/>
      <c r="IEJ323" s="361"/>
      <c r="IEK323" s="361"/>
      <c r="IEL323" s="361"/>
      <c r="IEM323" s="361"/>
      <c r="IEN323" s="361"/>
      <c r="IEO323" s="361"/>
      <c r="IEP323" s="361"/>
      <c r="IEQ323" s="361"/>
      <c r="IER323" s="361"/>
      <c r="IES323" s="361"/>
      <c r="IET323" s="361"/>
      <c r="IEU323" s="361"/>
      <c r="IEV323" s="361"/>
      <c r="IEW323" s="361"/>
      <c r="IEX323" s="361"/>
      <c r="IEY323" s="361"/>
      <c r="IEZ323" s="361"/>
      <c r="IFA323" s="361"/>
      <c r="IFB323" s="361"/>
      <c r="IFC323" s="361"/>
      <c r="IFD323" s="361"/>
      <c r="IFE323" s="361"/>
      <c r="IFF323" s="361"/>
      <c r="IFG323" s="361"/>
      <c r="IFH323" s="361"/>
      <c r="IFI323" s="361"/>
      <c r="IFJ323" s="361"/>
      <c r="IFK323" s="361"/>
      <c r="IFL323" s="361"/>
      <c r="IFM323" s="361"/>
      <c r="IFN323" s="361"/>
      <c r="IFO323" s="361"/>
      <c r="IFP323" s="361"/>
      <c r="IFQ323" s="361"/>
      <c r="IFR323" s="361"/>
      <c r="IFS323" s="361"/>
      <c r="IFT323" s="361"/>
      <c r="IFU323" s="361"/>
      <c r="IFV323" s="361"/>
      <c r="IFW323" s="361"/>
      <c r="IFX323" s="361"/>
      <c r="IFY323" s="361"/>
      <c r="IFZ323" s="361"/>
      <c r="IGA323" s="361"/>
      <c r="IGB323" s="361"/>
      <c r="IGC323" s="361"/>
      <c r="IGD323" s="361"/>
      <c r="IGE323" s="361"/>
      <c r="IGF323" s="361"/>
      <c r="IGG323" s="361"/>
      <c r="IGH323" s="361"/>
      <c r="IGI323" s="361"/>
      <c r="IGJ323" s="361"/>
      <c r="IGK323" s="361"/>
      <c r="IGL323" s="361"/>
      <c r="IGM323" s="361"/>
      <c r="IGN323" s="361"/>
      <c r="IGO323" s="361"/>
      <c r="IGP323" s="361"/>
      <c r="IGQ323" s="361"/>
      <c r="IGR323" s="361"/>
      <c r="IGS323" s="361"/>
      <c r="IGT323" s="361"/>
      <c r="IGU323" s="361"/>
      <c r="IGV323" s="361"/>
      <c r="IGW323" s="361"/>
      <c r="IGX323" s="361"/>
      <c r="IGY323" s="361"/>
      <c r="IGZ323" s="361"/>
      <c r="IHA323" s="361"/>
      <c r="IHB323" s="361"/>
      <c r="IHC323" s="361"/>
      <c r="IHD323" s="361"/>
      <c r="IHE323" s="361"/>
      <c r="IHF323" s="361"/>
      <c r="IHG323" s="361"/>
      <c r="IHH323" s="361"/>
      <c r="IHI323" s="361"/>
      <c r="IHJ323" s="361"/>
      <c r="IHK323" s="361"/>
      <c r="IHL323" s="361"/>
      <c r="IHM323" s="361"/>
      <c r="IHN323" s="361"/>
      <c r="IHO323" s="361"/>
      <c r="IHP323" s="361"/>
      <c r="IHQ323" s="361"/>
      <c r="IHR323" s="361"/>
      <c r="IHS323" s="361"/>
      <c r="IHT323" s="361"/>
      <c r="IHU323" s="361"/>
      <c r="IHV323" s="361"/>
      <c r="IHW323" s="361"/>
      <c r="IHX323" s="361"/>
      <c r="IHY323" s="361"/>
      <c r="IHZ323" s="361"/>
      <c r="IIA323" s="361"/>
      <c r="IIB323" s="361"/>
      <c r="IIC323" s="361"/>
      <c r="IID323" s="361"/>
      <c r="IIE323" s="361"/>
      <c r="IIF323" s="361"/>
      <c r="IIG323" s="361"/>
      <c r="IIH323" s="361"/>
      <c r="III323" s="361"/>
      <c r="IIJ323" s="361"/>
      <c r="IIK323" s="361"/>
      <c r="IIL323" s="361"/>
      <c r="IIM323" s="361"/>
      <c r="IIN323" s="361"/>
      <c r="IIO323" s="361"/>
      <c r="IIP323" s="361"/>
      <c r="IIQ323" s="361"/>
      <c r="IIR323" s="361"/>
      <c r="IIS323" s="361"/>
      <c r="IIT323" s="361"/>
      <c r="IIU323" s="361"/>
      <c r="IIV323" s="361"/>
      <c r="IIW323" s="361"/>
      <c r="IIX323" s="361"/>
      <c r="IIY323" s="361"/>
      <c r="IIZ323" s="361"/>
      <c r="IJA323" s="361"/>
      <c r="IJB323" s="361"/>
      <c r="IJC323" s="361"/>
      <c r="IJD323" s="361"/>
      <c r="IJE323" s="361"/>
      <c r="IJF323" s="361"/>
      <c r="IJG323" s="361"/>
      <c r="IJH323" s="361"/>
      <c r="IJI323" s="361"/>
      <c r="IJJ323" s="361"/>
      <c r="IJK323" s="361"/>
      <c r="IJL323" s="361"/>
      <c r="IJM323" s="361"/>
      <c r="IJN323" s="361"/>
      <c r="IJO323" s="361"/>
      <c r="IJP323" s="361"/>
      <c r="IJQ323" s="361"/>
      <c r="IJR323" s="361"/>
      <c r="IJS323" s="361"/>
      <c r="IJT323" s="361"/>
      <c r="IJU323" s="361"/>
      <c r="IJV323" s="361"/>
      <c r="IJW323" s="361"/>
      <c r="IJX323" s="361"/>
      <c r="IJY323" s="361"/>
      <c r="IJZ323" s="361"/>
      <c r="IKA323" s="361"/>
      <c r="IKB323" s="361"/>
      <c r="IKC323" s="361"/>
      <c r="IKD323" s="361"/>
      <c r="IKE323" s="361"/>
      <c r="IKF323" s="361"/>
      <c r="IKG323" s="361"/>
      <c r="IKH323" s="361"/>
      <c r="IKI323" s="361"/>
      <c r="IKJ323" s="361"/>
      <c r="IKK323" s="361"/>
      <c r="IKL323" s="361"/>
      <c r="IKM323" s="361"/>
      <c r="IKN323" s="361"/>
      <c r="IKO323" s="361"/>
      <c r="IKP323" s="361"/>
      <c r="IKQ323" s="361"/>
      <c r="IKR323" s="361"/>
      <c r="IKS323" s="361"/>
      <c r="IKT323" s="361"/>
      <c r="IKU323" s="361"/>
      <c r="IKV323" s="361"/>
      <c r="IKW323" s="361"/>
      <c r="IKX323" s="361"/>
      <c r="IKY323" s="361"/>
      <c r="IKZ323" s="361"/>
      <c r="ILA323" s="361"/>
      <c r="ILB323" s="361"/>
      <c r="ILC323" s="361"/>
      <c r="ILD323" s="361"/>
      <c r="ILE323" s="361"/>
      <c r="ILF323" s="361"/>
      <c r="ILG323" s="361"/>
      <c r="ILH323" s="361"/>
      <c r="ILI323" s="361"/>
      <c r="ILJ323" s="361"/>
      <c r="ILK323" s="361"/>
      <c r="ILL323" s="361"/>
      <c r="ILM323" s="361"/>
      <c r="ILN323" s="361"/>
      <c r="ILO323" s="361"/>
      <c r="ILP323" s="361"/>
      <c r="ILQ323" s="361"/>
      <c r="ILR323" s="361"/>
      <c r="ILS323" s="361"/>
      <c r="ILT323" s="361"/>
      <c r="ILU323" s="361"/>
      <c r="ILV323" s="361"/>
      <c r="ILW323" s="361"/>
      <c r="ILX323" s="361"/>
      <c r="ILY323" s="361"/>
      <c r="ILZ323" s="361"/>
      <c r="IMA323" s="361"/>
      <c r="IMB323" s="361"/>
      <c r="IMC323" s="361"/>
      <c r="IMD323" s="361"/>
      <c r="IME323" s="361"/>
      <c r="IMF323" s="361"/>
      <c r="IMG323" s="361"/>
      <c r="IMH323" s="361"/>
      <c r="IMI323" s="361"/>
      <c r="IMJ323" s="361"/>
      <c r="IMK323" s="361"/>
      <c r="IML323" s="361"/>
      <c r="IMM323" s="361"/>
      <c r="IMN323" s="361"/>
      <c r="IMO323" s="361"/>
      <c r="IMP323" s="361"/>
      <c r="IMQ323" s="361"/>
      <c r="IMR323" s="361"/>
      <c r="IMS323" s="361"/>
      <c r="IMT323" s="361"/>
      <c r="IMU323" s="361"/>
      <c r="IMV323" s="361"/>
      <c r="IMW323" s="361"/>
      <c r="IMX323" s="361"/>
      <c r="IMY323" s="361"/>
      <c r="IMZ323" s="361"/>
      <c r="INA323" s="361"/>
      <c r="INB323" s="361"/>
      <c r="INC323" s="361"/>
      <c r="IND323" s="361"/>
      <c r="INE323" s="361"/>
      <c r="INF323" s="361"/>
      <c r="ING323" s="361"/>
      <c r="INH323" s="361"/>
      <c r="INI323" s="361"/>
      <c r="INJ323" s="361"/>
      <c r="INK323" s="361"/>
      <c r="INL323" s="361"/>
      <c r="INM323" s="361"/>
      <c r="INN323" s="361"/>
      <c r="INO323" s="361"/>
      <c r="INP323" s="361"/>
      <c r="INQ323" s="361"/>
      <c r="INR323" s="361"/>
      <c r="INS323" s="361"/>
      <c r="INT323" s="361"/>
      <c r="INU323" s="361"/>
      <c r="INV323" s="361"/>
      <c r="INW323" s="361"/>
      <c r="INX323" s="361"/>
      <c r="INY323" s="361"/>
      <c r="INZ323" s="361"/>
      <c r="IOA323" s="361"/>
      <c r="IOB323" s="361"/>
      <c r="IOC323" s="361"/>
      <c r="IOD323" s="361"/>
      <c r="IOE323" s="361"/>
      <c r="IOF323" s="361"/>
      <c r="IOG323" s="361"/>
      <c r="IOH323" s="361"/>
      <c r="IOI323" s="361"/>
      <c r="IOJ323" s="361"/>
      <c r="IOK323" s="361"/>
      <c r="IOL323" s="361"/>
      <c r="IOM323" s="361"/>
      <c r="ION323" s="361"/>
      <c r="IOO323" s="361"/>
      <c r="IOP323" s="361"/>
      <c r="IOQ323" s="361"/>
      <c r="IOR323" s="361"/>
      <c r="IOS323" s="361"/>
      <c r="IOT323" s="361"/>
      <c r="IOU323" s="361"/>
      <c r="IOV323" s="361"/>
      <c r="IOW323" s="361"/>
      <c r="IOX323" s="361"/>
      <c r="IOY323" s="361"/>
      <c r="IOZ323" s="361"/>
      <c r="IPA323" s="361"/>
      <c r="IPB323" s="361"/>
      <c r="IPC323" s="361"/>
      <c r="IPD323" s="361"/>
      <c r="IPE323" s="361"/>
      <c r="IPF323" s="361"/>
      <c r="IPG323" s="361"/>
      <c r="IPH323" s="361"/>
      <c r="IPI323" s="361"/>
      <c r="IPJ323" s="361"/>
      <c r="IPK323" s="361"/>
      <c r="IPL323" s="361"/>
      <c r="IPM323" s="361"/>
      <c r="IPN323" s="361"/>
      <c r="IPO323" s="361"/>
      <c r="IPP323" s="361"/>
      <c r="IPQ323" s="361"/>
      <c r="IPR323" s="361"/>
      <c r="IPS323" s="361"/>
      <c r="IPT323" s="361"/>
      <c r="IPU323" s="361"/>
      <c r="IPV323" s="361"/>
      <c r="IPW323" s="361"/>
      <c r="IPX323" s="361"/>
      <c r="IPY323" s="361"/>
      <c r="IPZ323" s="361"/>
      <c r="IQA323" s="361"/>
      <c r="IQB323" s="361"/>
      <c r="IQC323" s="361"/>
      <c r="IQD323" s="361"/>
      <c r="IQE323" s="361"/>
      <c r="IQF323" s="361"/>
      <c r="IQG323" s="361"/>
      <c r="IQH323" s="361"/>
      <c r="IQI323" s="361"/>
      <c r="IQJ323" s="361"/>
      <c r="IQK323" s="361"/>
      <c r="IQL323" s="361"/>
      <c r="IQM323" s="361"/>
      <c r="IQN323" s="361"/>
      <c r="IQO323" s="361"/>
      <c r="IQP323" s="361"/>
      <c r="IQQ323" s="361"/>
      <c r="IQR323" s="361"/>
      <c r="IQS323" s="361"/>
      <c r="IQT323" s="361"/>
      <c r="IQU323" s="361"/>
      <c r="IQV323" s="361"/>
      <c r="IQW323" s="361"/>
      <c r="IQX323" s="361"/>
      <c r="IQY323" s="361"/>
      <c r="IQZ323" s="361"/>
      <c r="IRA323" s="361"/>
      <c r="IRB323" s="361"/>
      <c r="IRC323" s="361"/>
      <c r="IRD323" s="361"/>
      <c r="IRE323" s="361"/>
      <c r="IRF323" s="361"/>
      <c r="IRG323" s="361"/>
      <c r="IRH323" s="361"/>
      <c r="IRI323" s="361"/>
      <c r="IRJ323" s="361"/>
      <c r="IRK323" s="361"/>
      <c r="IRL323" s="361"/>
      <c r="IRM323" s="361"/>
      <c r="IRN323" s="361"/>
      <c r="IRO323" s="361"/>
      <c r="IRP323" s="361"/>
      <c r="IRQ323" s="361"/>
      <c r="IRR323" s="361"/>
      <c r="IRS323" s="361"/>
      <c r="IRT323" s="361"/>
      <c r="IRU323" s="361"/>
      <c r="IRV323" s="361"/>
      <c r="IRW323" s="361"/>
      <c r="IRX323" s="361"/>
      <c r="IRY323" s="361"/>
      <c r="IRZ323" s="361"/>
      <c r="ISA323" s="361"/>
      <c r="ISB323" s="361"/>
      <c r="ISC323" s="361"/>
      <c r="ISD323" s="361"/>
      <c r="ISE323" s="361"/>
      <c r="ISF323" s="361"/>
      <c r="ISG323" s="361"/>
      <c r="ISH323" s="361"/>
      <c r="ISI323" s="361"/>
      <c r="ISJ323" s="361"/>
      <c r="ISK323" s="361"/>
      <c r="ISL323" s="361"/>
      <c r="ISM323" s="361"/>
      <c r="ISN323" s="361"/>
      <c r="ISO323" s="361"/>
      <c r="ISP323" s="361"/>
      <c r="ISQ323" s="361"/>
      <c r="ISR323" s="361"/>
      <c r="ISS323" s="361"/>
      <c r="IST323" s="361"/>
      <c r="ISU323" s="361"/>
      <c r="ISV323" s="361"/>
      <c r="ISW323" s="361"/>
      <c r="ISX323" s="361"/>
      <c r="ISY323" s="361"/>
      <c r="ISZ323" s="361"/>
      <c r="ITA323" s="361"/>
      <c r="ITB323" s="361"/>
      <c r="ITC323" s="361"/>
      <c r="ITD323" s="361"/>
      <c r="ITE323" s="361"/>
      <c r="ITF323" s="361"/>
      <c r="ITG323" s="361"/>
      <c r="ITH323" s="361"/>
      <c r="ITI323" s="361"/>
      <c r="ITJ323" s="361"/>
      <c r="ITK323" s="361"/>
      <c r="ITL323" s="361"/>
      <c r="ITM323" s="361"/>
      <c r="ITN323" s="361"/>
      <c r="ITO323" s="361"/>
      <c r="ITP323" s="361"/>
      <c r="ITQ323" s="361"/>
      <c r="ITR323" s="361"/>
      <c r="ITS323" s="361"/>
      <c r="ITT323" s="361"/>
      <c r="ITU323" s="361"/>
      <c r="ITV323" s="361"/>
      <c r="ITW323" s="361"/>
      <c r="ITX323" s="361"/>
      <c r="ITY323" s="361"/>
      <c r="ITZ323" s="361"/>
      <c r="IUA323" s="361"/>
      <c r="IUB323" s="361"/>
      <c r="IUC323" s="361"/>
      <c r="IUD323" s="361"/>
      <c r="IUE323" s="361"/>
      <c r="IUF323" s="361"/>
      <c r="IUG323" s="361"/>
      <c r="IUH323" s="361"/>
      <c r="IUI323" s="361"/>
      <c r="IUJ323" s="361"/>
      <c r="IUK323" s="361"/>
      <c r="IUL323" s="361"/>
      <c r="IUM323" s="361"/>
      <c r="IUN323" s="361"/>
      <c r="IUO323" s="361"/>
      <c r="IUP323" s="361"/>
      <c r="IUQ323" s="361"/>
      <c r="IUR323" s="361"/>
      <c r="IUS323" s="361"/>
      <c r="IUT323" s="361"/>
      <c r="IUU323" s="361"/>
      <c r="IUV323" s="361"/>
      <c r="IUW323" s="361"/>
      <c r="IUX323" s="361"/>
      <c r="IUY323" s="361"/>
      <c r="IUZ323" s="361"/>
      <c r="IVA323" s="361"/>
      <c r="IVB323" s="361"/>
      <c r="IVC323" s="361"/>
      <c r="IVD323" s="361"/>
      <c r="IVE323" s="361"/>
      <c r="IVF323" s="361"/>
      <c r="IVG323" s="361"/>
      <c r="IVH323" s="361"/>
      <c r="IVI323" s="361"/>
      <c r="IVJ323" s="361"/>
      <c r="IVK323" s="361"/>
      <c r="IVL323" s="361"/>
      <c r="IVM323" s="361"/>
      <c r="IVN323" s="361"/>
      <c r="IVO323" s="361"/>
      <c r="IVP323" s="361"/>
      <c r="IVQ323" s="361"/>
      <c r="IVR323" s="361"/>
      <c r="IVS323" s="361"/>
      <c r="IVT323" s="361"/>
      <c r="IVU323" s="361"/>
      <c r="IVV323" s="361"/>
      <c r="IVW323" s="361"/>
      <c r="IVX323" s="361"/>
      <c r="IVY323" s="361"/>
      <c r="IVZ323" s="361"/>
      <c r="IWA323" s="361"/>
      <c r="IWB323" s="361"/>
      <c r="IWC323" s="361"/>
      <c r="IWD323" s="361"/>
      <c r="IWE323" s="361"/>
      <c r="IWF323" s="361"/>
      <c r="IWG323" s="361"/>
      <c r="IWH323" s="361"/>
      <c r="IWI323" s="361"/>
      <c r="IWJ323" s="361"/>
      <c r="IWK323" s="361"/>
      <c r="IWL323" s="361"/>
      <c r="IWM323" s="361"/>
      <c r="IWN323" s="361"/>
      <c r="IWO323" s="361"/>
      <c r="IWP323" s="361"/>
      <c r="IWQ323" s="361"/>
      <c r="IWR323" s="361"/>
      <c r="IWS323" s="361"/>
      <c r="IWT323" s="361"/>
      <c r="IWU323" s="361"/>
      <c r="IWV323" s="361"/>
      <c r="IWW323" s="361"/>
      <c r="IWX323" s="361"/>
      <c r="IWY323" s="361"/>
      <c r="IWZ323" s="361"/>
      <c r="IXA323" s="361"/>
      <c r="IXB323" s="361"/>
      <c r="IXC323" s="361"/>
      <c r="IXD323" s="361"/>
      <c r="IXE323" s="361"/>
      <c r="IXF323" s="361"/>
      <c r="IXG323" s="361"/>
      <c r="IXH323" s="361"/>
      <c r="IXI323" s="361"/>
      <c r="IXJ323" s="361"/>
      <c r="IXK323" s="361"/>
      <c r="IXL323" s="361"/>
      <c r="IXM323" s="361"/>
      <c r="IXN323" s="361"/>
      <c r="IXO323" s="361"/>
      <c r="IXP323" s="361"/>
      <c r="IXQ323" s="361"/>
      <c r="IXR323" s="361"/>
      <c r="IXS323" s="361"/>
      <c r="IXT323" s="361"/>
      <c r="IXU323" s="361"/>
      <c r="IXV323" s="361"/>
      <c r="IXW323" s="361"/>
      <c r="IXX323" s="361"/>
      <c r="IXY323" s="361"/>
      <c r="IXZ323" s="361"/>
      <c r="IYA323" s="361"/>
      <c r="IYB323" s="361"/>
      <c r="IYC323" s="361"/>
      <c r="IYD323" s="361"/>
      <c r="IYE323" s="361"/>
      <c r="IYF323" s="361"/>
      <c r="IYG323" s="361"/>
      <c r="IYH323" s="361"/>
      <c r="IYI323" s="361"/>
      <c r="IYJ323" s="361"/>
      <c r="IYK323" s="361"/>
      <c r="IYL323" s="361"/>
      <c r="IYM323" s="361"/>
      <c r="IYN323" s="361"/>
      <c r="IYO323" s="361"/>
      <c r="IYP323" s="361"/>
      <c r="IYQ323" s="361"/>
      <c r="IYR323" s="361"/>
      <c r="IYS323" s="361"/>
      <c r="IYT323" s="361"/>
      <c r="IYU323" s="361"/>
      <c r="IYV323" s="361"/>
      <c r="IYW323" s="361"/>
      <c r="IYX323" s="361"/>
      <c r="IYY323" s="361"/>
      <c r="IYZ323" s="361"/>
      <c r="IZA323" s="361"/>
      <c r="IZB323" s="361"/>
      <c r="IZC323" s="361"/>
      <c r="IZD323" s="361"/>
      <c r="IZE323" s="361"/>
      <c r="IZF323" s="361"/>
      <c r="IZG323" s="361"/>
      <c r="IZH323" s="361"/>
      <c r="IZI323" s="361"/>
      <c r="IZJ323" s="361"/>
      <c r="IZK323" s="361"/>
      <c r="IZL323" s="361"/>
      <c r="IZM323" s="361"/>
      <c r="IZN323" s="361"/>
      <c r="IZO323" s="361"/>
      <c r="IZP323" s="361"/>
      <c r="IZQ323" s="361"/>
      <c r="IZR323" s="361"/>
      <c r="IZS323" s="361"/>
      <c r="IZT323" s="361"/>
      <c r="IZU323" s="361"/>
      <c r="IZV323" s="361"/>
      <c r="IZW323" s="361"/>
      <c r="IZX323" s="361"/>
      <c r="IZY323" s="361"/>
      <c r="IZZ323" s="361"/>
      <c r="JAA323" s="361"/>
      <c r="JAB323" s="361"/>
      <c r="JAC323" s="361"/>
      <c r="JAD323" s="361"/>
      <c r="JAE323" s="361"/>
      <c r="JAF323" s="361"/>
      <c r="JAG323" s="361"/>
      <c r="JAH323" s="361"/>
      <c r="JAI323" s="361"/>
      <c r="JAJ323" s="361"/>
      <c r="JAK323" s="361"/>
      <c r="JAL323" s="361"/>
      <c r="JAM323" s="361"/>
      <c r="JAN323" s="361"/>
      <c r="JAO323" s="361"/>
      <c r="JAP323" s="361"/>
      <c r="JAQ323" s="361"/>
      <c r="JAR323" s="361"/>
      <c r="JAS323" s="361"/>
      <c r="JAT323" s="361"/>
      <c r="JAU323" s="361"/>
      <c r="JAV323" s="361"/>
      <c r="JAW323" s="361"/>
      <c r="JAX323" s="361"/>
      <c r="JAY323" s="361"/>
      <c r="JAZ323" s="361"/>
      <c r="JBA323" s="361"/>
      <c r="JBB323" s="361"/>
      <c r="JBC323" s="361"/>
      <c r="JBD323" s="361"/>
      <c r="JBE323" s="361"/>
      <c r="JBF323" s="361"/>
      <c r="JBG323" s="361"/>
      <c r="JBH323" s="361"/>
      <c r="JBI323" s="361"/>
      <c r="JBJ323" s="361"/>
      <c r="JBK323" s="361"/>
      <c r="JBL323" s="361"/>
      <c r="JBM323" s="361"/>
      <c r="JBN323" s="361"/>
      <c r="JBO323" s="361"/>
      <c r="JBP323" s="361"/>
      <c r="JBQ323" s="361"/>
      <c r="JBR323" s="361"/>
      <c r="JBS323" s="361"/>
      <c r="JBT323" s="361"/>
      <c r="JBU323" s="361"/>
      <c r="JBV323" s="361"/>
      <c r="JBW323" s="361"/>
      <c r="JBX323" s="361"/>
      <c r="JBY323" s="361"/>
      <c r="JBZ323" s="361"/>
      <c r="JCA323" s="361"/>
      <c r="JCB323" s="361"/>
      <c r="JCC323" s="361"/>
      <c r="JCD323" s="361"/>
      <c r="JCE323" s="361"/>
      <c r="JCF323" s="361"/>
      <c r="JCG323" s="361"/>
      <c r="JCH323" s="361"/>
      <c r="JCI323" s="361"/>
      <c r="JCJ323" s="361"/>
      <c r="JCK323" s="361"/>
      <c r="JCL323" s="361"/>
      <c r="JCM323" s="361"/>
      <c r="JCN323" s="361"/>
      <c r="JCO323" s="361"/>
      <c r="JCP323" s="361"/>
      <c r="JCQ323" s="361"/>
      <c r="JCR323" s="361"/>
      <c r="JCS323" s="361"/>
      <c r="JCT323" s="361"/>
      <c r="JCU323" s="361"/>
      <c r="JCV323" s="361"/>
      <c r="JCW323" s="361"/>
      <c r="JCX323" s="361"/>
      <c r="JCY323" s="361"/>
      <c r="JCZ323" s="361"/>
      <c r="JDA323" s="361"/>
      <c r="JDB323" s="361"/>
      <c r="JDC323" s="361"/>
      <c r="JDD323" s="361"/>
      <c r="JDE323" s="361"/>
      <c r="JDF323" s="361"/>
      <c r="JDG323" s="361"/>
      <c r="JDH323" s="361"/>
      <c r="JDI323" s="361"/>
      <c r="JDJ323" s="361"/>
      <c r="JDK323" s="361"/>
      <c r="JDL323" s="361"/>
      <c r="JDM323" s="361"/>
      <c r="JDN323" s="361"/>
      <c r="JDO323" s="361"/>
      <c r="JDP323" s="361"/>
      <c r="JDQ323" s="361"/>
      <c r="JDR323" s="361"/>
      <c r="JDS323" s="361"/>
      <c r="JDT323" s="361"/>
      <c r="JDU323" s="361"/>
      <c r="JDV323" s="361"/>
      <c r="JDW323" s="361"/>
      <c r="JDX323" s="361"/>
      <c r="JDY323" s="361"/>
      <c r="JDZ323" s="361"/>
      <c r="JEA323" s="361"/>
      <c r="JEB323" s="361"/>
      <c r="JEC323" s="361"/>
      <c r="JED323" s="361"/>
      <c r="JEE323" s="361"/>
      <c r="JEF323" s="361"/>
      <c r="JEG323" s="361"/>
      <c r="JEH323" s="361"/>
      <c r="JEI323" s="361"/>
      <c r="JEJ323" s="361"/>
      <c r="JEK323" s="361"/>
      <c r="JEL323" s="361"/>
      <c r="JEM323" s="361"/>
      <c r="JEN323" s="361"/>
      <c r="JEO323" s="361"/>
      <c r="JEP323" s="361"/>
      <c r="JEQ323" s="361"/>
      <c r="JER323" s="361"/>
      <c r="JES323" s="361"/>
      <c r="JET323" s="361"/>
      <c r="JEU323" s="361"/>
      <c r="JEV323" s="361"/>
      <c r="JEW323" s="361"/>
      <c r="JEX323" s="361"/>
      <c r="JEY323" s="361"/>
      <c r="JEZ323" s="361"/>
      <c r="JFA323" s="361"/>
      <c r="JFB323" s="361"/>
      <c r="JFC323" s="361"/>
      <c r="JFD323" s="361"/>
      <c r="JFE323" s="361"/>
      <c r="JFF323" s="361"/>
      <c r="JFG323" s="361"/>
      <c r="JFH323" s="361"/>
      <c r="JFI323" s="361"/>
      <c r="JFJ323" s="361"/>
      <c r="JFK323" s="361"/>
      <c r="JFL323" s="361"/>
      <c r="JFM323" s="361"/>
      <c r="JFN323" s="361"/>
      <c r="JFO323" s="361"/>
      <c r="JFP323" s="361"/>
      <c r="JFQ323" s="361"/>
      <c r="JFR323" s="361"/>
      <c r="JFS323" s="361"/>
      <c r="JFT323" s="361"/>
      <c r="JFU323" s="361"/>
      <c r="JFV323" s="361"/>
      <c r="JFW323" s="361"/>
      <c r="JFX323" s="361"/>
      <c r="JFY323" s="361"/>
      <c r="JFZ323" s="361"/>
      <c r="JGA323" s="361"/>
      <c r="JGB323" s="361"/>
      <c r="JGC323" s="361"/>
      <c r="JGD323" s="361"/>
      <c r="JGE323" s="361"/>
      <c r="JGF323" s="361"/>
      <c r="JGG323" s="361"/>
      <c r="JGH323" s="361"/>
      <c r="JGI323" s="361"/>
      <c r="JGJ323" s="361"/>
      <c r="JGK323" s="361"/>
      <c r="JGL323" s="361"/>
      <c r="JGM323" s="361"/>
      <c r="JGN323" s="361"/>
      <c r="JGO323" s="361"/>
      <c r="JGP323" s="361"/>
      <c r="JGQ323" s="361"/>
      <c r="JGR323" s="361"/>
      <c r="JGS323" s="361"/>
      <c r="JGT323" s="361"/>
      <c r="JGU323" s="361"/>
      <c r="JGV323" s="361"/>
      <c r="JGW323" s="361"/>
      <c r="JGX323" s="361"/>
      <c r="JGY323" s="361"/>
      <c r="JGZ323" s="361"/>
      <c r="JHA323" s="361"/>
      <c r="JHB323" s="361"/>
      <c r="JHC323" s="361"/>
      <c r="JHD323" s="361"/>
      <c r="JHE323" s="361"/>
      <c r="JHF323" s="361"/>
      <c r="JHG323" s="361"/>
      <c r="JHH323" s="361"/>
      <c r="JHI323" s="361"/>
      <c r="JHJ323" s="361"/>
      <c r="JHK323" s="361"/>
      <c r="JHL323" s="361"/>
      <c r="JHM323" s="361"/>
      <c r="JHN323" s="361"/>
      <c r="JHO323" s="361"/>
      <c r="JHP323" s="361"/>
      <c r="JHQ323" s="361"/>
      <c r="JHR323" s="361"/>
      <c r="JHS323" s="361"/>
      <c r="JHT323" s="361"/>
      <c r="JHU323" s="361"/>
      <c r="JHV323" s="361"/>
      <c r="JHW323" s="361"/>
      <c r="JHX323" s="361"/>
      <c r="JHY323" s="361"/>
      <c r="JHZ323" s="361"/>
      <c r="JIA323" s="361"/>
      <c r="JIB323" s="361"/>
      <c r="JIC323" s="361"/>
      <c r="JID323" s="361"/>
      <c r="JIE323" s="361"/>
      <c r="JIF323" s="361"/>
      <c r="JIG323" s="361"/>
      <c r="JIH323" s="361"/>
      <c r="JII323" s="361"/>
      <c r="JIJ323" s="361"/>
      <c r="JIK323" s="361"/>
      <c r="JIL323" s="361"/>
      <c r="JIM323" s="361"/>
      <c r="JIN323" s="361"/>
      <c r="JIO323" s="361"/>
      <c r="JIP323" s="361"/>
      <c r="JIQ323" s="361"/>
      <c r="JIR323" s="361"/>
      <c r="JIS323" s="361"/>
      <c r="JIT323" s="361"/>
      <c r="JIU323" s="361"/>
      <c r="JIV323" s="361"/>
      <c r="JIW323" s="361"/>
      <c r="JIX323" s="361"/>
      <c r="JIY323" s="361"/>
      <c r="JIZ323" s="361"/>
      <c r="JJA323" s="361"/>
      <c r="JJB323" s="361"/>
      <c r="JJC323" s="361"/>
      <c r="JJD323" s="361"/>
      <c r="JJE323" s="361"/>
      <c r="JJF323" s="361"/>
      <c r="JJG323" s="361"/>
      <c r="JJH323" s="361"/>
      <c r="JJI323" s="361"/>
      <c r="JJJ323" s="361"/>
      <c r="JJK323" s="361"/>
      <c r="JJL323" s="361"/>
      <c r="JJM323" s="361"/>
      <c r="JJN323" s="361"/>
      <c r="JJO323" s="361"/>
      <c r="JJP323" s="361"/>
      <c r="JJQ323" s="361"/>
      <c r="JJR323" s="361"/>
      <c r="JJS323" s="361"/>
      <c r="JJT323" s="361"/>
      <c r="JJU323" s="361"/>
      <c r="JJV323" s="361"/>
      <c r="JJW323" s="361"/>
      <c r="JJX323" s="361"/>
      <c r="JJY323" s="361"/>
      <c r="JJZ323" s="361"/>
      <c r="JKA323" s="361"/>
      <c r="JKB323" s="361"/>
      <c r="JKC323" s="361"/>
      <c r="JKD323" s="361"/>
      <c r="JKE323" s="361"/>
      <c r="JKF323" s="361"/>
      <c r="JKG323" s="361"/>
      <c r="JKH323" s="361"/>
      <c r="JKI323" s="361"/>
      <c r="JKJ323" s="361"/>
      <c r="JKK323" s="361"/>
      <c r="JKL323" s="361"/>
      <c r="JKM323" s="361"/>
      <c r="JKN323" s="361"/>
      <c r="JKO323" s="361"/>
      <c r="JKP323" s="361"/>
      <c r="JKQ323" s="361"/>
      <c r="JKR323" s="361"/>
      <c r="JKS323" s="361"/>
      <c r="JKT323" s="361"/>
      <c r="JKU323" s="361"/>
      <c r="JKV323" s="361"/>
      <c r="JKW323" s="361"/>
      <c r="JKX323" s="361"/>
      <c r="JKY323" s="361"/>
      <c r="JKZ323" s="361"/>
      <c r="JLA323" s="361"/>
      <c r="JLB323" s="361"/>
      <c r="JLC323" s="361"/>
      <c r="JLD323" s="361"/>
      <c r="JLE323" s="361"/>
      <c r="JLF323" s="361"/>
      <c r="JLG323" s="361"/>
      <c r="JLH323" s="361"/>
      <c r="JLI323" s="361"/>
      <c r="JLJ323" s="361"/>
      <c r="JLK323" s="361"/>
      <c r="JLL323" s="361"/>
      <c r="JLM323" s="361"/>
      <c r="JLN323" s="361"/>
      <c r="JLO323" s="361"/>
      <c r="JLP323" s="361"/>
      <c r="JLQ323" s="361"/>
      <c r="JLR323" s="361"/>
      <c r="JLS323" s="361"/>
      <c r="JLT323" s="361"/>
      <c r="JLU323" s="361"/>
      <c r="JLV323" s="361"/>
      <c r="JLW323" s="361"/>
      <c r="JLX323" s="361"/>
      <c r="JLY323" s="361"/>
      <c r="JLZ323" s="361"/>
      <c r="JMA323" s="361"/>
      <c r="JMB323" s="361"/>
      <c r="JMC323" s="361"/>
      <c r="JMD323" s="361"/>
      <c r="JME323" s="361"/>
      <c r="JMF323" s="361"/>
      <c r="JMG323" s="361"/>
      <c r="JMH323" s="361"/>
      <c r="JMI323" s="361"/>
      <c r="JMJ323" s="361"/>
      <c r="JMK323" s="361"/>
      <c r="JML323" s="361"/>
      <c r="JMM323" s="361"/>
      <c r="JMN323" s="361"/>
      <c r="JMO323" s="361"/>
      <c r="JMP323" s="361"/>
      <c r="JMQ323" s="361"/>
      <c r="JMR323" s="361"/>
      <c r="JMS323" s="361"/>
      <c r="JMT323" s="361"/>
      <c r="JMU323" s="361"/>
      <c r="JMV323" s="361"/>
      <c r="JMW323" s="361"/>
      <c r="JMX323" s="361"/>
      <c r="JMY323" s="361"/>
      <c r="JMZ323" s="361"/>
      <c r="JNA323" s="361"/>
      <c r="JNB323" s="361"/>
      <c r="JNC323" s="361"/>
      <c r="JND323" s="361"/>
      <c r="JNE323" s="361"/>
      <c r="JNF323" s="361"/>
      <c r="JNG323" s="361"/>
      <c r="JNH323" s="361"/>
      <c r="JNI323" s="361"/>
      <c r="JNJ323" s="361"/>
      <c r="JNK323" s="361"/>
      <c r="JNL323" s="361"/>
      <c r="JNM323" s="361"/>
      <c r="JNN323" s="361"/>
      <c r="JNO323" s="361"/>
      <c r="JNP323" s="361"/>
      <c r="JNQ323" s="361"/>
      <c r="JNR323" s="361"/>
      <c r="JNS323" s="361"/>
      <c r="JNT323" s="361"/>
      <c r="JNU323" s="361"/>
      <c r="JNV323" s="361"/>
      <c r="JNW323" s="361"/>
      <c r="JNX323" s="361"/>
      <c r="JNY323" s="361"/>
      <c r="JNZ323" s="361"/>
      <c r="JOA323" s="361"/>
      <c r="JOB323" s="361"/>
      <c r="JOC323" s="361"/>
      <c r="JOD323" s="361"/>
      <c r="JOE323" s="361"/>
      <c r="JOF323" s="361"/>
      <c r="JOG323" s="361"/>
      <c r="JOH323" s="361"/>
      <c r="JOI323" s="361"/>
      <c r="JOJ323" s="361"/>
      <c r="JOK323" s="361"/>
      <c r="JOL323" s="361"/>
      <c r="JOM323" s="361"/>
      <c r="JON323" s="361"/>
      <c r="JOO323" s="361"/>
      <c r="JOP323" s="361"/>
      <c r="JOQ323" s="361"/>
      <c r="JOR323" s="361"/>
      <c r="JOS323" s="361"/>
      <c r="JOT323" s="361"/>
      <c r="JOU323" s="361"/>
      <c r="JOV323" s="361"/>
      <c r="JOW323" s="361"/>
      <c r="JOX323" s="361"/>
      <c r="JOY323" s="361"/>
      <c r="JOZ323" s="361"/>
      <c r="JPA323" s="361"/>
      <c r="JPB323" s="361"/>
      <c r="JPC323" s="361"/>
      <c r="JPD323" s="361"/>
      <c r="JPE323" s="361"/>
      <c r="JPF323" s="361"/>
      <c r="JPG323" s="361"/>
      <c r="JPH323" s="361"/>
      <c r="JPI323" s="361"/>
      <c r="JPJ323" s="361"/>
      <c r="JPK323" s="361"/>
      <c r="JPL323" s="361"/>
      <c r="JPM323" s="361"/>
      <c r="JPN323" s="361"/>
      <c r="JPO323" s="361"/>
      <c r="JPP323" s="361"/>
      <c r="JPQ323" s="361"/>
      <c r="JPR323" s="361"/>
      <c r="JPS323" s="361"/>
      <c r="JPT323" s="361"/>
      <c r="JPU323" s="361"/>
      <c r="JPV323" s="361"/>
      <c r="JPW323" s="361"/>
      <c r="JPX323" s="361"/>
      <c r="JPY323" s="361"/>
      <c r="JPZ323" s="361"/>
      <c r="JQA323" s="361"/>
      <c r="JQB323" s="361"/>
      <c r="JQC323" s="361"/>
      <c r="JQD323" s="361"/>
      <c r="JQE323" s="361"/>
      <c r="JQF323" s="361"/>
      <c r="JQG323" s="361"/>
      <c r="JQH323" s="361"/>
      <c r="JQI323" s="361"/>
      <c r="JQJ323" s="361"/>
      <c r="JQK323" s="361"/>
      <c r="JQL323" s="361"/>
      <c r="JQM323" s="361"/>
      <c r="JQN323" s="361"/>
      <c r="JQO323" s="361"/>
      <c r="JQP323" s="361"/>
      <c r="JQQ323" s="361"/>
      <c r="JQR323" s="361"/>
      <c r="JQS323" s="361"/>
      <c r="JQT323" s="361"/>
      <c r="JQU323" s="361"/>
      <c r="JQV323" s="361"/>
      <c r="JQW323" s="361"/>
      <c r="JQX323" s="361"/>
      <c r="JQY323" s="361"/>
      <c r="JQZ323" s="361"/>
      <c r="JRA323" s="361"/>
      <c r="JRB323" s="361"/>
      <c r="JRC323" s="361"/>
      <c r="JRD323" s="361"/>
      <c r="JRE323" s="361"/>
      <c r="JRF323" s="361"/>
      <c r="JRG323" s="361"/>
      <c r="JRH323" s="361"/>
      <c r="JRI323" s="361"/>
      <c r="JRJ323" s="361"/>
      <c r="JRK323" s="361"/>
      <c r="JRL323" s="361"/>
      <c r="JRM323" s="361"/>
      <c r="JRN323" s="361"/>
      <c r="JRO323" s="361"/>
      <c r="JRP323" s="361"/>
      <c r="JRQ323" s="361"/>
      <c r="JRR323" s="361"/>
      <c r="JRS323" s="361"/>
      <c r="JRT323" s="361"/>
      <c r="JRU323" s="361"/>
      <c r="JRV323" s="361"/>
      <c r="JRW323" s="361"/>
      <c r="JRX323" s="361"/>
      <c r="JRY323" s="361"/>
      <c r="JRZ323" s="361"/>
      <c r="JSA323" s="361"/>
      <c r="JSB323" s="361"/>
      <c r="JSC323" s="361"/>
      <c r="JSD323" s="361"/>
      <c r="JSE323" s="361"/>
      <c r="JSF323" s="361"/>
      <c r="JSG323" s="361"/>
      <c r="JSH323" s="361"/>
      <c r="JSI323" s="361"/>
      <c r="JSJ323" s="361"/>
      <c r="JSK323" s="361"/>
      <c r="JSL323" s="361"/>
      <c r="JSM323" s="361"/>
      <c r="JSN323" s="361"/>
      <c r="JSO323" s="361"/>
      <c r="JSP323" s="361"/>
      <c r="JSQ323" s="361"/>
      <c r="JSR323" s="361"/>
      <c r="JSS323" s="361"/>
      <c r="JST323" s="361"/>
      <c r="JSU323" s="361"/>
      <c r="JSV323" s="361"/>
      <c r="JSW323" s="361"/>
      <c r="JSX323" s="361"/>
      <c r="JSY323" s="361"/>
      <c r="JSZ323" s="361"/>
      <c r="JTA323" s="361"/>
      <c r="JTB323" s="361"/>
      <c r="JTC323" s="361"/>
      <c r="JTD323" s="361"/>
      <c r="JTE323" s="361"/>
      <c r="JTF323" s="361"/>
      <c r="JTG323" s="361"/>
      <c r="JTH323" s="361"/>
      <c r="JTI323" s="361"/>
      <c r="JTJ323" s="361"/>
      <c r="JTK323" s="361"/>
      <c r="JTL323" s="361"/>
      <c r="JTM323" s="361"/>
      <c r="JTN323" s="361"/>
      <c r="JTO323" s="361"/>
      <c r="JTP323" s="361"/>
      <c r="JTQ323" s="361"/>
      <c r="JTR323" s="361"/>
      <c r="JTS323" s="361"/>
      <c r="JTT323" s="361"/>
      <c r="JTU323" s="361"/>
      <c r="JTV323" s="361"/>
      <c r="JTW323" s="361"/>
      <c r="JTX323" s="361"/>
      <c r="JTY323" s="361"/>
      <c r="JTZ323" s="361"/>
      <c r="JUA323" s="361"/>
      <c r="JUB323" s="361"/>
      <c r="JUC323" s="361"/>
      <c r="JUD323" s="361"/>
      <c r="JUE323" s="361"/>
      <c r="JUF323" s="361"/>
      <c r="JUG323" s="361"/>
      <c r="JUH323" s="361"/>
      <c r="JUI323" s="361"/>
      <c r="JUJ323" s="361"/>
      <c r="JUK323" s="361"/>
      <c r="JUL323" s="361"/>
      <c r="JUM323" s="361"/>
      <c r="JUN323" s="361"/>
      <c r="JUO323" s="361"/>
      <c r="JUP323" s="361"/>
      <c r="JUQ323" s="361"/>
      <c r="JUR323" s="361"/>
      <c r="JUS323" s="361"/>
      <c r="JUT323" s="361"/>
      <c r="JUU323" s="361"/>
      <c r="JUV323" s="361"/>
      <c r="JUW323" s="361"/>
      <c r="JUX323" s="361"/>
      <c r="JUY323" s="361"/>
      <c r="JUZ323" s="361"/>
      <c r="JVA323" s="361"/>
      <c r="JVB323" s="361"/>
      <c r="JVC323" s="361"/>
      <c r="JVD323" s="361"/>
      <c r="JVE323" s="361"/>
      <c r="JVF323" s="361"/>
      <c r="JVG323" s="361"/>
      <c r="JVH323" s="361"/>
      <c r="JVI323" s="361"/>
      <c r="JVJ323" s="361"/>
      <c r="JVK323" s="361"/>
      <c r="JVL323" s="361"/>
      <c r="JVM323" s="361"/>
      <c r="JVN323" s="361"/>
      <c r="JVO323" s="361"/>
      <c r="JVP323" s="361"/>
      <c r="JVQ323" s="361"/>
      <c r="JVR323" s="361"/>
      <c r="JVS323" s="361"/>
      <c r="JVT323" s="361"/>
      <c r="JVU323" s="361"/>
      <c r="JVV323" s="361"/>
      <c r="JVW323" s="361"/>
      <c r="JVX323" s="361"/>
      <c r="JVY323" s="361"/>
      <c r="JVZ323" s="361"/>
      <c r="JWA323" s="361"/>
      <c r="JWB323" s="361"/>
      <c r="JWC323" s="361"/>
      <c r="JWD323" s="361"/>
      <c r="JWE323" s="361"/>
      <c r="JWF323" s="361"/>
      <c r="JWG323" s="361"/>
      <c r="JWH323" s="361"/>
      <c r="JWI323" s="361"/>
      <c r="JWJ323" s="361"/>
      <c r="JWK323" s="361"/>
      <c r="JWL323" s="361"/>
      <c r="JWM323" s="361"/>
      <c r="JWN323" s="361"/>
      <c r="JWO323" s="361"/>
      <c r="JWP323" s="361"/>
      <c r="JWQ323" s="361"/>
      <c r="JWR323" s="361"/>
      <c r="JWS323" s="361"/>
      <c r="JWT323" s="361"/>
      <c r="JWU323" s="361"/>
      <c r="JWV323" s="361"/>
      <c r="JWW323" s="361"/>
      <c r="JWX323" s="361"/>
      <c r="JWY323" s="361"/>
      <c r="JWZ323" s="361"/>
      <c r="JXA323" s="361"/>
      <c r="JXB323" s="361"/>
      <c r="JXC323" s="361"/>
      <c r="JXD323" s="361"/>
      <c r="JXE323" s="361"/>
      <c r="JXF323" s="361"/>
      <c r="JXG323" s="361"/>
      <c r="JXH323" s="361"/>
      <c r="JXI323" s="361"/>
      <c r="JXJ323" s="361"/>
      <c r="JXK323" s="361"/>
      <c r="JXL323" s="361"/>
      <c r="JXM323" s="361"/>
      <c r="JXN323" s="361"/>
      <c r="JXO323" s="361"/>
      <c r="JXP323" s="361"/>
      <c r="JXQ323" s="361"/>
      <c r="JXR323" s="361"/>
      <c r="JXS323" s="361"/>
      <c r="JXT323" s="361"/>
      <c r="JXU323" s="361"/>
      <c r="JXV323" s="361"/>
      <c r="JXW323" s="361"/>
      <c r="JXX323" s="361"/>
      <c r="JXY323" s="361"/>
      <c r="JXZ323" s="361"/>
      <c r="JYA323" s="361"/>
      <c r="JYB323" s="361"/>
      <c r="JYC323" s="361"/>
      <c r="JYD323" s="361"/>
      <c r="JYE323" s="361"/>
      <c r="JYF323" s="361"/>
      <c r="JYG323" s="361"/>
      <c r="JYH323" s="361"/>
      <c r="JYI323" s="361"/>
      <c r="JYJ323" s="361"/>
      <c r="JYK323" s="361"/>
      <c r="JYL323" s="361"/>
      <c r="JYM323" s="361"/>
      <c r="JYN323" s="361"/>
      <c r="JYO323" s="361"/>
      <c r="JYP323" s="361"/>
      <c r="JYQ323" s="361"/>
      <c r="JYR323" s="361"/>
      <c r="JYS323" s="361"/>
      <c r="JYT323" s="361"/>
      <c r="JYU323" s="361"/>
      <c r="JYV323" s="361"/>
      <c r="JYW323" s="361"/>
      <c r="JYX323" s="361"/>
      <c r="JYY323" s="361"/>
      <c r="JYZ323" s="361"/>
      <c r="JZA323" s="361"/>
      <c r="JZB323" s="361"/>
      <c r="JZC323" s="361"/>
      <c r="JZD323" s="361"/>
      <c r="JZE323" s="361"/>
      <c r="JZF323" s="361"/>
      <c r="JZG323" s="361"/>
      <c r="JZH323" s="361"/>
      <c r="JZI323" s="361"/>
      <c r="JZJ323" s="361"/>
      <c r="JZK323" s="361"/>
      <c r="JZL323" s="361"/>
      <c r="JZM323" s="361"/>
      <c r="JZN323" s="361"/>
      <c r="JZO323" s="361"/>
      <c r="JZP323" s="361"/>
      <c r="JZQ323" s="361"/>
      <c r="JZR323" s="361"/>
      <c r="JZS323" s="361"/>
      <c r="JZT323" s="361"/>
      <c r="JZU323" s="361"/>
      <c r="JZV323" s="361"/>
      <c r="JZW323" s="361"/>
      <c r="JZX323" s="361"/>
      <c r="JZY323" s="361"/>
      <c r="JZZ323" s="361"/>
      <c r="KAA323" s="361"/>
      <c r="KAB323" s="361"/>
      <c r="KAC323" s="361"/>
      <c r="KAD323" s="361"/>
      <c r="KAE323" s="361"/>
      <c r="KAF323" s="361"/>
      <c r="KAG323" s="361"/>
      <c r="KAH323" s="361"/>
      <c r="KAI323" s="361"/>
      <c r="KAJ323" s="361"/>
      <c r="KAK323" s="361"/>
      <c r="KAL323" s="361"/>
      <c r="KAM323" s="361"/>
      <c r="KAN323" s="361"/>
      <c r="KAO323" s="361"/>
      <c r="KAP323" s="361"/>
      <c r="KAQ323" s="361"/>
      <c r="KAR323" s="361"/>
      <c r="KAS323" s="361"/>
      <c r="KAT323" s="361"/>
      <c r="KAU323" s="361"/>
      <c r="KAV323" s="361"/>
      <c r="KAW323" s="361"/>
      <c r="KAX323" s="361"/>
      <c r="KAY323" s="361"/>
      <c r="KAZ323" s="361"/>
      <c r="KBA323" s="361"/>
      <c r="KBB323" s="361"/>
      <c r="KBC323" s="361"/>
      <c r="KBD323" s="361"/>
      <c r="KBE323" s="361"/>
      <c r="KBF323" s="361"/>
      <c r="KBG323" s="361"/>
      <c r="KBH323" s="361"/>
      <c r="KBI323" s="361"/>
      <c r="KBJ323" s="361"/>
      <c r="KBK323" s="361"/>
      <c r="KBL323" s="361"/>
      <c r="KBM323" s="361"/>
      <c r="KBN323" s="361"/>
      <c r="KBO323" s="361"/>
      <c r="KBP323" s="361"/>
      <c r="KBQ323" s="361"/>
      <c r="KBR323" s="361"/>
      <c r="KBS323" s="361"/>
      <c r="KBT323" s="361"/>
      <c r="KBU323" s="361"/>
      <c r="KBV323" s="361"/>
      <c r="KBW323" s="361"/>
      <c r="KBX323" s="361"/>
      <c r="KBY323" s="361"/>
      <c r="KBZ323" s="361"/>
      <c r="KCA323" s="361"/>
      <c r="KCB323" s="361"/>
      <c r="KCC323" s="361"/>
      <c r="KCD323" s="361"/>
      <c r="KCE323" s="361"/>
      <c r="KCF323" s="361"/>
      <c r="KCG323" s="361"/>
      <c r="KCH323" s="361"/>
      <c r="KCI323" s="361"/>
      <c r="KCJ323" s="361"/>
      <c r="KCK323" s="361"/>
      <c r="KCL323" s="361"/>
      <c r="KCM323" s="361"/>
      <c r="KCN323" s="361"/>
      <c r="KCO323" s="361"/>
      <c r="KCP323" s="361"/>
      <c r="KCQ323" s="361"/>
      <c r="KCR323" s="361"/>
      <c r="KCS323" s="361"/>
      <c r="KCT323" s="361"/>
      <c r="KCU323" s="361"/>
      <c r="KCV323" s="361"/>
      <c r="KCW323" s="361"/>
      <c r="KCX323" s="361"/>
      <c r="KCY323" s="361"/>
      <c r="KCZ323" s="361"/>
      <c r="KDA323" s="361"/>
      <c r="KDB323" s="361"/>
      <c r="KDC323" s="361"/>
      <c r="KDD323" s="361"/>
      <c r="KDE323" s="361"/>
      <c r="KDF323" s="361"/>
      <c r="KDG323" s="361"/>
      <c r="KDH323" s="361"/>
      <c r="KDI323" s="361"/>
      <c r="KDJ323" s="361"/>
      <c r="KDK323" s="361"/>
      <c r="KDL323" s="361"/>
      <c r="KDM323" s="361"/>
      <c r="KDN323" s="361"/>
      <c r="KDO323" s="361"/>
      <c r="KDP323" s="361"/>
      <c r="KDQ323" s="361"/>
      <c r="KDR323" s="361"/>
      <c r="KDS323" s="361"/>
      <c r="KDT323" s="361"/>
      <c r="KDU323" s="361"/>
      <c r="KDV323" s="361"/>
      <c r="KDW323" s="361"/>
      <c r="KDX323" s="361"/>
      <c r="KDY323" s="361"/>
      <c r="KDZ323" s="361"/>
      <c r="KEA323" s="361"/>
      <c r="KEB323" s="361"/>
      <c r="KEC323" s="361"/>
      <c r="KED323" s="361"/>
      <c r="KEE323" s="361"/>
      <c r="KEF323" s="361"/>
      <c r="KEG323" s="361"/>
      <c r="KEH323" s="361"/>
      <c r="KEI323" s="361"/>
      <c r="KEJ323" s="361"/>
      <c r="KEK323" s="361"/>
      <c r="KEL323" s="361"/>
      <c r="KEM323" s="361"/>
      <c r="KEN323" s="361"/>
      <c r="KEO323" s="361"/>
      <c r="KEP323" s="361"/>
      <c r="KEQ323" s="361"/>
      <c r="KER323" s="361"/>
      <c r="KES323" s="361"/>
      <c r="KET323" s="361"/>
      <c r="KEU323" s="361"/>
      <c r="KEV323" s="361"/>
      <c r="KEW323" s="361"/>
      <c r="KEX323" s="361"/>
      <c r="KEY323" s="361"/>
      <c r="KEZ323" s="361"/>
      <c r="KFA323" s="361"/>
      <c r="KFB323" s="361"/>
      <c r="KFC323" s="361"/>
      <c r="KFD323" s="361"/>
      <c r="KFE323" s="361"/>
      <c r="KFF323" s="361"/>
      <c r="KFG323" s="361"/>
      <c r="KFH323" s="361"/>
      <c r="KFI323" s="361"/>
      <c r="KFJ323" s="361"/>
      <c r="KFK323" s="361"/>
      <c r="KFL323" s="361"/>
      <c r="KFM323" s="361"/>
      <c r="KFN323" s="361"/>
      <c r="KFO323" s="361"/>
      <c r="KFP323" s="361"/>
      <c r="KFQ323" s="361"/>
      <c r="KFR323" s="361"/>
      <c r="KFS323" s="361"/>
      <c r="KFT323" s="361"/>
      <c r="KFU323" s="361"/>
      <c r="KFV323" s="361"/>
      <c r="KFW323" s="361"/>
      <c r="KFX323" s="361"/>
      <c r="KFY323" s="361"/>
      <c r="KFZ323" s="361"/>
      <c r="KGA323" s="361"/>
      <c r="KGB323" s="361"/>
      <c r="KGC323" s="361"/>
      <c r="KGD323" s="361"/>
      <c r="KGE323" s="361"/>
      <c r="KGF323" s="361"/>
      <c r="KGG323" s="361"/>
      <c r="KGH323" s="361"/>
      <c r="KGI323" s="361"/>
      <c r="KGJ323" s="361"/>
      <c r="KGK323" s="361"/>
      <c r="KGL323" s="361"/>
      <c r="KGM323" s="361"/>
      <c r="KGN323" s="361"/>
      <c r="KGO323" s="361"/>
      <c r="KGP323" s="361"/>
      <c r="KGQ323" s="361"/>
      <c r="KGR323" s="361"/>
      <c r="KGS323" s="361"/>
      <c r="KGT323" s="361"/>
      <c r="KGU323" s="361"/>
      <c r="KGV323" s="361"/>
      <c r="KGW323" s="361"/>
      <c r="KGX323" s="361"/>
      <c r="KGY323" s="361"/>
      <c r="KGZ323" s="361"/>
      <c r="KHA323" s="361"/>
      <c r="KHB323" s="361"/>
      <c r="KHC323" s="361"/>
      <c r="KHD323" s="361"/>
      <c r="KHE323" s="361"/>
      <c r="KHF323" s="361"/>
      <c r="KHG323" s="361"/>
      <c r="KHH323" s="361"/>
      <c r="KHI323" s="361"/>
      <c r="KHJ323" s="361"/>
      <c r="KHK323" s="361"/>
      <c r="KHL323" s="361"/>
      <c r="KHM323" s="361"/>
      <c r="KHN323" s="361"/>
      <c r="KHO323" s="361"/>
      <c r="KHP323" s="361"/>
      <c r="KHQ323" s="361"/>
      <c r="KHR323" s="361"/>
      <c r="KHS323" s="361"/>
      <c r="KHT323" s="361"/>
      <c r="KHU323" s="361"/>
      <c r="KHV323" s="361"/>
      <c r="KHW323" s="361"/>
      <c r="KHX323" s="361"/>
      <c r="KHY323" s="361"/>
      <c r="KHZ323" s="361"/>
      <c r="KIA323" s="361"/>
      <c r="KIB323" s="361"/>
      <c r="KIC323" s="361"/>
      <c r="KID323" s="361"/>
      <c r="KIE323" s="361"/>
      <c r="KIF323" s="361"/>
      <c r="KIG323" s="361"/>
      <c r="KIH323" s="361"/>
      <c r="KII323" s="361"/>
      <c r="KIJ323" s="361"/>
      <c r="KIK323" s="361"/>
      <c r="KIL323" s="361"/>
      <c r="KIM323" s="361"/>
      <c r="KIN323" s="361"/>
      <c r="KIO323" s="361"/>
      <c r="KIP323" s="361"/>
      <c r="KIQ323" s="361"/>
      <c r="KIR323" s="361"/>
      <c r="KIS323" s="361"/>
      <c r="KIT323" s="361"/>
      <c r="KIU323" s="361"/>
      <c r="KIV323" s="361"/>
      <c r="KIW323" s="361"/>
      <c r="KIX323" s="361"/>
      <c r="KIY323" s="361"/>
      <c r="KIZ323" s="361"/>
      <c r="KJA323" s="361"/>
      <c r="KJB323" s="361"/>
      <c r="KJC323" s="361"/>
      <c r="KJD323" s="361"/>
      <c r="KJE323" s="361"/>
      <c r="KJF323" s="361"/>
      <c r="KJG323" s="361"/>
      <c r="KJH323" s="361"/>
      <c r="KJI323" s="361"/>
      <c r="KJJ323" s="361"/>
      <c r="KJK323" s="361"/>
      <c r="KJL323" s="361"/>
      <c r="KJM323" s="361"/>
      <c r="KJN323" s="361"/>
      <c r="KJO323" s="361"/>
      <c r="KJP323" s="361"/>
      <c r="KJQ323" s="361"/>
      <c r="KJR323" s="361"/>
      <c r="KJS323" s="361"/>
      <c r="KJT323" s="361"/>
      <c r="KJU323" s="361"/>
      <c r="KJV323" s="361"/>
      <c r="KJW323" s="361"/>
      <c r="KJX323" s="361"/>
      <c r="KJY323" s="361"/>
      <c r="KJZ323" s="361"/>
      <c r="KKA323" s="361"/>
      <c r="KKB323" s="361"/>
      <c r="KKC323" s="361"/>
      <c r="KKD323" s="361"/>
      <c r="KKE323" s="361"/>
      <c r="KKF323" s="361"/>
      <c r="KKG323" s="361"/>
      <c r="KKH323" s="361"/>
      <c r="KKI323" s="361"/>
      <c r="KKJ323" s="361"/>
      <c r="KKK323" s="361"/>
      <c r="KKL323" s="361"/>
      <c r="KKM323" s="361"/>
      <c r="KKN323" s="361"/>
      <c r="KKO323" s="361"/>
      <c r="KKP323" s="361"/>
      <c r="KKQ323" s="361"/>
      <c r="KKR323" s="361"/>
      <c r="KKS323" s="361"/>
      <c r="KKT323" s="361"/>
      <c r="KKU323" s="361"/>
      <c r="KKV323" s="361"/>
      <c r="KKW323" s="361"/>
      <c r="KKX323" s="361"/>
      <c r="KKY323" s="361"/>
      <c r="KKZ323" s="361"/>
      <c r="KLA323" s="361"/>
      <c r="KLB323" s="361"/>
      <c r="KLC323" s="361"/>
      <c r="KLD323" s="361"/>
      <c r="KLE323" s="361"/>
      <c r="KLF323" s="361"/>
      <c r="KLG323" s="361"/>
      <c r="KLH323" s="361"/>
      <c r="KLI323" s="361"/>
      <c r="KLJ323" s="361"/>
      <c r="KLK323" s="361"/>
      <c r="KLL323" s="361"/>
      <c r="KLM323" s="361"/>
      <c r="KLN323" s="361"/>
      <c r="KLO323" s="361"/>
      <c r="KLP323" s="361"/>
      <c r="KLQ323" s="361"/>
      <c r="KLR323" s="361"/>
      <c r="KLS323" s="361"/>
      <c r="KLT323" s="361"/>
      <c r="KLU323" s="361"/>
      <c r="KLV323" s="361"/>
      <c r="KLW323" s="361"/>
      <c r="KLX323" s="361"/>
      <c r="KLY323" s="361"/>
      <c r="KLZ323" s="361"/>
      <c r="KMA323" s="361"/>
      <c r="KMB323" s="361"/>
      <c r="KMC323" s="361"/>
      <c r="KMD323" s="361"/>
      <c r="KME323" s="361"/>
      <c r="KMF323" s="361"/>
      <c r="KMG323" s="361"/>
      <c r="KMH323" s="361"/>
      <c r="KMI323" s="361"/>
      <c r="KMJ323" s="361"/>
      <c r="KMK323" s="361"/>
      <c r="KML323" s="361"/>
      <c r="KMM323" s="361"/>
      <c r="KMN323" s="361"/>
      <c r="KMO323" s="361"/>
      <c r="KMP323" s="361"/>
      <c r="KMQ323" s="361"/>
      <c r="KMR323" s="361"/>
      <c r="KMS323" s="361"/>
      <c r="KMT323" s="361"/>
      <c r="KMU323" s="361"/>
      <c r="KMV323" s="361"/>
      <c r="KMW323" s="361"/>
      <c r="KMX323" s="361"/>
      <c r="KMY323" s="361"/>
      <c r="KMZ323" s="361"/>
      <c r="KNA323" s="361"/>
      <c r="KNB323" s="361"/>
      <c r="KNC323" s="361"/>
      <c r="KND323" s="361"/>
      <c r="KNE323" s="361"/>
      <c r="KNF323" s="361"/>
      <c r="KNG323" s="361"/>
      <c r="KNH323" s="361"/>
      <c r="KNI323" s="361"/>
      <c r="KNJ323" s="361"/>
      <c r="KNK323" s="361"/>
      <c r="KNL323" s="361"/>
      <c r="KNM323" s="361"/>
      <c r="KNN323" s="361"/>
      <c r="KNO323" s="361"/>
      <c r="KNP323" s="361"/>
      <c r="KNQ323" s="361"/>
      <c r="KNR323" s="361"/>
      <c r="KNS323" s="361"/>
      <c r="KNT323" s="361"/>
      <c r="KNU323" s="361"/>
      <c r="KNV323" s="361"/>
      <c r="KNW323" s="361"/>
      <c r="KNX323" s="361"/>
      <c r="KNY323" s="361"/>
      <c r="KNZ323" s="361"/>
      <c r="KOA323" s="361"/>
      <c r="KOB323" s="361"/>
      <c r="KOC323" s="361"/>
      <c r="KOD323" s="361"/>
      <c r="KOE323" s="361"/>
      <c r="KOF323" s="361"/>
      <c r="KOG323" s="361"/>
      <c r="KOH323" s="361"/>
      <c r="KOI323" s="361"/>
      <c r="KOJ323" s="361"/>
      <c r="KOK323" s="361"/>
      <c r="KOL323" s="361"/>
      <c r="KOM323" s="361"/>
      <c r="KON323" s="361"/>
      <c r="KOO323" s="361"/>
      <c r="KOP323" s="361"/>
      <c r="KOQ323" s="361"/>
      <c r="KOR323" s="361"/>
      <c r="KOS323" s="361"/>
      <c r="KOT323" s="361"/>
      <c r="KOU323" s="361"/>
      <c r="KOV323" s="361"/>
      <c r="KOW323" s="361"/>
      <c r="KOX323" s="361"/>
      <c r="KOY323" s="361"/>
      <c r="KOZ323" s="361"/>
      <c r="KPA323" s="361"/>
      <c r="KPB323" s="361"/>
      <c r="KPC323" s="361"/>
      <c r="KPD323" s="361"/>
      <c r="KPE323" s="361"/>
      <c r="KPF323" s="361"/>
      <c r="KPG323" s="361"/>
      <c r="KPH323" s="361"/>
      <c r="KPI323" s="361"/>
      <c r="KPJ323" s="361"/>
      <c r="KPK323" s="361"/>
      <c r="KPL323" s="361"/>
      <c r="KPM323" s="361"/>
      <c r="KPN323" s="361"/>
      <c r="KPO323" s="361"/>
      <c r="KPP323" s="361"/>
      <c r="KPQ323" s="361"/>
      <c r="KPR323" s="361"/>
      <c r="KPS323" s="361"/>
      <c r="KPT323" s="361"/>
      <c r="KPU323" s="361"/>
      <c r="KPV323" s="361"/>
      <c r="KPW323" s="361"/>
      <c r="KPX323" s="361"/>
      <c r="KPY323" s="361"/>
      <c r="KPZ323" s="361"/>
      <c r="KQA323" s="361"/>
      <c r="KQB323" s="361"/>
      <c r="KQC323" s="361"/>
      <c r="KQD323" s="361"/>
      <c r="KQE323" s="361"/>
      <c r="KQF323" s="361"/>
      <c r="KQG323" s="361"/>
      <c r="KQH323" s="361"/>
      <c r="KQI323" s="361"/>
      <c r="KQJ323" s="361"/>
      <c r="KQK323" s="361"/>
      <c r="KQL323" s="361"/>
      <c r="KQM323" s="361"/>
      <c r="KQN323" s="361"/>
      <c r="KQO323" s="361"/>
      <c r="KQP323" s="361"/>
      <c r="KQQ323" s="361"/>
      <c r="KQR323" s="361"/>
      <c r="KQS323" s="361"/>
      <c r="KQT323" s="361"/>
      <c r="KQU323" s="361"/>
      <c r="KQV323" s="361"/>
      <c r="KQW323" s="361"/>
      <c r="KQX323" s="361"/>
      <c r="KQY323" s="361"/>
      <c r="KQZ323" s="361"/>
      <c r="KRA323" s="361"/>
      <c r="KRB323" s="361"/>
      <c r="KRC323" s="361"/>
      <c r="KRD323" s="361"/>
      <c r="KRE323" s="361"/>
      <c r="KRF323" s="361"/>
      <c r="KRG323" s="361"/>
      <c r="KRH323" s="361"/>
      <c r="KRI323" s="361"/>
      <c r="KRJ323" s="361"/>
      <c r="KRK323" s="361"/>
      <c r="KRL323" s="361"/>
      <c r="KRM323" s="361"/>
      <c r="KRN323" s="361"/>
      <c r="KRO323" s="361"/>
      <c r="KRP323" s="361"/>
      <c r="KRQ323" s="361"/>
      <c r="KRR323" s="361"/>
      <c r="KRS323" s="361"/>
      <c r="KRT323" s="361"/>
      <c r="KRU323" s="361"/>
      <c r="KRV323" s="361"/>
      <c r="KRW323" s="361"/>
      <c r="KRX323" s="361"/>
      <c r="KRY323" s="361"/>
      <c r="KRZ323" s="361"/>
      <c r="KSA323" s="361"/>
      <c r="KSB323" s="361"/>
      <c r="KSC323" s="361"/>
      <c r="KSD323" s="361"/>
      <c r="KSE323" s="361"/>
      <c r="KSF323" s="361"/>
      <c r="KSG323" s="361"/>
      <c r="KSH323" s="361"/>
      <c r="KSI323" s="361"/>
      <c r="KSJ323" s="361"/>
      <c r="KSK323" s="361"/>
      <c r="KSL323" s="361"/>
      <c r="KSM323" s="361"/>
      <c r="KSN323" s="361"/>
      <c r="KSO323" s="361"/>
      <c r="KSP323" s="361"/>
      <c r="KSQ323" s="361"/>
      <c r="KSR323" s="361"/>
      <c r="KSS323" s="361"/>
      <c r="KST323" s="361"/>
      <c r="KSU323" s="361"/>
      <c r="KSV323" s="361"/>
      <c r="KSW323" s="361"/>
      <c r="KSX323" s="361"/>
      <c r="KSY323" s="361"/>
      <c r="KSZ323" s="361"/>
      <c r="KTA323" s="361"/>
      <c r="KTB323" s="361"/>
      <c r="KTC323" s="361"/>
      <c r="KTD323" s="361"/>
      <c r="KTE323" s="361"/>
      <c r="KTF323" s="361"/>
      <c r="KTG323" s="361"/>
      <c r="KTH323" s="361"/>
      <c r="KTI323" s="361"/>
      <c r="KTJ323" s="361"/>
      <c r="KTK323" s="361"/>
      <c r="KTL323" s="361"/>
      <c r="KTM323" s="361"/>
      <c r="KTN323" s="361"/>
      <c r="KTO323" s="361"/>
      <c r="KTP323" s="361"/>
      <c r="KTQ323" s="361"/>
      <c r="KTR323" s="361"/>
      <c r="KTS323" s="361"/>
      <c r="KTT323" s="361"/>
      <c r="KTU323" s="361"/>
      <c r="KTV323" s="361"/>
      <c r="KTW323" s="361"/>
      <c r="KTX323" s="361"/>
      <c r="KTY323" s="361"/>
      <c r="KTZ323" s="361"/>
      <c r="KUA323" s="361"/>
      <c r="KUB323" s="361"/>
      <c r="KUC323" s="361"/>
      <c r="KUD323" s="361"/>
      <c r="KUE323" s="361"/>
      <c r="KUF323" s="361"/>
      <c r="KUG323" s="361"/>
      <c r="KUH323" s="361"/>
      <c r="KUI323" s="361"/>
      <c r="KUJ323" s="361"/>
      <c r="KUK323" s="361"/>
      <c r="KUL323" s="361"/>
      <c r="KUM323" s="361"/>
      <c r="KUN323" s="361"/>
      <c r="KUO323" s="361"/>
      <c r="KUP323" s="361"/>
      <c r="KUQ323" s="361"/>
      <c r="KUR323" s="361"/>
      <c r="KUS323" s="361"/>
      <c r="KUT323" s="361"/>
      <c r="KUU323" s="361"/>
      <c r="KUV323" s="361"/>
      <c r="KUW323" s="361"/>
      <c r="KUX323" s="361"/>
      <c r="KUY323" s="361"/>
      <c r="KUZ323" s="361"/>
      <c r="KVA323" s="361"/>
      <c r="KVB323" s="361"/>
      <c r="KVC323" s="361"/>
      <c r="KVD323" s="361"/>
      <c r="KVE323" s="361"/>
      <c r="KVF323" s="361"/>
      <c r="KVG323" s="361"/>
      <c r="KVH323" s="361"/>
      <c r="KVI323" s="361"/>
      <c r="KVJ323" s="361"/>
      <c r="KVK323" s="361"/>
      <c r="KVL323" s="361"/>
      <c r="KVM323" s="361"/>
      <c r="KVN323" s="361"/>
      <c r="KVO323" s="361"/>
      <c r="KVP323" s="361"/>
      <c r="KVQ323" s="361"/>
      <c r="KVR323" s="361"/>
      <c r="KVS323" s="361"/>
      <c r="KVT323" s="361"/>
      <c r="KVU323" s="361"/>
      <c r="KVV323" s="361"/>
      <c r="KVW323" s="361"/>
      <c r="KVX323" s="361"/>
      <c r="KVY323" s="361"/>
      <c r="KVZ323" s="361"/>
      <c r="KWA323" s="361"/>
      <c r="KWB323" s="361"/>
      <c r="KWC323" s="361"/>
      <c r="KWD323" s="361"/>
      <c r="KWE323" s="361"/>
      <c r="KWF323" s="361"/>
      <c r="KWG323" s="361"/>
      <c r="KWH323" s="361"/>
      <c r="KWI323" s="361"/>
      <c r="KWJ323" s="361"/>
      <c r="KWK323" s="361"/>
      <c r="KWL323" s="361"/>
      <c r="KWM323" s="361"/>
      <c r="KWN323" s="361"/>
      <c r="KWO323" s="361"/>
      <c r="KWP323" s="361"/>
      <c r="KWQ323" s="361"/>
      <c r="KWR323" s="361"/>
      <c r="KWS323" s="361"/>
      <c r="KWT323" s="361"/>
      <c r="KWU323" s="361"/>
      <c r="KWV323" s="361"/>
      <c r="KWW323" s="361"/>
      <c r="KWX323" s="361"/>
      <c r="KWY323" s="361"/>
      <c r="KWZ323" s="361"/>
      <c r="KXA323" s="361"/>
      <c r="KXB323" s="361"/>
      <c r="KXC323" s="361"/>
      <c r="KXD323" s="361"/>
      <c r="KXE323" s="361"/>
      <c r="KXF323" s="361"/>
      <c r="KXG323" s="361"/>
      <c r="KXH323" s="361"/>
      <c r="KXI323" s="361"/>
      <c r="KXJ323" s="361"/>
      <c r="KXK323" s="361"/>
      <c r="KXL323" s="361"/>
      <c r="KXM323" s="361"/>
      <c r="KXN323" s="361"/>
      <c r="KXO323" s="361"/>
      <c r="KXP323" s="361"/>
      <c r="KXQ323" s="361"/>
      <c r="KXR323" s="361"/>
      <c r="KXS323" s="361"/>
      <c r="KXT323" s="361"/>
      <c r="KXU323" s="361"/>
      <c r="KXV323" s="361"/>
      <c r="KXW323" s="361"/>
      <c r="KXX323" s="361"/>
      <c r="KXY323" s="361"/>
      <c r="KXZ323" s="361"/>
      <c r="KYA323" s="361"/>
      <c r="KYB323" s="361"/>
      <c r="KYC323" s="361"/>
      <c r="KYD323" s="361"/>
      <c r="KYE323" s="361"/>
      <c r="KYF323" s="361"/>
      <c r="KYG323" s="361"/>
      <c r="KYH323" s="361"/>
      <c r="KYI323" s="361"/>
      <c r="KYJ323" s="361"/>
      <c r="KYK323" s="361"/>
      <c r="KYL323" s="361"/>
      <c r="KYM323" s="361"/>
      <c r="KYN323" s="361"/>
      <c r="KYO323" s="361"/>
      <c r="KYP323" s="361"/>
      <c r="KYQ323" s="361"/>
      <c r="KYR323" s="361"/>
      <c r="KYS323" s="361"/>
      <c r="KYT323" s="361"/>
      <c r="KYU323" s="361"/>
      <c r="KYV323" s="361"/>
      <c r="KYW323" s="361"/>
      <c r="KYX323" s="361"/>
      <c r="KYY323" s="361"/>
      <c r="KYZ323" s="361"/>
      <c r="KZA323" s="361"/>
      <c r="KZB323" s="361"/>
      <c r="KZC323" s="361"/>
      <c r="KZD323" s="361"/>
      <c r="KZE323" s="361"/>
      <c r="KZF323" s="361"/>
      <c r="KZG323" s="361"/>
      <c r="KZH323" s="361"/>
      <c r="KZI323" s="361"/>
      <c r="KZJ323" s="361"/>
      <c r="KZK323" s="361"/>
      <c r="KZL323" s="361"/>
      <c r="KZM323" s="361"/>
      <c r="KZN323" s="361"/>
      <c r="KZO323" s="361"/>
      <c r="KZP323" s="361"/>
      <c r="KZQ323" s="361"/>
      <c r="KZR323" s="361"/>
      <c r="KZS323" s="361"/>
      <c r="KZT323" s="361"/>
      <c r="KZU323" s="361"/>
      <c r="KZV323" s="361"/>
      <c r="KZW323" s="361"/>
      <c r="KZX323" s="361"/>
      <c r="KZY323" s="361"/>
      <c r="KZZ323" s="361"/>
      <c r="LAA323" s="361"/>
      <c r="LAB323" s="361"/>
      <c r="LAC323" s="361"/>
      <c r="LAD323" s="361"/>
      <c r="LAE323" s="361"/>
      <c r="LAF323" s="361"/>
      <c r="LAG323" s="361"/>
      <c r="LAH323" s="361"/>
      <c r="LAI323" s="361"/>
      <c r="LAJ323" s="361"/>
      <c r="LAK323" s="361"/>
      <c r="LAL323" s="361"/>
      <c r="LAM323" s="361"/>
      <c r="LAN323" s="361"/>
      <c r="LAO323" s="361"/>
      <c r="LAP323" s="361"/>
      <c r="LAQ323" s="361"/>
      <c r="LAR323" s="361"/>
      <c r="LAS323" s="361"/>
      <c r="LAT323" s="361"/>
      <c r="LAU323" s="361"/>
      <c r="LAV323" s="361"/>
      <c r="LAW323" s="361"/>
      <c r="LAX323" s="361"/>
      <c r="LAY323" s="361"/>
      <c r="LAZ323" s="361"/>
      <c r="LBA323" s="361"/>
      <c r="LBB323" s="361"/>
      <c r="LBC323" s="361"/>
      <c r="LBD323" s="361"/>
      <c r="LBE323" s="361"/>
      <c r="LBF323" s="361"/>
      <c r="LBG323" s="361"/>
      <c r="LBH323" s="361"/>
      <c r="LBI323" s="361"/>
      <c r="LBJ323" s="361"/>
      <c r="LBK323" s="361"/>
      <c r="LBL323" s="361"/>
      <c r="LBM323" s="361"/>
      <c r="LBN323" s="361"/>
      <c r="LBO323" s="361"/>
      <c r="LBP323" s="361"/>
      <c r="LBQ323" s="361"/>
      <c r="LBR323" s="361"/>
      <c r="LBS323" s="361"/>
      <c r="LBT323" s="361"/>
      <c r="LBU323" s="361"/>
      <c r="LBV323" s="361"/>
      <c r="LBW323" s="361"/>
      <c r="LBX323" s="361"/>
      <c r="LBY323" s="361"/>
      <c r="LBZ323" s="361"/>
      <c r="LCA323" s="361"/>
      <c r="LCB323" s="361"/>
      <c r="LCC323" s="361"/>
      <c r="LCD323" s="361"/>
      <c r="LCE323" s="361"/>
      <c r="LCF323" s="361"/>
      <c r="LCG323" s="361"/>
      <c r="LCH323" s="361"/>
      <c r="LCI323" s="361"/>
      <c r="LCJ323" s="361"/>
      <c r="LCK323" s="361"/>
      <c r="LCL323" s="361"/>
      <c r="LCM323" s="361"/>
      <c r="LCN323" s="361"/>
      <c r="LCO323" s="361"/>
      <c r="LCP323" s="361"/>
      <c r="LCQ323" s="361"/>
      <c r="LCR323" s="361"/>
      <c r="LCS323" s="361"/>
      <c r="LCT323" s="361"/>
      <c r="LCU323" s="361"/>
      <c r="LCV323" s="361"/>
      <c r="LCW323" s="361"/>
      <c r="LCX323" s="361"/>
      <c r="LCY323" s="361"/>
      <c r="LCZ323" s="361"/>
      <c r="LDA323" s="361"/>
      <c r="LDB323" s="361"/>
      <c r="LDC323" s="361"/>
      <c r="LDD323" s="361"/>
      <c r="LDE323" s="361"/>
      <c r="LDF323" s="361"/>
      <c r="LDG323" s="361"/>
      <c r="LDH323" s="361"/>
      <c r="LDI323" s="361"/>
      <c r="LDJ323" s="361"/>
      <c r="LDK323" s="361"/>
      <c r="LDL323" s="361"/>
      <c r="LDM323" s="361"/>
      <c r="LDN323" s="361"/>
      <c r="LDO323" s="361"/>
      <c r="LDP323" s="361"/>
      <c r="LDQ323" s="361"/>
      <c r="LDR323" s="361"/>
      <c r="LDS323" s="361"/>
      <c r="LDT323" s="361"/>
      <c r="LDU323" s="361"/>
      <c r="LDV323" s="361"/>
      <c r="LDW323" s="361"/>
      <c r="LDX323" s="361"/>
      <c r="LDY323" s="361"/>
      <c r="LDZ323" s="361"/>
      <c r="LEA323" s="361"/>
      <c r="LEB323" s="361"/>
      <c r="LEC323" s="361"/>
      <c r="LED323" s="361"/>
      <c r="LEE323" s="361"/>
      <c r="LEF323" s="361"/>
      <c r="LEG323" s="361"/>
      <c r="LEH323" s="361"/>
      <c r="LEI323" s="361"/>
      <c r="LEJ323" s="361"/>
      <c r="LEK323" s="361"/>
      <c r="LEL323" s="361"/>
      <c r="LEM323" s="361"/>
      <c r="LEN323" s="361"/>
      <c r="LEO323" s="361"/>
      <c r="LEP323" s="361"/>
      <c r="LEQ323" s="361"/>
      <c r="LER323" s="361"/>
      <c r="LES323" s="361"/>
      <c r="LET323" s="361"/>
      <c r="LEU323" s="361"/>
      <c r="LEV323" s="361"/>
      <c r="LEW323" s="361"/>
      <c r="LEX323" s="361"/>
      <c r="LEY323" s="361"/>
      <c r="LEZ323" s="361"/>
      <c r="LFA323" s="361"/>
      <c r="LFB323" s="361"/>
      <c r="LFC323" s="361"/>
      <c r="LFD323" s="361"/>
      <c r="LFE323" s="361"/>
      <c r="LFF323" s="361"/>
      <c r="LFG323" s="361"/>
      <c r="LFH323" s="361"/>
      <c r="LFI323" s="361"/>
      <c r="LFJ323" s="361"/>
      <c r="LFK323" s="361"/>
      <c r="LFL323" s="361"/>
      <c r="LFM323" s="361"/>
      <c r="LFN323" s="361"/>
      <c r="LFO323" s="361"/>
      <c r="LFP323" s="361"/>
      <c r="LFQ323" s="361"/>
      <c r="LFR323" s="361"/>
      <c r="LFS323" s="361"/>
      <c r="LFT323" s="361"/>
      <c r="LFU323" s="361"/>
      <c r="LFV323" s="361"/>
      <c r="LFW323" s="361"/>
      <c r="LFX323" s="361"/>
      <c r="LFY323" s="361"/>
      <c r="LFZ323" s="361"/>
      <c r="LGA323" s="361"/>
      <c r="LGB323" s="361"/>
      <c r="LGC323" s="361"/>
      <c r="LGD323" s="361"/>
      <c r="LGE323" s="361"/>
      <c r="LGF323" s="361"/>
      <c r="LGG323" s="361"/>
      <c r="LGH323" s="361"/>
      <c r="LGI323" s="361"/>
      <c r="LGJ323" s="361"/>
      <c r="LGK323" s="361"/>
      <c r="LGL323" s="361"/>
      <c r="LGM323" s="361"/>
      <c r="LGN323" s="361"/>
      <c r="LGO323" s="361"/>
      <c r="LGP323" s="361"/>
      <c r="LGQ323" s="361"/>
      <c r="LGR323" s="361"/>
      <c r="LGS323" s="361"/>
      <c r="LGT323" s="361"/>
      <c r="LGU323" s="361"/>
      <c r="LGV323" s="361"/>
      <c r="LGW323" s="361"/>
      <c r="LGX323" s="361"/>
      <c r="LGY323" s="361"/>
      <c r="LGZ323" s="361"/>
      <c r="LHA323" s="361"/>
      <c r="LHB323" s="361"/>
      <c r="LHC323" s="361"/>
      <c r="LHD323" s="361"/>
      <c r="LHE323" s="361"/>
      <c r="LHF323" s="361"/>
      <c r="LHG323" s="361"/>
      <c r="LHH323" s="361"/>
      <c r="LHI323" s="361"/>
      <c r="LHJ323" s="361"/>
      <c r="LHK323" s="361"/>
      <c r="LHL323" s="361"/>
      <c r="LHM323" s="361"/>
      <c r="LHN323" s="361"/>
      <c r="LHO323" s="361"/>
      <c r="LHP323" s="361"/>
      <c r="LHQ323" s="361"/>
      <c r="LHR323" s="361"/>
      <c r="LHS323" s="361"/>
      <c r="LHT323" s="361"/>
      <c r="LHU323" s="361"/>
      <c r="LHV323" s="361"/>
      <c r="LHW323" s="361"/>
      <c r="LHX323" s="361"/>
      <c r="LHY323" s="361"/>
      <c r="LHZ323" s="361"/>
      <c r="LIA323" s="361"/>
      <c r="LIB323" s="361"/>
      <c r="LIC323" s="361"/>
      <c r="LID323" s="361"/>
      <c r="LIE323" s="361"/>
      <c r="LIF323" s="361"/>
      <c r="LIG323" s="361"/>
      <c r="LIH323" s="361"/>
      <c r="LII323" s="361"/>
      <c r="LIJ323" s="361"/>
      <c r="LIK323" s="361"/>
      <c r="LIL323" s="361"/>
      <c r="LIM323" s="361"/>
      <c r="LIN323" s="361"/>
      <c r="LIO323" s="361"/>
      <c r="LIP323" s="361"/>
      <c r="LIQ323" s="361"/>
      <c r="LIR323" s="361"/>
      <c r="LIS323" s="361"/>
      <c r="LIT323" s="361"/>
      <c r="LIU323" s="361"/>
      <c r="LIV323" s="361"/>
      <c r="LIW323" s="361"/>
      <c r="LIX323" s="361"/>
      <c r="LIY323" s="361"/>
      <c r="LIZ323" s="361"/>
      <c r="LJA323" s="361"/>
      <c r="LJB323" s="361"/>
      <c r="LJC323" s="361"/>
      <c r="LJD323" s="361"/>
      <c r="LJE323" s="361"/>
      <c r="LJF323" s="361"/>
      <c r="LJG323" s="361"/>
      <c r="LJH323" s="361"/>
      <c r="LJI323" s="361"/>
      <c r="LJJ323" s="361"/>
      <c r="LJK323" s="361"/>
      <c r="LJL323" s="361"/>
      <c r="LJM323" s="361"/>
      <c r="LJN323" s="361"/>
      <c r="LJO323" s="361"/>
      <c r="LJP323" s="361"/>
      <c r="LJQ323" s="361"/>
      <c r="LJR323" s="361"/>
      <c r="LJS323" s="361"/>
      <c r="LJT323" s="361"/>
      <c r="LJU323" s="361"/>
      <c r="LJV323" s="361"/>
      <c r="LJW323" s="361"/>
      <c r="LJX323" s="361"/>
      <c r="LJY323" s="361"/>
      <c r="LJZ323" s="361"/>
      <c r="LKA323" s="361"/>
      <c r="LKB323" s="361"/>
      <c r="LKC323" s="361"/>
      <c r="LKD323" s="361"/>
      <c r="LKE323" s="361"/>
      <c r="LKF323" s="361"/>
      <c r="LKG323" s="361"/>
      <c r="LKH323" s="361"/>
      <c r="LKI323" s="361"/>
      <c r="LKJ323" s="361"/>
      <c r="LKK323" s="361"/>
      <c r="LKL323" s="361"/>
      <c r="LKM323" s="361"/>
      <c r="LKN323" s="361"/>
      <c r="LKO323" s="361"/>
      <c r="LKP323" s="361"/>
      <c r="LKQ323" s="361"/>
      <c r="LKR323" s="361"/>
      <c r="LKS323" s="361"/>
      <c r="LKT323" s="361"/>
      <c r="LKU323" s="361"/>
      <c r="LKV323" s="361"/>
      <c r="LKW323" s="361"/>
      <c r="LKX323" s="361"/>
      <c r="LKY323" s="361"/>
      <c r="LKZ323" s="361"/>
      <c r="LLA323" s="361"/>
      <c r="LLB323" s="361"/>
      <c r="LLC323" s="361"/>
      <c r="LLD323" s="361"/>
      <c r="LLE323" s="361"/>
      <c r="LLF323" s="361"/>
      <c r="LLG323" s="361"/>
      <c r="LLH323" s="361"/>
      <c r="LLI323" s="361"/>
      <c r="LLJ323" s="361"/>
      <c r="LLK323" s="361"/>
      <c r="LLL323" s="361"/>
      <c r="LLM323" s="361"/>
      <c r="LLN323" s="361"/>
      <c r="LLO323" s="361"/>
      <c r="LLP323" s="361"/>
      <c r="LLQ323" s="361"/>
      <c r="LLR323" s="361"/>
      <c r="LLS323" s="361"/>
      <c r="LLT323" s="361"/>
      <c r="LLU323" s="361"/>
      <c r="LLV323" s="361"/>
      <c r="LLW323" s="361"/>
      <c r="LLX323" s="361"/>
      <c r="LLY323" s="361"/>
      <c r="LLZ323" s="361"/>
      <c r="LMA323" s="361"/>
      <c r="LMB323" s="361"/>
      <c r="LMC323" s="361"/>
      <c r="LMD323" s="361"/>
      <c r="LME323" s="361"/>
      <c r="LMF323" s="361"/>
      <c r="LMG323" s="361"/>
      <c r="LMH323" s="361"/>
      <c r="LMI323" s="361"/>
      <c r="LMJ323" s="361"/>
      <c r="LMK323" s="361"/>
      <c r="LML323" s="361"/>
      <c r="LMM323" s="361"/>
      <c r="LMN323" s="361"/>
      <c r="LMO323" s="361"/>
      <c r="LMP323" s="361"/>
      <c r="LMQ323" s="361"/>
      <c r="LMR323" s="361"/>
      <c r="LMS323" s="361"/>
      <c r="LMT323" s="361"/>
      <c r="LMU323" s="361"/>
      <c r="LMV323" s="361"/>
      <c r="LMW323" s="361"/>
      <c r="LMX323" s="361"/>
      <c r="LMY323" s="361"/>
      <c r="LMZ323" s="361"/>
      <c r="LNA323" s="361"/>
      <c r="LNB323" s="361"/>
      <c r="LNC323" s="361"/>
      <c r="LND323" s="361"/>
      <c r="LNE323" s="361"/>
      <c r="LNF323" s="361"/>
      <c r="LNG323" s="361"/>
      <c r="LNH323" s="361"/>
      <c r="LNI323" s="361"/>
      <c r="LNJ323" s="361"/>
      <c r="LNK323" s="361"/>
      <c r="LNL323" s="361"/>
      <c r="LNM323" s="361"/>
      <c r="LNN323" s="361"/>
      <c r="LNO323" s="361"/>
      <c r="LNP323" s="361"/>
      <c r="LNQ323" s="361"/>
      <c r="LNR323" s="361"/>
      <c r="LNS323" s="361"/>
      <c r="LNT323" s="361"/>
      <c r="LNU323" s="361"/>
      <c r="LNV323" s="361"/>
      <c r="LNW323" s="361"/>
      <c r="LNX323" s="361"/>
      <c r="LNY323" s="361"/>
      <c r="LNZ323" s="361"/>
      <c r="LOA323" s="361"/>
      <c r="LOB323" s="361"/>
      <c r="LOC323" s="361"/>
      <c r="LOD323" s="361"/>
      <c r="LOE323" s="361"/>
      <c r="LOF323" s="361"/>
      <c r="LOG323" s="361"/>
      <c r="LOH323" s="361"/>
      <c r="LOI323" s="361"/>
      <c r="LOJ323" s="361"/>
      <c r="LOK323" s="361"/>
      <c r="LOL323" s="361"/>
      <c r="LOM323" s="361"/>
      <c r="LON323" s="361"/>
      <c r="LOO323" s="361"/>
      <c r="LOP323" s="361"/>
      <c r="LOQ323" s="361"/>
      <c r="LOR323" s="361"/>
      <c r="LOS323" s="361"/>
      <c r="LOT323" s="361"/>
      <c r="LOU323" s="361"/>
      <c r="LOV323" s="361"/>
      <c r="LOW323" s="361"/>
      <c r="LOX323" s="361"/>
      <c r="LOY323" s="361"/>
      <c r="LOZ323" s="361"/>
      <c r="LPA323" s="361"/>
      <c r="LPB323" s="361"/>
      <c r="LPC323" s="361"/>
      <c r="LPD323" s="361"/>
      <c r="LPE323" s="361"/>
      <c r="LPF323" s="361"/>
      <c r="LPG323" s="361"/>
      <c r="LPH323" s="361"/>
      <c r="LPI323" s="361"/>
      <c r="LPJ323" s="361"/>
      <c r="LPK323" s="361"/>
      <c r="LPL323" s="361"/>
      <c r="LPM323" s="361"/>
      <c r="LPN323" s="361"/>
      <c r="LPO323" s="361"/>
      <c r="LPP323" s="361"/>
      <c r="LPQ323" s="361"/>
      <c r="LPR323" s="361"/>
      <c r="LPS323" s="361"/>
      <c r="LPT323" s="361"/>
      <c r="LPU323" s="361"/>
      <c r="LPV323" s="361"/>
      <c r="LPW323" s="361"/>
      <c r="LPX323" s="361"/>
      <c r="LPY323" s="361"/>
      <c r="LPZ323" s="361"/>
      <c r="LQA323" s="361"/>
      <c r="LQB323" s="361"/>
      <c r="LQC323" s="361"/>
      <c r="LQD323" s="361"/>
      <c r="LQE323" s="361"/>
      <c r="LQF323" s="361"/>
      <c r="LQG323" s="361"/>
      <c r="LQH323" s="361"/>
      <c r="LQI323" s="361"/>
      <c r="LQJ323" s="361"/>
      <c r="LQK323" s="361"/>
      <c r="LQL323" s="361"/>
      <c r="LQM323" s="361"/>
      <c r="LQN323" s="361"/>
      <c r="LQO323" s="361"/>
      <c r="LQP323" s="361"/>
      <c r="LQQ323" s="361"/>
      <c r="LQR323" s="361"/>
      <c r="LQS323" s="361"/>
      <c r="LQT323" s="361"/>
      <c r="LQU323" s="361"/>
      <c r="LQV323" s="361"/>
      <c r="LQW323" s="361"/>
      <c r="LQX323" s="361"/>
      <c r="LQY323" s="361"/>
      <c r="LQZ323" s="361"/>
      <c r="LRA323" s="361"/>
      <c r="LRB323" s="361"/>
      <c r="LRC323" s="361"/>
      <c r="LRD323" s="361"/>
      <c r="LRE323" s="361"/>
      <c r="LRF323" s="361"/>
      <c r="LRG323" s="361"/>
      <c r="LRH323" s="361"/>
      <c r="LRI323" s="361"/>
      <c r="LRJ323" s="361"/>
      <c r="LRK323" s="361"/>
      <c r="LRL323" s="361"/>
      <c r="LRM323" s="361"/>
      <c r="LRN323" s="361"/>
      <c r="LRO323" s="361"/>
      <c r="LRP323" s="361"/>
      <c r="LRQ323" s="361"/>
      <c r="LRR323" s="361"/>
      <c r="LRS323" s="361"/>
      <c r="LRT323" s="361"/>
      <c r="LRU323" s="361"/>
      <c r="LRV323" s="361"/>
      <c r="LRW323" s="361"/>
      <c r="LRX323" s="361"/>
      <c r="LRY323" s="361"/>
      <c r="LRZ323" s="361"/>
      <c r="LSA323" s="361"/>
      <c r="LSB323" s="361"/>
      <c r="LSC323" s="361"/>
      <c r="LSD323" s="361"/>
      <c r="LSE323" s="361"/>
      <c r="LSF323" s="361"/>
      <c r="LSG323" s="361"/>
      <c r="LSH323" s="361"/>
      <c r="LSI323" s="361"/>
      <c r="LSJ323" s="361"/>
      <c r="LSK323" s="361"/>
      <c r="LSL323" s="361"/>
      <c r="LSM323" s="361"/>
      <c r="LSN323" s="361"/>
      <c r="LSO323" s="361"/>
      <c r="LSP323" s="361"/>
      <c r="LSQ323" s="361"/>
      <c r="LSR323" s="361"/>
      <c r="LSS323" s="361"/>
      <c r="LST323" s="361"/>
      <c r="LSU323" s="361"/>
      <c r="LSV323" s="361"/>
      <c r="LSW323" s="361"/>
      <c r="LSX323" s="361"/>
      <c r="LSY323" s="361"/>
      <c r="LSZ323" s="361"/>
      <c r="LTA323" s="361"/>
      <c r="LTB323" s="361"/>
      <c r="LTC323" s="361"/>
      <c r="LTD323" s="361"/>
      <c r="LTE323" s="361"/>
      <c r="LTF323" s="361"/>
      <c r="LTG323" s="361"/>
      <c r="LTH323" s="361"/>
      <c r="LTI323" s="361"/>
      <c r="LTJ323" s="361"/>
      <c r="LTK323" s="361"/>
      <c r="LTL323" s="361"/>
      <c r="LTM323" s="361"/>
      <c r="LTN323" s="361"/>
      <c r="LTO323" s="361"/>
      <c r="LTP323" s="361"/>
      <c r="LTQ323" s="361"/>
      <c r="LTR323" s="361"/>
      <c r="LTS323" s="361"/>
      <c r="LTT323" s="361"/>
      <c r="LTU323" s="361"/>
      <c r="LTV323" s="361"/>
      <c r="LTW323" s="361"/>
      <c r="LTX323" s="361"/>
      <c r="LTY323" s="361"/>
      <c r="LTZ323" s="361"/>
      <c r="LUA323" s="361"/>
      <c r="LUB323" s="361"/>
      <c r="LUC323" s="361"/>
      <c r="LUD323" s="361"/>
      <c r="LUE323" s="361"/>
      <c r="LUF323" s="361"/>
      <c r="LUG323" s="361"/>
      <c r="LUH323" s="361"/>
      <c r="LUI323" s="361"/>
      <c r="LUJ323" s="361"/>
      <c r="LUK323" s="361"/>
      <c r="LUL323" s="361"/>
      <c r="LUM323" s="361"/>
      <c r="LUN323" s="361"/>
      <c r="LUO323" s="361"/>
      <c r="LUP323" s="361"/>
      <c r="LUQ323" s="361"/>
      <c r="LUR323" s="361"/>
      <c r="LUS323" s="361"/>
      <c r="LUT323" s="361"/>
      <c r="LUU323" s="361"/>
      <c r="LUV323" s="361"/>
      <c r="LUW323" s="361"/>
      <c r="LUX323" s="361"/>
      <c r="LUY323" s="361"/>
      <c r="LUZ323" s="361"/>
      <c r="LVA323" s="361"/>
      <c r="LVB323" s="361"/>
      <c r="LVC323" s="361"/>
      <c r="LVD323" s="361"/>
      <c r="LVE323" s="361"/>
      <c r="LVF323" s="361"/>
      <c r="LVG323" s="361"/>
      <c r="LVH323" s="361"/>
      <c r="LVI323" s="361"/>
      <c r="LVJ323" s="361"/>
      <c r="LVK323" s="361"/>
      <c r="LVL323" s="361"/>
      <c r="LVM323" s="361"/>
      <c r="LVN323" s="361"/>
      <c r="LVO323" s="361"/>
      <c r="LVP323" s="361"/>
      <c r="LVQ323" s="361"/>
      <c r="LVR323" s="361"/>
      <c r="LVS323" s="361"/>
      <c r="LVT323" s="361"/>
      <c r="LVU323" s="361"/>
      <c r="LVV323" s="361"/>
      <c r="LVW323" s="361"/>
      <c r="LVX323" s="361"/>
      <c r="LVY323" s="361"/>
      <c r="LVZ323" s="361"/>
      <c r="LWA323" s="361"/>
      <c r="LWB323" s="361"/>
      <c r="LWC323" s="361"/>
      <c r="LWD323" s="361"/>
      <c r="LWE323" s="361"/>
      <c r="LWF323" s="361"/>
      <c r="LWG323" s="361"/>
      <c r="LWH323" s="361"/>
      <c r="LWI323" s="361"/>
      <c r="LWJ323" s="361"/>
      <c r="LWK323" s="361"/>
      <c r="LWL323" s="361"/>
      <c r="LWM323" s="361"/>
      <c r="LWN323" s="361"/>
      <c r="LWO323" s="361"/>
      <c r="LWP323" s="361"/>
      <c r="LWQ323" s="361"/>
      <c r="LWR323" s="361"/>
      <c r="LWS323" s="361"/>
      <c r="LWT323" s="361"/>
      <c r="LWU323" s="361"/>
      <c r="LWV323" s="361"/>
      <c r="LWW323" s="361"/>
      <c r="LWX323" s="361"/>
      <c r="LWY323" s="361"/>
      <c r="LWZ323" s="361"/>
      <c r="LXA323" s="361"/>
      <c r="LXB323" s="361"/>
      <c r="LXC323" s="361"/>
      <c r="LXD323" s="361"/>
      <c r="LXE323" s="361"/>
      <c r="LXF323" s="361"/>
      <c r="LXG323" s="361"/>
      <c r="LXH323" s="361"/>
      <c r="LXI323" s="361"/>
      <c r="LXJ323" s="361"/>
      <c r="LXK323" s="361"/>
      <c r="LXL323" s="361"/>
      <c r="LXM323" s="361"/>
      <c r="LXN323" s="361"/>
      <c r="LXO323" s="361"/>
      <c r="LXP323" s="361"/>
      <c r="LXQ323" s="361"/>
      <c r="LXR323" s="361"/>
      <c r="LXS323" s="361"/>
      <c r="LXT323" s="361"/>
      <c r="LXU323" s="361"/>
      <c r="LXV323" s="361"/>
      <c r="LXW323" s="361"/>
      <c r="LXX323" s="361"/>
      <c r="LXY323" s="361"/>
      <c r="LXZ323" s="361"/>
      <c r="LYA323" s="361"/>
      <c r="LYB323" s="361"/>
      <c r="LYC323" s="361"/>
      <c r="LYD323" s="361"/>
      <c r="LYE323" s="361"/>
      <c r="LYF323" s="361"/>
      <c r="LYG323" s="361"/>
      <c r="LYH323" s="361"/>
      <c r="LYI323" s="361"/>
      <c r="LYJ323" s="361"/>
      <c r="LYK323" s="361"/>
      <c r="LYL323" s="361"/>
      <c r="LYM323" s="361"/>
      <c r="LYN323" s="361"/>
      <c r="LYO323" s="361"/>
      <c r="LYP323" s="361"/>
      <c r="LYQ323" s="361"/>
      <c r="LYR323" s="361"/>
      <c r="LYS323" s="361"/>
      <c r="LYT323" s="361"/>
      <c r="LYU323" s="361"/>
      <c r="LYV323" s="361"/>
      <c r="LYW323" s="361"/>
      <c r="LYX323" s="361"/>
      <c r="LYY323" s="361"/>
      <c r="LYZ323" s="361"/>
      <c r="LZA323" s="361"/>
      <c r="LZB323" s="361"/>
      <c r="LZC323" s="361"/>
      <c r="LZD323" s="361"/>
      <c r="LZE323" s="361"/>
      <c r="LZF323" s="361"/>
      <c r="LZG323" s="361"/>
      <c r="LZH323" s="361"/>
      <c r="LZI323" s="361"/>
      <c r="LZJ323" s="361"/>
      <c r="LZK323" s="361"/>
      <c r="LZL323" s="361"/>
      <c r="LZM323" s="361"/>
      <c r="LZN323" s="361"/>
      <c r="LZO323" s="361"/>
      <c r="LZP323" s="361"/>
      <c r="LZQ323" s="361"/>
      <c r="LZR323" s="361"/>
      <c r="LZS323" s="361"/>
      <c r="LZT323" s="361"/>
      <c r="LZU323" s="361"/>
      <c r="LZV323" s="361"/>
      <c r="LZW323" s="361"/>
      <c r="LZX323" s="361"/>
      <c r="LZY323" s="361"/>
      <c r="LZZ323" s="361"/>
      <c r="MAA323" s="361"/>
      <c r="MAB323" s="361"/>
      <c r="MAC323" s="361"/>
      <c r="MAD323" s="361"/>
      <c r="MAE323" s="361"/>
      <c r="MAF323" s="361"/>
      <c r="MAG323" s="361"/>
      <c r="MAH323" s="361"/>
      <c r="MAI323" s="361"/>
      <c r="MAJ323" s="361"/>
      <c r="MAK323" s="361"/>
      <c r="MAL323" s="361"/>
      <c r="MAM323" s="361"/>
      <c r="MAN323" s="361"/>
      <c r="MAO323" s="361"/>
      <c r="MAP323" s="361"/>
      <c r="MAQ323" s="361"/>
      <c r="MAR323" s="361"/>
      <c r="MAS323" s="361"/>
      <c r="MAT323" s="361"/>
      <c r="MAU323" s="361"/>
      <c r="MAV323" s="361"/>
      <c r="MAW323" s="361"/>
      <c r="MAX323" s="361"/>
      <c r="MAY323" s="361"/>
      <c r="MAZ323" s="361"/>
      <c r="MBA323" s="361"/>
      <c r="MBB323" s="361"/>
      <c r="MBC323" s="361"/>
      <c r="MBD323" s="361"/>
      <c r="MBE323" s="361"/>
      <c r="MBF323" s="361"/>
      <c r="MBG323" s="361"/>
      <c r="MBH323" s="361"/>
      <c r="MBI323" s="361"/>
      <c r="MBJ323" s="361"/>
      <c r="MBK323" s="361"/>
      <c r="MBL323" s="361"/>
      <c r="MBM323" s="361"/>
      <c r="MBN323" s="361"/>
      <c r="MBO323" s="361"/>
      <c r="MBP323" s="361"/>
      <c r="MBQ323" s="361"/>
      <c r="MBR323" s="361"/>
      <c r="MBS323" s="361"/>
      <c r="MBT323" s="361"/>
      <c r="MBU323" s="361"/>
      <c r="MBV323" s="361"/>
      <c r="MBW323" s="361"/>
      <c r="MBX323" s="361"/>
      <c r="MBY323" s="361"/>
      <c r="MBZ323" s="361"/>
      <c r="MCA323" s="361"/>
      <c r="MCB323" s="361"/>
      <c r="MCC323" s="361"/>
      <c r="MCD323" s="361"/>
      <c r="MCE323" s="361"/>
      <c r="MCF323" s="361"/>
      <c r="MCG323" s="361"/>
      <c r="MCH323" s="361"/>
      <c r="MCI323" s="361"/>
      <c r="MCJ323" s="361"/>
      <c r="MCK323" s="361"/>
      <c r="MCL323" s="361"/>
      <c r="MCM323" s="361"/>
      <c r="MCN323" s="361"/>
      <c r="MCO323" s="361"/>
      <c r="MCP323" s="361"/>
      <c r="MCQ323" s="361"/>
      <c r="MCR323" s="361"/>
      <c r="MCS323" s="361"/>
      <c r="MCT323" s="361"/>
      <c r="MCU323" s="361"/>
      <c r="MCV323" s="361"/>
      <c r="MCW323" s="361"/>
      <c r="MCX323" s="361"/>
      <c r="MCY323" s="361"/>
      <c r="MCZ323" s="361"/>
      <c r="MDA323" s="361"/>
      <c r="MDB323" s="361"/>
      <c r="MDC323" s="361"/>
      <c r="MDD323" s="361"/>
      <c r="MDE323" s="361"/>
      <c r="MDF323" s="361"/>
      <c r="MDG323" s="361"/>
      <c r="MDH323" s="361"/>
      <c r="MDI323" s="361"/>
      <c r="MDJ323" s="361"/>
      <c r="MDK323" s="361"/>
      <c r="MDL323" s="361"/>
      <c r="MDM323" s="361"/>
      <c r="MDN323" s="361"/>
      <c r="MDO323" s="361"/>
      <c r="MDP323" s="361"/>
      <c r="MDQ323" s="361"/>
      <c r="MDR323" s="361"/>
      <c r="MDS323" s="361"/>
      <c r="MDT323" s="361"/>
      <c r="MDU323" s="361"/>
      <c r="MDV323" s="361"/>
      <c r="MDW323" s="361"/>
      <c r="MDX323" s="361"/>
      <c r="MDY323" s="361"/>
      <c r="MDZ323" s="361"/>
      <c r="MEA323" s="361"/>
      <c r="MEB323" s="361"/>
      <c r="MEC323" s="361"/>
      <c r="MED323" s="361"/>
      <c r="MEE323" s="361"/>
      <c r="MEF323" s="361"/>
      <c r="MEG323" s="361"/>
      <c r="MEH323" s="361"/>
      <c r="MEI323" s="361"/>
      <c r="MEJ323" s="361"/>
      <c r="MEK323" s="361"/>
      <c r="MEL323" s="361"/>
      <c r="MEM323" s="361"/>
      <c r="MEN323" s="361"/>
      <c r="MEO323" s="361"/>
      <c r="MEP323" s="361"/>
      <c r="MEQ323" s="361"/>
      <c r="MER323" s="361"/>
      <c r="MES323" s="361"/>
      <c r="MET323" s="361"/>
      <c r="MEU323" s="361"/>
      <c r="MEV323" s="361"/>
      <c r="MEW323" s="361"/>
      <c r="MEX323" s="361"/>
      <c r="MEY323" s="361"/>
      <c r="MEZ323" s="361"/>
      <c r="MFA323" s="361"/>
      <c r="MFB323" s="361"/>
      <c r="MFC323" s="361"/>
      <c r="MFD323" s="361"/>
      <c r="MFE323" s="361"/>
      <c r="MFF323" s="361"/>
      <c r="MFG323" s="361"/>
      <c r="MFH323" s="361"/>
      <c r="MFI323" s="361"/>
      <c r="MFJ323" s="361"/>
      <c r="MFK323" s="361"/>
      <c r="MFL323" s="361"/>
      <c r="MFM323" s="361"/>
      <c r="MFN323" s="361"/>
      <c r="MFO323" s="361"/>
      <c r="MFP323" s="361"/>
      <c r="MFQ323" s="361"/>
      <c r="MFR323" s="361"/>
      <c r="MFS323" s="361"/>
      <c r="MFT323" s="361"/>
      <c r="MFU323" s="361"/>
      <c r="MFV323" s="361"/>
      <c r="MFW323" s="361"/>
      <c r="MFX323" s="361"/>
      <c r="MFY323" s="361"/>
      <c r="MFZ323" s="361"/>
      <c r="MGA323" s="361"/>
      <c r="MGB323" s="361"/>
      <c r="MGC323" s="361"/>
      <c r="MGD323" s="361"/>
      <c r="MGE323" s="361"/>
      <c r="MGF323" s="361"/>
      <c r="MGG323" s="361"/>
      <c r="MGH323" s="361"/>
      <c r="MGI323" s="361"/>
      <c r="MGJ323" s="361"/>
      <c r="MGK323" s="361"/>
      <c r="MGL323" s="361"/>
      <c r="MGM323" s="361"/>
      <c r="MGN323" s="361"/>
      <c r="MGO323" s="361"/>
      <c r="MGP323" s="361"/>
      <c r="MGQ323" s="361"/>
      <c r="MGR323" s="361"/>
      <c r="MGS323" s="361"/>
      <c r="MGT323" s="361"/>
      <c r="MGU323" s="361"/>
      <c r="MGV323" s="361"/>
      <c r="MGW323" s="361"/>
      <c r="MGX323" s="361"/>
      <c r="MGY323" s="361"/>
      <c r="MGZ323" s="361"/>
      <c r="MHA323" s="361"/>
      <c r="MHB323" s="361"/>
      <c r="MHC323" s="361"/>
      <c r="MHD323" s="361"/>
      <c r="MHE323" s="361"/>
      <c r="MHF323" s="361"/>
      <c r="MHG323" s="361"/>
      <c r="MHH323" s="361"/>
      <c r="MHI323" s="361"/>
      <c r="MHJ323" s="361"/>
      <c r="MHK323" s="361"/>
      <c r="MHL323" s="361"/>
      <c r="MHM323" s="361"/>
      <c r="MHN323" s="361"/>
      <c r="MHO323" s="361"/>
      <c r="MHP323" s="361"/>
      <c r="MHQ323" s="361"/>
      <c r="MHR323" s="361"/>
      <c r="MHS323" s="361"/>
      <c r="MHT323" s="361"/>
      <c r="MHU323" s="361"/>
      <c r="MHV323" s="361"/>
      <c r="MHW323" s="361"/>
      <c r="MHX323" s="361"/>
      <c r="MHY323" s="361"/>
      <c r="MHZ323" s="361"/>
      <c r="MIA323" s="361"/>
      <c r="MIB323" s="361"/>
      <c r="MIC323" s="361"/>
      <c r="MID323" s="361"/>
      <c r="MIE323" s="361"/>
      <c r="MIF323" s="361"/>
      <c r="MIG323" s="361"/>
      <c r="MIH323" s="361"/>
      <c r="MII323" s="361"/>
      <c r="MIJ323" s="361"/>
      <c r="MIK323" s="361"/>
      <c r="MIL323" s="361"/>
      <c r="MIM323" s="361"/>
      <c r="MIN323" s="361"/>
      <c r="MIO323" s="361"/>
      <c r="MIP323" s="361"/>
      <c r="MIQ323" s="361"/>
      <c r="MIR323" s="361"/>
      <c r="MIS323" s="361"/>
      <c r="MIT323" s="361"/>
      <c r="MIU323" s="361"/>
      <c r="MIV323" s="361"/>
      <c r="MIW323" s="361"/>
      <c r="MIX323" s="361"/>
      <c r="MIY323" s="361"/>
      <c r="MIZ323" s="361"/>
      <c r="MJA323" s="361"/>
      <c r="MJB323" s="361"/>
      <c r="MJC323" s="361"/>
      <c r="MJD323" s="361"/>
      <c r="MJE323" s="361"/>
      <c r="MJF323" s="361"/>
      <c r="MJG323" s="361"/>
      <c r="MJH323" s="361"/>
      <c r="MJI323" s="361"/>
      <c r="MJJ323" s="361"/>
      <c r="MJK323" s="361"/>
      <c r="MJL323" s="361"/>
      <c r="MJM323" s="361"/>
      <c r="MJN323" s="361"/>
      <c r="MJO323" s="361"/>
      <c r="MJP323" s="361"/>
      <c r="MJQ323" s="361"/>
      <c r="MJR323" s="361"/>
      <c r="MJS323" s="361"/>
      <c r="MJT323" s="361"/>
      <c r="MJU323" s="361"/>
      <c r="MJV323" s="361"/>
      <c r="MJW323" s="361"/>
      <c r="MJX323" s="361"/>
      <c r="MJY323" s="361"/>
      <c r="MJZ323" s="361"/>
      <c r="MKA323" s="361"/>
      <c r="MKB323" s="361"/>
      <c r="MKC323" s="361"/>
      <c r="MKD323" s="361"/>
      <c r="MKE323" s="361"/>
      <c r="MKF323" s="361"/>
      <c r="MKG323" s="361"/>
      <c r="MKH323" s="361"/>
      <c r="MKI323" s="361"/>
      <c r="MKJ323" s="361"/>
      <c r="MKK323" s="361"/>
      <c r="MKL323" s="361"/>
      <c r="MKM323" s="361"/>
      <c r="MKN323" s="361"/>
      <c r="MKO323" s="361"/>
      <c r="MKP323" s="361"/>
      <c r="MKQ323" s="361"/>
      <c r="MKR323" s="361"/>
      <c r="MKS323" s="361"/>
      <c r="MKT323" s="361"/>
      <c r="MKU323" s="361"/>
      <c r="MKV323" s="361"/>
      <c r="MKW323" s="361"/>
      <c r="MKX323" s="361"/>
      <c r="MKY323" s="361"/>
      <c r="MKZ323" s="361"/>
      <c r="MLA323" s="361"/>
      <c r="MLB323" s="361"/>
      <c r="MLC323" s="361"/>
      <c r="MLD323" s="361"/>
      <c r="MLE323" s="361"/>
      <c r="MLF323" s="361"/>
      <c r="MLG323" s="361"/>
      <c r="MLH323" s="361"/>
      <c r="MLI323" s="361"/>
      <c r="MLJ323" s="361"/>
      <c r="MLK323" s="361"/>
      <c r="MLL323" s="361"/>
      <c r="MLM323" s="361"/>
      <c r="MLN323" s="361"/>
      <c r="MLO323" s="361"/>
      <c r="MLP323" s="361"/>
      <c r="MLQ323" s="361"/>
      <c r="MLR323" s="361"/>
      <c r="MLS323" s="361"/>
      <c r="MLT323" s="361"/>
      <c r="MLU323" s="361"/>
      <c r="MLV323" s="361"/>
      <c r="MLW323" s="361"/>
      <c r="MLX323" s="361"/>
      <c r="MLY323" s="361"/>
      <c r="MLZ323" s="361"/>
      <c r="MMA323" s="361"/>
      <c r="MMB323" s="361"/>
      <c r="MMC323" s="361"/>
      <c r="MMD323" s="361"/>
      <c r="MME323" s="361"/>
      <c r="MMF323" s="361"/>
      <c r="MMG323" s="361"/>
      <c r="MMH323" s="361"/>
      <c r="MMI323" s="361"/>
      <c r="MMJ323" s="361"/>
      <c r="MMK323" s="361"/>
      <c r="MML323" s="361"/>
      <c r="MMM323" s="361"/>
      <c r="MMN323" s="361"/>
      <c r="MMO323" s="361"/>
      <c r="MMP323" s="361"/>
      <c r="MMQ323" s="361"/>
      <c r="MMR323" s="361"/>
      <c r="MMS323" s="361"/>
      <c r="MMT323" s="361"/>
      <c r="MMU323" s="361"/>
      <c r="MMV323" s="361"/>
      <c r="MMW323" s="361"/>
      <c r="MMX323" s="361"/>
      <c r="MMY323" s="361"/>
      <c r="MMZ323" s="361"/>
      <c r="MNA323" s="361"/>
      <c r="MNB323" s="361"/>
      <c r="MNC323" s="361"/>
      <c r="MND323" s="361"/>
      <c r="MNE323" s="361"/>
      <c r="MNF323" s="361"/>
      <c r="MNG323" s="361"/>
      <c r="MNH323" s="361"/>
      <c r="MNI323" s="361"/>
      <c r="MNJ323" s="361"/>
      <c r="MNK323" s="361"/>
      <c r="MNL323" s="361"/>
      <c r="MNM323" s="361"/>
      <c r="MNN323" s="361"/>
      <c r="MNO323" s="361"/>
      <c r="MNP323" s="361"/>
      <c r="MNQ323" s="361"/>
      <c r="MNR323" s="361"/>
      <c r="MNS323" s="361"/>
      <c r="MNT323" s="361"/>
      <c r="MNU323" s="361"/>
      <c r="MNV323" s="361"/>
      <c r="MNW323" s="361"/>
      <c r="MNX323" s="361"/>
      <c r="MNY323" s="361"/>
      <c r="MNZ323" s="361"/>
      <c r="MOA323" s="361"/>
      <c r="MOB323" s="361"/>
      <c r="MOC323" s="361"/>
      <c r="MOD323" s="361"/>
      <c r="MOE323" s="361"/>
      <c r="MOF323" s="361"/>
      <c r="MOG323" s="361"/>
      <c r="MOH323" s="361"/>
      <c r="MOI323" s="361"/>
      <c r="MOJ323" s="361"/>
      <c r="MOK323" s="361"/>
      <c r="MOL323" s="361"/>
      <c r="MOM323" s="361"/>
      <c r="MON323" s="361"/>
      <c r="MOO323" s="361"/>
      <c r="MOP323" s="361"/>
      <c r="MOQ323" s="361"/>
      <c r="MOR323" s="361"/>
      <c r="MOS323" s="361"/>
      <c r="MOT323" s="361"/>
      <c r="MOU323" s="361"/>
      <c r="MOV323" s="361"/>
      <c r="MOW323" s="361"/>
      <c r="MOX323" s="361"/>
      <c r="MOY323" s="361"/>
      <c r="MOZ323" s="361"/>
      <c r="MPA323" s="361"/>
      <c r="MPB323" s="361"/>
      <c r="MPC323" s="361"/>
      <c r="MPD323" s="361"/>
      <c r="MPE323" s="361"/>
      <c r="MPF323" s="361"/>
      <c r="MPG323" s="361"/>
      <c r="MPH323" s="361"/>
      <c r="MPI323" s="361"/>
      <c r="MPJ323" s="361"/>
      <c r="MPK323" s="361"/>
      <c r="MPL323" s="361"/>
      <c r="MPM323" s="361"/>
      <c r="MPN323" s="361"/>
      <c r="MPO323" s="361"/>
      <c r="MPP323" s="361"/>
      <c r="MPQ323" s="361"/>
      <c r="MPR323" s="361"/>
      <c r="MPS323" s="361"/>
      <c r="MPT323" s="361"/>
      <c r="MPU323" s="361"/>
      <c r="MPV323" s="361"/>
      <c r="MPW323" s="361"/>
      <c r="MPX323" s="361"/>
      <c r="MPY323" s="361"/>
      <c r="MPZ323" s="361"/>
      <c r="MQA323" s="361"/>
      <c r="MQB323" s="361"/>
      <c r="MQC323" s="361"/>
      <c r="MQD323" s="361"/>
      <c r="MQE323" s="361"/>
      <c r="MQF323" s="361"/>
      <c r="MQG323" s="361"/>
      <c r="MQH323" s="361"/>
      <c r="MQI323" s="361"/>
      <c r="MQJ323" s="361"/>
      <c r="MQK323" s="361"/>
      <c r="MQL323" s="361"/>
      <c r="MQM323" s="361"/>
      <c r="MQN323" s="361"/>
      <c r="MQO323" s="361"/>
      <c r="MQP323" s="361"/>
      <c r="MQQ323" s="361"/>
      <c r="MQR323" s="361"/>
      <c r="MQS323" s="361"/>
      <c r="MQT323" s="361"/>
      <c r="MQU323" s="361"/>
      <c r="MQV323" s="361"/>
      <c r="MQW323" s="361"/>
      <c r="MQX323" s="361"/>
      <c r="MQY323" s="361"/>
      <c r="MQZ323" s="361"/>
      <c r="MRA323" s="361"/>
      <c r="MRB323" s="361"/>
      <c r="MRC323" s="361"/>
      <c r="MRD323" s="361"/>
      <c r="MRE323" s="361"/>
      <c r="MRF323" s="361"/>
      <c r="MRG323" s="361"/>
      <c r="MRH323" s="361"/>
      <c r="MRI323" s="361"/>
      <c r="MRJ323" s="361"/>
      <c r="MRK323" s="361"/>
      <c r="MRL323" s="361"/>
      <c r="MRM323" s="361"/>
      <c r="MRN323" s="361"/>
      <c r="MRO323" s="361"/>
      <c r="MRP323" s="361"/>
      <c r="MRQ323" s="361"/>
      <c r="MRR323" s="361"/>
      <c r="MRS323" s="361"/>
      <c r="MRT323" s="361"/>
      <c r="MRU323" s="361"/>
      <c r="MRV323" s="361"/>
      <c r="MRW323" s="361"/>
      <c r="MRX323" s="361"/>
      <c r="MRY323" s="361"/>
      <c r="MRZ323" s="361"/>
      <c r="MSA323" s="361"/>
      <c r="MSB323" s="361"/>
      <c r="MSC323" s="361"/>
      <c r="MSD323" s="361"/>
      <c r="MSE323" s="361"/>
      <c r="MSF323" s="361"/>
      <c r="MSG323" s="361"/>
      <c r="MSH323" s="361"/>
      <c r="MSI323" s="361"/>
      <c r="MSJ323" s="361"/>
      <c r="MSK323" s="361"/>
      <c r="MSL323" s="361"/>
      <c r="MSM323" s="361"/>
      <c r="MSN323" s="361"/>
      <c r="MSO323" s="361"/>
      <c r="MSP323" s="361"/>
      <c r="MSQ323" s="361"/>
      <c r="MSR323" s="361"/>
      <c r="MSS323" s="361"/>
      <c r="MST323" s="361"/>
      <c r="MSU323" s="361"/>
      <c r="MSV323" s="361"/>
      <c r="MSW323" s="361"/>
      <c r="MSX323" s="361"/>
      <c r="MSY323" s="361"/>
      <c r="MSZ323" s="361"/>
      <c r="MTA323" s="361"/>
      <c r="MTB323" s="361"/>
      <c r="MTC323" s="361"/>
      <c r="MTD323" s="361"/>
      <c r="MTE323" s="361"/>
      <c r="MTF323" s="361"/>
      <c r="MTG323" s="361"/>
      <c r="MTH323" s="361"/>
      <c r="MTI323" s="361"/>
      <c r="MTJ323" s="361"/>
      <c r="MTK323" s="361"/>
      <c r="MTL323" s="361"/>
      <c r="MTM323" s="361"/>
      <c r="MTN323" s="361"/>
      <c r="MTO323" s="361"/>
      <c r="MTP323" s="361"/>
      <c r="MTQ323" s="361"/>
      <c r="MTR323" s="361"/>
      <c r="MTS323" s="361"/>
      <c r="MTT323" s="361"/>
      <c r="MTU323" s="361"/>
      <c r="MTV323" s="361"/>
      <c r="MTW323" s="361"/>
      <c r="MTX323" s="361"/>
      <c r="MTY323" s="361"/>
      <c r="MTZ323" s="361"/>
      <c r="MUA323" s="361"/>
      <c r="MUB323" s="361"/>
      <c r="MUC323" s="361"/>
      <c r="MUD323" s="361"/>
      <c r="MUE323" s="361"/>
      <c r="MUF323" s="361"/>
      <c r="MUG323" s="361"/>
      <c r="MUH323" s="361"/>
      <c r="MUI323" s="361"/>
      <c r="MUJ323" s="361"/>
      <c r="MUK323" s="361"/>
      <c r="MUL323" s="361"/>
      <c r="MUM323" s="361"/>
      <c r="MUN323" s="361"/>
      <c r="MUO323" s="361"/>
      <c r="MUP323" s="361"/>
      <c r="MUQ323" s="361"/>
      <c r="MUR323" s="361"/>
      <c r="MUS323" s="361"/>
      <c r="MUT323" s="361"/>
      <c r="MUU323" s="361"/>
      <c r="MUV323" s="361"/>
      <c r="MUW323" s="361"/>
      <c r="MUX323" s="361"/>
      <c r="MUY323" s="361"/>
      <c r="MUZ323" s="361"/>
      <c r="MVA323" s="361"/>
      <c r="MVB323" s="361"/>
      <c r="MVC323" s="361"/>
      <c r="MVD323" s="361"/>
      <c r="MVE323" s="361"/>
      <c r="MVF323" s="361"/>
      <c r="MVG323" s="361"/>
      <c r="MVH323" s="361"/>
      <c r="MVI323" s="361"/>
      <c r="MVJ323" s="361"/>
      <c r="MVK323" s="361"/>
      <c r="MVL323" s="361"/>
      <c r="MVM323" s="361"/>
      <c r="MVN323" s="361"/>
      <c r="MVO323" s="361"/>
      <c r="MVP323" s="361"/>
      <c r="MVQ323" s="361"/>
      <c r="MVR323" s="361"/>
      <c r="MVS323" s="361"/>
      <c r="MVT323" s="361"/>
      <c r="MVU323" s="361"/>
      <c r="MVV323" s="361"/>
      <c r="MVW323" s="361"/>
      <c r="MVX323" s="361"/>
      <c r="MVY323" s="361"/>
      <c r="MVZ323" s="361"/>
      <c r="MWA323" s="361"/>
      <c r="MWB323" s="361"/>
      <c r="MWC323" s="361"/>
      <c r="MWD323" s="361"/>
      <c r="MWE323" s="361"/>
      <c r="MWF323" s="361"/>
      <c r="MWG323" s="361"/>
      <c r="MWH323" s="361"/>
      <c r="MWI323" s="361"/>
      <c r="MWJ323" s="361"/>
      <c r="MWK323" s="361"/>
      <c r="MWL323" s="361"/>
      <c r="MWM323" s="361"/>
      <c r="MWN323" s="361"/>
      <c r="MWO323" s="361"/>
      <c r="MWP323" s="361"/>
      <c r="MWQ323" s="361"/>
      <c r="MWR323" s="361"/>
      <c r="MWS323" s="361"/>
      <c r="MWT323" s="361"/>
      <c r="MWU323" s="361"/>
      <c r="MWV323" s="361"/>
      <c r="MWW323" s="361"/>
      <c r="MWX323" s="361"/>
      <c r="MWY323" s="361"/>
      <c r="MWZ323" s="361"/>
      <c r="MXA323" s="361"/>
      <c r="MXB323" s="361"/>
      <c r="MXC323" s="361"/>
      <c r="MXD323" s="361"/>
      <c r="MXE323" s="361"/>
      <c r="MXF323" s="361"/>
      <c r="MXG323" s="361"/>
      <c r="MXH323" s="361"/>
      <c r="MXI323" s="361"/>
      <c r="MXJ323" s="361"/>
      <c r="MXK323" s="361"/>
      <c r="MXL323" s="361"/>
      <c r="MXM323" s="361"/>
      <c r="MXN323" s="361"/>
      <c r="MXO323" s="361"/>
      <c r="MXP323" s="361"/>
      <c r="MXQ323" s="361"/>
      <c r="MXR323" s="361"/>
      <c r="MXS323" s="361"/>
      <c r="MXT323" s="361"/>
      <c r="MXU323" s="361"/>
      <c r="MXV323" s="361"/>
      <c r="MXW323" s="361"/>
      <c r="MXX323" s="361"/>
      <c r="MXY323" s="361"/>
      <c r="MXZ323" s="361"/>
      <c r="MYA323" s="361"/>
      <c r="MYB323" s="361"/>
      <c r="MYC323" s="361"/>
      <c r="MYD323" s="361"/>
      <c r="MYE323" s="361"/>
      <c r="MYF323" s="361"/>
      <c r="MYG323" s="361"/>
      <c r="MYH323" s="361"/>
      <c r="MYI323" s="361"/>
      <c r="MYJ323" s="361"/>
      <c r="MYK323" s="361"/>
      <c r="MYL323" s="361"/>
      <c r="MYM323" s="361"/>
      <c r="MYN323" s="361"/>
      <c r="MYO323" s="361"/>
      <c r="MYP323" s="361"/>
      <c r="MYQ323" s="361"/>
      <c r="MYR323" s="361"/>
      <c r="MYS323" s="361"/>
      <c r="MYT323" s="361"/>
      <c r="MYU323" s="361"/>
      <c r="MYV323" s="361"/>
      <c r="MYW323" s="361"/>
      <c r="MYX323" s="361"/>
      <c r="MYY323" s="361"/>
      <c r="MYZ323" s="361"/>
      <c r="MZA323" s="361"/>
      <c r="MZB323" s="361"/>
      <c r="MZC323" s="361"/>
      <c r="MZD323" s="361"/>
      <c r="MZE323" s="361"/>
      <c r="MZF323" s="361"/>
      <c r="MZG323" s="361"/>
      <c r="MZH323" s="361"/>
      <c r="MZI323" s="361"/>
      <c r="MZJ323" s="361"/>
      <c r="MZK323" s="361"/>
      <c r="MZL323" s="361"/>
      <c r="MZM323" s="361"/>
      <c r="MZN323" s="361"/>
      <c r="MZO323" s="361"/>
      <c r="MZP323" s="361"/>
      <c r="MZQ323" s="361"/>
      <c r="MZR323" s="361"/>
      <c r="MZS323" s="361"/>
      <c r="MZT323" s="361"/>
      <c r="MZU323" s="361"/>
      <c r="MZV323" s="361"/>
      <c r="MZW323" s="361"/>
      <c r="MZX323" s="361"/>
      <c r="MZY323" s="361"/>
      <c r="MZZ323" s="361"/>
      <c r="NAA323" s="361"/>
      <c r="NAB323" s="361"/>
      <c r="NAC323" s="361"/>
      <c r="NAD323" s="361"/>
      <c r="NAE323" s="361"/>
      <c r="NAF323" s="361"/>
      <c r="NAG323" s="361"/>
      <c r="NAH323" s="361"/>
      <c r="NAI323" s="361"/>
      <c r="NAJ323" s="361"/>
      <c r="NAK323" s="361"/>
      <c r="NAL323" s="361"/>
      <c r="NAM323" s="361"/>
      <c r="NAN323" s="361"/>
      <c r="NAO323" s="361"/>
      <c r="NAP323" s="361"/>
      <c r="NAQ323" s="361"/>
      <c r="NAR323" s="361"/>
      <c r="NAS323" s="361"/>
      <c r="NAT323" s="361"/>
      <c r="NAU323" s="361"/>
      <c r="NAV323" s="361"/>
      <c r="NAW323" s="361"/>
      <c r="NAX323" s="361"/>
      <c r="NAY323" s="361"/>
      <c r="NAZ323" s="361"/>
      <c r="NBA323" s="361"/>
      <c r="NBB323" s="361"/>
      <c r="NBC323" s="361"/>
      <c r="NBD323" s="361"/>
      <c r="NBE323" s="361"/>
      <c r="NBF323" s="361"/>
      <c r="NBG323" s="361"/>
      <c r="NBH323" s="361"/>
      <c r="NBI323" s="361"/>
      <c r="NBJ323" s="361"/>
      <c r="NBK323" s="361"/>
      <c r="NBL323" s="361"/>
      <c r="NBM323" s="361"/>
      <c r="NBN323" s="361"/>
      <c r="NBO323" s="361"/>
      <c r="NBP323" s="361"/>
      <c r="NBQ323" s="361"/>
      <c r="NBR323" s="361"/>
      <c r="NBS323" s="361"/>
      <c r="NBT323" s="361"/>
      <c r="NBU323" s="361"/>
      <c r="NBV323" s="361"/>
      <c r="NBW323" s="361"/>
      <c r="NBX323" s="361"/>
      <c r="NBY323" s="361"/>
      <c r="NBZ323" s="361"/>
      <c r="NCA323" s="361"/>
      <c r="NCB323" s="361"/>
      <c r="NCC323" s="361"/>
      <c r="NCD323" s="361"/>
      <c r="NCE323" s="361"/>
      <c r="NCF323" s="361"/>
      <c r="NCG323" s="361"/>
      <c r="NCH323" s="361"/>
      <c r="NCI323" s="361"/>
      <c r="NCJ323" s="361"/>
      <c r="NCK323" s="361"/>
      <c r="NCL323" s="361"/>
      <c r="NCM323" s="361"/>
      <c r="NCN323" s="361"/>
      <c r="NCO323" s="361"/>
      <c r="NCP323" s="361"/>
      <c r="NCQ323" s="361"/>
      <c r="NCR323" s="361"/>
      <c r="NCS323" s="361"/>
      <c r="NCT323" s="361"/>
      <c r="NCU323" s="361"/>
      <c r="NCV323" s="361"/>
      <c r="NCW323" s="361"/>
      <c r="NCX323" s="361"/>
      <c r="NCY323" s="361"/>
      <c r="NCZ323" s="361"/>
      <c r="NDA323" s="361"/>
      <c r="NDB323" s="361"/>
      <c r="NDC323" s="361"/>
      <c r="NDD323" s="361"/>
      <c r="NDE323" s="361"/>
      <c r="NDF323" s="361"/>
      <c r="NDG323" s="361"/>
      <c r="NDH323" s="361"/>
      <c r="NDI323" s="361"/>
      <c r="NDJ323" s="361"/>
      <c r="NDK323" s="361"/>
      <c r="NDL323" s="361"/>
      <c r="NDM323" s="361"/>
      <c r="NDN323" s="361"/>
      <c r="NDO323" s="361"/>
      <c r="NDP323" s="361"/>
      <c r="NDQ323" s="361"/>
      <c r="NDR323" s="361"/>
      <c r="NDS323" s="361"/>
      <c r="NDT323" s="361"/>
      <c r="NDU323" s="361"/>
      <c r="NDV323" s="361"/>
      <c r="NDW323" s="361"/>
      <c r="NDX323" s="361"/>
      <c r="NDY323" s="361"/>
      <c r="NDZ323" s="361"/>
      <c r="NEA323" s="361"/>
      <c r="NEB323" s="361"/>
      <c r="NEC323" s="361"/>
      <c r="NED323" s="361"/>
      <c r="NEE323" s="361"/>
      <c r="NEF323" s="361"/>
      <c r="NEG323" s="361"/>
      <c r="NEH323" s="361"/>
      <c r="NEI323" s="361"/>
      <c r="NEJ323" s="361"/>
      <c r="NEK323" s="361"/>
      <c r="NEL323" s="361"/>
      <c r="NEM323" s="361"/>
      <c r="NEN323" s="361"/>
      <c r="NEO323" s="361"/>
      <c r="NEP323" s="361"/>
      <c r="NEQ323" s="361"/>
      <c r="NER323" s="361"/>
      <c r="NES323" s="361"/>
      <c r="NET323" s="361"/>
      <c r="NEU323" s="361"/>
      <c r="NEV323" s="361"/>
      <c r="NEW323" s="361"/>
      <c r="NEX323" s="361"/>
      <c r="NEY323" s="361"/>
      <c r="NEZ323" s="361"/>
      <c r="NFA323" s="361"/>
      <c r="NFB323" s="361"/>
      <c r="NFC323" s="361"/>
      <c r="NFD323" s="361"/>
      <c r="NFE323" s="361"/>
      <c r="NFF323" s="361"/>
      <c r="NFG323" s="361"/>
      <c r="NFH323" s="361"/>
      <c r="NFI323" s="361"/>
      <c r="NFJ323" s="361"/>
      <c r="NFK323" s="361"/>
      <c r="NFL323" s="361"/>
      <c r="NFM323" s="361"/>
      <c r="NFN323" s="361"/>
      <c r="NFO323" s="361"/>
      <c r="NFP323" s="361"/>
      <c r="NFQ323" s="361"/>
      <c r="NFR323" s="361"/>
      <c r="NFS323" s="361"/>
      <c r="NFT323" s="361"/>
      <c r="NFU323" s="361"/>
      <c r="NFV323" s="361"/>
      <c r="NFW323" s="361"/>
      <c r="NFX323" s="361"/>
      <c r="NFY323" s="361"/>
      <c r="NFZ323" s="361"/>
      <c r="NGA323" s="361"/>
      <c r="NGB323" s="361"/>
      <c r="NGC323" s="361"/>
      <c r="NGD323" s="361"/>
      <c r="NGE323" s="361"/>
      <c r="NGF323" s="361"/>
      <c r="NGG323" s="361"/>
      <c r="NGH323" s="361"/>
      <c r="NGI323" s="361"/>
      <c r="NGJ323" s="361"/>
      <c r="NGK323" s="361"/>
      <c r="NGL323" s="361"/>
      <c r="NGM323" s="361"/>
      <c r="NGN323" s="361"/>
      <c r="NGO323" s="361"/>
      <c r="NGP323" s="361"/>
      <c r="NGQ323" s="361"/>
      <c r="NGR323" s="361"/>
      <c r="NGS323" s="361"/>
      <c r="NGT323" s="361"/>
      <c r="NGU323" s="361"/>
      <c r="NGV323" s="361"/>
      <c r="NGW323" s="361"/>
      <c r="NGX323" s="361"/>
      <c r="NGY323" s="361"/>
      <c r="NGZ323" s="361"/>
      <c r="NHA323" s="361"/>
      <c r="NHB323" s="361"/>
      <c r="NHC323" s="361"/>
      <c r="NHD323" s="361"/>
      <c r="NHE323" s="361"/>
      <c r="NHF323" s="361"/>
      <c r="NHG323" s="361"/>
      <c r="NHH323" s="361"/>
      <c r="NHI323" s="361"/>
      <c r="NHJ323" s="361"/>
      <c r="NHK323" s="361"/>
      <c r="NHL323" s="361"/>
      <c r="NHM323" s="361"/>
      <c r="NHN323" s="361"/>
      <c r="NHO323" s="361"/>
      <c r="NHP323" s="361"/>
      <c r="NHQ323" s="361"/>
      <c r="NHR323" s="361"/>
      <c r="NHS323" s="361"/>
      <c r="NHT323" s="361"/>
      <c r="NHU323" s="361"/>
      <c r="NHV323" s="361"/>
      <c r="NHW323" s="361"/>
      <c r="NHX323" s="361"/>
      <c r="NHY323" s="361"/>
      <c r="NHZ323" s="361"/>
      <c r="NIA323" s="361"/>
      <c r="NIB323" s="361"/>
      <c r="NIC323" s="361"/>
      <c r="NID323" s="361"/>
      <c r="NIE323" s="361"/>
      <c r="NIF323" s="361"/>
      <c r="NIG323" s="361"/>
      <c r="NIH323" s="361"/>
      <c r="NII323" s="361"/>
      <c r="NIJ323" s="361"/>
      <c r="NIK323" s="361"/>
      <c r="NIL323" s="361"/>
      <c r="NIM323" s="361"/>
      <c r="NIN323" s="361"/>
      <c r="NIO323" s="361"/>
      <c r="NIP323" s="361"/>
      <c r="NIQ323" s="361"/>
      <c r="NIR323" s="361"/>
      <c r="NIS323" s="361"/>
      <c r="NIT323" s="361"/>
      <c r="NIU323" s="361"/>
      <c r="NIV323" s="361"/>
      <c r="NIW323" s="361"/>
      <c r="NIX323" s="361"/>
      <c r="NIY323" s="361"/>
      <c r="NIZ323" s="361"/>
      <c r="NJA323" s="361"/>
      <c r="NJB323" s="361"/>
      <c r="NJC323" s="361"/>
      <c r="NJD323" s="361"/>
      <c r="NJE323" s="361"/>
      <c r="NJF323" s="361"/>
      <c r="NJG323" s="361"/>
      <c r="NJH323" s="361"/>
      <c r="NJI323" s="361"/>
      <c r="NJJ323" s="361"/>
      <c r="NJK323" s="361"/>
      <c r="NJL323" s="361"/>
      <c r="NJM323" s="361"/>
      <c r="NJN323" s="361"/>
      <c r="NJO323" s="361"/>
      <c r="NJP323" s="361"/>
      <c r="NJQ323" s="361"/>
      <c r="NJR323" s="361"/>
      <c r="NJS323" s="361"/>
      <c r="NJT323" s="361"/>
      <c r="NJU323" s="361"/>
      <c r="NJV323" s="361"/>
      <c r="NJW323" s="361"/>
      <c r="NJX323" s="361"/>
      <c r="NJY323" s="361"/>
      <c r="NJZ323" s="361"/>
      <c r="NKA323" s="361"/>
      <c r="NKB323" s="361"/>
      <c r="NKC323" s="361"/>
      <c r="NKD323" s="361"/>
      <c r="NKE323" s="361"/>
      <c r="NKF323" s="361"/>
      <c r="NKG323" s="361"/>
      <c r="NKH323" s="361"/>
      <c r="NKI323" s="361"/>
      <c r="NKJ323" s="361"/>
      <c r="NKK323" s="361"/>
      <c r="NKL323" s="361"/>
      <c r="NKM323" s="361"/>
      <c r="NKN323" s="361"/>
      <c r="NKO323" s="361"/>
      <c r="NKP323" s="361"/>
      <c r="NKQ323" s="361"/>
      <c r="NKR323" s="361"/>
      <c r="NKS323" s="361"/>
      <c r="NKT323" s="361"/>
      <c r="NKU323" s="361"/>
      <c r="NKV323" s="361"/>
      <c r="NKW323" s="361"/>
      <c r="NKX323" s="361"/>
      <c r="NKY323" s="361"/>
      <c r="NKZ323" s="361"/>
      <c r="NLA323" s="361"/>
      <c r="NLB323" s="361"/>
      <c r="NLC323" s="361"/>
      <c r="NLD323" s="361"/>
      <c r="NLE323" s="361"/>
      <c r="NLF323" s="361"/>
      <c r="NLG323" s="361"/>
      <c r="NLH323" s="361"/>
      <c r="NLI323" s="361"/>
      <c r="NLJ323" s="361"/>
      <c r="NLK323" s="361"/>
      <c r="NLL323" s="361"/>
      <c r="NLM323" s="361"/>
      <c r="NLN323" s="361"/>
      <c r="NLO323" s="361"/>
      <c r="NLP323" s="361"/>
      <c r="NLQ323" s="361"/>
      <c r="NLR323" s="361"/>
      <c r="NLS323" s="361"/>
      <c r="NLT323" s="361"/>
      <c r="NLU323" s="361"/>
      <c r="NLV323" s="361"/>
      <c r="NLW323" s="361"/>
      <c r="NLX323" s="361"/>
      <c r="NLY323" s="361"/>
      <c r="NLZ323" s="361"/>
      <c r="NMA323" s="361"/>
      <c r="NMB323" s="361"/>
      <c r="NMC323" s="361"/>
      <c r="NMD323" s="361"/>
      <c r="NME323" s="361"/>
      <c r="NMF323" s="361"/>
      <c r="NMG323" s="361"/>
      <c r="NMH323" s="361"/>
      <c r="NMI323" s="361"/>
      <c r="NMJ323" s="361"/>
      <c r="NMK323" s="361"/>
      <c r="NML323" s="361"/>
      <c r="NMM323" s="361"/>
      <c r="NMN323" s="361"/>
      <c r="NMO323" s="361"/>
      <c r="NMP323" s="361"/>
      <c r="NMQ323" s="361"/>
      <c r="NMR323" s="361"/>
      <c r="NMS323" s="361"/>
      <c r="NMT323" s="361"/>
      <c r="NMU323" s="361"/>
      <c r="NMV323" s="361"/>
      <c r="NMW323" s="361"/>
      <c r="NMX323" s="361"/>
      <c r="NMY323" s="361"/>
      <c r="NMZ323" s="361"/>
      <c r="NNA323" s="361"/>
      <c r="NNB323" s="361"/>
      <c r="NNC323" s="361"/>
      <c r="NND323" s="361"/>
      <c r="NNE323" s="361"/>
      <c r="NNF323" s="361"/>
      <c r="NNG323" s="361"/>
      <c r="NNH323" s="361"/>
      <c r="NNI323" s="361"/>
      <c r="NNJ323" s="361"/>
      <c r="NNK323" s="361"/>
      <c r="NNL323" s="361"/>
      <c r="NNM323" s="361"/>
      <c r="NNN323" s="361"/>
      <c r="NNO323" s="361"/>
      <c r="NNP323" s="361"/>
      <c r="NNQ323" s="361"/>
      <c r="NNR323" s="361"/>
      <c r="NNS323" s="361"/>
      <c r="NNT323" s="361"/>
      <c r="NNU323" s="361"/>
      <c r="NNV323" s="361"/>
      <c r="NNW323" s="361"/>
      <c r="NNX323" s="361"/>
      <c r="NNY323" s="361"/>
      <c r="NNZ323" s="361"/>
      <c r="NOA323" s="361"/>
      <c r="NOB323" s="361"/>
      <c r="NOC323" s="361"/>
      <c r="NOD323" s="361"/>
      <c r="NOE323" s="361"/>
      <c r="NOF323" s="361"/>
      <c r="NOG323" s="361"/>
      <c r="NOH323" s="361"/>
      <c r="NOI323" s="361"/>
      <c r="NOJ323" s="361"/>
      <c r="NOK323" s="361"/>
      <c r="NOL323" s="361"/>
      <c r="NOM323" s="361"/>
      <c r="NON323" s="361"/>
      <c r="NOO323" s="361"/>
      <c r="NOP323" s="361"/>
      <c r="NOQ323" s="361"/>
      <c r="NOR323" s="361"/>
      <c r="NOS323" s="361"/>
      <c r="NOT323" s="361"/>
      <c r="NOU323" s="361"/>
      <c r="NOV323" s="361"/>
      <c r="NOW323" s="361"/>
      <c r="NOX323" s="361"/>
      <c r="NOY323" s="361"/>
      <c r="NOZ323" s="361"/>
      <c r="NPA323" s="361"/>
      <c r="NPB323" s="361"/>
      <c r="NPC323" s="361"/>
      <c r="NPD323" s="361"/>
      <c r="NPE323" s="361"/>
      <c r="NPF323" s="361"/>
      <c r="NPG323" s="361"/>
      <c r="NPH323" s="361"/>
      <c r="NPI323" s="361"/>
      <c r="NPJ323" s="361"/>
      <c r="NPK323" s="361"/>
      <c r="NPL323" s="361"/>
      <c r="NPM323" s="361"/>
      <c r="NPN323" s="361"/>
      <c r="NPO323" s="361"/>
      <c r="NPP323" s="361"/>
      <c r="NPQ323" s="361"/>
      <c r="NPR323" s="361"/>
      <c r="NPS323" s="361"/>
      <c r="NPT323" s="361"/>
      <c r="NPU323" s="361"/>
      <c r="NPV323" s="361"/>
      <c r="NPW323" s="361"/>
      <c r="NPX323" s="361"/>
      <c r="NPY323" s="361"/>
      <c r="NPZ323" s="361"/>
      <c r="NQA323" s="361"/>
      <c r="NQB323" s="361"/>
      <c r="NQC323" s="361"/>
      <c r="NQD323" s="361"/>
      <c r="NQE323" s="361"/>
      <c r="NQF323" s="361"/>
      <c r="NQG323" s="361"/>
      <c r="NQH323" s="361"/>
      <c r="NQI323" s="361"/>
      <c r="NQJ323" s="361"/>
      <c r="NQK323" s="361"/>
      <c r="NQL323" s="361"/>
      <c r="NQM323" s="361"/>
      <c r="NQN323" s="361"/>
      <c r="NQO323" s="361"/>
      <c r="NQP323" s="361"/>
      <c r="NQQ323" s="361"/>
      <c r="NQR323" s="361"/>
      <c r="NQS323" s="361"/>
      <c r="NQT323" s="361"/>
      <c r="NQU323" s="361"/>
      <c r="NQV323" s="361"/>
      <c r="NQW323" s="361"/>
      <c r="NQX323" s="361"/>
      <c r="NQY323" s="361"/>
      <c r="NQZ323" s="361"/>
      <c r="NRA323" s="361"/>
      <c r="NRB323" s="361"/>
      <c r="NRC323" s="361"/>
      <c r="NRD323" s="361"/>
      <c r="NRE323" s="361"/>
      <c r="NRF323" s="361"/>
      <c r="NRG323" s="361"/>
      <c r="NRH323" s="361"/>
      <c r="NRI323" s="361"/>
      <c r="NRJ323" s="361"/>
      <c r="NRK323" s="361"/>
      <c r="NRL323" s="361"/>
      <c r="NRM323" s="361"/>
      <c r="NRN323" s="361"/>
      <c r="NRO323" s="361"/>
      <c r="NRP323" s="361"/>
      <c r="NRQ323" s="361"/>
      <c r="NRR323" s="361"/>
      <c r="NRS323" s="361"/>
      <c r="NRT323" s="361"/>
      <c r="NRU323" s="361"/>
      <c r="NRV323" s="361"/>
      <c r="NRW323" s="361"/>
      <c r="NRX323" s="361"/>
      <c r="NRY323" s="361"/>
      <c r="NRZ323" s="361"/>
      <c r="NSA323" s="361"/>
      <c r="NSB323" s="361"/>
      <c r="NSC323" s="361"/>
      <c r="NSD323" s="361"/>
      <c r="NSE323" s="361"/>
      <c r="NSF323" s="361"/>
      <c r="NSG323" s="361"/>
      <c r="NSH323" s="361"/>
      <c r="NSI323" s="361"/>
      <c r="NSJ323" s="361"/>
      <c r="NSK323" s="361"/>
      <c r="NSL323" s="361"/>
      <c r="NSM323" s="361"/>
      <c r="NSN323" s="361"/>
      <c r="NSO323" s="361"/>
      <c r="NSP323" s="361"/>
      <c r="NSQ323" s="361"/>
      <c r="NSR323" s="361"/>
      <c r="NSS323" s="361"/>
      <c r="NST323" s="361"/>
      <c r="NSU323" s="361"/>
      <c r="NSV323" s="361"/>
      <c r="NSW323" s="361"/>
      <c r="NSX323" s="361"/>
      <c r="NSY323" s="361"/>
      <c r="NSZ323" s="361"/>
      <c r="NTA323" s="361"/>
      <c r="NTB323" s="361"/>
      <c r="NTC323" s="361"/>
      <c r="NTD323" s="361"/>
      <c r="NTE323" s="361"/>
      <c r="NTF323" s="361"/>
      <c r="NTG323" s="361"/>
      <c r="NTH323" s="361"/>
      <c r="NTI323" s="361"/>
      <c r="NTJ323" s="361"/>
      <c r="NTK323" s="361"/>
      <c r="NTL323" s="361"/>
      <c r="NTM323" s="361"/>
      <c r="NTN323" s="361"/>
      <c r="NTO323" s="361"/>
      <c r="NTP323" s="361"/>
      <c r="NTQ323" s="361"/>
      <c r="NTR323" s="361"/>
      <c r="NTS323" s="361"/>
      <c r="NTT323" s="361"/>
      <c r="NTU323" s="361"/>
      <c r="NTV323" s="361"/>
      <c r="NTW323" s="361"/>
      <c r="NTX323" s="361"/>
      <c r="NTY323" s="361"/>
      <c r="NTZ323" s="361"/>
      <c r="NUA323" s="361"/>
      <c r="NUB323" s="361"/>
      <c r="NUC323" s="361"/>
      <c r="NUD323" s="361"/>
      <c r="NUE323" s="361"/>
      <c r="NUF323" s="361"/>
      <c r="NUG323" s="361"/>
      <c r="NUH323" s="361"/>
      <c r="NUI323" s="361"/>
      <c r="NUJ323" s="361"/>
      <c r="NUK323" s="361"/>
      <c r="NUL323" s="361"/>
      <c r="NUM323" s="361"/>
      <c r="NUN323" s="361"/>
      <c r="NUO323" s="361"/>
      <c r="NUP323" s="361"/>
      <c r="NUQ323" s="361"/>
      <c r="NUR323" s="361"/>
      <c r="NUS323" s="361"/>
      <c r="NUT323" s="361"/>
      <c r="NUU323" s="361"/>
      <c r="NUV323" s="361"/>
      <c r="NUW323" s="361"/>
      <c r="NUX323" s="361"/>
      <c r="NUY323" s="361"/>
      <c r="NUZ323" s="361"/>
      <c r="NVA323" s="361"/>
      <c r="NVB323" s="361"/>
      <c r="NVC323" s="361"/>
      <c r="NVD323" s="361"/>
      <c r="NVE323" s="361"/>
      <c r="NVF323" s="361"/>
      <c r="NVG323" s="361"/>
      <c r="NVH323" s="361"/>
      <c r="NVI323" s="361"/>
      <c r="NVJ323" s="361"/>
      <c r="NVK323" s="361"/>
      <c r="NVL323" s="361"/>
      <c r="NVM323" s="361"/>
      <c r="NVN323" s="361"/>
      <c r="NVO323" s="361"/>
      <c r="NVP323" s="361"/>
      <c r="NVQ323" s="361"/>
      <c r="NVR323" s="361"/>
      <c r="NVS323" s="361"/>
      <c r="NVT323" s="361"/>
      <c r="NVU323" s="361"/>
      <c r="NVV323" s="361"/>
      <c r="NVW323" s="361"/>
      <c r="NVX323" s="361"/>
      <c r="NVY323" s="361"/>
      <c r="NVZ323" s="361"/>
      <c r="NWA323" s="361"/>
      <c r="NWB323" s="361"/>
      <c r="NWC323" s="361"/>
      <c r="NWD323" s="361"/>
      <c r="NWE323" s="361"/>
      <c r="NWF323" s="361"/>
      <c r="NWG323" s="361"/>
      <c r="NWH323" s="361"/>
      <c r="NWI323" s="361"/>
      <c r="NWJ323" s="361"/>
      <c r="NWK323" s="361"/>
      <c r="NWL323" s="361"/>
      <c r="NWM323" s="361"/>
      <c r="NWN323" s="361"/>
      <c r="NWO323" s="361"/>
      <c r="NWP323" s="361"/>
      <c r="NWQ323" s="361"/>
      <c r="NWR323" s="361"/>
      <c r="NWS323" s="361"/>
      <c r="NWT323" s="361"/>
      <c r="NWU323" s="361"/>
      <c r="NWV323" s="361"/>
      <c r="NWW323" s="361"/>
      <c r="NWX323" s="361"/>
      <c r="NWY323" s="361"/>
      <c r="NWZ323" s="361"/>
      <c r="NXA323" s="361"/>
      <c r="NXB323" s="361"/>
      <c r="NXC323" s="361"/>
      <c r="NXD323" s="361"/>
      <c r="NXE323" s="361"/>
      <c r="NXF323" s="361"/>
      <c r="NXG323" s="361"/>
      <c r="NXH323" s="361"/>
      <c r="NXI323" s="361"/>
      <c r="NXJ323" s="361"/>
      <c r="NXK323" s="361"/>
      <c r="NXL323" s="361"/>
      <c r="NXM323" s="361"/>
      <c r="NXN323" s="361"/>
      <c r="NXO323" s="361"/>
      <c r="NXP323" s="361"/>
      <c r="NXQ323" s="361"/>
      <c r="NXR323" s="361"/>
      <c r="NXS323" s="361"/>
      <c r="NXT323" s="361"/>
      <c r="NXU323" s="361"/>
      <c r="NXV323" s="361"/>
      <c r="NXW323" s="361"/>
      <c r="NXX323" s="361"/>
      <c r="NXY323" s="361"/>
      <c r="NXZ323" s="361"/>
      <c r="NYA323" s="361"/>
      <c r="NYB323" s="361"/>
      <c r="NYC323" s="361"/>
      <c r="NYD323" s="361"/>
      <c r="NYE323" s="361"/>
      <c r="NYF323" s="361"/>
      <c r="NYG323" s="361"/>
      <c r="NYH323" s="361"/>
      <c r="NYI323" s="361"/>
      <c r="NYJ323" s="361"/>
      <c r="NYK323" s="361"/>
      <c r="NYL323" s="361"/>
      <c r="NYM323" s="361"/>
      <c r="NYN323" s="361"/>
      <c r="NYO323" s="361"/>
      <c r="NYP323" s="361"/>
      <c r="NYQ323" s="361"/>
      <c r="NYR323" s="361"/>
      <c r="NYS323" s="361"/>
      <c r="NYT323" s="361"/>
      <c r="NYU323" s="361"/>
      <c r="NYV323" s="361"/>
      <c r="NYW323" s="361"/>
      <c r="NYX323" s="361"/>
      <c r="NYY323" s="361"/>
      <c r="NYZ323" s="361"/>
      <c r="NZA323" s="361"/>
      <c r="NZB323" s="361"/>
      <c r="NZC323" s="361"/>
      <c r="NZD323" s="361"/>
      <c r="NZE323" s="361"/>
      <c r="NZF323" s="361"/>
      <c r="NZG323" s="361"/>
      <c r="NZH323" s="361"/>
      <c r="NZI323" s="361"/>
      <c r="NZJ323" s="361"/>
      <c r="NZK323" s="361"/>
      <c r="NZL323" s="361"/>
      <c r="NZM323" s="361"/>
      <c r="NZN323" s="361"/>
      <c r="NZO323" s="361"/>
      <c r="NZP323" s="361"/>
      <c r="NZQ323" s="361"/>
      <c r="NZR323" s="361"/>
      <c r="NZS323" s="361"/>
      <c r="NZT323" s="361"/>
      <c r="NZU323" s="361"/>
      <c r="NZV323" s="361"/>
      <c r="NZW323" s="361"/>
      <c r="NZX323" s="361"/>
      <c r="NZY323" s="361"/>
      <c r="NZZ323" s="361"/>
      <c r="OAA323" s="361"/>
      <c r="OAB323" s="361"/>
      <c r="OAC323" s="361"/>
      <c r="OAD323" s="361"/>
      <c r="OAE323" s="361"/>
      <c r="OAF323" s="361"/>
      <c r="OAG323" s="361"/>
      <c r="OAH323" s="361"/>
      <c r="OAI323" s="361"/>
      <c r="OAJ323" s="361"/>
      <c r="OAK323" s="361"/>
      <c r="OAL323" s="361"/>
      <c r="OAM323" s="361"/>
      <c r="OAN323" s="361"/>
      <c r="OAO323" s="361"/>
      <c r="OAP323" s="361"/>
      <c r="OAQ323" s="361"/>
      <c r="OAR323" s="361"/>
      <c r="OAS323" s="361"/>
      <c r="OAT323" s="361"/>
      <c r="OAU323" s="361"/>
      <c r="OAV323" s="361"/>
      <c r="OAW323" s="361"/>
      <c r="OAX323" s="361"/>
      <c r="OAY323" s="361"/>
      <c r="OAZ323" s="361"/>
      <c r="OBA323" s="361"/>
      <c r="OBB323" s="361"/>
      <c r="OBC323" s="361"/>
      <c r="OBD323" s="361"/>
      <c r="OBE323" s="361"/>
      <c r="OBF323" s="361"/>
      <c r="OBG323" s="361"/>
      <c r="OBH323" s="361"/>
      <c r="OBI323" s="361"/>
      <c r="OBJ323" s="361"/>
      <c r="OBK323" s="361"/>
      <c r="OBL323" s="361"/>
      <c r="OBM323" s="361"/>
      <c r="OBN323" s="361"/>
      <c r="OBO323" s="361"/>
      <c r="OBP323" s="361"/>
      <c r="OBQ323" s="361"/>
      <c r="OBR323" s="361"/>
      <c r="OBS323" s="361"/>
      <c r="OBT323" s="361"/>
      <c r="OBU323" s="361"/>
      <c r="OBV323" s="361"/>
      <c r="OBW323" s="361"/>
      <c r="OBX323" s="361"/>
      <c r="OBY323" s="361"/>
      <c r="OBZ323" s="361"/>
      <c r="OCA323" s="361"/>
      <c r="OCB323" s="361"/>
      <c r="OCC323" s="361"/>
      <c r="OCD323" s="361"/>
      <c r="OCE323" s="361"/>
      <c r="OCF323" s="361"/>
      <c r="OCG323" s="361"/>
      <c r="OCH323" s="361"/>
      <c r="OCI323" s="361"/>
      <c r="OCJ323" s="361"/>
      <c r="OCK323" s="361"/>
      <c r="OCL323" s="361"/>
      <c r="OCM323" s="361"/>
      <c r="OCN323" s="361"/>
      <c r="OCO323" s="361"/>
      <c r="OCP323" s="361"/>
      <c r="OCQ323" s="361"/>
      <c r="OCR323" s="361"/>
      <c r="OCS323" s="361"/>
      <c r="OCT323" s="361"/>
      <c r="OCU323" s="361"/>
      <c r="OCV323" s="361"/>
      <c r="OCW323" s="361"/>
      <c r="OCX323" s="361"/>
      <c r="OCY323" s="361"/>
      <c r="OCZ323" s="361"/>
      <c r="ODA323" s="361"/>
      <c r="ODB323" s="361"/>
      <c r="ODC323" s="361"/>
      <c r="ODD323" s="361"/>
      <c r="ODE323" s="361"/>
      <c r="ODF323" s="361"/>
      <c r="ODG323" s="361"/>
      <c r="ODH323" s="361"/>
      <c r="ODI323" s="361"/>
      <c r="ODJ323" s="361"/>
      <c r="ODK323" s="361"/>
      <c r="ODL323" s="361"/>
      <c r="ODM323" s="361"/>
      <c r="ODN323" s="361"/>
      <c r="ODO323" s="361"/>
      <c r="ODP323" s="361"/>
      <c r="ODQ323" s="361"/>
      <c r="ODR323" s="361"/>
      <c r="ODS323" s="361"/>
      <c r="ODT323" s="361"/>
      <c r="ODU323" s="361"/>
      <c r="ODV323" s="361"/>
      <c r="ODW323" s="361"/>
      <c r="ODX323" s="361"/>
      <c r="ODY323" s="361"/>
      <c r="ODZ323" s="361"/>
      <c r="OEA323" s="361"/>
      <c r="OEB323" s="361"/>
      <c r="OEC323" s="361"/>
      <c r="OED323" s="361"/>
      <c r="OEE323" s="361"/>
      <c r="OEF323" s="361"/>
      <c r="OEG323" s="361"/>
      <c r="OEH323" s="361"/>
      <c r="OEI323" s="361"/>
      <c r="OEJ323" s="361"/>
      <c r="OEK323" s="361"/>
      <c r="OEL323" s="361"/>
      <c r="OEM323" s="361"/>
      <c r="OEN323" s="361"/>
      <c r="OEO323" s="361"/>
      <c r="OEP323" s="361"/>
      <c r="OEQ323" s="361"/>
      <c r="OER323" s="361"/>
      <c r="OES323" s="361"/>
      <c r="OET323" s="361"/>
      <c r="OEU323" s="361"/>
      <c r="OEV323" s="361"/>
      <c r="OEW323" s="361"/>
      <c r="OEX323" s="361"/>
      <c r="OEY323" s="361"/>
      <c r="OEZ323" s="361"/>
      <c r="OFA323" s="361"/>
      <c r="OFB323" s="361"/>
      <c r="OFC323" s="361"/>
      <c r="OFD323" s="361"/>
      <c r="OFE323" s="361"/>
      <c r="OFF323" s="361"/>
      <c r="OFG323" s="361"/>
      <c r="OFH323" s="361"/>
      <c r="OFI323" s="361"/>
      <c r="OFJ323" s="361"/>
      <c r="OFK323" s="361"/>
      <c r="OFL323" s="361"/>
      <c r="OFM323" s="361"/>
      <c r="OFN323" s="361"/>
      <c r="OFO323" s="361"/>
      <c r="OFP323" s="361"/>
      <c r="OFQ323" s="361"/>
      <c r="OFR323" s="361"/>
      <c r="OFS323" s="361"/>
      <c r="OFT323" s="361"/>
      <c r="OFU323" s="361"/>
      <c r="OFV323" s="361"/>
      <c r="OFW323" s="361"/>
      <c r="OFX323" s="361"/>
      <c r="OFY323" s="361"/>
      <c r="OFZ323" s="361"/>
      <c r="OGA323" s="361"/>
      <c r="OGB323" s="361"/>
      <c r="OGC323" s="361"/>
      <c r="OGD323" s="361"/>
      <c r="OGE323" s="361"/>
      <c r="OGF323" s="361"/>
      <c r="OGG323" s="361"/>
      <c r="OGH323" s="361"/>
      <c r="OGI323" s="361"/>
      <c r="OGJ323" s="361"/>
      <c r="OGK323" s="361"/>
      <c r="OGL323" s="361"/>
      <c r="OGM323" s="361"/>
      <c r="OGN323" s="361"/>
      <c r="OGO323" s="361"/>
      <c r="OGP323" s="361"/>
      <c r="OGQ323" s="361"/>
      <c r="OGR323" s="361"/>
      <c r="OGS323" s="361"/>
      <c r="OGT323" s="361"/>
      <c r="OGU323" s="361"/>
      <c r="OGV323" s="361"/>
      <c r="OGW323" s="361"/>
      <c r="OGX323" s="361"/>
      <c r="OGY323" s="361"/>
      <c r="OGZ323" s="361"/>
      <c r="OHA323" s="361"/>
      <c r="OHB323" s="361"/>
      <c r="OHC323" s="361"/>
      <c r="OHD323" s="361"/>
      <c r="OHE323" s="361"/>
      <c r="OHF323" s="361"/>
      <c r="OHG323" s="361"/>
      <c r="OHH323" s="361"/>
      <c r="OHI323" s="361"/>
      <c r="OHJ323" s="361"/>
      <c r="OHK323" s="361"/>
      <c r="OHL323" s="361"/>
      <c r="OHM323" s="361"/>
      <c r="OHN323" s="361"/>
      <c r="OHO323" s="361"/>
      <c r="OHP323" s="361"/>
      <c r="OHQ323" s="361"/>
      <c r="OHR323" s="361"/>
      <c r="OHS323" s="361"/>
      <c r="OHT323" s="361"/>
      <c r="OHU323" s="361"/>
      <c r="OHV323" s="361"/>
      <c r="OHW323" s="361"/>
      <c r="OHX323" s="361"/>
      <c r="OHY323" s="361"/>
      <c r="OHZ323" s="361"/>
      <c r="OIA323" s="361"/>
      <c r="OIB323" s="361"/>
      <c r="OIC323" s="361"/>
      <c r="OID323" s="361"/>
      <c r="OIE323" s="361"/>
      <c r="OIF323" s="361"/>
      <c r="OIG323" s="361"/>
      <c r="OIH323" s="361"/>
      <c r="OII323" s="361"/>
      <c r="OIJ323" s="361"/>
      <c r="OIK323" s="361"/>
      <c r="OIL323" s="361"/>
      <c r="OIM323" s="361"/>
      <c r="OIN323" s="361"/>
      <c r="OIO323" s="361"/>
      <c r="OIP323" s="361"/>
      <c r="OIQ323" s="361"/>
      <c r="OIR323" s="361"/>
      <c r="OIS323" s="361"/>
      <c r="OIT323" s="361"/>
      <c r="OIU323" s="361"/>
      <c r="OIV323" s="361"/>
      <c r="OIW323" s="361"/>
      <c r="OIX323" s="361"/>
      <c r="OIY323" s="361"/>
      <c r="OIZ323" s="361"/>
      <c r="OJA323" s="361"/>
      <c r="OJB323" s="361"/>
      <c r="OJC323" s="361"/>
      <c r="OJD323" s="361"/>
      <c r="OJE323" s="361"/>
      <c r="OJF323" s="361"/>
      <c r="OJG323" s="361"/>
      <c r="OJH323" s="361"/>
      <c r="OJI323" s="361"/>
      <c r="OJJ323" s="361"/>
      <c r="OJK323" s="361"/>
      <c r="OJL323" s="361"/>
      <c r="OJM323" s="361"/>
      <c r="OJN323" s="361"/>
      <c r="OJO323" s="361"/>
      <c r="OJP323" s="361"/>
      <c r="OJQ323" s="361"/>
      <c r="OJR323" s="361"/>
      <c r="OJS323" s="361"/>
      <c r="OJT323" s="361"/>
      <c r="OJU323" s="361"/>
      <c r="OJV323" s="361"/>
      <c r="OJW323" s="361"/>
      <c r="OJX323" s="361"/>
      <c r="OJY323" s="361"/>
      <c r="OJZ323" s="361"/>
      <c r="OKA323" s="361"/>
      <c r="OKB323" s="361"/>
      <c r="OKC323" s="361"/>
      <c r="OKD323" s="361"/>
      <c r="OKE323" s="361"/>
      <c r="OKF323" s="361"/>
      <c r="OKG323" s="361"/>
      <c r="OKH323" s="361"/>
      <c r="OKI323" s="361"/>
      <c r="OKJ323" s="361"/>
      <c r="OKK323" s="361"/>
      <c r="OKL323" s="361"/>
      <c r="OKM323" s="361"/>
      <c r="OKN323" s="361"/>
      <c r="OKO323" s="361"/>
      <c r="OKP323" s="361"/>
      <c r="OKQ323" s="361"/>
      <c r="OKR323" s="361"/>
      <c r="OKS323" s="361"/>
      <c r="OKT323" s="361"/>
      <c r="OKU323" s="361"/>
      <c r="OKV323" s="361"/>
      <c r="OKW323" s="361"/>
      <c r="OKX323" s="361"/>
      <c r="OKY323" s="361"/>
      <c r="OKZ323" s="361"/>
      <c r="OLA323" s="361"/>
      <c r="OLB323" s="361"/>
      <c r="OLC323" s="361"/>
      <c r="OLD323" s="361"/>
      <c r="OLE323" s="361"/>
      <c r="OLF323" s="361"/>
      <c r="OLG323" s="361"/>
      <c r="OLH323" s="361"/>
      <c r="OLI323" s="361"/>
      <c r="OLJ323" s="361"/>
      <c r="OLK323" s="361"/>
      <c r="OLL323" s="361"/>
      <c r="OLM323" s="361"/>
      <c r="OLN323" s="361"/>
      <c r="OLO323" s="361"/>
      <c r="OLP323" s="361"/>
      <c r="OLQ323" s="361"/>
      <c r="OLR323" s="361"/>
      <c r="OLS323" s="361"/>
      <c r="OLT323" s="361"/>
      <c r="OLU323" s="361"/>
      <c r="OLV323" s="361"/>
      <c r="OLW323" s="361"/>
      <c r="OLX323" s="361"/>
      <c r="OLY323" s="361"/>
      <c r="OLZ323" s="361"/>
      <c r="OMA323" s="361"/>
      <c r="OMB323" s="361"/>
      <c r="OMC323" s="361"/>
      <c r="OMD323" s="361"/>
      <c r="OME323" s="361"/>
      <c r="OMF323" s="361"/>
      <c r="OMG323" s="361"/>
      <c r="OMH323" s="361"/>
      <c r="OMI323" s="361"/>
      <c r="OMJ323" s="361"/>
      <c r="OMK323" s="361"/>
      <c r="OML323" s="361"/>
      <c r="OMM323" s="361"/>
      <c r="OMN323" s="361"/>
      <c r="OMO323" s="361"/>
      <c r="OMP323" s="361"/>
      <c r="OMQ323" s="361"/>
      <c r="OMR323" s="361"/>
      <c r="OMS323" s="361"/>
      <c r="OMT323" s="361"/>
      <c r="OMU323" s="361"/>
      <c r="OMV323" s="361"/>
      <c r="OMW323" s="361"/>
      <c r="OMX323" s="361"/>
      <c r="OMY323" s="361"/>
      <c r="OMZ323" s="361"/>
      <c r="ONA323" s="361"/>
      <c r="ONB323" s="361"/>
      <c r="ONC323" s="361"/>
      <c r="OND323" s="361"/>
      <c r="ONE323" s="361"/>
      <c r="ONF323" s="361"/>
      <c r="ONG323" s="361"/>
      <c r="ONH323" s="361"/>
      <c r="ONI323" s="361"/>
      <c r="ONJ323" s="361"/>
      <c r="ONK323" s="361"/>
      <c r="ONL323" s="361"/>
      <c r="ONM323" s="361"/>
      <c r="ONN323" s="361"/>
      <c r="ONO323" s="361"/>
      <c r="ONP323" s="361"/>
      <c r="ONQ323" s="361"/>
      <c r="ONR323" s="361"/>
      <c r="ONS323" s="361"/>
      <c r="ONT323" s="361"/>
      <c r="ONU323" s="361"/>
      <c r="ONV323" s="361"/>
      <c r="ONW323" s="361"/>
      <c r="ONX323" s="361"/>
      <c r="ONY323" s="361"/>
      <c r="ONZ323" s="361"/>
      <c r="OOA323" s="361"/>
      <c r="OOB323" s="361"/>
      <c r="OOC323" s="361"/>
      <c r="OOD323" s="361"/>
      <c r="OOE323" s="361"/>
      <c r="OOF323" s="361"/>
      <c r="OOG323" s="361"/>
      <c r="OOH323" s="361"/>
      <c r="OOI323" s="361"/>
      <c r="OOJ323" s="361"/>
      <c r="OOK323" s="361"/>
      <c r="OOL323" s="361"/>
      <c r="OOM323" s="361"/>
      <c r="OON323" s="361"/>
      <c r="OOO323" s="361"/>
      <c r="OOP323" s="361"/>
      <c r="OOQ323" s="361"/>
      <c r="OOR323" s="361"/>
      <c r="OOS323" s="361"/>
      <c r="OOT323" s="361"/>
      <c r="OOU323" s="361"/>
      <c r="OOV323" s="361"/>
      <c r="OOW323" s="361"/>
      <c r="OOX323" s="361"/>
      <c r="OOY323" s="361"/>
      <c r="OOZ323" s="361"/>
      <c r="OPA323" s="361"/>
      <c r="OPB323" s="361"/>
      <c r="OPC323" s="361"/>
      <c r="OPD323" s="361"/>
      <c r="OPE323" s="361"/>
      <c r="OPF323" s="361"/>
      <c r="OPG323" s="361"/>
      <c r="OPH323" s="361"/>
      <c r="OPI323" s="361"/>
      <c r="OPJ323" s="361"/>
      <c r="OPK323" s="361"/>
      <c r="OPL323" s="361"/>
      <c r="OPM323" s="361"/>
      <c r="OPN323" s="361"/>
      <c r="OPO323" s="361"/>
      <c r="OPP323" s="361"/>
      <c r="OPQ323" s="361"/>
      <c r="OPR323" s="361"/>
      <c r="OPS323" s="361"/>
      <c r="OPT323" s="361"/>
      <c r="OPU323" s="361"/>
      <c r="OPV323" s="361"/>
      <c r="OPW323" s="361"/>
      <c r="OPX323" s="361"/>
      <c r="OPY323" s="361"/>
      <c r="OPZ323" s="361"/>
      <c r="OQA323" s="361"/>
      <c r="OQB323" s="361"/>
      <c r="OQC323" s="361"/>
      <c r="OQD323" s="361"/>
      <c r="OQE323" s="361"/>
      <c r="OQF323" s="361"/>
      <c r="OQG323" s="361"/>
      <c r="OQH323" s="361"/>
      <c r="OQI323" s="361"/>
      <c r="OQJ323" s="361"/>
      <c r="OQK323" s="361"/>
      <c r="OQL323" s="361"/>
      <c r="OQM323" s="361"/>
      <c r="OQN323" s="361"/>
      <c r="OQO323" s="361"/>
      <c r="OQP323" s="361"/>
      <c r="OQQ323" s="361"/>
      <c r="OQR323" s="361"/>
      <c r="OQS323" s="361"/>
      <c r="OQT323" s="361"/>
      <c r="OQU323" s="361"/>
      <c r="OQV323" s="361"/>
      <c r="OQW323" s="361"/>
      <c r="OQX323" s="361"/>
      <c r="OQY323" s="361"/>
      <c r="OQZ323" s="361"/>
      <c r="ORA323" s="361"/>
      <c r="ORB323" s="361"/>
      <c r="ORC323" s="361"/>
      <c r="ORD323" s="361"/>
      <c r="ORE323" s="361"/>
      <c r="ORF323" s="361"/>
      <c r="ORG323" s="361"/>
      <c r="ORH323" s="361"/>
      <c r="ORI323" s="361"/>
      <c r="ORJ323" s="361"/>
      <c r="ORK323" s="361"/>
      <c r="ORL323" s="361"/>
      <c r="ORM323" s="361"/>
      <c r="ORN323" s="361"/>
      <c r="ORO323" s="361"/>
      <c r="ORP323" s="361"/>
      <c r="ORQ323" s="361"/>
      <c r="ORR323" s="361"/>
      <c r="ORS323" s="361"/>
      <c r="ORT323" s="361"/>
      <c r="ORU323" s="361"/>
      <c r="ORV323" s="361"/>
      <c r="ORW323" s="361"/>
      <c r="ORX323" s="361"/>
      <c r="ORY323" s="361"/>
      <c r="ORZ323" s="361"/>
      <c r="OSA323" s="361"/>
      <c r="OSB323" s="361"/>
      <c r="OSC323" s="361"/>
      <c r="OSD323" s="361"/>
      <c r="OSE323" s="361"/>
      <c r="OSF323" s="361"/>
      <c r="OSG323" s="361"/>
      <c r="OSH323" s="361"/>
      <c r="OSI323" s="361"/>
      <c r="OSJ323" s="361"/>
      <c r="OSK323" s="361"/>
      <c r="OSL323" s="361"/>
      <c r="OSM323" s="361"/>
      <c r="OSN323" s="361"/>
      <c r="OSO323" s="361"/>
      <c r="OSP323" s="361"/>
      <c r="OSQ323" s="361"/>
      <c r="OSR323" s="361"/>
      <c r="OSS323" s="361"/>
      <c r="OST323" s="361"/>
      <c r="OSU323" s="361"/>
      <c r="OSV323" s="361"/>
      <c r="OSW323" s="361"/>
      <c r="OSX323" s="361"/>
      <c r="OSY323" s="361"/>
      <c r="OSZ323" s="361"/>
      <c r="OTA323" s="361"/>
      <c r="OTB323" s="361"/>
      <c r="OTC323" s="361"/>
      <c r="OTD323" s="361"/>
      <c r="OTE323" s="361"/>
      <c r="OTF323" s="361"/>
      <c r="OTG323" s="361"/>
      <c r="OTH323" s="361"/>
      <c r="OTI323" s="361"/>
      <c r="OTJ323" s="361"/>
      <c r="OTK323" s="361"/>
      <c r="OTL323" s="361"/>
      <c r="OTM323" s="361"/>
      <c r="OTN323" s="361"/>
      <c r="OTO323" s="361"/>
      <c r="OTP323" s="361"/>
      <c r="OTQ323" s="361"/>
      <c r="OTR323" s="361"/>
      <c r="OTS323" s="361"/>
      <c r="OTT323" s="361"/>
      <c r="OTU323" s="361"/>
      <c r="OTV323" s="361"/>
      <c r="OTW323" s="361"/>
      <c r="OTX323" s="361"/>
      <c r="OTY323" s="361"/>
      <c r="OTZ323" s="361"/>
      <c r="OUA323" s="361"/>
      <c r="OUB323" s="361"/>
      <c r="OUC323" s="361"/>
      <c r="OUD323" s="361"/>
      <c r="OUE323" s="361"/>
      <c r="OUF323" s="361"/>
      <c r="OUG323" s="361"/>
      <c r="OUH323" s="361"/>
      <c r="OUI323" s="361"/>
      <c r="OUJ323" s="361"/>
      <c r="OUK323" s="361"/>
      <c r="OUL323" s="361"/>
      <c r="OUM323" s="361"/>
      <c r="OUN323" s="361"/>
      <c r="OUO323" s="361"/>
      <c r="OUP323" s="361"/>
      <c r="OUQ323" s="361"/>
      <c r="OUR323" s="361"/>
      <c r="OUS323" s="361"/>
      <c r="OUT323" s="361"/>
      <c r="OUU323" s="361"/>
      <c r="OUV323" s="361"/>
      <c r="OUW323" s="361"/>
      <c r="OUX323" s="361"/>
      <c r="OUY323" s="361"/>
      <c r="OUZ323" s="361"/>
      <c r="OVA323" s="361"/>
      <c r="OVB323" s="361"/>
      <c r="OVC323" s="361"/>
      <c r="OVD323" s="361"/>
      <c r="OVE323" s="361"/>
      <c r="OVF323" s="361"/>
      <c r="OVG323" s="361"/>
      <c r="OVH323" s="361"/>
      <c r="OVI323" s="361"/>
      <c r="OVJ323" s="361"/>
      <c r="OVK323" s="361"/>
      <c r="OVL323" s="361"/>
      <c r="OVM323" s="361"/>
      <c r="OVN323" s="361"/>
      <c r="OVO323" s="361"/>
      <c r="OVP323" s="361"/>
      <c r="OVQ323" s="361"/>
      <c r="OVR323" s="361"/>
      <c r="OVS323" s="361"/>
      <c r="OVT323" s="361"/>
      <c r="OVU323" s="361"/>
      <c r="OVV323" s="361"/>
      <c r="OVW323" s="361"/>
      <c r="OVX323" s="361"/>
      <c r="OVY323" s="361"/>
      <c r="OVZ323" s="361"/>
      <c r="OWA323" s="361"/>
      <c r="OWB323" s="361"/>
      <c r="OWC323" s="361"/>
      <c r="OWD323" s="361"/>
      <c r="OWE323" s="361"/>
      <c r="OWF323" s="361"/>
      <c r="OWG323" s="361"/>
      <c r="OWH323" s="361"/>
      <c r="OWI323" s="361"/>
      <c r="OWJ323" s="361"/>
      <c r="OWK323" s="361"/>
      <c r="OWL323" s="361"/>
      <c r="OWM323" s="361"/>
      <c r="OWN323" s="361"/>
      <c r="OWO323" s="361"/>
      <c r="OWP323" s="361"/>
      <c r="OWQ323" s="361"/>
      <c r="OWR323" s="361"/>
      <c r="OWS323" s="361"/>
      <c r="OWT323" s="361"/>
      <c r="OWU323" s="361"/>
      <c r="OWV323" s="361"/>
      <c r="OWW323" s="361"/>
      <c r="OWX323" s="361"/>
      <c r="OWY323" s="361"/>
      <c r="OWZ323" s="361"/>
      <c r="OXA323" s="361"/>
      <c r="OXB323" s="361"/>
      <c r="OXC323" s="361"/>
      <c r="OXD323" s="361"/>
      <c r="OXE323" s="361"/>
      <c r="OXF323" s="361"/>
      <c r="OXG323" s="361"/>
      <c r="OXH323" s="361"/>
      <c r="OXI323" s="361"/>
      <c r="OXJ323" s="361"/>
      <c r="OXK323" s="361"/>
      <c r="OXL323" s="361"/>
      <c r="OXM323" s="361"/>
      <c r="OXN323" s="361"/>
      <c r="OXO323" s="361"/>
      <c r="OXP323" s="361"/>
      <c r="OXQ323" s="361"/>
      <c r="OXR323" s="361"/>
      <c r="OXS323" s="361"/>
      <c r="OXT323" s="361"/>
      <c r="OXU323" s="361"/>
      <c r="OXV323" s="361"/>
      <c r="OXW323" s="361"/>
      <c r="OXX323" s="361"/>
      <c r="OXY323" s="361"/>
      <c r="OXZ323" s="361"/>
      <c r="OYA323" s="361"/>
      <c r="OYB323" s="361"/>
      <c r="OYC323" s="361"/>
      <c r="OYD323" s="361"/>
      <c r="OYE323" s="361"/>
      <c r="OYF323" s="361"/>
      <c r="OYG323" s="361"/>
      <c r="OYH323" s="361"/>
      <c r="OYI323" s="361"/>
      <c r="OYJ323" s="361"/>
      <c r="OYK323" s="361"/>
      <c r="OYL323" s="361"/>
      <c r="OYM323" s="361"/>
      <c r="OYN323" s="361"/>
      <c r="OYO323" s="361"/>
      <c r="OYP323" s="361"/>
      <c r="OYQ323" s="361"/>
      <c r="OYR323" s="361"/>
      <c r="OYS323" s="361"/>
      <c r="OYT323" s="361"/>
      <c r="OYU323" s="361"/>
      <c r="OYV323" s="361"/>
      <c r="OYW323" s="361"/>
      <c r="OYX323" s="361"/>
      <c r="OYY323" s="361"/>
      <c r="OYZ323" s="361"/>
      <c r="OZA323" s="361"/>
      <c r="OZB323" s="361"/>
      <c r="OZC323" s="361"/>
      <c r="OZD323" s="361"/>
      <c r="OZE323" s="361"/>
      <c r="OZF323" s="361"/>
      <c r="OZG323" s="361"/>
      <c r="OZH323" s="361"/>
      <c r="OZI323" s="361"/>
      <c r="OZJ323" s="361"/>
      <c r="OZK323" s="361"/>
      <c r="OZL323" s="361"/>
      <c r="OZM323" s="361"/>
      <c r="OZN323" s="361"/>
      <c r="OZO323" s="361"/>
      <c r="OZP323" s="361"/>
      <c r="OZQ323" s="361"/>
      <c r="OZR323" s="361"/>
      <c r="OZS323" s="361"/>
      <c r="OZT323" s="361"/>
      <c r="OZU323" s="361"/>
      <c r="OZV323" s="361"/>
      <c r="OZW323" s="361"/>
      <c r="OZX323" s="361"/>
      <c r="OZY323" s="361"/>
      <c r="OZZ323" s="361"/>
      <c r="PAA323" s="361"/>
      <c r="PAB323" s="361"/>
      <c r="PAC323" s="361"/>
      <c r="PAD323" s="361"/>
      <c r="PAE323" s="361"/>
      <c r="PAF323" s="361"/>
      <c r="PAG323" s="361"/>
      <c r="PAH323" s="361"/>
      <c r="PAI323" s="361"/>
      <c r="PAJ323" s="361"/>
      <c r="PAK323" s="361"/>
      <c r="PAL323" s="361"/>
      <c r="PAM323" s="361"/>
      <c r="PAN323" s="361"/>
      <c r="PAO323" s="361"/>
      <c r="PAP323" s="361"/>
      <c r="PAQ323" s="361"/>
      <c r="PAR323" s="361"/>
      <c r="PAS323" s="361"/>
      <c r="PAT323" s="361"/>
      <c r="PAU323" s="361"/>
      <c r="PAV323" s="361"/>
      <c r="PAW323" s="361"/>
      <c r="PAX323" s="361"/>
      <c r="PAY323" s="361"/>
      <c r="PAZ323" s="361"/>
      <c r="PBA323" s="361"/>
      <c r="PBB323" s="361"/>
      <c r="PBC323" s="361"/>
      <c r="PBD323" s="361"/>
      <c r="PBE323" s="361"/>
      <c r="PBF323" s="361"/>
      <c r="PBG323" s="361"/>
      <c r="PBH323" s="361"/>
      <c r="PBI323" s="361"/>
      <c r="PBJ323" s="361"/>
      <c r="PBK323" s="361"/>
      <c r="PBL323" s="361"/>
      <c r="PBM323" s="361"/>
      <c r="PBN323" s="361"/>
      <c r="PBO323" s="361"/>
      <c r="PBP323" s="361"/>
      <c r="PBQ323" s="361"/>
      <c r="PBR323" s="361"/>
      <c r="PBS323" s="361"/>
      <c r="PBT323" s="361"/>
      <c r="PBU323" s="361"/>
      <c r="PBV323" s="361"/>
      <c r="PBW323" s="361"/>
      <c r="PBX323" s="361"/>
      <c r="PBY323" s="361"/>
      <c r="PBZ323" s="361"/>
      <c r="PCA323" s="361"/>
      <c r="PCB323" s="361"/>
      <c r="PCC323" s="361"/>
      <c r="PCD323" s="361"/>
      <c r="PCE323" s="361"/>
      <c r="PCF323" s="361"/>
      <c r="PCG323" s="361"/>
      <c r="PCH323" s="361"/>
      <c r="PCI323" s="361"/>
      <c r="PCJ323" s="361"/>
      <c r="PCK323" s="361"/>
      <c r="PCL323" s="361"/>
      <c r="PCM323" s="361"/>
      <c r="PCN323" s="361"/>
      <c r="PCO323" s="361"/>
      <c r="PCP323" s="361"/>
      <c r="PCQ323" s="361"/>
      <c r="PCR323" s="361"/>
      <c r="PCS323" s="361"/>
      <c r="PCT323" s="361"/>
      <c r="PCU323" s="361"/>
      <c r="PCV323" s="361"/>
      <c r="PCW323" s="361"/>
      <c r="PCX323" s="361"/>
      <c r="PCY323" s="361"/>
      <c r="PCZ323" s="361"/>
      <c r="PDA323" s="361"/>
      <c r="PDB323" s="361"/>
      <c r="PDC323" s="361"/>
      <c r="PDD323" s="361"/>
      <c r="PDE323" s="361"/>
      <c r="PDF323" s="361"/>
      <c r="PDG323" s="361"/>
      <c r="PDH323" s="361"/>
      <c r="PDI323" s="361"/>
      <c r="PDJ323" s="361"/>
      <c r="PDK323" s="361"/>
      <c r="PDL323" s="361"/>
      <c r="PDM323" s="361"/>
      <c r="PDN323" s="361"/>
      <c r="PDO323" s="361"/>
      <c r="PDP323" s="361"/>
      <c r="PDQ323" s="361"/>
      <c r="PDR323" s="361"/>
      <c r="PDS323" s="361"/>
      <c r="PDT323" s="361"/>
      <c r="PDU323" s="361"/>
      <c r="PDV323" s="361"/>
      <c r="PDW323" s="361"/>
      <c r="PDX323" s="361"/>
      <c r="PDY323" s="361"/>
      <c r="PDZ323" s="361"/>
      <c r="PEA323" s="361"/>
      <c r="PEB323" s="361"/>
      <c r="PEC323" s="361"/>
      <c r="PED323" s="361"/>
      <c r="PEE323" s="361"/>
      <c r="PEF323" s="361"/>
      <c r="PEG323" s="361"/>
      <c r="PEH323" s="361"/>
      <c r="PEI323" s="361"/>
      <c r="PEJ323" s="361"/>
      <c r="PEK323" s="361"/>
      <c r="PEL323" s="361"/>
      <c r="PEM323" s="361"/>
      <c r="PEN323" s="361"/>
      <c r="PEO323" s="361"/>
      <c r="PEP323" s="361"/>
      <c r="PEQ323" s="361"/>
      <c r="PER323" s="361"/>
      <c r="PES323" s="361"/>
      <c r="PET323" s="361"/>
      <c r="PEU323" s="361"/>
      <c r="PEV323" s="361"/>
      <c r="PEW323" s="361"/>
      <c r="PEX323" s="361"/>
      <c r="PEY323" s="361"/>
      <c r="PEZ323" s="361"/>
      <c r="PFA323" s="361"/>
      <c r="PFB323" s="361"/>
      <c r="PFC323" s="361"/>
      <c r="PFD323" s="361"/>
      <c r="PFE323" s="361"/>
      <c r="PFF323" s="361"/>
      <c r="PFG323" s="361"/>
      <c r="PFH323" s="361"/>
      <c r="PFI323" s="361"/>
      <c r="PFJ323" s="361"/>
      <c r="PFK323" s="361"/>
      <c r="PFL323" s="361"/>
      <c r="PFM323" s="361"/>
      <c r="PFN323" s="361"/>
      <c r="PFO323" s="361"/>
      <c r="PFP323" s="361"/>
      <c r="PFQ323" s="361"/>
      <c r="PFR323" s="361"/>
      <c r="PFS323" s="361"/>
      <c r="PFT323" s="361"/>
      <c r="PFU323" s="361"/>
      <c r="PFV323" s="361"/>
      <c r="PFW323" s="361"/>
      <c r="PFX323" s="361"/>
      <c r="PFY323" s="361"/>
      <c r="PFZ323" s="361"/>
      <c r="PGA323" s="361"/>
      <c r="PGB323" s="361"/>
      <c r="PGC323" s="361"/>
      <c r="PGD323" s="361"/>
      <c r="PGE323" s="361"/>
      <c r="PGF323" s="361"/>
      <c r="PGG323" s="361"/>
      <c r="PGH323" s="361"/>
      <c r="PGI323" s="361"/>
      <c r="PGJ323" s="361"/>
      <c r="PGK323" s="361"/>
      <c r="PGL323" s="361"/>
      <c r="PGM323" s="361"/>
      <c r="PGN323" s="361"/>
      <c r="PGO323" s="361"/>
      <c r="PGP323" s="361"/>
      <c r="PGQ323" s="361"/>
      <c r="PGR323" s="361"/>
      <c r="PGS323" s="361"/>
      <c r="PGT323" s="361"/>
      <c r="PGU323" s="361"/>
      <c r="PGV323" s="361"/>
      <c r="PGW323" s="361"/>
      <c r="PGX323" s="361"/>
      <c r="PGY323" s="361"/>
      <c r="PGZ323" s="361"/>
      <c r="PHA323" s="361"/>
      <c r="PHB323" s="361"/>
      <c r="PHC323" s="361"/>
      <c r="PHD323" s="361"/>
      <c r="PHE323" s="361"/>
      <c r="PHF323" s="361"/>
      <c r="PHG323" s="361"/>
      <c r="PHH323" s="361"/>
      <c r="PHI323" s="361"/>
      <c r="PHJ323" s="361"/>
      <c r="PHK323" s="361"/>
      <c r="PHL323" s="361"/>
      <c r="PHM323" s="361"/>
      <c r="PHN323" s="361"/>
      <c r="PHO323" s="361"/>
      <c r="PHP323" s="361"/>
      <c r="PHQ323" s="361"/>
      <c r="PHR323" s="361"/>
      <c r="PHS323" s="361"/>
      <c r="PHT323" s="361"/>
      <c r="PHU323" s="361"/>
      <c r="PHV323" s="361"/>
      <c r="PHW323" s="361"/>
      <c r="PHX323" s="361"/>
      <c r="PHY323" s="361"/>
      <c r="PHZ323" s="361"/>
      <c r="PIA323" s="361"/>
      <c r="PIB323" s="361"/>
      <c r="PIC323" s="361"/>
      <c r="PID323" s="361"/>
      <c r="PIE323" s="361"/>
      <c r="PIF323" s="361"/>
      <c r="PIG323" s="361"/>
      <c r="PIH323" s="361"/>
      <c r="PII323" s="361"/>
      <c r="PIJ323" s="361"/>
      <c r="PIK323" s="361"/>
      <c r="PIL323" s="361"/>
      <c r="PIM323" s="361"/>
      <c r="PIN323" s="361"/>
      <c r="PIO323" s="361"/>
      <c r="PIP323" s="361"/>
      <c r="PIQ323" s="361"/>
      <c r="PIR323" s="361"/>
      <c r="PIS323" s="361"/>
      <c r="PIT323" s="361"/>
      <c r="PIU323" s="361"/>
      <c r="PIV323" s="361"/>
      <c r="PIW323" s="361"/>
      <c r="PIX323" s="361"/>
      <c r="PIY323" s="361"/>
      <c r="PIZ323" s="361"/>
      <c r="PJA323" s="361"/>
      <c r="PJB323" s="361"/>
      <c r="PJC323" s="361"/>
      <c r="PJD323" s="361"/>
      <c r="PJE323" s="361"/>
      <c r="PJF323" s="361"/>
      <c r="PJG323" s="361"/>
      <c r="PJH323" s="361"/>
      <c r="PJI323" s="361"/>
      <c r="PJJ323" s="361"/>
      <c r="PJK323" s="361"/>
      <c r="PJL323" s="361"/>
      <c r="PJM323" s="361"/>
      <c r="PJN323" s="361"/>
      <c r="PJO323" s="361"/>
      <c r="PJP323" s="361"/>
      <c r="PJQ323" s="361"/>
      <c r="PJR323" s="361"/>
      <c r="PJS323" s="361"/>
      <c r="PJT323" s="361"/>
      <c r="PJU323" s="361"/>
      <c r="PJV323" s="361"/>
      <c r="PJW323" s="361"/>
      <c r="PJX323" s="361"/>
      <c r="PJY323" s="361"/>
      <c r="PJZ323" s="361"/>
      <c r="PKA323" s="361"/>
      <c r="PKB323" s="361"/>
      <c r="PKC323" s="361"/>
      <c r="PKD323" s="361"/>
      <c r="PKE323" s="361"/>
      <c r="PKF323" s="361"/>
      <c r="PKG323" s="361"/>
      <c r="PKH323" s="361"/>
      <c r="PKI323" s="361"/>
      <c r="PKJ323" s="361"/>
      <c r="PKK323" s="361"/>
      <c r="PKL323" s="361"/>
      <c r="PKM323" s="361"/>
      <c r="PKN323" s="361"/>
      <c r="PKO323" s="361"/>
      <c r="PKP323" s="361"/>
      <c r="PKQ323" s="361"/>
      <c r="PKR323" s="361"/>
      <c r="PKS323" s="361"/>
      <c r="PKT323" s="361"/>
      <c r="PKU323" s="361"/>
      <c r="PKV323" s="361"/>
      <c r="PKW323" s="361"/>
      <c r="PKX323" s="361"/>
      <c r="PKY323" s="361"/>
      <c r="PKZ323" s="361"/>
      <c r="PLA323" s="361"/>
      <c r="PLB323" s="361"/>
      <c r="PLC323" s="361"/>
      <c r="PLD323" s="361"/>
      <c r="PLE323" s="361"/>
      <c r="PLF323" s="361"/>
      <c r="PLG323" s="361"/>
      <c r="PLH323" s="361"/>
      <c r="PLI323" s="361"/>
      <c r="PLJ323" s="361"/>
      <c r="PLK323" s="361"/>
      <c r="PLL323" s="361"/>
      <c r="PLM323" s="361"/>
      <c r="PLN323" s="361"/>
      <c r="PLO323" s="361"/>
      <c r="PLP323" s="361"/>
      <c r="PLQ323" s="361"/>
      <c r="PLR323" s="361"/>
      <c r="PLS323" s="361"/>
      <c r="PLT323" s="361"/>
      <c r="PLU323" s="361"/>
      <c r="PLV323" s="361"/>
      <c r="PLW323" s="361"/>
      <c r="PLX323" s="361"/>
      <c r="PLY323" s="361"/>
      <c r="PLZ323" s="361"/>
      <c r="PMA323" s="361"/>
      <c r="PMB323" s="361"/>
      <c r="PMC323" s="361"/>
      <c r="PMD323" s="361"/>
      <c r="PME323" s="361"/>
      <c r="PMF323" s="361"/>
      <c r="PMG323" s="361"/>
      <c r="PMH323" s="361"/>
      <c r="PMI323" s="361"/>
      <c r="PMJ323" s="361"/>
      <c r="PMK323" s="361"/>
      <c r="PML323" s="361"/>
      <c r="PMM323" s="361"/>
      <c r="PMN323" s="361"/>
      <c r="PMO323" s="361"/>
      <c r="PMP323" s="361"/>
      <c r="PMQ323" s="361"/>
      <c r="PMR323" s="361"/>
      <c r="PMS323" s="361"/>
      <c r="PMT323" s="361"/>
      <c r="PMU323" s="361"/>
      <c r="PMV323" s="361"/>
      <c r="PMW323" s="361"/>
      <c r="PMX323" s="361"/>
      <c r="PMY323" s="361"/>
      <c r="PMZ323" s="361"/>
      <c r="PNA323" s="361"/>
      <c r="PNB323" s="361"/>
      <c r="PNC323" s="361"/>
      <c r="PND323" s="361"/>
      <c r="PNE323" s="361"/>
      <c r="PNF323" s="361"/>
      <c r="PNG323" s="361"/>
      <c r="PNH323" s="361"/>
      <c r="PNI323" s="361"/>
      <c r="PNJ323" s="361"/>
      <c r="PNK323" s="361"/>
      <c r="PNL323" s="361"/>
      <c r="PNM323" s="361"/>
      <c r="PNN323" s="361"/>
      <c r="PNO323" s="361"/>
      <c r="PNP323" s="361"/>
      <c r="PNQ323" s="361"/>
      <c r="PNR323" s="361"/>
      <c r="PNS323" s="361"/>
      <c r="PNT323" s="361"/>
      <c r="PNU323" s="361"/>
      <c r="PNV323" s="361"/>
      <c r="PNW323" s="361"/>
      <c r="PNX323" s="361"/>
      <c r="PNY323" s="361"/>
      <c r="PNZ323" s="361"/>
      <c r="POA323" s="361"/>
      <c r="POB323" s="361"/>
      <c r="POC323" s="361"/>
      <c r="POD323" s="361"/>
      <c r="POE323" s="361"/>
      <c r="POF323" s="361"/>
      <c r="POG323" s="361"/>
      <c r="POH323" s="361"/>
      <c r="POI323" s="361"/>
      <c r="POJ323" s="361"/>
      <c r="POK323" s="361"/>
      <c r="POL323" s="361"/>
      <c r="POM323" s="361"/>
      <c r="PON323" s="361"/>
      <c r="POO323" s="361"/>
      <c r="POP323" s="361"/>
      <c r="POQ323" s="361"/>
      <c r="POR323" s="361"/>
      <c r="POS323" s="361"/>
      <c r="POT323" s="361"/>
      <c r="POU323" s="361"/>
      <c r="POV323" s="361"/>
      <c r="POW323" s="361"/>
      <c r="POX323" s="361"/>
      <c r="POY323" s="361"/>
      <c r="POZ323" s="361"/>
      <c r="PPA323" s="361"/>
      <c r="PPB323" s="361"/>
      <c r="PPC323" s="361"/>
      <c r="PPD323" s="361"/>
      <c r="PPE323" s="361"/>
      <c r="PPF323" s="361"/>
      <c r="PPG323" s="361"/>
      <c r="PPH323" s="361"/>
      <c r="PPI323" s="361"/>
      <c r="PPJ323" s="361"/>
      <c r="PPK323" s="361"/>
      <c r="PPL323" s="361"/>
      <c r="PPM323" s="361"/>
      <c r="PPN323" s="361"/>
      <c r="PPO323" s="361"/>
      <c r="PPP323" s="361"/>
      <c r="PPQ323" s="361"/>
      <c r="PPR323" s="361"/>
      <c r="PPS323" s="361"/>
      <c r="PPT323" s="361"/>
      <c r="PPU323" s="361"/>
      <c r="PPV323" s="361"/>
      <c r="PPW323" s="361"/>
      <c r="PPX323" s="361"/>
      <c r="PPY323" s="361"/>
      <c r="PPZ323" s="361"/>
      <c r="PQA323" s="361"/>
      <c r="PQB323" s="361"/>
      <c r="PQC323" s="361"/>
      <c r="PQD323" s="361"/>
      <c r="PQE323" s="361"/>
      <c r="PQF323" s="361"/>
      <c r="PQG323" s="361"/>
      <c r="PQH323" s="361"/>
      <c r="PQI323" s="361"/>
      <c r="PQJ323" s="361"/>
      <c r="PQK323" s="361"/>
      <c r="PQL323" s="361"/>
      <c r="PQM323" s="361"/>
      <c r="PQN323" s="361"/>
      <c r="PQO323" s="361"/>
      <c r="PQP323" s="361"/>
      <c r="PQQ323" s="361"/>
      <c r="PQR323" s="361"/>
      <c r="PQS323" s="361"/>
      <c r="PQT323" s="361"/>
      <c r="PQU323" s="361"/>
      <c r="PQV323" s="361"/>
      <c r="PQW323" s="361"/>
      <c r="PQX323" s="361"/>
      <c r="PQY323" s="361"/>
      <c r="PQZ323" s="361"/>
      <c r="PRA323" s="361"/>
      <c r="PRB323" s="361"/>
      <c r="PRC323" s="361"/>
      <c r="PRD323" s="361"/>
      <c r="PRE323" s="361"/>
      <c r="PRF323" s="361"/>
      <c r="PRG323" s="361"/>
      <c r="PRH323" s="361"/>
      <c r="PRI323" s="361"/>
      <c r="PRJ323" s="361"/>
      <c r="PRK323" s="361"/>
      <c r="PRL323" s="361"/>
      <c r="PRM323" s="361"/>
      <c r="PRN323" s="361"/>
      <c r="PRO323" s="361"/>
      <c r="PRP323" s="361"/>
      <c r="PRQ323" s="361"/>
      <c r="PRR323" s="361"/>
      <c r="PRS323" s="361"/>
      <c r="PRT323" s="361"/>
      <c r="PRU323" s="361"/>
      <c r="PRV323" s="361"/>
      <c r="PRW323" s="361"/>
      <c r="PRX323" s="361"/>
      <c r="PRY323" s="361"/>
      <c r="PRZ323" s="361"/>
      <c r="PSA323" s="361"/>
      <c r="PSB323" s="361"/>
      <c r="PSC323" s="361"/>
      <c r="PSD323" s="361"/>
      <c r="PSE323" s="361"/>
      <c r="PSF323" s="361"/>
      <c r="PSG323" s="361"/>
      <c r="PSH323" s="361"/>
      <c r="PSI323" s="361"/>
      <c r="PSJ323" s="361"/>
      <c r="PSK323" s="361"/>
      <c r="PSL323" s="361"/>
      <c r="PSM323" s="361"/>
      <c r="PSN323" s="361"/>
      <c r="PSO323" s="361"/>
      <c r="PSP323" s="361"/>
      <c r="PSQ323" s="361"/>
      <c r="PSR323" s="361"/>
      <c r="PSS323" s="361"/>
      <c r="PST323" s="361"/>
      <c r="PSU323" s="361"/>
      <c r="PSV323" s="361"/>
      <c r="PSW323" s="361"/>
      <c r="PSX323" s="361"/>
      <c r="PSY323" s="361"/>
      <c r="PSZ323" s="361"/>
      <c r="PTA323" s="361"/>
      <c r="PTB323" s="361"/>
      <c r="PTC323" s="361"/>
      <c r="PTD323" s="361"/>
      <c r="PTE323" s="361"/>
      <c r="PTF323" s="361"/>
      <c r="PTG323" s="361"/>
      <c r="PTH323" s="361"/>
      <c r="PTI323" s="361"/>
      <c r="PTJ323" s="361"/>
      <c r="PTK323" s="361"/>
      <c r="PTL323" s="361"/>
      <c r="PTM323" s="361"/>
      <c r="PTN323" s="361"/>
      <c r="PTO323" s="361"/>
      <c r="PTP323" s="361"/>
      <c r="PTQ323" s="361"/>
      <c r="PTR323" s="361"/>
      <c r="PTS323" s="361"/>
      <c r="PTT323" s="361"/>
      <c r="PTU323" s="361"/>
      <c r="PTV323" s="361"/>
      <c r="PTW323" s="361"/>
      <c r="PTX323" s="361"/>
      <c r="PTY323" s="361"/>
      <c r="PTZ323" s="361"/>
      <c r="PUA323" s="361"/>
      <c r="PUB323" s="361"/>
      <c r="PUC323" s="361"/>
      <c r="PUD323" s="361"/>
      <c r="PUE323" s="361"/>
      <c r="PUF323" s="361"/>
      <c r="PUG323" s="361"/>
      <c r="PUH323" s="361"/>
      <c r="PUI323" s="361"/>
      <c r="PUJ323" s="361"/>
      <c r="PUK323" s="361"/>
      <c r="PUL323" s="361"/>
      <c r="PUM323" s="361"/>
      <c r="PUN323" s="361"/>
      <c r="PUO323" s="361"/>
      <c r="PUP323" s="361"/>
      <c r="PUQ323" s="361"/>
      <c r="PUR323" s="361"/>
      <c r="PUS323" s="361"/>
      <c r="PUT323" s="361"/>
      <c r="PUU323" s="361"/>
      <c r="PUV323" s="361"/>
      <c r="PUW323" s="361"/>
      <c r="PUX323" s="361"/>
      <c r="PUY323" s="361"/>
      <c r="PUZ323" s="361"/>
      <c r="PVA323" s="361"/>
      <c r="PVB323" s="361"/>
      <c r="PVC323" s="361"/>
      <c r="PVD323" s="361"/>
      <c r="PVE323" s="361"/>
      <c r="PVF323" s="361"/>
      <c r="PVG323" s="361"/>
      <c r="PVH323" s="361"/>
      <c r="PVI323" s="361"/>
      <c r="PVJ323" s="361"/>
      <c r="PVK323" s="361"/>
      <c r="PVL323" s="361"/>
      <c r="PVM323" s="361"/>
      <c r="PVN323" s="361"/>
      <c r="PVO323" s="361"/>
      <c r="PVP323" s="361"/>
      <c r="PVQ323" s="361"/>
      <c r="PVR323" s="361"/>
      <c r="PVS323" s="361"/>
      <c r="PVT323" s="361"/>
      <c r="PVU323" s="361"/>
      <c r="PVV323" s="361"/>
      <c r="PVW323" s="361"/>
      <c r="PVX323" s="361"/>
      <c r="PVY323" s="361"/>
      <c r="PVZ323" s="361"/>
      <c r="PWA323" s="361"/>
      <c r="PWB323" s="361"/>
      <c r="PWC323" s="361"/>
      <c r="PWD323" s="361"/>
      <c r="PWE323" s="361"/>
      <c r="PWF323" s="361"/>
      <c r="PWG323" s="361"/>
      <c r="PWH323" s="361"/>
      <c r="PWI323" s="361"/>
      <c r="PWJ323" s="361"/>
      <c r="PWK323" s="361"/>
      <c r="PWL323" s="361"/>
      <c r="PWM323" s="361"/>
      <c r="PWN323" s="361"/>
      <c r="PWO323" s="361"/>
      <c r="PWP323" s="361"/>
      <c r="PWQ323" s="361"/>
      <c r="PWR323" s="361"/>
      <c r="PWS323" s="361"/>
      <c r="PWT323" s="361"/>
      <c r="PWU323" s="361"/>
      <c r="PWV323" s="361"/>
      <c r="PWW323" s="361"/>
      <c r="PWX323" s="361"/>
      <c r="PWY323" s="361"/>
      <c r="PWZ323" s="361"/>
      <c r="PXA323" s="361"/>
      <c r="PXB323" s="361"/>
      <c r="PXC323" s="361"/>
      <c r="PXD323" s="361"/>
      <c r="PXE323" s="361"/>
      <c r="PXF323" s="361"/>
      <c r="PXG323" s="361"/>
      <c r="PXH323" s="361"/>
      <c r="PXI323" s="361"/>
      <c r="PXJ323" s="361"/>
      <c r="PXK323" s="361"/>
      <c r="PXL323" s="361"/>
      <c r="PXM323" s="361"/>
      <c r="PXN323" s="361"/>
      <c r="PXO323" s="361"/>
      <c r="PXP323" s="361"/>
      <c r="PXQ323" s="361"/>
      <c r="PXR323" s="361"/>
      <c r="PXS323" s="361"/>
      <c r="PXT323" s="361"/>
      <c r="PXU323" s="361"/>
      <c r="PXV323" s="361"/>
      <c r="PXW323" s="361"/>
      <c r="PXX323" s="361"/>
      <c r="PXY323" s="361"/>
      <c r="PXZ323" s="361"/>
      <c r="PYA323" s="361"/>
      <c r="PYB323" s="361"/>
      <c r="PYC323" s="361"/>
      <c r="PYD323" s="361"/>
      <c r="PYE323" s="361"/>
      <c r="PYF323" s="361"/>
      <c r="PYG323" s="361"/>
      <c r="PYH323" s="361"/>
      <c r="PYI323" s="361"/>
      <c r="PYJ323" s="361"/>
      <c r="PYK323" s="361"/>
      <c r="PYL323" s="361"/>
      <c r="PYM323" s="361"/>
      <c r="PYN323" s="361"/>
      <c r="PYO323" s="361"/>
      <c r="PYP323" s="361"/>
      <c r="PYQ323" s="361"/>
      <c r="PYR323" s="361"/>
      <c r="PYS323" s="361"/>
      <c r="PYT323" s="361"/>
      <c r="PYU323" s="361"/>
      <c r="PYV323" s="361"/>
      <c r="PYW323" s="361"/>
      <c r="PYX323" s="361"/>
      <c r="PYY323" s="361"/>
      <c r="PYZ323" s="361"/>
      <c r="PZA323" s="361"/>
      <c r="PZB323" s="361"/>
      <c r="PZC323" s="361"/>
      <c r="PZD323" s="361"/>
      <c r="PZE323" s="361"/>
      <c r="PZF323" s="361"/>
      <c r="PZG323" s="361"/>
      <c r="PZH323" s="361"/>
      <c r="PZI323" s="361"/>
      <c r="PZJ323" s="361"/>
      <c r="PZK323" s="361"/>
      <c r="PZL323" s="361"/>
      <c r="PZM323" s="361"/>
      <c r="PZN323" s="361"/>
      <c r="PZO323" s="361"/>
      <c r="PZP323" s="361"/>
      <c r="PZQ323" s="361"/>
      <c r="PZR323" s="361"/>
      <c r="PZS323" s="361"/>
      <c r="PZT323" s="361"/>
      <c r="PZU323" s="361"/>
      <c r="PZV323" s="361"/>
      <c r="PZW323" s="361"/>
      <c r="PZX323" s="361"/>
      <c r="PZY323" s="361"/>
      <c r="PZZ323" s="361"/>
      <c r="QAA323" s="361"/>
      <c r="QAB323" s="361"/>
      <c r="QAC323" s="361"/>
      <c r="QAD323" s="361"/>
      <c r="QAE323" s="361"/>
      <c r="QAF323" s="361"/>
      <c r="QAG323" s="361"/>
      <c r="QAH323" s="361"/>
      <c r="QAI323" s="361"/>
      <c r="QAJ323" s="361"/>
      <c r="QAK323" s="361"/>
      <c r="QAL323" s="361"/>
      <c r="QAM323" s="361"/>
      <c r="QAN323" s="361"/>
      <c r="QAO323" s="361"/>
      <c r="QAP323" s="361"/>
      <c r="QAQ323" s="361"/>
      <c r="QAR323" s="361"/>
      <c r="QAS323" s="361"/>
      <c r="QAT323" s="361"/>
      <c r="QAU323" s="361"/>
      <c r="QAV323" s="361"/>
      <c r="QAW323" s="361"/>
      <c r="QAX323" s="361"/>
      <c r="QAY323" s="361"/>
      <c r="QAZ323" s="361"/>
      <c r="QBA323" s="361"/>
      <c r="QBB323" s="361"/>
      <c r="QBC323" s="361"/>
      <c r="QBD323" s="361"/>
      <c r="QBE323" s="361"/>
      <c r="QBF323" s="361"/>
      <c r="QBG323" s="361"/>
      <c r="QBH323" s="361"/>
      <c r="QBI323" s="361"/>
      <c r="QBJ323" s="361"/>
      <c r="QBK323" s="361"/>
      <c r="QBL323" s="361"/>
      <c r="QBM323" s="361"/>
      <c r="QBN323" s="361"/>
      <c r="QBO323" s="361"/>
      <c r="QBP323" s="361"/>
      <c r="QBQ323" s="361"/>
      <c r="QBR323" s="361"/>
      <c r="QBS323" s="361"/>
      <c r="QBT323" s="361"/>
      <c r="QBU323" s="361"/>
      <c r="QBV323" s="361"/>
      <c r="QBW323" s="361"/>
      <c r="QBX323" s="361"/>
      <c r="QBY323" s="361"/>
      <c r="QBZ323" s="361"/>
      <c r="QCA323" s="361"/>
      <c r="QCB323" s="361"/>
      <c r="QCC323" s="361"/>
      <c r="QCD323" s="361"/>
      <c r="QCE323" s="361"/>
      <c r="QCF323" s="361"/>
      <c r="QCG323" s="361"/>
      <c r="QCH323" s="361"/>
      <c r="QCI323" s="361"/>
      <c r="QCJ323" s="361"/>
      <c r="QCK323" s="361"/>
      <c r="QCL323" s="361"/>
      <c r="QCM323" s="361"/>
      <c r="QCN323" s="361"/>
      <c r="QCO323" s="361"/>
      <c r="QCP323" s="361"/>
      <c r="QCQ323" s="361"/>
      <c r="QCR323" s="361"/>
      <c r="QCS323" s="361"/>
      <c r="QCT323" s="361"/>
      <c r="QCU323" s="361"/>
      <c r="QCV323" s="361"/>
      <c r="QCW323" s="361"/>
      <c r="QCX323" s="361"/>
      <c r="QCY323" s="361"/>
      <c r="QCZ323" s="361"/>
      <c r="QDA323" s="361"/>
      <c r="QDB323" s="361"/>
      <c r="QDC323" s="361"/>
      <c r="QDD323" s="361"/>
      <c r="QDE323" s="361"/>
      <c r="QDF323" s="361"/>
      <c r="QDG323" s="361"/>
      <c r="QDH323" s="361"/>
      <c r="QDI323" s="361"/>
      <c r="QDJ323" s="361"/>
      <c r="QDK323" s="361"/>
      <c r="QDL323" s="361"/>
      <c r="QDM323" s="361"/>
      <c r="QDN323" s="361"/>
      <c r="QDO323" s="361"/>
      <c r="QDP323" s="361"/>
      <c r="QDQ323" s="361"/>
      <c r="QDR323" s="361"/>
      <c r="QDS323" s="361"/>
      <c r="QDT323" s="361"/>
      <c r="QDU323" s="361"/>
      <c r="QDV323" s="361"/>
      <c r="QDW323" s="361"/>
      <c r="QDX323" s="361"/>
      <c r="QDY323" s="361"/>
      <c r="QDZ323" s="361"/>
      <c r="QEA323" s="361"/>
      <c r="QEB323" s="361"/>
      <c r="QEC323" s="361"/>
      <c r="QED323" s="361"/>
      <c r="QEE323" s="361"/>
      <c r="QEF323" s="361"/>
      <c r="QEG323" s="361"/>
      <c r="QEH323" s="361"/>
      <c r="QEI323" s="361"/>
      <c r="QEJ323" s="361"/>
      <c r="QEK323" s="361"/>
      <c r="QEL323" s="361"/>
      <c r="QEM323" s="361"/>
      <c r="QEN323" s="361"/>
      <c r="QEO323" s="361"/>
      <c r="QEP323" s="361"/>
      <c r="QEQ323" s="361"/>
      <c r="QER323" s="361"/>
      <c r="QES323" s="361"/>
      <c r="QET323" s="361"/>
      <c r="QEU323" s="361"/>
      <c r="QEV323" s="361"/>
      <c r="QEW323" s="361"/>
      <c r="QEX323" s="361"/>
      <c r="QEY323" s="361"/>
      <c r="QEZ323" s="361"/>
      <c r="QFA323" s="361"/>
      <c r="QFB323" s="361"/>
      <c r="QFC323" s="361"/>
      <c r="QFD323" s="361"/>
      <c r="QFE323" s="361"/>
      <c r="QFF323" s="361"/>
      <c r="QFG323" s="361"/>
      <c r="QFH323" s="361"/>
      <c r="QFI323" s="361"/>
      <c r="QFJ323" s="361"/>
      <c r="QFK323" s="361"/>
      <c r="QFL323" s="361"/>
      <c r="QFM323" s="361"/>
      <c r="QFN323" s="361"/>
      <c r="QFO323" s="361"/>
      <c r="QFP323" s="361"/>
      <c r="QFQ323" s="361"/>
      <c r="QFR323" s="361"/>
      <c r="QFS323" s="361"/>
      <c r="QFT323" s="361"/>
      <c r="QFU323" s="361"/>
      <c r="QFV323" s="361"/>
      <c r="QFW323" s="361"/>
      <c r="QFX323" s="361"/>
      <c r="QFY323" s="361"/>
      <c r="QFZ323" s="361"/>
      <c r="QGA323" s="361"/>
      <c r="QGB323" s="361"/>
      <c r="QGC323" s="361"/>
      <c r="QGD323" s="361"/>
      <c r="QGE323" s="361"/>
      <c r="QGF323" s="361"/>
      <c r="QGG323" s="361"/>
      <c r="QGH323" s="361"/>
      <c r="QGI323" s="361"/>
      <c r="QGJ323" s="361"/>
      <c r="QGK323" s="361"/>
      <c r="QGL323" s="361"/>
      <c r="QGM323" s="361"/>
      <c r="QGN323" s="361"/>
      <c r="QGO323" s="361"/>
      <c r="QGP323" s="361"/>
      <c r="QGQ323" s="361"/>
      <c r="QGR323" s="361"/>
      <c r="QGS323" s="361"/>
      <c r="QGT323" s="361"/>
      <c r="QGU323" s="361"/>
      <c r="QGV323" s="361"/>
      <c r="QGW323" s="361"/>
      <c r="QGX323" s="361"/>
      <c r="QGY323" s="361"/>
      <c r="QGZ323" s="361"/>
      <c r="QHA323" s="361"/>
      <c r="QHB323" s="361"/>
      <c r="QHC323" s="361"/>
      <c r="QHD323" s="361"/>
      <c r="QHE323" s="361"/>
      <c r="QHF323" s="361"/>
      <c r="QHG323" s="361"/>
      <c r="QHH323" s="361"/>
      <c r="QHI323" s="361"/>
      <c r="QHJ323" s="361"/>
      <c r="QHK323" s="361"/>
      <c r="QHL323" s="361"/>
      <c r="QHM323" s="361"/>
      <c r="QHN323" s="361"/>
      <c r="QHO323" s="361"/>
      <c r="QHP323" s="361"/>
      <c r="QHQ323" s="361"/>
      <c r="QHR323" s="361"/>
      <c r="QHS323" s="361"/>
      <c r="QHT323" s="361"/>
      <c r="QHU323" s="361"/>
      <c r="QHV323" s="361"/>
      <c r="QHW323" s="361"/>
      <c r="QHX323" s="361"/>
      <c r="QHY323" s="361"/>
      <c r="QHZ323" s="361"/>
      <c r="QIA323" s="361"/>
      <c r="QIB323" s="361"/>
      <c r="QIC323" s="361"/>
      <c r="QID323" s="361"/>
      <c r="QIE323" s="361"/>
      <c r="QIF323" s="361"/>
      <c r="QIG323" s="361"/>
      <c r="QIH323" s="361"/>
      <c r="QII323" s="361"/>
      <c r="QIJ323" s="361"/>
      <c r="QIK323" s="361"/>
      <c r="QIL323" s="361"/>
      <c r="QIM323" s="361"/>
      <c r="QIN323" s="361"/>
      <c r="QIO323" s="361"/>
      <c r="QIP323" s="361"/>
      <c r="QIQ323" s="361"/>
      <c r="QIR323" s="361"/>
      <c r="QIS323" s="361"/>
      <c r="QIT323" s="361"/>
      <c r="QIU323" s="361"/>
      <c r="QIV323" s="361"/>
      <c r="QIW323" s="361"/>
      <c r="QIX323" s="361"/>
      <c r="QIY323" s="361"/>
      <c r="QIZ323" s="361"/>
      <c r="QJA323" s="361"/>
      <c r="QJB323" s="361"/>
      <c r="QJC323" s="361"/>
      <c r="QJD323" s="361"/>
      <c r="QJE323" s="361"/>
      <c r="QJF323" s="361"/>
      <c r="QJG323" s="361"/>
      <c r="QJH323" s="361"/>
      <c r="QJI323" s="361"/>
      <c r="QJJ323" s="361"/>
      <c r="QJK323" s="361"/>
      <c r="QJL323" s="361"/>
      <c r="QJM323" s="361"/>
      <c r="QJN323" s="361"/>
      <c r="QJO323" s="361"/>
      <c r="QJP323" s="361"/>
      <c r="QJQ323" s="361"/>
      <c r="QJR323" s="361"/>
      <c r="QJS323" s="361"/>
      <c r="QJT323" s="361"/>
      <c r="QJU323" s="361"/>
      <c r="QJV323" s="361"/>
      <c r="QJW323" s="361"/>
      <c r="QJX323" s="361"/>
      <c r="QJY323" s="361"/>
      <c r="QJZ323" s="361"/>
      <c r="QKA323" s="361"/>
      <c r="QKB323" s="361"/>
      <c r="QKC323" s="361"/>
      <c r="QKD323" s="361"/>
      <c r="QKE323" s="361"/>
      <c r="QKF323" s="361"/>
      <c r="QKG323" s="361"/>
      <c r="QKH323" s="361"/>
      <c r="QKI323" s="361"/>
      <c r="QKJ323" s="361"/>
      <c r="QKK323" s="361"/>
      <c r="QKL323" s="361"/>
      <c r="QKM323" s="361"/>
      <c r="QKN323" s="361"/>
      <c r="QKO323" s="361"/>
      <c r="QKP323" s="361"/>
      <c r="QKQ323" s="361"/>
      <c r="QKR323" s="361"/>
      <c r="QKS323" s="361"/>
      <c r="QKT323" s="361"/>
      <c r="QKU323" s="361"/>
      <c r="QKV323" s="361"/>
      <c r="QKW323" s="361"/>
      <c r="QKX323" s="361"/>
      <c r="QKY323" s="361"/>
      <c r="QKZ323" s="361"/>
      <c r="QLA323" s="361"/>
      <c r="QLB323" s="361"/>
      <c r="QLC323" s="361"/>
      <c r="QLD323" s="361"/>
      <c r="QLE323" s="361"/>
      <c r="QLF323" s="361"/>
      <c r="QLG323" s="361"/>
      <c r="QLH323" s="361"/>
      <c r="QLI323" s="361"/>
      <c r="QLJ323" s="361"/>
      <c r="QLK323" s="361"/>
      <c r="QLL323" s="361"/>
      <c r="QLM323" s="361"/>
      <c r="QLN323" s="361"/>
      <c r="QLO323" s="361"/>
      <c r="QLP323" s="361"/>
      <c r="QLQ323" s="361"/>
      <c r="QLR323" s="361"/>
      <c r="QLS323" s="361"/>
      <c r="QLT323" s="361"/>
      <c r="QLU323" s="361"/>
      <c r="QLV323" s="361"/>
      <c r="QLW323" s="361"/>
      <c r="QLX323" s="361"/>
      <c r="QLY323" s="361"/>
      <c r="QLZ323" s="361"/>
      <c r="QMA323" s="361"/>
      <c r="QMB323" s="361"/>
      <c r="QMC323" s="361"/>
      <c r="QMD323" s="361"/>
      <c r="QME323" s="361"/>
      <c r="QMF323" s="361"/>
      <c r="QMG323" s="361"/>
      <c r="QMH323" s="361"/>
      <c r="QMI323" s="361"/>
      <c r="QMJ323" s="361"/>
      <c r="QMK323" s="361"/>
      <c r="QML323" s="361"/>
      <c r="QMM323" s="361"/>
      <c r="QMN323" s="361"/>
      <c r="QMO323" s="361"/>
      <c r="QMP323" s="361"/>
      <c r="QMQ323" s="361"/>
      <c r="QMR323" s="361"/>
      <c r="QMS323" s="361"/>
      <c r="QMT323" s="361"/>
      <c r="QMU323" s="361"/>
      <c r="QMV323" s="361"/>
      <c r="QMW323" s="361"/>
      <c r="QMX323" s="361"/>
      <c r="QMY323" s="361"/>
      <c r="QMZ323" s="361"/>
      <c r="QNA323" s="361"/>
      <c r="QNB323" s="361"/>
      <c r="QNC323" s="361"/>
      <c r="QND323" s="361"/>
      <c r="QNE323" s="361"/>
      <c r="QNF323" s="361"/>
      <c r="QNG323" s="361"/>
      <c r="QNH323" s="361"/>
      <c r="QNI323" s="361"/>
      <c r="QNJ323" s="361"/>
      <c r="QNK323" s="361"/>
      <c r="QNL323" s="361"/>
      <c r="QNM323" s="361"/>
      <c r="QNN323" s="361"/>
      <c r="QNO323" s="361"/>
      <c r="QNP323" s="361"/>
      <c r="QNQ323" s="361"/>
      <c r="QNR323" s="361"/>
      <c r="QNS323" s="361"/>
      <c r="QNT323" s="361"/>
      <c r="QNU323" s="361"/>
      <c r="QNV323" s="361"/>
      <c r="QNW323" s="361"/>
      <c r="QNX323" s="361"/>
      <c r="QNY323" s="361"/>
      <c r="QNZ323" s="361"/>
      <c r="QOA323" s="361"/>
      <c r="QOB323" s="361"/>
      <c r="QOC323" s="361"/>
      <c r="QOD323" s="361"/>
      <c r="QOE323" s="361"/>
      <c r="QOF323" s="361"/>
      <c r="QOG323" s="361"/>
      <c r="QOH323" s="361"/>
      <c r="QOI323" s="361"/>
      <c r="QOJ323" s="361"/>
      <c r="QOK323" s="361"/>
      <c r="QOL323" s="361"/>
      <c r="QOM323" s="361"/>
      <c r="QON323" s="361"/>
      <c r="QOO323" s="361"/>
      <c r="QOP323" s="361"/>
      <c r="QOQ323" s="361"/>
      <c r="QOR323" s="361"/>
      <c r="QOS323" s="361"/>
      <c r="QOT323" s="361"/>
      <c r="QOU323" s="361"/>
      <c r="QOV323" s="361"/>
      <c r="QOW323" s="361"/>
      <c r="QOX323" s="361"/>
      <c r="QOY323" s="361"/>
      <c r="QOZ323" s="361"/>
      <c r="QPA323" s="361"/>
      <c r="QPB323" s="361"/>
      <c r="QPC323" s="361"/>
      <c r="QPD323" s="361"/>
      <c r="QPE323" s="361"/>
      <c r="QPF323" s="361"/>
      <c r="QPG323" s="361"/>
      <c r="QPH323" s="361"/>
      <c r="QPI323" s="361"/>
      <c r="QPJ323" s="361"/>
      <c r="QPK323" s="361"/>
      <c r="QPL323" s="361"/>
      <c r="QPM323" s="361"/>
      <c r="QPN323" s="361"/>
      <c r="QPO323" s="361"/>
      <c r="QPP323" s="361"/>
      <c r="QPQ323" s="361"/>
      <c r="QPR323" s="361"/>
      <c r="QPS323" s="361"/>
      <c r="QPT323" s="361"/>
      <c r="QPU323" s="361"/>
      <c r="QPV323" s="361"/>
      <c r="QPW323" s="361"/>
      <c r="QPX323" s="361"/>
      <c r="QPY323" s="361"/>
      <c r="QPZ323" s="361"/>
      <c r="QQA323" s="361"/>
      <c r="QQB323" s="361"/>
      <c r="QQC323" s="361"/>
      <c r="QQD323" s="361"/>
      <c r="QQE323" s="361"/>
      <c r="QQF323" s="361"/>
      <c r="QQG323" s="361"/>
      <c r="QQH323" s="361"/>
      <c r="QQI323" s="361"/>
      <c r="QQJ323" s="361"/>
      <c r="QQK323" s="361"/>
      <c r="QQL323" s="361"/>
      <c r="QQM323" s="361"/>
      <c r="QQN323" s="361"/>
      <c r="QQO323" s="361"/>
      <c r="QQP323" s="361"/>
      <c r="QQQ323" s="361"/>
      <c r="QQR323" s="361"/>
      <c r="QQS323" s="361"/>
      <c r="QQT323" s="361"/>
      <c r="QQU323" s="361"/>
      <c r="QQV323" s="361"/>
      <c r="QQW323" s="361"/>
      <c r="QQX323" s="361"/>
      <c r="QQY323" s="361"/>
      <c r="QQZ323" s="361"/>
      <c r="QRA323" s="361"/>
      <c r="QRB323" s="361"/>
      <c r="QRC323" s="361"/>
      <c r="QRD323" s="361"/>
      <c r="QRE323" s="361"/>
      <c r="QRF323" s="361"/>
      <c r="QRG323" s="361"/>
      <c r="QRH323" s="361"/>
      <c r="QRI323" s="361"/>
      <c r="QRJ323" s="361"/>
      <c r="QRK323" s="361"/>
      <c r="QRL323" s="361"/>
      <c r="QRM323" s="361"/>
      <c r="QRN323" s="361"/>
      <c r="QRO323" s="361"/>
      <c r="QRP323" s="361"/>
      <c r="QRQ323" s="361"/>
      <c r="QRR323" s="361"/>
      <c r="QRS323" s="361"/>
      <c r="QRT323" s="361"/>
      <c r="QRU323" s="361"/>
      <c r="QRV323" s="361"/>
      <c r="QRW323" s="361"/>
      <c r="QRX323" s="361"/>
      <c r="QRY323" s="361"/>
      <c r="QRZ323" s="361"/>
      <c r="QSA323" s="361"/>
      <c r="QSB323" s="361"/>
      <c r="QSC323" s="361"/>
      <c r="QSD323" s="361"/>
      <c r="QSE323" s="361"/>
      <c r="QSF323" s="361"/>
      <c r="QSG323" s="361"/>
      <c r="QSH323" s="361"/>
      <c r="QSI323" s="361"/>
      <c r="QSJ323" s="361"/>
      <c r="QSK323" s="361"/>
      <c r="QSL323" s="361"/>
      <c r="QSM323" s="361"/>
      <c r="QSN323" s="361"/>
      <c r="QSO323" s="361"/>
      <c r="QSP323" s="361"/>
      <c r="QSQ323" s="361"/>
      <c r="QSR323" s="361"/>
      <c r="QSS323" s="361"/>
      <c r="QST323" s="361"/>
      <c r="QSU323" s="361"/>
      <c r="QSV323" s="361"/>
      <c r="QSW323" s="361"/>
      <c r="QSX323" s="361"/>
      <c r="QSY323" s="361"/>
      <c r="QSZ323" s="361"/>
      <c r="QTA323" s="361"/>
      <c r="QTB323" s="361"/>
      <c r="QTC323" s="361"/>
      <c r="QTD323" s="361"/>
      <c r="QTE323" s="361"/>
      <c r="QTF323" s="361"/>
      <c r="QTG323" s="361"/>
      <c r="QTH323" s="361"/>
      <c r="QTI323" s="361"/>
      <c r="QTJ323" s="361"/>
      <c r="QTK323" s="361"/>
      <c r="QTL323" s="361"/>
      <c r="QTM323" s="361"/>
      <c r="QTN323" s="361"/>
      <c r="QTO323" s="361"/>
      <c r="QTP323" s="361"/>
      <c r="QTQ323" s="361"/>
      <c r="QTR323" s="361"/>
      <c r="QTS323" s="361"/>
      <c r="QTT323" s="361"/>
      <c r="QTU323" s="361"/>
      <c r="QTV323" s="361"/>
      <c r="QTW323" s="361"/>
      <c r="QTX323" s="361"/>
      <c r="QTY323" s="361"/>
      <c r="QTZ323" s="361"/>
      <c r="QUA323" s="361"/>
      <c r="QUB323" s="361"/>
      <c r="QUC323" s="361"/>
      <c r="QUD323" s="361"/>
      <c r="QUE323" s="361"/>
      <c r="QUF323" s="361"/>
      <c r="QUG323" s="361"/>
      <c r="QUH323" s="361"/>
      <c r="QUI323" s="361"/>
      <c r="QUJ323" s="361"/>
      <c r="QUK323" s="361"/>
      <c r="QUL323" s="361"/>
      <c r="QUM323" s="361"/>
      <c r="QUN323" s="361"/>
      <c r="QUO323" s="361"/>
      <c r="QUP323" s="361"/>
      <c r="QUQ323" s="361"/>
      <c r="QUR323" s="361"/>
      <c r="QUS323" s="361"/>
      <c r="QUT323" s="361"/>
      <c r="QUU323" s="361"/>
      <c r="QUV323" s="361"/>
      <c r="QUW323" s="361"/>
      <c r="QUX323" s="361"/>
      <c r="QUY323" s="361"/>
      <c r="QUZ323" s="361"/>
      <c r="QVA323" s="361"/>
      <c r="QVB323" s="361"/>
      <c r="QVC323" s="361"/>
      <c r="QVD323" s="361"/>
      <c r="QVE323" s="361"/>
      <c r="QVF323" s="361"/>
      <c r="QVG323" s="361"/>
      <c r="QVH323" s="361"/>
      <c r="QVI323" s="361"/>
      <c r="QVJ323" s="361"/>
      <c r="QVK323" s="361"/>
      <c r="QVL323" s="361"/>
      <c r="QVM323" s="361"/>
      <c r="QVN323" s="361"/>
      <c r="QVO323" s="361"/>
      <c r="QVP323" s="361"/>
      <c r="QVQ323" s="361"/>
      <c r="QVR323" s="361"/>
      <c r="QVS323" s="361"/>
      <c r="QVT323" s="361"/>
      <c r="QVU323" s="361"/>
      <c r="QVV323" s="361"/>
      <c r="QVW323" s="361"/>
      <c r="QVX323" s="361"/>
      <c r="QVY323" s="361"/>
      <c r="QVZ323" s="361"/>
      <c r="QWA323" s="361"/>
      <c r="QWB323" s="361"/>
      <c r="QWC323" s="361"/>
      <c r="QWD323" s="361"/>
      <c r="QWE323" s="361"/>
      <c r="QWF323" s="361"/>
      <c r="QWG323" s="361"/>
      <c r="QWH323" s="361"/>
      <c r="QWI323" s="361"/>
      <c r="QWJ323" s="361"/>
      <c r="QWK323" s="361"/>
      <c r="QWL323" s="361"/>
      <c r="QWM323" s="361"/>
      <c r="QWN323" s="361"/>
      <c r="QWO323" s="361"/>
      <c r="QWP323" s="361"/>
      <c r="QWQ323" s="361"/>
      <c r="QWR323" s="361"/>
      <c r="QWS323" s="361"/>
      <c r="QWT323" s="361"/>
      <c r="QWU323" s="361"/>
      <c r="QWV323" s="361"/>
      <c r="QWW323" s="361"/>
      <c r="QWX323" s="361"/>
      <c r="QWY323" s="361"/>
      <c r="QWZ323" s="361"/>
      <c r="QXA323" s="361"/>
      <c r="QXB323" s="361"/>
      <c r="QXC323" s="361"/>
      <c r="QXD323" s="361"/>
      <c r="QXE323" s="361"/>
      <c r="QXF323" s="361"/>
      <c r="QXG323" s="361"/>
      <c r="QXH323" s="361"/>
      <c r="QXI323" s="361"/>
      <c r="QXJ323" s="361"/>
      <c r="QXK323" s="361"/>
      <c r="QXL323" s="361"/>
      <c r="QXM323" s="361"/>
      <c r="QXN323" s="361"/>
      <c r="QXO323" s="361"/>
      <c r="QXP323" s="361"/>
      <c r="QXQ323" s="361"/>
      <c r="QXR323" s="361"/>
      <c r="QXS323" s="361"/>
      <c r="QXT323" s="361"/>
      <c r="QXU323" s="361"/>
      <c r="QXV323" s="361"/>
      <c r="QXW323" s="361"/>
      <c r="QXX323" s="361"/>
      <c r="QXY323" s="361"/>
      <c r="QXZ323" s="361"/>
      <c r="QYA323" s="361"/>
      <c r="QYB323" s="361"/>
      <c r="QYC323" s="361"/>
      <c r="QYD323" s="361"/>
      <c r="QYE323" s="361"/>
      <c r="QYF323" s="361"/>
      <c r="QYG323" s="361"/>
      <c r="QYH323" s="361"/>
      <c r="QYI323" s="361"/>
      <c r="QYJ323" s="361"/>
      <c r="QYK323" s="361"/>
      <c r="QYL323" s="361"/>
      <c r="QYM323" s="361"/>
      <c r="QYN323" s="361"/>
      <c r="QYO323" s="361"/>
      <c r="QYP323" s="361"/>
      <c r="QYQ323" s="361"/>
      <c r="QYR323" s="361"/>
      <c r="QYS323" s="361"/>
      <c r="QYT323" s="361"/>
      <c r="QYU323" s="361"/>
      <c r="QYV323" s="361"/>
      <c r="QYW323" s="361"/>
      <c r="QYX323" s="361"/>
      <c r="QYY323" s="361"/>
      <c r="QYZ323" s="361"/>
      <c r="QZA323" s="361"/>
      <c r="QZB323" s="361"/>
      <c r="QZC323" s="361"/>
      <c r="QZD323" s="361"/>
      <c r="QZE323" s="361"/>
      <c r="QZF323" s="361"/>
      <c r="QZG323" s="361"/>
      <c r="QZH323" s="361"/>
      <c r="QZI323" s="361"/>
      <c r="QZJ323" s="361"/>
      <c r="QZK323" s="361"/>
      <c r="QZL323" s="361"/>
      <c r="QZM323" s="361"/>
      <c r="QZN323" s="361"/>
      <c r="QZO323" s="361"/>
      <c r="QZP323" s="361"/>
      <c r="QZQ323" s="361"/>
      <c r="QZR323" s="361"/>
      <c r="QZS323" s="361"/>
      <c r="QZT323" s="361"/>
      <c r="QZU323" s="361"/>
      <c r="QZV323" s="361"/>
      <c r="QZW323" s="361"/>
      <c r="QZX323" s="361"/>
      <c r="QZY323" s="361"/>
      <c r="QZZ323" s="361"/>
      <c r="RAA323" s="361"/>
      <c r="RAB323" s="361"/>
      <c r="RAC323" s="361"/>
      <c r="RAD323" s="361"/>
      <c r="RAE323" s="361"/>
      <c r="RAF323" s="361"/>
      <c r="RAG323" s="361"/>
      <c r="RAH323" s="361"/>
      <c r="RAI323" s="361"/>
      <c r="RAJ323" s="361"/>
      <c r="RAK323" s="361"/>
      <c r="RAL323" s="361"/>
      <c r="RAM323" s="361"/>
      <c r="RAN323" s="361"/>
      <c r="RAO323" s="361"/>
      <c r="RAP323" s="361"/>
      <c r="RAQ323" s="361"/>
      <c r="RAR323" s="361"/>
      <c r="RAS323" s="361"/>
      <c r="RAT323" s="361"/>
      <c r="RAU323" s="361"/>
      <c r="RAV323" s="361"/>
      <c r="RAW323" s="361"/>
      <c r="RAX323" s="361"/>
      <c r="RAY323" s="361"/>
      <c r="RAZ323" s="361"/>
      <c r="RBA323" s="361"/>
      <c r="RBB323" s="361"/>
      <c r="RBC323" s="361"/>
      <c r="RBD323" s="361"/>
      <c r="RBE323" s="361"/>
      <c r="RBF323" s="361"/>
      <c r="RBG323" s="361"/>
      <c r="RBH323" s="361"/>
      <c r="RBI323" s="361"/>
      <c r="RBJ323" s="361"/>
      <c r="RBK323" s="361"/>
      <c r="RBL323" s="361"/>
      <c r="RBM323" s="361"/>
      <c r="RBN323" s="361"/>
      <c r="RBO323" s="361"/>
      <c r="RBP323" s="361"/>
      <c r="RBQ323" s="361"/>
      <c r="RBR323" s="361"/>
      <c r="RBS323" s="361"/>
      <c r="RBT323" s="361"/>
      <c r="RBU323" s="361"/>
      <c r="RBV323" s="361"/>
      <c r="RBW323" s="361"/>
      <c r="RBX323" s="361"/>
      <c r="RBY323" s="361"/>
      <c r="RBZ323" s="361"/>
      <c r="RCA323" s="361"/>
      <c r="RCB323" s="361"/>
      <c r="RCC323" s="361"/>
      <c r="RCD323" s="361"/>
      <c r="RCE323" s="361"/>
      <c r="RCF323" s="361"/>
      <c r="RCG323" s="361"/>
      <c r="RCH323" s="361"/>
      <c r="RCI323" s="361"/>
      <c r="RCJ323" s="361"/>
      <c r="RCK323" s="361"/>
      <c r="RCL323" s="361"/>
      <c r="RCM323" s="361"/>
      <c r="RCN323" s="361"/>
      <c r="RCO323" s="361"/>
      <c r="RCP323" s="361"/>
      <c r="RCQ323" s="361"/>
      <c r="RCR323" s="361"/>
      <c r="RCS323" s="361"/>
      <c r="RCT323" s="361"/>
      <c r="RCU323" s="361"/>
      <c r="RCV323" s="361"/>
      <c r="RCW323" s="361"/>
      <c r="RCX323" s="361"/>
      <c r="RCY323" s="361"/>
      <c r="RCZ323" s="361"/>
      <c r="RDA323" s="361"/>
      <c r="RDB323" s="361"/>
      <c r="RDC323" s="361"/>
      <c r="RDD323" s="361"/>
      <c r="RDE323" s="361"/>
      <c r="RDF323" s="361"/>
      <c r="RDG323" s="361"/>
      <c r="RDH323" s="361"/>
      <c r="RDI323" s="361"/>
      <c r="RDJ323" s="361"/>
      <c r="RDK323" s="361"/>
      <c r="RDL323" s="361"/>
      <c r="RDM323" s="361"/>
      <c r="RDN323" s="361"/>
      <c r="RDO323" s="361"/>
      <c r="RDP323" s="361"/>
      <c r="RDQ323" s="361"/>
      <c r="RDR323" s="361"/>
      <c r="RDS323" s="361"/>
      <c r="RDT323" s="361"/>
      <c r="RDU323" s="361"/>
      <c r="RDV323" s="361"/>
      <c r="RDW323" s="361"/>
      <c r="RDX323" s="361"/>
      <c r="RDY323" s="361"/>
      <c r="RDZ323" s="361"/>
      <c r="REA323" s="361"/>
      <c r="REB323" s="361"/>
      <c r="REC323" s="361"/>
      <c r="RED323" s="361"/>
      <c r="REE323" s="361"/>
      <c r="REF323" s="361"/>
      <c r="REG323" s="361"/>
      <c r="REH323" s="361"/>
      <c r="REI323" s="361"/>
      <c r="REJ323" s="361"/>
      <c r="REK323" s="361"/>
      <c r="REL323" s="361"/>
      <c r="REM323" s="361"/>
      <c r="REN323" s="361"/>
      <c r="REO323" s="361"/>
      <c r="REP323" s="361"/>
      <c r="REQ323" s="361"/>
      <c r="RER323" s="361"/>
      <c r="RES323" s="361"/>
      <c r="RET323" s="361"/>
      <c r="REU323" s="361"/>
      <c r="REV323" s="361"/>
      <c r="REW323" s="361"/>
      <c r="REX323" s="361"/>
      <c r="REY323" s="361"/>
      <c r="REZ323" s="361"/>
      <c r="RFA323" s="361"/>
      <c r="RFB323" s="361"/>
      <c r="RFC323" s="361"/>
      <c r="RFD323" s="361"/>
      <c r="RFE323" s="361"/>
      <c r="RFF323" s="361"/>
      <c r="RFG323" s="361"/>
      <c r="RFH323" s="361"/>
      <c r="RFI323" s="361"/>
      <c r="RFJ323" s="361"/>
      <c r="RFK323" s="361"/>
      <c r="RFL323" s="361"/>
      <c r="RFM323" s="361"/>
      <c r="RFN323" s="361"/>
      <c r="RFO323" s="361"/>
      <c r="RFP323" s="361"/>
      <c r="RFQ323" s="361"/>
      <c r="RFR323" s="361"/>
      <c r="RFS323" s="361"/>
      <c r="RFT323" s="361"/>
      <c r="RFU323" s="361"/>
      <c r="RFV323" s="361"/>
      <c r="RFW323" s="361"/>
      <c r="RFX323" s="361"/>
      <c r="RFY323" s="361"/>
      <c r="RFZ323" s="361"/>
      <c r="RGA323" s="361"/>
      <c r="RGB323" s="361"/>
      <c r="RGC323" s="361"/>
      <c r="RGD323" s="361"/>
      <c r="RGE323" s="361"/>
      <c r="RGF323" s="361"/>
      <c r="RGG323" s="361"/>
      <c r="RGH323" s="361"/>
      <c r="RGI323" s="361"/>
      <c r="RGJ323" s="361"/>
      <c r="RGK323" s="361"/>
      <c r="RGL323" s="361"/>
      <c r="RGM323" s="361"/>
      <c r="RGN323" s="361"/>
      <c r="RGO323" s="361"/>
      <c r="RGP323" s="361"/>
      <c r="RGQ323" s="361"/>
      <c r="RGR323" s="361"/>
      <c r="RGS323" s="361"/>
      <c r="RGT323" s="361"/>
      <c r="RGU323" s="361"/>
      <c r="RGV323" s="361"/>
      <c r="RGW323" s="361"/>
      <c r="RGX323" s="361"/>
      <c r="RGY323" s="361"/>
      <c r="RGZ323" s="361"/>
      <c r="RHA323" s="361"/>
      <c r="RHB323" s="361"/>
      <c r="RHC323" s="361"/>
      <c r="RHD323" s="361"/>
      <c r="RHE323" s="361"/>
      <c r="RHF323" s="361"/>
      <c r="RHG323" s="361"/>
      <c r="RHH323" s="361"/>
      <c r="RHI323" s="361"/>
      <c r="RHJ323" s="361"/>
      <c r="RHK323" s="361"/>
      <c r="RHL323" s="361"/>
      <c r="RHM323" s="361"/>
      <c r="RHN323" s="361"/>
      <c r="RHO323" s="361"/>
      <c r="RHP323" s="361"/>
      <c r="RHQ323" s="361"/>
      <c r="RHR323" s="361"/>
      <c r="RHS323" s="361"/>
      <c r="RHT323" s="361"/>
      <c r="RHU323" s="361"/>
      <c r="RHV323" s="361"/>
      <c r="RHW323" s="361"/>
      <c r="RHX323" s="361"/>
      <c r="RHY323" s="361"/>
      <c r="RHZ323" s="361"/>
      <c r="RIA323" s="361"/>
      <c r="RIB323" s="361"/>
      <c r="RIC323" s="361"/>
      <c r="RID323" s="361"/>
      <c r="RIE323" s="361"/>
      <c r="RIF323" s="361"/>
      <c r="RIG323" s="361"/>
      <c r="RIH323" s="361"/>
      <c r="RII323" s="361"/>
      <c r="RIJ323" s="361"/>
      <c r="RIK323" s="361"/>
      <c r="RIL323" s="361"/>
      <c r="RIM323" s="361"/>
      <c r="RIN323" s="361"/>
      <c r="RIO323" s="361"/>
      <c r="RIP323" s="361"/>
      <c r="RIQ323" s="361"/>
      <c r="RIR323" s="361"/>
      <c r="RIS323" s="361"/>
      <c r="RIT323" s="361"/>
      <c r="RIU323" s="361"/>
      <c r="RIV323" s="361"/>
      <c r="RIW323" s="361"/>
      <c r="RIX323" s="361"/>
      <c r="RIY323" s="361"/>
      <c r="RIZ323" s="361"/>
      <c r="RJA323" s="361"/>
      <c r="RJB323" s="361"/>
      <c r="RJC323" s="361"/>
      <c r="RJD323" s="361"/>
      <c r="RJE323" s="361"/>
      <c r="RJF323" s="361"/>
      <c r="RJG323" s="361"/>
      <c r="RJH323" s="361"/>
      <c r="RJI323" s="361"/>
      <c r="RJJ323" s="361"/>
      <c r="RJK323" s="361"/>
      <c r="RJL323" s="361"/>
      <c r="RJM323" s="361"/>
      <c r="RJN323" s="361"/>
      <c r="RJO323" s="361"/>
      <c r="RJP323" s="361"/>
      <c r="RJQ323" s="361"/>
      <c r="RJR323" s="361"/>
      <c r="RJS323" s="361"/>
      <c r="RJT323" s="361"/>
      <c r="RJU323" s="361"/>
      <c r="RJV323" s="361"/>
      <c r="RJW323" s="361"/>
      <c r="RJX323" s="361"/>
      <c r="RJY323" s="361"/>
      <c r="RJZ323" s="361"/>
      <c r="RKA323" s="361"/>
      <c r="RKB323" s="361"/>
      <c r="RKC323" s="361"/>
      <c r="RKD323" s="361"/>
      <c r="RKE323" s="361"/>
      <c r="RKF323" s="361"/>
      <c r="RKG323" s="361"/>
      <c r="RKH323" s="361"/>
      <c r="RKI323" s="361"/>
      <c r="RKJ323" s="361"/>
      <c r="RKK323" s="361"/>
      <c r="RKL323" s="361"/>
      <c r="RKM323" s="361"/>
      <c r="RKN323" s="361"/>
      <c r="RKO323" s="361"/>
      <c r="RKP323" s="361"/>
      <c r="RKQ323" s="361"/>
      <c r="RKR323" s="361"/>
      <c r="RKS323" s="361"/>
      <c r="RKT323" s="361"/>
      <c r="RKU323" s="361"/>
      <c r="RKV323" s="361"/>
      <c r="RKW323" s="361"/>
      <c r="RKX323" s="361"/>
      <c r="RKY323" s="361"/>
      <c r="RKZ323" s="361"/>
      <c r="RLA323" s="361"/>
      <c r="RLB323" s="361"/>
      <c r="RLC323" s="361"/>
      <c r="RLD323" s="361"/>
      <c r="RLE323" s="361"/>
      <c r="RLF323" s="361"/>
      <c r="RLG323" s="361"/>
      <c r="RLH323" s="361"/>
      <c r="RLI323" s="361"/>
      <c r="RLJ323" s="361"/>
      <c r="RLK323" s="361"/>
      <c r="RLL323" s="361"/>
      <c r="RLM323" s="361"/>
      <c r="RLN323" s="361"/>
      <c r="RLO323" s="361"/>
      <c r="RLP323" s="361"/>
      <c r="RLQ323" s="361"/>
      <c r="RLR323" s="361"/>
      <c r="RLS323" s="361"/>
      <c r="RLT323" s="361"/>
      <c r="RLU323" s="361"/>
      <c r="RLV323" s="361"/>
      <c r="RLW323" s="361"/>
      <c r="RLX323" s="361"/>
      <c r="RLY323" s="361"/>
      <c r="RLZ323" s="361"/>
      <c r="RMA323" s="361"/>
      <c r="RMB323" s="361"/>
      <c r="RMC323" s="361"/>
      <c r="RMD323" s="361"/>
      <c r="RME323" s="361"/>
      <c r="RMF323" s="361"/>
      <c r="RMG323" s="361"/>
      <c r="RMH323" s="361"/>
      <c r="RMI323" s="361"/>
      <c r="RMJ323" s="361"/>
      <c r="RMK323" s="361"/>
      <c r="RML323" s="361"/>
      <c r="RMM323" s="361"/>
      <c r="RMN323" s="361"/>
      <c r="RMO323" s="361"/>
      <c r="RMP323" s="361"/>
      <c r="RMQ323" s="361"/>
      <c r="RMR323" s="361"/>
      <c r="RMS323" s="361"/>
      <c r="RMT323" s="361"/>
      <c r="RMU323" s="361"/>
      <c r="RMV323" s="361"/>
      <c r="RMW323" s="361"/>
      <c r="RMX323" s="361"/>
      <c r="RMY323" s="361"/>
      <c r="RMZ323" s="361"/>
      <c r="RNA323" s="361"/>
      <c r="RNB323" s="361"/>
      <c r="RNC323" s="361"/>
      <c r="RND323" s="361"/>
      <c r="RNE323" s="361"/>
      <c r="RNF323" s="361"/>
      <c r="RNG323" s="361"/>
      <c r="RNH323" s="361"/>
      <c r="RNI323" s="361"/>
      <c r="RNJ323" s="361"/>
      <c r="RNK323" s="361"/>
      <c r="RNL323" s="361"/>
      <c r="RNM323" s="361"/>
      <c r="RNN323" s="361"/>
      <c r="RNO323" s="361"/>
      <c r="RNP323" s="361"/>
      <c r="RNQ323" s="361"/>
      <c r="RNR323" s="361"/>
      <c r="RNS323" s="361"/>
      <c r="RNT323" s="361"/>
      <c r="RNU323" s="361"/>
      <c r="RNV323" s="361"/>
      <c r="RNW323" s="361"/>
      <c r="RNX323" s="361"/>
      <c r="RNY323" s="361"/>
      <c r="RNZ323" s="361"/>
      <c r="ROA323" s="361"/>
      <c r="ROB323" s="361"/>
      <c r="ROC323" s="361"/>
      <c r="ROD323" s="361"/>
      <c r="ROE323" s="361"/>
      <c r="ROF323" s="361"/>
      <c r="ROG323" s="361"/>
      <c r="ROH323" s="361"/>
      <c r="ROI323" s="361"/>
      <c r="ROJ323" s="361"/>
      <c r="ROK323" s="361"/>
      <c r="ROL323" s="361"/>
      <c r="ROM323" s="361"/>
      <c r="RON323" s="361"/>
      <c r="ROO323" s="361"/>
      <c r="ROP323" s="361"/>
      <c r="ROQ323" s="361"/>
      <c r="ROR323" s="361"/>
      <c r="ROS323" s="361"/>
      <c r="ROT323" s="361"/>
      <c r="ROU323" s="361"/>
      <c r="ROV323" s="361"/>
      <c r="ROW323" s="361"/>
      <c r="ROX323" s="361"/>
      <c r="ROY323" s="361"/>
      <c r="ROZ323" s="361"/>
      <c r="RPA323" s="361"/>
      <c r="RPB323" s="361"/>
      <c r="RPC323" s="361"/>
      <c r="RPD323" s="361"/>
      <c r="RPE323" s="361"/>
      <c r="RPF323" s="361"/>
      <c r="RPG323" s="361"/>
      <c r="RPH323" s="361"/>
      <c r="RPI323" s="361"/>
      <c r="RPJ323" s="361"/>
      <c r="RPK323" s="361"/>
      <c r="RPL323" s="361"/>
      <c r="RPM323" s="361"/>
      <c r="RPN323" s="361"/>
      <c r="RPO323" s="361"/>
      <c r="RPP323" s="361"/>
      <c r="RPQ323" s="361"/>
      <c r="RPR323" s="361"/>
      <c r="RPS323" s="361"/>
      <c r="RPT323" s="361"/>
      <c r="RPU323" s="361"/>
      <c r="RPV323" s="361"/>
      <c r="RPW323" s="361"/>
      <c r="RPX323" s="361"/>
      <c r="RPY323" s="361"/>
      <c r="RPZ323" s="361"/>
      <c r="RQA323" s="361"/>
      <c r="RQB323" s="361"/>
      <c r="RQC323" s="361"/>
      <c r="RQD323" s="361"/>
      <c r="RQE323" s="361"/>
      <c r="RQF323" s="361"/>
      <c r="RQG323" s="361"/>
      <c r="RQH323" s="361"/>
      <c r="RQI323" s="361"/>
      <c r="RQJ323" s="361"/>
      <c r="RQK323" s="361"/>
      <c r="RQL323" s="361"/>
      <c r="RQM323" s="361"/>
      <c r="RQN323" s="361"/>
      <c r="RQO323" s="361"/>
      <c r="RQP323" s="361"/>
      <c r="RQQ323" s="361"/>
      <c r="RQR323" s="361"/>
      <c r="RQS323" s="361"/>
      <c r="RQT323" s="361"/>
      <c r="RQU323" s="361"/>
      <c r="RQV323" s="361"/>
      <c r="RQW323" s="361"/>
      <c r="RQX323" s="361"/>
      <c r="RQY323" s="361"/>
      <c r="RQZ323" s="361"/>
      <c r="RRA323" s="361"/>
      <c r="RRB323" s="361"/>
      <c r="RRC323" s="361"/>
      <c r="RRD323" s="361"/>
      <c r="RRE323" s="361"/>
      <c r="RRF323" s="361"/>
      <c r="RRG323" s="361"/>
      <c r="RRH323" s="361"/>
      <c r="RRI323" s="361"/>
      <c r="RRJ323" s="361"/>
      <c r="RRK323" s="361"/>
      <c r="RRL323" s="361"/>
      <c r="RRM323" s="361"/>
      <c r="RRN323" s="361"/>
      <c r="RRO323" s="361"/>
      <c r="RRP323" s="361"/>
      <c r="RRQ323" s="361"/>
      <c r="RRR323" s="361"/>
      <c r="RRS323" s="361"/>
      <c r="RRT323" s="361"/>
      <c r="RRU323" s="361"/>
      <c r="RRV323" s="361"/>
      <c r="RRW323" s="361"/>
      <c r="RRX323" s="361"/>
      <c r="RRY323" s="361"/>
      <c r="RRZ323" s="361"/>
      <c r="RSA323" s="361"/>
      <c r="RSB323" s="361"/>
      <c r="RSC323" s="361"/>
      <c r="RSD323" s="361"/>
      <c r="RSE323" s="361"/>
      <c r="RSF323" s="361"/>
      <c r="RSG323" s="361"/>
      <c r="RSH323" s="361"/>
      <c r="RSI323" s="361"/>
      <c r="RSJ323" s="361"/>
      <c r="RSK323" s="361"/>
      <c r="RSL323" s="361"/>
      <c r="RSM323" s="361"/>
      <c r="RSN323" s="361"/>
      <c r="RSO323" s="361"/>
      <c r="RSP323" s="361"/>
      <c r="RSQ323" s="361"/>
      <c r="RSR323" s="361"/>
      <c r="RSS323" s="361"/>
      <c r="RST323" s="361"/>
      <c r="RSU323" s="361"/>
      <c r="RSV323" s="361"/>
      <c r="RSW323" s="361"/>
      <c r="RSX323" s="361"/>
      <c r="RSY323" s="361"/>
      <c r="RSZ323" s="361"/>
      <c r="RTA323" s="361"/>
      <c r="RTB323" s="361"/>
      <c r="RTC323" s="361"/>
      <c r="RTD323" s="361"/>
      <c r="RTE323" s="361"/>
      <c r="RTF323" s="361"/>
      <c r="RTG323" s="361"/>
      <c r="RTH323" s="361"/>
      <c r="RTI323" s="361"/>
      <c r="RTJ323" s="361"/>
      <c r="RTK323" s="361"/>
      <c r="RTL323" s="361"/>
      <c r="RTM323" s="361"/>
      <c r="RTN323" s="361"/>
      <c r="RTO323" s="361"/>
      <c r="RTP323" s="361"/>
      <c r="RTQ323" s="361"/>
      <c r="RTR323" s="361"/>
      <c r="RTS323" s="361"/>
      <c r="RTT323" s="361"/>
      <c r="RTU323" s="361"/>
      <c r="RTV323" s="361"/>
      <c r="RTW323" s="361"/>
      <c r="RTX323" s="361"/>
      <c r="RTY323" s="361"/>
      <c r="RTZ323" s="361"/>
      <c r="RUA323" s="361"/>
      <c r="RUB323" s="361"/>
      <c r="RUC323" s="361"/>
      <c r="RUD323" s="361"/>
      <c r="RUE323" s="361"/>
      <c r="RUF323" s="361"/>
      <c r="RUG323" s="361"/>
      <c r="RUH323" s="361"/>
      <c r="RUI323" s="361"/>
      <c r="RUJ323" s="361"/>
      <c r="RUK323" s="361"/>
      <c r="RUL323" s="361"/>
      <c r="RUM323" s="361"/>
      <c r="RUN323" s="361"/>
      <c r="RUO323" s="361"/>
      <c r="RUP323" s="361"/>
      <c r="RUQ323" s="361"/>
      <c r="RUR323" s="361"/>
      <c r="RUS323" s="361"/>
      <c r="RUT323" s="361"/>
      <c r="RUU323" s="361"/>
      <c r="RUV323" s="361"/>
      <c r="RUW323" s="361"/>
      <c r="RUX323" s="361"/>
      <c r="RUY323" s="361"/>
      <c r="RUZ323" s="361"/>
      <c r="RVA323" s="361"/>
      <c r="RVB323" s="361"/>
      <c r="RVC323" s="361"/>
      <c r="RVD323" s="361"/>
      <c r="RVE323" s="361"/>
      <c r="RVF323" s="361"/>
      <c r="RVG323" s="361"/>
      <c r="RVH323" s="361"/>
      <c r="RVI323" s="361"/>
      <c r="RVJ323" s="361"/>
      <c r="RVK323" s="361"/>
      <c r="RVL323" s="361"/>
      <c r="RVM323" s="361"/>
      <c r="RVN323" s="361"/>
      <c r="RVO323" s="361"/>
      <c r="RVP323" s="361"/>
      <c r="RVQ323" s="361"/>
      <c r="RVR323" s="361"/>
      <c r="RVS323" s="361"/>
      <c r="RVT323" s="361"/>
      <c r="RVU323" s="361"/>
      <c r="RVV323" s="361"/>
      <c r="RVW323" s="361"/>
      <c r="RVX323" s="361"/>
      <c r="RVY323" s="361"/>
      <c r="RVZ323" s="361"/>
      <c r="RWA323" s="361"/>
      <c r="RWB323" s="361"/>
      <c r="RWC323" s="361"/>
      <c r="RWD323" s="361"/>
      <c r="RWE323" s="361"/>
      <c r="RWF323" s="361"/>
      <c r="RWG323" s="361"/>
      <c r="RWH323" s="361"/>
      <c r="RWI323" s="361"/>
      <c r="RWJ323" s="361"/>
      <c r="RWK323" s="361"/>
      <c r="RWL323" s="361"/>
      <c r="RWM323" s="361"/>
      <c r="RWN323" s="361"/>
      <c r="RWO323" s="361"/>
      <c r="RWP323" s="361"/>
      <c r="RWQ323" s="361"/>
      <c r="RWR323" s="361"/>
      <c r="RWS323" s="361"/>
      <c r="RWT323" s="361"/>
      <c r="RWU323" s="361"/>
      <c r="RWV323" s="361"/>
      <c r="RWW323" s="361"/>
      <c r="RWX323" s="361"/>
      <c r="RWY323" s="361"/>
      <c r="RWZ323" s="361"/>
      <c r="RXA323" s="361"/>
      <c r="RXB323" s="361"/>
      <c r="RXC323" s="361"/>
      <c r="RXD323" s="361"/>
      <c r="RXE323" s="361"/>
      <c r="RXF323" s="361"/>
      <c r="RXG323" s="361"/>
      <c r="RXH323" s="361"/>
      <c r="RXI323" s="361"/>
      <c r="RXJ323" s="361"/>
      <c r="RXK323" s="361"/>
      <c r="RXL323" s="361"/>
      <c r="RXM323" s="361"/>
      <c r="RXN323" s="361"/>
      <c r="RXO323" s="361"/>
      <c r="RXP323" s="361"/>
      <c r="RXQ323" s="361"/>
      <c r="RXR323" s="361"/>
      <c r="RXS323" s="361"/>
      <c r="RXT323" s="361"/>
      <c r="RXU323" s="361"/>
      <c r="RXV323" s="361"/>
      <c r="RXW323" s="361"/>
      <c r="RXX323" s="361"/>
      <c r="RXY323" s="361"/>
      <c r="RXZ323" s="361"/>
      <c r="RYA323" s="361"/>
      <c r="RYB323" s="361"/>
      <c r="RYC323" s="361"/>
      <c r="RYD323" s="361"/>
      <c r="RYE323" s="361"/>
      <c r="RYF323" s="361"/>
      <c r="RYG323" s="361"/>
      <c r="RYH323" s="361"/>
      <c r="RYI323" s="361"/>
      <c r="RYJ323" s="361"/>
      <c r="RYK323" s="361"/>
      <c r="RYL323" s="361"/>
      <c r="RYM323" s="361"/>
      <c r="RYN323" s="361"/>
      <c r="RYO323" s="361"/>
      <c r="RYP323" s="361"/>
      <c r="RYQ323" s="361"/>
      <c r="RYR323" s="361"/>
      <c r="RYS323" s="361"/>
      <c r="RYT323" s="361"/>
      <c r="RYU323" s="361"/>
      <c r="RYV323" s="361"/>
      <c r="RYW323" s="361"/>
      <c r="RYX323" s="361"/>
      <c r="RYY323" s="361"/>
      <c r="RYZ323" s="361"/>
      <c r="RZA323" s="361"/>
      <c r="RZB323" s="361"/>
      <c r="RZC323" s="361"/>
      <c r="RZD323" s="361"/>
      <c r="RZE323" s="361"/>
      <c r="RZF323" s="361"/>
      <c r="RZG323" s="361"/>
      <c r="RZH323" s="361"/>
      <c r="RZI323" s="361"/>
      <c r="RZJ323" s="361"/>
      <c r="RZK323" s="361"/>
      <c r="RZL323" s="361"/>
      <c r="RZM323" s="361"/>
      <c r="RZN323" s="361"/>
      <c r="RZO323" s="361"/>
      <c r="RZP323" s="361"/>
      <c r="RZQ323" s="361"/>
      <c r="RZR323" s="361"/>
      <c r="RZS323" s="361"/>
      <c r="RZT323" s="361"/>
      <c r="RZU323" s="361"/>
      <c r="RZV323" s="361"/>
      <c r="RZW323" s="361"/>
      <c r="RZX323" s="361"/>
      <c r="RZY323" s="361"/>
      <c r="RZZ323" s="361"/>
      <c r="SAA323" s="361"/>
      <c r="SAB323" s="361"/>
      <c r="SAC323" s="361"/>
      <c r="SAD323" s="361"/>
      <c r="SAE323" s="361"/>
      <c r="SAF323" s="361"/>
      <c r="SAG323" s="361"/>
      <c r="SAH323" s="361"/>
      <c r="SAI323" s="361"/>
      <c r="SAJ323" s="361"/>
      <c r="SAK323" s="361"/>
      <c r="SAL323" s="361"/>
      <c r="SAM323" s="361"/>
      <c r="SAN323" s="361"/>
      <c r="SAO323" s="361"/>
      <c r="SAP323" s="361"/>
      <c r="SAQ323" s="361"/>
      <c r="SAR323" s="361"/>
      <c r="SAS323" s="361"/>
      <c r="SAT323" s="361"/>
      <c r="SAU323" s="361"/>
      <c r="SAV323" s="361"/>
      <c r="SAW323" s="361"/>
      <c r="SAX323" s="361"/>
      <c r="SAY323" s="361"/>
      <c r="SAZ323" s="361"/>
      <c r="SBA323" s="361"/>
      <c r="SBB323" s="361"/>
      <c r="SBC323" s="361"/>
      <c r="SBD323" s="361"/>
      <c r="SBE323" s="361"/>
      <c r="SBF323" s="361"/>
      <c r="SBG323" s="361"/>
      <c r="SBH323" s="361"/>
      <c r="SBI323" s="361"/>
      <c r="SBJ323" s="361"/>
      <c r="SBK323" s="361"/>
      <c r="SBL323" s="361"/>
      <c r="SBM323" s="361"/>
      <c r="SBN323" s="361"/>
      <c r="SBO323" s="361"/>
      <c r="SBP323" s="361"/>
      <c r="SBQ323" s="361"/>
      <c r="SBR323" s="361"/>
      <c r="SBS323" s="361"/>
      <c r="SBT323" s="361"/>
      <c r="SBU323" s="361"/>
      <c r="SBV323" s="361"/>
      <c r="SBW323" s="361"/>
      <c r="SBX323" s="361"/>
      <c r="SBY323" s="361"/>
      <c r="SBZ323" s="361"/>
      <c r="SCA323" s="361"/>
      <c r="SCB323" s="361"/>
      <c r="SCC323" s="361"/>
      <c r="SCD323" s="361"/>
      <c r="SCE323" s="361"/>
      <c r="SCF323" s="361"/>
      <c r="SCG323" s="361"/>
      <c r="SCH323" s="361"/>
      <c r="SCI323" s="361"/>
      <c r="SCJ323" s="361"/>
      <c r="SCK323" s="361"/>
      <c r="SCL323" s="361"/>
      <c r="SCM323" s="361"/>
      <c r="SCN323" s="361"/>
      <c r="SCO323" s="361"/>
      <c r="SCP323" s="361"/>
      <c r="SCQ323" s="361"/>
      <c r="SCR323" s="361"/>
      <c r="SCS323" s="361"/>
      <c r="SCT323" s="361"/>
      <c r="SCU323" s="361"/>
      <c r="SCV323" s="361"/>
      <c r="SCW323" s="361"/>
      <c r="SCX323" s="361"/>
      <c r="SCY323" s="361"/>
      <c r="SCZ323" s="361"/>
      <c r="SDA323" s="361"/>
      <c r="SDB323" s="361"/>
      <c r="SDC323" s="361"/>
      <c r="SDD323" s="361"/>
      <c r="SDE323" s="361"/>
      <c r="SDF323" s="361"/>
      <c r="SDG323" s="361"/>
      <c r="SDH323" s="361"/>
      <c r="SDI323" s="361"/>
      <c r="SDJ323" s="361"/>
      <c r="SDK323" s="361"/>
      <c r="SDL323" s="361"/>
      <c r="SDM323" s="361"/>
      <c r="SDN323" s="361"/>
      <c r="SDO323" s="361"/>
      <c r="SDP323" s="361"/>
      <c r="SDQ323" s="361"/>
      <c r="SDR323" s="361"/>
      <c r="SDS323" s="361"/>
      <c r="SDT323" s="361"/>
      <c r="SDU323" s="361"/>
      <c r="SDV323" s="361"/>
      <c r="SDW323" s="361"/>
      <c r="SDX323" s="361"/>
      <c r="SDY323" s="361"/>
      <c r="SDZ323" s="361"/>
      <c r="SEA323" s="361"/>
      <c r="SEB323" s="361"/>
      <c r="SEC323" s="361"/>
      <c r="SED323" s="361"/>
      <c r="SEE323" s="361"/>
      <c r="SEF323" s="361"/>
      <c r="SEG323" s="361"/>
      <c r="SEH323" s="361"/>
      <c r="SEI323" s="361"/>
      <c r="SEJ323" s="361"/>
      <c r="SEK323" s="361"/>
      <c r="SEL323" s="361"/>
      <c r="SEM323" s="361"/>
      <c r="SEN323" s="361"/>
      <c r="SEO323" s="361"/>
      <c r="SEP323" s="361"/>
      <c r="SEQ323" s="361"/>
      <c r="SER323" s="361"/>
      <c r="SES323" s="361"/>
      <c r="SET323" s="361"/>
      <c r="SEU323" s="361"/>
      <c r="SEV323" s="361"/>
      <c r="SEW323" s="361"/>
      <c r="SEX323" s="361"/>
      <c r="SEY323" s="361"/>
      <c r="SEZ323" s="361"/>
      <c r="SFA323" s="361"/>
      <c r="SFB323" s="361"/>
      <c r="SFC323" s="361"/>
      <c r="SFD323" s="361"/>
      <c r="SFE323" s="361"/>
      <c r="SFF323" s="361"/>
      <c r="SFG323" s="361"/>
      <c r="SFH323" s="361"/>
      <c r="SFI323" s="361"/>
      <c r="SFJ323" s="361"/>
      <c r="SFK323" s="361"/>
      <c r="SFL323" s="361"/>
      <c r="SFM323" s="361"/>
      <c r="SFN323" s="361"/>
      <c r="SFO323" s="361"/>
      <c r="SFP323" s="361"/>
      <c r="SFQ323" s="361"/>
      <c r="SFR323" s="361"/>
      <c r="SFS323" s="361"/>
      <c r="SFT323" s="361"/>
      <c r="SFU323" s="361"/>
      <c r="SFV323" s="361"/>
      <c r="SFW323" s="361"/>
      <c r="SFX323" s="361"/>
      <c r="SFY323" s="361"/>
      <c r="SFZ323" s="361"/>
      <c r="SGA323" s="361"/>
      <c r="SGB323" s="361"/>
      <c r="SGC323" s="361"/>
      <c r="SGD323" s="361"/>
      <c r="SGE323" s="361"/>
      <c r="SGF323" s="361"/>
      <c r="SGG323" s="361"/>
      <c r="SGH323" s="361"/>
      <c r="SGI323" s="361"/>
      <c r="SGJ323" s="361"/>
      <c r="SGK323" s="361"/>
      <c r="SGL323" s="361"/>
      <c r="SGM323" s="361"/>
      <c r="SGN323" s="361"/>
      <c r="SGO323" s="361"/>
      <c r="SGP323" s="361"/>
      <c r="SGQ323" s="361"/>
      <c r="SGR323" s="361"/>
      <c r="SGS323" s="361"/>
      <c r="SGT323" s="361"/>
      <c r="SGU323" s="361"/>
      <c r="SGV323" s="361"/>
      <c r="SGW323" s="361"/>
      <c r="SGX323" s="361"/>
      <c r="SGY323" s="361"/>
      <c r="SGZ323" s="361"/>
      <c r="SHA323" s="361"/>
      <c r="SHB323" s="361"/>
      <c r="SHC323" s="361"/>
      <c r="SHD323" s="361"/>
      <c r="SHE323" s="361"/>
      <c r="SHF323" s="361"/>
      <c r="SHG323" s="361"/>
      <c r="SHH323" s="361"/>
      <c r="SHI323" s="361"/>
      <c r="SHJ323" s="361"/>
      <c r="SHK323" s="361"/>
      <c r="SHL323" s="361"/>
      <c r="SHM323" s="361"/>
      <c r="SHN323" s="361"/>
      <c r="SHO323" s="361"/>
      <c r="SHP323" s="361"/>
      <c r="SHQ323" s="361"/>
      <c r="SHR323" s="361"/>
      <c r="SHS323" s="361"/>
      <c r="SHT323" s="361"/>
      <c r="SHU323" s="361"/>
      <c r="SHV323" s="361"/>
      <c r="SHW323" s="361"/>
      <c r="SHX323" s="361"/>
      <c r="SHY323" s="361"/>
      <c r="SHZ323" s="361"/>
      <c r="SIA323" s="361"/>
      <c r="SIB323" s="361"/>
      <c r="SIC323" s="361"/>
      <c r="SID323" s="361"/>
      <c r="SIE323" s="361"/>
      <c r="SIF323" s="361"/>
      <c r="SIG323" s="361"/>
      <c r="SIH323" s="361"/>
      <c r="SII323" s="361"/>
      <c r="SIJ323" s="361"/>
      <c r="SIK323" s="361"/>
      <c r="SIL323" s="361"/>
      <c r="SIM323" s="361"/>
      <c r="SIN323" s="361"/>
      <c r="SIO323" s="361"/>
      <c r="SIP323" s="361"/>
      <c r="SIQ323" s="361"/>
      <c r="SIR323" s="361"/>
      <c r="SIS323" s="361"/>
      <c r="SIT323" s="361"/>
      <c r="SIU323" s="361"/>
      <c r="SIV323" s="361"/>
      <c r="SIW323" s="361"/>
      <c r="SIX323" s="361"/>
      <c r="SIY323" s="361"/>
      <c r="SIZ323" s="361"/>
      <c r="SJA323" s="361"/>
      <c r="SJB323" s="361"/>
      <c r="SJC323" s="361"/>
      <c r="SJD323" s="361"/>
      <c r="SJE323" s="361"/>
      <c r="SJF323" s="361"/>
      <c r="SJG323" s="361"/>
      <c r="SJH323" s="361"/>
      <c r="SJI323" s="361"/>
      <c r="SJJ323" s="361"/>
      <c r="SJK323" s="361"/>
      <c r="SJL323" s="361"/>
      <c r="SJM323" s="361"/>
      <c r="SJN323" s="361"/>
      <c r="SJO323" s="361"/>
      <c r="SJP323" s="361"/>
      <c r="SJQ323" s="361"/>
      <c r="SJR323" s="361"/>
      <c r="SJS323" s="361"/>
      <c r="SJT323" s="361"/>
      <c r="SJU323" s="361"/>
      <c r="SJV323" s="361"/>
      <c r="SJW323" s="361"/>
      <c r="SJX323" s="361"/>
      <c r="SJY323" s="361"/>
      <c r="SJZ323" s="361"/>
      <c r="SKA323" s="361"/>
      <c r="SKB323" s="361"/>
      <c r="SKC323" s="361"/>
      <c r="SKD323" s="361"/>
      <c r="SKE323" s="361"/>
      <c r="SKF323" s="361"/>
      <c r="SKG323" s="361"/>
      <c r="SKH323" s="361"/>
      <c r="SKI323" s="361"/>
      <c r="SKJ323" s="361"/>
      <c r="SKK323" s="361"/>
      <c r="SKL323" s="361"/>
      <c r="SKM323" s="361"/>
      <c r="SKN323" s="361"/>
      <c r="SKO323" s="361"/>
      <c r="SKP323" s="361"/>
      <c r="SKQ323" s="361"/>
      <c r="SKR323" s="361"/>
      <c r="SKS323" s="361"/>
      <c r="SKT323" s="361"/>
      <c r="SKU323" s="361"/>
      <c r="SKV323" s="361"/>
      <c r="SKW323" s="361"/>
      <c r="SKX323" s="361"/>
      <c r="SKY323" s="361"/>
      <c r="SKZ323" s="361"/>
      <c r="SLA323" s="361"/>
      <c r="SLB323" s="361"/>
      <c r="SLC323" s="361"/>
      <c r="SLD323" s="361"/>
      <c r="SLE323" s="361"/>
      <c r="SLF323" s="361"/>
      <c r="SLG323" s="361"/>
      <c r="SLH323" s="361"/>
      <c r="SLI323" s="361"/>
      <c r="SLJ323" s="361"/>
      <c r="SLK323" s="361"/>
      <c r="SLL323" s="361"/>
      <c r="SLM323" s="361"/>
      <c r="SLN323" s="361"/>
      <c r="SLO323" s="361"/>
      <c r="SLP323" s="361"/>
      <c r="SLQ323" s="361"/>
      <c r="SLR323" s="361"/>
      <c r="SLS323" s="361"/>
      <c r="SLT323" s="361"/>
      <c r="SLU323" s="361"/>
      <c r="SLV323" s="361"/>
      <c r="SLW323" s="361"/>
      <c r="SLX323" s="361"/>
      <c r="SLY323" s="361"/>
      <c r="SLZ323" s="361"/>
      <c r="SMA323" s="361"/>
      <c r="SMB323" s="361"/>
      <c r="SMC323" s="361"/>
      <c r="SMD323" s="361"/>
      <c r="SME323" s="361"/>
      <c r="SMF323" s="361"/>
      <c r="SMG323" s="361"/>
      <c r="SMH323" s="361"/>
      <c r="SMI323" s="361"/>
      <c r="SMJ323" s="361"/>
      <c r="SMK323" s="361"/>
      <c r="SML323" s="361"/>
      <c r="SMM323" s="361"/>
      <c r="SMN323" s="361"/>
      <c r="SMO323" s="361"/>
      <c r="SMP323" s="361"/>
      <c r="SMQ323" s="361"/>
      <c r="SMR323" s="361"/>
      <c r="SMS323" s="361"/>
      <c r="SMT323" s="361"/>
      <c r="SMU323" s="361"/>
      <c r="SMV323" s="361"/>
      <c r="SMW323" s="361"/>
      <c r="SMX323" s="361"/>
      <c r="SMY323" s="361"/>
      <c r="SMZ323" s="361"/>
      <c r="SNA323" s="361"/>
      <c r="SNB323" s="361"/>
      <c r="SNC323" s="361"/>
      <c r="SND323" s="361"/>
      <c r="SNE323" s="361"/>
      <c r="SNF323" s="361"/>
      <c r="SNG323" s="361"/>
      <c r="SNH323" s="361"/>
      <c r="SNI323" s="361"/>
      <c r="SNJ323" s="361"/>
      <c r="SNK323" s="361"/>
      <c r="SNL323" s="361"/>
      <c r="SNM323" s="361"/>
      <c r="SNN323" s="361"/>
      <c r="SNO323" s="361"/>
      <c r="SNP323" s="361"/>
      <c r="SNQ323" s="361"/>
      <c r="SNR323" s="361"/>
      <c r="SNS323" s="361"/>
      <c r="SNT323" s="361"/>
      <c r="SNU323" s="361"/>
      <c r="SNV323" s="361"/>
      <c r="SNW323" s="361"/>
      <c r="SNX323" s="361"/>
      <c r="SNY323" s="361"/>
      <c r="SNZ323" s="361"/>
      <c r="SOA323" s="361"/>
      <c r="SOB323" s="361"/>
      <c r="SOC323" s="361"/>
      <c r="SOD323" s="361"/>
      <c r="SOE323" s="361"/>
      <c r="SOF323" s="361"/>
      <c r="SOG323" s="361"/>
      <c r="SOH323" s="361"/>
      <c r="SOI323" s="361"/>
      <c r="SOJ323" s="361"/>
      <c r="SOK323" s="361"/>
      <c r="SOL323" s="361"/>
      <c r="SOM323" s="361"/>
      <c r="SON323" s="361"/>
      <c r="SOO323" s="361"/>
      <c r="SOP323" s="361"/>
      <c r="SOQ323" s="361"/>
      <c r="SOR323" s="361"/>
      <c r="SOS323" s="361"/>
      <c r="SOT323" s="361"/>
      <c r="SOU323" s="361"/>
      <c r="SOV323" s="361"/>
      <c r="SOW323" s="361"/>
      <c r="SOX323" s="361"/>
      <c r="SOY323" s="361"/>
      <c r="SOZ323" s="361"/>
      <c r="SPA323" s="361"/>
      <c r="SPB323" s="361"/>
      <c r="SPC323" s="361"/>
      <c r="SPD323" s="361"/>
      <c r="SPE323" s="361"/>
      <c r="SPF323" s="361"/>
      <c r="SPG323" s="361"/>
      <c r="SPH323" s="361"/>
      <c r="SPI323" s="361"/>
      <c r="SPJ323" s="361"/>
      <c r="SPK323" s="361"/>
      <c r="SPL323" s="361"/>
      <c r="SPM323" s="361"/>
      <c r="SPN323" s="361"/>
      <c r="SPO323" s="361"/>
      <c r="SPP323" s="361"/>
      <c r="SPQ323" s="361"/>
      <c r="SPR323" s="361"/>
      <c r="SPS323" s="361"/>
      <c r="SPT323" s="361"/>
      <c r="SPU323" s="361"/>
      <c r="SPV323" s="361"/>
      <c r="SPW323" s="361"/>
      <c r="SPX323" s="361"/>
      <c r="SPY323" s="361"/>
      <c r="SPZ323" s="361"/>
      <c r="SQA323" s="361"/>
      <c r="SQB323" s="361"/>
      <c r="SQC323" s="361"/>
      <c r="SQD323" s="361"/>
      <c r="SQE323" s="361"/>
      <c r="SQF323" s="361"/>
      <c r="SQG323" s="361"/>
      <c r="SQH323" s="361"/>
      <c r="SQI323" s="361"/>
      <c r="SQJ323" s="361"/>
      <c r="SQK323" s="361"/>
      <c r="SQL323" s="361"/>
      <c r="SQM323" s="361"/>
      <c r="SQN323" s="361"/>
      <c r="SQO323" s="361"/>
      <c r="SQP323" s="361"/>
      <c r="SQQ323" s="361"/>
      <c r="SQR323" s="361"/>
      <c r="SQS323" s="361"/>
      <c r="SQT323" s="361"/>
      <c r="SQU323" s="361"/>
      <c r="SQV323" s="361"/>
      <c r="SQW323" s="361"/>
      <c r="SQX323" s="361"/>
      <c r="SQY323" s="361"/>
      <c r="SQZ323" s="361"/>
      <c r="SRA323" s="361"/>
      <c r="SRB323" s="361"/>
      <c r="SRC323" s="361"/>
      <c r="SRD323" s="361"/>
      <c r="SRE323" s="361"/>
      <c r="SRF323" s="361"/>
      <c r="SRG323" s="361"/>
      <c r="SRH323" s="361"/>
      <c r="SRI323" s="361"/>
      <c r="SRJ323" s="361"/>
      <c r="SRK323" s="361"/>
      <c r="SRL323" s="361"/>
      <c r="SRM323" s="361"/>
      <c r="SRN323" s="361"/>
      <c r="SRO323" s="361"/>
      <c r="SRP323" s="361"/>
      <c r="SRQ323" s="361"/>
      <c r="SRR323" s="361"/>
      <c r="SRS323" s="361"/>
      <c r="SRT323" s="361"/>
      <c r="SRU323" s="361"/>
      <c r="SRV323" s="361"/>
      <c r="SRW323" s="361"/>
      <c r="SRX323" s="361"/>
      <c r="SRY323" s="361"/>
      <c r="SRZ323" s="361"/>
      <c r="SSA323" s="361"/>
      <c r="SSB323" s="361"/>
      <c r="SSC323" s="361"/>
      <c r="SSD323" s="361"/>
      <c r="SSE323" s="361"/>
      <c r="SSF323" s="361"/>
      <c r="SSG323" s="361"/>
      <c r="SSH323" s="361"/>
      <c r="SSI323" s="361"/>
      <c r="SSJ323" s="361"/>
      <c r="SSK323" s="361"/>
      <c r="SSL323" s="361"/>
      <c r="SSM323" s="361"/>
      <c r="SSN323" s="361"/>
      <c r="SSO323" s="361"/>
      <c r="SSP323" s="361"/>
      <c r="SSQ323" s="361"/>
      <c r="SSR323" s="361"/>
      <c r="SSS323" s="361"/>
      <c r="SST323" s="361"/>
      <c r="SSU323" s="361"/>
      <c r="SSV323" s="361"/>
      <c r="SSW323" s="361"/>
      <c r="SSX323" s="361"/>
      <c r="SSY323" s="361"/>
      <c r="SSZ323" s="361"/>
      <c r="STA323" s="361"/>
      <c r="STB323" s="361"/>
      <c r="STC323" s="361"/>
      <c r="STD323" s="361"/>
      <c r="STE323" s="361"/>
      <c r="STF323" s="361"/>
      <c r="STG323" s="361"/>
      <c r="STH323" s="361"/>
      <c r="STI323" s="361"/>
      <c r="STJ323" s="361"/>
      <c r="STK323" s="361"/>
      <c r="STL323" s="361"/>
      <c r="STM323" s="361"/>
      <c r="STN323" s="361"/>
      <c r="STO323" s="361"/>
      <c r="STP323" s="361"/>
      <c r="STQ323" s="361"/>
      <c r="STR323" s="361"/>
      <c r="STS323" s="361"/>
      <c r="STT323" s="361"/>
      <c r="STU323" s="361"/>
      <c r="STV323" s="361"/>
      <c r="STW323" s="361"/>
      <c r="STX323" s="361"/>
      <c r="STY323" s="361"/>
      <c r="STZ323" s="361"/>
      <c r="SUA323" s="361"/>
      <c r="SUB323" s="361"/>
      <c r="SUC323" s="361"/>
      <c r="SUD323" s="361"/>
      <c r="SUE323" s="361"/>
      <c r="SUF323" s="361"/>
      <c r="SUG323" s="361"/>
      <c r="SUH323" s="361"/>
      <c r="SUI323" s="361"/>
      <c r="SUJ323" s="361"/>
      <c r="SUK323" s="361"/>
      <c r="SUL323" s="361"/>
      <c r="SUM323" s="361"/>
      <c r="SUN323" s="361"/>
      <c r="SUO323" s="361"/>
      <c r="SUP323" s="361"/>
      <c r="SUQ323" s="361"/>
      <c r="SUR323" s="361"/>
      <c r="SUS323" s="361"/>
      <c r="SUT323" s="361"/>
      <c r="SUU323" s="361"/>
      <c r="SUV323" s="361"/>
      <c r="SUW323" s="361"/>
      <c r="SUX323" s="361"/>
      <c r="SUY323" s="361"/>
      <c r="SUZ323" s="361"/>
      <c r="SVA323" s="361"/>
      <c r="SVB323" s="361"/>
      <c r="SVC323" s="361"/>
      <c r="SVD323" s="361"/>
      <c r="SVE323" s="361"/>
      <c r="SVF323" s="361"/>
      <c r="SVG323" s="361"/>
      <c r="SVH323" s="361"/>
      <c r="SVI323" s="361"/>
      <c r="SVJ323" s="361"/>
      <c r="SVK323" s="361"/>
      <c r="SVL323" s="361"/>
      <c r="SVM323" s="361"/>
      <c r="SVN323" s="361"/>
      <c r="SVO323" s="361"/>
      <c r="SVP323" s="361"/>
      <c r="SVQ323" s="361"/>
      <c r="SVR323" s="361"/>
      <c r="SVS323" s="361"/>
      <c r="SVT323" s="361"/>
      <c r="SVU323" s="361"/>
      <c r="SVV323" s="361"/>
      <c r="SVW323" s="361"/>
      <c r="SVX323" s="361"/>
      <c r="SVY323" s="361"/>
      <c r="SVZ323" s="361"/>
      <c r="SWA323" s="361"/>
      <c r="SWB323" s="361"/>
      <c r="SWC323" s="361"/>
      <c r="SWD323" s="361"/>
      <c r="SWE323" s="361"/>
      <c r="SWF323" s="361"/>
      <c r="SWG323" s="361"/>
      <c r="SWH323" s="361"/>
      <c r="SWI323" s="361"/>
      <c r="SWJ323" s="361"/>
      <c r="SWK323" s="361"/>
      <c r="SWL323" s="361"/>
      <c r="SWM323" s="361"/>
      <c r="SWN323" s="361"/>
      <c r="SWO323" s="361"/>
      <c r="SWP323" s="361"/>
      <c r="SWQ323" s="361"/>
      <c r="SWR323" s="361"/>
      <c r="SWS323" s="361"/>
      <c r="SWT323" s="361"/>
      <c r="SWU323" s="361"/>
      <c r="SWV323" s="361"/>
      <c r="SWW323" s="361"/>
      <c r="SWX323" s="361"/>
      <c r="SWY323" s="361"/>
      <c r="SWZ323" s="361"/>
      <c r="SXA323" s="361"/>
      <c r="SXB323" s="361"/>
      <c r="SXC323" s="361"/>
      <c r="SXD323" s="361"/>
      <c r="SXE323" s="361"/>
      <c r="SXF323" s="361"/>
      <c r="SXG323" s="361"/>
      <c r="SXH323" s="361"/>
      <c r="SXI323" s="361"/>
      <c r="SXJ323" s="361"/>
      <c r="SXK323" s="361"/>
      <c r="SXL323" s="361"/>
      <c r="SXM323" s="361"/>
      <c r="SXN323" s="361"/>
      <c r="SXO323" s="361"/>
      <c r="SXP323" s="361"/>
      <c r="SXQ323" s="361"/>
      <c r="SXR323" s="361"/>
      <c r="SXS323" s="361"/>
      <c r="SXT323" s="361"/>
      <c r="SXU323" s="361"/>
      <c r="SXV323" s="361"/>
      <c r="SXW323" s="361"/>
      <c r="SXX323" s="361"/>
      <c r="SXY323" s="361"/>
      <c r="SXZ323" s="361"/>
      <c r="SYA323" s="361"/>
      <c r="SYB323" s="361"/>
      <c r="SYC323" s="361"/>
      <c r="SYD323" s="361"/>
      <c r="SYE323" s="361"/>
      <c r="SYF323" s="361"/>
      <c r="SYG323" s="361"/>
      <c r="SYH323" s="361"/>
      <c r="SYI323" s="361"/>
      <c r="SYJ323" s="361"/>
      <c r="SYK323" s="361"/>
      <c r="SYL323" s="361"/>
      <c r="SYM323" s="361"/>
      <c r="SYN323" s="361"/>
      <c r="SYO323" s="361"/>
      <c r="SYP323" s="361"/>
      <c r="SYQ323" s="361"/>
      <c r="SYR323" s="361"/>
      <c r="SYS323" s="361"/>
      <c r="SYT323" s="361"/>
      <c r="SYU323" s="361"/>
      <c r="SYV323" s="361"/>
      <c r="SYW323" s="361"/>
      <c r="SYX323" s="361"/>
      <c r="SYY323" s="361"/>
      <c r="SYZ323" s="361"/>
      <c r="SZA323" s="361"/>
      <c r="SZB323" s="361"/>
      <c r="SZC323" s="361"/>
      <c r="SZD323" s="361"/>
      <c r="SZE323" s="361"/>
      <c r="SZF323" s="361"/>
      <c r="SZG323" s="361"/>
      <c r="SZH323" s="361"/>
      <c r="SZI323" s="361"/>
      <c r="SZJ323" s="361"/>
      <c r="SZK323" s="361"/>
      <c r="SZL323" s="361"/>
      <c r="SZM323" s="361"/>
      <c r="SZN323" s="361"/>
      <c r="SZO323" s="361"/>
      <c r="SZP323" s="361"/>
      <c r="SZQ323" s="361"/>
      <c r="SZR323" s="361"/>
      <c r="SZS323" s="361"/>
      <c r="SZT323" s="361"/>
      <c r="SZU323" s="361"/>
      <c r="SZV323" s="361"/>
      <c r="SZW323" s="361"/>
      <c r="SZX323" s="361"/>
      <c r="SZY323" s="361"/>
      <c r="SZZ323" s="361"/>
      <c r="TAA323" s="361"/>
      <c r="TAB323" s="361"/>
      <c r="TAC323" s="361"/>
      <c r="TAD323" s="361"/>
      <c r="TAE323" s="361"/>
      <c r="TAF323" s="361"/>
      <c r="TAG323" s="361"/>
      <c r="TAH323" s="361"/>
      <c r="TAI323" s="361"/>
      <c r="TAJ323" s="361"/>
      <c r="TAK323" s="361"/>
      <c r="TAL323" s="361"/>
      <c r="TAM323" s="361"/>
      <c r="TAN323" s="361"/>
      <c r="TAO323" s="361"/>
      <c r="TAP323" s="361"/>
      <c r="TAQ323" s="361"/>
      <c r="TAR323" s="361"/>
      <c r="TAS323" s="361"/>
      <c r="TAT323" s="361"/>
      <c r="TAU323" s="361"/>
      <c r="TAV323" s="361"/>
      <c r="TAW323" s="361"/>
      <c r="TAX323" s="361"/>
      <c r="TAY323" s="361"/>
      <c r="TAZ323" s="361"/>
      <c r="TBA323" s="361"/>
      <c r="TBB323" s="361"/>
      <c r="TBC323" s="361"/>
      <c r="TBD323" s="361"/>
      <c r="TBE323" s="361"/>
      <c r="TBF323" s="361"/>
      <c r="TBG323" s="361"/>
      <c r="TBH323" s="361"/>
      <c r="TBI323" s="361"/>
      <c r="TBJ323" s="361"/>
      <c r="TBK323" s="361"/>
      <c r="TBL323" s="361"/>
      <c r="TBM323" s="361"/>
      <c r="TBN323" s="361"/>
      <c r="TBO323" s="361"/>
      <c r="TBP323" s="361"/>
      <c r="TBQ323" s="361"/>
      <c r="TBR323" s="361"/>
      <c r="TBS323" s="361"/>
      <c r="TBT323" s="361"/>
      <c r="TBU323" s="361"/>
      <c r="TBV323" s="361"/>
      <c r="TBW323" s="361"/>
      <c r="TBX323" s="361"/>
      <c r="TBY323" s="361"/>
      <c r="TBZ323" s="361"/>
      <c r="TCA323" s="361"/>
      <c r="TCB323" s="361"/>
      <c r="TCC323" s="361"/>
      <c r="TCD323" s="361"/>
      <c r="TCE323" s="361"/>
      <c r="TCF323" s="361"/>
      <c r="TCG323" s="361"/>
      <c r="TCH323" s="361"/>
      <c r="TCI323" s="361"/>
      <c r="TCJ323" s="361"/>
      <c r="TCK323" s="361"/>
      <c r="TCL323" s="361"/>
      <c r="TCM323" s="361"/>
      <c r="TCN323" s="361"/>
      <c r="TCO323" s="361"/>
      <c r="TCP323" s="361"/>
      <c r="TCQ323" s="361"/>
      <c r="TCR323" s="361"/>
      <c r="TCS323" s="361"/>
      <c r="TCT323" s="361"/>
      <c r="TCU323" s="361"/>
      <c r="TCV323" s="361"/>
      <c r="TCW323" s="361"/>
      <c r="TCX323" s="361"/>
      <c r="TCY323" s="361"/>
      <c r="TCZ323" s="361"/>
      <c r="TDA323" s="361"/>
      <c r="TDB323" s="361"/>
      <c r="TDC323" s="361"/>
      <c r="TDD323" s="361"/>
      <c r="TDE323" s="361"/>
      <c r="TDF323" s="361"/>
      <c r="TDG323" s="361"/>
      <c r="TDH323" s="361"/>
      <c r="TDI323" s="361"/>
      <c r="TDJ323" s="361"/>
      <c r="TDK323" s="361"/>
      <c r="TDL323" s="361"/>
      <c r="TDM323" s="361"/>
      <c r="TDN323" s="361"/>
      <c r="TDO323" s="361"/>
      <c r="TDP323" s="361"/>
      <c r="TDQ323" s="361"/>
      <c r="TDR323" s="361"/>
      <c r="TDS323" s="361"/>
      <c r="TDT323" s="361"/>
      <c r="TDU323" s="361"/>
      <c r="TDV323" s="361"/>
      <c r="TDW323" s="361"/>
      <c r="TDX323" s="361"/>
      <c r="TDY323" s="361"/>
      <c r="TDZ323" s="361"/>
      <c r="TEA323" s="361"/>
      <c r="TEB323" s="361"/>
      <c r="TEC323" s="361"/>
      <c r="TED323" s="361"/>
      <c r="TEE323" s="361"/>
      <c r="TEF323" s="361"/>
      <c r="TEG323" s="361"/>
      <c r="TEH323" s="361"/>
      <c r="TEI323" s="361"/>
      <c r="TEJ323" s="361"/>
      <c r="TEK323" s="361"/>
      <c r="TEL323" s="361"/>
      <c r="TEM323" s="361"/>
      <c r="TEN323" s="361"/>
      <c r="TEO323" s="361"/>
      <c r="TEP323" s="361"/>
      <c r="TEQ323" s="361"/>
      <c r="TER323" s="361"/>
      <c r="TES323" s="361"/>
      <c r="TET323" s="361"/>
      <c r="TEU323" s="361"/>
      <c r="TEV323" s="361"/>
      <c r="TEW323" s="361"/>
      <c r="TEX323" s="361"/>
      <c r="TEY323" s="361"/>
      <c r="TEZ323" s="361"/>
      <c r="TFA323" s="361"/>
      <c r="TFB323" s="361"/>
      <c r="TFC323" s="361"/>
      <c r="TFD323" s="361"/>
      <c r="TFE323" s="361"/>
      <c r="TFF323" s="361"/>
      <c r="TFG323" s="361"/>
      <c r="TFH323" s="361"/>
      <c r="TFI323" s="361"/>
      <c r="TFJ323" s="361"/>
      <c r="TFK323" s="361"/>
      <c r="TFL323" s="361"/>
      <c r="TFM323" s="361"/>
      <c r="TFN323" s="361"/>
      <c r="TFO323" s="361"/>
      <c r="TFP323" s="361"/>
      <c r="TFQ323" s="361"/>
      <c r="TFR323" s="361"/>
      <c r="TFS323" s="361"/>
      <c r="TFT323" s="361"/>
      <c r="TFU323" s="361"/>
      <c r="TFV323" s="361"/>
      <c r="TFW323" s="361"/>
      <c r="TFX323" s="361"/>
      <c r="TFY323" s="361"/>
      <c r="TFZ323" s="361"/>
      <c r="TGA323" s="361"/>
      <c r="TGB323" s="361"/>
      <c r="TGC323" s="361"/>
      <c r="TGD323" s="361"/>
      <c r="TGE323" s="361"/>
      <c r="TGF323" s="361"/>
      <c r="TGG323" s="361"/>
      <c r="TGH323" s="361"/>
      <c r="TGI323" s="361"/>
      <c r="TGJ323" s="361"/>
      <c r="TGK323" s="361"/>
      <c r="TGL323" s="361"/>
      <c r="TGM323" s="361"/>
      <c r="TGN323" s="361"/>
      <c r="TGO323" s="361"/>
      <c r="TGP323" s="361"/>
      <c r="TGQ323" s="361"/>
      <c r="TGR323" s="361"/>
      <c r="TGS323" s="361"/>
      <c r="TGT323" s="361"/>
      <c r="TGU323" s="361"/>
      <c r="TGV323" s="361"/>
      <c r="TGW323" s="361"/>
      <c r="TGX323" s="361"/>
      <c r="TGY323" s="361"/>
      <c r="TGZ323" s="361"/>
      <c r="THA323" s="361"/>
      <c r="THB323" s="361"/>
      <c r="THC323" s="361"/>
      <c r="THD323" s="361"/>
      <c r="THE323" s="361"/>
      <c r="THF323" s="361"/>
      <c r="THG323" s="361"/>
      <c r="THH323" s="361"/>
      <c r="THI323" s="361"/>
      <c r="THJ323" s="361"/>
      <c r="THK323" s="361"/>
      <c r="THL323" s="361"/>
      <c r="THM323" s="361"/>
      <c r="THN323" s="361"/>
      <c r="THO323" s="361"/>
      <c r="THP323" s="361"/>
      <c r="THQ323" s="361"/>
      <c r="THR323" s="361"/>
      <c r="THS323" s="361"/>
      <c r="THT323" s="361"/>
      <c r="THU323" s="361"/>
      <c r="THV323" s="361"/>
      <c r="THW323" s="361"/>
      <c r="THX323" s="361"/>
      <c r="THY323" s="361"/>
      <c r="THZ323" s="361"/>
      <c r="TIA323" s="361"/>
      <c r="TIB323" s="361"/>
      <c r="TIC323" s="361"/>
      <c r="TID323" s="361"/>
      <c r="TIE323" s="361"/>
      <c r="TIF323" s="361"/>
      <c r="TIG323" s="361"/>
      <c r="TIH323" s="361"/>
      <c r="TII323" s="361"/>
      <c r="TIJ323" s="361"/>
      <c r="TIK323" s="361"/>
      <c r="TIL323" s="361"/>
      <c r="TIM323" s="361"/>
      <c r="TIN323" s="361"/>
      <c r="TIO323" s="361"/>
      <c r="TIP323" s="361"/>
      <c r="TIQ323" s="361"/>
      <c r="TIR323" s="361"/>
      <c r="TIS323" s="361"/>
      <c r="TIT323" s="361"/>
      <c r="TIU323" s="361"/>
      <c r="TIV323" s="361"/>
      <c r="TIW323" s="361"/>
      <c r="TIX323" s="361"/>
      <c r="TIY323" s="361"/>
      <c r="TIZ323" s="361"/>
      <c r="TJA323" s="361"/>
      <c r="TJB323" s="361"/>
      <c r="TJC323" s="361"/>
      <c r="TJD323" s="361"/>
      <c r="TJE323" s="361"/>
      <c r="TJF323" s="361"/>
      <c r="TJG323" s="361"/>
      <c r="TJH323" s="361"/>
      <c r="TJI323" s="361"/>
      <c r="TJJ323" s="361"/>
      <c r="TJK323" s="361"/>
      <c r="TJL323" s="361"/>
      <c r="TJM323" s="361"/>
      <c r="TJN323" s="361"/>
      <c r="TJO323" s="361"/>
      <c r="TJP323" s="361"/>
      <c r="TJQ323" s="361"/>
      <c r="TJR323" s="361"/>
      <c r="TJS323" s="361"/>
      <c r="TJT323" s="361"/>
      <c r="TJU323" s="361"/>
      <c r="TJV323" s="361"/>
      <c r="TJW323" s="361"/>
      <c r="TJX323" s="361"/>
      <c r="TJY323" s="361"/>
      <c r="TJZ323" s="361"/>
      <c r="TKA323" s="361"/>
      <c r="TKB323" s="361"/>
      <c r="TKC323" s="361"/>
      <c r="TKD323" s="361"/>
      <c r="TKE323" s="361"/>
      <c r="TKF323" s="361"/>
      <c r="TKG323" s="361"/>
      <c r="TKH323" s="361"/>
      <c r="TKI323" s="361"/>
      <c r="TKJ323" s="361"/>
      <c r="TKK323" s="361"/>
      <c r="TKL323" s="361"/>
      <c r="TKM323" s="361"/>
      <c r="TKN323" s="361"/>
      <c r="TKO323" s="361"/>
      <c r="TKP323" s="361"/>
      <c r="TKQ323" s="361"/>
      <c r="TKR323" s="361"/>
      <c r="TKS323" s="361"/>
      <c r="TKT323" s="361"/>
      <c r="TKU323" s="361"/>
      <c r="TKV323" s="361"/>
      <c r="TKW323" s="361"/>
      <c r="TKX323" s="361"/>
      <c r="TKY323" s="361"/>
      <c r="TKZ323" s="361"/>
      <c r="TLA323" s="361"/>
      <c r="TLB323" s="361"/>
      <c r="TLC323" s="361"/>
      <c r="TLD323" s="361"/>
      <c r="TLE323" s="361"/>
      <c r="TLF323" s="361"/>
      <c r="TLG323" s="361"/>
      <c r="TLH323" s="361"/>
      <c r="TLI323" s="361"/>
      <c r="TLJ323" s="361"/>
      <c r="TLK323" s="361"/>
      <c r="TLL323" s="361"/>
      <c r="TLM323" s="361"/>
      <c r="TLN323" s="361"/>
      <c r="TLO323" s="361"/>
      <c r="TLP323" s="361"/>
      <c r="TLQ323" s="361"/>
      <c r="TLR323" s="361"/>
      <c r="TLS323" s="361"/>
      <c r="TLT323" s="361"/>
      <c r="TLU323" s="361"/>
      <c r="TLV323" s="361"/>
      <c r="TLW323" s="361"/>
      <c r="TLX323" s="361"/>
      <c r="TLY323" s="361"/>
      <c r="TLZ323" s="361"/>
      <c r="TMA323" s="361"/>
      <c r="TMB323" s="361"/>
      <c r="TMC323" s="361"/>
      <c r="TMD323" s="361"/>
      <c r="TME323" s="361"/>
      <c r="TMF323" s="361"/>
      <c r="TMG323" s="361"/>
      <c r="TMH323" s="361"/>
      <c r="TMI323" s="361"/>
      <c r="TMJ323" s="361"/>
      <c r="TMK323" s="361"/>
      <c r="TML323" s="361"/>
      <c r="TMM323" s="361"/>
      <c r="TMN323" s="361"/>
      <c r="TMO323" s="361"/>
      <c r="TMP323" s="361"/>
      <c r="TMQ323" s="361"/>
      <c r="TMR323" s="361"/>
      <c r="TMS323" s="361"/>
      <c r="TMT323" s="361"/>
      <c r="TMU323" s="361"/>
      <c r="TMV323" s="361"/>
      <c r="TMW323" s="361"/>
      <c r="TMX323" s="361"/>
      <c r="TMY323" s="361"/>
      <c r="TMZ323" s="361"/>
      <c r="TNA323" s="361"/>
      <c r="TNB323" s="361"/>
      <c r="TNC323" s="361"/>
      <c r="TND323" s="361"/>
      <c r="TNE323" s="361"/>
      <c r="TNF323" s="361"/>
      <c r="TNG323" s="361"/>
      <c r="TNH323" s="361"/>
      <c r="TNI323" s="361"/>
      <c r="TNJ323" s="361"/>
      <c r="TNK323" s="361"/>
      <c r="TNL323" s="361"/>
      <c r="TNM323" s="361"/>
      <c r="TNN323" s="361"/>
      <c r="TNO323" s="361"/>
      <c r="TNP323" s="361"/>
      <c r="TNQ323" s="361"/>
      <c r="TNR323" s="361"/>
      <c r="TNS323" s="361"/>
      <c r="TNT323" s="361"/>
      <c r="TNU323" s="361"/>
      <c r="TNV323" s="361"/>
      <c r="TNW323" s="361"/>
      <c r="TNX323" s="361"/>
      <c r="TNY323" s="361"/>
      <c r="TNZ323" s="361"/>
      <c r="TOA323" s="361"/>
      <c r="TOB323" s="361"/>
      <c r="TOC323" s="361"/>
      <c r="TOD323" s="361"/>
      <c r="TOE323" s="361"/>
      <c r="TOF323" s="361"/>
      <c r="TOG323" s="361"/>
      <c r="TOH323" s="361"/>
      <c r="TOI323" s="361"/>
      <c r="TOJ323" s="361"/>
      <c r="TOK323" s="361"/>
      <c r="TOL323" s="361"/>
      <c r="TOM323" s="361"/>
      <c r="TON323" s="361"/>
      <c r="TOO323" s="361"/>
      <c r="TOP323" s="361"/>
      <c r="TOQ323" s="361"/>
      <c r="TOR323" s="361"/>
      <c r="TOS323" s="361"/>
      <c r="TOT323" s="361"/>
      <c r="TOU323" s="361"/>
      <c r="TOV323" s="361"/>
      <c r="TOW323" s="361"/>
      <c r="TOX323" s="361"/>
      <c r="TOY323" s="361"/>
      <c r="TOZ323" s="361"/>
      <c r="TPA323" s="361"/>
      <c r="TPB323" s="361"/>
      <c r="TPC323" s="361"/>
      <c r="TPD323" s="361"/>
      <c r="TPE323" s="361"/>
      <c r="TPF323" s="361"/>
      <c r="TPG323" s="361"/>
      <c r="TPH323" s="361"/>
      <c r="TPI323" s="361"/>
      <c r="TPJ323" s="361"/>
      <c r="TPK323" s="361"/>
      <c r="TPL323" s="361"/>
      <c r="TPM323" s="361"/>
      <c r="TPN323" s="361"/>
      <c r="TPO323" s="361"/>
      <c r="TPP323" s="361"/>
      <c r="TPQ323" s="361"/>
      <c r="TPR323" s="361"/>
      <c r="TPS323" s="361"/>
      <c r="TPT323" s="361"/>
      <c r="TPU323" s="361"/>
      <c r="TPV323" s="361"/>
      <c r="TPW323" s="361"/>
      <c r="TPX323" s="361"/>
      <c r="TPY323" s="361"/>
      <c r="TPZ323" s="361"/>
      <c r="TQA323" s="361"/>
      <c r="TQB323" s="361"/>
      <c r="TQC323" s="361"/>
      <c r="TQD323" s="361"/>
      <c r="TQE323" s="361"/>
      <c r="TQF323" s="361"/>
      <c r="TQG323" s="361"/>
      <c r="TQH323" s="361"/>
      <c r="TQI323" s="361"/>
      <c r="TQJ323" s="361"/>
      <c r="TQK323" s="361"/>
      <c r="TQL323" s="361"/>
      <c r="TQM323" s="361"/>
      <c r="TQN323" s="361"/>
      <c r="TQO323" s="361"/>
      <c r="TQP323" s="361"/>
      <c r="TQQ323" s="361"/>
      <c r="TQR323" s="361"/>
      <c r="TQS323" s="361"/>
      <c r="TQT323" s="361"/>
      <c r="TQU323" s="361"/>
      <c r="TQV323" s="361"/>
      <c r="TQW323" s="361"/>
      <c r="TQX323" s="361"/>
      <c r="TQY323" s="361"/>
      <c r="TQZ323" s="361"/>
      <c r="TRA323" s="361"/>
      <c r="TRB323" s="361"/>
      <c r="TRC323" s="361"/>
      <c r="TRD323" s="361"/>
      <c r="TRE323" s="361"/>
      <c r="TRF323" s="361"/>
      <c r="TRG323" s="361"/>
      <c r="TRH323" s="361"/>
      <c r="TRI323" s="361"/>
      <c r="TRJ323" s="361"/>
      <c r="TRK323" s="361"/>
      <c r="TRL323" s="361"/>
      <c r="TRM323" s="361"/>
      <c r="TRN323" s="361"/>
      <c r="TRO323" s="361"/>
      <c r="TRP323" s="361"/>
      <c r="TRQ323" s="361"/>
      <c r="TRR323" s="361"/>
      <c r="TRS323" s="361"/>
      <c r="TRT323" s="361"/>
      <c r="TRU323" s="361"/>
      <c r="TRV323" s="361"/>
      <c r="TRW323" s="361"/>
      <c r="TRX323" s="361"/>
      <c r="TRY323" s="361"/>
      <c r="TRZ323" s="361"/>
      <c r="TSA323" s="361"/>
      <c r="TSB323" s="361"/>
      <c r="TSC323" s="361"/>
      <c r="TSD323" s="361"/>
      <c r="TSE323" s="361"/>
      <c r="TSF323" s="361"/>
      <c r="TSG323" s="361"/>
      <c r="TSH323" s="361"/>
      <c r="TSI323" s="361"/>
      <c r="TSJ323" s="361"/>
      <c r="TSK323" s="361"/>
      <c r="TSL323" s="361"/>
      <c r="TSM323" s="361"/>
      <c r="TSN323" s="361"/>
      <c r="TSO323" s="361"/>
      <c r="TSP323" s="361"/>
      <c r="TSQ323" s="361"/>
      <c r="TSR323" s="361"/>
      <c r="TSS323" s="361"/>
      <c r="TST323" s="361"/>
      <c r="TSU323" s="361"/>
      <c r="TSV323" s="361"/>
      <c r="TSW323" s="361"/>
      <c r="TSX323" s="361"/>
      <c r="TSY323" s="361"/>
      <c r="TSZ323" s="361"/>
      <c r="TTA323" s="361"/>
      <c r="TTB323" s="361"/>
      <c r="TTC323" s="361"/>
      <c r="TTD323" s="361"/>
      <c r="TTE323" s="361"/>
      <c r="TTF323" s="361"/>
      <c r="TTG323" s="361"/>
      <c r="TTH323" s="361"/>
      <c r="TTI323" s="361"/>
      <c r="TTJ323" s="361"/>
      <c r="TTK323" s="361"/>
      <c r="TTL323" s="361"/>
      <c r="TTM323" s="361"/>
      <c r="TTN323" s="361"/>
      <c r="TTO323" s="361"/>
      <c r="TTP323" s="361"/>
      <c r="TTQ323" s="361"/>
      <c r="TTR323" s="361"/>
      <c r="TTS323" s="361"/>
      <c r="TTT323" s="361"/>
      <c r="TTU323" s="361"/>
      <c r="TTV323" s="361"/>
      <c r="TTW323" s="361"/>
      <c r="TTX323" s="361"/>
      <c r="TTY323" s="361"/>
      <c r="TTZ323" s="361"/>
      <c r="TUA323" s="361"/>
      <c r="TUB323" s="361"/>
      <c r="TUC323" s="361"/>
      <c r="TUD323" s="361"/>
      <c r="TUE323" s="361"/>
      <c r="TUF323" s="361"/>
      <c r="TUG323" s="361"/>
      <c r="TUH323" s="361"/>
      <c r="TUI323" s="361"/>
      <c r="TUJ323" s="361"/>
      <c r="TUK323" s="361"/>
      <c r="TUL323" s="361"/>
      <c r="TUM323" s="361"/>
      <c r="TUN323" s="361"/>
      <c r="TUO323" s="361"/>
      <c r="TUP323" s="361"/>
      <c r="TUQ323" s="361"/>
      <c r="TUR323" s="361"/>
      <c r="TUS323" s="361"/>
      <c r="TUT323" s="361"/>
      <c r="TUU323" s="361"/>
      <c r="TUV323" s="361"/>
      <c r="TUW323" s="361"/>
      <c r="TUX323" s="361"/>
      <c r="TUY323" s="361"/>
      <c r="TUZ323" s="361"/>
      <c r="TVA323" s="361"/>
      <c r="TVB323" s="361"/>
      <c r="TVC323" s="361"/>
      <c r="TVD323" s="361"/>
      <c r="TVE323" s="361"/>
      <c r="TVF323" s="361"/>
      <c r="TVG323" s="361"/>
      <c r="TVH323" s="361"/>
      <c r="TVI323" s="361"/>
      <c r="TVJ323" s="361"/>
      <c r="TVK323" s="361"/>
      <c r="TVL323" s="361"/>
      <c r="TVM323" s="361"/>
      <c r="TVN323" s="361"/>
      <c r="TVO323" s="361"/>
      <c r="TVP323" s="361"/>
      <c r="TVQ323" s="361"/>
      <c r="TVR323" s="361"/>
      <c r="TVS323" s="361"/>
      <c r="TVT323" s="361"/>
      <c r="TVU323" s="361"/>
      <c r="TVV323" s="361"/>
      <c r="TVW323" s="361"/>
      <c r="TVX323" s="361"/>
      <c r="TVY323" s="361"/>
      <c r="TVZ323" s="361"/>
      <c r="TWA323" s="361"/>
      <c r="TWB323" s="361"/>
      <c r="TWC323" s="361"/>
      <c r="TWD323" s="361"/>
      <c r="TWE323" s="361"/>
      <c r="TWF323" s="361"/>
      <c r="TWG323" s="361"/>
      <c r="TWH323" s="361"/>
      <c r="TWI323" s="361"/>
      <c r="TWJ323" s="361"/>
      <c r="TWK323" s="361"/>
      <c r="TWL323" s="361"/>
      <c r="TWM323" s="361"/>
      <c r="TWN323" s="361"/>
      <c r="TWO323" s="361"/>
      <c r="TWP323" s="361"/>
      <c r="TWQ323" s="361"/>
      <c r="TWR323" s="361"/>
      <c r="TWS323" s="361"/>
      <c r="TWT323" s="361"/>
      <c r="TWU323" s="361"/>
      <c r="TWV323" s="361"/>
      <c r="TWW323" s="361"/>
      <c r="TWX323" s="361"/>
      <c r="TWY323" s="361"/>
      <c r="TWZ323" s="361"/>
      <c r="TXA323" s="361"/>
      <c r="TXB323" s="361"/>
      <c r="TXC323" s="361"/>
      <c r="TXD323" s="361"/>
      <c r="TXE323" s="361"/>
      <c r="TXF323" s="361"/>
      <c r="TXG323" s="361"/>
      <c r="TXH323" s="361"/>
      <c r="TXI323" s="361"/>
      <c r="TXJ323" s="361"/>
      <c r="TXK323" s="361"/>
      <c r="TXL323" s="361"/>
      <c r="TXM323" s="361"/>
      <c r="TXN323" s="361"/>
      <c r="TXO323" s="361"/>
      <c r="TXP323" s="361"/>
      <c r="TXQ323" s="361"/>
      <c r="TXR323" s="361"/>
      <c r="TXS323" s="361"/>
      <c r="TXT323" s="361"/>
      <c r="TXU323" s="361"/>
      <c r="TXV323" s="361"/>
      <c r="TXW323" s="361"/>
      <c r="TXX323" s="361"/>
      <c r="TXY323" s="361"/>
      <c r="TXZ323" s="361"/>
      <c r="TYA323" s="361"/>
      <c r="TYB323" s="361"/>
      <c r="TYC323" s="361"/>
      <c r="TYD323" s="361"/>
      <c r="TYE323" s="361"/>
      <c r="TYF323" s="361"/>
      <c r="TYG323" s="361"/>
      <c r="TYH323" s="361"/>
      <c r="TYI323" s="361"/>
      <c r="TYJ323" s="361"/>
      <c r="TYK323" s="361"/>
      <c r="TYL323" s="361"/>
      <c r="TYM323" s="361"/>
      <c r="TYN323" s="361"/>
      <c r="TYO323" s="361"/>
      <c r="TYP323" s="361"/>
      <c r="TYQ323" s="361"/>
      <c r="TYR323" s="361"/>
      <c r="TYS323" s="361"/>
      <c r="TYT323" s="361"/>
      <c r="TYU323" s="361"/>
      <c r="TYV323" s="361"/>
      <c r="TYW323" s="361"/>
      <c r="TYX323" s="361"/>
      <c r="TYY323" s="361"/>
      <c r="TYZ323" s="361"/>
      <c r="TZA323" s="361"/>
      <c r="TZB323" s="361"/>
      <c r="TZC323" s="361"/>
      <c r="TZD323" s="361"/>
      <c r="TZE323" s="361"/>
      <c r="TZF323" s="361"/>
      <c r="TZG323" s="361"/>
      <c r="TZH323" s="361"/>
      <c r="TZI323" s="361"/>
      <c r="TZJ323" s="361"/>
      <c r="TZK323" s="361"/>
      <c r="TZL323" s="361"/>
      <c r="TZM323" s="361"/>
      <c r="TZN323" s="361"/>
      <c r="TZO323" s="361"/>
      <c r="TZP323" s="361"/>
      <c r="TZQ323" s="361"/>
      <c r="TZR323" s="361"/>
      <c r="TZS323" s="361"/>
      <c r="TZT323" s="361"/>
      <c r="TZU323" s="361"/>
      <c r="TZV323" s="361"/>
      <c r="TZW323" s="361"/>
      <c r="TZX323" s="361"/>
      <c r="TZY323" s="361"/>
      <c r="TZZ323" s="361"/>
      <c r="UAA323" s="361"/>
      <c r="UAB323" s="361"/>
      <c r="UAC323" s="361"/>
      <c r="UAD323" s="361"/>
      <c r="UAE323" s="361"/>
      <c r="UAF323" s="361"/>
      <c r="UAG323" s="361"/>
      <c r="UAH323" s="361"/>
      <c r="UAI323" s="361"/>
      <c r="UAJ323" s="361"/>
      <c r="UAK323" s="361"/>
      <c r="UAL323" s="361"/>
      <c r="UAM323" s="361"/>
      <c r="UAN323" s="361"/>
      <c r="UAO323" s="361"/>
      <c r="UAP323" s="361"/>
      <c r="UAQ323" s="361"/>
      <c r="UAR323" s="361"/>
      <c r="UAS323" s="361"/>
      <c r="UAT323" s="361"/>
      <c r="UAU323" s="361"/>
      <c r="UAV323" s="361"/>
      <c r="UAW323" s="361"/>
      <c r="UAX323" s="361"/>
      <c r="UAY323" s="361"/>
      <c r="UAZ323" s="361"/>
      <c r="UBA323" s="361"/>
      <c r="UBB323" s="361"/>
      <c r="UBC323" s="361"/>
      <c r="UBD323" s="361"/>
      <c r="UBE323" s="361"/>
      <c r="UBF323" s="361"/>
      <c r="UBG323" s="361"/>
      <c r="UBH323" s="361"/>
      <c r="UBI323" s="361"/>
      <c r="UBJ323" s="361"/>
      <c r="UBK323" s="361"/>
      <c r="UBL323" s="361"/>
      <c r="UBM323" s="361"/>
      <c r="UBN323" s="361"/>
      <c r="UBO323" s="361"/>
      <c r="UBP323" s="361"/>
      <c r="UBQ323" s="361"/>
      <c r="UBR323" s="361"/>
      <c r="UBS323" s="361"/>
      <c r="UBT323" s="361"/>
      <c r="UBU323" s="361"/>
      <c r="UBV323" s="361"/>
      <c r="UBW323" s="361"/>
      <c r="UBX323" s="361"/>
      <c r="UBY323" s="361"/>
      <c r="UBZ323" s="361"/>
      <c r="UCA323" s="361"/>
      <c r="UCB323" s="361"/>
      <c r="UCC323" s="361"/>
      <c r="UCD323" s="361"/>
      <c r="UCE323" s="361"/>
      <c r="UCF323" s="361"/>
      <c r="UCG323" s="361"/>
      <c r="UCH323" s="361"/>
      <c r="UCI323" s="361"/>
      <c r="UCJ323" s="361"/>
      <c r="UCK323" s="361"/>
      <c r="UCL323" s="361"/>
      <c r="UCM323" s="361"/>
      <c r="UCN323" s="361"/>
      <c r="UCO323" s="361"/>
      <c r="UCP323" s="361"/>
      <c r="UCQ323" s="361"/>
      <c r="UCR323" s="361"/>
      <c r="UCS323" s="361"/>
      <c r="UCT323" s="361"/>
      <c r="UCU323" s="361"/>
      <c r="UCV323" s="361"/>
      <c r="UCW323" s="361"/>
      <c r="UCX323" s="361"/>
      <c r="UCY323" s="361"/>
      <c r="UCZ323" s="361"/>
      <c r="UDA323" s="361"/>
      <c r="UDB323" s="361"/>
      <c r="UDC323" s="361"/>
      <c r="UDD323" s="361"/>
      <c r="UDE323" s="361"/>
      <c r="UDF323" s="361"/>
      <c r="UDG323" s="361"/>
      <c r="UDH323" s="361"/>
      <c r="UDI323" s="361"/>
      <c r="UDJ323" s="361"/>
      <c r="UDK323" s="361"/>
      <c r="UDL323" s="361"/>
      <c r="UDM323" s="361"/>
      <c r="UDN323" s="361"/>
      <c r="UDO323" s="361"/>
      <c r="UDP323" s="361"/>
      <c r="UDQ323" s="361"/>
      <c r="UDR323" s="361"/>
      <c r="UDS323" s="361"/>
      <c r="UDT323" s="361"/>
      <c r="UDU323" s="361"/>
      <c r="UDV323" s="361"/>
      <c r="UDW323" s="361"/>
      <c r="UDX323" s="361"/>
      <c r="UDY323" s="361"/>
      <c r="UDZ323" s="361"/>
      <c r="UEA323" s="361"/>
      <c r="UEB323" s="361"/>
      <c r="UEC323" s="361"/>
      <c r="UED323" s="361"/>
      <c r="UEE323" s="361"/>
      <c r="UEF323" s="361"/>
      <c r="UEG323" s="361"/>
      <c r="UEH323" s="361"/>
      <c r="UEI323" s="361"/>
      <c r="UEJ323" s="361"/>
      <c r="UEK323" s="361"/>
      <c r="UEL323" s="361"/>
      <c r="UEM323" s="361"/>
      <c r="UEN323" s="361"/>
      <c r="UEO323" s="361"/>
      <c r="UEP323" s="361"/>
      <c r="UEQ323" s="361"/>
      <c r="UER323" s="361"/>
      <c r="UES323" s="361"/>
      <c r="UET323" s="361"/>
      <c r="UEU323" s="361"/>
      <c r="UEV323" s="361"/>
      <c r="UEW323" s="361"/>
      <c r="UEX323" s="361"/>
      <c r="UEY323" s="361"/>
      <c r="UEZ323" s="361"/>
      <c r="UFA323" s="361"/>
      <c r="UFB323" s="361"/>
      <c r="UFC323" s="361"/>
      <c r="UFD323" s="361"/>
      <c r="UFE323" s="361"/>
      <c r="UFF323" s="361"/>
      <c r="UFG323" s="361"/>
      <c r="UFH323" s="361"/>
      <c r="UFI323" s="361"/>
      <c r="UFJ323" s="361"/>
      <c r="UFK323" s="361"/>
      <c r="UFL323" s="361"/>
      <c r="UFM323" s="361"/>
      <c r="UFN323" s="361"/>
      <c r="UFO323" s="361"/>
      <c r="UFP323" s="361"/>
      <c r="UFQ323" s="361"/>
      <c r="UFR323" s="361"/>
      <c r="UFS323" s="361"/>
      <c r="UFT323" s="361"/>
      <c r="UFU323" s="361"/>
      <c r="UFV323" s="361"/>
      <c r="UFW323" s="361"/>
      <c r="UFX323" s="361"/>
      <c r="UFY323" s="361"/>
      <c r="UFZ323" s="361"/>
      <c r="UGA323" s="361"/>
      <c r="UGB323" s="361"/>
      <c r="UGC323" s="361"/>
      <c r="UGD323" s="361"/>
      <c r="UGE323" s="361"/>
      <c r="UGF323" s="361"/>
      <c r="UGG323" s="361"/>
      <c r="UGH323" s="361"/>
      <c r="UGI323" s="361"/>
      <c r="UGJ323" s="361"/>
      <c r="UGK323" s="361"/>
      <c r="UGL323" s="361"/>
      <c r="UGM323" s="361"/>
      <c r="UGN323" s="361"/>
      <c r="UGO323" s="361"/>
      <c r="UGP323" s="361"/>
      <c r="UGQ323" s="361"/>
      <c r="UGR323" s="361"/>
      <c r="UGS323" s="361"/>
      <c r="UGT323" s="361"/>
      <c r="UGU323" s="361"/>
      <c r="UGV323" s="361"/>
      <c r="UGW323" s="361"/>
      <c r="UGX323" s="361"/>
      <c r="UGY323" s="361"/>
      <c r="UGZ323" s="361"/>
      <c r="UHA323" s="361"/>
      <c r="UHB323" s="361"/>
      <c r="UHC323" s="361"/>
      <c r="UHD323" s="361"/>
      <c r="UHE323" s="361"/>
      <c r="UHF323" s="361"/>
      <c r="UHG323" s="361"/>
      <c r="UHH323" s="361"/>
      <c r="UHI323" s="361"/>
      <c r="UHJ323" s="361"/>
      <c r="UHK323" s="361"/>
      <c r="UHL323" s="361"/>
      <c r="UHM323" s="361"/>
      <c r="UHN323" s="361"/>
      <c r="UHO323" s="361"/>
      <c r="UHP323" s="361"/>
      <c r="UHQ323" s="361"/>
      <c r="UHR323" s="361"/>
      <c r="UHS323" s="361"/>
      <c r="UHT323" s="361"/>
      <c r="UHU323" s="361"/>
      <c r="UHV323" s="361"/>
      <c r="UHW323" s="361"/>
      <c r="UHX323" s="361"/>
      <c r="UHY323" s="361"/>
      <c r="UHZ323" s="361"/>
      <c r="UIA323" s="361"/>
      <c r="UIB323" s="361"/>
      <c r="UIC323" s="361"/>
      <c r="UID323" s="361"/>
      <c r="UIE323" s="361"/>
      <c r="UIF323" s="361"/>
      <c r="UIG323" s="361"/>
      <c r="UIH323" s="361"/>
      <c r="UII323" s="361"/>
      <c r="UIJ323" s="361"/>
      <c r="UIK323" s="361"/>
      <c r="UIL323" s="361"/>
      <c r="UIM323" s="361"/>
      <c r="UIN323" s="361"/>
      <c r="UIO323" s="361"/>
      <c r="UIP323" s="361"/>
      <c r="UIQ323" s="361"/>
      <c r="UIR323" s="361"/>
      <c r="UIS323" s="361"/>
      <c r="UIT323" s="361"/>
      <c r="UIU323" s="361"/>
      <c r="UIV323" s="361"/>
      <c r="UIW323" s="361"/>
      <c r="UIX323" s="361"/>
      <c r="UIY323" s="361"/>
      <c r="UIZ323" s="361"/>
      <c r="UJA323" s="361"/>
      <c r="UJB323" s="361"/>
      <c r="UJC323" s="361"/>
      <c r="UJD323" s="361"/>
      <c r="UJE323" s="361"/>
      <c r="UJF323" s="361"/>
      <c r="UJG323" s="361"/>
      <c r="UJH323" s="361"/>
      <c r="UJI323" s="361"/>
      <c r="UJJ323" s="361"/>
      <c r="UJK323" s="361"/>
      <c r="UJL323" s="361"/>
      <c r="UJM323" s="361"/>
      <c r="UJN323" s="361"/>
      <c r="UJO323" s="361"/>
      <c r="UJP323" s="361"/>
      <c r="UJQ323" s="361"/>
      <c r="UJR323" s="361"/>
      <c r="UJS323" s="361"/>
      <c r="UJT323" s="361"/>
      <c r="UJU323" s="361"/>
      <c r="UJV323" s="361"/>
      <c r="UJW323" s="361"/>
      <c r="UJX323" s="361"/>
      <c r="UJY323" s="361"/>
      <c r="UJZ323" s="361"/>
      <c r="UKA323" s="361"/>
      <c r="UKB323" s="361"/>
      <c r="UKC323" s="361"/>
      <c r="UKD323" s="361"/>
      <c r="UKE323" s="361"/>
      <c r="UKF323" s="361"/>
      <c r="UKG323" s="361"/>
      <c r="UKH323" s="361"/>
      <c r="UKI323" s="361"/>
      <c r="UKJ323" s="361"/>
      <c r="UKK323" s="361"/>
      <c r="UKL323" s="361"/>
      <c r="UKM323" s="361"/>
      <c r="UKN323" s="361"/>
      <c r="UKO323" s="361"/>
      <c r="UKP323" s="361"/>
      <c r="UKQ323" s="361"/>
      <c r="UKR323" s="361"/>
      <c r="UKS323" s="361"/>
      <c r="UKT323" s="361"/>
      <c r="UKU323" s="361"/>
      <c r="UKV323" s="361"/>
      <c r="UKW323" s="361"/>
      <c r="UKX323" s="361"/>
      <c r="UKY323" s="361"/>
      <c r="UKZ323" s="361"/>
      <c r="ULA323" s="361"/>
      <c r="ULB323" s="361"/>
      <c r="ULC323" s="361"/>
      <c r="ULD323" s="361"/>
      <c r="ULE323" s="361"/>
      <c r="ULF323" s="361"/>
      <c r="ULG323" s="361"/>
      <c r="ULH323" s="361"/>
      <c r="ULI323" s="361"/>
      <c r="ULJ323" s="361"/>
      <c r="ULK323" s="361"/>
      <c r="ULL323" s="361"/>
      <c r="ULM323" s="361"/>
      <c r="ULN323" s="361"/>
      <c r="ULO323" s="361"/>
      <c r="ULP323" s="361"/>
      <c r="ULQ323" s="361"/>
      <c r="ULR323" s="361"/>
      <c r="ULS323" s="361"/>
      <c r="ULT323" s="361"/>
      <c r="ULU323" s="361"/>
      <c r="ULV323" s="361"/>
      <c r="ULW323" s="361"/>
      <c r="ULX323" s="361"/>
      <c r="ULY323" s="361"/>
      <c r="ULZ323" s="361"/>
      <c r="UMA323" s="361"/>
      <c r="UMB323" s="361"/>
      <c r="UMC323" s="361"/>
      <c r="UMD323" s="361"/>
      <c r="UME323" s="361"/>
      <c r="UMF323" s="361"/>
      <c r="UMG323" s="361"/>
      <c r="UMH323" s="361"/>
      <c r="UMI323" s="361"/>
      <c r="UMJ323" s="361"/>
      <c r="UMK323" s="361"/>
      <c r="UML323" s="361"/>
      <c r="UMM323" s="361"/>
      <c r="UMN323" s="361"/>
      <c r="UMO323" s="361"/>
      <c r="UMP323" s="361"/>
      <c r="UMQ323" s="361"/>
      <c r="UMR323" s="361"/>
      <c r="UMS323" s="361"/>
      <c r="UMT323" s="361"/>
      <c r="UMU323" s="361"/>
      <c r="UMV323" s="361"/>
      <c r="UMW323" s="361"/>
      <c r="UMX323" s="361"/>
      <c r="UMY323" s="361"/>
      <c r="UMZ323" s="361"/>
      <c r="UNA323" s="361"/>
      <c r="UNB323" s="361"/>
      <c r="UNC323" s="361"/>
      <c r="UND323" s="361"/>
      <c r="UNE323" s="361"/>
      <c r="UNF323" s="361"/>
      <c r="UNG323" s="361"/>
      <c r="UNH323" s="361"/>
      <c r="UNI323" s="361"/>
      <c r="UNJ323" s="361"/>
      <c r="UNK323" s="361"/>
      <c r="UNL323" s="361"/>
      <c r="UNM323" s="361"/>
      <c r="UNN323" s="361"/>
      <c r="UNO323" s="361"/>
      <c r="UNP323" s="361"/>
      <c r="UNQ323" s="361"/>
      <c r="UNR323" s="361"/>
      <c r="UNS323" s="361"/>
      <c r="UNT323" s="361"/>
      <c r="UNU323" s="361"/>
      <c r="UNV323" s="361"/>
      <c r="UNW323" s="361"/>
      <c r="UNX323" s="361"/>
      <c r="UNY323" s="361"/>
      <c r="UNZ323" s="361"/>
      <c r="UOA323" s="361"/>
      <c r="UOB323" s="361"/>
      <c r="UOC323" s="361"/>
      <c r="UOD323" s="361"/>
      <c r="UOE323" s="361"/>
      <c r="UOF323" s="361"/>
      <c r="UOG323" s="361"/>
      <c r="UOH323" s="361"/>
      <c r="UOI323" s="361"/>
      <c r="UOJ323" s="361"/>
      <c r="UOK323" s="361"/>
      <c r="UOL323" s="361"/>
      <c r="UOM323" s="361"/>
      <c r="UON323" s="361"/>
      <c r="UOO323" s="361"/>
      <c r="UOP323" s="361"/>
      <c r="UOQ323" s="361"/>
      <c r="UOR323" s="361"/>
      <c r="UOS323" s="361"/>
      <c r="UOT323" s="361"/>
      <c r="UOU323" s="361"/>
      <c r="UOV323" s="361"/>
      <c r="UOW323" s="361"/>
      <c r="UOX323" s="361"/>
      <c r="UOY323" s="361"/>
      <c r="UOZ323" s="361"/>
      <c r="UPA323" s="361"/>
      <c r="UPB323" s="361"/>
      <c r="UPC323" s="361"/>
      <c r="UPD323" s="361"/>
      <c r="UPE323" s="361"/>
      <c r="UPF323" s="361"/>
      <c r="UPG323" s="361"/>
      <c r="UPH323" s="361"/>
      <c r="UPI323" s="361"/>
      <c r="UPJ323" s="361"/>
      <c r="UPK323" s="361"/>
      <c r="UPL323" s="361"/>
      <c r="UPM323" s="361"/>
      <c r="UPN323" s="361"/>
      <c r="UPO323" s="361"/>
      <c r="UPP323" s="361"/>
      <c r="UPQ323" s="361"/>
      <c r="UPR323" s="361"/>
      <c r="UPS323" s="361"/>
      <c r="UPT323" s="361"/>
      <c r="UPU323" s="361"/>
      <c r="UPV323" s="361"/>
      <c r="UPW323" s="361"/>
      <c r="UPX323" s="361"/>
      <c r="UPY323" s="361"/>
      <c r="UPZ323" s="361"/>
      <c r="UQA323" s="361"/>
      <c r="UQB323" s="361"/>
      <c r="UQC323" s="361"/>
      <c r="UQD323" s="361"/>
      <c r="UQE323" s="361"/>
      <c r="UQF323" s="361"/>
      <c r="UQG323" s="361"/>
      <c r="UQH323" s="361"/>
      <c r="UQI323" s="361"/>
      <c r="UQJ323" s="361"/>
      <c r="UQK323" s="361"/>
      <c r="UQL323" s="361"/>
      <c r="UQM323" s="361"/>
      <c r="UQN323" s="361"/>
      <c r="UQO323" s="361"/>
      <c r="UQP323" s="361"/>
      <c r="UQQ323" s="361"/>
      <c r="UQR323" s="361"/>
      <c r="UQS323" s="361"/>
      <c r="UQT323" s="361"/>
      <c r="UQU323" s="361"/>
      <c r="UQV323" s="361"/>
      <c r="UQW323" s="361"/>
      <c r="UQX323" s="361"/>
      <c r="UQY323" s="361"/>
      <c r="UQZ323" s="361"/>
      <c r="URA323" s="361"/>
      <c r="URB323" s="361"/>
      <c r="URC323" s="361"/>
      <c r="URD323" s="361"/>
      <c r="URE323" s="361"/>
      <c r="URF323" s="361"/>
      <c r="URG323" s="361"/>
      <c r="URH323" s="361"/>
      <c r="URI323" s="361"/>
      <c r="URJ323" s="361"/>
      <c r="URK323" s="361"/>
      <c r="URL323" s="361"/>
      <c r="URM323" s="361"/>
      <c r="URN323" s="361"/>
      <c r="URO323" s="361"/>
      <c r="URP323" s="361"/>
      <c r="URQ323" s="361"/>
      <c r="URR323" s="361"/>
      <c r="URS323" s="361"/>
      <c r="URT323" s="361"/>
      <c r="URU323" s="361"/>
      <c r="URV323" s="361"/>
      <c r="URW323" s="361"/>
      <c r="URX323" s="361"/>
      <c r="URY323" s="361"/>
      <c r="URZ323" s="361"/>
      <c r="USA323" s="361"/>
      <c r="USB323" s="361"/>
      <c r="USC323" s="361"/>
      <c r="USD323" s="361"/>
      <c r="USE323" s="361"/>
      <c r="USF323" s="361"/>
      <c r="USG323" s="361"/>
      <c r="USH323" s="361"/>
      <c r="USI323" s="361"/>
      <c r="USJ323" s="361"/>
      <c r="USK323" s="361"/>
      <c r="USL323" s="361"/>
      <c r="USM323" s="361"/>
      <c r="USN323" s="361"/>
      <c r="USO323" s="361"/>
      <c r="USP323" s="361"/>
      <c r="USQ323" s="361"/>
      <c r="USR323" s="361"/>
      <c r="USS323" s="361"/>
      <c r="UST323" s="361"/>
      <c r="USU323" s="361"/>
      <c r="USV323" s="361"/>
      <c r="USW323" s="361"/>
      <c r="USX323" s="361"/>
      <c r="USY323" s="361"/>
      <c r="USZ323" s="361"/>
      <c r="UTA323" s="361"/>
      <c r="UTB323" s="361"/>
      <c r="UTC323" s="361"/>
      <c r="UTD323" s="361"/>
      <c r="UTE323" s="361"/>
      <c r="UTF323" s="361"/>
      <c r="UTG323" s="361"/>
      <c r="UTH323" s="361"/>
      <c r="UTI323" s="361"/>
      <c r="UTJ323" s="361"/>
      <c r="UTK323" s="361"/>
      <c r="UTL323" s="361"/>
      <c r="UTM323" s="361"/>
      <c r="UTN323" s="361"/>
      <c r="UTO323" s="361"/>
      <c r="UTP323" s="361"/>
      <c r="UTQ323" s="361"/>
      <c r="UTR323" s="361"/>
      <c r="UTS323" s="361"/>
      <c r="UTT323" s="361"/>
      <c r="UTU323" s="361"/>
      <c r="UTV323" s="361"/>
      <c r="UTW323" s="361"/>
      <c r="UTX323" s="361"/>
      <c r="UTY323" s="361"/>
      <c r="UTZ323" s="361"/>
      <c r="UUA323" s="361"/>
      <c r="UUB323" s="361"/>
      <c r="UUC323" s="361"/>
      <c r="UUD323" s="361"/>
      <c r="UUE323" s="361"/>
      <c r="UUF323" s="361"/>
      <c r="UUG323" s="361"/>
      <c r="UUH323" s="361"/>
      <c r="UUI323" s="361"/>
      <c r="UUJ323" s="361"/>
      <c r="UUK323" s="361"/>
      <c r="UUL323" s="361"/>
      <c r="UUM323" s="361"/>
      <c r="UUN323" s="361"/>
      <c r="UUO323" s="361"/>
      <c r="UUP323" s="361"/>
      <c r="UUQ323" s="361"/>
      <c r="UUR323" s="361"/>
      <c r="UUS323" s="361"/>
      <c r="UUT323" s="361"/>
      <c r="UUU323" s="361"/>
      <c r="UUV323" s="361"/>
      <c r="UUW323" s="361"/>
      <c r="UUX323" s="361"/>
      <c r="UUY323" s="361"/>
      <c r="UUZ323" s="361"/>
      <c r="UVA323" s="361"/>
      <c r="UVB323" s="361"/>
      <c r="UVC323" s="361"/>
      <c r="UVD323" s="361"/>
      <c r="UVE323" s="361"/>
      <c r="UVF323" s="361"/>
      <c r="UVG323" s="361"/>
      <c r="UVH323" s="361"/>
      <c r="UVI323" s="361"/>
      <c r="UVJ323" s="361"/>
      <c r="UVK323" s="361"/>
      <c r="UVL323" s="361"/>
      <c r="UVM323" s="361"/>
      <c r="UVN323" s="361"/>
      <c r="UVO323" s="361"/>
      <c r="UVP323" s="361"/>
      <c r="UVQ323" s="361"/>
      <c r="UVR323" s="361"/>
      <c r="UVS323" s="361"/>
      <c r="UVT323" s="361"/>
      <c r="UVU323" s="361"/>
      <c r="UVV323" s="361"/>
      <c r="UVW323" s="361"/>
      <c r="UVX323" s="361"/>
      <c r="UVY323" s="361"/>
      <c r="UVZ323" s="361"/>
      <c r="UWA323" s="361"/>
      <c r="UWB323" s="361"/>
      <c r="UWC323" s="361"/>
      <c r="UWD323" s="361"/>
      <c r="UWE323" s="361"/>
      <c r="UWF323" s="361"/>
      <c r="UWG323" s="361"/>
      <c r="UWH323" s="361"/>
      <c r="UWI323" s="361"/>
      <c r="UWJ323" s="361"/>
      <c r="UWK323" s="361"/>
      <c r="UWL323" s="361"/>
      <c r="UWM323" s="361"/>
      <c r="UWN323" s="361"/>
      <c r="UWO323" s="361"/>
      <c r="UWP323" s="361"/>
      <c r="UWQ323" s="361"/>
      <c r="UWR323" s="361"/>
      <c r="UWS323" s="361"/>
      <c r="UWT323" s="361"/>
      <c r="UWU323" s="361"/>
      <c r="UWV323" s="361"/>
      <c r="UWW323" s="361"/>
      <c r="UWX323" s="361"/>
      <c r="UWY323" s="361"/>
      <c r="UWZ323" s="361"/>
      <c r="UXA323" s="361"/>
      <c r="UXB323" s="361"/>
      <c r="UXC323" s="361"/>
      <c r="UXD323" s="361"/>
      <c r="UXE323" s="361"/>
      <c r="UXF323" s="361"/>
      <c r="UXG323" s="361"/>
      <c r="UXH323" s="361"/>
      <c r="UXI323" s="361"/>
      <c r="UXJ323" s="361"/>
      <c r="UXK323" s="361"/>
      <c r="UXL323" s="361"/>
      <c r="UXM323" s="361"/>
      <c r="UXN323" s="361"/>
      <c r="UXO323" s="361"/>
      <c r="UXP323" s="361"/>
      <c r="UXQ323" s="361"/>
      <c r="UXR323" s="361"/>
      <c r="UXS323" s="361"/>
      <c r="UXT323" s="361"/>
      <c r="UXU323" s="361"/>
      <c r="UXV323" s="361"/>
      <c r="UXW323" s="361"/>
      <c r="UXX323" s="361"/>
      <c r="UXY323" s="361"/>
      <c r="UXZ323" s="361"/>
      <c r="UYA323" s="361"/>
      <c r="UYB323" s="361"/>
      <c r="UYC323" s="361"/>
      <c r="UYD323" s="361"/>
      <c r="UYE323" s="361"/>
      <c r="UYF323" s="361"/>
      <c r="UYG323" s="361"/>
      <c r="UYH323" s="361"/>
      <c r="UYI323" s="361"/>
      <c r="UYJ323" s="361"/>
      <c r="UYK323" s="361"/>
      <c r="UYL323" s="361"/>
      <c r="UYM323" s="361"/>
      <c r="UYN323" s="361"/>
      <c r="UYO323" s="361"/>
      <c r="UYP323" s="361"/>
      <c r="UYQ323" s="361"/>
      <c r="UYR323" s="361"/>
      <c r="UYS323" s="361"/>
      <c r="UYT323" s="361"/>
      <c r="UYU323" s="361"/>
      <c r="UYV323" s="361"/>
      <c r="UYW323" s="361"/>
      <c r="UYX323" s="361"/>
      <c r="UYY323" s="361"/>
      <c r="UYZ323" s="361"/>
      <c r="UZA323" s="361"/>
      <c r="UZB323" s="361"/>
      <c r="UZC323" s="361"/>
      <c r="UZD323" s="361"/>
      <c r="UZE323" s="361"/>
      <c r="UZF323" s="361"/>
      <c r="UZG323" s="361"/>
      <c r="UZH323" s="361"/>
      <c r="UZI323" s="361"/>
      <c r="UZJ323" s="361"/>
      <c r="UZK323" s="361"/>
      <c r="UZL323" s="361"/>
      <c r="UZM323" s="361"/>
      <c r="UZN323" s="361"/>
      <c r="UZO323" s="361"/>
      <c r="UZP323" s="361"/>
      <c r="UZQ323" s="361"/>
      <c r="UZR323" s="361"/>
      <c r="UZS323" s="361"/>
      <c r="UZT323" s="361"/>
      <c r="UZU323" s="361"/>
      <c r="UZV323" s="361"/>
      <c r="UZW323" s="361"/>
      <c r="UZX323" s="361"/>
      <c r="UZY323" s="361"/>
      <c r="UZZ323" s="361"/>
      <c r="VAA323" s="361"/>
      <c r="VAB323" s="361"/>
      <c r="VAC323" s="361"/>
      <c r="VAD323" s="361"/>
      <c r="VAE323" s="361"/>
      <c r="VAF323" s="361"/>
      <c r="VAG323" s="361"/>
      <c r="VAH323" s="361"/>
      <c r="VAI323" s="361"/>
      <c r="VAJ323" s="361"/>
      <c r="VAK323" s="361"/>
      <c r="VAL323" s="361"/>
      <c r="VAM323" s="361"/>
      <c r="VAN323" s="361"/>
      <c r="VAO323" s="361"/>
      <c r="VAP323" s="361"/>
      <c r="VAQ323" s="361"/>
      <c r="VAR323" s="361"/>
      <c r="VAS323" s="361"/>
      <c r="VAT323" s="361"/>
      <c r="VAU323" s="361"/>
      <c r="VAV323" s="361"/>
      <c r="VAW323" s="361"/>
      <c r="VAX323" s="361"/>
      <c r="VAY323" s="361"/>
      <c r="VAZ323" s="361"/>
      <c r="VBA323" s="361"/>
      <c r="VBB323" s="361"/>
      <c r="VBC323" s="361"/>
      <c r="VBD323" s="361"/>
      <c r="VBE323" s="361"/>
      <c r="VBF323" s="361"/>
      <c r="VBG323" s="361"/>
      <c r="VBH323" s="361"/>
      <c r="VBI323" s="361"/>
      <c r="VBJ323" s="361"/>
      <c r="VBK323" s="361"/>
      <c r="VBL323" s="361"/>
      <c r="VBM323" s="361"/>
      <c r="VBN323" s="361"/>
      <c r="VBO323" s="361"/>
      <c r="VBP323" s="361"/>
      <c r="VBQ323" s="361"/>
      <c r="VBR323" s="361"/>
      <c r="VBS323" s="361"/>
      <c r="VBT323" s="361"/>
      <c r="VBU323" s="361"/>
      <c r="VBV323" s="361"/>
      <c r="VBW323" s="361"/>
      <c r="VBX323" s="361"/>
      <c r="VBY323" s="361"/>
      <c r="VBZ323" s="361"/>
      <c r="VCA323" s="361"/>
      <c r="VCB323" s="361"/>
      <c r="VCC323" s="361"/>
      <c r="VCD323" s="361"/>
      <c r="VCE323" s="361"/>
      <c r="VCF323" s="361"/>
      <c r="VCG323" s="361"/>
      <c r="VCH323" s="361"/>
      <c r="VCI323" s="361"/>
      <c r="VCJ323" s="361"/>
      <c r="VCK323" s="361"/>
      <c r="VCL323" s="361"/>
      <c r="VCM323" s="361"/>
      <c r="VCN323" s="361"/>
      <c r="VCO323" s="361"/>
      <c r="VCP323" s="361"/>
      <c r="VCQ323" s="361"/>
      <c r="VCR323" s="361"/>
      <c r="VCS323" s="361"/>
      <c r="VCT323" s="361"/>
      <c r="VCU323" s="361"/>
      <c r="VCV323" s="361"/>
      <c r="VCW323" s="361"/>
      <c r="VCX323" s="361"/>
      <c r="VCY323" s="361"/>
      <c r="VCZ323" s="361"/>
      <c r="VDA323" s="361"/>
      <c r="VDB323" s="361"/>
      <c r="VDC323" s="361"/>
      <c r="VDD323" s="361"/>
      <c r="VDE323" s="361"/>
      <c r="VDF323" s="361"/>
      <c r="VDG323" s="361"/>
      <c r="VDH323" s="361"/>
      <c r="VDI323" s="361"/>
      <c r="VDJ323" s="361"/>
      <c r="VDK323" s="361"/>
      <c r="VDL323" s="361"/>
      <c r="VDM323" s="361"/>
      <c r="VDN323" s="361"/>
      <c r="VDO323" s="361"/>
      <c r="VDP323" s="361"/>
      <c r="VDQ323" s="361"/>
      <c r="VDR323" s="361"/>
      <c r="VDS323" s="361"/>
      <c r="VDT323" s="361"/>
      <c r="VDU323" s="361"/>
      <c r="VDV323" s="361"/>
      <c r="VDW323" s="361"/>
      <c r="VDX323" s="361"/>
      <c r="VDY323" s="361"/>
      <c r="VDZ323" s="361"/>
      <c r="VEA323" s="361"/>
      <c r="VEB323" s="361"/>
      <c r="VEC323" s="361"/>
      <c r="VED323" s="361"/>
      <c r="VEE323" s="361"/>
      <c r="VEF323" s="361"/>
      <c r="VEG323" s="361"/>
      <c r="VEH323" s="361"/>
      <c r="VEI323" s="361"/>
      <c r="VEJ323" s="361"/>
      <c r="VEK323" s="361"/>
      <c r="VEL323" s="361"/>
      <c r="VEM323" s="361"/>
      <c r="VEN323" s="361"/>
      <c r="VEO323" s="361"/>
      <c r="VEP323" s="361"/>
      <c r="VEQ323" s="361"/>
      <c r="VER323" s="361"/>
      <c r="VES323" s="361"/>
      <c r="VET323" s="361"/>
      <c r="VEU323" s="361"/>
      <c r="VEV323" s="361"/>
      <c r="VEW323" s="361"/>
      <c r="VEX323" s="361"/>
      <c r="VEY323" s="361"/>
      <c r="VEZ323" s="361"/>
      <c r="VFA323" s="361"/>
      <c r="VFB323" s="361"/>
      <c r="VFC323" s="361"/>
      <c r="VFD323" s="361"/>
      <c r="VFE323" s="361"/>
      <c r="VFF323" s="361"/>
      <c r="VFG323" s="361"/>
      <c r="VFH323" s="361"/>
      <c r="VFI323" s="361"/>
      <c r="VFJ323" s="361"/>
      <c r="VFK323" s="361"/>
      <c r="VFL323" s="361"/>
      <c r="VFM323" s="361"/>
      <c r="VFN323" s="361"/>
      <c r="VFO323" s="361"/>
      <c r="VFP323" s="361"/>
      <c r="VFQ323" s="361"/>
      <c r="VFR323" s="361"/>
      <c r="VFS323" s="361"/>
      <c r="VFT323" s="361"/>
      <c r="VFU323" s="361"/>
      <c r="VFV323" s="361"/>
      <c r="VFW323" s="361"/>
      <c r="VFX323" s="361"/>
      <c r="VFY323" s="361"/>
      <c r="VFZ323" s="361"/>
      <c r="VGA323" s="361"/>
      <c r="VGB323" s="361"/>
      <c r="VGC323" s="361"/>
      <c r="VGD323" s="361"/>
      <c r="VGE323" s="361"/>
      <c r="VGF323" s="361"/>
      <c r="VGG323" s="361"/>
      <c r="VGH323" s="361"/>
      <c r="VGI323" s="361"/>
      <c r="VGJ323" s="361"/>
      <c r="VGK323" s="361"/>
      <c r="VGL323" s="361"/>
      <c r="VGM323" s="361"/>
      <c r="VGN323" s="361"/>
      <c r="VGO323" s="361"/>
      <c r="VGP323" s="361"/>
      <c r="VGQ323" s="361"/>
      <c r="VGR323" s="361"/>
      <c r="VGS323" s="361"/>
      <c r="VGT323" s="361"/>
      <c r="VGU323" s="361"/>
      <c r="VGV323" s="361"/>
      <c r="VGW323" s="361"/>
      <c r="VGX323" s="361"/>
      <c r="VGY323" s="361"/>
      <c r="VGZ323" s="361"/>
      <c r="VHA323" s="361"/>
      <c r="VHB323" s="361"/>
      <c r="VHC323" s="361"/>
      <c r="VHD323" s="361"/>
      <c r="VHE323" s="361"/>
      <c r="VHF323" s="361"/>
      <c r="VHG323" s="361"/>
      <c r="VHH323" s="361"/>
      <c r="VHI323" s="361"/>
      <c r="VHJ323" s="361"/>
      <c r="VHK323" s="361"/>
      <c r="VHL323" s="361"/>
      <c r="VHM323" s="361"/>
      <c r="VHN323" s="361"/>
      <c r="VHO323" s="361"/>
      <c r="VHP323" s="361"/>
      <c r="VHQ323" s="361"/>
      <c r="VHR323" s="361"/>
      <c r="VHS323" s="361"/>
      <c r="VHT323" s="361"/>
      <c r="VHU323" s="361"/>
      <c r="VHV323" s="361"/>
      <c r="VHW323" s="361"/>
      <c r="VHX323" s="361"/>
      <c r="VHY323" s="361"/>
      <c r="VHZ323" s="361"/>
      <c r="VIA323" s="361"/>
      <c r="VIB323" s="361"/>
      <c r="VIC323" s="361"/>
      <c r="VID323" s="361"/>
      <c r="VIE323" s="361"/>
      <c r="VIF323" s="361"/>
      <c r="VIG323" s="361"/>
      <c r="VIH323" s="361"/>
      <c r="VII323" s="361"/>
      <c r="VIJ323" s="361"/>
      <c r="VIK323" s="361"/>
      <c r="VIL323" s="361"/>
      <c r="VIM323" s="361"/>
      <c r="VIN323" s="361"/>
      <c r="VIO323" s="361"/>
      <c r="VIP323" s="361"/>
      <c r="VIQ323" s="361"/>
      <c r="VIR323" s="361"/>
      <c r="VIS323" s="361"/>
      <c r="VIT323" s="361"/>
      <c r="VIU323" s="361"/>
      <c r="VIV323" s="361"/>
      <c r="VIW323" s="361"/>
      <c r="VIX323" s="361"/>
      <c r="VIY323" s="361"/>
      <c r="VIZ323" s="361"/>
      <c r="VJA323" s="361"/>
      <c r="VJB323" s="361"/>
      <c r="VJC323" s="361"/>
      <c r="VJD323" s="361"/>
      <c r="VJE323" s="361"/>
      <c r="VJF323" s="361"/>
      <c r="VJG323" s="361"/>
      <c r="VJH323" s="361"/>
      <c r="VJI323" s="361"/>
      <c r="VJJ323" s="361"/>
      <c r="VJK323" s="361"/>
      <c r="VJL323" s="361"/>
      <c r="VJM323" s="361"/>
      <c r="VJN323" s="361"/>
      <c r="VJO323" s="361"/>
      <c r="VJP323" s="361"/>
      <c r="VJQ323" s="361"/>
      <c r="VJR323" s="361"/>
      <c r="VJS323" s="361"/>
      <c r="VJT323" s="361"/>
      <c r="VJU323" s="361"/>
      <c r="VJV323" s="361"/>
      <c r="VJW323" s="361"/>
      <c r="VJX323" s="361"/>
      <c r="VJY323" s="361"/>
      <c r="VJZ323" s="361"/>
      <c r="VKA323" s="361"/>
      <c r="VKB323" s="361"/>
      <c r="VKC323" s="361"/>
      <c r="VKD323" s="361"/>
      <c r="VKE323" s="361"/>
      <c r="VKF323" s="361"/>
      <c r="VKG323" s="361"/>
      <c r="VKH323" s="361"/>
      <c r="VKI323" s="361"/>
      <c r="VKJ323" s="361"/>
      <c r="VKK323" s="361"/>
      <c r="VKL323" s="361"/>
      <c r="VKM323" s="361"/>
      <c r="VKN323" s="361"/>
      <c r="VKO323" s="361"/>
      <c r="VKP323" s="361"/>
      <c r="VKQ323" s="361"/>
      <c r="VKR323" s="361"/>
      <c r="VKS323" s="361"/>
      <c r="VKT323" s="361"/>
      <c r="VKU323" s="361"/>
      <c r="VKV323" s="361"/>
      <c r="VKW323" s="361"/>
      <c r="VKX323" s="361"/>
      <c r="VKY323" s="361"/>
      <c r="VKZ323" s="361"/>
      <c r="VLA323" s="361"/>
      <c r="VLB323" s="361"/>
      <c r="VLC323" s="361"/>
      <c r="VLD323" s="361"/>
      <c r="VLE323" s="361"/>
      <c r="VLF323" s="361"/>
      <c r="VLG323" s="361"/>
      <c r="VLH323" s="361"/>
      <c r="VLI323" s="361"/>
      <c r="VLJ323" s="361"/>
      <c r="VLK323" s="361"/>
      <c r="VLL323" s="361"/>
      <c r="VLM323" s="361"/>
      <c r="VLN323" s="361"/>
      <c r="VLO323" s="361"/>
      <c r="VLP323" s="361"/>
      <c r="VLQ323" s="361"/>
      <c r="VLR323" s="361"/>
      <c r="VLS323" s="361"/>
      <c r="VLT323" s="361"/>
      <c r="VLU323" s="361"/>
      <c r="VLV323" s="361"/>
      <c r="VLW323" s="361"/>
      <c r="VLX323" s="361"/>
      <c r="VLY323" s="361"/>
      <c r="VLZ323" s="361"/>
      <c r="VMA323" s="361"/>
      <c r="VMB323" s="361"/>
      <c r="VMC323" s="361"/>
      <c r="VMD323" s="361"/>
      <c r="VME323" s="361"/>
      <c r="VMF323" s="361"/>
      <c r="VMG323" s="361"/>
      <c r="VMH323" s="361"/>
      <c r="VMI323" s="361"/>
      <c r="VMJ323" s="361"/>
      <c r="VMK323" s="361"/>
      <c r="VML323" s="361"/>
      <c r="VMM323" s="361"/>
      <c r="VMN323" s="361"/>
      <c r="VMO323" s="361"/>
      <c r="VMP323" s="361"/>
      <c r="VMQ323" s="361"/>
      <c r="VMR323" s="361"/>
      <c r="VMS323" s="361"/>
      <c r="VMT323" s="361"/>
      <c r="VMU323" s="361"/>
      <c r="VMV323" s="361"/>
      <c r="VMW323" s="361"/>
      <c r="VMX323" s="361"/>
      <c r="VMY323" s="361"/>
      <c r="VMZ323" s="361"/>
      <c r="VNA323" s="361"/>
      <c r="VNB323" s="361"/>
      <c r="VNC323" s="361"/>
      <c r="VND323" s="361"/>
      <c r="VNE323" s="361"/>
      <c r="VNF323" s="361"/>
      <c r="VNG323" s="361"/>
      <c r="VNH323" s="361"/>
      <c r="VNI323" s="361"/>
      <c r="VNJ323" s="361"/>
      <c r="VNK323" s="361"/>
      <c r="VNL323" s="361"/>
      <c r="VNM323" s="361"/>
      <c r="VNN323" s="361"/>
      <c r="VNO323" s="361"/>
      <c r="VNP323" s="361"/>
      <c r="VNQ323" s="361"/>
      <c r="VNR323" s="361"/>
      <c r="VNS323" s="361"/>
      <c r="VNT323" s="361"/>
      <c r="VNU323" s="361"/>
      <c r="VNV323" s="361"/>
      <c r="VNW323" s="361"/>
      <c r="VNX323" s="361"/>
      <c r="VNY323" s="361"/>
      <c r="VNZ323" s="361"/>
      <c r="VOA323" s="361"/>
      <c r="VOB323" s="361"/>
      <c r="VOC323" s="361"/>
      <c r="VOD323" s="361"/>
      <c r="VOE323" s="361"/>
      <c r="VOF323" s="361"/>
      <c r="VOG323" s="361"/>
      <c r="VOH323" s="361"/>
      <c r="VOI323" s="361"/>
      <c r="VOJ323" s="361"/>
      <c r="VOK323" s="361"/>
      <c r="VOL323" s="361"/>
      <c r="VOM323" s="361"/>
      <c r="VON323" s="361"/>
      <c r="VOO323" s="361"/>
      <c r="VOP323" s="361"/>
      <c r="VOQ323" s="361"/>
      <c r="VOR323" s="361"/>
      <c r="VOS323" s="361"/>
      <c r="VOT323" s="361"/>
      <c r="VOU323" s="361"/>
      <c r="VOV323" s="361"/>
      <c r="VOW323" s="361"/>
      <c r="VOX323" s="361"/>
      <c r="VOY323" s="361"/>
      <c r="VOZ323" s="361"/>
      <c r="VPA323" s="361"/>
      <c r="VPB323" s="361"/>
      <c r="VPC323" s="361"/>
      <c r="VPD323" s="361"/>
      <c r="VPE323" s="361"/>
      <c r="VPF323" s="361"/>
      <c r="VPG323" s="361"/>
      <c r="VPH323" s="361"/>
      <c r="VPI323" s="361"/>
      <c r="VPJ323" s="361"/>
      <c r="VPK323" s="361"/>
      <c r="VPL323" s="361"/>
      <c r="VPM323" s="361"/>
      <c r="VPN323" s="361"/>
      <c r="VPO323" s="361"/>
      <c r="VPP323" s="361"/>
      <c r="VPQ323" s="361"/>
      <c r="VPR323" s="361"/>
      <c r="VPS323" s="361"/>
      <c r="VPT323" s="361"/>
      <c r="VPU323" s="361"/>
      <c r="VPV323" s="361"/>
      <c r="VPW323" s="361"/>
      <c r="VPX323" s="361"/>
      <c r="VPY323" s="361"/>
      <c r="VPZ323" s="361"/>
      <c r="VQA323" s="361"/>
      <c r="VQB323" s="361"/>
      <c r="VQC323" s="361"/>
      <c r="VQD323" s="361"/>
      <c r="VQE323" s="361"/>
      <c r="VQF323" s="361"/>
      <c r="VQG323" s="361"/>
      <c r="VQH323" s="361"/>
      <c r="VQI323" s="361"/>
      <c r="VQJ323" s="361"/>
      <c r="VQK323" s="361"/>
      <c r="VQL323" s="361"/>
      <c r="VQM323" s="361"/>
      <c r="VQN323" s="361"/>
      <c r="VQO323" s="361"/>
      <c r="VQP323" s="361"/>
      <c r="VQQ323" s="361"/>
      <c r="VQR323" s="361"/>
      <c r="VQS323" s="361"/>
      <c r="VQT323" s="361"/>
      <c r="VQU323" s="361"/>
      <c r="VQV323" s="361"/>
      <c r="VQW323" s="361"/>
      <c r="VQX323" s="361"/>
      <c r="VQY323" s="361"/>
      <c r="VQZ323" s="361"/>
      <c r="VRA323" s="361"/>
      <c r="VRB323" s="361"/>
      <c r="VRC323" s="361"/>
      <c r="VRD323" s="361"/>
      <c r="VRE323" s="361"/>
      <c r="VRF323" s="361"/>
      <c r="VRG323" s="361"/>
      <c r="VRH323" s="361"/>
      <c r="VRI323" s="361"/>
      <c r="VRJ323" s="361"/>
      <c r="VRK323" s="361"/>
      <c r="VRL323" s="361"/>
      <c r="VRM323" s="361"/>
      <c r="VRN323" s="361"/>
      <c r="VRO323" s="361"/>
      <c r="VRP323" s="361"/>
      <c r="VRQ323" s="361"/>
      <c r="VRR323" s="361"/>
      <c r="VRS323" s="361"/>
      <c r="VRT323" s="361"/>
      <c r="VRU323" s="361"/>
      <c r="VRV323" s="361"/>
      <c r="VRW323" s="361"/>
      <c r="VRX323" s="361"/>
      <c r="VRY323" s="361"/>
      <c r="VRZ323" s="361"/>
      <c r="VSA323" s="361"/>
      <c r="VSB323" s="361"/>
      <c r="VSC323" s="361"/>
      <c r="VSD323" s="361"/>
      <c r="VSE323" s="361"/>
      <c r="VSF323" s="361"/>
      <c r="VSG323" s="361"/>
      <c r="VSH323" s="361"/>
      <c r="VSI323" s="361"/>
      <c r="VSJ323" s="361"/>
      <c r="VSK323" s="361"/>
      <c r="VSL323" s="361"/>
      <c r="VSM323" s="361"/>
      <c r="VSN323" s="361"/>
      <c r="VSO323" s="361"/>
      <c r="VSP323" s="361"/>
      <c r="VSQ323" s="361"/>
      <c r="VSR323" s="361"/>
      <c r="VSS323" s="361"/>
      <c r="VST323" s="361"/>
      <c r="VSU323" s="361"/>
      <c r="VSV323" s="361"/>
      <c r="VSW323" s="361"/>
      <c r="VSX323" s="361"/>
      <c r="VSY323" s="361"/>
      <c r="VSZ323" s="361"/>
      <c r="VTA323" s="361"/>
      <c r="VTB323" s="361"/>
      <c r="VTC323" s="361"/>
      <c r="VTD323" s="361"/>
      <c r="VTE323" s="361"/>
      <c r="VTF323" s="361"/>
      <c r="VTG323" s="361"/>
      <c r="VTH323" s="361"/>
      <c r="VTI323" s="361"/>
      <c r="VTJ323" s="361"/>
      <c r="VTK323" s="361"/>
      <c r="VTL323" s="361"/>
      <c r="VTM323" s="361"/>
      <c r="VTN323" s="361"/>
      <c r="VTO323" s="361"/>
      <c r="VTP323" s="361"/>
      <c r="VTQ323" s="361"/>
      <c r="VTR323" s="361"/>
      <c r="VTS323" s="361"/>
      <c r="VTT323" s="361"/>
      <c r="VTU323" s="361"/>
      <c r="VTV323" s="361"/>
      <c r="VTW323" s="361"/>
      <c r="VTX323" s="361"/>
      <c r="VTY323" s="361"/>
      <c r="VTZ323" s="361"/>
      <c r="VUA323" s="361"/>
      <c r="VUB323" s="361"/>
      <c r="VUC323" s="361"/>
      <c r="VUD323" s="361"/>
      <c r="VUE323" s="361"/>
      <c r="VUF323" s="361"/>
      <c r="VUG323" s="361"/>
      <c r="VUH323" s="361"/>
      <c r="VUI323" s="361"/>
      <c r="VUJ323" s="361"/>
      <c r="VUK323" s="361"/>
      <c r="VUL323" s="361"/>
      <c r="VUM323" s="361"/>
      <c r="VUN323" s="361"/>
      <c r="VUO323" s="361"/>
      <c r="VUP323" s="361"/>
      <c r="VUQ323" s="361"/>
      <c r="VUR323" s="361"/>
      <c r="VUS323" s="361"/>
      <c r="VUT323" s="361"/>
      <c r="VUU323" s="361"/>
      <c r="VUV323" s="361"/>
      <c r="VUW323" s="361"/>
      <c r="VUX323" s="361"/>
      <c r="VUY323" s="361"/>
      <c r="VUZ323" s="361"/>
      <c r="VVA323" s="361"/>
      <c r="VVB323" s="361"/>
      <c r="VVC323" s="361"/>
      <c r="VVD323" s="361"/>
      <c r="VVE323" s="361"/>
      <c r="VVF323" s="361"/>
      <c r="VVG323" s="361"/>
      <c r="VVH323" s="361"/>
      <c r="VVI323" s="361"/>
      <c r="VVJ323" s="361"/>
      <c r="VVK323" s="361"/>
      <c r="VVL323" s="361"/>
      <c r="VVM323" s="361"/>
      <c r="VVN323" s="361"/>
      <c r="VVO323" s="361"/>
      <c r="VVP323" s="361"/>
      <c r="VVQ323" s="361"/>
      <c r="VVR323" s="361"/>
      <c r="VVS323" s="361"/>
      <c r="VVT323" s="361"/>
      <c r="VVU323" s="361"/>
      <c r="VVV323" s="361"/>
      <c r="VVW323" s="361"/>
      <c r="VVX323" s="361"/>
      <c r="VVY323" s="361"/>
      <c r="VVZ323" s="361"/>
      <c r="VWA323" s="361"/>
      <c r="VWB323" s="361"/>
      <c r="VWC323" s="361"/>
      <c r="VWD323" s="361"/>
      <c r="VWE323" s="361"/>
      <c r="VWF323" s="361"/>
      <c r="VWG323" s="361"/>
      <c r="VWH323" s="361"/>
      <c r="VWI323" s="361"/>
      <c r="VWJ323" s="361"/>
      <c r="VWK323" s="361"/>
      <c r="VWL323" s="361"/>
      <c r="VWM323" s="361"/>
      <c r="VWN323" s="361"/>
      <c r="VWO323" s="361"/>
      <c r="VWP323" s="361"/>
      <c r="VWQ323" s="361"/>
      <c r="VWR323" s="361"/>
      <c r="VWS323" s="361"/>
      <c r="VWT323" s="361"/>
      <c r="VWU323" s="361"/>
      <c r="VWV323" s="361"/>
      <c r="VWW323" s="361"/>
      <c r="VWX323" s="361"/>
      <c r="VWY323" s="361"/>
      <c r="VWZ323" s="361"/>
      <c r="VXA323" s="361"/>
      <c r="VXB323" s="361"/>
      <c r="VXC323" s="361"/>
      <c r="VXD323" s="361"/>
      <c r="VXE323" s="361"/>
      <c r="VXF323" s="361"/>
      <c r="VXG323" s="361"/>
      <c r="VXH323" s="361"/>
      <c r="VXI323" s="361"/>
      <c r="VXJ323" s="361"/>
      <c r="VXK323" s="361"/>
      <c r="VXL323" s="361"/>
      <c r="VXM323" s="361"/>
      <c r="VXN323" s="361"/>
      <c r="VXO323" s="361"/>
      <c r="VXP323" s="361"/>
      <c r="VXQ323" s="361"/>
      <c r="VXR323" s="361"/>
      <c r="VXS323" s="361"/>
      <c r="VXT323" s="361"/>
      <c r="VXU323" s="361"/>
      <c r="VXV323" s="361"/>
      <c r="VXW323" s="361"/>
      <c r="VXX323" s="361"/>
      <c r="VXY323" s="361"/>
      <c r="VXZ323" s="361"/>
      <c r="VYA323" s="361"/>
      <c r="VYB323" s="361"/>
      <c r="VYC323" s="361"/>
      <c r="VYD323" s="361"/>
      <c r="VYE323" s="361"/>
      <c r="VYF323" s="361"/>
      <c r="VYG323" s="361"/>
      <c r="VYH323" s="361"/>
      <c r="VYI323" s="361"/>
      <c r="VYJ323" s="361"/>
      <c r="VYK323" s="361"/>
      <c r="VYL323" s="361"/>
      <c r="VYM323" s="361"/>
      <c r="VYN323" s="361"/>
      <c r="VYO323" s="361"/>
      <c r="VYP323" s="361"/>
      <c r="VYQ323" s="361"/>
      <c r="VYR323" s="361"/>
      <c r="VYS323" s="361"/>
      <c r="VYT323" s="361"/>
      <c r="VYU323" s="361"/>
      <c r="VYV323" s="361"/>
      <c r="VYW323" s="361"/>
      <c r="VYX323" s="361"/>
      <c r="VYY323" s="361"/>
      <c r="VYZ323" s="361"/>
      <c r="VZA323" s="361"/>
      <c r="VZB323" s="361"/>
      <c r="VZC323" s="361"/>
      <c r="VZD323" s="361"/>
      <c r="VZE323" s="361"/>
      <c r="VZF323" s="361"/>
      <c r="VZG323" s="361"/>
      <c r="VZH323" s="361"/>
      <c r="VZI323" s="361"/>
      <c r="VZJ323" s="361"/>
      <c r="VZK323" s="361"/>
      <c r="VZL323" s="361"/>
      <c r="VZM323" s="361"/>
      <c r="VZN323" s="361"/>
      <c r="VZO323" s="361"/>
      <c r="VZP323" s="361"/>
      <c r="VZQ323" s="361"/>
      <c r="VZR323" s="361"/>
      <c r="VZS323" s="361"/>
      <c r="VZT323" s="361"/>
      <c r="VZU323" s="361"/>
      <c r="VZV323" s="361"/>
      <c r="VZW323" s="361"/>
      <c r="VZX323" s="361"/>
      <c r="VZY323" s="361"/>
      <c r="VZZ323" s="361"/>
      <c r="WAA323" s="361"/>
      <c r="WAB323" s="361"/>
      <c r="WAC323" s="361"/>
      <c r="WAD323" s="361"/>
      <c r="WAE323" s="361"/>
      <c r="WAF323" s="361"/>
      <c r="WAG323" s="361"/>
      <c r="WAH323" s="361"/>
      <c r="WAI323" s="361"/>
      <c r="WAJ323" s="361"/>
      <c r="WAK323" s="361"/>
      <c r="WAL323" s="361"/>
      <c r="WAM323" s="361"/>
      <c r="WAN323" s="361"/>
      <c r="WAO323" s="361"/>
      <c r="WAP323" s="361"/>
      <c r="WAQ323" s="361"/>
      <c r="WAR323" s="361"/>
      <c r="WAS323" s="361"/>
      <c r="WAT323" s="361"/>
      <c r="WAU323" s="361"/>
      <c r="WAV323" s="361"/>
      <c r="WAW323" s="361"/>
      <c r="WAX323" s="361"/>
      <c r="WAY323" s="361"/>
      <c r="WAZ323" s="361"/>
      <c r="WBA323" s="361"/>
      <c r="WBB323" s="361"/>
      <c r="WBC323" s="361"/>
      <c r="WBD323" s="361"/>
      <c r="WBE323" s="361"/>
      <c r="WBF323" s="361"/>
      <c r="WBG323" s="361"/>
      <c r="WBH323" s="361"/>
      <c r="WBI323" s="361"/>
      <c r="WBJ323" s="361"/>
      <c r="WBK323" s="361"/>
      <c r="WBL323" s="361"/>
      <c r="WBM323" s="361"/>
      <c r="WBN323" s="361"/>
      <c r="WBO323" s="361"/>
      <c r="WBP323" s="361"/>
      <c r="WBQ323" s="361"/>
      <c r="WBR323" s="361"/>
      <c r="WBS323" s="361"/>
      <c r="WBT323" s="361"/>
      <c r="WBU323" s="361"/>
      <c r="WBV323" s="361"/>
      <c r="WBW323" s="361"/>
      <c r="WBX323" s="361"/>
      <c r="WBY323" s="361"/>
      <c r="WBZ323" s="361"/>
      <c r="WCA323" s="361"/>
      <c r="WCB323" s="361"/>
      <c r="WCC323" s="361"/>
      <c r="WCD323" s="361"/>
      <c r="WCE323" s="361"/>
      <c r="WCF323" s="361"/>
      <c r="WCG323" s="361"/>
      <c r="WCH323" s="361"/>
      <c r="WCI323" s="361"/>
      <c r="WCJ323" s="361"/>
      <c r="WCK323" s="361"/>
      <c r="WCL323" s="361"/>
      <c r="WCM323" s="361"/>
      <c r="WCN323" s="361"/>
      <c r="WCO323" s="361"/>
      <c r="WCP323" s="361"/>
      <c r="WCQ323" s="361"/>
      <c r="WCR323" s="361"/>
      <c r="WCS323" s="361"/>
      <c r="WCT323" s="361"/>
      <c r="WCU323" s="361"/>
      <c r="WCV323" s="361"/>
      <c r="WCW323" s="361"/>
      <c r="WCX323" s="361"/>
      <c r="WCY323" s="361"/>
      <c r="WCZ323" s="361"/>
      <c r="WDA323" s="361"/>
      <c r="WDB323" s="361"/>
      <c r="WDC323" s="361"/>
      <c r="WDD323" s="361"/>
      <c r="WDE323" s="361"/>
      <c r="WDF323" s="361"/>
      <c r="WDG323" s="361"/>
      <c r="WDH323" s="361"/>
      <c r="WDI323" s="361"/>
      <c r="WDJ323" s="361"/>
      <c r="WDK323" s="361"/>
      <c r="WDL323" s="361"/>
      <c r="WDM323" s="361"/>
      <c r="WDN323" s="361"/>
      <c r="WDO323" s="361"/>
      <c r="WDP323" s="361"/>
      <c r="WDQ323" s="361"/>
      <c r="WDR323" s="361"/>
      <c r="WDS323" s="361"/>
      <c r="WDT323" s="361"/>
      <c r="WDU323" s="361"/>
      <c r="WDV323" s="361"/>
      <c r="WDW323" s="361"/>
      <c r="WDX323" s="361"/>
      <c r="WDY323" s="361"/>
      <c r="WDZ323" s="361"/>
      <c r="WEA323" s="361"/>
      <c r="WEB323" s="361"/>
      <c r="WEC323" s="361"/>
      <c r="WED323" s="361"/>
      <c r="WEE323" s="361"/>
      <c r="WEF323" s="361"/>
      <c r="WEG323" s="361"/>
      <c r="WEH323" s="361"/>
      <c r="WEI323" s="361"/>
      <c r="WEJ323" s="361"/>
      <c r="WEK323" s="361"/>
      <c r="WEL323" s="361"/>
      <c r="WEM323" s="361"/>
      <c r="WEN323" s="361"/>
      <c r="WEO323" s="361"/>
      <c r="WEP323" s="361"/>
      <c r="WEQ323" s="361"/>
      <c r="WER323" s="361"/>
      <c r="WES323" s="361"/>
      <c r="WET323" s="361"/>
      <c r="WEU323" s="361"/>
      <c r="WEV323" s="361"/>
      <c r="WEW323" s="361"/>
      <c r="WEX323" s="361"/>
      <c r="WEY323" s="361"/>
      <c r="WEZ323" s="361"/>
      <c r="WFA323" s="361"/>
      <c r="WFB323" s="361"/>
      <c r="WFC323" s="361"/>
      <c r="WFD323" s="361"/>
      <c r="WFE323" s="361"/>
      <c r="WFF323" s="361"/>
      <c r="WFG323" s="361"/>
      <c r="WFH323" s="361"/>
      <c r="WFI323" s="361"/>
      <c r="WFJ323" s="361"/>
      <c r="WFK323" s="361"/>
      <c r="WFL323" s="361"/>
      <c r="WFM323" s="361"/>
      <c r="WFN323" s="361"/>
      <c r="WFO323" s="361"/>
      <c r="WFP323" s="361"/>
      <c r="WFQ323" s="361"/>
      <c r="WFR323" s="361"/>
      <c r="WFS323" s="361"/>
      <c r="WFT323" s="361"/>
      <c r="WFU323" s="361"/>
      <c r="WFV323" s="361"/>
      <c r="WFW323" s="361"/>
      <c r="WFX323" s="361"/>
      <c r="WFY323" s="361"/>
      <c r="WFZ323" s="361"/>
      <c r="WGA323" s="361"/>
      <c r="WGB323" s="361"/>
      <c r="WGC323" s="361"/>
      <c r="WGD323" s="361"/>
      <c r="WGE323" s="361"/>
      <c r="WGF323" s="361"/>
      <c r="WGG323" s="361"/>
      <c r="WGH323" s="361"/>
      <c r="WGI323" s="361"/>
      <c r="WGJ323" s="361"/>
      <c r="WGK323" s="361"/>
      <c r="WGL323" s="361"/>
      <c r="WGM323" s="361"/>
      <c r="WGN323" s="361"/>
      <c r="WGO323" s="361"/>
      <c r="WGP323" s="361"/>
      <c r="WGQ323" s="361"/>
      <c r="WGR323" s="361"/>
      <c r="WGS323" s="361"/>
      <c r="WGT323" s="361"/>
      <c r="WGU323" s="361"/>
      <c r="WGV323" s="361"/>
      <c r="WGW323" s="361"/>
      <c r="WGX323" s="361"/>
      <c r="WGY323" s="361"/>
      <c r="WGZ323" s="361"/>
      <c r="WHA323" s="361"/>
      <c r="WHB323" s="361"/>
      <c r="WHC323" s="361"/>
      <c r="WHD323" s="361"/>
      <c r="WHE323" s="361"/>
      <c r="WHF323" s="361"/>
      <c r="WHG323" s="361"/>
      <c r="WHH323" s="361"/>
      <c r="WHI323" s="361"/>
      <c r="WHJ323" s="361"/>
      <c r="WHK323" s="361"/>
      <c r="WHL323" s="361"/>
      <c r="WHM323" s="361"/>
      <c r="WHN323" s="361"/>
      <c r="WHO323" s="361"/>
      <c r="WHP323" s="361"/>
      <c r="WHQ323" s="361"/>
      <c r="WHR323" s="361"/>
      <c r="WHS323" s="361"/>
      <c r="WHT323" s="361"/>
      <c r="WHU323" s="361"/>
      <c r="WHV323" s="361"/>
      <c r="WHW323" s="361"/>
      <c r="WHX323" s="361"/>
      <c r="WHY323" s="361"/>
      <c r="WHZ323" s="361"/>
      <c r="WIA323" s="361"/>
      <c r="WIB323" s="361"/>
      <c r="WIC323" s="361"/>
      <c r="WID323" s="361"/>
      <c r="WIE323" s="361"/>
      <c r="WIF323" s="361"/>
      <c r="WIG323" s="361"/>
      <c r="WIH323" s="361"/>
      <c r="WII323" s="361"/>
      <c r="WIJ323" s="361"/>
      <c r="WIK323" s="361"/>
      <c r="WIL323" s="361"/>
      <c r="WIM323" s="361"/>
      <c r="WIN323" s="361"/>
      <c r="WIO323" s="361"/>
      <c r="WIP323" s="361"/>
      <c r="WIQ323" s="361"/>
      <c r="WIR323" s="361"/>
      <c r="WIS323" s="361"/>
      <c r="WIT323" s="361"/>
      <c r="WIU323" s="361"/>
      <c r="WIV323" s="361"/>
      <c r="WIW323" s="361"/>
      <c r="WIX323" s="361"/>
      <c r="WIY323" s="361"/>
      <c r="WIZ323" s="361"/>
      <c r="WJA323" s="361"/>
      <c r="WJB323" s="361"/>
      <c r="WJC323" s="361"/>
      <c r="WJD323" s="361"/>
      <c r="WJE323" s="361"/>
      <c r="WJF323" s="361"/>
      <c r="WJG323" s="361"/>
      <c r="WJH323" s="361"/>
      <c r="WJI323" s="361"/>
      <c r="WJJ323" s="361"/>
      <c r="WJK323" s="361"/>
      <c r="WJL323" s="361"/>
      <c r="WJM323" s="361"/>
      <c r="WJN323" s="361"/>
      <c r="WJO323" s="361"/>
      <c r="WJP323" s="361"/>
      <c r="WJQ323" s="361"/>
      <c r="WJR323" s="361"/>
      <c r="WJS323" s="361"/>
      <c r="WJT323" s="361"/>
      <c r="WJU323" s="361"/>
      <c r="WJV323" s="361"/>
      <c r="WJW323" s="361"/>
      <c r="WJX323" s="361"/>
      <c r="WJY323" s="361"/>
      <c r="WJZ323" s="361"/>
      <c r="WKA323" s="361"/>
      <c r="WKB323" s="361"/>
      <c r="WKC323" s="361"/>
      <c r="WKD323" s="361"/>
      <c r="WKE323" s="361"/>
      <c r="WKF323" s="361"/>
      <c r="WKG323" s="361"/>
      <c r="WKH323" s="361"/>
      <c r="WKI323" s="361"/>
      <c r="WKJ323" s="361"/>
      <c r="WKK323" s="361"/>
      <c r="WKL323" s="361"/>
      <c r="WKM323" s="361"/>
      <c r="WKN323" s="361"/>
      <c r="WKO323" s="361"/>
      <c r="WKP323" s="361"/>
      <c r="WKQ323" s="361"/>
      <c r="WKR323" s="361"/>
      <c r="WKS323" s="361"/>
      <c r="WKT323" s="361"/>
      <c r="WKU323" s="361"/>
      <c r="WKV323" s="361"/>
      <c r="WKW323" s="361"/>
      <c r="WKX323" s="361"/>
      <c r="WKY323" s="361"/>
      <c r="WKZ323" s="361"/>
      <c r="WLA323" s="361"/>
      <c r="WLB323" s="361"/>
      <c r="WLC323" s="361"/>
      <c r="WLD323" s="361"/>
      <c r="WLE323" s="361"/>
      <c r="WLF323" s="361"/>
      <c r="WLG323" s="361"/>
      <c r="WLH323" s="361"/>
      <c r="WLI323" s="361"/>
      <c r="WLJ323" s="361"/>
      <c r="WLK323" s="361"/>
      <c r="WLL323" s="361"/>
      <c r="WLM323" s="361"/>
      <c r="WLN323" s="361"/>
      <c r="WLO323" s="361"/>
      <c r="WLP323" s="361"/>
      <c r="WLQ323" s="361"/>
      <c r="WLR323" s="361"/>
      <c r="WLS323" s="361"/>
      <c r="WLT323" s="361"/>
      <c r="WLU323" s="361"/>
      <c r="WLV323" s="361"/>
      <c r="WLW323" s="361"/>
      <c r="WLX323" s="361"/>
      <c r="WLY323" s="361"/>
      <c r="WLZ323" s="361"/>
      <c r="WMA323" s="361"/>
      <c r="WMB323" s="361"/>
      <c r="WMC323" s="361"/>
      <c r="WMD323" s="361"/>
      <c r="WME323" s="361"/>
      <c r="WMF323" s="361"/>
      <c r="WMG323" s="361"/>
      <c r="WMH323" s="361"/>
      <c r="WMI323" s="361"/>
      <c r="WMJ323" s="361"/>
      <c r="WMK323" s="361"/>
      <c r="WML323" s="361"/>
      <c r="WMM323" s="361"/>
      <c r="WMN323" s="361"/>
      <c r="WMO323" s="361"/>
      <c r="WMP323" s="361"/>
      <c r="WMQ323" s="361"/>
      <c r="WMR323" s="361"/>
      <c r="WMS323" s="361"/>
      <c r="WMT323" s="361"/>
      <c r="WMU323" s="361"/>
      <c r="WMV323" s="361"/>
      <c r="WMW323" s="361"/>
      <c r="WMX323" s="361"/>
      <c r="WMY323" s="361"/>
      <c r="WMZ323" s="361"/>
      <c r="WNA323" s="361"/>
      <c r="WNB323" s="361"/>
      <c r="WNC323" s="361"/>
      <c r="WND323" s="361"/>
      <c r="WNE323" s="361"/>
      <c r="WNF323" s="361"/>
      <c r="WNG323" s="361"/>
      <c r="WNH323" s="361"/>
      <c r="WNI323" s="361"/>
      <c r="WNJ323" s="361"/>
      <c r="WNK323" s="361"/>
      <c r="WNL323" s="361"/>
      <c r="WNM323" s="361"/>
      <c r="WNN323" s="361"/>
      <c r="WNO323" s="361"/>
      <c r="WNP323" s="361"/>
      <c r="WNQ323" s="361"/>
      <c r="WNR323" s="361"/>
      <c r="WNS323" s="361"/>
      <c r="WNT323" s="361"/>
      <c r="WNU323" s="361"/>
      <c r="WNV323" s="361"/>
      <c r="WNW323" s="361"/>
      <c r="WNX323" s="361"/>
      <c r="WNY323" s="361"/>
      <c r="WNZ323" s="361"/>
      <c r="WOA323" s="361"/>
      <c r="WOB323" s="361"/>
      <c r="WOC323" s="361"/>
      <c r="WOD323" s="361"/>
      <c r="WOE323" s="361"/>
      <c r="WOF323" s="361"/>
      <c r="WOG323" s="361"/>
      <c r="WOH323" s="361"/>
      <c r="WOI323" s="361"/>
      <c r="WOJ323" s="361"/>
      <c r="WOK323" s="361"/>
      <c r="WOL323" s="361"/>
      <c r="WOM323" s="361"/>
      <c r="WON323" s="361"/>
      <c r="WOO323" s="361"/>
      <c r="WOP323" s="361"/>
      <c r="WOQ323" s="361"/>
      <c r="WOR323" s="361"/>
      <c r="WOS323" s="361"/>
      <c r="WOT323" s="361"/>
      <c r="WOU323" s="361"/>
      <c r="WOV323" s="361"/>
      <c r="WOW323" s="361"/>
      <c r="WOX323" s="361"/>
      <c r="WOY323" s="361"/>
      <c r="WOZ323" s="361"/>
      <c r="WPA323" s="361"/>
      <c r="WPB323" s="361"/>
      <c r="WPC323" s="361"/>
      <c r="WPD323" s="361"/>
      <c r="WPE323" s="361"/>
      <c r="WPF323" s="361"/>
      <c r="WPG323" s="361"/>
      <c r="WPH323" s="361"/>
      <c r="WPI323" s="361"/>
      <c r="WPJ323" s="361"/>
      <c r="WPK323" s="361"/>
      <c r="WPL323" s="361"/>
      <c r="WPM323" s="361"/>
      <c r="WPN323" s="361"/>
      <c r="WPO323" s="361"/>
      <c r="WPP323" s="361"/>
      <c r="WPQ323" s="361"/>
      <c r="WPR323" s="361"/>
      <c r="WPS323" s="361"/>
      <c r="WPT323" s="361"/>
      <c r="WPU323" s="361"/>
      <c r="WPV323" s="361"/>
      <c r="WPW323" s="361"/>
      <c r="WPX323" s="361"/>
      <c r="WPY323" s="361"/>
      <c r="WPZ323" s="361"/>
      <c r="WQA323" s="361"/>
      <c r="WQB323" s="361"/>
      <c r="WQC323" s="361"/>
      <c r="WQD323" s="361"/>
      <c r="WQE323" s="361"/>
      <c r="WQF323" s="361"/>
      <c r="WQG323" s="361"/>
      <c r="WQH323" s="361"/>
      <c r="WQI323" s="361"/>
      <c r="WQJ323" s="361"/>
      <c r="WQK323" s="361"/>
      <c r="WQL323" s="361"/>
      <c r="WQM323" s="361"/>
      <c r="WQN323" s="361"/>
      <c r="WQO323" s="361"/>
      <c r="WQP323" s="361"/>
      <c r="WQQ323" s="361"/>
      <c r="WQR323" s="361"/>
      <c r="WQS323" s="361"/>
      <c r="WQT323" s="361"/>
      <c r="WQU323" s="361"/>
      <c r="WQV323" s="361"/>
      <c r="WQW323" s="361"/>
      <c r="WQX323" s="361"/>
      <c r="WQY323" s="361"/>
      <c r="WQZ323" s="361"/>
      <c r="WRA323" s="361"/>
      <c r="WRB323" s="361"/>
      <c r="WRC323" s="361"/>
      <c r="WRD323" s="361"/>
      <c r="WRE323" s="361"/>
      <c r="WRF323" s="361"/>
      <c r="WRG323" s="361"/>
      <c r="WRH323" s="361"/>
      <c r="WRI323" s="361"/>
      <c r="WRJ323" s="361"/>
      <c r="WRK323" s="361"/>
      <c r="WRL323" s="361"/>
      <c r="WRM323" s="361"/>
      <c r="WRN323" s="361"/>
      <c r="WRO323" s="361"/>
      <c r="WRP323" s="361"/>
      <c r="WRQ323" s="361"/>
      <c r="WRR323" s="361"/>
      <c r="WRS323" s="361"/>
      <c r="WRT323" s="361"/>
      <c r="WRU323" s="361"/>
      <c r="WRV323" s="361"/>
      <c r="WRW323" s="361"/>
      <c r="WRX323" s="361"/>
      <c r="WRY323" s="361"/>
      <c r="WRZ323" s="361"/>
      <c r="WSA323" s="361"/>
      <c r="WSB323" s="361"/>
      <c r="WSC323" s="361"/>
      <c r="WSD323" s="361"/>
      <c r="WSE323" s="361"/>
      <c r="WSF323" s="361"/>
      <c r="WSG323" s="361"/>
      <c r="WSH323" s="361"/>
      <c r="WSI323" s="361"/>
      <c r="WSJ323" s="361"/>
      <c r="WSK323" s="361"/>
      <c r="WSL323" s="361"/>
      <c r="WSM323" s="361"/>
      <c r="WSN323" s="361"/>
      <c r="WSO323" s="361"/>
      <c r="WSP323" s="361"/>
      <c r="WSQ323" s="361"/>
      <c r="WSR323" s="361"/>
      <c r="WSS323" s="361"/>
      <c r="WST323" s="361"/>
      <c r="WSU323" s="361"/>
      <c r="WSV323" s="361"/>
      <c r="WSW323" s="361"/>
      <c r="WSX323" s="361"/>
      <c r="WSY323" s="361"/>
      <c r="WSZ323" s="361"/>
      <c r="WTA323" s="361"/>
      <c r="WTB323" s="361"/>
      <c r="WTC323" s="361"/>
      <c r="WTD323" s="361"/>
      <c r="WTE323" s="361"/>
      <c r="WTF323" s="361"/>
      <c r="WTG323" s="361"/>
      <c r="WTH323" s="361"/>
      <c r="WTI323" s="361"/>
      <c r="WTJ323" s="361"/>
      <c r="WTK323" s="361"/>
      <c r="WTL323" s="361"/>
      <c r="WTM323" s="361"/>
      <c r="WTN323" s="361"/>
      <c r="WTO323" s="361"/>
      <c r="WTP323" s="361"/>
      <c r="WTQ323" s="361"/>
      <c r="WTR323" s="361"/>
      <c r="WTS323" s="361"/>
      <c r="WTT323" s="361"/>
      <c r="WTU323" s="361"/>
      <c r="WTV323" s="361"/>
      <c r="WTW323" s="361"/>
      <c r="WTX323" s="361"/>
      <c r="WTY323" s="361"/>
      <c r="WTZ323" s="361"/>
      <c r="WUA323" s="361"/>
      <c r="WUB323" s="361"/>
      <c r="WUC323" s="361"/>
      <c r="WUD323" s="361"/>
      <c r="WUE323" s="361"/>
      <c r="WUF323" s="361"/>
      <c r="WUG323" s="361"/>
      <c r="WUH323" s="361"/>
      <c r="WUI323" s="361"/>
      <c r="WUJ323" s="361"/>
      <c r="WUK323" s="361"/>
      <c r="WUL323" s="361"/>
      <c r="WUM323" s="361"/>
      <c r="WUN323" s="361"/>
      <c r="WUO323" s="361"/>
      <c r="WUP323" s="361"/>
      <c r="WUQ323" s="361"/>
      <c r="WUR323" s="361"/>
      <c r="WUS323" s="361"/>
      <c r="WUT323" s="361"/>
      <c r="WUU323" s="361"/>
      <c r="WUV323" s="361"/>
      <c r="WUW323" s="361"/>
      <c r="WUX323" s="361"/>
      <c r="WUY323" s="361"/>
      <c r="WUZ323" s="361"/>
      <c r="WVA323" s="361"/>
      <c r="WVB323" s="361"/>
      <c r="WVC323" s="361"/>
      <c r="WVD323" s="361"/>
      <c r="WVE323" s="361"/>
      <c r="WVF323" s="361"/>
      <c r="WVG323" s="361"/>
      <c r="WVH323" s="361"/>
      <c r="WVI323" s="361"/>
      <c r="WVJ323" s="361"/>
      <c r="WVK323" s="361"/>
      <c r="WVL323" s="361"/>
      <c r="WVM323" s="361"/>
      <c r="WVN323" s="361"/>
      <c r="WVO323" s="361"/>
      <c r="WVP323" s="361"/>
      <c r="WVQ323" s="361"/>
      <c r="WVR323" s="361"/>
      <c r="WVS323" s="361"/>
      <c r="WVT323" s="361"/>
      <c r="WVU323" s="361"/>
      <c r="WVV323" s="361"/>
      <c r="WVW323" s="361"/>
      <c r="WVX323" s="361"/>
      <c r="WVY323" s="361"/>
      <c r="WVZ323" s="361"/>
      <c r="WWA323" s="361"/>
      <c r="WWB323" s="361"/>
      <c r="WWC323" s="361"/>
      <c r="WWD323" s="361"/>
      <c r="WWE323" s="361"/>
      <c r="WWF323" s="361"/>
      <c r="WWG323" s="361"/>
      <c r="WWH323" s="361"/>
      <c r="WWI323" s="361"/>
      <c r="WWJ323" s="361"/>
      <c r="WWK323" s="361"/>
      <c r="WWL323" s="361"/>
      <c r="WWM323" s="361"/>
      <c r="WWN323" s="361"/>
      <c r="WWO323" s="361"/>
      <c r="WWP323" s="361"/>
      <c r="WWQ323" s="361"/>
      <c r="WWR323" s="361"/>
      <c r="WWS323" s="361"/>
      <c r="WWT323" s="361"/>
      <c r="WWU323" s="361"/>
      <c r="WWV323" s="361"/>
      <c r="WWW323" s="361"/>
      <c r="WWX323" s="361"/>
      <c r="WWY323" s="361"/>
      <c r="WWZ323" s="361"/>
      <c r="WXA323" s="361"/>
      <c r="WXB323" s="361"/>
      <c r="WXC323" s="361"/>
      <c r="WXD323" s="361"/>
      <c r="WXE323" s="361"/>
      <c r="WXF323" s="361"/>
      <c r="WXG323" s="361"/>
      <c r="WXH323" s="361"/>
      <c r="WXI323" s="361"/>
      <c r="WXJ323" s="361"/>
      <c r="WXK323" s="361"/>
      <c r="WXL323" s="361"/>
      <c r="WXM323" s="361"/>
      <c r="WXN323" s="361"/>
      <c r="WXO323" s="361"/>
      <c r="WXP323" s="361"/>
      <c r="WXQ323" s="361"/>
      <c r="WXR323" s="361"/>
      <c r="WXS323" s="361"/>
      <c r="WXT323" s="361"/>
      <c r="WXU323" s="361"/>
      <c r="WXV323" s="361"/>
      <c r="WXW323" s="361"/>
      <c r="WXX323" s="361"/>
      <c r="WXY323" s="361"/>
      <c r="WXZ323" s="361"/>
      <c r="WYA323" s="361"/>
      <c r="WYB323" s="361"/>
      <c r="WYC323" s="361"/>
      <c r="WYD323" s="361"/>
      <c r="WYE323" s="361"/>
      <c r="WYF323" s="361"/>
      <c r="WYG323" s="361"/>
      <c r="WYH323" s="361"/>
      <c r="WYI323" s="361"/>
      <c r="WYJ323" s="361"/>
      <c r="WYK323" s="361"/>
      <c r="WYL323" s="361"/>
      <c r="WYM323" s="361"/>
      <c r="WYN323" s="361"/>
      <c r="WYO323" s="361"/>
      <c r="WYP323" s="361"/>
      <c r="WYQ323" s="361"/>
      <c r="WYR323" s="361"/>
      <c r="WYS323" s="361"/>
      <c r="WYT323" s="361"/>
      <c r="WYU323" s="361"/>
      <c r="WYV323" s="361"/>
      <c r="WYW323" s="361"/>
      <c r="WYX323" s="361"/>
      <c r="WYY323" s="361"/>
      <c r="WYZ323" s="361"/>
      <c r="WZA323" s="361"/>
      <c r="WZB323" s="361"/>
      <c r="WZC323" s="361"/>
      <c r="WZD323" s="361"/>
      <c r="WZE323" s="361"/>
      <c r="WZF323" s="361"/>
      <c r="WZG323" s="361"/>
      <c r="WZH323" s="361"/>
      <c r="WZI323" s="361"/>
      <c r="WZJ323" s="361"/>
      <c r="WZK323" s="361"/>
      <c r="WZL323" s="361"/>
      <c r="WZM323" s="361"/>
      <c r="WZN323" s="361"/>
      <c r="WZO323" s="361"/>
      <c r="WZP323" s="361"/>
      <c r="WZQ323" s="361"/>
      <c r="WZR323" s="361"/>
      <c r="WZS323" s="361"/>
      <c r="WZT323" s="361"/>
      <c r="WZU323" s="361"/>
      <c r="WZV323" s="361"/>
      <c r="WZW323" s="361"/>
      <c r="WZX323" s="361"/>
      <c r="WZY323" s="361"/>
      <c r="WZZ323" s="361"/>
      <c r="XAA323" s="361"/>
      <c r="XAB323" s="361"/>
      <c r="XAC323" s="361"/>
      <c r="XAD323" s="361"/>
      <c r="XAE323" s="361"/>
      <c r="XAF323" s="361"/>
      <c r="XAG323" s="361"/>
      <c r="XAH323" s="361"/>
      <c r="XAI323" s="361"/>
      <c r="XAJ323" s="361"/>
      <c r="XAK323" s="361"/>
      <c r="XAL323" s="361"/>
      <c r="XAM323" s="361"/>
      <c r="XAN323" s="361"/>
      <c r="XAO323" s="361"/>
      <c r="XAP323" s="361"/>
      <c r="XAQ323" s="361"/>
      <c r="XAR323" s="361"/>
      <c r="XAS323" s="361"/>
      <c r="XAT323" s="361"/>
      <c r="XAU323" s="361"/>
      <c r="XAV323" s="361"/>
      <c r="XAW323" s="361"/>
      <c r="XAX323" s="361"/>
      <c r="XAY323" s="361"/>
      <c r="XAZ323" s="361"/>
      <c r="XBA323" s="361"/>
      <c r="XBB323" s="361"/>
      <c r="XBC323" s="361"/>
      <c r="XBD323" s="361"/>
      <c r="XBE323" s="361"/>
      <c r="XBF323" s="361"/>
      <c r="XBG323" s="361"/>
      <c r="XBH323" s="361"/>
      <c r="XBI323" s="361"/>
      <c r="XBJ323" s="361"/>
      <c r="XBK323" s="361"/>
      <c r="XBL323" s="361"/>
      <c r="XBM323" s="361"/>
      <c r="XBN323" s="361"/>
      <c r="XBO323" s="361"/>
      <c r="XBP323" s="361"/>
      <c r="XBQ323" s="361"/>
      <c r="XBR323" s="361"/>
      <c r="XBS323" s="361"/>
      <c r="XBT323" s="361"/>
      <c r="XBU323" s="361"/>
      <c r="XBV323" s="361"/>
      <c r="XBW323" s="361"/>
      <c r="XBX323" s="361"/>
      <c r="XBY323" s="361"/>
      <c r="XBZ323" s="361"/>
      <c r="XCA323" s="361"/>
      <c r="XCB323" s="361"/>
      <c r="XCC323" s="361"/>
      <c r="XCD323" s="361"/>
      <c r="XCE323" s="361"/>
      <c r="XCF323" s="361"/>
      <c r="XCG323" s="361"/>
      <c r="XCH323" s="361"/>
      <c r="XCI323" s="361"/>
      <c r="XCJ323" s="361"/>
      <c r="XCK323" s="361"/>
      <c r="XCL323" s="361"/>
      <c r="XCM323" s="361"/>
      <c r="XCN323" s="361"/>
      <c r="XCO323" s="361"/>
      <c r="XCP323" s="361"/>
      <c r="XCQ323" s="361"/>
      <c r="XCR323" s="361"/>
      <c r="XCS323" s="361"/>
      <c r="XCT323" s="361"/>
      <c r="XCU323" s="361"/>
      <c r="XCV323" s="361"/>
      <c r="XCW323" s="361"/>
      <c r="XCX323" s="361"/>
      <c r="XCY323" s="361"/>
      <c r="XCZ323" s="361"/>
      <c r="XDA323" s="361"/>
      <c r="XDB323" s="361"/>
      <c r="XDC323" s="361"/>
      <c r="XDD323" s="361"/>
      <c r="XDE323" s="361"/>
      <c r="XDF323" s="361"/>
      <c r="XDG323" s="361"/>
      <c r="XDH323" s="361"/>
      <c r="XDI323" s="361"/>
      <c r="XDJ323" s="361"/>
      <c r="XDK323" s="361"/>
      <c r="XDL323" s="361"/>
      <c r="XDM323" s="361"/>
      <c r="XDN323" s="361"/>
      <c r="XDO323" s="361"/>
      <c r="XDP323" s="361"/>
      <c r="XDQ323" s="361"/>
      <c r="XDR323" s="361"/>
      <c r="XDS323" s="361"/>
      <c r="XDT323" s="361"/>
      <c r="XDU323" s="361"/>
      <c r="XDV323" s="361"/>
      <c r="XDW323" s="361"/>
      <c r="XDX323" s="361"/>
      <c r="XDY323" s="361"/>
      <c r="XDZ323" s="361"/>
      <c r="XEA323" s="361"/>
      <c r="XEB323" s="361"/>
      <c r="XEC323" s="361"/>
      <c r="XED323" s="361"/>
      <c r="XEE323" s="361"/>
      <c r="XEF323" s="361"/>
      <c r="XEG323" s="361"/>
      <c r="XEH323" s="361"/>
    </row>
    <row r="324" spans="1:16362" hidden="1">
      <c r="A324" s="148">
        <v>480</v>
      </c>
      <c r="B324" s="148">
        <v>393704194</v>
      </c>
      <c r="C324" s="148" t="s">
        <v>29</v>
      </c>
      <c r="D324" s="148" t="s">
        <v>30</v>
      </c>
      <c r="E324" s="189" t="s">
        <v>248</v>
      </c>
      <c r="F324" s="148" t="s">
        <v>249</v>
      </c>
      <c r="G324" s="148" t="s">
        <v>250</v>
      </c>
      <c r="H324" s="148" t="s">
        <v>111</v>
      </c>
      <c r="I324" s="148">
        <v>49303156</v>
      </c>
      <c r="J324" s="148">
        <v>464</v>
      </c>
      <c r="K324" s="148">
        <v>16</v>
      </c>
      <c r="L324" s="149">
        <v>44655</v>
      </c>
      <c r="M324" s="149">
        <v>44655</v>
      </c>
      <c r="N324" s="150">
        <v>0.33333333333333331</v>
      </c>
      <c r="O324" s="149">
        <v>44656</v>
      </c>
      <c r="P324" s="149">
        <v>44656</v>
      </c>
      <c r="Q324" s="150">
        <v>0.33333333333333331</v>
      </c>
      <c r="R324" s="148" t="s">
        <v>35</v>
      </c>
      <c r="S324" s="148"/>
      <c r="T324" s="148" t="s">
        <v>40</v>
      </c>
      <c r="U324" s="154">
        <v>3526</v>
      </c>
      <c r="V324" s="148" t="s">
        <v>37</v>
      </c>
      <c r="W324" s="153">
        <f t="shared" si="7"/>
        <v>0.22272</v>
      </c>
      <c r="X324" s="700"/>
    </row>
    <row r="325" spans="1:16362" hidden="1">
      <c r="A325" s="84">
        <v>480</v>
      </c>
      <c r="B325" s="84">
        <v>393704826</v>
      </c>
      <c r="C325" s="84" t="s">
        <v>29</v>
      </c>
      <c r="D325" s="84" t="s">
        <v>30</v>
      </c>
      <c r="E325" s="76" t="s">
        <v>248</v>
      </c>
      <c r="F325" s="84" t="s">
        <v>249</v>
      </c>
      <c r="G325" s="84" t="s">
        <v>250</v>
      </c>
      <c r="H325" s="84" t="s">
        <v>111</v>
      </c>
      <c r="I325" s="84">
        <v>49303156</v>
      </c>
      <c r="J325" s="84">
        <v>464</v>
      </c>
      <c r="K325" s="84">
        <v>16</v>
      </c>
      <c r="L325" s="121">
        <v>44655</v>
      </c>
      <c r="M325" s="121">
        <v>44655</v>
      </c>
      <c r="N325" s="122">
        <v>0.375</v>
      </c>
      <c r="O325" s="121">
        <v>44657</v>
      </c>
      <c r="P325" s="121">
        <v>44657</v>
      </c>
      <c r="Q325" s="122">
        <v>0.375</v>
      </c>
      <c r="R325" s="84" t="s">
        <v>35</v>
      </c>
      <c r="S325" s="84"/>
      <c r="T325" s="84" t="s">
        <v>40</v>
      </c>
      <c r="U325" s="124">
        <v>3526</v>
      </c>
      <c r="V325" s="84" t="s">
        <v>37</v>
      </c>
      <c r="W325" s="136">
        <f t="shared" si="7"/>
        <v>0.22272</v>
      </c>
      <c r="X325" s="125"/>
    </row>
    <row r="326" spans="1:16362" hidden="1">
      <c r="A326" s="76">
        <v>360</v>
      </c>
      <c r="B326" s="76">
        <v>393916431</v>
      </c>
      <c r="C326" s="76" t="s">
        <v>29</v>
      </c>
      <c r="D326" s="76" t="s">
        <v>30</v>
      </c>
      <c r="E326" s="76" t="s">
        <v>232</v>
      </c>
      <c r="F326" s="76" t="s">
        <v>294</v>
      </c>
      <c r="G326" s="76" t="s">
        <v>234</v>
      </c>
      <c r="H326" s="76" t="s">
        <v>60</v>
      </c>
      <c r="I326" s="76">
        <v>49203132</v>
      </c>
      <c r="J326" s="76">
        <v>832</v>
      </c>
      <c r="K326" s="76">
        <v>26</v>
      </c>
      <c r="L326" s="80">
        <v>44655</v>
      </c>
      <c r="M326" s="80">
        <v>44655</v>
      </c>
      <c r="N326" s="75">
        <v>0.41666666666666669</v>
      </c>
      <c r="O326" s="80">
        <v>44656</v>
      </c>
      <c r="P326" s="80">
        <v>44656</v>
      </c>
      <c r="Q326" s="75">
        <v>0.375</v>
      </c>
      <c r="R326" s="76" t="s">
        <v>35</v>
      </c>
      <c r="S326" s="106"/>
      <c r="T326" s="76" t="s">
        <v>56</v>
      </c>
      <c r="U326" s="111">
        <v>1556</v>
      </c>
      <c r="V326" s="76" t="s">
        <v>37</v>
      </c>
      <c r="W326" s="103">
        <f t="shared" si="7"/>
        <v>0.29952000000000001</v>
      </c>
      <c r="X326" s="114"/>
    </row>
    <row r="327" spans="1:16362" hidden="1">
      <c r="A327" s="76">
        <v>480</v>
      </c>
      <c r="B327" s="76">
        <v>392306584</v>
      </c>
      <c r="C327" s="76" t="s">
        <v>29</v>
      </c>
      <c r="D327" s="76" t="s">
        <v>30</v>
      </c>
      <c r="E327" s="76" t="s">
        <v>53</v>
      </c>
      <c r="F327" s="76" t="s">
        <v>54</v>
      </c>
      <c r="G327" s="76" t="s">
        <v>55</v>
      </c>
      <c r="H327" s="76" t="s">
        <v>295</v>
      </c>
      <c r="I327" s="76">
        <v>49303156</v>
      </c>
      <c r="J327" s="76">
        <v>580</v>
      </c>
      <c r="K327" s="76">
        <v>20</v>
      </c>
      <c r="L327" s="80">
        <v>44656</v>
      </c>
      <c r="M327" s="80">
        <v>44656</v>
      </c>
      <c r="N327" s="75">
        <v>0.33333333333333331</v>
      </c>
      <c r="O327" s="80">
        <v>44658</v>
      </c>
      <c r="P327" s="80">
        <v>44658</v>
      </c>
      <c r="Q327" s="75">
        <v>0.33333333333333331</v>
      </c>
      <c r="R327" s="76" t="s">
        <v>35</v>
      </c>
      <c r="S327" s="106"/>
      <c r="T327" s="76" t="s">
        <v>56</v>
      </c>
      <c r="U327" s="79">
        <v>2640</v>
      </c>
      <c r="V327" s="76" t="s">
        <v>41</v>
      </c>
      <c r="W327" s="103">
        <f t="shared" si="7"/>
        <v>0.27839999999999998</v>
      </c>
      <c r="X327" s="114"/>
    </row>
    <row r="328" spans="1:16362" hidden="1">
      <c r="A328" s="76">
        <v>480</v>
      </c>
      <c r="B328" s="76">
        <v>392306583</v>
      </c>
      <c r="C328" s="76" t="s">
        <v>29</v>
      </c>
      <c r="D328" s="76" t="s">
        <v>30</v>
      </c>
      <c r="E328" s="76" t="s">
        <v>53</v>
      </c>
      <c r="F328" s="76" t="s">
        <v>54</v>
      </c>
      <c r="G328" s="76" t="s">
        <v>55</v>
      </c>
      <c r="H328" s="76" t="s">
        <v>52</v>
      </c>
      <c r="I328" s="76">
        <v>49303156</v>
      </c>
      <c r="J328" s="76">
        <v>580</v>
      </c>
      <c r="K328" s="76">
        <v>20</v>
      </c>
      <c r="L328" s="80">
        <v>44656</v>
      </c>
      <c r="M328" s="80">
        <v>44656</v>
      </c>
      <c r="N328" s="75">
        <v>0.33333333333333331</v>
      </c>
      <c r="O328" s="80">
        <v>44658</v>
      </c>
      <c r="P328" s="80">
        <v>44658</v>
      </c>
      <c r="Q328" s="75">
        <v>0.375</v>
      </c>
      <c r="R328" s="76" t="s">
        <v>35</v>
      </c>
      <c r="S328" s="106"/>
      <c r="T328" s="76" t="s">
        <v>40</v>
      </c>
      <c r="U328" s="79">
        <v>2640</v>
      </c>
      <c r="V328" s="76" t="s">
        <v>41</v>
      </c>
      <c r="W328" s="103">
        <f t="shared" si="7"/>
        <v>0.27839999999999998</v>
      </c>
      <c r="X328" s="114"/>
    </row>
    <row r="329" spans="1:16362" hidden="1">
      <c r="A329" s="76">
        <v>480</v>
      </c>
      <c r="B329" s="76">
        <v>394044043</v>
      </c>
      <c r="C329" s="76" t="s">
        <v>29</v>
      </c>
      <c r="D329" s="76" t="s">
        <v>30</v>
      </c>
      <c r="E329" s="76" t="s">
        <v>84</v>
      </c>
      <c r="F329" s="76" t="s">
        <v>286</v>
      </c>
      <c r="G329" s="76" t="s">
        <v>287</v>
      </c>
      <c r="H329" s="76" t="s">
        <v>111</v>
      </c>
      <c r="I329" s="76">
        <v>49303156</v>
      </c>
      <c r="J329" s="76">
        <v>638</v>
      </c>
      <c r="K329" s="76">
        <v>22</v>
      </c>
      <c r="L329" s="80">
        <v>44656</v>
      </c>
      <c r="M329" s="80">
        <v>44656</v>
      </c>
      <c r="N329" s="75">
        <v>0.375</v>
      </c>
      <c r="O329" s="80">
        <v>44659</v>
      </c>
      <c r="P329" s="80">
        <v>44659</v>
      </c>
      <c r="Q329" s="75">
        <v>0.41666666666666669</v>
      </c>
      <c r="R329" s="76" t="s">
        <v>35</v>
      </c>
      <c r="S329" s="106"/>
      <c r="T329" s="76" t="s">
        <v>56</v>
      </c>
      <c r="U329" s="111">
        <v>3060</v>
      </c>
      <c r="V329" s="76" t="s">
        <v>37</v>
      </c>
      <c r="W329" s="103">
        <f t="shared" si="7"/>
        <v>0.30624000000000001</v>
      </c>
      <c r="X329" s="114"/>
    </row>
    <row r="330" spans="1:16362" hidden="1">
      <c r="A330" s="76">
        <v>480</v>
      </c>
      <c r="B330" s="76">
        <v>394044059</v>
      </c>
      <c r="C330" s="76" t="s">
        <v>29</v>
      </c>
      <c r="D330" s="76" t="s">
        <v>30</v>
      </c>
      <c r="E330" s="76" t="s">
        <v>84</v>
      </c>
      <c r="F330" s="76" t="s">
        <v>286</v>
      </c>
      <c r="G330" s="76" t="s">
        <v>287</v>
      </c>
      <c r="H330" s="76" t="s">
        <v>111</v>
      </c>
      <c r="I330" s="76">
        <v>49303156</v>
      </c>
      <c r="J330" s="76">
        <v>638</v>
      </c>
      <c r="K330" s="76">
        <v>22</v>
      </c>
      <c r="L330" s="80">
        <v>44656</v>
      </c>
      <c r="M330" s="80">
        <v>44656</v>
      </c>
      <c r="N330" s="75">
        <v>0.375</v>
      </c>
      <c r="O330" s="80">
        <v>44658</v>
      </c>
      <c r="P330" s="80">
        <v>44658</v>
      </c>
      <c r="Q330" s="75">
        <v>0.45833333333333331</v>
      </c>
      <c r="R330" s="76" t="s">
        <v>35</v>
      </c>
      <c r="S330" s="106"/>
      <c r="T330" s="76" t="s">
        <v>56</v>
      </c>
      <c r="U330" s="111">
        <v>3060</v>
      </c>
      <c r="V330" s="76" t="s">
        <v>37</v>
      </c>
      <c r="W330" s="103">
        <f t="shared" si="7"/>
        <v>0.30624000000000001</v>
      </c>
      <c r="X330" s="114"/>
    </row>
    <row r="331" spans="1:16362" hidden="1">
      <c r="A331" s="76">
        <v>480</v>
      </c>
      <c r="B331" s="76">
        <v>392306636</v>
      </c>
      <c r="C331" s="76" t="s">
        <v>29</v>
      </c>
      <c r="D331" s="76" t="s">
        <v>30</v>
      </c>
      <c r="E331" s="76" t="s">
        <v>53</v>
      </c>
      <c r="F331" s="76" t="s">
        <v>54</v>
      </c>
      <c r="G331" s="76" t="s">
        <v>55</v>
      </c>
      <c r="H331" s="76" t="s">
        <v>52</v>
      </c>
      <c r="I331" s="76">
        <v>49303156</v>
      </c>
      <c r="J331" s="76">
        <v>580</v>
      </c>
      <c r="K331" s="76">
        <v>20</v>
      </c>
      <c r="L331" s="80">
        <v>44656</v>
      </c>
      <c r="M331" s="80">
        <v>44656</v>
      </c>
      <c r="N331" s="75">
        <v>0.33333333333333331</v>
      </c>
      <c r="O331" s="80">
        <v>44657</v>
      </c>
      <c r="P331" s="80">
        <v>44657</v>
      </c>
      <c r="Q331" s="75">
        <v>0.375</v>
      </c>
      <c r="R331" s="76" t="s">
        <v>35</v>
      </c>
      <c r="S331" s="106"/>
      <c r="T331" s="76" t="s">
        <v>56</v>
      </c>
      <c r="U331" s="79">
        <v>2640</v>
      </c>
      <c r="V331" s="76" t="s">
        <v>41</v>
      </c>
      <c r="W331" s="103">
        <f t="shared" si="7"/>
        <v>0.27839999999999998</v>
      </c>
      <c r="X331" s="114"/>
    </row>
    <row r="332" spans="1:16362" hidden="1">
      <c r="A332" s="76">
        <v>480</v>
      </c>
      <c r="B332" s="76">
        <v>392306678</v>
      </c>
      <c r="C332" s="76" t="s">
        <v>29</v>
      </c>
      <c r="D332" s="76" t="s">
        <v>30</v>
      </c>
      <c r="E332" s="76" t="s">
        <v>53</v>
      </c>
      <c r="F332" s="76" t="s">
        <v>54</v>
      </c>
      <c r="G332" s="76" t="s">
        <v>55</v>
      </c>
      <c r="H332" s="76" t="s">
        <v>52</v>
      </c>
      <c r="I332" s="76">
        <v>49303156</v>
      </c>
      <c r="J332" s="76">
        <v>580</v>
      </c>
      <c r="K332" s="76">
        <v>20</v>
      </c>
      <c r="L332" s="80">
        <v>44656</v>
      </c>
      <c r="M332" s="80">
        <v>44656</v>
      </c>
      <c r="N332" s="75">
        <v>0.375</v>
      </c>
      <c r="O332" s="80">
        <v>44657</v>
      </c>
      <c r="P332" s="80">
        <v>44657</v>
      </c>
      <c r="Q332" s="75">
        <v>0.41666666666666669</v>
      </c>
      <c r="R332" s="76" t="s">
        <v>35</v>
      </c>
      <c r="S332" s="106"/>
      <c r="T332" s="76" t="s">
        <v>56</v>
      </c>
      <c r="U332" s="79">
        <v>2640</v>
      </c>
      <c r="V332" s="76" t="s">
        <v>41</v>
      </c>
      <c r="W332" s="103">
        <f t="shared" si="7"/>
        <v>0.27839999999999998</v>
      </c>
      <c r="X332" s="114"/>
    </row>
    <row r="333" spans="1:16362" hidden="1">
      <c r="A333" s="76">
        <v>480</v>
      </c>
      <c r="B333" s="76">
        <v>392306708</v>
      </c>
      <c r="C333" s="76" t="s">
        <v>29</v>
      </c>
      <c r="D333" s="76" t="s">
        <v>30</v>
      </c>
      <c r="E333" s="76" t="s">
        <v>53</v>
      </c>
      <c r="F333" s="76" t="s">
        <v>54</v>
      </c>
      <c r="G333" s="76" t="s">
        <v>55</v>
      </c>
      <c r="H333" s="76" t="s">
        <v>52</v>
      </c>
      <c r="I333" s="76">
        <v>49303156</v>
      </c>
      <c r="J333" s="76">
        <v>580</v>
      </c>
      <c r="K333" s="76">
        <v>20</v>
      </c>
      <c r="L333" s="80">
        <v>44656</v>
      </c>
      <c r="M333" s="80">
        <v>44656</v>
      </c>
      <c r="N333" s="75">
        <v>0.375</v>
      </c>
      <c r="O333" s="80">
        <v>44657</v>
      </c>
      <c r="P333" s="80">
        <v>44657</v>
      </c>
      <c r="Q333" s="75">
        <v>0.45833333333333331</v>
      </c>
      <c r="R333" s="76" t="s">
        <v>35</v>
      </c>
      <c r="S333" s="106"/>
      <c r="T333" s="76" t="s">
        <v>56</v>
      </c>
      <c r="U333" s="79">
        <v>2640</v>
      </c>
      <c r="V333" s="76" t="s">
        <v>41</v>
      </c>
      <c r="W333" s="103">
        <f t="shared" si="7"/>
        <v>0.27839999999999998</v>
      </c>
      <c r="X333" s="114"/>
    </row>
    <row r="334" spans="1:16362" hidden="1">
      <c r="A334" s="76">
        <v>480</v>
      </c>
      <c r="B334" s="76">
        <v>392306760</v>
      </c>
      <c r="C334" s="76" t="s">
        <v>29</v>
      </c>
      <c r="D334" s="76" t="s">
        <v>30</v>
      </c>
      <c r="E334" s="76" t="s">
        <v>53</v>
      </c>
      <c r="F334" s="76" t="s">
        <v>54</v>
      </c>
      <c r="G334" s="76" t="s">
        <v>55</v>
      </c>
      <c r="H334" s="76" t="s">
        <v>52</v>
      </c>
      <c r="I334" s="76">
        <v>49303156</v>
      </c>
      <c r="J334" s="76">
        <v>580</v>
      </c>
      <c r="K334" s="76">
        <v>20</v>
      </c>
      <c r="L334" s="80">
        <v>44656</v>
      </c>
      <c r="M334" s="80">
        <v>44656</v>
      </c>
      <c r="N334" s="75">
        <v>0.41666666666666669</v>
      </c>
      <c r="O334" s="80">
        <v>44657</v>
      </c>
      <c r="P334" s="80">
        <v>44657</v>
      </c>
      <c r="Q334" s="75">
        <v>0.54166666666666663</v>
      </c>
      <c r="R334" s="76" t="s">
        <v>35</v>
      </c>
      <c r="S334" s="106"/>
      <c r="T334" s="76" t="s">
        <v>56</v>
      </c>
      <c r="U334" s="79">
        <v>2640</v>
      </c>
      <c r="V334" s="76" t="s">
        <v>41</v>
      </c>
      <c r="W334" s="103">
        <f t="shared" si="7"/>
        <v>0.27839999999999998</v>
      </c>
      <c r="X334" s="114"/>
    </row>
    <row r="335" spans="1:16362" hidden="1">
      <c r="A335" s="76">
        <v>360</v>
      </c>
      <c r="B335" s="76">
        <v>393916533</v>
      </c>
      <c r="C335" s="76" t="s">
        <v>29</v>
      </c>
      <c r="D335" s="76" t="s">
        <v>30</v>
      </c>
      <c r="E335" s="76" t="s">
        <v>296</v>
      </c>
      <c r="F335" s="76" t="s">
        <v>294</v>
      </c>
      <c r="G335" s="76" t="s">
        <v>297</v>
      </c>
      <c r="H335" s="76" t="s">
        <v>60</v>
      </c>
      <c r="I335" s="76">
        <v>49203132</v>
      </c>
      <c r="J335" s="76">
        <v>832</v>
      </c>
      <c r="K335" s="76">
        <v>26</v>
      </c>
      <c r="L335" s="80">
        <v>44656</v>
      </c>
      <c r="M335" s="80">
        <v>44656</v>
      </c>
      <c r="N335" s="75">
        <v>0.41666666666666669</v>
      </c>
      <c r="O335" s="80">
        <v>44657</v>
      </c>
      <c r="P335" s="80">
        <v>44657</v>
      </c>
      <c r="Q335" s="75">
        <v>0.375</v>
      </c>
      <c r="R335" s="76" t="s">
        <v>35</v>
      </c>
      <c r="S335" s="106"/>
      <c r="T335" s="76" t="s">
        <v>56</v>
      </c>
      <c r="U335" s="111">
        <v>1556</v>
      </c>
      <c r="V335" s="76" t="s">
        <v>37</v>
      </c>
      <c r="W335" s="103">
        <f t="shared" si="7"/>
        <v>0.29952000000000001</v>
      </c>
      <c r="X335" s="114"/>
    </row>
    <row r="336" spans="1:16362" hidden="1">
      <c r="A336" s="76">
        <v>360</v>
      </c>
      <c r="B336" s="76">
        <v>394021121</v>
      </c>
      <c r="C336" s="76" t="s">
        <v>29</v>
      </c>
      <c r="D336" s="76" t="s">
        <v>30</v>
      </c>
      <c r="E336" s="76" t="s">
        <v>42</v>
      </c>
      <c r="F336" s="76" t="s">
        <v>198</v>
      </c>
      <c r="G336" s="76" t="s">
        <v>298</v>
      </c>
      <c r="H336" s="76" t="s">
        <v>200</v>
      </c>
      <c r="I336" s="76">
        <v>49204132</v>
      </c>
      <c r="J336" s="76">
        <v>260</v>
      </c>
      <c r="K336" s="76">
        <v>10</v>
      </c>
      <c r="L336" s="80">
        <v>44656</v>
      </c>
      <c r="M336" s="80">
        <v>44656</v>
      </c>
      <c r="N336" s="75">
        <v>0.41666666666666669</v>
      </c>
      <c r="O336" s="80">
        <v>44657</v>
      </c>
      <c r="P336" s="80">
        <v>44657</v>
      </c>
      <c r="Q336" s="75">
        <v>0.41666666666666669</v>
      </c>
      <c r="R336" s="76" t="s">
        <v>35</v>
      </c>
      <c r="S336" s="106"/>
      <c r="T336" s="76" t="s">
        <v>56</v>
      </c>
      <c r="U336" s="111">
        <v>1777</v>
      </c>
      <c r="V336" s="76" t="s">
        <v>41</v>
      </c>
      <c r="W336" s="103">
        <f t="shared" si="7"/>
        <v>9.3600000000000003E-2</v>
      </c>
      <c r="X336" s="114"/>
    </row>
    <row r="337" spans="1:24" hidden="1">
      <c r="A337" s="76">
        <v>480</v>
      </c>
      <c r="B337" s="76">
        <v>392306635</v>
      </c>
      <c r="C337" s="76" t="s">
        <v>29</v>
      </c>
      <c r="D337" s="76" t="s">
        <v>30</v>
      </c>
      <c r="E337" s="76" t="s">
        <v>53</v>
      </c>
      <c r="F337" s="76" t="s">
        <v>54</v>
      </c>
      <c r="G337" s="76" t="s">
        <v>55</v>
      </c>
      <c r="H337" s="76" t="s">
        <v>52</v>
      </c>
      <c r="I337" s="76">
        <v>49303156</v>
      </c>
      <c r="J337" s="76">
        <v>580</v>
      </c>
      <c r="K337" s="76">
        <v>20</v>
      </c>
      <c r="L337" s="80">
        <v>44656</v>
      </c>
      <c r="M337" s="80">
        <v>44656</v>
      </c>
      <c r="N337" s="75">
        <v>0.33333333333333331</v>
      </c>
      <c r="O337" s="80">
        <v>44658</v>
      </c>
      <c r="P337" s="80">
        <v>44658</v>
      </c>
      <c r="Q337" s="75">
        <v>0.33333333333333331</v>
      </c>
      <c r="R337" s="76" t="s">
        <v>35</v>
      </c>
      <c r="S337" s="106"/>
      <c r="T337" s="76" t="s">
        <v>56</v>
      </c>
      <c r="U337" s="79">
        <v>2640</v>
      </c>
      <c r="V337" s="76" t="s">
        <v>41</v>
      </c>
      <c r="W337" s="103">
        <f t="shared" si="7"/>
        <v>0.27839999999999998</v>
      </c>
      <c r="X337" s="328">
        <f>A337*J337/10^6</f>
        <v>0.27839999999999998</v>
      </c>
    </row>
    <row r="338" spans="1:24" hidden="1">
      <c r="A338" s="76">
        <v>480</v>
      </c>
      <c r="B338" s="76">
        <v>392306648</v>
      </c>
      <c r="C338" s="76" t="s">
        <v>29</v>
      </c>
      <c r="D338" s="76" t="s">
        <v>30</v>
      </c>
      <c r="E338" s="76" t="s">
        <v>53</v>
      </c>
      <c r="F338" s="76" t="s">
        <v>54</v>
      </c>
      <c r="G338" s="76" t="s">
        <v>55</v>
      </c>
      <c r="H338" s="76" t="s">
        <v>52</v>
      </c>
      <c r="I338" s="76">
        <v>49303156</v>
      </c>
      <c r="J338" s="76">
        <v>580</v>
      </c>
      <c r="K338" s="76">
        <v>20</v>
      </c>
      <c r="L338" s="80">
        <v>44656</v>
      </c>
      <c r="M338" s="80">
        <v>44656</v>
      </c>
      <c r="N338" s="75">
        <v>0.33333333333333331</v>
      </c>
      <c r="O338" s="80">
        <v>44658</v>
      </c>
      <c r="P338" s="80">
        <v>44658</v>
      </c>
      <c r="Q338" s="75">
        <v>0.375</v>
      </c>
      <c r="R338" s="76" t="s">
        <v>35</v>
      </c>
      <c r="S338" s="106"/>
      <c r="T338" s="76" t="s">
        <v>56</v>
      </c>
      <c r="U338" s="79">
        <v>2640</v>
      </c>
      <c r="V338" s="76" t="s">
        <v>41</v>
      </c>
      <c r="W338" s="103">
        <f t="shared" si="7"/>
        <v>0.27839999999999998</v>
      </c>
      <c r="X338" s="114"/>
    </row>
    <row r="339" spans="1:24" s="360" customFormat="1" hidden="1">
      <c r="A339" s="76">
        <v>480</v>
      </c>
      <c r="B339" s="76">
        <v>392306655</v>
      </c>
      <c r="C339" s="76" t="s">
        <v>29</v>
      </c>
      <c r="D339" s="76" t="s">
        <v>30</v>
      </c>
      <c r="E339" s="76" t="s">
        <v>53</v>
      </c>
      <c r="F339" s="76" t="s">
        <v>54</v>
      </c>
      <c r="G339" s="76" t="s">
        <v>55</v>
      </c>
      <c r="H339" s="76" t="s">
        <v>52</v>
      </c>
      <c r="I339" s="76">
        <v>49303156</v>
      </c>
      <c r="J339" s="76">
        <v>580</v>
      </c>
      <c r="K339" s="76">
        <v>20</v>
      </c>
      <c r="L339" s="80">
        <v>44656</v>
      </c>
      <c r="M339" s="80">
        <v>44656</v>
      </c>
      <c r="N339" s="75">
        <v>0.375</v>
      </c>
      <c r="O339" s="80">
        <v>44658</v>
      </c>
      <c r="P339" s="80">
        <v>44658</v>
      </c>
      <c r="Q339" s="75">
        <v>0.41666666666666669</v>
      </c>
      <c r="R339" s="76" t="s">
        <v>35</v>
      </c>
      <c r="S339" s="106"/>
      <c r="T339" s="76" t="s">
        <v>56</v>
      </c>
      <c r="U339" s="79">
        <v>2640</v>
      </c>
      <c r="V339" s="76" t="s">
        <v>41</v>
      </c>
      <c r="W339" s="103">
        <f t="shared" si="7"/>
        <v>0.27839999999999998</v>
      </c>
      <c r="X339" s="114"/>
    </row>
    <row r="340" spans="1:24" hidden="1">
      <c r="A340" s="115">
        <v>480</v>
      </c>
      <c r="B340" s="115">
        <v>392306687</v>
      </c>
      <c r="C340" s="115" t="s">
        <v>29</v>
      </c>
      <c r="D340" s="115" t="s">
        <v>30</v>
      </c>
      <c r="E340" s="115" t="s">
        <v>53</v>
      </c>
      <c r="F340" s="115" t="s">
        <v>54</v>
      </c>
      <c r="G340" s="115" t="s">
        <v>55</v>
      </c>
      <c r="H340" s="115" t="s">
        <v>52</v>
      </c>
      <c r="I340" s="115">
        <v>49303156</v>
      </c>
      <c r="J340" s="115">
        <v>580</v>
      </c>
      <c r="K340" s="115">
        <v>20</v>
      </c>
      <c r="L340" s="116">
        <v>44656</v>
      </c>
      <c r="M340" s="116">
        <v>44656</v>
      </c>
      <c r="N340" s="117">
        <v>0.41666666666666669</v>
      </c>
      <c r="O340" s="116">
        <v>44658</v>
      </c>
      <c r="P340" s="116">
        <v>44658</v>
      </c>
      <c r="Q340" s="117">
        <v>0.54166666666666663</v>
      </c>
      <c r="R340" s="115" t="s">
        <v>35</v>
      </c>
      <c r="S340" s="118"/>
      <c r="T340" s="115" t="s">
        <v>56</v>
      </c>
      <c r="U340" s="126">
        <v>2640</v>
      </c>
      <c r="V340" s="115" t="s">
        <v>41</v>
      </c>
      <c r="W340" s="127">
        <f t="shared" si="7"/>
        <v>0.27839999999999998</v>
      </c>
      <c r="X340" s="483">
        <v>10000000</v>
      </c>
    </row>
    <row r="341" spans="1:24">
      <c r="A341" s="148">
        <v>400</v>
      </c>
      <c r="B341" s="148">
        <v>394041163</v>
      </c>
      <c r="C341" s="148" t="s">
        <v>29</v>
      </c>
      <c r="D341" s="148" t="s">
        <v>30</v>
      </c>
      <c r="E341" s="148" t="s">
        <v>271</v>
      </c>
      <c r="F341" s="148" t="s">
        <v>299</v>
      </c>
      <c r="G341" s="148" t="s">
        <v>300</v>
      </c>
      <c r="H341" s="148" t="s">
        <v>76</v>
      </c>
      <c r="I341" s="148">
        <v>49405140</v>
      </c>
      <c r="J341" s="148">
        <v>768</v>
      </c>
      <c r="K341" s="148">
        <v>24</v>
      </c>
      <c r="L341" s="149">
        <v>44656</v>
      </c>
      <c r="M341" s="149">
        <v>44656</v>
      </c>
      <c r="N341" s="150">
        <v>0.375</v>
      </c>
      <c r="O341" s="149">
        <v>44657</v>
      </c>
      <c r="P341" s="149">
        <v>44657</v>
      </c>
      <c r="Q341" s="150">
        <v>0.375</v>
      </c>
      <c r="R341" s="148" t="s">
        <v>35</v>
      </c>
      <c r="S341" s="148"/>
      <c r="T341" s="148" t="s">
        <v>56</v>
      </c>
      <c r="U341" s="154">
        <v>3310</v>
      </c>
      <c r="V341" s="148" t="s">
        <v>37</v>
      </c>
      <c r="W341" s="153">
        <f t="shared" si="7"/>
        <v>0.30719999999999997</v>
      </c>
      <c r="X341" s="700"/>
    </row>
    <row r="342" spans="1:24">
      <c r="A342" s="157">
        <v>400</v>
      </c>
      <c r="B342" s="157">
        <v>394041226</v>
      </c>
      <c r="C342" s="157" t="s">
        <v>29</v>
      </c>
      <c r="D342" s="157" t="s">
        <v>30</v>
      </c>
      <c r="E342" s="184" t="s">
        <v>271</v>
      </c>
      <c r="F342" s="157" t="s">
        <v>299</v>
      </c>
      <c r="G342" s="157" t="s">
        <v>300</v>
      </c>
      <c r="H342" s="157" t="s">
        <v>76</v>
      </c>
      <c r="I342" s="157">
        <v>49405140</v>
      </c>
      <c r="J342" s="157">
        <v>768</v>
      </c>
      <c r="K342" s="157">
        <v>24</v>
      </c>
      <c r="L342" s="158">
        <v>44656</v>
      </c>
      <c r="M342" s="158">
        <v>44656</v>
      </c>
      <c r="N342" s="159">
        <v>0.375</v>
      </c>
      <c r="O342" s="158">
        <v>44658</v>
      </c>
      <c r="P342" s="158">
        <v>44658</v>
      </c>
      <c r="Q342" s="159">
        <v>0.41666666666666669</v>
      </c>
      <c r="R342" s="157" t="s">
        <v>35</v>
      </c>
      <c r="S342" s="157"/>
      <c r="T342" s="157" t="s">
        <v>56</v>
      </c>
      <c r="U342" s="192">
        <v>3310</v>
      </c>
      <c r="V342" s="157" t="s">
        <v>37</v>
      </c>
      <c r="W342" s="161">
        <f t="shared" si="7"/>
        <v>0.30719999999999997</v>
      </c>
      <c r="X342" s="712"/>
    </row>
    <row r="343" spans="1:24" hidden="1">
      <c r="A343" s="148">
        <v>360</v>
      </c>
      <c r="B343" s="148">
        <v>394043561</v>
      </c>
      <c r="C343" s="148" t="s">
        <v>29</v>
      </c>
      <c r="D343" s="148" t="s">
        <v>30</v>
      </c>
      <c r="E343" s="190" t="s">
        <v>301</v>
      </c>
      <c r="F343" s="148" t="s">
        <v>302</v>
      </c>
      <c r="G343" s="148" t="s">
        <v>303</v>
      </c>
      <c r="H343" s="148" t="s">
        <v>304</v>
      </c>
      <c r="I343" s="148">
        <v>49201132</v>
      </c>
      <c r="J343" s="148">
        <v>832</v>
      </c>
      <c r="K343" s="148">
        <v>26</v>
      </c>
      <c r="L343" s="149">
        <v>44656</v>
      </c>
      <c r="M343" s="149">
        <v>44656</v>
      </c>
      <c r="N343" s="150">
        <v>0.41666666666666669</v>
      </c>
      <c r="O343" s="149">
        <v>44658</v>
      </c>
      <c r="P343" s="149">
        <v>44658</v>
      </c>
      <c r="Q343" s="150">
        <v>0.375</v>
      </c>
      <c r="R343" s="148" t="s">
        <v>35</v>
      </c>
      <c r="S343" s="148"/>
      <c r="T343" s="148" t="s">
        <v>56</v>
      </c>
      <c r="U343" s="154">
        <v>4206</v>
      </c>
      <c r="V343" s="148" t="s">
        <v>37</v>
      </c>
      <c r="W343" s="153">
        <f t="shared" si="7"/>
        <v>0.29952000000000001</v>
      </c>
      <c r="X343" s="700"/>
    </row>
    <row r="344" spans="1:24" hidden="1">
      <c r="A344" s="128">
        <v>480</v>
      </c>
      <c r="B344" s="128">
        <v>394044007</v>
      </c>
      <c r="C344" s="128" t="s">
        <v>29</v>
      </c>
      <c r="D344" s="128" t="s">
        <v>30</v>
      </c>
      <c r="E344" s="76" t="s">
        <v>84</v>
      </c>
      <c r="F344" s="128" t="s">
        <v>286</v>
      </c>
      <c r="G344" s="128" t="s">
        <v>287</v>
      </c>
      <c r="H344" s="128" t="s">
        <v>111</v>
      </c>
      <c r="I344" s="128">
        <v>49303156</v>
      </c>
      <c r="J344" s="128">
        <v>638</v>
      </c>
      <c r="K344" s="128">
        <v>22</v>
      </c>
      <c r="L344" s="129">
        <v>44656</v>
      </c>
      <c r="M344" s="129">
        <v>44656</v>
      </c>
      <c r="N344" s="130">
        <v>0.33333333333333331</v>
      </c>
      <c r="O344" s="129">
        <v>44658</v>
      </c>
      <c r="P344" s="129">
        <v>44658</v>
      </c>
      <c r="Q344" s="130">
        <v>0.33333333333333331</v>
      </c>
      <c r="R344" s="128" t="s">
        <v>35</v>
      </c>
      <c r="S344" s="131"/>
      <c r="T344" s="128" t="s">
        <v>56</v>
      </c>
      <c r="U344" s="134">
        <v>3060</v>
      </c>
      <c r="V344" s="128" t="s">
        <v>37</v>
      </c>
      <c r="W344" s="135">
        <f t="shared" si="7"/>
        <v>0.30624000000000001</v>
      </c>
      <c r="X344" s="133"/>
    </row>
    <row r="345" spans="1:24" hidden="1">
      <c r="A345" s="148">
        <v>480</v>
      </c>
      <c r="B345" s="148">
        <v>394044034</v>
      </c>
      <c r="C345" s="148" t="s">
        <v>29</v>
      </c>
      <c r="D345" s="148" t="s">
        <v>30</v>
      </c>
      <c r="E345" s="189" t="s">
        <v>84</v>
      </c>
      <c r="F345" s="148" t="s">
        <v>286</v>
      </c>
      <c r="G345" s="148" t="s">
        <v>287</v>
      </c>
      <c r="H345" s="148" t="s">
        <v>111</v>
      </c>
      <c r="I345" s="148">
        <v>49303156</v>
      </c>
      <c r="J345" s="148">
        <v>638</v>
      </c>
      <c r="K345" s="148">
        <v>22</v>
      </c>
      <c r="L345" s="149">
        <v>44656</v>
      </c>
      <c r="M345" s="149">
        <v>44656</v>
      </c>
      <c r="N345" s="150">
        <v>0.33333333333333331</v>
      </c>
      <c r="O345" s="149">
        <v>44658</v>
      </c>
      <c r="P345" s="149">
        <v>44658</v>
      </c>
      <c r="Q345" s="150">
        <v>0.375</v>
      </c>
      <c r="R345" s="148" t="s">
        <v>35</v>
      </c>
      <c r="S345" s="151"/>
      <c r="T345" s="148" t="s">
        <v>56</v>
      </c>
      <c r="U345" s="152">
        <v>3060</v>
      </c>
      <c r="V345" s="148" t="s">
        <v>37</v>
      </c>
      <c r="W345" s="153">
        <f t="shared" si="7"/>
        <v>0.30624000000000001</v>
      </c>
      <c r="X345" s="700"/>
    </row>
    <row r="346" spans="1:24" hidden="1">
      <c r="A346" s="128">
        <v>480</v>
      </c>
      <c r="B346" s="128">
        <v>394044107</v>
      </c>
      <c r="C346" s="128" t="s">
        <v>29</v>
      </c>
      <c r="D346" s="128" t="s">
        <v>30</v>
      </c>
      <c r="E346" s="76" t="s">
        <v>84</v>
      </c>
      <c r="F346" s="128" t="s">
        <v>286</v>
      </c>
      <c r="G346" s="128" t="s">
        <v>287</v>
      </c>
      <c r="H346" s="128" t="s">
        <v>111</v>
      </c>
      <c r="I346" s="128">
        <v>49303156</v>
      </c>
      <c r="J346" s="128">
        <v>638</v>
      </c>
      <c r="K346" s="128">
        <v>22</v>
      </c>
      <c r="L346" s="129">
        <v>44656</v>
      </c>
      <c r="M346" s="129">
        <v>44656</v>
      </c>
      <c r="N346" s="130">
        <v>0.41666666666666669</v>
      </c>
      <c r="O346" s="129">
        <v>44658</v>
      </c>
      <c r="P346" s="129">
        <v>44658</v>
      </c>
      <c r="Q346" s="130">
        <v>0.5</v>
      </c>
      <c r="R346" s="128" t="s">
        <v>35</v>
      </c>
      <c r="S346" s="131"/>
      <c r="T346" s="128" t="s">
        <v>56</v>
      </c>
      <c r="U346" s="342">
        <v>3060</v>
      </c>
      <c r="V346" s="128" t="s">
        <v>37</v>
      </c>
      <c r="W346" s="135">
        <f t="shared" si="7"/>
        <v>0.30624000000000001</v>
      </c>
      <c r="X346" s="133"/>
    </row>
    <row r="347" spans="1:24">
      <c r="A347" s="217">
        <v>400</v>
      </c>
      <c r="B347" s="217">
        <v>394183910</v>
      </c>
      <c r="C347" s="217" t="s">
        <v>29</v>
      </c>
      <c r="D347" s="217" t="s">
        <v>30</v>
      </c>
      <c r="E347" s="655" t="s">
        <v>114</v>
      </c>
      <c r="F347" s="217" t="s">
        <v>155</v>
      </c>
      <c r="G347" s="217" t="s">
        <v>305</v>
      </c>
      <c r="H347" s="217" t="s">
        <v>76</v>
      </c>
      <c r="I347" s="217">
        <v>49405140</v>
      </c>
      <c r="J347" s="217">
        <v>640</v>
      </c>
      <c r="K347" s="217">
        <v>20</v>
      </c>
      <c r="L347" s="218">
        <v>44656</v>
      </c>
      <c r="M347" s="218">
        <v>44656</v>
      </c>
      <c r="N347" s="219">
        <v>0.45833333333333331</v>
      </c>
      <c r="O347" s="218">
        <v>44658</v>
      </c>
      <c r="P347" s="218">
        <v>44658</v>
      </c>
      <c r="Q347" s="219">
        <v>0.375</v>
      </c>
      <c r="R347" s="217" t="s">
        <v>35</v>
      </c>
      <c r="S347" s="220"/>
      <c r="T347" s="220"/>
      <c r="U347" s="221"/>
      <c r="V347" s="217" t="s">
        <v>41</v>
      </c>
      <c r="W347" s="222">
        <f t="shared" si="7"/>
        <v>0.25600000000000001</v>
      </c>
      <c r="X347" s="713"/>
    </row>
    <row r="348" spans="1:24">
      <c r="A348" s="217">
        <v>400</v>
      </c>
      <c r="B348" s="217">
        <v>394183735</v>
      </c>
      <c r="C348" s="217" t="s">
        <v>29</v>
      </c>
      <c r="D348" s="217" t="s">
        <v>30</v>
      </c>
      <c r="E348" s="657" t="s">
        <v>114</v>
      </c>
      <c r="F348" s="217" t="s">
        <v>155</v>
      </c>
      <c r="G348" s="217" t="s">
        <v>305</v>
      </c>
      <c r="H348" s="217" t="s">
        <v>76</v>
      </c>
      <c r="I348" s="217">
        <v>49405140</v>
      </c>
      <c r="J348" s="217">
        <v>640</v>
      </c>
      <c r="K348" s="217">
        <v>20</v>
      </c>
      <c r="L348" s="218">
        <v>44656</v>
      </c>
      <c r="M348" s="218">
        <v>44656</v>
      </c>
      <c r="N348" s="219">
        <v>0.45833333333333331</v>
      </c>
      <c r="O348" s="218">
        <v>44657</v>
      </c>
      <c r="P348" s="218">
        <v>44657</v>
      </c>
      <c r="Q348" s="219">
        <v>0.41666666666666669</v>
      </c>
      <c r="R348" s="217" t="s">
        <v>35</v>
      </c>
      <c r="S348" s="220"/>
      <c r="T348" s="220"/>
      <c r="U348" s="221"/>
      <c r="V348" s="217" t="s">
        <v>41</v>
      </c>
      <c r="W348" s="222">
        <f t="shared" si="7"/>
        <v>0.25600000000000001</v>
      </c>
      <c r="X348" s="713"/>
    </row>
    <row r="349" spans="1:24" hidden="1">
      <c r="A349" s="84">
        <v>480</v>
      </c>
      <c r="B349" s="84">
        <v>392306679</v>
      </c>
      <c r="C349" s="84" t="s">
        <v>29</v>
      </c>
      <c r="D349" s="84" t="s">
        <v>30</v>
      </c>
      <c r="E349" s="76" t="s">
        <v>53</v>
      </c>
      <c r="F349" s="84" t="s">
        <v>54</v>
      </c>
      <c r="G349" s="84" t="s">
        <v>55</v>
      </c>
      <c r="H349" s="84" t="s">
        <v>52</v>
      </c>
      <c r="I349" s="84">
        <v>49303156</v>
      </c>
      <c r="J349" s="84">
        <v>580</v>
      </c>
      <c r="K349" s="84">
        <v>20</v>
      </c>
      <c r="L349" s="121">
        <v>44657</v>
      </c>
      <c r="M349" s="121">
        <v>44657</v>
      </c>
      <c r="N349" s="122">
        <v>0.41666666666666669</v>
      </c>
      <c r="O349" s="121">
        <v>44658</v>
      </c>
      <c r="P349" s="121">
        <v>44658</v>
      </c>
      <c r="Q349" s="122">
        <v>0.5</v>
      </c>
      <c r="R349" s="84" t="s">
        <v>35</v>
      </c>
      <c r="S349" s="123"/>
      <c r="T349" s="84" t="s">
        <v>56</v>
      </c>
      <c r="U349" s="124">
        <v>2640</v>
      </c>
      <c r="V349" s="84" t="s">
        <v>41</v>
      </c>
      <c r="W349" s="136">
        <f t="shared" si="7"/>
        <v>0.27839999999999998</v>
      </c>
      <c r="X349" s="125"/>
    </row>
    <row r="350" spans="1:24" hidden="1">
      <c r="A350" s="76">
        <v>360</v>
      </c>
      <c r="B350" s="76">
        <v>394186757</v>
      </c>
      <c r="C350" s="76" t="s">
        <v>29</v>
      </c>
      <c r="D350" s="76" t="s">
        <v>30</v>
      </c>
      <c r="E350" s="76" t="s">
        <v>306</v>
      </c>
      <c r="F350" s="76" t="s">
        <v>307</v>
      </c>
      <c r="G350" s="76" t="s">
        <v>308</v>
      </c>
      <c r="H350" s="76" t="s">
        <v>304</v>
      </c>
      <c r="I350" s="76">
        <v>49203132</v>
      </c>
      <c r="J350" s="76">
        <v>768</v>
      </c>
      <c r="K350" s="76">
        <v>24</v>
      </c>
      <c r="L350" s="80">
        <v>44657</v>
      </c>
      <c r="M350" s="80">
        <v>44657</v>
      </c>
      <c r="N350" s="75">
        <v>0.45833333333333331</v>
      </c>
      <c r="O350" s="80">
        <v>44659</v>
      </c>
      <c r="P350" s="80">
        <v>44659</v>
      </c>
      <c r="Q350" s="75">
        <v>0.33333333333333331</v>
      </c>
      <c r="R350" s="76" t="s">
        <v>35</v>
      </c>
      <c r="S350" s="106"/>
      <c r="T350" s="106"/>
      <c r="U350" s="111"/>
      <c r="V350" s="76" t="s">
        <v>41</v>
      </c>
      <c r="W350" s="103">
        <f t="shared" si="7"/>
        <v>0.27648</v>
      </c>
      <c r="X350" s="114"/>
    </row>
    <row r="351" spans="1:24" hidden="1">
      <c r="A351" s="115">
        <v>360</v>
      </c>
      <c r="B351" s="115">
        <v>393912622</v>
      </c>
      <c r="C351" s="115" t="s">
        <v>29</v>
      </c>
      <c r="D351" s="115" t="s">
        <v>30</v>
      </c>
      <c r="E351" s="76" t="s">
        <v>309</v>
      </c>
      <c r="F351" s="115" t="s">
        <v>310</v>
      </c>
      <c r="G351" s="115" t="s">
        <v>311</v>
      </c>
      <c r="H351" s="115" t="s">
        <v>200</v>
      </c>
      <c r="I351" s="115">
        <v>49204132</v>
      </c>
      <c r="J351" s="115">
        <f>26*26</f>
        <v>676</v>
      </c>
      <c r="K351" s="115">
        <v>26</v>
      </c>
      <c r="L351" s="116">
        <v>44657</v>
      </c>
      <c r="M351" s="116">
        <v>44657</v>
      </c>
      <c r="N351" s="117">
        <v>0.375</v>
      </c>
      <c r="O351" s="116">
        <v>44658</v>
      </c>
      <c r="P351" s="116">
        <v>44658</v>
      </c>
      <c r="Q351" s="117">
        <v>0.41666666666666669</v>
      </c>
      <c r="R351" s="115" t="s">
        <v>35</v>
      </c>
      <c r="S351" s="118"/>
      <c r="T351" s="118"/>
      <c r="U351" s="119"/>
      <c r="V351" s="115" t="s">
        <v>37</v>
      </c>
      <c r="W351" s="127">
        <f t="shared" si="7"/>
        <v>0.24335999999999999</v>
      </c>
      <c r="X351" s="120"/>
    </row>
    <row r="352" spans="1:24" hidden="1">
      <c r="A352" s="148">
        <v>360</v>
      </c>
      <c r="B352" s="148">
        <v>394189816</v>
      </c>
      <c r="C352" s="148" t="s">
        <v>29</v>
      </c>
      <c r="D352" s="148" t="s">
        <v>30</v>
      </c>
      <c r="E352" s="189" t="s">
        <v>306</v>
      </c>
      <c r="F352" s="148" t="s">
        <v>312</v>
      </c>
      <c r="G352" s="148" t="s">
        <v>313</v>
      </c>
      <c r="H352" s="148" t="s">
        <v>304</v>
      </c>
      <c r="I352" s="148">
        <v>49203132</v>
      </c>
      <c r="J352" s="148">
        <v>768</v>
      </c>
      <c r="K352" s="148">
        <v>24</v>
      </c>
      <c r="L352" s="149">
        <v>44657</v>
      </c>
      <c r="M352" s="149">
        <v>44657</v>
      </c>
      <c r="N352" s="150">
        <v>0.5</v>
      </c>
      <c r="O352" s="149">
        <v>44662</v>
      </c>
      <c r="P352" s="149">
        <v>44662</v>
      </c>
      <c r="Q352" s="150">
        <v>0.33333333333333331</v>
      </c>
      <c r="R352" s="148" t="s">
        <v>35</v>
      </c>
      <c r="S352" s="151"/>
      <c r="T352" s="151"/>
      <c r="U352" s="152"/>
      <c r="V352" s="148" t="s">
        <v>41</v>
      </c>
      <c r="W352" s="153">
        <f t="shared" si="7"/>
        <v>0.27648</v>
      </c>
      <c r="X352" s="701"/>
    </row>
    <row r="353" spans="1:24" hidden="1">
      <c r="A353" s="128">
        <v>480</v>
      </c>
      <c r="B353" s="128">
        <v>394044252</v>
      </c>
      <c r="C353" s="128" t="s">
        <v>29</v>
      </c>
      <c r="D353" s="128" t="s">
        <v>30</v>
      </c>
      <c r="E353" s="76" t="s">
        <v>84</v>
      </c>
      <c r="F353" s="128" t="s">
        <v>314</v>
      </c>
      <c r="G353" s="128" t="s">
        <v>287</v>
      </c>
      <c r="H353" s="128" t="s">
        <v>111</v>
      </c>
      <c r="I353" s="128">
        <v>49303156</v>
      </c>
      <c r="J353" s="128">
        <v>464</v>
      </c>
      <c r="K353" s="128">
        <v>16</v>
      </c>
      <c r="L353" s="129">
        <v>44657</v>
      </c>
      <c r="M353" s="129">
        <v>44657</v>
      </c>
      <c r="N353" s="130">
        <v>0.375</v>
      </c>
      <c r="O353" s="129">
        <v>44659</v>
      </c>
      <c r="P353" s="129">
        <v>44659</v>
      </c>
      <c r="Q353" s="130">
        <v>0.45833333333333331</v>
      </c>
      <c r="R353" s="128" t="s">
        <v>35</v>
      </c>
      <c r="S353" s="131" t="s">
        <v>315</v>
      </c>
      <c r="T353" s="128" t="s">
        <v>56</v>
      </c>
      <c r="U353" s="342">
        <v>3060</v>
      </c>
      <c r="V353" s="128" t="s">
        <v>37</v>
      </c>
      <c r="W353" s="135">
        <f t="shared" si="7"/>
        <v>0.22272</v>
      </c>
      <c r="X353" s="348"/>
    </row>
    <row r="354" spans="1:24" hidden="1">
      <c r="A354" s="148">
        <v>360</v>
      </c>
      <c r="B354" s="148">
        <v>393765126</v>
      </c>
      <c r="C354" s="148" t="s">
        <v>29</v>
      </c>
      <c r="D354" s="148" t="s">
        <v>30</v>
      </c>
      <c r="E354" s="184" t="s">
        <v>267</v>
      </c>
      <c r="F354" s="148" t="s">
        <v>268</v>
      </c>
      <c r="G354" s="148" t="s">
        <v>316</v>
      </c>
      <c r="H354" s="148" t="s">
        <v>60</v>
      </c>
      <c r="I354" s="148">
        <v>49203132</v>
      </c>
      <c r="J354" s="148">
        <v>832</v>
      </c>
      <c r="K354" s="148">
        <v>26</v>
      </c>
      <c r="L354" s="149">
        <v>44657</v>
      </c>
      <c r="M354" s="149">
        <v>44657</v>
      </c>
      <c r="N354" s="150">
        <v>4.1666666666666664E-2</v>
      </c>
      <c r="O354" s="149">
        <v>44658</v>
      </c>
      <c r="P354" s="149">
        <v>44658</v>
      </c>
      <c r="Q354" s="150">
        <v>0.45833333333333331</v>
      </c>
      <c r="R354" s="148" t="s">
        <v>35</v>
      </c>
      <c r="S354" s="151"/>
      <c r="T354" s="148" t="s">
        <v>56</v>
      </c>
      <c r="U354" s="152">
        <v>4489</v>
      </c>
      <c r="V354" s="148" t="s">
        <v>37</v>
      </c>
      <c r="W354" s="153">
        <f t="shared" si="7"/>
        <v>0.29952000000000001</v>
      </c>
      <c r="X354" s="700"/>
    </row>
    <row r="355" spans="1:24" hidden="1">
      <c r="A355" s="162">
        <v>480</v>
      </c>
      <c r="B355" s="162">
        <v>394044192</v>
      </c>
      <c r="C355" s="162" t="s">
        <v>29</v>
      </c>
      <c r="D355" s="162" t="s">
        <v>30</v>
      </c>
      <c r="E355" s="190" t="s">
        <v>84</v>
      </c>
      <c r="F355" s="162" t="s">
        <v>314</v>
      </c>
      <c r="G355" s="162" t="s">
        <v>287</v>
      </c>
      <c r="H355" s="162" t="s">
        <v>111</v>
      </c>
      <c r="I355" s="162">
        <v>49303156</v>
      </c>
      <c r="J355" s="162">
        <v>638</v>
      </c>
      <c r="K355" s="162">
        <v>22</v>
      </c>
      <c r="L355" s="163">
        <v>44657</v>
      </c>
      <c r="M355" s="163">
        <v>44657</v>
      </c>
      <c r="N355" s="164">
        <v>0.375</v>
      </c>
      <c r="O355" s="163">
        <v>44659</v>
      </c>
      <c r="P355" s="163">
        <v>44659</v>
      </c>
      <c r="Q355" s="164">
        <v>0.41666666666666669</v>
      </c>
      <c r="R355" s="162" t="s">
        <v>35</v>
      </c>
      <c r="S355" s="165" t="s">
        <v>315</v>
      </c>
      <c r="T355" s="162" t="s">
        <v>56</v>
      </c>
      <c r="U355" s="166">
        <v>3060</v>
      </c>
      <c r="V355" s="162" t="s">
        <v>37</v>
      </c>
      <c r="W355" s="167">
        <f t="shared" si="7"/>
        <v>0.30624000000000001</v>
      </c>
      <c r="X355" s="714"/>
    </row>
    <row r="356" spans="1:24" hidden="1">
      <c r="A356" s="148">
        <v>480</v>
      </c>
      <c r="B356" s="148">
        <v>394044294</v>
      </c>
      <c r="C356" s="148" t="s">
        <v>29</v>
      </c>
      <c r="D356" s="148" t="s">
        <v>30</v>
      </c>
      <c r="E356" s="148" t="s">
        <v>84</v>
      </c>
      <c r="F356" s="148" t="s">
        <v>314</v>
      </c>
      <c r="G356" s="148" t="s">
        <v>287</v>
      </c>
      <c r="H356" s="148" t="s">
        <v>111</v>
      </c>
      <c r="I356" s="148">
        <v>49303156</v>
      </c>
      <c r="J356" s="148">
        <v>406</v>
      </c>
      <c r="K356" s="148">
        <v>14</v>
      </c>
      <c r="L356" s="149">
        <v>44657</v>
      </c>
      <c r="M356" s="149">
        <v>44657</v>
      </c>
      <c r="N356" s="150">
        <v>0.41666666666666669</v>
      </c>
      <c r="O356" s="149">
        <v>44659</v>
      </c>
      <c r="P356" s="149">
        <v>44659</v>
      </c>
      <c r="Q356" s="150">
        <v>0.5</v>
      </c>
      <c r="R356" s="148" t="s">
        <v>35</v>
      </c>
      <c r="S356" s="151" t="s">
        <v>315</v>
      </c>
      <c r="T356" s="148" t="s">
        <v>40</v>
      </c>
      <c r="U356" s="152">
        <v>3060</v>
      </c>
      <c r="V356" s="148" t="s">
        <v>37</v>
      </c>
      <c r="W356" s="153">
        <f t="shared" si="7"/>
        <v>0.19488</v>
      </c>
      <c r="X356" s="700"/>
    </row>
    <row r="357" spans="1:24" hidden="1">
      <c r="A357" s="128">
        <v>480</v>
      </c>
      <c r="B357" s="128">
        <v>392306677</v>
      </c>
      <c r="C357" s="128" t="s">
        <v>29</v>
      </c>
      <c r="D357" s="128" t="s">
        <v>30</v>
      </c>
      <c r="E357" s="84" t="s">
        <v>53</v>
      </c>
      <c r="F357" s="128" t="s">
        <v>54</v>
      </c>
      <c r="G357" s="128" t="s">
        <v>55</v>
      </c>
      <c r="H357" s="128" t="s">
        <v>52</v>
      </c>
      <c r="I357" s="128">
        <v>49303156</v>
      </c>
      <c r="J357" s="128">
        <v>580</v>
      </c>
      <c r="K357" s="128">
        <v>20</v>
      </c>
      <c r="L357" s="129">
        <v>44657</v>
      </c>
      <c r="M357" s="129">
        <v>44657</v>
      </c>
      <c r="N357" s="130">
        <v>0.41666666666666669</v>
      </c>
      <c r="O357" s="129">
        <v>44658</v>
      </c>
      <c r="P357" s="129">
        <v>44658</v>
      </c>
      <c r="Q357" s="130">
        <v>0.5</v>
      </c>
      <c r="R357" s="128" t="s">
        <v>35</v>
      </c>
      <c r="S357" s="131"/>
      <c r="T357" s="128" t="s">
        <v>56</v>
      </c>
      <c r="U357" s="132">
        <v>2640</v>
      </c>
      <c r="V357" s="128" t="s">
        <v>41</v>
      </c>
      <c r="W357" s="135">
        <f t="shared" si="7"/>
        <v>0.27839999999999998</v>
      </c>
      <c r="X357" s="133"/>
    </row>
    <row r="358" spans="1:24" hidden="1">
      <c r="A358" s="148">
        <v>360</v>
      </c>
      <c r="B358" s="148">
        <v>393912561</v>
      </c>
      <c r="C358" s="148" t="s">
        <v>29</v>
      </c>
      <c r="D358" s="148" t="s">
        <v>30</v>
      </c>
      <c r="E358" s="189" t="s">
        <v>309</v>
      </c>
      <c r="F358" s="148" t="s">
        <v>310</v>
      </c>
      <c r="G358" s="148" t="s">
        <v>311</v>
      </c>
      <c r="H358" s="148" t="s">
        <v>200</v>
      </c>
      <c r="I358" s="148">
        <v>49204132</v>
      </c>
      <c r="J358" s="148">
        <f>26*26</f>
        <v>676</v>
      </c>
      <c r="K358" s="148">
        <v>26</v>
      </c>
      <c r="L358" s="149">
        <v>44657</v>
      </c>
      <c r="M358" s="149">
        <v>44657</v>
      </c>
      <c r="N358" s="150">
        <v>0.375</v>
      </c>
      <c r="O358" s="149">
        <v>44659</v>
      </c>
      <c r="P358" s="149">
        <v>44659</v>
      </c>
      <c r="Q358" s="150">
        <v>0.375</v>
      </c>
      <c r="R358" s="148" t="s">
        <v>35</v>
      </c>
      <c r="S358" s="151"/>
      <c r="T358" s="151"/>
      <c r="U358" s="152"/>
      <c r="V358" s="148" t="s">
        <v>37</v>
      </c>
      <c r="W358" s="153">
        <f t="shared" si="7"/>
        <v>0.24335999999999999</v>
      </c>
      <c r="X358" s="700"/>
    </row>
    <row r="359" spans="1:24" hidden="1">
      <c r="A359" s="84">
        <v>360</v>
      </c>
      <c r="B359" s="84">
        <v>394297455</v>
      </c>
      <c r="C359" s="84" t="s">
        <v>29</v>
      </c>
      <c r="D359" s="84" t="s">
        <v>30</v>
      </c>
      <c r="E359" s="76" t="s">
        <v>317</v>
      </c>
      <c r="F359" s="84" t="s">
        <v>318</v>
      </c>
      <c r="G359" s="84" t="s">
        <v>319</v>
      </c>
      <c r="H359" s="84" t="s">
        <v>304</v>
      </c>
      <c r="I359" s="84">
        <v>49203132</v>
      </c>
      <c r="J359" s="84">
        <v>768</v>
      </c>
      <c r="K359" s="84">
        <v>24</v>
      </c>
      <c r="L359" s="121">
        <v>44657</v>
      </c>
      <c r="M359" s="121">
        <v>44657</v>
      </c>
      <c r="N359" s="122">
        <v>0.41666666666666669</v>
      </c>
      <c r="O359" s="121">
        <v>44662</v>
      </c>
      <c r="P359" s="121">
        <v>44662</v>
      </c>
      <c r="Q359" s="122">
        <v>0.41666666666666669</v>
      </c>
      <c r="R359" s="84" t="s">
        <v>35</v>
      </c>
      <c r="S359" s="123"/>
      <c r="T359" s="84" t="s">
        <v>40</v>
      </c>
      <c r="U359" s="137">
        <v>5567</v>
      </c>
      <c r="V359" s="84" t="s">
        <v>37</v>
      </c>
      <c r="W359" s="136">
        <f t="shared" si="7"/>
        <v>0.27648</v>
      </c>
      <c r="X359" s="125"/>
    </row>
    <row r="360" spans="1:24" hidden="1">
      <c r="A360" s="76">
        <v>360</v>
      </c>
      <c r="B360" s="76">
        <v>394187601</v>
      </c>
      <c r="C360" s="76" t="s">
        <v>29</v>
      </c>
      <c r="D360" s="76" t="s">
        <v>30</v>
      </c>
      <c r="E360" s="76" t="s">
        <v>306</v>
      </c>
      <c r="F360" s="76" t="s">
        <v>320</v>
      </c>
      <c r="G360" s="76" t="s">
        <v>321</v>
      </c>
      <c r="H360" s="76" t="s">
        <v>304</v>
      </c>
      <c r="I360" s="76">
        <v>49203132</v>
      </c>
      <c r="J360" s="76">
        <v>704</v>
      </c>
      <c r="K360" s="76">
        <v>22</v>
      </c>
      <c r="L360" s="80">
        <v>44657</v>
      </c>
      <c r="M360" s="80">
        <v>44657</v>
      </c>
      <c r="N360" s="75">
        <v>0.54166666666666663</v>
      </c>
      <c r="O360" s="80">
        <v>44662</v>
      </c>
      <c r="P360" s="80">
        <v>44662</v>
      </c>
      <c r="Q360" s="75">
        <v>0.41666666666666669</v>
      </c>
      <c r="R360" s="76" t="s">
        <v>35</v>
      </c>
      <c r="S360" s="106"/>
      <c r="T360" s="106"/>
      <c r="U360" s="111"/>
      <c r="V360" s="76" t="s">
        <v>41</v>
      </c>
      <c r="W360" s="103">
        <f t="shared" si="7"/>
        <v>0.25344</v>
      </c>
      <c r="X360" s="114"/>
    </row>
    <row r="361" spans="1:24" s="361" customFormat="1" ht="15" hidden="1">
      <c r="A361" s="76">
        <v>480</v>
      </c>
      <c r="B361" s="76">
        <v>1541495617</v>
      </c>
      <c r="C361" s="76" t="s">
        <v>29</v>
      </c>
      <c r="D361" s="76" t="s">
        <v>30</v>
      </c>
      <c r="E361" s="76" t="s">
        <v>248</v>
      </c>
      <c r="F361" s="76" t="s">
        <v>249</v>
      </c>
      <c r="G361" s="76" t="s">
        <v>250</v>
      </c>
      <c r="H361" s="76" t="s">
        <v>111</v>
      </c>
      <c r="I361" s="76">
        <v>49303156</v>
      </c>
      <c r="J361" s="76">
        <v>58</v>
      </c>
      <c r="K361" s="76">
        <v>2</v>
      </c>
      <c r="L361" s="80">
        <v>44657</v>
      </c>
      <c r="M361" s="80">
        <v>44657</v>
      </c>
      <c r="N361" s="75">
        <v>0.45833333333333331</v>
      </c>
      <c r="O361" s="80">
        <v>44665</v>
      </c>
      <c r="P361" s="80">
        <v>44665</v>
      </c>
      <c r="Q361" s="75">
        <v>0.45833333333333331</v>
      </c>
      <c r="R361" s="76" t="s">
        <v>35</v>
      </c>
      <c r="S361" s="76"/>
      <c r="T361" s="76" t="s">
        <v>56</v>
      </c>
      <c r="U361" s="79">
        <v>3526</v>
      </c>
      <c r="V361" s="76" t="s">
        <v>37</v>
      </c>
      <c r="W361" s="103">
        <f t="shared" si="7"/>
        <v>2.784E-2</v>
      </c>
      <c r="X361" s="114"/>
    </row>
    <row r="362" spans="1:24" s="361" customFormat="1" ht="15">
      <c r="A362" s="302">
        <v>400</v>
      </c>
      <c r="B362" s="305">
        <v>392462668</v>
      </c>
      <c r="C362" s="305" t="s">
        <v>29</v>
      </c>
      <c r="D362" s="305" t="s">
        <v>30</v>
      </c>
      <c r="E362" s="305" t="s">
        <v>64</v>
      </c>
      <c r="F362" s="305" t="s">
        <v>65</v>
      </c>
      <c r="G362" s="305">
        <v>177272</v>
      </c>
      <c r="H362" s="305" t="s">
        <v>66</v>
      </c>
      <c r="I362" s="302">
        <v>49405140</v>
      </c>
      <c r="J362" s="305">
        <v>580</v>
      </c>
      <c r="K362" s="305">
        <v>20</v>
      </c>
      <c r="L362" s="307">
        <v>44657</v>
      </c>
      <c r="M362" s="307">
        <v>44657</v>
      </c>
      <c r="N362" s="310">
        <v>0.41666666666666669</v>
      </c>
      <c r="O362" s="307">
        <v>44665</v>
      </c>
      <c r="P362" s="307">
        <v>44665</v>
      </c>
      <c r="Q362" s="310">
        <v>0.5</v>
      </c>
      <c r="R362" s="305" t="s">
        <v>35</v>
      </c>
      <c r="S362" s="305" t="s">
        <v>322</v>
      </c>
      <c r="T362" s="305" t="s">
        <v>56</v>
      </c>
      <c r="U362" s="318">
        <v>2972</v>
      </c>
      <c r="V362" s="320" t="s">
        <v>37</v>
      </c>
      <c r="W362" s="324">
        <f t="shared" si="7"/>
        <v>0.23200000000000001</v>
      </c>
      <c r="X362" s="327"/>
    </row>
    <row r="363" spans="1:24" hidden="1">
      <c r="A363" s="643">
        <v>360</v>
      </c>
      <c r="B363" s="643">
        <v>394187601</v>
      </c>
      <c r="C363" s="643" t="s">
        <v>29</v>
      </c>
      <c r="D363" s="643" t="s">
        <v>30</v>
      </c>
      <c r="E363" s="643" t="s">
        <v>306</v>
      </c>
      <c r="F363" s="643" t="s">
        <v>320</v>
      </c>
      <c r="G363" s="643" t="s">
        <v>321</v>
      </c>
      <c r="H363" s="643" t="s">
        <v>164</v>
      </c>
      <c r="I363" s="643">
        <v>49204132</v>
      </c>
      <c r="J363" s="643">
        <v>52</v>
      </c>
      <c r="K363" s="643">
        <v>2</v>
      </c>
      <c r="L363" s="665">
        <v>44657</v>
      </c>
      <c r="M363" s="665">
        <v>44657</v>
      </c>
      <c r="N363" s="673">
        <v>0.54166666666666663</v>
      </c>
      <c r="O363" s="665">
        <v>44662</v>
      </c>
      <c r="P363" s="665">
        <v>44662</v>
      </c>
      <c r="Q363" s="673">
        <v>0.41666666666666669</v>
      </c>
      <c r="R363" s="643" t="s">
        <v>323</v>
      </c>
      <c r="S363" s="681" t="s">
        <v>324</v>
      </c>
      <c r="T363" s="681"/>
      <c r="U363" s="688"/>
      <c r="V363" s="643" t="s">
        <v>41</v>
      </c>
      <c r="W363" s="695">
        <f t="shared" si="7"/>
        <v>1.8720000000000001E-2</v>
      </c>
      <c r="X363" s="698"/>
    </row>
    <row r="364" spans="1:24" hidden="1">
      <c r="A364" s="76">
        <v>480</v>
      </c>
      <c r="B364" s="76">
        <v>392306761</v>
      </c>
      <c r="C364" s="76" t="s">
        <v>29</v>
      </c>
      <c r="D364" s="76" t="s">
        <v>30</v>
      </c>
      <c r="E364" s="76" t="s">
        <v>53</v>
      </c>
      <c r="F364" s="76" t="s">
        <v>54</v>
      </c>
      <c r="G364" s="76" t="s">
        <v>55</v>
      </c>
      <c r="H364" s="76" t="s">
        <v>52</v>
      </c>
      <c r="I364" s="76">
        <v>49303156</v>
      </c>
      <c r="J364" s="76">
        <v>580</v>
      </c>
      <c r="K364" s="76">
        <v>20</v>
      </c>
      <c r="L364" s="80">
        <v>44658</v>
      </c>
      <c r="M364" s="80">
        <v>44658</v>
      </c>
      <c r="N364" s="75">
        <v>0.41666666666666669</v>
      </c>
      <c r="O364" s="80">
        <v>44659</v>
      </c>
      <c r="P364" s="80">
        <v>44659</v>
      </c>
      <c r="Q364" s="75">
        <v>0.54166666666666663</v>
      </c>
      <c r="R364" s="76" t="s">
        <v>35</v>
      </c>
      <c r="S364" s="106"/>
      <c r="T364" s="76" t="s">
        <v>56</v>
      </c>
      <c r="U364" s="79">
        <v>2640</v>
      </c>
      <c r="V364" s="76" t="s">
        <v>41</v>
      </c>
      <c r="W364" s="103">
        <f t="shared" si="7"/>
        <v>0.27839999999999998</v>
      </c>
      <c r="X364" s="114"/>
    </row>
    <row r="365" spans="1:24" hidden="1">
      <c r="A365" s="76">
        <v>480</v>
      </c>
      <c r="B365" s="76">
        <v>392306653</v>
      </c>
      <c r="C365" s="76" t="s">
        <v>29</v>
      </c>
      <c r="D365" s="76" t="s">
        <v>30</v>
      </c>
      <c r="E365" s="76" t="s">
        <v>53</v>
      </c>
      <c r="F365" s="76" t="s">
        <v>54</v>
      </c>
      <c r="G365" s="76" t="s">
        <v>55</v>
      </c>
      <c r="H365" s="76" t="s">
        <v>52</v>
      </c>
      <c r="I365" s="76">
        <v>49303156</v>
      </c>
      <c r="J365" s="76">
        <v>580</v>
      </c>
      <c r="K365" s="76">
        <v>20</v>
      </c>
      <c r="L365" s="80">
        <v>44658</v>
      </c>
      <c r="M365" s="80">
        <v>44658</v>
      </c>
      <c r="N365" s="75">
        <v>0.375</v>
      </c>
      <c r="O365" s="80">
        <v>44663</v>
      </c>
      <c r="P365" s="80">
        <v>44663</v>
      </c>
      <c r="Q365" s="75">
        <v>0.45833333333333331</v>
      </c>
      <c r="R365" s="76" t="s">
        <v>35</v>
      </c>
      <c r="S365" s="106"/>
      <c r="T365" s="76" t="s">
        <v>56</v>
      </c>
      <c r="U365" s="79">
        <v>2640</v>
      </c>
      <c r="V365" s="76" t="s">
        <v>41</v>
      </c>
      <c r="W365" s="103">
        <f t="shared" si="7"/>
        <v>0.27839999999999998</v>
      </c>
      <c r="X365" s="114"/>
    </row>
    <row r="366" spans="1:24" hidden="1">
      <c r="A366" s="76">
        <v>480</v>
      </c>
      <c r="B366" s="76">
        <v>392306661</v>
      </c>
      <c r="C366" s="76" t="s">
        <v>29</v>
      </c>
      <c r="D366" s="76" t="s">
        <v>30</v>
      </c>
      <c r="E366" s="76" t="s">
        <v>53</v>
      </c>
      <c r="F366" s="76" t="s">
        <v>54</v>
      </c>
      <c r="G366" s="76" t="s">
        <v>55</v>
      </c>
      <c r="H366" s="76" t="s">
        <v>52</v>
      </c>
      <c r="I366" s="76">
        <v>49303156</v>
      </c>
      <c r="J366" s="76">
        <v>580</v>
      </c>
      <c r="K366" s="76">
        <v>20</v>
      </c>
      <c r="L366" s="80">
        <v>44658</v>
      </c>
      <c r="M366" s="80">
        <v>44658</v>
      </c>
      <c r="N366" s="75">
        <v>0.375</v>
      </c>
      <c r="O366" s="80">
        <v>44659</v>
      </c>
      <c r="P366" s="80">
        <v>44659</v>
      </c>
      <c r="Q366" s="75">
        <v>0.45833333333333331</v>
      </c>
      <c r="R366" s="76" t="s">
        <v>35</v>
      </c>
      <c r="S366" s="106"/>
      <c r="T366" s="76" t="s">
        <v>56</v>
      </c>
      <c r="U366" s="79">
        <v>2640</v>
      </c>
      <c r="V366" s="76" t="s">
        <v>41</v>
      </c>
      <c r="W366" s="103">
        <f t="shared" si="7"/>
        <v>0.27839999999999998</v>
      </c>
      <c r="X366" s="114"/>
    </row>
    <row r="367" spans="1:24" hidden="1">
      <c r="A367" s="115">
        <v>480</v>
      </c>
      <c r="B367" s="115">
        <v>392306642</v>
      </c>
      <c r="C367" s="115" t="s">
        <v>29</v>
      </c>
      <c r="D367" s="115" t="s">
        <v>30</v>
      </c>
      <c r="E367" s="76" t="s">
        <v>53</v>
      </c>
      <c r="F367" s="115" t="s">
        <v>54</v>
      </c>
      <c r="G367" s="115" t="s">
        <v>55</v>
      </c>
      <c r="H367" s="115" t="s">
        <v>52</v>
      </c>
      <c r="I367" s="115">
        <v>49303156</v>
      </c>
      <c r="J367" s="115">
        <v>580</v>
      </c>
      <c r="K367" s="115">
        <v>20</v>
      </c>
      <c r="L367" s="116">
        <v>44658</v>
      </c>
      <c r="M367" s="116">
        <v>44658</v>
      </c>
      <c r="N367" s="117">
        <v>0.33333333333333331</v>
      </c>
      <c r="O367" s="116">
        <v>44659</v>
      </c>
      <c r="P367" s="116">
        <v>44659</v>
      </c>
      <c r="Q367" s="117">
        <v>0.375</v>
      </c>
      <c r="R367" s="115" t="s">
        <v>35</v>
      </c>
      <c r="S367" s="118"/>
      <c r="T367" s="115" t="s">
        <v>56</v>
      </c>
      <c r="U367" s="126">
        <v>2640</v>
      </c>
      <c r="V367" s="115" t="s">
        <v>41</v>
      </c>
      <c r="W367" s="127">
        <f t="shared" si="7"/>
        <v>0.27839999999999998</v>
      </c>
      <c r="X367" s="120"/>
    </row>
    <row r="368" spans="1:24" hidden="1">
      <c r="A368" s="148">
        <v>480</v>
      </c>
      <c r="B368" s="148">
        <v>392306664</v>
      </c>
      <c r="C368" s="148" t="s">
        <v>29</v>
      </c>
      <c r="D368" s="148" t="s">
        <v>30</v>
      </c>
      <c r="E368" s="184" t="s">
        <v>53</v>
      </c>
      <c r="F368" s="148" t="s">
        <v>54</v>
      </c>
      <c r="G368" s="148" t="s">
        <v>55</v>
      </c>
      <c r="H368" s="148" t="s">
        <v>52</v>
      </c>
      <c r="I368" s="148">
        <v>49303156</v>
      </c>
      <c r="J368" s="148">
        <v>580</v>
      </c>
      <c r="K368" s="148">
        <v>20</v>
      </c>
      <c r="L368" s="149">
        <v>44658</v>
      </c>
      <c r="M368" s="149">
        <v>44658</v>
      </c>
      <c r="N368" s="150">
        <v>0.41666666666666669</v>
      </c>
      <c r="O368" s="149">
        <v>44659</v>
      </c>
      <c r="P368" s="149">
        <v>44659</v>
      </c>
      <c r="Q368" s="150">
        <v>0.5</v>
      </c>
      <c r="R368" s="148" t="s">
        <v>35</v>
      </c>
      <c r="S368" s="151"/>
      <c r="T368" s="148" t="s">
        <v>56</v>
      </c>
      <c r="U368" s="154">
        <v>2640</v>
      </c>
      <c r="V368" s="148" t="s">
        <v>41</v>
      </c>
      <c r="W368" s="153">
        <f t="shared" si="7"/>
        <v>0.27839999999999998</v>
      </c>
      <c r="X368" s="700"/>
    </row>
    <row r="369" spans="1:24" hidden="1">
      <c r="A369" s="148">
        <v>480</v>
      </c>
      <c r="B369" s="148">
        <v>394044172</v>
      </c>
      <c r="C369" s="148" t="s">
        <v>29</v>
      </c>
      <c r="D369" s="148" t="s">
        <v>30</v>
      </c>
      <c r="E369" s="169" t="s">
        <v>84</v>
      </c>
      <c r="F369" s="148" t="s">
        <v>314</v>
      </c>
      <c r="G369" s="148" t="s">
        <v>287</v>
      </c>
      <c r="H369" s="148" t="s">
        <v>111</v>
      </c>
      <c r="I369" s="148">
        <v>49303156</v>
      </c>
      <c r="J369" s="148">
        <v>638</v>
      </c>
      <c r="K369" s="148">
        <v>22</v>
      </c>
      <c r="L369" s="149">
        <v>44658</v>
      </c>
      <c r="M369" s="149">
        <v>44658</v>
      </c>
      <c r="N369" s="150">
        <v>0.33333333333333331</v>
      </c>
      <c r="O369" s="149">
        <v>44662</v>
      </c>
      <c r="P369" s="149">
        <v>44662</v>
      </c>
      <c r="Q369" s="150">
        <v>0.375</v>
      </c>
      <c r="R369" s="148" t="s">
        <v>35</v>
      </c>
      <c r="S369" s="151"/>
      <c r="T369" s="148" t="s">
        <v>56</v>
      </c>
      <c r="U369" s="317">
        <v>3060</v>
      </c>
      <c r="V369" s="148" t="s">
        <v>37</v>
      </c>
      <c r="W369" s="153">
        <f t="shared" si="7"/>
        <v>0.30624000000000001</v>
      </c>
      <c r="X369" s="700"/>
    </row>
    <row r="370" spans="1:24" hidden="1">
      <c r="A370" s="148">
        <v>360</v>
      </c>
      <c r="B370" s="148">
        <v>394190969</v>
      </c>
      <c r="C370" s="148" t="s">
        <v>29</v>
      </c>
      <c r="D370" s="148" t="s">
        <v>30</v>
      </c>
      <c r="E370" s="190" t="s">
        <v>306</v>
      </c>
      <c r="F370" s="148" t="s">
        <v>325</v>
      </c>
      <c r="G370" s="148" t="s">
        <v>326</v>
      </c>
      <c r="H370" s="148" t="s">
        <v>304</v>
      </c>
      <c r="I370" s="148">
        <v>49203132</v>
      </c>
      <c r="J370" s="148">
        <v>768</v>
      </c>
      <c r="K370" s="148">
        <v>24</v>
      </c>
      <c r="L370" s="149">
        <v>44658</v>
      </c>
      <c r="M370" s="149">
        <v>44658</v>
      </c>
      <c r="N370" s="150">
        <v>0.33333333333333331</v>
      </c>
      <c r="O370" s="149">
        <v>44663</v>
      </c>
      <c r="P370" s="149">
        <v>44663</v>
      </c>
      <c r="Q370" s="150">
        <v>0.375</v>
      </c>
      <c r="R370" s="148" t="s">
        <v>35</v>
      </c>
      <c r="S370" s="151"/>
      <c r="T370" s="151"/>
      <c r="U370" s="152"/>
      <c r="V370" s="148" t="s">
        <v>41</v>
      </c>
      <c r="W370" s="153">
        <f t="shared" si="7"/>
        <v>0.27648</v>
      </c>
      <c r="X370" s="701"/>
    </row>
    <row r="371" spans="1:24" hidden="1">
      <c r="A371" s="84">
        <v>360</v>
      </c>
      <c r="B371" s="84">
        <v>394187197</v>
      </c>
      <c r="C371" s="84" t="s">
        <v>29</v>
      </c>
      <c r="D371" s="84" t="s">
        <v>30</v>
      </c>
      <c r="E371" s="76" t="s">
        <v>306</v>
      </c>
      <c r="F371" s="84" t="s">
        <v>327</v>
      </c>
      <c r="G371" s="84" t="s">
        <v>328</v>
      </c>
      <c r="H371" s="84" t="s">
        <v>304</v>
      </c>
      <c r="I371" s="84">
        <v>49203132</v>
      </c>
      <c r="J371" s="84">
        <v>768</v>
      </c>
      <c r="K371" s="84">
        <v>24</v>
      </c>
      <c r="L371" s="121">
        <v>44658</v>
      </c>
      <c r="M371" s="121">
        <v>44658</v>
      </c>
      <c r="N371" s="122">
        <v>0.375</v>
      </c>
      <c r="O371" s="121">
        <v>44663</v>
      </c>
      <c r="P371" s="121">
        <v>44663</v>
      </c>
      <c r="Q371" s="122">
        <v>0.375</v>
      </c>
      <c r="R371" s="84" t="s">
        <v>35</v>
      </c>
      <c r="S371" s="123"/>
      <c r="T371" s="123"/>
      <c r="U371" s="137"/>
      <c r="V371" s="84" t="s">
        <v>41</v>
      </c>
      <c r="W371" s="136">
        <f t="shared" si="7"/>
        <v>0.27648</v>
      </c>
      <c r="X371" s="125"/>
    </row>
    <row r="372" spans="1:24" hidden="1">
      <c r="A372" s="115">
        <v>360</v>
      </c>
      <c r="B372" s="115">
        <v>394190034</v>
      </c>
      <c r="C372" s="115" t="s">
        <v>29</v>
      </c>
      <c r="D372" s="115" t="s">
        <v>30</v>
      </c>
      <c r="E372" s="76" t="s">
        <v>306</v>
      </c>
      <c r="F372" s="115" t="s">
        <v>312</v>
      </c>
      <c r="G372" s="115" t="s">
        <v>329</v>
      </c>
      <c r="H372" s="115" t="s">
        <v>304</v>
      </c>
      <c r="I372" s="115">
        <v>49203132</v>
      </c>
      <c r="J372" s="115">
        <v>768</v>
      </c>
      <c r="K372" s="115">
        <v>24</v>
      </c>
      <c r="L372" s="116">
        <v>44658</v>
      </c>
      <c r="M372" s="116">
        <v>44658</v>
      </c>
      <c r="N372" s="117">
        <v>0.41666666666666669</v>
      </c>
      <c r="O372" s="116">
        <v>44663</v>
      </c>
      <c r="P372" s="116">
        <v>44663</v>
      </c>
      <c r="Q372" s="117">
        <v>0.375</v>
      </c>
      <c r="R372" s="115" t="s">
        <v>35</v>
      </c>
      <c r="S372" s="118"/>
      <c r="T372" s="118"/>
      <c r="U372" s="119"/>
      <c r="V372" s="115" t="s">
        <v>41</v>
      </c>
      <c r="W372" s="127">
        <f t="shared" si="7"/>
        <v>0.27648</v>
      </c>
      <c r="X372" s="120"/>
    </row>
    <row r="373" spans="1:24">
      <c r="A373" s="162">
        <v>400</v>
      </c>
      <c r="B373" s="162">
        <v>394299704</v>
      </c>
      <c r="C373" s="162" t="s">
        <v>29</v>
      </c>
      <c r="D373" s="162" t="s">
        <v>30</v>
      </c>
      <c r="E373" s="189" t="s">
        <v>330</v>
      </c>
      <c r="F373" s="162" t="s">
        <v>331</v>
      </c>
      <c r="G373" s="162" t="s">
        <v>332</v>
      </c>
      <c r="H373" s="162" t="s">
        <v>80</v>
      </c>
      <c r="I373" s="162">
        <v>49405140</v>
      </c>
      <c r="J373" s="162">
        <v>768</v>
      </c>
      <c r="K373" s="162">
        <v>24</v>
      </c>
      <c r="L373" s="163">
        <v>44658</v>
      </c>
      <c r="M373" s="163">
        <v>44658</v>
      </c>
      <c r="N373" s="164">
        <v>0.45833333333333331</v>
      </c>
      <c r="O373" s="163">
        <v>44659</v>
      </c>
      <c r="P373" s="163">
        <v>44659</v>
      </c>
      <c r="Q373" s="164">
        <v>0.45833333333333331</v>
      </c>
      <c r="R373" s="162" t="s">
        <v>35</v>
      </c>
      <c r="S373" s="162"/>
      <c r="T373" s="162"/>
      <c r="U373" s="689"/>
      <c r="V373" s="693" t="s">
        <v>41</v>
      </c>
      <c r="W373" s="167">
        <f t="shared" si="7"/>
        <v>0.30719999999999997</v>
      </c>
      <c r="X373" s="714"/>
    </row>
    <row r="374" spans="1:24">
      <c r="A374" s="304">
        <v>400</v>
      </c>
      <c r="B374" s="304">
        <v>394560401</v>
      </c>
      <c r="C374" s="304" t="s">
        <v>29</v>
      </c>
      <c r="D374" s="304" t="s">
        <v>30</v>
      </c>
      <c r="E374" s="656" t="s">
        <v>114</v>
      </c>
      <c r="F374" s="304" t="s">
        <v>333</v>
      </c>
      <c r="G374" s="304" t="s">
        <v>334</v>
      </c>
      <c r="H374" s="304" t="s">
        <v>76</v>
      </c>
      <c r="I374" s="304">
        <v>49405140</v>
      </c>
      <c r="J374" s="304">
        <v>512</v>
      </c>
      <c r="K374" s="304">
        <v>16</v>
      </c>
      <c r="L374" s="399">
        <v>44658</v>
      </c>
      <c r="M374" s="399">
        <v>44658</v>
      </c>
      <c r="N374" s="400">
        <v>0.41666666666666669</v>
      </c>
      <c r="O374" s="399">
        <v>44663</v>
      </c>
      <c r="P374" s="399">
        <v>44663</v>
      </c>
      <c r="Q374" s="400">
        <v>0.54166666666666663</v>
      </c>
      <c r="R374" s="304" t="s">
        <v>35</v>
      </c>
      <c r="S374" s="401"/>
      <c r="T374" s="401"/>
      <c r="U374" s="402"/>
      <c r="V374" s="304" t="s">
        <v>41</v>
      </c>
      <c r="W374" s="326">
        <f t="shared" si="7"/>
        <v>0.20480000000000001</v>
      </c>
      <c r="X374" s="715"/>
    </row>
    <row r="375" spans="1:24">
      <c r="A375" s="217">
        <v>400</v>
      </c>
      <c r="B375" s="217">
        <v>394466795</v>
      </c>
      <c r="C375" s="217" t="s">
        <v>29</v>
      </c>
      <c r="D375" s="217" t="s">
        <v>30</v>
      </c>
      <c r="E375" s="217" t="s">
        <v>114</v>
      </c>
      <c r="F375" s="217" t="s">
        <v>169</v>
      </c>
      <c r="G375" s="217" t="s">
        <v>335</v>
      </c>
      <c r="H375" s="217" t="s">
        <v>76</v>
      </c>
      <c r="I375" s="217">
        <v>49405140</v>
      </c>
      <c r="J375" s="217">
        <v>768</v>
      </c>
      <c r="K375" s="217">
        <v>24</v>
      </c>
      <c r="L375" s="218">
        <v>44658</v>
      </c>
      <c r="M375" s="218">
        <v>44658</v>
      </c>
      <c r="N375" s="219">
        <v>0.5</v>
      </c>
      <c r="O375" s="218">
        <v>44662</v>
      </c>
      <c r="P375" s="218">
        <v>44662</v>
      </c>
      <c r="Q375" s="219">
        <v>0.375</v>
      </c>
      <c r="R375" s="217" t="s">
        <v>35</v>
      </c>
      <c r="S375" s="220"/>
      <c r="T375" s="217" t="s">
        <v>56</v>
      </c>
      <c r="U375" s="221">
        <v>4582</v>
      </c>
      <c r="V375" s="217" t="s">
        <v>41</v>
      </c>
      <c r="W375" s="222">
        <f t="shared" si="7"/>
        <v>0.30719999999999997</v>
      </c>
      <c r="X375" s="716"/>
    </row>
    <row r="376" spans="1:24">
      <c r="A376" s="644">
        <v>400</v>
      </c>
      <c r="B376" s="644">
        <v>394467771</v>
      </c>
      <c r="C376" s="644" t="s">
        <v>29</v>
      </c>
      <c r="D376" s="644" t="s">
        <v>30</v>
      </c>
      <c r="E376" s="644" t="s">
        <v>114</v>
      </c>
      <c r="F376" s="644" t="s">
        <v>336</v>
      </c>
      <c r="G376" s="644" t="s">
        <v>335</v>
      </c>
      <c r="H376" s="644" t="s">
        <v>76</v>
      </c>
      <c r="I376" s="644">
        <v>49405140</v>
      </c>
      <c r="J376" s="644">
        <v>768</v>
      </c>
      <c r="K376" s="644">
        <v>24</v>
      </c>
      <c r="L376" s="663">
        <v>44658</v>
      </c>
      <c r="M376" s="663">
        <v>44658</v>
      </c>
      <c r="N376" s="675">
        <v>0.5</v>
      </c>
      <c r="O376" s="663">
        <v>44663</v>
      </c>
      <c r="P376" s="663">
        <v>44663</v>
      </c>
      <c r="Q376" s="675">
        <v>0.41666666666666669</v>
      </c>
      <c r="R376" s="644" t="s">
        <v>35</v>
      </c>
      <c r="S376" s="682"/>
      <c r="T376" s="644" t="s">
        <v>56</v>
      </c>
      <c r="U376" s="690">
        <v>4135</v>
      </c>
      <c r="V376" s="644" t="s">
        <v>41</v>
      </c>
      <c r="W376" s="696">
        <f t="shared" si="7"/>
        <v>0.30719999999999997</v>
      </c>
      <c r="X376" s="699"/>
    </row>
    <row r="377" spans="1:24" hidden="1">
      <c r="A377" s="115">
        <v>480</v>
      </c>
      <c r="B377" s="115">
        <v>394044137</v>
      </c>
      <c r="C377" s="115" t="s">
        <v>29</v>
      </c>
      <c r="D377" s="115" t="s">
        <v>30</v>
      </c>
      <c r="E377" s="76" t="s">
        <v>84</v>
      </c>
      <c r="F377" s="115" t="s">
        <v>286</v>
      </c>
      <c r="G377" s="115" t="s">
        <v>287</v>
      </c>
      <c r="H377" s="115" t="s">
        <v>111</v>
      </c>
      <c r="I377" s="115">
        <v>49303156</v>
      </c>
      <c r="J377" s="115">
        <v>638</v>
      </c>
      <c r="K377" s="115">
        <v>22</v>
      </c>
      <c r="L377" s="116">
        <v>44659</v>
      </c>
      <c r="M377" s="116">
        <v>44659</v>
      </c>
      <c r="N377" s="117">
        <v>0.33333333333333331</v>
      </c>
      <c r="O377" s="116">
        <v>44662</v>
      </c>
      <c r="P377" s="116">
        <v>44662</v>
      </c>
      <c r="Q377" s="117">
        <v>0.33333333333333331</v>
      </c>
      <c r="R377" s="115" t="s">
        <v>35</v>
      </c>
      <c r="S377" s="118"/>
      <c r="T377" s="115" t="s">
        <v>56</v>
      </c>
      <c r="U377" s="119">
        <v>3060</v>
      </c>
      <c r="V377" s="115" t="s">
        <v>37</v>
      </c>
      <c r="W377" s="127">
        <f t="shared" si="7"/>
        <v>0.30624000000000001</v>
      </c>
      <c r="X377" s="120"/>
    </row>
    <row r="378" spans="1:24" hidden="1">
      <c r="A378" s="148">
        <v>480</v>
      </c>
      <c r="B378" s="148">
        <v>392306693</v>
      </c>
      <c r="C378" s="148" t="s">
        <v>29</v>
      </c>
      <c r="D378" s="148" t="s">
        <v>30</v>
      </c>
      <c r="E378" s="184" t="s">
        <v>53</v>
      </c>
      <c r="F378" s="148" t="s">
        <v>54</v>
      </c>
      <c r="G378" s="148" t="s">
        <v>55</v>
      </c>
      <c r="H378" s="148" t="s">
        <v>52</v>
      </c>
      <c r="I378" s="148">
        <v>49303156</v>
      </c>
      <c r="J378" s="148">
        <v>580</v>
      </c>
      <c r="K378" s="148">
        <v>20</v>
      </c>
      <c r="L378" s="149">
        <v>44659</v>
      </c>
      <c r="M378" s="149">
        <v>44659</v>
      </c>
      <c r="N378" s="150">
        <v>0.375</v>
      </c>
      <c r="O378" s="149">
        <v>44662</v>
      </c>
      <c r="P378" s="149">
        <v>44662</v>
      </c>
      <c r="Q378" s="150">
        <v>0.41666666666666669</v>
      </c>
      <c r="R378" s="148" t="s">
        <v>35</v>
      </c>
      <c r="S378" s="151"/>
      <c r="T378" s="148" t="s">
        <v>56</v>
      </c>
      <c r="U378" s="154">
        <v>2640</v>
      </c>
      <c r="V378" s="148" t="s">
        <v>41</v>
      </c>
      <c r="W378" s="153">
        <f t="shared" si="7"/>
        <v>0.27839999999999998</v>
      </c>
      <c r="X378" s="700"/>
    </row>
    <row r="379" spans="1:24" hidden="1">
      <c r="A379" s="162">
        <v>480</v>
      </c>
      <c r="B379" s="162">
        <v>392306680</v>
      </c>
      <c r="C379" s="162" t="s">
        <v>29</v>
      </c>
      <c r="D379" s="162" t="s">
        <v>30</v>
      </c>
      <c r="E379" s="190" t="s">
        <v>53</v>
      </c>
      <c r="F379" s="162" t="s">
        <v>54</v>
      </c>
      <c r="G379" s="162" t="s">
        <v>55</v>
      </c>
      <c r="H379" s="162" t="s">
        <v>52</v>
      </c>
      <c r="I379" s="162">
        <v>49303156</v>
      </c>
      <c r="J379" s="162">
        <v>348</v>
      </c>
      <c r="K379" s="162">
        <v>12</v>
      </c>
      <c r="L379" s="163">
        <v>44659</v>
      </c>
      <c r="M379" s="163">
        <v>44659</v>
      </c>
      <c r="N379" s="164">
        <v>0.41666666666666669</v>
      </c>
      <c r="O379" s="163">
        <v>44663</v>
      </c>
      <c r="P379" s="163">
        <v>44663</v>
      </c>
      <c r="Q379" s="164">
        <v>0.54166666666666663</v>
      </c>
      <c r="R379" s="162" t="s">
        <v>35</v>
      </c>
      <c r="S379" s="165"/>
      <c r="T379" s="162" t="s">
        <v>56</v>
      </c>
      <c r="U379" s="186">
        <v>2640</v>
      </c>
      <c r="V379" s="162" t="s">
        <v>41</v>
      </c>
      <c r="W379" s="167">
        <f t="shared" si="7"/>
        <v>0.16703999999999999</v>
      </c>
      <c r="X379" s="714"/>
    </row>
    <row r="380" spans="1:24">
      <c r="A380" s="148">
        <v>400</v>
      </c>
      <c r="B380" s="148">
        <v>394433325</v>
      </c>
      <c r="C380" s="148" t="s">
        <v>29</v>
      </c>
      <c r="D380" s="148" t="s">
        <v>30</v>
      </c>
      <c r="E380" s="148" t="s">
        <v>337</v>
      </c>
      <c r="F380" s="148" t="s">
        <v>338</v>
      </c>
      <c r="G380" s="148" t="s">
        <v>339</v>
      </c>
      <c r="H380" s="148" t="s">
        <v>76</v>
      </c>
      <c r="I380" s="148">
        <v>49405140</v>
      </c>
      <c r="J380" s="148">
        <v>832</v>
      </c>
      <c r="K380" s="148">
        <v>26</v>
      </c>
      <c r="L380" s="149">
        <v>44659</v>
      </c>
      <c r="M380" s="149">
        <v>44659</v>
      </c>
      <c r="N380" s="150">
        <v>0.5</v>
      </c>
      <c r="O380" s="149">
        <v>44663</v>
      </c>
      <c r="P380" s="149">
        <v>44663</v>
      </c>
      <c r="Q380" s="150">
        <v>0.33333333333333331</v>
      </c>
      <c r="R380" s="156" t="s">
        <v>35</v>
      </c>
      <c r="S380" s="148"/>
      <c r="T380" s="148"/>
      <c r="U380" s="154"/>
      <c r="V380" s="148" t="s">
        <v>37</v>
      </c>
      <c r="W380" s="153">
        <f t="shared" si="7"/>
        <v>0.33279999999999998</v>
      </c>
      <c r="X380" s="700"/>
    </row>
    <row r="381" spans="1:24" hidden="1">
      <c r="A381" s="148">
        <v>480</v>
      </c>
      <c r="B381" s="148">
        <v>394672896</v>
      </c>
      <c r="C381" s="148" t="s">
        <v>29</v>
      </c>
      <c r="D381" s="148" t="s">
        <v>30</v>
      </c>
      <c r="E381" s="148" t="s">
        <v>267</v>
      </c>
      <c r="F381" s="148" t="s">
        <v>268</v>
      </c>
      <c r="G381" s="148" t="s">
        <v>275</v>
      </c>
      <c r="H381" s="148" t="s">
        <v>164</v>
      </c>
      <c r="I381" s="148">
        <v>49204132</v>
      </c>
      <c r="J381" s="148">
        <v>312</v>
      </c>
      <c r="K381" s="148">
        <v>12</v>
      </c>
      <c r="L381" s="149">
        <v>44659</v>
      </c>
      <c r="M381" s="149">
        <v>44659</v>
      </c>
      <c r="N381" s="150">
        <v>0.375</v>
      </c>
      <c r="O381" s="149">
        <v>44664</v>
      </c>
      <c r="P381" s="149">
        <v>44664</v>
      </c>
      <c r="Q381" s="150">
        <v>0.41666666666666669</v>
      </c>
      <c r="R381" s="148" t="s">
        <v>35</v>
      </c>
      <c r="S381" s="151"/>
      <c r="T381" s="148" t="s">
        <v>56</v>
      </c>
      <c r="U381" s="152">
        <v>4192</v>
      </c>
      <c r="V381" s="148" t="s">
        <v>41</v>
      </c>
      <c r="W381" s="153">
        <f t="shared" si="7"/>
        <v>0.14976</v>
      </c>
      <c r="X381" s="700"/>
    </row>
    <row r="382" spans="1:24" hidden="1">
      <c r="A382" s="157">
        <v>480</v>
      </c>
      <c r="B382" s="157">
        <v>392306622</v>
      </c>
      <c r="C382" s="157" t="s">
        <v>29</v>
      </c>
      <c r="D382" s="157" t="s">
        <v>30</v>
      </c>
      <c r="E382" s="184" t="s">
        <v>53</v>
      </c>
      <c r="F382" s="157" t="s">
        <v>54</v>
      </c>
      <c r="G382" s="157" t="s">
        <v>55</v>
      </c>
      <c r="H382" s="157" t="s">
        <v>52</v>
      </c>
      <c r="I382" s="157">
        <v>49303156</v>
      </c>
      <c r="J382" s="157">
        <v>580</v>
      </c>
      <c r="K382" s="157">
        <v>20</v>
      </c>
      <c r="L382" s="158">
        <v>44659</v>
      </c>
      <c r="M382" s="158">
        <v>44659</v>
      </c>
      <c r="N382" s="159">
        <v>0.33333333333333331</v>
      </c>
      <c r="O382" s="158">
        <v>44662</v>
      </c>
      <c r="P382" s="158">
        <v>44662</v>
      </c>
      <c r="Q382" s="159">
        <v>0.33333333333333331</v>
      </c>
      <c r="R382" s="157" t="s">
        <v>35</v>
      </c>
      <c r="S382" s="160"/>
      <c r="T382" s="157" t="s">
        <v>56</v>
      </c>
      <c r="U382" s="192">
        <v>2640</v>
      </c>
      <c r="V382" s="157" t="s">
        <v>41</v>
      </c>
      <c r="W382" s="161">
        <f t="shared" si="7"/>
        <v>0.27839999999999998</v>
      </c>
      <c r="X382" s="717"/>
    </row>
    <row r="383" spans="1:24">
      <c r="A383" s="162">
        <v>400</v>
      </c>
      <c r="B383" s="162">
        <v>394418929</v>
      </c>
      <c r="C383" s="162" t="s">
        <v>29</v>
      </c>
      <c r="D383" s="162" t="s">
        <v>30</v>
      </c>
      <c r="E383" s="190" t="s">
        <v>340</v>
      </c>
      <c r="F383" s="162" t="s">
        <v>341</v>
      </c>
      <c r="G383" s="162" t="s">
        <v>342</v>
      </c>
      <c r="H383" s="162" t="s">
        <v>76</v>
      </c>
      <c r="I383" s="162">
        <v>49405140</v>
      </c>
      <c r="J383" s="162">
        <v>832</v>
      </c>
      <c r="K383" s="162">
        <v>26</v>
      </c>
      <c r="L383" s="163">
        <v>44659</v>
      </c>
      <c r="M383" s="163">
        <v>44659</v>
      </c>
      <c r="N383" s="164">
        <v>0.41666666666666669</v>
      </c>
      <c r="O383" s="163">
        <v>44662</v>
      </c>
      <c r="P383" s="163">
        <v>44662</v>
      </c>
      <c r="Q383" s="164">
        <v>0.5</v>
      </c>
      <c r="R383" s="332" t="s">
        <v>35</v>
      </c>
      <c r="S383" s="162"/>
      <c r="T383" s="162" t="s">
        <v>40</v>
      </c>
      <c r="U383" s="186">
        <v>2813</v>
      </c>
      <c r="V383" s="162" t="s">
        <v>37</v>
      </c>
      <c r="W383" s="167">
        <f t="shared" si="7"/>
        <v>0.33279999999999998</v>
      </c>
      <c r="X383" s="718"/>
    </row>
    <row r="384" spans="1:24">
      <c r="A384" s="217">
        <v>400</v>
      </c>
      <c r="B384" s="217">
        <v>394562793</v>
      </c>
      <c r="C384" s="217" t="s">
        <v>29</v>
      </c>
      <c r="D384" s="217" t="s">
        <v>30</v>
      </c>
      <c r="E384" s="217" t="s">
        <v>114</v>
      </c>
      <c r="F384" s="217" t="s">
        <v>343</v>
      </c>
      <c r="G384" s="217" t="s">
        <v>344</v>
      </c>
      <c r="H384" s="217" t="s">
        <v>76</v>
      </c>
      <c r="I384" s="217">
        <v>49405140</v>
      </c>
      <c r="J384" s="217">
        <v>416</v>
      </c>
      <c r="K384" s="217">
        <v>13</v>
      </c>
      <c r="L384" s="218">
        <v>44659</v>
      </c>
      <c r="M384" s="218">
        <v>44659</v>
      </c>
      <c r="N384" s="219">
        <v>0.41666666666666669</v>
      </c>
      <c r="O384" s="218">
        <v>44663</v>
      </c>
      <c r="P384" s="218">
        <v>44663</v>
      </c>
      <c r="Q384" s="219">
        <v>0.58333333333333337</v>
      </c>
      <c r="R384" s="217" t="s">
        <v>35</v>
      </c>
      <c r="S384" s="220"/>
      <c r="T384" s="220"/>
      <c r="U384" s="221"/>
      <c r="V384" s="217" t="s">
        <v>41</v>
      </c>
      <c r="W384" s="222">
        <f t="shared" si="7"/>
        <v>0.16639999999999999</v>
      </c>
      <c r="X384" s="713"/>
    </row>
    <row r="385" spans="1:24">
      <c r="A385" s="171">
        <v>400</v>
      </c>
      <c r="B385" s="171">
        <v>394429892</v>
      </c>
      <c r="C385" s="171" t="s">
        <v>29</v>
      </c>
      <c r="D385" s="171" t="s">
        <v>30</v>
      </c>
      <c r="E385" s="171" t="s">
        <v>345</v>
      </c>
      <c r="F385" s="171" t="s">
        <v>346</v>
      </c>
      <c r="G385" s="171" t="s">
        <v>347</v>
      </c>
      <c r="H385" s="171" t="s">
        <v>76</v>
      </c>
      <c r="I385" s="171">
        <v>49405140</v>
      </c>
      <c r="J385" s="171">
        <v>832</v>
      </c>
      <c r="K385" s="171">
        <v>26</v>
      </c>
      <c r="L385" s="173">
        <v>44659</v>
      </c>
      <c r="M385" s="173">
        <v>44659</v>
      </c>
      <c r="N385" s="175">
        <v>0.45833333333333331</v>
      </c>
      <c r="O385" s="173">
        <v>44662</v>
      </c>
      <c r="P385" s="173">
        <v>44662</v>
      </c>
      <c r="Q385" s="175">
        <v>0.5</v>
      </c>
      <c r="R385" s="680" t="s">
        <v>35</v>
      </c>
      <c r="S385" s="171"/>
      <c r="T385" s="171" t="s">
        <v>40</v>
      </c>
      <c r="U385" s="180">
        <v>3479</v>
      </c>
      <c r="V385" s="171" t="s">
        <v>37</v>
      </c>
      <c r="W385" s="187">
        <f t="shared" si="7"/>
        <v>0.33279999999999998</v>
      </c>
      <c r="X385" s="719"/>
    </row>
    <row r="386" spans="1:24" hidden="1">
      <c r="A386" s="148">
        <v>480</v>
      </c>
      <c r="B386" s="148">
        <v>392306577</v>
      </c>
      <c r="C386" s="148" t="s">
        <v>29</v>
      </c>
      <c r="D386" s="148" t="s">
        <v>30</v>
      </c>
      <c r="E386" s="148" t="s">
        <v>53</v>
      </c>
      <c r="F386" s="148" t="s">
        <v>54</v>
      </c>
      <c r="G386" s="148" t="s">
        <v>55</v>
      </c>
      <c r="H386" s="148" t="s">
        <v>52</v>
      </c>
      <c r="I386" s="148">
        <v>49303156</v>
      </c>
      <c r="J386" s="148">
        <v>580</v>
      </c>
      <c r="K386" s="148">
        <v>20</v>
      </c>
      <c r="L386" s="149">
        <v>44659</v>
      </c>
      <c r="M386" s="149">
        <v>44659</v>
      </c>
      <c r="N386" s="150">
        <v>0.33333333333333331</v>
      </c>
      <c r="O386" s="149">
        <v>44661</v>
      </c>
      <c r="P386" s="149">
        <v>44661</v>
      </c>
      <c r="Q386" s="150">
        <v>0.33333333333333331</v>
      </c>
      <c r="R386" s="148" t="s">
        <v>35</v>
      </c>
      <c r="S386" s="151"/>
      <c r="T386" s="148" t="s">
        <v>56</v>
      </c>
      <c r="U386" s="154">
        <v>2640</v>
      </c>
      <c r="V386" s="148" t="s">
        <v>41</v>
      </c>
      <c r="W386" s="153">
        <f t="shared" ref="W386:W449" si="8">A386*J386/10^6</f>
        <v>0.27839999999999998</v>
      </c>
      <c r="X386" s="700"/>
    </row>
    <row r="387" spans="1:24" hidden="1">
      <c r="A387" s="171">
        <v>480</v>
      </c>
      <c r="B387" s="171">
        <v>392306762</v>
      </c>
      <c r="C387" s="171" t="s">
        <v>29</v>
      </c>
      <c r="D387" s="171" t="s">
        <v>30</v>
      </c>
      <c r="E387" s="171" t="s">
        <v>53</v>
      </c>
      <c r="F387" s="171" t="s">
        <v>54</v>
      </c>
      <c r="G387" s="171" t="s">
        <v>55</v>
      </c>
      <c r="H387" s="171" t="s">
        <v>52</v>
      </c>
      <c r="I387" s="171">
        <v>49303156</v>
      </c>
      <c r="J387" s="171">
        <v>580</v>
      </c>
      <c r="K387" s="171">
        <v>20</v>
      </c>
      <c r="L387" s="173">
        <v>44659</v>
      </c>
      <c r="M387" s="173">
        <v>44659</v>
      </c>
      <c r="N387" s="175">
        <v>0.375</v>
      </c>
      <c r="O387" s="678">
        <v>44662</v>
      </c>
      <c r="P387" s="173">
        <v>44662</v>
      </c>
      <c r="Q387" s="175">
        <v>0.45833333333333331</v>
      </c>
      <c r="R387" s="171" t="s">
        <v>35</v>
      </c>
      <c r="S387" s="177"/>
      <c r="T387" s="171" t="s">
        <v>56</v>
      </c>
      <c r="U387" s="180">
        <v>2640</v>
      </c>
      <c r="V387" s="171" t="s">
        <v>41</v>
      </c>
      <c r="W387" s="187">
        <f t="shared" si="8"/>
        <v>0.27839999999999998</v>
      </c>
      <c r="X387" s="719"/>
    </row>
    <row r="388" spans="1:24" hidden="1">
      <c r="A388" s="148">
        <v>480</v>
      </c>
      <c r="B388" s="148">
        <v>392306631</v>
      </c>
      <c r="C388" s="148" t="s">
        <v>29</v>
      </c>
      <c r="D388" s="148" t="s">
        <v>30</v>
      </c>
      <c r="E388" s="148" t="s">
        <v>53</v>
      </c>
      <c r="F388" s="148" t="s">
        <v>54</v>
      </c>
      <c r="G388" s="148" t="s">
        <v>55</v>
      </c>
      <c r="H388" s="148" t="s">
        <v>52</v>
      </c>
      <c r="I388" s="148">
        <v>49303156</v>
      </c>
      <c r="J388" s="148">
        <v>348</v>
      </c>
      <c r="K388" s="148">
        <v>12</v>
      </c>
      <c r="L388" s="149">
        <v>44659</v>
      </c>
      <c r="M388" s="149">
        <v>44659</v>
      </c>
      <c r="N388" s="150">
        <v>0.41666666666666669</v>
      </c>
      <c r="O388" s="149">
        <v>44662</v>
      </c>
      <c r="P388" s="149">
        <v>44662</v>
      </c>
      <c r="Q388" s="150">
        <v>0.5</v>
      </c>
      <c r="R388" s="148" t="s">
        <v>35</v>
      </c>
      <c r="S388" s="151"/>
      <c r="T388" s="148" t="s">
        <v>56</v>
      </c>
      <c r="U388" s="154">
        <v>2640</v>
      </c>
      <c r="V388" s="148" t="s">
        <v>41</v>
      </c>
      <c r="W388" s="153">
        <f t="shared" si="8"/>
        <v>0.16703999999999999</v>
      </c>
      <c r="X388" s="700"/>
    </row>
    <row r="389" spans="1:24" hidden="1">
      <c r="A389" s="157">
        <v>480</v>
      </c>
      <c r="B389" s="157">
        <v>392306621</v>
      </c>
      <c r="C389" s="157" t="s">
        <v>29</v>
      </c>
      <c r="D389" s="157" t="s">
        <v>30</v>
      </c>
      <c r="E389" s="157" t="s">
        <v>53</v>
      </c>
      <c r="F389" s="157" t="s">
        <v>54</v>
      </c>
      <c r="G389" s="157" t="s">
        <v>55</v>
      </c>
      <c r="H389" s="157" t="s">
        <v>52</v>
      </c>
      <c r="I389" s="157">
        <v>49303156</v>
      </c>
      <c r="J389" s="157">
        <v>580</v>
      </c>
      <c r="K389" s="157">
        <v>20</v>
      </c>
      <c r="L389" s="158">
        <v>44659</v>
      </c>
      <c r="M389" s="158">
        <v>44659</v>
      </c>
      <c r="N389" s="159">
        <v>0.375</v>
      </c>
      <c r="O389" s="158">
        <v>44662</v>
      </c>
      <c r="P389" s="158">
        <v>44662</v>
      </c>
      <c r="Q389" s="159">
        <v>0.41666666666666669</v>
      </c>
      <c r="R389" s="157" t="s">
        <v>35</v>
      </c>
      <c r="S389" s="160"/>
      <c r="T389" s="157" t="s">
        <v>56</v>
      </c>
      <c r="U389" s="192">
        <v>2640</v>
      </c>
      <c r="V389" s="157" t="s">
        <v>41</v>
      </c>
      <c r="W389" s="161">
        <f t="shared" si="8"/>
        <v>0.27839999999999998</v>
      </c>
      <c r="X389" s="712"/>
    </row>
    <row r="390" spans="1:24">
      <c r="A390" s="217">
        <v>400</v>
      </c>
      <c r="B390" s="217">
        <v>394559458</v>
      </c>
      <c r="C390" s="217" t="s">
        <v>29</v>
      </c>
      <c r="D390" s="217" t="s">
        <v>30</v>
      </c>
      <c r="E390" s="217" t="s">
        <v>114</v>
      </c>
      <c r="F390" s="217" t="s">
        <v>169</v>
      </c>
      <c r="G390" s="217" t="s">
        <v>348</v>
      </c>
      <c r="H390" s="217" t="s">
        <v>76</v>
      </c>
      <c r="I390" s="217">
        <v>49405140</v>
      </c>
      <c r="J390" s="217">
        <f>32*K390</f>
        <v>704</v>
      </c>
      <c r="K390" s="217">
        <v>22</v>
      </c>
      <c r="L390" s="218">
        <v>44659</v>
      </c>
      <c r="M390" s="218">
        <v>44659</v>
      </c>
      <c r="N390" s="219">
        <v>0.45833333333333331</v>
      </c>
      <c r="O390" s="218">
        <v>44662</v>
      </c>
      <c r="P390" s="218">
        <v>44662</v>
      </c>
      <c r="Q390" s="219">
        <v>0.375</v>
      </c>
      <c r="R390" s="217" t="s">
        <v>35</v>
      </c>
      <c r="S390" s="220"/>
      <c r="T390" s="220"/>
      <c r="U390" s="221"/>
      <c r="V390" s="217" t="s">
        <v>41</v>
      </c>
      <c r="W390" s="222">
        <f t="shared" si="8"/>
        <v>0.28160000000000002</v>
      </c>
      <c r="X390" s="716"/>
    </row>
    <row r="391" spans="1:24">
      <c r="A391" s="148">
        <v>400</v>
      </c>
      <c r="B391" s="148">
        <v>394418467</v>
      </c>
      <c r="C391" s="148" t="s">
        <v>29</v>
      </c>
      <c r="D391" s="148" t="s">
        <v>30</v>
      </c>
      <c r="E391" s="148" t="s">
        <v>340</v>
      </c>
      <c r="F391" s="148" t="s">
        <v>341</v>
      </c>
      <c r="G391" s="148" t="s">
        <v>342</v>
      </c>
      <c r="H391" s="148" t="s">
        <v>76</v>
      </c>
      <c r="I391" s="148">
        <v>49405140</v>
      </c>
      <c r="J391" s="148">
        <v>832</v>
      </c>
      <c r="K391" s="148">
        <v>26</v>
      </c>
      <c r="L391" s="149">
        <v>44659</v>
      </c>
      <c r="M391" s="149">
        <v>44659</v>
      </c>
      <c r="N391" s="150">
        <v>0.375</v>
      </c>
      <c r="O391" s="149">
        <v>44662</v>
      </c>
      <c r="P391" s="149">
        <v>44662</v>
      </c>
      <c r="Q391" s="150">
        <v>0.375</v>
      </c>
      <c r="R391" s="148" t="s">
        <v>35</v>
      </c>
      <c r="S391" s="148"/>
      <c r="T391" s="148" t="s">
        <v>40</v>
      </c>
      <c r="U391" s="154">
        <v>2813</v>
      </c>
      <c r="V391" s="148" t="s">
        <v>37</v>
      </c>
      <c r="W391" s="153">
        <f t="shared" si="8"/>
        <v>0.33279999999999998</v>
      </c>
      <c r="X391" s="700"/>
    </row>
    <row r="392" spans="1:24" hidden="1">
      <c r="A392" s="148">
        <v>480</v>
      </c>
      <c r="B392" s="148">
        <v>392306656</v>
      </c>
      <c r="C392" s="148" t="s">
        <v>29</v>
      </c>
      <c r="D392" s="148" t="s">
        <v>30</v>
      </c>
      <c r="E392" s="148" t="s">
        <v>53</v>
      </c>
      <c r="F392" s="148" t="s">
        <v>54</v>
      </c>
      <c r="G392" s="148" t="s">
        <v>55</v>
      </c>
      <c r="H392" s="148" t="s">
        <v>52</v>
      </c>
      <c r="I392" s="148">
        <v>49303156</v>
      </c>
      <c r="J392" s="148">
        <v>580</v>
      </c>
      <c r="K392" s="148">
        <v>20</v>
      </c>
      <c r="L392" s="149">
        <v>44659</v>
      </c>
      <c r="M392" s="149">
        <v>44659</v>
      </c>
      <c r="N392" s="150">
        <v>0.41666666666666669</v>
      </c>
      <c r="O392" s="149">
        <v>44662</v>
      </c>
      <c r="P392" s="149">
        <v>44662</v>
      </c>
      <c r="Q392" s="150">
        <v>0.54166666666666663</v>
      </c>
      <c r="R392" s="148" t="s">
        <v>35</v>
      </c>
      <c r="S392" s="151"/>
      <c r="T392" s="148" t="s">
        <v>56</v>
      </c>
      <c r="U392" s="154">
        <v>2640</v>
      </c>
      <c r="V392" s="148" t="s">
        <v>41</v>
      </c>
      <c r="W392" s="153">
        <f t="shared" si="8"/>
        <v>0.27839999999999998</v>
      </c>
      <c r="X392" s="700"/>
    </row>
    <row r="393" spans="1:24">
      <c r="A393" s="217">
        <v>400</v>
      </c>
      <c r="B393" s="217">
        <v>394559307</v>
      </c>
      <c r="C393" s="217" t="s">
        <v>29</v>
      </c>
      <c r="D393" s="217" t="s">
        <v>30</v>
      </c>
      <c r="E393" s="217" t="s">
        <v>114</v>
      </c>
      <c r="F393" s="217" t="s">
        <v>169</v>
      </c>
      <c r="G393" s="217" t="s">
        <v>348</v>
      </c>
      <c r="H393" s="217" t="s">
        <v>76</v>
      </c>
      <c r="I393" s="217">
        <v>49405140</v>
      </c>
      <c r="J393" s="217">
        <f>32*K393</f>
        <v>704</v>
      </c>
      <c r="K393" s="217">
        <v>22</v>
      </c>
      <c r="L393" s="218">
        <v>44659</v>
      </c>
      <c r="M393" s="218">
        <v>44659</v>
      </c>
      <c r="N393" s="219">
        <v>0.45833333333333331</v>
      </c>
      <c r="O393" s="218">
        <v>44663</v>
      </c>
      <c r="P393" s="218">
        <v>44663</v>
      </c>
      <c r="Q393" s="219">
        <v>0.41666666666666669</v>
      </c>
      <c r="R393" s="217" t="s">
        <v>35</v>
      </c>
      <c r="S393" s="220"/>
      <c r="T393" s="220"/>
      <c r="U393" s="221"/>
      <c r="V393" s="217" t="s">
        <v>41</v>
      </c>
      <c r="W393" s="222">
        <f t="shared" si="8"/>
        <v>0.28160000000000002</v>
      </c>
      <c r="X393" s="716"/>
    </row>
    <row r="394" spans="1:24">
      <c r="A394" s="217">
        <v>400</v>
      </c>
      <c r="B394" s="217">
        <v>394566574</v>
      </c>
      <c r="C394" s="217" t="s">
        <v>29</v>
      </c>
      <c r="D394" s="217" t="s">
        <v>30</v>
      </c>
      <c r="E394" s="217" t="s">
        <v>114</v>
      </c>
      <c r="F394" s="217" t="s">
        <v>139</v>
      </c>
      <c r="G394" s="217" t="s">
        <v>349</v>
      </c>
      <c r="H394" s="296" t="s">
        <v>76</v>
      </c>
      <c r="I394" s="217">
        <v>49405140</v>
      </c>
      <c r="J394" s="217">
        <v>704</v>
      </c>
      <c r="K394" s="217">
        <v>22</v>
      </c>
      <c r="L394" s="218">
        <v>44659</v>
      </c>
      <c r="M394" s="218">
        <v>44659</v>
      </c>
      <c r="N394" s="219">
        <v>0.45833333333333331</v>
      </c>
      <c r="O394" s="218">
        <v>44664</v>
      </c>
      <c r="P394" s="218">
        <v>44664</v>
      </c>
      <c r="Q394" s="219">
        <v>0.375</v>
      </c>
      <c r="R394" s="217" t="s">
        <v>35</v>
      </c>
      <c r="S394" s="220"/>
      <c r="T394" s="220"/>
      <c r="U394" s="221"/>
      <c r="V394" s="217" t="s">
        <v>41</v>
      </c>
      <c r="W394" s="222">
        <f t="shared" si="8"/>
        <v>0.28160000000000002</v>
      </c>
      <c r="X394" s="713"/>
    </row>
    <row r="395" spans="1:24" hidden="1">
      <c r="A395" s="217">
        <v>360</v>
      </c>
      <c r="B395" s="217">
        <v>394191603</v>
      </c>
      <c r="C395" s="217" t="s">
        <v>29</v>
      </c>
      <c r="D395" s="217" t="s">
        <v>30</v>
      </c>
      <c r="E395" s="217" t="s">
        <v>306</v>
      </c>
      <c r="F395" s="217" t="s">
        <v>350</v>
      </c>
      <c r="G395" s="217" t="s">
        <v>351</v>
      </c>
      <c r="H395" s="217" t="s">
        <v>304</v>
      </c>
      <c r="I395" s="217">
        <v>49203132</v>
      </c>
      <c r="J395" s="217">
        <v>768</v>
      </c>
      <c r="K395" s="217">
        <v>24</v>
      </c>
      <c r="L395" s="218">
        <v>44659</v>
      </c>
      <c r="M395" s="218">
        <v>44659</v>
      </c>
      <c r="N395" s="219">
        <v>0.41666666666666669</v>
      </c>
      <c r="O395" s="218">
        <v>44666</v>
      </c>
      <c r="P395" s="218">
        <v>44666</v>
      </c>
      <c r="Q395" s="219">
        <v>0.54166666666666663</v>
      </c>
      <c r="R395" s="217" t="s">
        <v>35</v>
      </c>
      <c r="S395" s="220"/>
      <c r="T395" s="220"/>
      <c r="U395" s="221"/>
      <c r="V395" s="217" t="s">
        <v>41</v>
      </c>
      <c r="W395" s="222">
        <f t="shared" si="8"/>
        <v>0.27648</v>
      </c>
      <c r="X395" s="713"/>
    </row>
    <row r="396" spans="1:24" hidden="1">
      <c r="A396" s="148">
        <v>360</v>
      </c>
      <c r="B396" s="148">
        <v>394336356</v>
      </c>
      <c r="C396" s="148" t="s">
        <v>29</v>
      </c>
      <c r="D396" s="148" t="s">
        <v>30</v>
      </c>
      <c r="E396" s="148" t="s">
        <v>283</v>
      </c>
      <c r="F396" s="148" t="s">
        <v>352</v>
      </c>
      <c r="G396" s="148" t="s">
        <v>285</v>
      </c>
      <c r="H396" s="148" t="s">
        <v>304</v>
      </c>
      <c r="I396" s="148">
        <v>49203132</v>
      </c>
      <c r="J396" s="148">
        <v>768</v>
      </c>
      <c r="K396" s="148">
        <v>24</v>
      </c>
      <c r="L396" s="149">
        <v>44659</v>
      </c>
      <c r="M396" s="149">
        <v>44659</v>
      </c>
      <c r="N396" s="150">
        <v>0.41666666666666669</v>
      </c>
      <c r="O396" s="149">
        <v>44665</v>
      </c>
      <c r="P396" s="149">
        <v>44665</v>
      </c>
      <c r="Q396" s="150">
        <v>0.41666666666666669</v>
      </c>
      <c r="R396" s="148" t="s">
        <v>35</v>
      </c>
      <c r="S396" s="148"/>
      <c r="T396" s="148"/>
      <c r="U396" s="154"/>
      <c r="V396" s="148" t="s">
        <v>37</v>
      </c>
      <c r="W396" s="153">
        <f t="shared" si="8"/>
        <v>0.27648</v>
      </c>
      <c r="X396" s="720"/>
    </row>
    <row r="397" spans="1:24">
      <c r="A397" s="329">
        <v>400</v>
      </c>
      <c r="B397" s="329">
        <v>394565754</v>
      </c>
      <c r="C397" s="329" t="s">
        <v>29</v>
      </c>
      <c r="D397" s="329" t="s">
        <v>30</v>
      </c>
      <c r="E397" s="656" t="s">
        <v>114</v>
      </c>
      <c r="F397" s="329" t="s">
        <v>145</v>
      </c>
      <c r="G397" s="329" t="s">
        <v>353</v>
      </c>
      <c r="H397" s="329" t="s">
        <v>76</v>
      </c>
      <c r="I397" s="329">
        <v>49405140</v>
      </c>
      <c r="J397" s="329">
        <v>448</v>
      </c>
      <c r="K397" s="329">
        <v>14</v>
      </c>
      <c r="L397" s="334">
        <v>44659</v>
      </c>
      <c r="M397" s="334">
        <v>44659</v>
      </c>
      <c r="N397" s="336">
        <v>0.33333333333333331</v>
      </c>
      <c r="O397" s="677">
        <v>44662</v>
      </c>
      <c r="P397" s="334">
        <v>44662</v>
      </c>
      <c r="Q397" s="336">
        <v>0.375</v>
      </c>
      <c r="R397" s="329" t="s">
        <v>35</v>
      </c>
      <c r="S397" s="329"/>
      <c r="T397" s="329"/>
      <c r="U397" s="446"/>
      <c r="V397" s="329" t="s">
        <v>41</v>
      </c>
      <c r="W397" s="346">
        <f t="shared" si="8"/>
        <v>0.1792</v>
      </c>
      <c r="X397" s="721"/>
    </row>
    <row r="398" spans="1:24" s="360" customFormat="1" ht="15.75" customHeight="1">
      <c r="A398" s="217">
        <v>400</v>
      </c>
      <c r="B398" s="217">
        <v>394562460</v>
      </c>
      <c r="C398" s="217" t="s">
        <v>29</v>
      </c>
      <c r="D398" s="217" t="s">
        <v>30</v>
      </c>
      <c r="E398" s="217" t="s">
        <v>114</v>
      </c>
      <c r="F398" s="217" t="s">
        <v>137</v>
      </c>
      <c r="G398" s="217" t="s">
        <v>354</v>
      </c>
      <c r="H398" s="296" t="s">
        <v>76</v>
      </c>
      <c r="I398" s="217">
        <v>49405140</v>
      </c>
      <c r="J398" s="217">
        <f>32*K398</f>
        <v>416</v>
      </c>
      <c r="K398" s="217">
        <v>13</v>
      </c>
      <c r="L398" s="218">
        <v>44659</v>
      </c>
      <c r="M398" s="218">
        <v>44659</v>
      </c>
      <c r="N398" s="219">
        <v>0.5</v>
      </c>
      <c r="O398" s="218">
        <v>44664</v>
      </c>
      <c r="P398" s="218">
        <v>44664</v>
      </c>
      <c r="Q398" s="219">
        <v>0.45833333333333331</v>
      </c>
      <c r="R398" s="217" t="s">
        <v>35</v>
      </c>
      <c r="S398" s="220"/>
      <c r="T398" s="220"/>
      <c r="U398" s="221"/>
      <c r="V398" s="217" t="s">
        <v>41</v>
      </c>
      <c r="W398" s="222">
        <f t="shared" si="8"/>
        <v>0.16639999999999999</v>
      </c>
      <c r="X398" s="716"/>
    </row>
    <row r="399" spans="1:24" s="360" customFormat="1" ht="15.75" customHeight="1">
      <c r="A399" s="230">
        <v>400</v>
      </c>
      <c r="B399" s="230">
        <v>394474700</v>
      </c>
      <c r="C399" s="230" t="s">
        <v>29</v>
      </c>
      <c r="D399" s="230" t="s">
        <v>30</v>
      </c>
      <c r="E399" s="230" t="s">
        <v>114</v>
      </c>
      <c r="F399" s="230" t="s">
        <v>355</v>
      </c>
      <c r="G399" s="230" t="s">
        <v>334</v>
      </c>
      <c r="H399" s="230" t="s">
        <v>76</v>
      </c>
      <c r="I399" s="230">
        <v>49405140</v>
      </c>
      <c r="J399" s="230">
        <v>768</v>
      </c>
      <c r="K399" s="230">
        <v>24</v>
      </c>
      <c r="L399" s="231">
        <v>44659</v>
      </c>
      <c r="M399" s="231">
        <v>44659</v>
      </c>
      <c r="N399" s="232">
        <v>0.375</v>
      </c>
      <c r="O399" s="231">
        <v>44663</v>
      </c>
      <c r="P399" s="231">
        <v>44663</v>
      </c>
      <c r="Q399" s="232">
        <v>0.45833333333333331</v>
      </c>
      <c r="R399" s="230" t="s">
        <v>35</v>
      </c>
      <c r="S399" s="341"/>
      <c r="T399" s="341"/>
      <c r="U399" s="344"/>
      <c r="V399" s="230" t="s">
        <v>41</v>
      </c>
      <c r="W399" s="347">
        <f t="shared" si="8"/>
        <v>0.30719999999999997</v>
      </c>
      <c r="X399" s="722"/>
    </row>
    <row r="400" spans="1:24" s="360" customFormat="1" ht="15.75" customHeight="1">
      <c r="A400" s="329">
        <v>400</v>
      </c>
      <c r="B400" s="329">
        <v>394567230</v>
      </c>
      <c r="C400" s="329" t="s">
        <v>29</v>
      </c>
      <c r="D400" s="329" t="s">
        <v>30</v>
      </c>
      <c r="E400" s="656" t="s">
        <v>114</v>
      </c>
      <c r="F400" s="329" t="s">
        <v>356</v>
      </c>
      <c r="G400" s="329" t="s">
        <v>334</v>
      </c>
      <c r="H400" s="329" t="s">
        <v>76</v>
      </c>
      <c r="I400" s="329">
        <v>49405140</v>
      </c>
      <c r="J400" s="329">
        <v>768</v>
      </c>
      <c r="K400" s="329">
        <v>24</v>
      </c>
      <c r="L400" s="334">
        <v>44659</v>
      </c>
      <c r="M400" s="334">
        <v>44659</v>
      </c>
      <c r="N400" s="336">
        <v>0.375</v>
      </c>
      <c r="O400" s="334">
        <v>44662</v>
      </c>
      <c r="P400" s="334">
        <v>44662</v>
      </c>
      <c r="Q400" s="336">
        <v>0.41666666666666669</v>
      </c>
      <c r="R400" s="329" t="s">
        <v>35</v>
      </c>
      <c r="S400" s="340"/>
      <c r="T400" s="340"/>
      <c r="U400" s="343"/>
      <c r="V400" s="329" t="s">
        <v>41</v>
      </c>
      <c r="W400" s="346">
        <f t="shared" si="8"/>
        <v>0.30719999999999997</v>
      </c>
      <c r="X400" s="721"/>
    </row>
    <row r="401" spans="1:24">
      <c r="A401" s="217">
        <v>400</v>
      </c>
      <c r="B401" s="217">
        <v>394474521</v>
      </c>
      <c r="C401" s="217" t="s">
        <v>29</v>
      </c>
      <c r="D401" s="217" t="s">
        <v>30</v>
      </c>
      <c r="E401" s="217" t="s">
        <v>114</v>
      </c>
      <c r="F401" s="217" t="s">
        <v>355</v>
      </c>
      <c r="G401" s="217" t="s">
        <v>334</v>
      </c>
      <c r="H401" s="217" t="s">
        <v>76</v>
      </c>
      <c r="I401" s="217">
        <v>49405140</v>
      </c>
      <c r="J401" s="217">
        <v>768</v>
      </c>
      <c r="K401" s="217">
        <v>24</v>
      </c>
      <c r="L401" s="218">
        <v>44659</v>
      </c>
      <c r="M401" s="218">
        <v>44659</v>
      </c>
      <c r="N401" s="219">
        <v>0.375</v>
      </c>
      <c r="O401" s="218">
        <v>44663</v>
      </c>
      <c r="P401" s="218">
        <v>44663</v>
      </c>
      <c r="Q401" s="219">
        <v>0.375</v>
      </c>
      <c r="R401" s="217" t="s">
        <v>35</v>
      </c>
      <c r="S401" s="220"/>
      <c r="T401" s="220"/>
      <c r="U401" s="221"/>
      <c r="V401" s="217" t="s">
        <v>41</v>
      </c>
      <c r="W401" s="222">
        <f t="shared" si="8"/>
        <v>0.30719999999999997</v>
      </c>
      <c r="X401" s="713"/>
    </row>
    <row r="402" spans="1:24">
      <c r="A402" s="217">
        <v>400</v>
      </c>
      <c r="B402" s="217">
        <v>394474824</v>
      </c>
      <c r="C402" s="217" t="s">
        <v>29</v>
      </c>
      <c r="D402" s="217" t="s">
        <v>30</v>
      </c>
      <c r="E402" s="217" t="s">
        <v>114</v>
      </c>
      <c r="F402" s="217" t="s">
        <v>355</v>
      </c>
      <c r="G402" s="217" t="s">
        <v>334</v>
      </c>
      <c r="H402" s="217" t="s">
        <v>76</v>
      </c>
      <c r="I402" s="217">
        <v>49405140</v>
      </c>
      <c r="J402" s="217">
        <v>512</v>
      </c>
      <c r="K402" s="217">
        <v>16</v>
      </c>
      <c r="L402" s="218">
        <v>44659</v>
      </c>
      <c r="M402" s="218">
        <v>44659</v>
      </c>
      <c r="N402" s="219">
        <v>0.41666666666666669</v>
      </c>
      <c r="O402" s="218">
        <v>44663</v>
      </c>
      <c r="P402" s="218">
        <v>44663</v>
      </c>
      <c r="Q402" s="219">
        <v>0.5</v>
      </c>
      <c r="R402" s="217" t="s">
        <v>35</v>
      </c>
      <c r="S402" s="220"/>
      <c r="T402" s="220"/>
      <c r="U402" s="221"/>
      <c r="V402" s="217" t="s">
        <v>41</v>
      </c>
      <c r="W402" s="222">
        <f t="shared" si="8"/>
        <v>0.20480000000000001</v>
      </c>
      <c r="X402" s="713"/>
    </row>
    <row r="403" spans="1:24">
      <c r="A403" s="217">
        <v>400</v>
      </c>
      <c r="B403" s="217">
        <v>394466148</v>
      </c>
      <c r="C403" s="217" t="s">
        <v>29</v>
      </c>
      <c r="D403" s="217" t="s">
        <v>30</v>
      </c>
      <c r="E403" s="217" t="s">
        <v>114</v>
      </c>
      <c r="F403" s="217" t="s">
        <v>357</v>
      </c>
      <c r="G403" s="217" t="s">
        <v>335</v>
      </c>
      <c r="H403" s="217" t="s">
        <v>76</v>
      </c>
      <c r="I403" s="217">
        <v>49405140</v>
      </c>
      <c r="J403" s="217">
        <v>768</v>
      </c>
      <c r="K403" s="217">
        <v>24</v>
      </c>
      <c r="L403" s="218">
        <v>44659</v>
      </c>
      <c r="M403" s="218">
        <v>44659</v>
      </c>
      <c r="N403" s="219">
        <v>0.45833333333333331</v>
      </c>
      <c r="O403" s="218">
        <v>44663</v>
      </c>
      <c r="P403" s="218">
        <v>44663</v>
      </c>
      <c r="Q403" s="219">
        <v>0.375</v>
      </c>
      <c r="R403" s="217" t="s">
        <v>35</v>
      </c>
      <c r="S403" s="220"/>
      <c r="T403" s="217" t="s">
        <v>40</v>
      </c>
      <c r="U403" s="221">
        <v>4561</v>
      </c>
      <c r="V403" s="217" t="s">
        <v>41</v>
      </c>
      <c r="W403" s="222">
        <f t="shared" si="8"/>
        <v>0.30719999999999997</v>
      </c>
      <c r="X403" s="713"/>
    </row>
    <row r="404" spans="1:24">
      <c r="A404" s="217">
        <v>400</v>
      </c>
      <c r="B404" s="217">
        <v>394560778</v>
      </c>
      <c r="C404" s="217" t="s">
        <v>29</v>
      </c>
      <c r="D404" s="217" t="s">
        <v>30</v>
      </c>
      <c r="E404" s="217" t="s">
        <v>114</v>
      </c>
      <c r="F404" s="217" t="s">
        <v>358</v>
      </c>
      <c r="G404" s="217" t="s">
        <v>335</v>
      </c>
      <c r="H404" s="217" t="s">
        <v>76</v>
      </c>
      <c r="I404" s="217">
        <v>49405140</v>
      </c>
      <c r="J404" s="217">
        <v>768</v>
      </c>
      <c r="K404" s="217">
        <v>24</v>
      </c>
      <c r="L404" s="218">
        <v>44659</v>
      </c>
      <c r="M404" s="218">
        <v>44659</v>
      </c>
      <c r="N404" s="219">
        <v>0.45833333333333331</v>
      </c>
      <c r="O404" s="218">
        <v>44666</v>
      </c>
      <c r="P404" s="218">
        <v>44666</v>
      </c>
      <c r="Q404" s="219">
        <v>0.41666666666666669</v>
      </c>
      <c r="R404" s="217" t="s">
        <v>35</v>
      </c>
      <c r="S404" s="220"/>
      <c r="T404" s="220"/>
      <c r="U404" s="221"/>
      <c r="V404" s="217" t="s">
        <v>41</v>
      </c>
      <c r="W404" s="222">
        <f t="shared" si="8"/>
        <v>0.30719999999999997</v>
      </c>
      <c r="X404" s="713"/>
    </row>
    <row r="405" spans="1:24">
      <c r="A405" s="304">
        <v>400</v>
      </c>
      <c r="B405" s="304">
        <v>394564319</v>
      </c>
      <c r="C405" s="304" t="s">
        <v>29</v>
      </c>
      <c r="D405" s="304" t="s">
        <v>30</v>
      </c>
      <c r="E405" s="304" t="s">
        <v>114</v>
      </c>
      <c r="F405" s="304" t="s">
        <v>359</v>
      </c>
      <c r="G405" s="304" t="s">
        <v>360</v>
      </c>
      <c r="H405" s="304" t="s">
        <v>76</v>
      </c>
      <c r="I405" s="304">
        <v>49405140</v>
      </c>
      <c r="J405" s="304">
        <f>32*K405</f>
        <v>416</v>
      </c>
      <c r="K405" s="304">
        <v>13</v>
      </c>
      <c r="L405" s="399">
        <v>44659</v>
      </c>
      <c r="M405" s="399">
        <v>44659</v>
      </c>
      <c r="N405" s="400">
        <v>0.5</v>
      </c>
      <c r="O405" s="399">
        <v>44663</v>
      </c>
      <c r="P405" s="399">
        <v>44663</v>
      </c>
      <c r="Q405" s="400">
        <v>0.45833333333333331</v>
      </c>
      <c r="R405" s="304" t="s">
        <v>35</v>
      </c>
      <c r="S405" s="401"/>
      <c r="T405" s="401"/>
      <c r="U405" s="402"/>
      <c r="V405" s="304" t="s">
        <v>41</v>
      </c>
      <c r="W405" s="326">
        <f t="shared" si="8"/>
        <v>0.16639999999999999</v>
      </c>
      <c r="X405" s="715"/>
    </row>
    <row r="406" spans="1:24">
      <c r="A406" s="217">
        <v>400</v>
      </c>
      <c r="B406" s="217">
        <v>394564893</v>
      </c>
      <c r="C406" s="217" t="s">
        <v>29</v>
      </c>
      <c r="D406" s="217" t="s">
        <v>30</v>
      </c>
      <c r="E406" s="217" t="s">
        <v>114</v>
      </c>
      <c r="F406" s="217" t="s">
        <v>361</v>
      </c>
      <c r="G406" s="217" t="s">
        <v>362</v>
      </c>
      <c r="H406" s="217" t="s">
        <v>76</v>
      </c>
      <c r="I406" s="217">
        <v>49405140</v>
      </c>
      <c r="J406" s="217">
        <v>416</v>
      </c>
      <c r="K406" s="217">
        <v>13</v>
      </c>
      <c r="L406" s="218">
        <v>44659</v>
      </c>
      <c r="M406" s="218">
        <v>44659</v>
      </c>
      <c r="N406" s="219">
        <v>0.33333333333333331</v>
      </c>
      <c r="O406" s="218">
        <v>44662</v>
      </c>
      <c r="P406" s="218">
        <v>44662</v>
      </c>
      <c r="Q406" s="219">
        <v>0.375</v>
      </c>
      <c r="R406" s="217" t="s">
        <v>35</v>
      </c>
      <c r="S406" s="220"/>
      <c r="T406" s="220"/>
      <c r="U406" s="221"/>
      <c r="V406" s="217" t="s">
        <v>41</v>
      </c>
      <c r="W406" s="222">
        <f t="shared" si="8"/>
        <v>0.16639999999999999</v>
      </c>
      <c r="X406" s="713"/>
    </row>
    <row r="407" spans="1:24">
      <c r="A407" s="329">
        <v>400</v>
      </c>
      <c r="B407" s="650">
        <v>1542219871</v>
      </c>
      <c r="C407" s="329" t="s">
        <v>29</v>
      </c>
      <c r="D407" s="329" t="s">
        <v>30</v>
      </c>
      <c r="E407" s="329" t="s">
        <v>114</v>
      </c>
      <c r="F407" s="329" t="s">
        <v>132</v>
      </c>
      <c r="G407" s="329" t="s">
        <v>363</v>
      </c>
      <c r="H407" s="329" t="s">
        <v>76</v>
      </c>
      <c r="I407" s="329">
        <v>49405140</v>
      </c>
      <c r="J407" s="329">
        <v>224</v>
      </c>
      <c r="K407" s="329">
        <v>7</v>
      </c>
      <c r="L407" s="334">
        <v>44659</v>
      </c>
      <c r="M407" s="334">
        <v>44659</v>
      </c>
      <c r="N407" s="336">
        <v>0.375</v>
      </c>
      <c r="O407" s="677">
        <v>44669</v>
      </c>
      <c r="P407" s="334">
        <v>44669</v>
      </c>
      <c r="Q407" s="336">
        <v>0.375</v>
      </c>
      <c r="R407" s="329" t="s">
        <v>35</v>
      </c>
      <c r="S407" s="340"/>
      <c r="T407" s="340"/>
      <c r="U407" s="343"/>
      <c r="V407" s="329" t="s">
        <v>41</v>
      </c>
      <c r="W407" s="346">
        <f t="shared" si="8"/>
        <v>8.9599999999999999E-2</v>
      </c>
      <c r="X407" s="721"/>
    </row>
    <row r="408" spans="1:24">
      <c r="A408" s="217">
        <v>400</v>
      </c>
      <c r="B408" s="217">
        <v>394561762</v>
      </c>
      <c r="C408" s="217" t="s">
        <v>29</v>
      </c>
      <c r="D408" s="217" t="s">
        <v>30</v>
      </c>
      <c r="E408" s="217" t="s">
        <v>114</v>
      </c>
      <c r="F408" s="217" t="s">
        <v>364</v>
      </c>
      <c r="G408" s="217" t="s">
        <v>365</v>
      </c>
      <c r="H408" s="217" t="s">
        <v>76</v>
      </c>
      <c r="I408" s="217">
        <v>49405140</v>
      </c>
      <c r="J408" s="217">
        <f>32*K408</f>
        <v>416</v>
      </c>
      <c r="K408" s="217">
        <v>13</v>
      </c>
      <c r="L408" s="218">
        <v>44659</v>
      </c>
      <c r="M408" s="218">
        <v>44659</v>
      </c>
      <c r="N408" s="219">
        <v>0.5</v>
      </c>
      <c r="O408" s="218">
        <v>44662</v>
      </c>
      <c r="P408" s="218">
        <v>44662</v>
      </c>
      <c r="Q408" s="219">
        <v>0.41666666666666669</v>
      </c>
      <c r="R408" s="217" t="s">
        <v>35</v>
      </c>
      <c r="S408" s="220"/>
      <c r="T408" s="220"/>
      <c r="U408" s="221"/>
      <c r="V408" s="217" t="s">
        <v>41</v>
      </c>
      <c r="W408" s="222">
        <f t="shared" si="8"/>
        <v>0.16639999999999999</v>
      </c>
      <c r="X408" s="713"/>
    </row>
    <row r="409" spans="1:24">
      <c r="A409" s="217">
        <v>400</v>
      </c>
      <c r="B409" s="217">
        <v>394695673</v>
      </c>
      <c r="C409" s="217" t="s">
        <v>29</v>
      </c>
      <c r="D409" s="217" t="s">
        <v>30</v>
      </c>
      <c r="E409" s="217" t="s">
        <v>114</v>
      </c>
      <c r="F409" s="217" t="s">
        <v>343</v>
      </c>
      <c r="G409" s="217" t="s">
        <v>344</v>
      </c>
      <c r="H409" s="217" t="s">
        <v>76</v>
      </c>
      <c r="I409" s="217">
        <v>49405140</v>
      </c>
      <c r="J409" s="217">
        <v>416</v>
      </c>
      <c r="K409" s="217">
        <v>13</v>
      </c>
      <c r="L409" s="218">
        <v>44662</v>
      </c>
      <c r="M409" s="218">
        <v>44662</v>
      </c>
      <c r="N409" s="219">
        <v>0.41666666666666669</v>
      </c>
      <c r="O409" s="249">
        <v>44666</v>
      </c>
      <c r="P409" s="218">
        <v>44666</v>
      </c>
      <c r="Q409" s="219">
        <v>0.41666666666666669</v>
      </c>
      <c r="R409" s="217" t="s">
        <v>35</v>
      </c>
      <c r="S409" s="220"/>
      <c r="T409" s="220"/>
      <c r="U409" s="221"/>
      <c r="V409" s="217" t="s">
        <v>41</v>
      </c>
      <c r="W409" s="222">
        <f t="shared" si="8"/>
        <v>0.16639999999999999</v>
      </c>
      <c r="X409" s="713"/>
    </row>
    <row r="410" spans="1:24">
      <c r="A410" s="217">
        <v>400</v>
      </c>
      <c r="B410" s="217">
        <v>394702358</v>
      </c>
      <c r="C410" s="217" t="s">
        <v>29</v>
      </c>
      <c r="D410" s="217" t="s">
        <v>30</v>
      </c>
      <c r="E410" s="217" t="s">
        <v>114</v>
      </c>
      <c r="F410" s="217" t="s">
        <v>361</v>
      </c>
      <c r="G410" s="217" t="s">
        <v>348</v>
      </c>
      <c r="H410" s="217" t="s">
        <v>76</v>
      </c>
      <c r="I410" s="217">
        <v>49405140</v>
      </c>
      <c r="J410" s="217">
        <f>32*K410</f>
        <v>704</v>
      </c>
      <c r="K410" s="217">
        <v>22</v>
      </c>
      <c r="L410" s="218">
        <v>44662</v>
      </c>
      <c r="M410" s="218">
        <v>44662</v>
      </c>
      <c r="N410" s="219">
        <v>0.45833333333333331</v>
      </c>
      <c r="O410" s="249">
        <v>44663</v>
      </c>
      <c r="P410" s="218">
        <v>44663</v>
      </c>
      <c r="Q410" s="219">
        <v>0.375</v>
      </c>
      <c r="R410" s="217" t="s">
        <v>35</v>
      </c>
      <c r="S410" s="220"/>
      <c r="T410" s="220"/>
      <c r="U410" s="221"/>
      <c r="V410" s="217" t="s">
        <v>41</v>
      </c>
      <c r="W410" s="222">
        <f t="shared" si="8"/>
        <v>0.28160000000000002</v>
      </c>
      <c r="X410" s="713"/>
    </row>
    <row r="411" spans="1:24">
      <c r="A411" s="217">
        <v>400</v>
      </c>
      <c r="B411" s="217">
        <v>394694248</v>
      </c>
      <c r="C411" s="217" t="s">
        <v>29</v>
      </c>
      <c r="D411" s="217" t="s">
        <v>30</v>
      </c>
      <c r="E411" s="217" t="s">
        <v>114</v>
      </c>
      <c r="F411" s="217" t="s">
        <v>169</v>
      </c>
      <c r="G411" s="217" t="s">
        <v>348</v>
      </c>
      <c r="H411" s="217" t="s">
        <v>76</v>
      </c>
      <c r="I411" s="217">
        <v>49405140</v>
      </c>
      <c r="J411" s="217">
        <f>32*K411</f>
        <v>384</v>
      </c>
      <c r="K411" s="217">
        <v>12</v>
      </c>
      <c r="L411" s="218">
        <v>44662</v>
      </c>
      <c r="M411" s="218">
        <v>44662</v>
      </c>
      <c r="N411" s="219">
        <v>0.45833333333333331</v>
      </c>
      <c r="O411" s="249">
        <v>44665</v>
      </c>
      <c r="P411" s="218">
        <v>44665</v>
      </c>
      <c r="Q411" s="219">
        <v>0.41666666666666669</v>
      </c>
      <c r="R411" s="217" t="s">
        <v>35</v>
      </c>
      <c r="S411" s="220"/>
      <c r="T411" s="220"/>
      <c r="U411" s="221"/>
      <c r="V411" s="217" t="s">
        <v>41</v>
      </c>
      <c r="W411" s="222">
        <f t="shared" si="8"/>
        <v>0.15359999999999999</v>
      </c>
      <c r="X411" s="713"/>
    </row>
    <row r="412" spans="1:24">
      <c r="A412" s="217">
        <v>400</v>
      </c>
      <c r="B412" s="217">
        <v>394695017</v>
      </c>
      <c r="C412" s="217" t="s">
        <v>29</v>
      </c>
      <c r="D412" s="217" t="s">
        <v>30</v>
      </c>
      <c r="E412" s="217" t="s">
        <v>114</v>
      </c>
      <c r="F412" s="217" t="s">
        <v>139</v>
      </c>
      <c r="G412" s="217" t="s">
        <v>349</v>
      </c>
      <c r="H412" s="217" t="s">
        <v>76</v>
      </c>
      <c r="I412" s="217">
        <v>49405140</v>
      </c>
      <c r="J412" s="217">
        <v>704</v>
      </c>
      <c r="K412" s="217">
        <v>22</v>
      </c>
      <c r="L412" s="218">
        <v>44662</v>
      </c>
      <c r="M412" s="218">
        <v>44662</v>
      </c>
      <c r="N412" s="219">
        <v>0.41666666666666669</v>
      </c>
      <c r="O412" s="249">
        <v>44666</v>
      </c>
      <c r="P412" s="218">
        <v>44666</v>
      </c>
      <c r="Q412" s="219">
        <v>0.41666666666666669</v>
      </c>
      <c r="R412" s="217" t="s">
        <v>35</v>
      </c>
      <c r="S412" s="220"/>
      <c r="T412" s="220"/>
      <c r="U412" s="221"/>
      <c r="V412" s="217" t="s">
        <v>41</v>
      </c>
      <c r="W412" s="222">
        <f t="shared" si="8"/>
        <v>0.28160000000000002</v>
      </c>
      <c r="X412" s="713"/>
    </row>
    <row r="413" spans="1:24" hidden="1">
      <c r="A413" s="162">
        <v>480</v>
      </c>
      <c r="B413" s="162">
        <v>392306448</v>
      </c>
      <c r="C413" s="162" t="s">
        <v>29</v>
      </c>
      <c r="D413" s="162" t="s">
        <v>30</v>
      </c>
      <c r="E413" s="162" t="s">
        <v>53</v>
      </c>
      <c r="F413" s="162" t="s">
        <v>54</v>
      </c>
      <c r="G413" s="162" t="s">
        <v>55</v>
      </c>
      <c r="H413" s="162" t="s">
        <v>52</v>
      </c>
      <c r="I413" s="162">
        <v>49303156</v>
      </c>
      <c r="J413" s="162">
        <v>580</v>
      </c>
      <c r="K413" s="162">
        <v>20</v>
      </c>
      <c r="L413" s="163">
        <v>44662</v>
      </c>
      <c r="M413" s="163">
        <v>44662</v>
      </c>
      <c r="N413" s="164">
        <v>0.33333333333333331</v>
      </c>
      <c r="O413" s="163">
        <v>44663</v>
      </c>
      <c r="P413" s="163">
        <v>44663</v>
      </c>
      <c r="Q413" s="164">
        <v>0.375</v>
      </c>
      <c r="R413" s="162" t="s">
        <v>35</v>
      </c>
      <c r="S413" s="165"/>
      <c r="T413" s="162" t="s">
        <v>56</v>
      </c>
      <c r="U413" s="186">
        <v>2640</v>
      </c>
      <c r="V413" s="162" t="s">
        <v>41</v>
      </c>
      <c r="W413" s="167">
        <f t="shared" si="8"/>
        <v>0.27839999999999998</v>
      </c>
      <c r="X413" s="714"/>
    </row>
    <row r="414" spans="1:24" hidden="1">
      <c r="A414" s="148">
        <v>480</v>
      </c>
      <c r="B414" s="148">
        <v>394609044</v>
      </c>
      <c r="C414" s="148" t="s">
        <v>29</v>
      </c>
      <c r="D414" s="148" t="s">
        <v>30</v>
      </c>
      <c r="E414" s="148" t="s">
        <v>366</v>
      </c>
      <c r="F414" s="148" t="s">
        <v>367</v>
      </c>
      <c r="G414" s="148" t="s">
        <v>368</v>
      </c>
      <c r="H414" s="148" t="s">
        <v>52</v>
      </c>
      <c r="I414" s="148">
        <v>49303156</v>
      </c>
      <c r="J414" s="148">
        <v>638</v>
      </c>
      <c r="K414" s="148">
        <v>22</v>
      </c>
      <c r="L414" s="149">
        <v>44662</v>
      </c>
      <c r="M414" s="149">
        <v>44662</v>
      </c>
      <c r="N414" s="150">
        <v>0.33333333333333331</v>
      </c>
      <c r="O414" s="149">
        <v>44664</v>
      </c>
      <c r="P414" s="149">
        <v>44664</v>
      </c>
      <c r="Q414" s="150">
        <v>0.375</v>
      </c>
      <c r="R414" s="148" t="s">
        <v>35</v>
      </c>
      <c r="S414" s="148"/>
      <c r="T414" s="148" t="s">
        <v>36</v>
      </c>
      <c r="U414" s="154">
        <v>2344</v>
      </c>
      <c r="V414" s="148" t="s">
        <v>37</v>
      </c>
      <c r="W414" s="153">
        <f t="shared" si="8"/>
        <v>0.30624000000000001</v>
      </c>
      <c r="X414" s="706"/>
    </row>
    <row r="415" spans="1:24" hidden="1">
      <c r="A415" s="148">
        <v>480</v>
      </c>
      <c r="B415" s="148">
        <v>394609069</v>
      </c>
      <c r="C415" s="148" t="s">
        <v>29</v>
      </c>
      <c r="D415" s="148" t="s">
        <v>30</v>
      </c>
      <c r="E415" s="148" t="s">
        <v>366</v>
      </c>
      <c r="F415" s="148" t="s">
        <v>367</v>
      </c>
      <c r="G415" s="148" t="s">
        <v>368</v>
      </c>
      <c r="H415" s="148" t="s">
        <v>52</v>
      </c>
      <c r="I415" s="148">
        <v>49303156</v>
      </c>
      <c r="J415" s="148">
        <v>638</v>
      </c>
      <c r="K415" s="148">
        <v>22</v>
      </c>
      <c r="L415" s="149">
        <v>44662</v>
      </c>
      <c r="M415" s="149">
        <v>44662</v>
      </c>
      <c r="N415" s="150">
        <v>0.375</v>
      </c>
      <c r="O415" s="149">
        <v>44664</v>
      </c>
      <c r="P415" s="149">
        <v>44664</v>
      </c>
      <c r="Q415" s="150">
        <v>0.45833333333333331</v>
      </c>
      <c r="R415" s="148" t="s">
        <v>35</v>
      </c>
      <c r="S415" s="148"/>
      <c r="T415" s="148" t="s">
        <v>36</v>
      </c>
      <c r="U415" s="154">
        <v>2344</v>
      </c>
      <c r="V415" s="148" t="s">
        <v>37</v>
      </c>
      <c r="W415" s="153">
        <f t="shared" si="8"/>
        <v>0.30624000000000001</v>
      </c>
      <c r="X415" s="700"/>
    </row>
    <row r="416" spans="1:24" hidden="1">
      <c r="A416" s="157">
        <v>480</v>
      </c>
      <c r="B416" s="157">
        <v>394609167</v>
      </c>
      <c r="C416" s="157" t="s">
        <v>29</v>
      </c>
      <c r="D416" s="157" t="s">
        <v>30</v>
      </c>
      <c r="E416" s="157" t="s">
        <v>366</v>
      </c>
      <c r="F416" s="157" t="s">
        <v>367</v>
      </c>
      <c r="G416" s="157" t="s">
        <v>368</v>
      </c>
      <c r="H416" s="157" t="s">
        <v>52</v>
      </c>
      <c r="I416" s="157">
        <v>49303156</v>
      </c>
      <c r="J416" s="157">
        <v>580</v>
      </c>
      <c r="K416" s="157">
        <v>20</v>
      </c>
      <c r="L416" s="158">
        <v>44662</v>
      </c>
      <c r="M416" s="158">
        <v>44662</v>
      </c>
      <c r="N416" s="159">
        <v>0.375</v>
      </c>
      <c r="O416" s="158">
        <v>44664</v>
      </c>
      <c r="P416" s="158">
        <v>44664</v>
      </c>
      <c r="Q416" s="159">
        <v>0.5</v>
      </c>
      <c r="R416" s="157" t="s">
        <v>35</v>
      </c>
      <c r="S416" s="157"/>
      <c r="T416" s="157" t="s">
        <v>36</v>
      </c>
      <c r="U416" s="192">
        <v>2344</v>
      </c>
      <c r="V416" s="157" t="s">
        <v>37</v>
      </c>
      <c r="W416" s="161">
        <f t="shared" si="8"/>
        <v>0.27839999999999998</v>
      </c>
      <c r="X416" s="712"/>
    </row>
    <row r="417" spans="1:24" hidden="1">
      <c r="A417" s="157">
        <v>480</v>
      </c>
      <c r="B417" s="157">
        <v>394609062</v>
      </c>
      <c r="C417" s="157" t="s">
        <v>29</v>
      </c>
      <c r="D417" s="157" t="s">
        <v>30</v>
      </c>
      <c r="E417" s="157" t="s">
        <v>366</v>
      </c>
      <c r="F417" s="157" t="s">
        <v>367</v>
      </c>
      <c r="G417" s="157" t="s">
        <v>368</v>
      </c>
      <c r="H417" s="157" t="s">
        <v>52</v>
      </c>
      <c r="I417" s="157">
        <v>49303156</v>
      </c>
      <c r="J417" s="157">
        <v>638</v>
      </c>
      <c r="K417" s="157">
        <v>22</v>
      </c>
      <c r="L417" s="158">
        <v>44662</v>
      </c>
      <c r="M417" s="158">
        <v>44662</v>
      </c>
      <c r="N417" s="159">
        <v>0.33333333333333331</v>
      </c>
      <c r="O417" s="158">
        <v>44663</v>
      </c>
      <c r="P417" s="158">
        <v>44663</v>
      </c>
      <c r="Q417" s="159">
        <v>0.41666666666666669</v>
      </c>
      <c r="R417" s="157" t="s">
        <v>35</v>
      </c>
      <c r="S417" s="157"/>
      <c r="T417" s="157" t="s">
        <v>36</v>
      </c>
      <c r="U417" s="192">
        <v>2344</v>
      </c>
      <c r="V417" s="157" t="s">
        <v>37</v>
      </c>
      <c r="W417" s="161">
        <f t="shared" si="8"/>
        <v>0.30624000000000001</v>
      </c>
      <c r="X417" s="717"/>
    </row>
    <row r="418" spans="1:24">
      <c r="A418" s="162">
        <v>400</v>
      </c>
      <c r="B418" s="162">
        <v>394433795</v>
      </c>
      <c r="C418" s="162" t="s">
        <v>29</v>
      </c>
      <c r="D418" s="162" t="s">
        <v>30</v>
      </c>
      <c r="E418" s="162" t="s">
        <v>337</v>
      </c>
      <c r="F418" s="162" t="s">
        <v>338</v>
      </c>
      <c r="G418" s="162" t="s">
        <v>339</v>
      </c>
      <c r="H418" s="162" t="s">
        <v>76</v>
      </c>
      <c r="I418" s="162">
        <v>49405140</v>
      </c>
      <c r="J418" s="162">
        <v>832</v>
      </c>
      <c r="K418" s="162">
        <v>26</v>
      </c>
      <c r="L418" s="163">
        <v>44662</v>
      </c>
      <c r="M418" s="163">
        <v>44662</v>
      </c>
      <c r="N418" s="164">
        <v>0.54166666666666663</v>
      </c>
      <c r="O418" s="163">
        <v>44664</v>
      </c>
      <c r="P418" s="163">
        <v>44664</v>
      </c>
      <c r="Q418" s="164">
        <v>0.41666666666666669</v>
      </c>
      <c r="R418" s="162" t="s">
        <v>147</v>
      </c>
      <c r="S418" s="162"/>
      <c r="T418" s="162"/>
      <c r="U418" s="186"/>
      <c r="V418" s="162" t="s">
        <v>37</v>
      </c>
      <c r="W418" s="167">
        <f t="shared" si="8"/>
        <v>0.33279999999999998</v>
      </c>
      <c r="X418" s="714"/>
    </row>
    <row r="419" spans="1:24">
      <c r="A419" s="217">
        <v>400</v>
      </c>
      <c r="B419" s="217">
        <v>394693761</v>
      </c>
      <c r="C419" s="217" t="s">
        <v>29</v>
      </c>
      <c r="D419" s="217" t="s">
        <v>30</v>
      </c>
      <c r="E419" s="217" t="s">
        <v>114</v>
      </c>
      <c r="F419" s="217" t="s">
        <v>169</v>
      </c>
      <c r="G419" s="217" t="s">
        <v>334</v>
      </c>
      <c r="H419" s="217" t="s">
        <v>76</v>
      </c>
      <c r="I419" s="217">
        <v>49405140</v>
      </c>
      <c r="J419" s="217">
        <v>768</v>
      </c>
      <c r="K419" s="217">
        <v>24</v>
      </c>
      <c r="L419" s="218">
        <v>44662</v>
      </c>
      <c r="M419" s="218">
        <v>44662</v>
      </c>
      <c r="N419" s="219">
        <v>0.33333333333333331</v>
      </c>
      <c r="O419" s="249">
        <v>44665</v>
      </c>
      <c r="P419" s="218">
        <v>44665</v>
      </c>
      <c r="Q419" s="219">
        <v>0.375</v>
      </c>
      <c r="R419" s="217" t="s">
        <v>35</v>
      </c>
      <c r="S419" s="220"/>
      <c r="T419" s="220"/>
      <c r="U419" s="221"/>
      <c r="V419" s="217" t="s">
        <v>41</v>
      </c>
      <c r="W419" s="222">
        <f t="shared" si="8"/>
        <v>0.30719999999999997</v>
      </c>
      <c r="X419" s="713"/>
    </row>
    <row r="420" spans="1:24">
      <c r="A420" s="230">
        <v>400</v>
      </c>
      <c r="B420" s="230">
        <v>394696850</v>
      </c>
      <c r="C420" s="230" t="s">
        <v>29</v>
      </c>
      <c r="D420" s="230" t="s">
        <v>30</v>
      </c>
      <c r="E420" s="230" t="s">
        <v>114</v>
      </c>
      <c r="F420" s="230" t="s">
        <v>355</v>
      </c>
      <c r="G420" s="230" t="s">
        <v>334</v>
      </c>
      <c r="H420" s="230" t="s">
        <v>76</v>
      </c>
      <c r="I420" s="230">
        <v>49405140</v>
      </c>
      <c r="J420" s="230">
        <v>768</v>
      </c>
      <c r="K420" s="230">
        <v>24</v>
      </c>
      <c r="L420" s="231">
        <v>44662</v>
      </c>
      <c r="M420" s="231">
        <v>44662</v>
      </c>
      <c r="N420" s="232">
        <v>0.375</v>
      </c>
      <c r="O420" s="249">
        <v>44666</v>
      </c>
      <c r="P420" s="218">
        <v>44666</v>
      </c>
      <c r="Q420" s="219">
        <v>0.41666666666666669</v>
      </c>
      <c r="R420" s="217" t="s">
        <v>35</v>
      </c>
      <c r="S420" s="220"/>
      <c r="T420" s="220"/>
      <c r="U420" s="221"/>
      <c r="V420" s="217" t="s">
        <v>41</v>
      </c>
      <c r="W420" s="222">
        <f t="shared" si="8"/>
        <v>0.30719999999999997</v>
      </c>
      <c r="X420" s="713"/>
    </row>
    <row r="421" spans="1:24">
      <c r="A421" s="217">
        <v>400</v>
      </c>
      <c r="B421" s="217">
        <v>394696523</v>
      </c>
      <c r="C421" s="217" t="s">
        <v>29</v>
      </c>
      <c r="D421" s="217" t="s">
        <v>30</v>
      </c>
      <c r="E421" s="217" t="s">
        <v>114</v>
      </c>
      <c r="F421" s="217" t="s">
        <v>357</v>
      </c>
      <c r="G421" s="217" t="s">
        <v>334</v>
      </c>
      <c r="H421" s="217" t="s">
        <v>76</v>
      </c>
      <c r="I421" s="217">
        <v>49405140</v>
      </c>
      <c r="J421" s="217">
        <v>768</v>
      </c>
      <c r="K421" s="217">
        <v>24</v>
      </c>
      <c r="L421" s="218">
        <v>44662</v>
      </c>
      <c r="M421" s="218">
        <v>44662</v>
      </c>
      <c r="N421" s="219">
        <v>0.33333333333333331</v>
      </c>
      <c r="O421" s="249">
        <v>44664</v>
      </c>
      <c r="P421" s="218">
        <v>44664</v>
      </c>
      <c r="Q421" s="219">
        <v>0.33333333333333331</v>
      </c>
      <c r="R421" s="217" t="s">
        <v>35</v>
      </c>
      <c r="S421" s="220"/>
      <c r="T421" s="220"/>
      <c r="U421" s="221"/>
      <c r="V421" s="217" t="s">
        <v>41</v>
      </c>
      <c r="W421" s="222">
        <f t="shared" si="8"/>
        <v>0.30719999999999997</v>
      </c>
      <c r="X421" s="713"/>
    </row>
    <row r="422" spans="1:24">
      <c r="A422" s="217">
        <v>400</v>
      </c>
      <c r="B422" s="217">
        <v>394697481</v>
      </c>
      <c r="C422" s="217" t="s">
        <v>29</v>
      </c>
      <c r="D422" s="217" t="s">
        <v>30</v>
      </c>
      <c r="E422" s="217" t="s">
        <v>114</v>
      </c>
      <c r="F422" s="217" t="s">
        <v>355</v>
      </c>
      <c r="G422" s="217" t="s">
        <v>334</v>
      </c>
      <c r="H422" s="217" t="s">
        <v>76</v>
      </c>
      <c r="I422" s="217">
        <v>49405140</v>
      </c>
      <c r="J422" s="217">
        <v>768</v>
      </c>
      <c r="K422" s="217">
        <v>24</v>
      </c>
      <c r="L422" s="218">
        <v>44662</v>
      </c>
      <c r="M422" s="218">
        <v>44662</v>
      </c>
      <c r="N422" s="219">
        <v>0.375</v>
      </c>
      <c r="O422" s="249">
        <v>44666</v>
      </c>
      <c r="P422" s="218">
        <v>44666</v>
      </c>
      <c r="Q422" s="219">
        <v>0.45833333333333331</v>
      </c>
      <c r="R422" s="217" t="s">
        <v>35</v>
      </c>
      <c r="S422" s="220"/>
      <c r="T422" s="220"/>
      <c r="U422" s="221"/>
      <c r="V422" s="217" t="s">
        <v>41</v>
      </c>
      <c r="W422" s="222">
        <f t="shared" si="8"/>
        <v>0.30719999999999997</v>
      </c>
      <c r="X422" s="713"/>
    </row>
    <row r="423" spans="1:24">
      <c r="A423" s="217">
        <v>400</v>
      </c>
      <c r="B423" s="217">
        <v>394703913</v>
      </c>
      <c r="C423" s="217" t="s">
        <v>29</v>
      </c>
      <c r="D423" s="217" t="s">
        <v>30</v>
      </c>
      <c r="E423" s="217" t="s">
        <v>114</v>
      </c>
      <c r="F423" s="217" t="s">
        <v>145</v>
      </c>
      <c r="G423" s="217" t="s">
        <v>353</v>
      </c>
      <c r="H423" s="217" t="s">
        <v>76</v>
      </c>
      <c r="I423" s="217">
        <v>49405140</v>
      </c>
      <c r="J423" s="217">
        <v>416</v>
      </c>
      <c r="K423" s="217">
        <v>13</v>
      </c>
      <c r="L423" s="218">
        <v>44663</v>
      </c>
      <c r="M423" s="218">
        <v>44663</v>
      </c>
      <c r="N423" s="219">
        <v>0.33333333333333331</v>
      </c>
      <c r="O423" s="249">
        <v>44665</v>
      </c>
      <c r="P423" s="218">
        <v>44665</v>
      </c>
      <c r="Q423" s="219">
        <v>0.375</v>
      </c>
      <c r="R423" s="217" t="s">
        <v>35</v>
      </c>
      <c r="S423" s="220"/>
      <c r="T423" s="220"/>
      <c r="U423" s="221"/>
      <c r="V423" s="217" t="s">
        <v>41</v>
      </c>
      <c r="W423" s="222">
        <f t="shared" si="8"/>
        <v>0.16639999999999999</v>
      </c>
      <c r="X423" s="713"/>
    </row>
    <row r="424" spans="1:24">
      <c r="A424" s="217">
        <v>400</v>
      </c>
      <c r="B424" s="217">
        <v>394704620</v>
      </c>
      <c r="C424" s="217" t="s">
        <v>29</v>
      </c>
      <c r="D424" s="217" t="s">
        <v>30</v>
      </c>
      <c r="E424" s="217" t="s">
        <v>114</v>
      </c>
      <c r="F424" s="217" t="s">
        <v>137</v>
      </c>
      <c r="G424" s="217" t="s">
        <v>354</v>
      </c>
      <c r="H424" s="217" t="s">
        <v>76</v>
      </c>
      <c r="I424" s="217">
        <v>49405140</v>
      </c>
      <c r="J424" s="217">
        <f>32*K424</f>
        <v>416</v>
      </c>
      <c r="K424" s="217">
        <v>13</v>
      </c>
      <c r="L424" s="218">
        <v>44663</v>
      </c>
      <c r="M424" s="218">
        <v>44663</v>
      </c>
      <c r="N424" s="219">
        <v>0.41666666666666669</v>
      </c>
      <c r="O424" s="249">
        <v>44669</v>
      </c>
      <c r="P424" s="218">
        <v>44669</v>
      </c>
      <c r="Q424" s="219">
        <v>0.41666666666666669</v>
      </c>
      <c r="R424" s="217" t="s">
        <v>35</v>
      </c>
      <c r="S424" s="220"/>
      <c r="T424" s="220"/>
      <c r="U424" s="221"/>
      <c r="V424" s="217" t="s">
        <v>41</v>
      </c>
      <c r="W424" s="222">
        <f t="shared" si="8"/>
        <v>0.16639999999999999</v>
      </c>
      <c r="X424" s="713"/>
    </row>
    <row r="425" spans="1:24" hidden="1">
      <c r="A425" s="148">
        <v>480</v>
      </c>
      <c r="B425" s="148">
        <v>392306429</v>
      </c>
      <c r="C425" s="148" t="s">
        <v>29</v>
      </c>
      <c r="D425" s="148" t="s">
        <v>30</v>
      </c>
      <c r="E425" s="148" t="s">
        <v>53</v>
      </c>
      <c r="F425" s="148" t="s">
        <v>54</v>
      </c>
      <c r="G425" s="148" t="s">
        <v>55</v>
      </c>
      <c r="H425" s="148" t="s">
        <v>52</v>
      </c>
      <c r="I425" s="148">
        <v>49303156</v>
      </c>
      <c r="J425" s="148">
        <v>580</v>
      </c>
      <c r="K425" s="148">
        <v>20</v>
      </c>
      <c r="L425" s="149">
        <v>44663</v>
      </c>
      <c r="M425" s="149">
        <v>44663</v>
      </c>
      <c r="N425" s="150">
        <v>0.33333333333333331</v>
      </c>
      <c r="O425" s="149">
        <v>44664</v>
      </c>
      <c r="P425" s="149">
        <v>44664</v>
      </c>
      <c r="Q425" s="150">
        <v>0.33333333333333331</v>
      </c>
      <c r="R425" s="148" t="s">
        <v>35</v>
      </c>
      <c r="S425" s="151"/>
      <c r="T425" s="148" t="s">
        <v>56</v>
      </c>
      <c r="U425" s="154">
        <v>2640</v>
      </c>
      <c r="V425" s="148" t="s">
        <v>41</v>
      </c>
      <c r="W425" s="153">
        <f t="shared" si="8"/>
        <v>0.27839999999999998</v>
      </c>
      <c r="X425" s="700"/>
    </row>
    <row r="426" spans="1:24" hidden="1">
      <c r="A426" s="148">
        <v>480</v>
      </c>
      <c r="B426" s="148">
        <v>392306684</v>
      </c>
      <c r="C426" s="148" t="s">
        <v>29</v>
      </c>
      <c r="D426" s="148" t="s">
        <v>30</v>
      </c>
      <c r="E426" s="148" t="s">
        <v>53</v>
      </c>
      <c r="F426" s="148" t="s">
        <v>54</v>
      </c>
      <c r="G426" s="148" t="s">
        <v>55</v>
      </c>
      <c r="H426" s="148" t="s">
        <v>52</v>
      </c>
      <c r="I426" s="148">
        <v>49303156</v>
      </c>
      <c r="J426" s="148">
        <v>580</v>
      </c>
      <c r="K426" s="148">
        <v>20</v>
      </c>
      <c r="L426" s="149">
        <v>44663</v>
      </c>
      <c r="M426" s="149">
        <v>44663</v>
      </c>
      <c r="N426" s="150">
        <v>0.33333333333333331</v>
      </c>
      <c r="O426" s="149">
        <v>44664</v>
      </c>
      <c r="P426" s="149">
        <v>44664</v>
      </c>
      <c r="Q426" s="150">
        <v>0.375</v>
      </c>
      <c r="R426" s="148" t="s">
        <v>35</v>
      </c>
      <c r="S426" s="151"/>
      <c r="T426" s="148" t="s">
        <v>56</v>
      </c>
      <c r="U426" s="154">
        <v>2640</v>
      </c>
      <c r="V426" s="148" t="s">
        <v>41</v>
      </c>
      <c r="W426" s="153">
        <f t="shared" si="8"/>
        <v>0.27839999999999998</v>
      </c>
      <c r="X426" s="700"/>
    </row>
    <row r="427" spans="1:24">
      <c r="A427" s="148">
        <v>400</v>
      </c>
      <c r="B427" s="148">
        <v>394858032</v>
      </c>
      <c r="C427" s="148" t="s">
        <v>29</v>
      </c>
      <c r="D427" s="148" t="s">
        <v>30</v>
      </c>
      <c r="E427" s="148" t="s">
        <v>94</v>
      </c>
      <c r="F427" s="148" t="s">
        <v>369</v>
      </c>
      <c r="G427" s="148" t="s">
        <v>370</v>
      </c>
      <c r="H427" s="148" t="s">
        <v>76</v>
      </c>
      <c r="I427" s="148">
        <v>49405140</v>
      </c>
      <c r="J427" s="148">
        <v>832</v>
      </c>
      <c r="K427" s="148">
        <v>26</v>
      </c>
      <c r="L427" s="149">
        <v>44663</v>
      </c>
      <c r="M427" s="149">
        <v>44663</v>
      </c>
      <c r="N427" s="150">
        <v>0.5</v>
      </c>
      <c r="O427" s="149">
        <v>44664</v>
      </c>
      <c r="P427" s="149">
        <v>44664</v>
      </c>
      <c r="Q427" s="150">
        <v>0.5</v>
      </c>
      <c r="R427" s="148" t="s">
        <v>35</v>
      </c>
      <c r="S427" s="151"/>
      <c r="T427" s="148" t="s">
        <v>36</v>
      </c>
      <c r="U427" s="152">
        <v>1966</v>
      </c>
      <c r="V427" s="148" t="s">
        <v>37</v>
      </c>
      <c r="W427" s="153">
        <f t="shared" si="8"/>
        <v>0.33279999999999998</v>
      </c>
      <c r="X427" s="700"/>
    </row>
    <row r="428" spans="1:24">
      <c r="A428" s="148">
        <v>400</v>
      </c>
      <c r="B428" s="148">
        <v>394853236</v>
      </c>
      <c r="C428" s="148" t="s">
        <v>29</v>
      </c>
      <c r="D428" s="148" t="s">
        <v>30</v>
      </c>
      <c r="E428" s="148" t="s">
        <v>371</v>
      </c>
      <c r="F428" s="148" t="s">
        <v>372</v>
      </c>
      <c r="G428" s="148" t="s">
        <v>373</v>
      </c>
      <c r="H428" s="148" t="s">
        <v>76</v>
      </c>
      <c r="I428" s="148">
        <v>49405140</v>
      </c>
      <c r="J428" s="148">
        <v>832</v>
      </c>
      <c r="K428" s="148">
        <v>26</v>
      </c>
      <c r="L428" s="149">
        <v>44663</v>
      </c>
      <c r="M428" s="149">
        <v>44663</v>
      </c>
      <c r="N428" s="150">
        <v>0.375</v>
      </c>
      <c r="O428" s="149">
        <v>44664</v>
      </c>
      <c r="P428" s="149">
        <v>44664</v>
      </c>
      <c r="Q428" s="150">
        <v>0.375</v>
      </c>
      <c r="R428" s="148" t="s">
        <v>35</v>
      </c>
      <c r="S428" s="151"/>
      <c r="T428" s="148" t="s">
        <v>374</v>
      </c>
      <c r="U428" s="317">
        <v>1447</v>
      </c>
      <c r="V428" s="148" t="s">
        <v>41</v>
      </c>
      <c r="W428" s="153">
        <f t="shared" si="8"/>
        <v>0.33279999999999998</v>
      </c>
      <c r="X428" s="700"/>
    </row>
    <row r="429" spans="1:24">
      <c r="A429" s="148">
        <v>400</v>
      </c>
      <c r="B429" s="148">
        <v>394858254</v>
      </c>
      <c r="C429" s="148" t="s">
        <v>29</v>
      </c>
      <c r="D429" s="148" t="s">
        <v>30</v>
      </c>
      <c r="E429" s="148" t="s">
        <v>94</v>
      </c>
      <c r="F429" s="148" t="s">
        <v>369</v>
      </c>
      <c r="G429" s="148" t="s">
        <v>370</v>
      </c>
      <c r="H429" s="148" t="s">
        <v>76</v>
      </c>
      <c r="I429" s="148">
        <v>49405140</v>
      </c>
      <c r="J429" s="148">
        <v>832</v>
      </c>
      <c r="K429" s="148">
        <v>26</v>
      </c>
      <c r="L429" s="149">
        <v>44663</v>
      </c>
      <c r="M429" s="149">
        <v>44663</v>
      </c>
      <c r="N429" s="150">
        <v>0.45833333333333331</v>
      </c>
      <c r="O429" s="149">
        <v>44663</v>
      </c>
      <c r="P429" s="149">
        <v>44663</v>
      </c>
      <c r="Q429" s="150">
        <v>0.45833333333333331</v>
      </c>
      <c r="R429" s="148" t="s">
        <v>35</v>
      </c>
      <c r="S429" s="151"/>
      <c r="T429" s="148" t="s">
        <v>36</v>
      </c>
      <c r="U429" s="152">
        <v>1966</v>
      </c>
      <c r="V429" s="148" t="s">
        <v>37</v>
      </c>
      <c r="W429" s="153">
        <f t="shared" si="8"/>
        <v>0.33279999999999998</v>
      </c>
      <c r="X429" s="700"/>
    </row>
    <row r="430" spans="1:24">
      <c r="A430" s="148">
        <v>400</v>
      </c>
      <c r="B430" s="148">
        <v>394857806</v>
      </c>
      <c r="C430" s="148" t="s">
        <v>29</v>
      </c>
      <c r="D430" s="148" t="s">
        <v>30</v>
      </c>
      <c r="E430" s="148" t="s">
        <v>94</v>
      </c>
      <c r="F430" s="148" t="s">
        <v>369</v>
      </c>
      <c r="G430" s="148" t="s">
        <v>370</v>
      </c>
      <c r="H430" s="148" t="s">
        <v>76</v>
      </c>
      <c r="I430" s="148">
        <v>49405140</v>
      </c>
      <c r="J430" s="148">
        <v>832</v>
      </c>
      <c r="K430" s="148">
        <v>26</v>
      </c>
      <c r="L430" s="149">
        <v>44663</v>
      </c>
      <c r="M430" s="149">
        <v>44663</v>
      </c>
      <c r="N430" s="150">
        <v>4.1666666666666664E-2</v>
      </c>
      <c r="O430" s="149">
        <v>44664</v>
      </c>
      <c r="P430" s="149">
        <v>44664</v>
      </c>
      <c r="Q430" s="150">
        <v>4.1666666666666664E-2</v>
      </c>
      <c r="R430" s="148" t="s">
        <v>35</v>
      </c>
      <c r="S430" s="151"/>
      <c r="T430" s="148" t="s">
        <v>36</v>
      </c>
      <c r="U430" s="152">
        <v>1966</v>
      </c>
      <c r="V430" s="148" t="s">
        <v>37</v>
      </c>
      <c r="W430" s="153">
        <f t="shared" si="8"/>
        <v>0.33279999999999998</v>
      </c>
      <c r="X430" s="700"/>
    </row>
    <row r="431" spans="1:24">
      <c r="A431" s="157">
        <v>400</v>
      </c>
      <c r="B431" s="157">
        <v>394853449</v>
      </c>
      <c r="C431" s="157" t="s">
        <v>29</v>
      </c>
      <c r="D431" s="157" t="s">
        <v>30</v>
      </c>
      <c r="E431" s="157" t="s">
        <v>371</v>
      </c>
      <c r="F431" s="157" t="s">
        <v>372</v>
      </c>
      <c r="G431" s="157" t="s">
        <v>373</v>
      </c>
      <c r="H431" s="157" t="s">
        <v>76</v>
      </c>
      <c r="I431" s="157">
        <v>49405140</v>
      </c>
      <c r="J431" s="157">
        <v>832</v>
      </c>
      <c r="K431" s="157">
        <v>26</v>
      </c>
      <c r="L431" s="158">
        <v>44663</v>
      </c>
      <c r="M431" s="158">
        <v>44663</v>
      </c>
      <c r="N431" s="159">
        <v>0.33333333333333331</v>
      </c>
      <c r="O431" s="158">
        <v>44664</v>
      </c>
      <c r="P431" s="158">
        <v>44664</v>
      </c>
      <c r="Q431" s="159">
        <v>0.33333333333333331</v>
      </c>
      <c r="R431" s="157" t="s">
        <v>35</v>
      </c>
      <c r="S431" s="151"/>
      <c r="T431" s="148" t="s">
        <v>374</v>
      </c>
      <c r="U431" s="152">
        <v>1447</v>
      </c>
      <c r="V431" s="148" t="s">
        <v>41</v>
      </c>
      <c r="W431" s="153">
        <f t="shared" si="8"/>
        <v>0.33279999999999998</v>
      </c>
      <c r="X431" s="700"/>
    </row>
    <row r="432" spans="1:24" hidden="1">
      <c r="A432" s="140">
        <v>480</v>
      </c>
      <c r="B432" s="140">
        <v>392306541</v>
      </c>
      <c r="C432" s="140" t="s">
        <v>29</v>
      </c>
      <c r="D432" s="140" t="s">
        <v>30</v>
      </c>
      <c r="E432" s="140" t="s">
        <v>53</v>
      </c>
      <c r="F432" s="140" t="s">
        <v>54</v>
      </c>
      <c r="G432" s="140" t="s">
        <v>55</v>
      </c>
      <c r="H432" s="140" t="s">
        <v>52</v>
      </c>
      <c r="I432" s="140">
        <v>49303156</v>
      </c>
      <c r="J432" s="140">
        <v>580</v>
      </c>
      <c r="K432" s="140">
        <v>20</v>
      </c>
      <c r="L432" s="141">
        <v>44663</v>
      </c>
      <c r="M432" s="141">
        <v>44663</v>
      </c>
      <c r="N432" s="142">
        <v>0.41666666666666669</v>
      </c>
      <c r="O432" s="141">
        <v>44574</v>
      </c>
      <c r="P432" s="143"/>
      <c r="Q432" s="142">
        <v>0.5</v>
      </c>
      <c r="R432" s="140" t="s">
        <v>147</v>
      </c>
      <c r="S432" s="143"/>
      <c r="T432" s="140" t="s">
        <v>56</v>
      </c>
      <c r="U432" s="146">
        <v>2640</v>
      </c>
      <c r="V432" s="140" t="s">
        <v>41</v>
      </c>
      <c r="W432" s="144">
        <f t="shared" si="8"/>
        <v>0.27839999999999998</v>
      </c>
      <c r="X432" s="723"/>
    </row>
    <row r="433" spans="1:24">
      <c r="A433" s="217">
        <v>400</v>
      </c>
      <c r="B433" s="217">
        <v>1542222443</v>
      </c>
      <c r="C433" s="217" t="s">
        <v>29</v>
      </c>
      <c r="D433" s="217" t="s">
        <v>30</v>
      </c>
      <c r="E433" s="217" t="s">
        <v>114</v>
      </c>
      <c r="F433" s="217" t="s">
        <v>375</v>
      </c>
      <c r="G433" s="217" t="s">
        <v>376</v>
      </c>
      <c r="H433" s="217" t="s">
        <v>76</v>
      </c>
      <c r="I433" s="217">
        <v>49405140</v>
      </c>
      <c r="J433" s="217">
        <v>160</v>
      </c>
      <c r="K433" s="217">
        <v>5</v>
      </c>
      <c r="L433" s="218">
        <v>44663</v>
      </c>
      <c r="M433" s="218">
        <v>44663</v>
      </c>
      <c r="N433" s="219">
        <v>0.33333333333333331</v>
      </c>
      <c r="O433" s="249">
        <v>44666</v>
      </c>
      <c r="P433" s="218">
        <v>44666</v>
      </c>
      <c r="Q433" s="219">
        <v>0.375</v>
      </c>
      <c r="R433" s="217" t="s">
        <v>35</v>
      </c>
      <c r="S433" s="217"/>
      <c r="T433" s="220"/>
      <c r="U433" s="221"/>
      <c r="V433" s="217" t="s">
        <v>41</v>
      </c>
      <c r="W433" s="222">
        <f t="shared" si="8"/>
        <v>6.4000000000000001E-2</v>
      </c>
      <c r="X433" s="713"/>
    </row>
    <row r="434" spans="1:24">
      <c r="A434" s="217">
        <v>400</v>
      </c>
      <c r="B434" s="217">
        <v>394705996</v>
      </c>
      <c r="C434" s="217" t="s">
        <v>29</v>
      </c>
      <c r="D434" s="217" t="s">
        <v>30</v>
      </c>
      <c r="E434" s="217" t="s">
        <v>114</v>
      </c>
      <c r="F434" s="217" t="s">
        <v>377</v>
      </c>
      <c r="G434" s="217" t="s">
        <v>376</v>
      </c>
      <c r="H434" s="217" t="s">
        <v>76</v>
      </c>
      <c r="I434" s="217">
        <v>49405140</v>
      </c>
      <c r="J434" s="217">
        <v>160</v>
      </c>
      <c r="K434" s="217">
        <v>5</v>
      </c>
      <c r="L434" s="218">
        <v>44663</v>
      </c>
      <c r="M434" s="218">
        <v>44663</v>
      </c>
      <c r="N434" s="219">
        <v>0.375</v>
      </c>
      <c r="O434" s="249">
        <v>44664</v>
      </c>
      <c r="P434" s="218">
        <v>44664</v>
      </c>
      <c r="Q434" s="219">
        <v>0.375</v>
      </c>
      <c r="R434" s="217" t="s">
        <v>35</v>
      </c>
      <c r="S434" s="217" t="s">
        <v>378</v>
      </c>
      <c r="T434" s="220"/>
      <c r="U434" s="221"/>
      <c r="V434" s="217" t="s">
        <v>41</v>
      </c>
      <c r="W434" s="507">
        <f t="shared" si="8"/>
        <v>6.4000000000000001E-2</v>
      </c>
      <c r="X434" s="713"/>
    </row>
    <row r="435" spans="1:24">
      <c r="A435" s="230">
        <v>400</v>
      </c>
      <c r="B435" s="230">
        <v>394705446</v>
      </c>
      <c r="C435" s="230" t="s">
        <v>29</v>
      </c>
      <c r="D435" s="230" t="s">
        <v>30</v>
      </c>
      <c r="E435" s="230" t="s">
        <v>114</v>
      </c>
      <c r="F435" s="230" t="s">
        <v>379</v>
      </c>
      <c r="G435" s="230" t="s">
        <v>360</v>
      </c>
      <c r="H435" s="230" t="s">
        <v>76</v>
      </c>
      <c r="I435" s="230">
        <v>49405140</v>
      </c>
      <c r="J435" s="230">
        <f>32*K435</f>
        <v>416</v>
      </c>
      <c r="K435" s="230">
        <v>13</v>
      </c>
      <c r="L435" s="231">
        <v>44663</v>
      </c>
      <c r="M435" s="231">
        <v>44663</v>
      </c>
      <c r="N435" s="232">
        <v>0.45833333333333331</v>
      </c>
      <c r="O435" s="251">
        <v>44666</v>
      </c>
      <c r="P435" s="231">
        <v>44666</v>
      </c>
      <c r="Q435" s="232">
        <v>0.41666666666666669</v>
      </c>
      <c r="R435" s="230" t="s">
        <v>35</v>
      </c>
      <c r="S435" s="220"/>
      <c r="T435" s="220"/>
      <c r="U435" s="221"/>
      <c r="V435" s="217" t="s">
        <v>41</v>
      </c>
      <c r="W435" s="222">
        <f t="shared" si="8"/>
        <v>0.16639999999999999</v>
      </c>
      <c r="X435" s="713"/>
    </row>
    <row r="436" spans="1:24">
      <c r="A436" s="329">
        <v>400</v>
      </c>
      <c r="B436" s="329">
        <v>394705173</v>
      </c>
      <c r="C436" s="329" t="s">
        <v>29</v>
      </c>
      <c r="D436" s="329" t="s">
        <v>30</v>
      </c>
      <c r="E436" s="656" t="s">
        <v>114</v>
      </c>
      <c r="F436" s="329" t="s">
        <v>380</v>
      </c>
      <c r="G436" s="329" t="s">
        <v>362</v>
      </c>
      <c r="H436" s="329" t="s">
        <v>76</v>
      </c>
      <c r="I436" s="329">
        <v>49405140</v>
      </c>
      <c r="J436" s="329">
        <v>416</v>
      </c>
      <c r="K436" s="329">
        <v>13</v>
      </c>
      <c r="L436" s="334">
        <v>44663</v>
      </c>
      <c r="M436" s="334">
        <v>44663</v>
      </c>
      <c r="N436" s="336">
        <v>0.375</v>
      </c>
      <c r="O436" s="677">
        <v>44664</v>
      </c>
      <c r="P436" s="334">
        <v>44664</v>
      </c>
      <c r="Q436" s="336">
        <v>0.375</v>
      </c>
      <c r="R436" s="329" t="s">
        <v>35</v>
      </c>
      <c r="S436" s="340"/>
      <c r="T436" s="340"/>
      <c r="U436" s="343"/>
      <c r="V436" s="329" t="s">
        <v>41</v>
      </c>
      <c r="W436" s="346">
        <f t="shared" si="8"/>
        <v>0.16639999999999999</v>
      </c>
      <c r="X436" s="721"/>
    </row>
    <row r="437" spans="1:24">
      <c r="A437" s="217">
        <v>400</v>
      </c>
      <c r="B437" s="200">
        <v>1542219871</v>
      </c>
      <c r="C437" s="217" t="s">
        <v>29</v>
      </c>
      <c r="D437" s="217" t="s">
        <v>30</v>
      </c>
      <c r="E437" s="217" t="s">
        <v>114</v>
      </c>
      <c r="F437" s="217" t="s">
        <v>132</v>
      </c>
      <c r="G437" s="217" t="s">
        <v>363</v>
      </c>
      <c r="H437" s="217" t="s">
        <v>76</v>
      </c>
      <c r="I437" s="217">
        <v>49405140</v>
      </c>
      <c r="J437" s="217">
        <v>192</v>
      </c>
      <c r="K437" s="217">
        <v>6</v>
      </c>
      <c r="L437" s="218">
        <v>44663</v>
      </c>
      <c r="M437" s="218">
        <v>44663</v>
      </c>
      <c r="N437" s="219">
        <v>0.41666666666666669</v>
      </c>
      <c r="O437" s="249">
        <v>44669</v>
      </c>
      <c r="P437" s="218">
        <v>44669</v>
      </c>
      <c r="Q437" s="219">
        <v>0.375</v>
      </c>
      <c r="R437" s="217" t="s">
        <v>35</v>
      </c>
      <c r="S437" s="220"/>
      <c r="T437" s="220"/>
      <c r="U437" s="221"/>
      <c r="V437" s="217" t="s">
        <v>41</v>
      </c>
      <c r="W437" s="222">
        <f t="shared" si="8"/>
        <v>7.6799999999999993E-2</v>
      </c>
      <c r="X437" s="713"/>
    </row>
    <row r="438" spans="1:24" hidden="1">
      <c r="A438" s="217">
        <v>480</v>
      </c>
      <c r="B438" s="217">
        <v>394899002</v>
      </c>
      <c r="C438" s="217" t="s">
        <v>29</v>
      </c>
      <c r="D438" s="217" t="s">
        <v>30</v>
      </c>
      <c r="E438" s="217" t="s">
        <v>381</v>
      </c>
      <c r="F438" s="217" t="s">
        <v>382</v>
      </c>
      <c r="G438" s="217" t="s">
        <v>383</v>
      </c>
      <c r="H438" s="217" t="s">
        <v>111</v>
      </c>
      <c r="I438" s="217">
        <v>49303156</v>
      </c>
      <c r="J438" s="217">
        <v>638</v>
      </c>
      <c r="K438" s="217">
        <v>22</v>
      </c>
      <c r="L438" s="218">
        <v>44664</v>
      </c>
      <c r="M438" s="218">
        <v>44664</v>
      </c>
      <c r="N438" s="219">
        <v>0.41666666666666669</v>
      </c>
      <c r="O438" s="218">
        <v>44669</v>
      </c>
      <c r="P438" s="218">
        <v>44669</v>
      </c>
      <c r="Q438" s="219">
        <v>0.41666666666666669</v>
      </c>
      <c r="R438" s="217" t="s">
        <v>35</v>
      </c>
      <c r="S438" s="220"/>
      <c r="T438" s="304" t="s">
        <v>56</v>
      </c>
      <c r="U438" s="166">
        <v>3860</v>
      </c>
      <c r="V438" s="148" t="s">
        <v>41</v>
      </c>
      <c r="W438" s="153">
        <f t="shared" si="8"/>
        <v>0.30624000000000001</v>
      </c>
      <c r="X438" s="700"/>
    </row>
    <row r="439" spans="1:24" hidden="1">
      <c r="A439" s="217">
        <v>480</v>
      </c>
      <c r="B439" s="217">
        <v>392306444</v>
      </c>
      <c r="C439" s="217" t="s">
        <v>29</v>
      </c>
      <c r="D439" s="217" t="s">
        <v>30</v>
      </c>
      <c r="E439" s="217" t="s">
        <v>53</v>
      </c>
      <c r="F439" s="217" t="s">
        <v>54</v>
      </c>
      <c r="G439" s="217" t="s">
        <v>55</v>
      </c>
      <c r="H439" s="217" t="s">
        <v>52</v>
      </c>
      <c r="I439" s="217">
        <v>49303156</v>
      </c>
      <c r="J439" s="217">
        <v>580</v>
      </c>
      <c r="K439" s="217">
        <v>20</v>
      </c>
      <c r="L439" s="218">
        <v>44664</v>
      </c>
      <c r="M439" s="218">
        <v>44664</v>
      </c>
      <c r="N439" s="219">
        <v>0.375</v>
      </c>
      <c r="O439" s="218">
        <v>44665</v>
      </c>
      <c r="P439" s="218">
        <v>44665</v>
      </c>
      <c r="Q439" s="219">
        <v>0.41666666666666669</v>
      </c>
      <c r="R439" s="217" t="s">
        <v>35</v>
      </c>
      <c r="S439" s="220"/>
      <c r="T439" s="217" t="s">
        <v>56</v>
      </c>
      <c r="U439" s="224">
        <v>2640</v>
      </c>
      <c r="V439" s="217" t="s">
        <v>41</v>
      </c>
      <c r="W439" s="222">
        <f t="shared" si="8"/>
        <v>0.27839999999999998</v>
      </c>
      <c r="X439" s="713"/>
    </row>
    <row r="440" spans="1:24" hidden="1">
      <c r="A440" s="188">
        <v>405</v>
      </c>
      <c r="B440" s="330">
        <v>395028041</v>
      </c>
      <c r="C440" s="329" t="s">
        <v>29</v>
      </c>
      <c r="D440" s="188" t="s">
        <v>30</v>
      </c>
      <c r="E440" s="659" t="s">
        <v>384</v>
      </c>
      <c r="F440" s="188" t="s">
        <v>385</v>
      </c>
      <c r="G440" s="188" t="s">
        <v>386</v>
      </c>
      <c r="H440" s="188" t="s">
        <v>387</v>
      </c>
      <c r="I440" s="188">
        <v>43106141</v>
      </c>
      <c r="J440" s="188">
        <v>41</v>
      </c>
      <c r="K440" s="333">
        <v>2</v>
      </c>
      <c r="L440" s="335">
        <v>44664</v>
      </c>
      <c r="M440" s="334">
        <v>44664</v>
      </c>
      <c r="N440" s="337">
        <v>0.33333333333333331</v>
      </c>
      <c r="O440" s="335">
        <v>44665</v>
      </c>
      <c r="P440" s="335">
        <v>44665</v>
      </c>
      <c r="Q440" s="337">
        <v>0.41666666666666669</v>
      </c>
      <c r="R440" s="188" t="s">
        <v>35</v>
      </c>
      <c r="S440" s="188" t="s">
        <v>388</v>
      </c>
      <c r="T440" s="188"/>
      <c r="U440" s="345"/>
      <c r="V440" s="188" t="s">
        <v>37</v>
      </c>
      <c r="W440" s="346">
        <f t="shared" si="8"/>
        <v>1.6605000000000002E-2</v>
      </c>
      <c r="X440" s="721"/>
    </row>
    <row r="441" spans="1:24" hidden="1">
      <c r="A441" s="155">
        <v>400</v>
      </c>
      <c r="B441" s="216">
        <v>395028041</v>
      </c>
      <c r="C441" s="217" t="s">
        <v>29</v>
      </c>
      <c r="D441" s="155" t="s">
        <v>30</v>
      </c>
      <c r="E441" s="155" t="s">
        <v>384</v>
      </c>
      <c r="F441" s="155" t="s">
        <v>385</v>
      </c>
      <c r="G441" s="155" t="s">
        <v>386</v>
      </c>
      <c r="H441" s="155" t="s">
        <v>387</v>
      </c>
      <c r="I441" s="155">
        <v>43106540</v>
      </c>
      <c r="J441" s="155">
        <v>29</v>
      </c>
      <c r="K441" s="225">
        <v>1</v>
      </c>
      <c r="L441" s="226">
        <v>44664</v>
      </c>
      <c r="M441" s="218">
        <v>44664</v>
      </c>
      <c r="N441" s="227">
        <v>0.33333333333333331</v>
      </c>
      <c r="O441" s="226">
        <v>44665</v>
      </c>
      <c r="P441" s="226">
        <v>44665</v>
      </c>
      <c r="Q441" s="227">
        <v>0.41666666666666669</v>
      </c>
      <c r="R441" s="155" t="s">
        <v>35</v>
      </c>
      <c r="S441" s="155" t="s">
        <v>388</v>
      </c>
      <c r="T441" s="155"/>
      <c r="U441" s="228"/>
      <c r="V441" s="155" t="s">
        <v>37</v>
      </c>
      <c r="W441" s="222">
        <f t="shared" si="8"/>
        <v>1.1599999999999999E-2</v>
      </c>
      <c r="X441" s="713"/>
    </row>
    <row r="442" spans="1:24" hidden="1">
      <c r="A442" s="155">
        <v>400</v>
      </c>
      <c r="B442" s="216">
        <v>395028041</v>
      </c>
      <c r="C442" s="217" t="s">
        <v>29</v>
      </c>
      <c r="D442" s="155" t="s">
        <v>30</v>
      </c>
      <c r="E442" s="155" t="s">
        <v>384</v>
      </c>
      <c r="F442" s="155" t="s">
        <v>385</v>
      </c>
      <c r="G442" s="155" t="s">
        <v>386</v>
      </c>
      <c r="H442" s="155" t="s">
        <v>387</v>
      </c>
      <c r="I442" s="155">
        <v>43106140</v>
      </c>
      <c r="J442" s="155">
        <v>58</v>
      </c>
      <c r="K442" s="225">
        <v>2</v>
      </c>
      <c r="L442" s="226">
        <v>44664</v>
      </c>
      <c r="M442" s="218">
        <v>44664</v>
      </c>
      <c r="N442" s="227">
        <v>0.45833333333333331</v>
      </c>
      <c r="O442" s="226">
        <v>44665</v>
      </c>
      <c r="P442" s="226">
        <v>44665</v>
      </c>
      <c r="Q442" s="227">
        <v>0.41666666666666669</v>
      </c>
      <c r="R442" s="155" t="s">
        <v>35</v>
      </c>
      <c r="S442" s="155" t="s">
        <v>388</v>
      </c>
      <c r="T442" s="155"/>
      <c r="U442" s="228"/>
      <c r="V442" s="155" t="s">
        <v>37</v>
      </c>
      <c r="W442" s="222">
        <f t="shared" si="8"/>
        <v>2.3199999999999998E-2</v>
      </c>
      <c r="X442" s="713"/>
    </row>
    <row r="443" spans="1:24">
      <c r="A443" s="148">
        <v>400</v>
      </c>
      <c r="B443" s="148">
        <v>394899117</v>
      </c>
      <c r="C443" s="148" t="s">
        <v>29</v>
      </c>
      <c r="D443" s="148" t="s">
        <v>30</v>
      </c>
      <c r="E443" s="148" t="s">
        <v>389</v>
      </c>
      <c r="F443" s="148" t="s">
        <v>390</v>
      </c>
      <c r="G443" s="148" t="s">
        <v>391</v>
      </c>
      <c r="H443" s="148" t="s">
        <v>76</v>
      </c>
      <c r="I443" s="148">
        <v>49405140</v>
      </c>
      <c r="J443" s="148">
        <v>768</v>
      </c>
      <c r="K443" s="148">
        <v>24</v>
      </c>
      <c r="L443" s="149">
        <v>44664</v>
      </c>
      <c r="M443" s="149">
        <v>44664</v>
      </c>
      <c r="N443" s="150">
        <v>0.375</v>
      </c>
      <c r="O443" s="149">
        <v>44665</v>
      </c>
      <c r="P443" s="149">
        <v>44665</v>
      </c>
      <c r="Q443" s="150">
        <v>0.41666666666666669</v>
      </c>
      <c r="R443" s="156" t="s">
        <v>35</v>
      </c>
      <c r="S443" s="151"/>
      <c r="T443" s="148" t="s">
        <v>56</v>
      </c>
      <c r="U443" s="152">
        <v>1149</v>
      </c>
      <c r="V443" s="148" t="s">
        <v>37</v>
      </c>
      <c r="W443" s="153">
        <f t="shared" si="8"/>
        <v>0.30719999999999997</v>
      </c>
      <c r="X443" s="700"/>
    </row>
    <row r="444" spans="1:24" hidden="1">
      <c r="A444" s="230">
        <v>480</v>
      </c>
      <c r="B444" s="230">
        <v>394899008</v>
      </c>
      <c r="C444" s="230" t="s">
        <v>29</v>
      </c>
      <c r="D444" s="230" t="s">
        <v>30</v>
      </c>
      <c r="E444" s="230" t="s">
        <v>381</v>
      </c>
      <c r="F444" s="230" t="s">
        <v>382</v>
      </c>
      <c r="G444" s="230" t="s">
        <v>383</v>
      </c>
      <c r="H444" s="230" t="s">
        <v>111</v>
      </c>
      <c r="I444" s="230">
        <v>49303156</v>
      </c>
      <c r="J444" s="230">
        <v>638</v>
      </c>
      <c r="K444" s="230">
        <v>22</v>
      </c>
      <c r="L444" s="231">
        <v>44664</v>
      </c>
      <c r="M444" s="231">
        <v>44664</v>
      </c>
      <c r="N444" s="232">
        <v>0.375</v>
      </c>
      <c r="O444" s="231">
        <v>44670</v>
      </c>
      <c r="P444" s="231">
        <v>44670</v>
      </c>
      <c r="Q444" s="232">
        <v>0.375</v>
      </c>
      <c r="R444" s="230" t="s">
        <v>35</v>
      </c>
      <c r="S444" s="217"/>
      <c r="T444" s="217" t="s">
        <v>56</v>
      </c>
      <c r="U444" s="154">
        <v>3860</v>
      </c>
      <c r="V444" s="148" t="s">
        <v>41</v>
      </c>
      <c r="W444" s="153">
        <f t="shared" si="8"/>
        <v>0.30624000000000001</v>
      </c>
      <c r="X444" s="700"/>
    </row>
    <row r="445" spans="1:24" hidden="1">
      <c r="A445" s="211">
        <v>360</v>
      </c>
      <c r="B445" s="211">
        <v>394738454</v>
      </c>
      <c r="C445" s="211" t="s">
        <v>29</v>
      </c>
      <c r="D445" s="211" t="s">
        <v>30</v>
      </c>
      <c r="E445" s="211" t="s">
        <v>232</v>
      </c>
      <c r="F445" s="211" t="s">
        <v>294</v>
      </c>
      <c r="G445" s="211" t="s">
        <v>392</v>
      </c>
      <c r="H445" s="211" t="s">
        <v>60</v>
      </c>
      <c r="I445" s="211">
        <v>49203132</v>
      </c>
      <c r="J445" s="211">
        <v>832</v>
      </c>
      <c r="K445" s="211">
        <v>26</v>
      </c>
      <c r="L445" s="212">
        <v>44664</v>
      </c>
      <c r="M445" s="212">
        <v>44664</v>
      </c>
      <c r="N445" s="213">
        <v>0.45833333333333331</v>
      </c>
      <c r="O445" s="212">
        <v>44667</v>
      </c>
      <c r="P445" s="212"/>
      <c r="Q445" s="213">
        <v>0.41666666666666669</v>
      </c>
      <c r="R445" s="211" t="s">
        <v>147</v>
      </c>
      <c r="S445" s="214"/>
      <c r="T445" s="211" t="s">
        <v>36</v>
      </c>
      <c r="U445" s="215">
        <v>1987.3</v>
      </c>
      <c r="V445" s="211" t="s">
        <v>37</v>
      </c>
      <c r="W445" s="185">
        <f t="shared" si="8"/>
        <v>0.29952000000000001</v>
      </c>
      <c r="X445" s="724"/>
    </row>
    <row r="446" spans="1:24">
      <c r="A446" s="217">
        <v>400</v>
      </c>
      <c r="B446" s="217">
        <v>394898484</v>
      </c>
      <c r="C446" s="217" t="s">
        <v>29</v>
      </c>
      <c r="D446" s="217" t="s">
        <v>30</v>
      </c>
      <c r="E446" s="217" t="s">
        <v>393</v>
      </c>
      <c r="F446" s="217" t="s">
        <v>394</v>
      </c>
      <c r="G446" s="217" t="s">
        <v>395</v>
      </c>
      <c r="H446" s="217" t="s">
        <v>76</v>
      </c>
      <c r="I446" s="217">
        <v>49405140</v>
      </c>
      <c r="J446" s="217">
        <v>768</v>
      </c>
      <c r="K446" s="217">
        <v>24</v>
      </c>
      <c r="L446" s="218">
        <v>44664</v>
      </c>
      <c r="M446" s="218">
        <v>44664</v>
      </c>
      <c r="N446" s="219">
        <v>0.375</v>
      </c>
      <c r="O446" s="218">
        <v>44666</v>
      </c>
      <c r="P446" s="218">
        <v>44666</v>
      </c>
      <c r="Q446" s="219">
        <v>0.41666666666666669</v>
      </c>
      <c r="R446" s="217" t="s">
        <v>35</v>
      </c>
      <c r="S446" s="220"/>
      <c r="T446" s="217" t="s">
        <v>56</v>
      </c>
      <c r="U446" s="221">
        <v>2644</v>
      </c>
      <c r="V446" s="217" t="s">
        <v>37</v>
      </c>
      <c r="W446" s="222">
        <f t="shared" si="8"/>
        <v>0.30719999999999997</v>
      </c>
      <c r="X446" s="713"/>
    </row>
    <row r="447" spans="1:24" hidden="1">
      <c r="A447" s="217">
        <v>360</v>
      </c>
      <c r="B447" s="155">
        <v>395116788</v>
      </c>
      <c r="C447" s="217" t="s">
        <v>29</v>
      </c>
      <c r="D447" s="217" t="s">
        <v>30</v>
      </c>
      <c r="E447" s="217" t="s">
        <v>267</v>
      </c>
      <c r="F447" s="217" t="s">
        <v>268</v>
      </c>
      <c r="G447" s="217" t="s">
        <v>396</v>
      </c>
      <c r="H447" s="217" t="s">
        <v>200</v>
      </c>
      <c r="I447" s="217">
        <v>49204132</v>
      </c>
      <c r="J447" s="217">
        <f>832/2</f>
        <v>416</v>
      </c>
      <c r="K447" s="217">
        <v>16</v>
      </c>
      <c r="L447" s="218">
        <v>44665</v>
      </c>
      <c r="M447" s="218">
        <v>44665</v>
      </c>
      <c r="N447" s="219">
        <v>0.41666666666666669</v>
      </c>
      <c r="O447" s="218">
        <v>44670</v>
      </c>
      <c r="P447" s="218">
        <v>44670</v>
      </c>
      <c r="Q447" s="219">
        <v>0.41666666666666669</v>
      </c>
      <c r="R447" s="217" t="s">
        <v>35</v>
      </c>
      <c r="S447" s="217"/>
      <c r="T447" s="354" t="s">
        <v>36</v>
      </c>
      <c r="U447" s="355">
        <v>3916</v>
      </c>
      <c r="V447" s="354" t="s">
        <v>37</v>
      </c>
      <c r="W447" s="222">
        <f t="shared" si="8"/>
        <v>0.14976</v>
      </c>
      <c r="X447" s="725"/>
    </row>
    <row r="448" spans="1:24" hidden="1">
      <c r="A448" s="217">
        <v>480</v>
      </c>
      <c r="B448" s="217">
        <v>1542767407</v>
      </c>
      <c r="C448" s="217" t="s">
        <v>29</v>
      </c>
      <c r="D448" s="217" t="s">
        <v>30</v>
      </c>
      <c r="E448" s="217" t="s">
        <v>248</v>
      </c>
      <c r="F448" s="217" t="s">
        <v>249</v>
      </c>
      <c r="G448" s="217" t="s">
        <v>250</v>
      </c>
      <c r="H448" s="217" t="s">
        <v>111</v>
      </c>
      <c r="I448" s="217">
        <v>49303156</v>
      </c>
      <c r="J448" s="217">
        <v>58</v>
      </c>
      <c r="K448" s="217">
        <v>2</v>
      </c>
      <c r="L448" s="218">
        <v>44665</v>
      </c>
      <c r="M448" s="218">
        <v>44665</v>
      </c>
      <c r="N448" s="219">
        <v>0.45833333333333331</v>
      </c>
      <c r="O448" s="218">
        <v>44671</v>
      </c>
      <c r="P448" s="218">
        <v>44671</v>
      </c>
      <c r="Q448" s="219">
        <v>0.45833333333333331</v>
      </c>
      <c r="R448" s="217" t="s">
        <v>35</v>
      </c>
      <c r="S448" s="217"/>
      <c r="T448" s="217" t="s">
        <v>56</v>
      </c>
      <c r="U448" s="224">
        <v>3526</v>
      </c>
      <c r="V448" s="217" t="s">
        <v>37</v>
      </c>
      <c r="W448" s="222">
        <f t="shared" si="8"/>
        <v>2.784E-2</v>
      </c>
      <c r="X448" s="713"/>
    </row>
    <row r="449" spans="1:24" hidden="1">
      <c r="A449" s="217">
        <v>360</v>
      </c>
      <c r="B449" s="155">
        <v>395117004</v>
      </c>
      <c r="C449" s="217" t="s">
        <v>29</v>
      </c>
      <c r="D449" s="217" t="s">
        <v>30</v>
      </c>
      <c r="E449" s="217" t="s">
        <v>267</v>
      </c>
      <c r="F449" s="217" t="s">
        <v>268</v>
      </c>
      <c r="G449" s="217" t="s">
        <v>396</v>
      </c>
      <c r="H449" s="217" t="s">
        <v>200</v>
      </c>
      <c r="I449" s="217">
        <v>49204132</v>
      </c>
      <c r="J449" s="217">
        <f>832/2</f>
        <v>416</v>
      </c>
      <c r="K449" s="217">
        <v>16</v>
      </c>
      <c r="L449" s="218">
        <v>44665</v>
      </c>
      <c r="M449" s="218">
        <v>44665</v>
      </c>
      <c r="N449" s="219">
        <v>0.41666666666666669</v>
      </c>
      <c r="O449" s="218">
        <v>44670</v>
      </c>
      <c r="P449" s="218">
        <v>44670</v>
      </c>
      <c r="Q449" s="219">
        <v>0.375</v>
      </c>
      <c r="R449" s="217" t="s">
        <v>35</v>
      </c>
      <c r="S449" s="217"/>
      <c r="T449" s="354" t="s">
        <v>36</v>
      </c>
      <c r="U449" s="355">
        <v>3916</v>
      </c>
      <c r="V449" s="354" t="s">
        <v>37</v>
      </c>
      <c r="W449" s="222">
        <f t="shared" si="8"/>
        <v>0.14976</v>
      </c>
      <c r="X449" s="725"/>
    </row>
    <row r="450" spans="1:24">
      <c r="A450" s="200">
        <v>400</v>
      </c>
      <c r="B450" s="295">
        <v>395377222</v>
      </c>
      <c r="C450" s="200" t="s">
        <v>29</v>
      </c>
      <c r="D450" s="200" t="s">
        <v>30</v>
      </c>
      <c r="E450" s="155" t="s">
        <v>94</v>
      </c>
      <c r="F450" s="155" t="s">
        <v>369</v>
      </c>
      <c r="G450" s="295" t="s">
        <v>397</v>
      </c>
      <c r="H450" s="200" t="s">
        <v>76</v>
      </c>
      <c r="I450" s="200">
        <v>49405140</v>
      </c>
      <c r="J450" s="200">
        <v>768</v>
      </c>
      <c r="K450" s="200">
        <v>24</v>
      </c>
      <c r="L450" s="249">
        <v>44669</v>
      </c>
      <c r="M450" s="218">
        <v>44669</v>
      </c>
      <c r="N450" s="253">
        <v>0.41666666666666669</v>
      </c>
      <c r="O450" s="249">
        <v>44670</v>
      </c>
      <c r="P450" s="249">
        <v>44670</v>
      </c>
      <c r="Q450" s="253">
        <v>0.41666666666666669</v>
      </c>
      <c r="R450" s="296" t="s">
        <v>35</v>
      </c>
      <c r="S450" s="200"/>
      <c r="T450" s="198" t="s">
        <v>374</v>
      </c>
      <c r="U450" s="199">
        <v>1854</v>
      </c>
      <c r="V450" s="198" t="s">
        <v>37</v>
      </c>
      <c r="W450" s="222">
        <f t="shared" ref="W450:W508" si="9">A450*J450/10^6</f>
        <v>0.30719999999999997</v>
      </c>
      <c r="X450" s="725"/>
    </row>
    <row r="451" spans="1:24" hidden="1">
      <c r="A451" s="252">
        <v>360</v>
      </c>
      <c r="B451" s="331">
        <v>395273711</v>
      </c>
      <c r="C451" s="252" t="s">
        <v>29</v>
      </c>
      <c r="D451" s="252" t="s">
        <v>30</v>
      </c>
      <c r="E451" s="297" t="s">
        <v>398</v>
      </c>
      <c r="F451" s="252" t="s">
        <v>399</v>
      </c>
      <c r="G451" s="331" t="s">
        <v>400</v>
      </c>
      <c r="H451" s="252" t="s">
        <v>200</v>
      </c>
      <c r="I451" s="252">
        <v>49204132</v>
      </c>
      <c r="J451" s="252">
        <v>338</v>
      </c>
      <c r="K451" s="252">
        <v>13</v>
      </c>
      <c r="L451" s="251">
        <v>44669</v>
      </c>
      <c r="M451" s="231">
        <v>44669</v>
      </c>
      <c r="N451" s="338">
        <v>0.41666666666666669</v>
      </c>
      <c r="O451" s="249">
        <v>44670</v>
      </c>
      <c r="P451" s="249">
        <v>44670</v>
      </c>
      <c r="Q451" s="253">
        <v>0.375</v>
      </c>
      <c r="R451" s="296" t="s">
        <v>35</v>
      </c>
      <c r="S451" s="200"/>
      <c r="T451" s="198" t="s">
        <v>36</v>
      </c>
      <c r="U451" s="199">
        <v>1586</v>
      </c>
      <c r="V451" s="198" t="s">
        <v>41</v>
      </c>
      <c r="W451" s="222">
        <f t="shared" si="9"/>
        <v>0.12168</v>
      </c>
      <c r="X451" s="725"/>
    </row>
    <row r="452" spans="1:24" hidden="1">
      <c r="A452" s="217">
        <v>480</v>
      </c>
      <c r="B452" s="217">
        <v>395121785</v>
      </c>
      <c r="C452" s="217" t="s">
        <v>29</v>
      </c>
      <c r="D452" s="217" t="s">
        <v>30</v>
      </c>
      <c r="E452" s="217" t="s">
        <v>248</v>
      </c>
      <c r="F452" s="217" t="s">
        <v>249</v>
      </c>
      <c r="G452" s="217" t="s">
        <v>250</v>
      </c>
      <c r="H452" s="217" t="s">
        <v>111</v>
      </c>
      <c r="I452" s="217">
        <v>49303156</v>
      </c>
      <c r="J452" s="217">
        <v>638</v>
      </c>
      <c r="K452" s="217">
        <v>22</v>
      </c>
      <c r="L452" s="218">
        <v>44669</v>
      </c>
      <c r="M452" s="218">
        <v>44669</v>
      </c>
      <c r="N452" s="219">
        <v>0.41666666666666669</v>
      </c>
      <c r="O452" s="218">
        <v>44671</v>
      </c>
      <c r="P452" s="218">
        <v>44671</v>
      </c>
      <c r="Q452" s="219">
        <v>0.41666666666666669</v>
      </c>
      <c r="R452" s="296" t="s">
        <v>35</v>
      </c>
      <c r="S452" s="217" t="s">
        <v>401</v>
      </c>
      <c r="T452" s="217" t="s">
        <v>40</v>
      </c>
      <c r="U452" s="224">
        <v>3526</v>
      </c>
      <c r="V452" s="217" t="s">
        <v>37</v>
      </c>
      <c r="W452" s="222">
        <f t="shared" si="9"/>
        <v>0.30624000000000001</v>
      </c>
      <c r="X452" s="713"/>
    </row>
    <row r="453" spans="1:24">
      <c r="A453" s="200">
        <v>400</v>
      </c>
      <c r="B453" s="295">
        <v>395291218</v>
      </c>
      <c r="C453" s="200" t="s">
        <v>29</v>
      </c>
      <c r="D453" s="200" t="s">
        <v>30</v>
      </c>
      <c r="E453" s="295" t="s">
        <v>402</v>
      </c>
      <c r="F453" s="295" t="s">
        <v>403</v>
      </c>
      <c r="G453" s="295" t="s">
        <v>404</v>
      </c>
      <c r="H453" s="200" t="s">
        <v>76</v>
      </c>
      <c r="I453" s="200">
        <v>49405140</v>
      </c>
      <c r="J453" s="200">
        <v>832</v>
      </c>
      <c r="K453" s="200">
        <v>26</v>
      </c>
      <c r="L453" s="249">
        <v>44669</v>
      </c>
      <c r="M453" s="218">
        <v>44669</v>
      </c>
      <c r="N453" s="253">
        <v>0.33333333333333331</v>
      </c>
      <c r="O453" s="249">
        <v>44670</v>
      </c>
      <c r="P453" s="249">
        <v>44670</v>
      </c>
      <c r="Q453" s="253">
        <v>0.33333333333333331</v>
      </c>
      <c r="R453" s="296" t="s">
        <v>35</v>
      </c>
      <c r="S453" s="200"/>
      <c r="T453" s="198"/>
      <c r="U453" s="199"/>
      <c r="V453" s="198" t="s">
        <v>37</v>
      </c>
      <c r="W453" s="222">
        <f t="shared" si="9"/>
        <v>0.33279999999999998</v>
      </c>
      <c r="X453" s="725"/>
    </row>
    <row r="454" spans="1:24">
      <c r="A454" s="252">
        <v>400</v>
      </c>
      <c r="B454" s="331">
        <v>395368927</v>
      </c>
      <c r="C454" s="252" t="s">
        <v>29</v>
      </c>
      <c r="D454" s="252" t="s">
        <v>30</v>
      </c>
      <c r="E454" s="252" t="s">
        <v>405</v>
      </c>
      <c r="F454" s="252" t="s">
        <v>406</v>
      </c>
      <c r="G454" s="252" t="s">
        <v>407</v>
      </c>
      <c r="H454" s="252" t="s">
        <v>76</v>
      </c>
      <c r="I454" s="252">
        <v>49405140</v>
      </c>
      <c r="J454" s="252">
        <v>832</v>
      </c>
      <c r="K454" s="252">
        <v>26</v>
      </c>
      <c r="L454" s="251">
        <v>44669</v>
      </c>
      <c r="M454" s="231">
        <v>44669</v>
      </c>
      <c r="N454" s="338">
        <v>0.45833333333333331</v>
      </c>
      <c r="O454" s="251">
        <v>44671</v>
      </c>
      <c r="P454" s="251">
        <v>44671</v>
      </c>
      <c r="Q454" s="338">
        <v>0.41666666666666669</v>
      </c>
      <c r="R454" s="445" t="s">
        <v>35</v>
      </c>
      <c r="S454" s="252"/>
      <c r="T454" s="201" t="s">
        <v>36</v>
      </c>
      <c r="U454" s="202">
        <v>3126</v>
      </c>
      <c r="V454" s="201" t="s">
        <v>37</v>
      </c>
      <c r="W454" s="347">
        <f t="shared" si="9"/>
        <v>0.33279999999999998</v>
      </c>
      <c r="X454" s="726"/>
    </row>
    <row r="455" spans="1:24">
      <c r="A455" s="200">
        <v>400</v>
      </c>
      <c r="B455" s="295">
        <v>395291190</v>
      </c>
      <c r="C455" s="200" t="s">
        <v>29</v>
      </c>
      <c r="D455" s="200" t="s">
        <v>30</v>
      </c>
      <c r="E455" s="295" t="s">
        <v>402</v>
      </c>
      <c r="F455" s="295" t="s">
        <v>403</v>
      </c>
      <c r="G455" s="295" t="s">
        <v>404</v>
      </c>
      <c r="H455" s="200" t="s">
        <v>76</v>
      </c>
      <c r="I455" s="200">
        <v>49405140</v>
      </c>
      <c r="J455" s="200">
        <v>832</v>
      </c>
      <c r="K455" s="200">
        <v>26</v>
      </c>
      <c r="L455" s="249">
        <v>44669</v>
      </c>
      <c r="M455" s="218">
        <v>44669</v>
      </c>
      <c r="N455" s="253">
        <v>0.375</v>
      </c>
      <c r="O455" s="249">
        <v>44670</v>
      </c>
      <c r="P455" s="249">
        <v>44670</v>
      </c>
      <c r="Q455" s="253">
        <v>0.375</v>
      </c>
      <c r="R455" s="296" t="s">
        <v>35</v>
      </c>
      <c r="S455" s="200"/>
      <c r="T455" s="198"/>
      <c r="U455" s="199"/>
      <c r="V455" s="198" t="s">
        <v>37</v>
      </c>
      <c r="W455" s="222">
        <f t="shared" si="9"/>
        <v>0.33279999999999998</v>
      </c>
      <c r="X455" s="725"/>
    </row>
    <row r="456" spans="1:24">
      <c r="A456" s="200">
        <v>400</v>
      </c>
      <c r="B456" s="295">
        <v>395291121</v>
      </c>
      <c r="C456" s="200" t="s">
        <v>29</v>
      </c>
      <c r="D456" s="200" t="s">
        <v>30</v>
      </c>
      <c r="E456" s="295" t="s">
        <v>402</v>
      </c>
      <c r="F456" s="295" t="s">
        <v>403</v>
      </c>
      <c r="G456" s="295" t="s">
        <v>404</v>
      </c>
      <c r="H456" s="200" t="s">
        <v>76</v>
      </c>
      <c r="I456" s="200">
        <v>49405140</v>
      </c>
      <c r="J456" s="200">
        <v>832</v>
      </c>
      <c r="K456" s="200">
        <v>26</v>
      </c>
      <c r="L456" s="249">
        <v>44669</v>
      </c>
      <c r="M456" s="218">
        <v>44669</v>
      </c>
      <c r="N456" s="253">
        <v>0.41666666666666669</v>
      </c>
      <c r="O456" s="249">
        <v>44670</v>
      </c>
      <c r="P456" s="249">
        <v>44670</v>
      </c>
      <c r="Q456" s="253">
        <v>0.41666666666666669</v>
      </c>
      <c r="R456" s="296" t="s">
        <v>35</v>
      </c>
      <c r="S456" s="200"/>
      <c r="T456" s="198"/>
      <c r="U456" s="199"/>
      <c r="V456" s="198" t="s">
        <v>37</v>
      </c>
      <c r="W456" s="222">
        <f t="shared" si="9"/>
        <v>0.33279999999999998</v>
      </c>
      <c r="X456" s="725"/>
    </row>
    <row r="457" spans="1:24">
      <c r="A457" s="200">
        <v>400</v>
      </c>
      <c r="B457" s="295">
        <v>395377243</v>
      </c>
      <c r="C457" s="200" t="s">
        <v>29</v>
      </c>
      <c r="D457" s="200" t="s">
        <v>30</v>
      </c>
      <c r="E457" s="200" t="s">
        <v>94</v>
      </c>
      <c r="F457" s="200" t="s">
        <v>95</v>
      </c>
      <c r="G457" s="660" t="s">
        <v>408</v>
      </c>
      <c r="H457" s="200" t="s">
        <v>80</v>
      </c>
      <c r="I457" s="660">
        <v>49405140</v>
      </c>
      <c r="J457" s="200">
        <v>768</v>
      </c>
      <c r="K457" s="200">
        <v>24</v>
      </c>
      <c r="L457" s="249">
        <v>44669</v>
      </c>
      <c r="M457" s="218">
        <v>44669</v>
      </c>
      <c r="N457" s="253">
        <v>0.45833333333333331</v>
      </c>
      <c r="O457" s="249">
        <v>44670</v>
      </c>
      <c r="P457" s="249">
        <v>44670</v>
      </c>
      <c r="Q457" s="253">
        <v>0.45833333333333331</v>
      </c>
      <c r="R457" s="296" t="s">
        <v>35</v>
      </c>
      <c r="S457" s="200"/>
      <c r="T457" s="198" t="s">
        <v>374</v>
      </c>
      <c r="U457" s="199">
        <v>1854</v>
      </c>
      <c r="V457" s="200" t="s">
        <v>37</v>
      </c>
      <c r="W457" s="222">
        <f t="shared" si="9"/>
        <v>0.30719999999999997</v>
      </c>
      <c r="X457" s="725"/>
    </row>
    <row r="458" spans="1:24" hidden="1">
      <c r="A458" s="217">
        <v>360</v>
      </c>
      <c r="B458" s="217">
        <v>394606493</v>
      </c>
      <c r="C458" s="217" t="s">
        <v>29</v>
      </c>
      <c r="D458" s="217" t="s">
        <v>30</v>
      </c>
      <c r="E458" s="217" t="s">
        <v>81</v>
      </c>
      <c r="F458" s="217" t="s">
        <v>409</v>
      </c>
      <c r="G458" s="217" t="s">
        <v>410</v>
      </c>
      <c r="H458" s="217" t="s">
        <v>304</v>
      </c>
      <c r="I458" s="217">
        <v>49203132</v>
      </c>
      <c r="J458" s="217">
        <v>896</v>
      </c>
      <c r="K458" s="217">
        <v>28</v>
      </c>
      <c r="L458" s="218">
        <v>44669</v>
      </c>
      <c r="M458" s="218">
        <v>44669</v>
      </c>
      <c r="N458" s="219">
        <v>0.45833333333333331</v>
      </c>
      <c r="O458" s="218">
        <v>44671</v>
      </c>
      <c r="P458" s="218">
        <v>44671</v>
      </c>
      <c r="Q458" s="219">
        <v>0.41666666666666669</v>
      </c>
      <c r="R458" s="296" t="s">
        <v>35</v>
      </c>
      <c r="S458" s="217"/>
      <c r="T458" s="217"/>
      <c r="U458" s="224"/>
      <c r="V458" s="217" t="s">
        <v>41</v>
      </c>
      <c r="W458" s="222">
        <f t="shared" si="9"/>
        <v>0.32256000000000001</v>
      </c>
      <c r="X458" s="713"/>
    </row>
    <row r="459" spans="1:24">
      <c r="A459" s="200">
        <v>400</v>
      </c>
      <c r="B459" s="295">
        <v>395275804</v>
      </c>
      <c r="C459" s="200" t="s">
        <v>29</v>
      </c>
      <c r="D459" s="200" t="s">
        <v>30</v>
      </c>
      <c r="E459" s="295" t="s">
        <v>73</v>
      </c>
      <c r="F459" s="295" t="s">
        <v>411</v>
      </c>
      <c r="G459" s="295" t="s">
        <v>412</v>
      </c>
      <c r="H459" s="200" t="s">
        <v>76</v>
      </c>
      <c r="I459" s="200">
        <v>49405140</v>
      </c>
      <c r="J459" s="200">
        <v>768</v>
      </c>
      <c r="K459" s="200">
        <v>24</v>
      </c>
      <c r="L459" s="249">
        <v>44669</v>
      </c>
      <c r="M459" s="218">
        <v>44669</v>
      </c>
      <c r="N459" s="253">
        <v>0.33333333333333331</v>
      </c>
      <c r="O459" s="249">
        <v>44669</v>
      </c>
      <c r="P459" s="249">
        <v>44669</v>
      </c>
      <c r="Q459" s="253">
        <v>8.3333333333333329E-2</v>
      </c>
      <c r="R459" s="296" t="s">
        <v>35</v>
      </c>
      <c r="S459" s="367"/>
      <c r="T459" s="368" t="s">
        <v>413</v>
      </c>
      <c r="U459" s="464">
        <v>551</v>
      </c>
      <c r="V459" s="368" t="s">
        <v>41</v>
      </c>
      <c r="W459" s="326">
        <f t="shared" si="9"/>
        <v>0.30719999999999997</v>
      </c>
      <c r="X459" s="727"/>
    </row>
    <row r="460" spans="1:24">
      <c r="A460" s="367">
        <v>400</v>
      </c>
      <c r="B460" s="367">
        <v>395377138</v>
      </c>
      <c r="C460" s="367" t="s">
        <v>29</v>
      </c>
      <c r="D460" s="367" t="s">
        <v>30</v>
      </c>
      <c r="E460" s="367" t="s">
        <v>184</v>
      </c>
      <c r="F460" s="367" t="s">
        <v>414</v>
      </c>
      <c r="G460" s="367" t="s">
        <v>415</v>
      </c>
      <c r="H460" s="367" t="s">
        <v>76</v>
      </c>
      <c r="I460" s="367">
        <v>49405140</v>
      </c>
      <c r="J460" s="367">
        <v>832</v>
      </c>
      <c r="K460" s="367">
        <v>26</v>
      </c>
      <c r="L460" s="399">
        <v>44669</v>
      </c>
      <c r="M460" s="441">
        <v>44669</v>
      </c>
      <c r="N460" s="510">
        <v>0.41666666666666669</v>
      </c>
      <c r="O460" s="441">
        <v>44670</v>
      </c>
      <c r="P460" s="441">
        <v>44670</v>
      </c>
      <c r="Q460" s="510">
        <v>0.45833333333333331</v>
      </c>
      <c r="R460" s="367" t="s">
        <v>35</v>
      </c>
      <c r="S460" s="367" t="s">
        <v>416</v>
      </c>
      <c r="T460" s="368" t="s">
        <v>374</v>
      </c>
      <c r="U460" s="511">
        <v>1750</v>
      </c>
      <c r="V460" s="368" t="s">
        <v>37</v>
      </c>
      <c r="W460" s="326">
        <f t="shared" si="9"/>
        <v>0.33279999999999998</v>
      </c>
      <c r="X460" s="728"/>
    </row>
    <row r="461" spans="1:24" hidden="1">
      <c r="A461" s="917">
        <v>360</v>
      </c>
      <c r="B461" s="917">
        <v>394606388</v>
      </c>
      <c r="C461" s="304" t="s">
        <v>29</v>
      </c>
      <c r="D461" s="917" t="s">
        <v>30</v>
      </c>
      <c r="E461" s="917" t="s">
        <v>81</v>
      </c>
      <c r="F461" s="917" t="s">
        <v>210</v>
      </c>
      <c r="G461" s="917" t="s">
        <v>417</v>
      </c>
      <c r="H461" s="917" t="s">
        <v>304</v>
      </c>
      <c r="I461" s="917">
        <v>49203132</v>
      </c>
      <c r="J461" s="917">
        <v>896</v>
      </c>
      <c r="K461" s="917">
        <v>28</v>
      </c>
      <c r="L461" s="918">
        <v>44669</v>
      </c>
      <c r="M461" s="918">
        <v>44669</v>
      </c>
      <c r="N461" s="919">
        <v>0.45833333333333331</v>
      </c>
      <c r="O461" s="918">
        <v>44670</v>
      </c>
      <c r="P461" s="918">
        <v>44670</v>
      </c>
      <c r="Q461" s="919">
        <v>0.41666666666666669</v>
      </c>
      <c r="R461" s="513" t="s">
        <v>35</v>
      </c>
      <c r="S461" s="920"/>
      <c r="T461" s="920" t="s">
        <v>374</v>
      </c>
      <c r="U461" s="921">
        <v>1812</v>
      </c>
      <c r="V461" s="917" t="s">
        <v>41</v>
      </c>
      <c r="W461" s="326">
        <f t="shared" si="9"/>
        <v>0.32256000000000001</v>
      </c>
      <c r="X461" s="715"/>
    </row>
    <row r="462" spans="1:24" s="95" customFormat="1">
      <c r="A462" s="200">
        <v>400</v>
      </c>
      <c r="B462" s="217">
        <v>395742038</v>
      </c>
      <c r="C462" s="200" t="s">
        <v>29</v>
      </c>
      <c r="D462" s="200" t="s">
        <v>30</v>
      </c>
      <c r="E462" s="200" t="s">
        <v>114</v>
      </c>
      <c r="F462" s="200" t="s">
        <v>364</v>
      </c>
      <c r="G462" s="200" t="s">
        <v>418</v>
      </c>
      <c r="H462" s="200" t="s">
        <v>76</v>
      </c>
      <c r="I462" s="200">
        <v>49405140</v>
      </c>
      <c r="J462" s="200">
        <v>640</v>
      </c>
      <c r="K462" s="200">
        <v>20</v>
      </c>
      <c r="L462" s="249">
        <v>44672</v>
      </c>
      <c r="M462" s="249">
        <v>44672</v>
      </c>
      <c r="N462" s="253">
        <v>0.45833333333333331</v>
      </c>
      <c r="O462" s="249">
        <v>44673</v>
      </c>
      <c r="P462" s="249">
        <v>44673</v>
      </c>
      <c r="Q462" s="253">
        <v>0.45833333333333331</v>
      </c>
      <c r="R462" s="200" t="s">
        <v>35</v>
      </c>
      <c r="S462" s="824"/>
      <c r="T462" s="200"/>
      <c r="U462" s="508"/>
      <c r="V462" s="200" t="s">
        <v>41</v>
      </c>
      <c r="W462" s="507">
        <f>A462*J462/10^6</f>
        <v>0.25600000000000001</v>
      </c>
      <c r="X462" s="200"/>
    </row>
    <row r="463" spans="1:24" s="95" customFormat="1">
      <c r="A463" s="217">
        <v>400</v>
      </c>
      <c r="B463" s="217">
        <v>395786968</v>
      </c>
      <c r="C463" s="217" t="s">
        <v>29</v>
      </c>
      <c r="D463" s="217" t="s">
        <v>30</v>
      </c>
      <c r="E463" s="217" t="s">
        <v>94</v>
      </c>
      <c r="F463" s="217" t="s">
        <v>369</v>
      </c>
      <c r="G463" s="217" t="s">
        <v>397</v>
      </c>
      <c r="H463" s="217" t="s">
        <v>76</v>
      </c>
      <c r="I463" s="217">
        <v>49405140</v>
      </c>
      <c r="J463" s="217">
        <v>832</v>
      </c>
      <c r="K463" s="217">
        <v>26</v>
      </c>
      <c r="L463" s="218">
        <v>44672</v>
      </c>
      <c r="M463" s="218">
        <v>44672</v>
      </c>
      <c r="N463" s="219">
        <v>0.375</v>
      </c>
      <c r="O463" s="218">
        <v>44673</v>
      </c>
      <c r="P463" s="218">
        <v>44673</v>
      </c>
      <c r="Q463" s="219">
        <v>0.45833333333333331</v>
      </c>
      <c r="R463" s="200" t="s">
        <v>35</v>
      </c>
      <c r="S463" s="217"/>
      <c r="T463" s="826" t="s">
        <v>36</v>
      </c>
      <c r="U463" s="442">
        <v>1986.42</v>
      </c>
      <c r="V463" s="217" t="s">
        <v>37</v>
      </c>
      <c r="W463" s="507">
        <f>A463*J463/10^6</f>
        <v>0.33279999999999998</v>
      </c>
      <c r="X463" s="223"/>
    </row>
    <row r="464" spans="1:24" s="95" customFormat="1">
      <c r="A464" s="217">
        <v>400</v>
      </c>
      <c r="B464" s="217">
        <v>395784438</v>
      </c>
      <c r="C464" s="217" t="s">
        <v>29</v>
      </c>
      <c r="D464" s="217" t="s">
        <v>30</v>
      </c>
      <c r="E464" s="217" t="s">
        <v>389</v>
      </c>
      <c r="F464" s="217" t="s">
        <v>419</v>
      </c>
      <c r="G464" s="217" t="s">
        <v>391</v>
      </c>
      <c r="H464" s="217" t="s">
        <v>76</v>
      </c>
      <c r="I464" s="217">
        <v>49405140</v>
      </c>
      <c r="J464" s="217">
        <v>768</v>
      </c>
      <c r="K464" s="217">
        <v>24</v>
      </c>
      <c r="L464" s="218">
        <v>44672</v>
      </c>
      <c r="M464" s="218">
        <v>44672</v>
      </c>
      <c r="N464" s="219">
        <v>0.375</v>
      </c>
      <c r="O464" s="218">
        <v>44673</v>
      </c>
      <c r="P464" s="218">
        <v>44673</v>
      </c>
      <c r="Q464" s="219">
        <v>0.41666666666666669</v>
      </c>
      <c r="R464" s="217" t="s">
        <v>35</v>
      </c>
      <c r="S464" s="217"/>
      <c r="T464" s="217" t="s">
        <v>123</v>
      </c>
      <c r="U464" s="442">
        <v>1187.94</v>
      </c>
      <c r="V464" s="217" t="s">
        <v>37</v>
      </c>
      <c r="W464" s="507">
        <f>A464*J464/10^6</f>
        <v>0.30719999999999997</v>
      </c>
      <c r="X464" s="217"/>
    </row>
    <row r="465" spans="1:24" hidden="1">
      <c r="A465" s="233">
        <v>360</v>
      </c>
      <c r="B465" s="233">
        <v>394606806</v>
      </c>
      <c r="C465" s="233" t="s">
        <v>29</v>
      </c>
      <c r="D465" s="233" t="s">
        <v>30</v>
      </c>
      <c r="E465" s="233" t="s">
        <v>81</v>
      </c>
      <c r="F465" s="233" t="s">
        <v>82</v>
      </c>
      <c r="G465" s="233" t="s">
        <v>420</v>
      </c>
      <c r="H465" s="233" t="s">
        <v>304</v>
      </c>
      <c r="I465" s="233">
        <v>49203132</v>
      </c>
      <c r="J465" s="233">
        <v>896</v>
      </c>
      <c r="K465" s="233">
        <v>28</v>
      </c>
      <c r="L465" s="234">
        <v>44669</v>
      </c>
      <c r="M465" s="234">
        <v>44669</v>
      </c>
      <c r="N465" s="941">
        <v>0.54166666666666663</v>
      </c>
      <c r="O465" s="234">
        <v>44672</v>
      </c>
      <c r="P465" s="942"/>
      <c r="Q465" s="941">
        <v>0.41666666666666669</v>
      </c>
      <c r="R465" s="444" t="s">
        <v>147</v>
      </c>
      <c r="S465" s="233"/>
      <c r="T465" s="233" t="s">
        <v>56</v>
      </c>
      <c r="U465" s="943">
        <v>2922</v>
      </c>
      <c r="V465" s="233" t="s">
        <v>41</v>
      </c>
      <c r="W465" s="491">
        <f>A465*J465/10^6</f>
        <v>0.32256000000000001</v>
      </c>
      <c r="X465" s="944"/>
    </row>
    <row r="466" spans="1:24">
      <c r="A466" s="200">
        <v>400</v>
      </c>
      <c r="B466" s="295">
        <v>395369483</v>
      </c>
      <c r="C466" s="200" t="s">
        <v>29</v>
      </c>
      <c r="D466" s="200" t="s">
        <v>30</v>
      </c>
      <c r="E466" s="295" t="s">
        <v>114</v>
      </c>
      <c r="F466" s="295" t="s">
        <v>421</v>
      </c>
      <c r="G466" s="295" t="s">
        <v>422</v>
      </c>
      <c r="H466" s="200" t="s">
        <v>76</v>
      </c>
      <c r="I466" s="200">
        <v>49405140</v>
      </c>
      <c r="J466" s="200">
        <v>416</v>
      </c>
      <c r="K466" s="200">
        <v>13</v>
      </c>
      <c r="L466" s="249">
        <v>44669</v>
      </c>
      <c r="M466" s="218">
        <v>44669</v>
      </c>
      <c r="N466" s="253">
        <v>0.45833333333333331</v>
      </c>
      <c r="O466" s="249">
        <v>44670</v>
      </c>
      <c r="P466" s="249">
        <v>44670</v>
      </c>
      <c r="Q466" s="253">
        <v>0.41666666666666669</v>
      </c>
      <c r="R466" s="296" t="s">
        <v>35</v>
      </c>
      <c r="S466" s="200"/>
      <c r="T466" s="198"/>
      <c r="U466" s="442">
        <v>0</v>
      </c>
      <c r="V466" s="198" t="s">
        <v>41</v>
      </c>
      <c r="W466" s="507">
        <f>A466*J466/10^6</f>
        <v>0.16639999999999999</v>
      </c>
      <c r="X466" s="725"/>
    </row>
    <row r="467" spans="1:24">
      <c r="A467" s="252">
        <v>400</v>
      </c>
      <c r="B467" s="331">
        <v>395367405</v>
      </c>
      <c r="C467" s="252" t="s">
        <v>29</v>
      </c>
      <c r="D467" s="252" t="s">
        <v>30</v>
      </c>
      <c r="E467" s="331" t="s">
        <v>114</v>
      </c>
      <c r="F467" s="331" t="s">
        <v>423</v>
      </c>
      <c r="G467" s="331" t="s">
        <v>424</v>
      </c>
      <c r="H467" s="252" t="s">
        <v>76</v>
      </c>
      <c r="I467" s="252">
        <v>49405140</v>
      </c>
      <c r="J467" s="252">
        <v>640</v>
      </c>
      <c r="K467" s="252">
        <v>20</v>
      </c>
      <c r="L467" s="664">
        <v>44669</v>
      </c>
      <c r="M467" s="231">
        <v>44669</v>
      </c>
      <c r="N467" s="338">
        <v>0.5</v>
      </c>
      <c r="O467" s="251">
        <v>44670</v>
      </c>
      <c r="P467" s="251">
        <v>44670</v>
      </c>
      <c r="Q467" s="338">
        <v>0.41666666666666669</v>
      </c>
      <c r="R467" s="445" t="s">
        <v>35</v>
      </c>
      <c r="S467" s="200"/>
      <c r="T467" s="200"/>
      <c r="U467" s="442">
        <v>0</v>
      </c>
      <c r="V467" s="200" t="s">
        <v>41</v>
      </c>
      <c r="W467" s="507">
        <f>A467*J467/10^6</f>
        <v>0.25600000000000001</v>
      </c>
      <c r="X467" s="725"/>
    </row>
    <row r="468" spans="1:24">
      <c r="A468" s="367">
        <v>400</v>
      </c>
      <c r="B468" s="512">
        <v>395367836</v>
      </c>
      <c r="C468" s="367" t="s">
        <v>29</v>
      </c>
      <c r="D468" s="367" t="s">
        <v>30</v>
      </c>
      <c r="E468" s="367" t="s">
        <v>114</v>
      </c>
      <c r="F468" s="367" t="s">
        <v>425</v>
      </c>
      <c r="G468" s="367" t="s">
        <v>426</v>
      </c>
      <c r="H468" s="367" t="s">
        <v>76</v>
      </c>
      <c r="I468" s="367">
        <v>49405140</v>
      </c>
      <c r="J468" s="367">
        <v>320</v>
      </c>
      <c r="K468" s="367">
        <v>10</v>
      </c>
      <c r="L468" s="441">
        <v>44669</v>
      </c>
      <c r="M468" s="399">
        <v>44669</v>
      </c>
      <c r="N468" s="510">
        <v>0.41666666666666669</v>
      </c>
      <c r="O468" s="441">
        <v>44670</v>
      </c>
      <c r="P468" s="441">
        <v>44670</v>
      </c>
      <c r="Q468" s="510">
        <v>0.41666666666666669</v>
      </c>
      <c r="R468" s="513" t="s">
        <v>35</v>
      </c>
      <c r="S468" s="683"/>
      <c r="T468" s="368"/>
      <c r="U468" s="464"/>
      <c r="V468" s="368" t="s">
        <v>41</v>
      </c>
      <c r="W468" s="697">
        <f>A468*J468/10^6</f>
        <v>0.128</v>
      </c>
      <c r="X468" s="727"/>
    </row>
    <row r="469" spans="1:24" s="95" customFormat="1">
      <c r="A469" s="217">
        <v>400</v>
      </c>
      <c r="B469" s="217">
        <v>395785317</v>
      </c>
      <c r="C469" s="217" t="s">
        <v>29</v>
      </c>
      <c r="D469" s="217" t="s">
        <v>30</v>
      </c>
      <c r="E469" s="217" t="s">
        <v>389</v>
      </c>
      <c r="F469" s="217" t="s">
        <v>419</v>
      </c>
      <c r="G469" s="217" t="s">
        <v>391</v>
      </c>
      <c r="H469" s="217" t="s">
        <v>76</v>
      </c>
      <c r="I469" s="217">
        <v>49405140</v>
      </c>
      <c r="J469" s="217">
        <v>768</v>
      </c>
      <c r="K469" s="217">
        <v>24</v>
      </c>
      <c r="L469" s="218">
        <v>44672</v>
      </c>
      <c r="M469" s="218">
        <v>44672</v>
      </c>
      <c r="N469" s="219">
        <v>0.41666666666666669</v>
      </c>
      <c r="O469" s="218">
        <v>44673</v>
      </c>
      <c r="P469" s="218">
        <v>44673</v>
      </c>
      <c r="Q469" s="219">
        <v>0.45833333333333331</v>
      </c>
      <c r="R469" s="217" t="s">
        <v>35</v>
      </c>
      <c r="S469" s="217"/>
      <c r="T469" s="217" t="s">
        <v>123</v>
      </c>
      <c r="U469" s="442">
        <v>1187.94</v>
      </c>
      <c r="V469" s="217" t="s">
        <v>37</v>
      </c>
      <c r="W469" s="507">
        <f>A469*J469/10^6</f>
        <v>0.30719999999999997</v>
      </c>
      <c r="X469" s="217"/>
    </row>
    <row r="470" spans="1:24" s="95" customFormat="1">
      <c r="A470" s="200">
        <v>400</v>
      </c>
      <c r="B470" s="827">
        <v>395742780</v>
      </c>
      <c r="C470" s="200" t="s">
        <v>29</v>
      </c>
      <c r="D470" s="200" t="s">
        <v>30</v>
      </c>
      <c r="E470" s="295" t="s">
        <v>114</v>
      </c>
      <c r="F470" s="295" t="s">
        <v>427</v>
      </c>
      <c r="G470" s="295" t="s">
        <v>428</v>
      </c>
      <c r="H470" s="200" t="s">
        <v>76</v>
      </c>
      <c r="I470" s="200">
        <v>49405140</v>
      </c>
      <c r="J470" s="200">
        <v>320</v>
      </c>
      <c r="K470" s="200">
        <v>10</v>
      </c>
      <c r="L470" s="249">
        <v>44672</v>
      </c>
      <c r="M470" s="249">
        <v>44672</v>
      </c>
      <c r="N470" s="253">
        <v>0.41666666666666669</v>
      </c>
      <c r="O470" s="249">
        <v>44673</v>
      </c>
      <c r="P470" s="249">
        <v>44673</v>
      </c>
      <c r="Q470" s="253">
        <v>4.1666666666666664E-2</v>
      </c>
      <c r="R470" s="200" t="s">
        <v>35</v>
      </c>
      <c r="S470" s="200"/>
      <c r="T470" s="200"/>
      <c r="U470" s="508"/>
      <c r="V470" s="200" t="s">
        <v>41</v>
      </c>
      <c r="W470" s="507">
        <f>A470*J470/10^6</f>
        <v>0.128</v>
      </c>
      <c r="X470" s="200"/>
    </row>
    <row r="471" spans="1:24" s="95" customFormat="1">
      <c r="A471" s="198">
        <v>400</v>
      </c>
      <c r="B471" s="217">
        <v>395753893</v>
      </c>
      <c r="C471" s="198" t="s">
        <v>29</v>
      </c>
      <c r="D471" s="198" t="s">
        <v>30</v>
      </c>
      <c r="E471" s="403" t="s">
        <v>114</v>
      </c>
      <c r="F471" s="828" t="s">
        <v>377</v>
      </c>
      <c r="G471" s="403" t="s">
        <v>429</v>
      </c>
      <c r="H471" s="198" t="s">
        <v>76</v>
      </c>
      <c r="I471" s="198">
        <v>49405140</v>
      </c>
      <c r="J471" s="198">
        <v>416</v>
      </c>
      <c r="K471" s="198">
        <v>13</v>
      </c>
      <c r="L471" s="505">
        <v>44672</v>
      </c>
      <c r="M471" s="505">
        <v>44672</v>
      </c>
      <c r="N471" s="506">
        <v>0.5</v>
      </c>
      <c r="O471" s="505">
        <v>44673</v>
      </c>
      <c r="P471" s="505">
        <v>44673</v>
      </c>
      <c r="Q471" s="506">
        <v>0.375</v>
      </c>
      <c r="R471" s="827" t="s">
        <v>35</v>
      </c>
      <c r="S471" s="198" t="s">
        <v>430</v>
      </c>
      <c r="T471" s="198"/>
      <c r="U471" s="199"/>
      <c r="V471" s="198" t="s">
        <v>41</v>
      </c>
      <c r="W471" s="507">
        <f>A471*J471/10^6</f>
        <v>0.16639999999999999</v>
      </c>
      <c r="X471" s="966"/>
    </row>
    <row r="472" spans="1:24" s="95" customFormat="1" hidden="1">
      <c r="A472" s="354">
        <v>360</v>
      </c>
      <c r="B472" s="354">
        <v>395771891</v>
      </c>
      <c r="C472" s="200" t="s">
        <v>29</v>
      </c>
      <c r="D472" s="354" t="s">
        <v>30</v>
      </c>
      <c r="E472" s="354" t="s">
        <v>431</v>
      </c>
      <c r="F472" s="354" t="s">
        <v>432</v>
      </c>
      <c r="G472" s="354" t="s">
        <v>433</v>
      </c>
      <c r="H472" s="354" t="s">
        <v>304</v>
      </c>
      <c r="I472" s="354">
        <v>49203132</v>
      </c>
      <c r="J472" s="354">
        <v>768</v>
      </c>
      <c r="K472" s="354">
        <v>24</v>
      </c>
      <c r="L472" s="967">
        <v>44672</v>
      </c>
      <c r="M472" s="967">
        <v>44672</v>
      </c>
      <c r="N472" s="968">
        <v>0.45833333333333331</v>
      </c>
      <c r="O472" s="967">
        <v>44673</v>
      </c>
      <c r="P472" s="967">
        <v>44673</v>
      </c>
      <c r="Q472" s="253">
        <v>0.375</v>
      </c>
      <c r="R472" s="827" t="s">
        <v>35</v>
      </c>
      <c r="S472" s="966"/>
      <c r="T472" s="827" t="s">
        <v>434</v>
      </c>
      <c r="U472" s="442">
        <v>1792</v>
      </c>
      <c r="V472" s="200" t="s">
        <v>41</v>
      </c>
      <c r="W472" s="507">
        <f>A472*J472/10^6</f>
        <v>0.27648</v>
      </c>
      <c r="X472" s="966"/>
    </row>
    <row r="473" spans="1:24">
      <c r="A473" s="252">
        <v>400</v>
      </c>
      <c r="B473" s="252">
        <v>395376964</v>
      </c>
      <c r="C473" s="252" t="s">
        <v>29</v>
      </c>
      <c r="D473" s="252" t="s">
        <v>30</v>
      </c>
      <c r="E473" s="252" t="s">
        <v>184</v>
      </c>
      <c r="F473" s="252" t="s">
        <v>414</v>
      </c>
      <c r="G473" s="252" t="s">
        <v>415</v>
      </c>
      <c r="H473" s="252" t="s">
        <v>76</v>
      </c>
      <c r="I473" s="252">
        <v>49405140</v>
      </c>
      <c r="J473" s="252">
        <v>832</v>
      </c>
      <c r="K473" s="252">
        <v>26</v>
      </c>
      <c r="L473" s="231">
        <v>44670</v>
      </c>
      <c r="M473" s="251">
        <v>44670</v>
      </c>
      <c r="N473" s="338">
        <v>0.41666666666666669</v>
      </c>
      <c r="O473" s="251">
        <v>44671</v>
      </c>
      <c r="P473" s="251">
        <v>44671</v>
      </c>
      <c r="Q473" s="338">
        <v>0.41666666666666669</v>
      </c>
      <c r="R473" s="251" t="s">
        <v>35</v>
      </c>
      <c r="S473" s="252"/>
      <c r="T473" s="201" t="s">
        <v>374</v>
      </c>
      <c r="U473" s="687">
        <v>1750</v>
      </c>
      <c r="V473" s="201" t="s">
        <v>37</v>
      </c>
      <c r="W473" s="347">
        <f>A473*J473/10^6</f>
        <v>0.33279999999999998</v>
      </c>
      <c r="X473" s="731"/>
    </row>
    <row r="474" spans="1:24">
      <c r="A474" s="367">
        <v>400</v>
      </c>
      <c r="B474" s="367">
        <v>395264859</v>
      </c>
      <c r="C474" s="367" t="s">
        <v>29</v>
      </c>
      <c r="D474" s="367" t="s">
        <v>30</v>
      </c>
      <c r="E474" s="304" t="s">
        <v>435</v>
      </c>
      <c r="F474" s="304" t="s">
        <v>436</v>
      </c>
      <c r="G474" s="367" t="s">
        <v>437</v>
      </c>
      <c r="H474" s="367" t="s">
        <v>80</v>
      </c>
      <c r="I474" s="367">
        <v>49405140</v>
      </c>
      <c r="J474" s="367">
        <v>768</v>
      </c>
      <c r="K474" s="367">
        <v>24</v>
      </c>
      <c r="L474" s="441">
        <v>44670</v>
      </c>
      <c r="M474" s="441">
        <v>44670</v>
      </c>
      <c r="N474" s="510">
        <v>0.375</v>
      </c>
      <c r="O474" s="441">
        <v>44672</v>
      </c>
      <c r="P474" s="441">
        <v>44672</v>
      </c>
      <c r="Q474" s="510">
        <v>0.375</v>
      </c>
      <c r="R474" s="367" t="s">
        <v>35</v>
      </c>
      <c r="S474" s="922"/>
      <c r="T474" s="367" t="s">
        <v>36</v>
      </c>
      <c r="U474" s="923">
        <v>2127</v>
      </c>
      <c r="V474" s="367" t="s">
        <v>37</v>
      </c>
      <c r="W474" s="326">
        <f>A474*J474/10^6</f>
        <v>0.30719999999999997</v>
      </c>
      <c r="X474" s="727"/>
    </row>
    <row r="475" spans="1:24" s="966" customFormat="1" hidden="1">
      <c r="A475" s="200">
        <v>360</v>
      </c>
      <c r="B475" s="200">
        <v>395026120</v>
      </c>
      <c r="C475" s="200" t="s">
        <v>29</v>
      </c>
      <c r="D475" s="200" t="s">
        <v>30</v>
      </c>
      <c r="E475" s="217" t="s">
        <v>100</v>
      </c>
      <c r="F475" s="217" t="s">
        <v>438</v>
      </c>
      <c r="G475" s="200" t="s">
        <v>439</v>
      </c>
      <c r="H475" s="200" t="s">
        <v>304</v>
      </c>
      <c r="I475" s="200">
        <v>49203132</v>
      </c>
      <c r="J475" s="200">
        <v>832</v>
      </c>
      <c r="K475" s="200">
        <v>26</v>
      </c>
      <c r="L475" s="249">
        <v>44669</v>
      </c>
      <c r="M475" s="218">
        <v>44669</v>
      </c>
      <c r="N475" s="253">
        <v>0.375</v>
      </c>
      <c r="O475" s="249">
        <v>44672</v>
      </c>
      <c r="P475" s="249">
        <v>44672</v>
      </c>
      <c r="Q475" s="253">
        <v>0.375</v>
      </c>
      <c r="R475" s="296" t="s">
        <v>35</v>
      </c>
      <c r="S475" s="200"/>
      <c r="T475" s="198" t="s">
        <v>374</v>
      </c>
      <c r="U475" s="199">
        <v>3420</v>
      </c>
      <c r="V475" s="198" t="s">
        <v>37</v>
      </c>
      <c r="W475" s="222">
        <f>A475*J475/10^6</f>
        <v>0.29952000000000001</v>
      </c>
    </row>
    <row r="476" spans="1:24">
      <c r="A476" s="252">
        <v>400</v>
      </c>
      <c r="B476" s="331">
        <v>395269423</v>
      </c>
      <c r="C476" s="252" t="s">
        <v>29</v>
      </c>
      <c r="D476" s="252" t="s">
        <v>30</v>
      </c>
      <c r="E476" s="331" t="s">
        <v>393</v>
      </c>
      <c r="F476" s="297" t="s">
        <v>440</v>
      </c>
      <c r="G476" s="252" t="s">
        <v>441</v>
      </c>
      <c r="H476" s="252" t="s">
        <v>76</v>
      </c>
      <c r="I476" s="252">
        <v>49405140</v>
      </c>
      <c r="J476" s="252">
        <v>768</v>
      </c>
      <c r="K476" s="252">
        <v>24</v>
      </c>
      <c r="L476" s="251">
        <v>44670</v>
      </c>
      <c r="M476" s="945">
        <v>44670</v>
      </c>
      <c r="N476" s="338">
        <v>0.375</v>
      </c>
      <c r="O476" s="251">
        <v>44671</v>
      </c>
      <c r="P476" s="251">
        <v>44671</v>
      </c>
      <c r="Q476" s="338">
        <v>0.5</v>
      </c>
      <c r="R476" s="252" t="s">
        <v>35</v>
      </c>
      <c r="S476" s="252"/>
      <c r="T476" s="201" t="s">
        <v>374</v>
      </c>
      <c r="U476" s="202">
        <v>1984</v>
      </c>
      <c r="V476" s="201" t="s">
        <v>37</v>
      </c>
      <c r="W476" s="347">
        <f>A476*J476/10^6</f>
        <v>0.30719999999999997</v>
      </c>
      <c r="X476" s="726"/>
    </row>
    <row r="477" spans="1:24" s="743" customFormat="1" hidden="1">
      <c r="A477" s="785">
        <v>360</v>
      </c>
      <c r="B477" s="486">
        <v>395271141</v>
      </c>
      <c r="C477" s="785" t="s">
        <v>29</v>
      </c>
      <c r="D477" s="785" t="s">
        <v>30</v>
      </c>
      <c r="E477" s="486" t="s">
        <v>161</v>
      </c>
      <c r="F477" s="486" t="s">
        <v>442</v>
      </c>
      <c r="G477" s="486" t="s">
        <v>443</v>
      </c>
      <c r="H477" s="785" t="s">
        <v>304</v>
      </c>
      <c r="I477" s="785">
        <v>49203132</v>
      </c>
      <c r="J477" s="785">
        <v>832</v>
      </c>
      <c r="K477" s="785">
        <v>26</v>
      </c>
      <c r="L477" s="786">
        <v>44670</v>
      </c>
      <c r="M477" s="485">
        <v>44670</v>
      </c>
      <c r="N477" s="787">
        <v>0.41666666666666669</v>
      </c>
      <c r="O477" s="786">
        <v>44676</v>
      </c>
      <c r="P477" s="785"/>
      <c r="Q477" s="787">
        <v>0.41666666666666669</v>
      </c>
      <c r="R477" s="785" t="s">
        <v>147</v>
      </c>
      <c r="S477" s="785"/>
      <c r="T477" s="788" t="s">
        <v>374</v>
      </c>
      <c r="U477" s="789">
        <v>3361</v>
      </c>
      <c r="V477" s="788" t="s">
        <v>37</v>
      </c>
      <c r="W477" s="790">
        <f>A477*J477/10^6</f>
        <v>0.29952000000000001</v>
      </c>
      <c r="X477" s="791"/>
    </row>
    <row r="478" spans="1:24" s="198" customFormat="1" hidden="1">
      <c r="A478" s="200">
        <v>360</v>
      </c>
      <c r="B478" s="200">
        <v>395026183</v>
      </c>
      <c r="C478" s="200" t="s">
        <v>29</v>
      </c>
      <c r="D478" s="200" t="s">
        <v>30</v>
      </c>
      <c r="E478" s="217" t="s">
        <v>100</v>
      </c>
      <c r="F478" s="296" t="s">
        <v>438</v>
      </c>
      <c r="G478" s="200" t="s">
        <v>439</v>
      </c>
      <c r="H478" s="200" t="s">
        <v>304</v>
      </c>
      <c r="I478" s="200">
        <v>49203132</v>
      </c>
      <c r="J478" s="200">
        <v>832</v>
      </c>
      <c r="K478" s="200">
        <v>26</v>
      </c>
      <c r="L478" s="249">
        <v>44669</v>
      </c>
      <c r="M478" s="218">
        <v>44669</v>
      </c>
      <c r="N478" s="253">
        <v>0.375</v>
      </c>
      <c r="O478" s="249">
        <v>44671</v>
      </c>
      <c r="P478" s="249">
        <v>44671</v>
      </c>
      <c r="Q478" s="253">
        <v>0.41666666666666669</v>
      </c>
      <c r="R478" s="296" t="s">
        <v>35</v>
      </c>
      <c r="S478" s="200"/>
      <c r="T478" s="198" t="s">
        <v>374</v>
      </c>
      <c r="U478" s="199">
        <v>3420</v>
      </c>
      <c r="V478" s="198" t="s">
        <v>37</v>
      </c>
      <c r="W478" s="222">
        <f>A478*J478/10^6</f>
        <v>0.29952000000000001</v>
      </c>
      <c r="X478" s="966"/>
    </row>
    <row r="479" spans="1:24" s="743" customFormat="1" hidden="1">
      <c r="A479" s="488">
        <v>475</v>
      </c>
      <c r="B479" s="488">
        <v>392655117</v>
      </c>
      <c r="C479" s="488" t="s">
        <v>29</v>
      </c>
      <c r="D479" s="488" t="s">
        <v>30</v>
      </c>
      <c r="E479" s="488" t="s">
        <v>68</v>
      </c>
      <c r="F479" s="488" t="s">
        <v>69</v>
      </c>
      <c r="G479" s="488" t="s">
        <v>70</v>
      </c>
      <c r="H479" s="488" t="s">
        <v>57</v>
      </c>
      <c r="I479" s="488">
        <v>49302155</v>
      </c>
      <c r="J479" s="488">
        <v>638</v>
      </c>
      <c r="K479" s="488">
        <v>22</v>
      </c>
      <c r="L479" s="946">
        <v>44670</v>
      </c>
      <c r="M479" s="946">
        <v>44670</v>
      </c>
      <c r="N479" s="947">
        <v>0.375</v>
      </c>
      <c r="O479" s="946">
        <v>44671</v>
      </c>
      <c r="P479" s="946"/>
      <c r="Q479" s="947">
        <v>0.375</v>
      </c>
      <c r="R479" s="488" t="s">
        <v>147</v>
      </c>
      <c r="S479" s="488"/>
      <c r="T479" s="488" t="s">
        <v>123</v>
      </c>
      <c r="U479" s="515">
        <v>2414</v>
      </c>
      <c r="V479" s="488" t="s">
        <v>37</v>
      </c>
      <c r="W479" s="948">
        <f>A479*J479/10^6</f>
        <v>0.30304999999999999</v>
      </c>
      <c r="X479" s="835"/>
    </row>
    <row r="480" spans="1:24" s="198" customFormat="1" hidden="1">
      <c r="A480" s="200">
        <v>360</v>
      </c>
      <c r="B480" s="200">
        <v>395026239</v>
      </c>
      <c r="C480" s="200" t="s">
        <v>29</v>
      </c>
      <c r="D480" s="200" t="s">
        <v>30</v>
      </c>
      <c r="E480" s="217" t="s">
        <v>100</v>
      </c>
      <c r="F480" s="217" t="s">
        <v>438</v>
      </c>
      <c r="G480" s="200" t="s">
        <v>439</v>
      </c>
      <c r="H480" s="200" t="s">
        <v>304</v>
      </c>
      <c r="I480" s="200">
        <v>49203132</v>
      </c>
      <c r="J480" s="200">
        <v>832</v>
      </c>
      <c r="K480" s="200">
        <v>26</v>
      </c>
      <c r="L480" s="249">
        <v>44669</v>
      </c>
      <c r="M480" s="218">
        <v>44669</v>
      </c>
      <c r="N480" s="253">
        <v>0.41666666666666669</v>
      </c>
      <c r="O480" s="249">
        <v>44672</v>
      </c>
      <c r="P480" s="249">
        <v>44672</v>
      </c>
      <c r="Q480" s="253">
        <v>0.45833333333333331</v>
      </c>
      <c r="R480" s="296" t="s">
        <v>35</v>
      </c>
      <c r="S480" s="200"/>
      <c r="T480" s="198" t="s">
        <v>374</v>
      </c>
      <c r="U480" s="969">
        <v>3420</v>
      </c>
      <c r="V480" s="198" t="s">
        <v>37</v>
      </c>
      <c r="W480" s="222">
        <f>A480*J480/10^6</f>
        <v>0.29952000000000001</v>
      </c>
      <c r="X480" s="966"/>
    </row>
    <row r="481" spans="1:25" s="95" customFormat="1" hidden="1">
      <c r="A481" s="488">
        <v>475</v>
      </c>
      <c r="B481" s="488">
        <v>395378249</v>
      </c>
      <c r="C481" s="488" t="s">
        <v>29</v>
      </c>
      <c r="D481" s="488" t="s">
        <v>30</v>
      </c>
      <c r="E481" s="488" t="s">
        <v>68</v>
      </c>
      <c r="F481" s="488" t="s">
        <v>69</v>
      </c>
      <c r="G481" s="488" t="s">
        <v>70</v>
      </c>
      <c r="H481" s="488" t="s">
        <v>57</v>
      </c>
      <c r="I481" s="488">
        <v>49302155</v>
      </c>
      <c r="J481" s="488">
        <v>638</v>
      </c>
      <c r="K481" s="488">
        <v>22</v>
      </c>
      <c r="L481" s="946">
        <v>44670</v>
      </c>
      <c r="M481" s="946">
        <v>44670</v>
      </c>
      <c r="N481" s="947">
        <v>0.375</v>
      </c>
      <c r="O481" s="946">
        <v>44671</v>
      </c>
      <c r="P481" s="946"/>
      <c r="Q481" s="947">
        <v>0.33333333333333331</v>
      </c>
      <c r="R481" s="492" t="s">
        <v>147</v>
      </c>
      <c r="S481" s="488" t="s">
        <v>444</v>
      </c>
      <c r="T481" s="662" t="s">
        <v>445</v>
      </c>
      <c r="U481" s="515">
        <v>0</v>
      </c>
      <c r="V481" s="488" t="s">
        <v>37</v>
      </c>
      <c r="W481" s="948">
        <f>A481*J481/10^6</f>
        <v>0.30304999999999999</v>
      </c>
      <c r="X481" s="949"/>
      <c r="Y481" s="950"/>
    </row>
    <row r="482" spans="1:25" s="95" customFormat="1">
      <c r="A482" s="200">
        <v>400</v>
      </c>
      <c r="B482" s="200">
        <v>395369185</v>
      </c>
      <c r="C482" s="200" t="s">
        <v>29</v>
      </c>
      <c r="D482" s="200" t="s">
        <v>30</v>
      </c>
      <c r="E482" s="295" t="s">
        <v>114</v>
      </c>
      <c r="F482" s="295" t="s">
        <v>355</v>
      </c>
      <c r="G482" s="295" t="s">
        <v>446</v>
      </c>
      <c r="H482" s="200" t="s">
        <v>76</v>
      </c>
      <c r="I482" s="200">
        <v>49405140</v>
      </c>
      <c r="J482" s="200">
        <v>832</v>
      </c>
      <c r="K482" s="200">
        <v>26</v>
      </c>
      <c r="L482" s="249">
        <v>44670</v>
      </c>
      <c r="M482" s="249">
        <v>44670</v>
      </c>
      <c r="N482" s="253">
        <v>0.375</v>
      </c>
      <c r="O482" s="249">
        <v>44672</v>
      </c>
      <c r="P482" s="249">
        <v>44672</v>
      </c>
      <c r="Q482" s="253">
        <v>0.45833333333333331</v>
      </c>
      <c r="R482" s="200" t="s">
        <v>35</v>
      </c>
      <c r="S482" s="200"/>
      <c r="T482" s="200"/>
      <c r="U482" s="508"/>
      <c r="V482" s="200" t="s">
        <v>41</v>
      </c>
      <c r="W482" s="507">
        <f>A482*J482/10^6</f>
        <v>0.33279999999999998</v>
      </c>
      <c r="X482" s="200"/>
    </row>
    <row r="483" spans="1:25" hidden="1">
      <c r="A483" s="488">
        <v>360</v>
      </c>
      <c r="B483" s="493">
        <v>1543397904</v>
      </c>
      <c r="C483" s="488" t="s">
        <v>29</v>
      </c>
      <c r="D483" s="488" t="s">
        <v>30</v>
      </c>
      <c r="E483" s="488" t="s">
        <v>306</v>
      </c>
      <c r="F483" s="488" t="s">
        <v>320</v>
      </c>
      <c r="G483" s="488" t="s">
        <v>321</v>
      </c>
      <c r="H483" s="488" t="s">
        <v>304</v>
      </c>
      <c r="I483" s="488">
        <v>49203132</v>
      </c>
      <c r="J483" s="488">
        <v>64</v>
      </c>
      <c r="K483" s="488">
        <v>2</v>
      </c>
      <c r="L483" s="946">
        <v>44670</v>
      </c>
      <c r="M483" s="946">
        <v>44670</v>
      </c>
      <c r="N483" s="947">
        <v>0.54166666666666663</v>
      </c>
      <c r="O483" s="946">
        <v>44676</v>
      </c>
      <c r="P483" s="946"/>
      <c r="Q483" s="947">
        <v>0.41666666666666669</v>
      </c>
      <c r="R483" s="652" t="s">
        <v>147</v>
      </c>
      <c r="S483" s="488" t="s">
        <v>447</v>
      </c>
      <c r="T483" s="951" t="s">
        <v>445</v>
      </c>
      <c r="U483" s="952"/>
      <c r="V483" s="488" t="s">
        <v>41</v>
      </c>
      <c r="W483" s="495">
        <f>A483*J483/10^6</f>
        <v>2.3040000000000001E-2</v>
      </c>
      <c r="X483" s="835"/>
    </row>
    <row r="484" spans="1:25" s="95" customFormat="1" hidden="1">
      <c r="A484" s="217">
        <v>360</v>
      </c>
      <c r="B484" s="217">
        <v>394191329</v>
      </c>
      <c r="C484" s="217" t="s">
        <v>29</v>
      </c>
      <c r="D484" s="217" t="s">
        <v>30</v>
      </c>
      <c r="E484" s="217" t="s">
        <v>306</v>
      </c>
      <c r="F484" s="217" t="s">
        <v>325</v>
      </c>
      <c r="G484" s="217" t="s">
        <v>448</v>
      </c>
      <c r="H484" s="217" t="s">
        <v>304</v>
      </c>
      <c r="I484" s="217">
        <v>49203132</v>
      </c>
      <c r="J484" s="217">
        <v>768</v>
      </c>
      <c r="K484" s="217">
        <v>24</v>
      </c>
      <c r="L484" s="218">
        <v>44669</v>
      </c>
      <c r="M484" s="218">
        <v>44669</v>
      </c>
      <c r="N484" s="219">
        <v>0.375</v>
      </c>
      <c r="O484" s="218">
        <v>44673</v>
      </c>
      <c r="P484" s="218">
        <v>44673</v>
      </c>
      <c r="Q484" s="219">
        <v>0.41666666666666669</v>
      </c>
      <c r="R484" s="217" t="s">
        <v>35</v>
      </c>
      <c r="S484" s="220"/>
      <c r="T484" s="220"/>
      <c r="U484" s="221"/>
      <c r="V484" s="217" t="s">
        <v>41</v>
      </c>
      <c r="W484" s="222">
        <f>A484*J484/10^6</f>
        <v>0.27648</v>
      </c>
      <c r="X484" s="223"/>
    </row>
    <row r="485" spans="1:25" s="966" customFormat="1">
      <c r="A485" s="200">
        <v>400</v>
      </c>
      <c r="B485" s="200">
        <v>395367912</v>
      </c>
      <c r="C485" s="200" t="s">
        <v>29</v>
      </c>
      <c r="D485" s="200" t="s">
        <v>30</v>
      </c>
      <c r="E485" s="295" t="s">
        <v>114</v>
      </c>
      <c r="F485" s="295" t="s">
        <v>449</v>
      </c>
      <c r="G485" s="295" t="s">
        <v>450</v>
      </c>
      <c r="H485" s="200" t="s">
        <v>76</v>
      </c>
      <c r="I485" s="200">
        <v>49405140</v>
      </c>
      <c r="J485" s="200">
        <v>416</v>
      </c>
      <c r="K485" s="200">
        <v>13</v>
      </c>
      <c r="L485" s="249">
        <v>44670</v>
      </c>
      <c r="M485" s="249">
        <v>44670</v>
      </c>
      <c r="N485" s="253">
        <v>0.45833333333333331</v>
      </c>
      <c r="O485" s="249">
        <v>44673</v>
      </c>
      <c r="P485" s="249">
        <v>44673</v>
      </c>
      <c r="Q485" s="253">
        <v>0.54166666666666663</v>
      </c>
      <c r="R485" s="200" t="s">
        <v>35</v>
      </c>
      <c r="S485" s="200"/>
      <c r="T485" s="200"/>
      <c r="U485" s="508"/>
      <c r="V485" s="200" t="s">
        <v>41</v>
      </c>
      <c r="W485" s="970">
        <f>A485*J485/10^6</f>
        <v>0.16639999999999999</v>
      </c>
      <c r="X485" s="200"/>
    </row>
    <row r="486" spans="1:25">
      <c r="A486" s="201">
        <v>400</v>
      </c>
      <c r="B486" s="201">
        <v>395616316</v>
      </c>
      <c r="C486" s="201" t="s">
        <v>29</v>
      </c>
      <c r="D486" s="201" t="s">
        <v>30</v>
      </c>
      <c r="E486" s="953" t="s">
        <v>114</v>
      </c>
      <c r="F486" s="953" t="s">
        <v>451</v>
      </c>
      <c r="G486" s="953" t="s">
        <v>452</v>
      </c>
      <c r="H486" s="201" t="s">
        <v>76</v>
      </c>
      <c r="I486" s="201">
        <v>49405140</v>
      </c>
      <c r="J486" s="201">
        <v>416</v>
      </c>
      <c r="K486" s="201">
        <v>13</v>
      </c>
      <c r="L486" s="954">
        <v>44671</v>
      </c>
      <c r="M486" s="954">
        <v>44671</v>
      </c>
      <c r="N486" s="955">
        <v>0.45833333333333331</v>
      </c>
      <c r="O486" s="954">
        <v>44672</v>
      </c>
      <c r="P486" s="954">
        <v>44672</v>
      </c>
      <c r="Q486" s="955">
        <v>0.375</v>
      </c>
      <c r="R486" s="201" t="s">
        <v>35</v>
      </c>
      <c r="S486" s="201"/>
      <c r="T486" s="201"/>
      <c r="U486" s="202"/>
      <c r="V486" s="201" t="s">
        <v>41</v>
      </c>
      <c r="W486" s="956">
        <f>A486*J486/10^6</f>
        <v>0.16639999999999999</v>
      </c>
      <c r="X486" s="726"/>
    </row>
    <row r="487" spans="1:25">
      <c r="A487" s="58">
        <v>400</v>
      </c>
      <c r="B487" s="58">
        <v>1543509341</v>
      </c>
      <c r="C487" s="58" t="s">
        <v>29</v>
      </c>
      <c r="D487" s="58" t="s">
        <v>30</v>
      </c>
      <c r="E487" s="58" t="s">
        <v>114</v>
      </c>
      <c r="F487" s="58" t="s">
        <v>361</v>
      </c>
      <c r="G487" s="58" t="s">
        <v>453</v>
      </c>
      <c r="H487" s="58" t="s">
        <v>76</v>
      </c>
      <c r="I487" s="58">
        <v>49405140</v>
      </c>
      <c r="J487" s="467">
        <v>320</v>
      </c>
      <c r="K487" s="467">
        <v>10</v>
      </c>
      <c r="L487" s="469">
        <v>44671</v>
      </c>
      <c r="M487" s="469">
        <v>44671</v>
      </c>
      <c r="N487" s="470">
        <v>0.45833333333333331</v>
      </c>
      <c r="O487" s="469">
        <v>44676</v>
      </c>
      <c r="P487" s="469"/>
      <c r="Q487" s="470">
        <v>0.375</v>
      </c>
      <c r="R487" s="58" t="s">
        <v>147</v>
      </c>
      <c r="S487" s="471" t="s">
        <v>454</v>
      </c>
      <c r="T487" s="58"/>
      <c r="U487" s="195"/>
      <c r="V487" s="58" t="s">
        <v>41</v>
      </c>
      <c r="W487" s="392">
        <f>A487*J487/10^6</f>
        <v>0.128</v>
      </c>
      <c r="X487" s="730"/>
    </row>
    <row r="488" spans="1:25">
      <c r="A488" s="924">
        <v>400</v>
      </c>
      <c r="B488" s="924">
        <v>395377212</v>
      </c>
      <c r="C488" s="924" t="s">
        <v>29</v>
      </c>
      <c r="D488" s="924" t="s">
        <v>30</v>
      </c>
      <c r="E488" s="924" t="s">
        <v>184</v>
      </c>
      <c r="F488" s="924" t="s">
        <v>414</v>
      </c>
      <c r="G488" s="924" t="s">
        <v>415</v>
      </c>
      <c r="H488" s="924" t="s">
        <v>76</v>
      </c>
      <c r="I488" s="924">
        <v>49405140</v>
      </c>
      <c r="J488" s="924">
        <v>832</v>
      </c>
      <c r="K488" s="924">
        <v>26</v>
      </c>
      <c r="L488" s="925">
        <v>44671</v>
      </c>
      <c r="M488" s="926">
        <v>44671</v>
      </c>
      <c r="N488" s="927">
        <v>0.41666666666666669</v>
      </c>
      <c r="O488" s="926">
        <v>44672</v>
      </c>
      <c r="P488" s="926">
        <v>44672</v>
      </c>
      <c r="Q488" s="927">
        <v>0.41666666666666669</v>
      </c>
      <c r="R488" s="924" t="s">
        <v>35</v>
      </c>
      <c r="S488" s="924" t="s">
        <v>416</v>
      </c>
      <c r="T488" s="924" t="s">
        <v>374</v>
      </c>
      <c r="U488" s="928">
        <v>1750</v>
      </c>
      <c r="V488" s="924" t="s">
        <v>37</v>
      </c>
      <c r="W488" s="929">
        <f>A488*J488/10^6</f>
        <v>0.33279999999999998</v>
      </c>
      <c r="X488" s="930"/>
    </row>
    <row r="489" spans="1:25" s="95" customFormat="1">
      <c r="A489" s="200">
        <v>400</v>
      </c>
      <c r="B489" s="200">
        <v>395367092</v>
      </c>
      <c r="C489" s="200" t="s">
        <v>29</v>
      </c>
      <c r="D489" s="200" t="s">
        <v>30</v>
      </c>
      <c r="E489" s="200" t="s">
        <v>114</v>
      </c>
      <c r="F489" s="200" t="s">
        <v>455</v>
      </c>
      <c r="G489" s="200" t="s">
        <v>456</v>
      </c>
      <c r="H489" s="200" t="s">
        <v>76</v>
      </c>
      <c r="I489" s="200">
        <v>49405140</v>
      </c>
      <c r="J489" s="200">
        <v>416</v>
      </c>
      <c r="K489" s="200">
        <v>13</v>
      </c>
      <c r="L489" s="249">
        <v>44669</v>
      </c>
      <c r="M489" s="249">
        <v>44669</v>
      </c>
      <c r="N489" s="253">
        <v>0.33333333333333331</v>
      </c>
      <c r="O489" s="249">
        <v>44673</v>
      </c>
      <c r="P489" s="249">
        <v>44673</v>
      </c>
      <c r="Q489" s="253">
        <v>0.54166666666666663</v>
      </c>
      <c r="R489" s="200" t="s">
        <v>35</v>
      </c>
      <c r="S489" s="824"/>
      <c r="T489" s="200"/>
      <c r="U489" s="508"/>
      <c r="V489" s="200" t="s">
        <v>41</v>
      </c>
      <c r="W489" s="507">
        <f>A489*J489/10^6</f>
        <v>0.16639999999999999</v>
      </c>
      <c r="X489" s="200"/>
    </row>
    <row r="490" spans="1:25" s="744" customFormat="1">
      <c r="A490" s="642">
        <v>400</v>
      </c>
      <c r="B490" s="642">
        <v>395467898</v>
      </c>
      <c r="C490" s="642" t="s">
        <v>29</v>
      </c>
      <c r="D490" s="642" t="s">
        <v>30</v>
      </c>
      <c r="E490" s="642" t="s">
        <v>68</v>
      </c>
      <c r="F490" s="642" t="s">
        <v>457</v>
      </c>
      <c r="G490" s="642" t="s">
        <v>458</v>
      </c>
      <c r="H490" s="642" t="s">
        <v>76</v>
      </c>
      <c r="I490" s="642">
        <v>49405140</v>
      </c>
      <c r="J490" s="642">
        <v>768</v>
      </c>
      <c r="K490" s="642">
        <v>24</v>
      </c>
      <c r="L490" s="663">
        <v>44671</v>
      </c>
      <c r="M490" s="669">
        <v>44671</v>
      </c>
      <c r="N490" s="672">
        <v>0.41666666666666669</v>
      </c>
      <c r="O490" s="669">
        <v>44672</v>
      </c>
      <c r="P490" s="669">
        <v>44672</v>
      </c>
      <c r="Q490" s="672">
        <v>0.41666666666666669</v>
      </c>
      <c r="R490" s="642" t="s">
        <v>35</v>
      </c>
      <c r="S490" s="642" t="s">
        <v>416</v>
      </c>
      <c r="T490" s="642" t="s">
        <v>416</v>
      </c>
      <c r="U490" s="957">
        <v>2414</v>
      </c>
      <c r="V490" s="642" t="s">
        <v>37</v>
      </c>
      <c r="W490" s="694">
        <f>A490*J490/10^6</f>
        <v>0.30719999999999997</v>
      </c>
      <c r="X490" s="958"/>
    </row>
    <row r="491" spans="1:25" hidden="1">
      <c r="A491" s="931">
        <v>360</v>
      </c>
      <c r="B491" s="932">
        <v>395607254</v>
      </c>
      <c r="C491" s="933" t="s">
        <v>29</v>
      </c>
      <c r="D491" s="931" t="s">
        <v>30</v>
      </c>
      <c r="E491" s="931" t="s">
        <v>81</v>
      </c>
      <c r="F491" s="931" t="s">
        <v>121</v>
      </c>
      <c r="G491" s="931" t="s">
        <v>459</v>
      </c>
      <c r="H491" s="931" t="s">
        <v>304</v>
      </c>
      <c r="I491" s="931">
        <v>49203132</v>
      </c>
      <c r="J491" s="931">
        <v>832</v>
      </c>
      <c r="K491" s="931">
        <v>26</v>
      </c>
      <c r="L491" s="934">
        <v>44671</v>
      </c>
      <c r="M491" s="934">
        <v>44671</v>
      </c>
      <c r="N491" s="935">
        <v>0.45833333333333331</v>
      </c>
      <c r="O491" s="934">
        <v>44672</v>
      </c>
      <c r="P491" s="934">
        <v>44672</v>
      </c>
      <c r="Q491" s="935">
        <v>0.375</v>
      </c>
      <c r="R491" s="931" t="s">
        <v>35</v>
      </c>
      <c r="S491" s="931"/>
      <c r="T491" s="931"/>
      <c r="U491" s="936"/>
      <c r="V491" s="937" t="s">
        <v>41</v>
      </c>
      <c r="W491" s="938">
        <f>A491*J491/10^6</f>
        <v>0.29952000000000001</v>
      </c>
      <c r="X491" s="939"/>
    </row>
    <row r="492" spans="1:25" s="966" customFormat="1">
      <c r="A492" s="200">
        <v>400</v>
      </c>
      <c r="B492" s="200">
        <v>395367335</v>
      </c>
      <c r="C492" s="200" t="s">
        <v>29</v>
      </c>
      <c r="D492" s="200" t="s">
        <v>30</v>
      </c>
      <c r="E492" s="200" t="s">
        <v>114</v>
      </c>
      <c r="F492" s="200" t="s">
        <v>357</v>
      </c>
      <c r="G492" s="200" t="s">
        <v>460</v>
      </c>
      <c r="H492" s="200" t="s">
        <v>76</v>
      </c>
      <c r="I492" s="200">
        <v>49405140</v>
      </c>
      <c r="J492" s="200">
        <v>832</v>
      </c>
      <c r="K492" s="200">
        <v>26</v>
      </c>
      <c r="L492" s="249">
        <v>44670</v>
      </c>
      <c r="M492" s="249">
        <v>44670</v>
      </c>
      <c r="N492" s="253">
        <v>0.33333333333333331</v>
      </c>
      <c r="O492" s="249">
        <v>44672</v>
      </c>
      <c r="P492" s="249">
        <v>44672</v>
      </c>
      <c r="Q492" s="253">
        <v>0.5</v>
      </c>
      <c r="R492" s="200" t="s">
        <v>35</v>
      </c>
      <c r="S492" s="824"/>
      <c r="T492" s="200"/>
      <c r="U492" s="508"/>
      <c r="V492" s="200" t="s">
        <v>41</v>
      </c>
      <c r="W492" s="507">
        <f>A492*J492/10^6</f>
        <v>0.33279999999999998</v>
      </c>
    </row>
    <row r="493" spans="1:25" s="95" customFormat="1" hidden="1">
      <c r="A493" s="295">
        <v>480</v>
      </c>
      <c r="B493" s="217">
        <v>395494704</v>
      </c>
      <c r="C493" s="295" t="s">
        <v>29</v>
      </c>
      <c r="D493" s="295" t="s">
        <v>30</v>
      </c>
      <c r="E493" s="295" t="s">
        <v>461</v>
      </c>
      <c r="F493" s="295" t="s">
        <v>462</v>
      </c>
      <c r="G493" s="295" t="s">
        <v>463</v>
      </c>
      <c r="H493" s="295" t="s">
        <v>111</v>
      </c>
      <c r="I493" s="295">
        <v>49303156</v>
      </c>
      <c r="J493" s="295">
        <v>638</v>
      </c>
      <c r="K493" s="295">
        <v>22</v>
      </c>
      <c r="L493" s="971">
        <v>44671</v>
      </c>
      <c r="M493" s="971">
        <v>44671</v>
      </c>
      <c r="N493" s="972"/>
      <c r="O493" s="971">
        <v>44673</v>
      </c>
      <c r="P493" s="971">
        <v>44673</v>
      </c>
      <c r="Q493" s="972">
        <v>0.58333333333333337</v>
      </c>
      <c r="R493" s="295" t="s">
        <v>35</v>
      </c>
      <c r="S493" s="973"/>
      <c r="T493" s="295"/>
      <c r="U493" s="295"/>
      <c r="V493" s="295" t="s">
        <v>41</v>
      </c>
      <c r="W493" s="507">
        <f>A493*J493/10^6</f>
        <v>0.30624000000000001</v>
      </c>
      <c r="X493" s="403"/>
    </row>
    <row r="494" spans="1:25" s="57" customFormat="1" hidden="1">
      <c r="A494" s="295">
        <v>480</v>
      </c>
      <c r="B494" s="217">
        <v>395495086</v>
      </c>
      <c r="C494" s="295" t="s">
        <v>29</v>
      </c>
      <c r="D494" s="295" t="s">
        <v>30</v>
      </c>
      <c r="E494" s="295" t="s">
        <v>461</v>
      </c>
      <c r="F494" s="295" t="s">
        <v>462</v>
      </c>
      <c r="G494" s="295" t="s">
        <v>463</v>
      </c>
      <c r="H494" s="295" t="s">
        <v>111</v>
      </c>
      <c r="I494" s="295">
        <v>49303156</v>
      </c>
      <c r="J494" s="295">
        <v>638</v>
      </c>
      <c r="K494" s="295">
        <v>22</v>
      </c>
      <c r="L494" s="971">
        <v>44671</v>
      </c>
      <c r="M494" s="971">
        <v>44671</v>
      </c>
      <c r="N494" s="972"/>
      <c r="O494" s="971">
        <v>44673</v>
      </c>
      <c r="P494" s="971">
        <v>44673</v>
      </c>
      <c r="Q494" s="972">
        <v>0.625</v>
      </c>
      <c r="R494" s="295" t="s">
        <v>35</v>
      </c>
      <c r="S494" s="973"/>
      <c r="T494" s="295"/>
      <c r="U494" s="295"/>
      <c r="V494" s="295" t="s">
        <v>464</v>
      </c>
      <c r="W494" s="507">
        <f>A494*J494/10^6</f>
        <v>0.30624000000000001</v>
      </c>
      <c r="X494" s="403"/>
    </row>
    <row r="495" spans="1:25" s="198" customFormat="1" hidden="1">
      <c r="A495" s="295">
        <v>480</v>
      </c>
      <c r="B495" s="217">
        <v>395495258</v>
      </c>
      <c r="C495" s="295" t="s">
        <v>29</v>
      </c>
      <c r="D495" s="295" t="s">
        <v>30</v>
      </c>
      <c r="E495" s="295" t="s">
        <v>461</v>
      </c>
      <c r="F495" s="295" t="s">
        <v>462</v>
      </c>
      <c r="G495" s="295" t="s">
        <v>463</v>
      </c>
      <c r="H495" s="295" t="s">
        <v>111</v>
      </c>
      <c r="I495" s="295">
        <v>49303156</v>
      </c>
      <c r="J495" s="295">
        <v>638</v>
      </c>
      <c r="K495" s="295">
        <v>22</v>
      </c>
      <c r="L495" s="971">
        <v>44671</v>
      </c>
      <c r="M495" s="971">
        <v>44671</v>
      </c>
      <c r="N495" s="972"/>
      <c r="O495" s="971">
        <v>44673</v>
      </c>
      <c r="P495" s="971">
        <v>44673</v>
      </c>
      <c r="Q495" s="972">
        <v>0.64583333333333337</v>
      </c>
      <c r="R495" s="295" t="s">
        <v>35</v>
      </c>
      <c r="S495" s="973"/>
      <c r="T495" s="295"/>
      <c r="U495" s="295"/>
      <c r="V495" s="295" t="s">
        <v>464</v>
      </c>
      <c r="W495" s="507">
        <f>A495*J495/10^6</f>
        <v>0.30624000000000001</v>
      </c>
      <c r="X495" s="403"/>
    </row>
    <row r="496" spans="1:25" s="198" customFormat="1" hidden="1">
      <c r="A496" s="295">
        <v>480</v>
      </c>
      <c r="B496" s="217">
        <v>395495353</v>
      </c>
      <c r="C496" s="974" t="s">
        <v>29</v>
      </c>
      <c r="D496" s="295" t="s">
        <v>30</v>
      </c>
      <c r="E496" s="295" t="s">
        <v>461</v>
      </c>
      <c r="F496" s="295" t="s">
        <v>462</v>
      </c>
      <c r="G496" s="295" t="s">
        <v>463</v>
      </c>
      <c r="H496" s="295" t="s">
        <v>111</v>
      </c>
      <c r="I496" s="295">
        <v>49303156</v>
      </c>
      <c r="J496" s="295">
        <v>638</v>
      </c>
      <c r="K496" s="295">
        <v>22</v>
      </c>
      <c r="L496" s="971">
        <v>44671</v>
      </c>
      <c r="M496" s="971">
        <v>44671</v>
      </c>
      <c r="N496" s="972"/>
      <c r="O496" s="971">
        <v>44673</v>
      </c>
      <c r="P496" s="971">
        <v>44673</v>
      </c>
      <c r="Q496" s="972">
        <v>0.66666666666666663</v>
      </c>
      <c r="R496" s="295" t="s">
        <v>35</v>
      </c>
      <c r="S496" s="973"/>
      <c r="T496" s="295"/>
      <c r="U496" s="295"/>
      <c r="V496" s="295" t="s">
        <v>464</v>
      </c>
      <c r="W496" s="507">
        <f>A496*J496/10^6</f>
        <v>0.30624000000000001</v>
      </c>
      <c r="X496" s="403"/>
    </row>
    <row r="497" spans="1:24" s="198" customFormat="1" hidden="1">
      <c r="A497" s="200">
        <v>360</v>
      </c>
      <c r="B497" s="827">
        <v>395602083</v>
      </c>
      <c r="C497" s="295" t="s">
        <v>29</v>
      </c>
      <c r="D497" s="200" t="s">
        <v>30</v>
      </c>
      <c r="E497" s="200" t="s">
        <v>81</v>
      </c>
      <c r="F497" s="200" t="s">
        <v>465</v>
      </c>
      <c r="G497" s="200" t="s">
        <v>466</v>
      </c>
      <c r="H497" s="200" t="s">
        <v>304</v>
      </c>
      <c r="I497" s="200">
        <v>49203132</v>
      </c>
      <c r="J497" s="200">
        <v>832</v>
      </c>
      <c r="K497" s="200">
        <v>26</v>
      </c>
      <c r="L497" s="249">
        <v>44671</v>
      </c>
      <c r="M497" s="249">
        <v>44671</v>
      </c>
      <c r="N497" s="253">
        <v>0.33333333333333331</v>
      </c>
      <c r="O497" s="249">
        <v>44673</v>
      </c>
      <c r="P497" s="249">
        <v>44673</v>
      </c>
      <c r="Q497" s="253">
        <v>0.33333333333333331</v>
      </c>
      <c r="R497" s="200" t="s">
        <v>35</v>
      </c>
      <c r="S497" s="200"/>
      <c r="T497" s="200"/>
      <c r="U497" s="508"/>
      <c r="V497" s="200" t="s">
        <v>41</v>
      </c>
      <c r="W497" s="507">
        <f>A497*J497/10^6</f>
        <v>0.29952000000000001</v>
      </c>
      <c r="X497" s="966"/>
    </row>
    <row r="498" spans="1:24" s="57" customFormat="1" hidden="1">
      <c r="A498" s="200">
        <v>360</v>
      </c>
      <c r="B498" s="827">
        <v>395602987</v>
      </c>
      <c r="C498" s="295" t="s">
        <v>29</v>
      </c>
      <c r="D498" s="200" t="s">
        <v>30</v>
      </c>
      <c r="E498" s="200" t="s">
        <v>81</v>
      </c>
      <c r="F498" s="200" t="s">
        <v>467</v>
      </c>
      <c r="G498" s="200" t="s">
        <v>468</v>
      </c>
      <c r="H498" s="200" t="s">
        <v>304</v>
      </c>
      <c r="I498" s="200">
        <v>49203132</v>
      </c>
      <c r="J498" s="200">
        <v>832</v>
      </c>
      <c r="K498" s="200">
        <v>26</v>
      </c>
      <c r="L498" s="249">
        <v>44671</v>
      </c>
      <c r="M498" s="249">
        <v>44671</v>
      </c>
      <c r="N498" s="253">
        <v>0.375</v>
      </c>
      <c r="O498" s="249">
        <v>44673</v>
      </c>
      <c r="P498" s="249">
        <v>44673</v>
      </c>
      <c r="Q498" s="253">
        <v>0.33333333333333331</v>
      </c>
      <c r="R498" s="200" t="s">
        <v>35</v>
      </c>
      <c r="S498" s="200"/>
      <c r="T498" s="200"/>
      <c r="U498" s="508"/>
      <c r="V498" s="200" t="s">
        <v>41</v>
      </c>
      <c r="W498" s="507">
        <f>A498*J498/10^6</f>
        <v>0.29952000000000001</v>
      </c>
      <c r="X498" s="966"/>
    </row>
    <row r="499" spans="1:24" s="198" customFormat="1" hidden="1">
      <c r="A499" s="200">
        <v>360</v>
      </c>
      <c r="B499" s="827">
        <v>395604029</v>
      </c>
      <c r="C499" s="295" t="s">
        <v>29</v>
      </c>
      <c r="D499" s="200" t="s">
        <v>30</v>
      </c>
      <c r="E499" s="200" t="s">
        <v>81</v>
      </c>
      <c r="F499" s="200" t="s">
        <v>469</v>
      </c>
      <c r="G499" s="200" t="s">
        <v>470</v>
      </c>
      <c r="H499" s="200" t="s">
        <v>304</v>
      </c>
      <c r="I499" s="200">
        <v>49203132</v>
      </c>
      <c r="J499" s="200">
        <v>832</v>
      </c>
      <c r="K499" s="200">
        <v>26</v>
      </c>
      <c r="L499" s="249">
        <v>44671</v>
      </c>
      <c r="M499" s="249">
        <v>44671</v>
      </c>
      <c r="N499" s="253">
        <v>0.41666666666666669</v>
      </c>
      <c r="O499" s="249">
        <v>44673</v>
      </c>
      <c r="P499" s="249">
        <v>44673</v>
      </c>
      <c r="Q499" s="253">
        <v>0.375</v>
      </c>
      <c r="R499" s="975" t="s">
        <v>35</v>
      </c>
      <c r="S499" s="200"/>
      <c r="T499" s="200"/>
      <c r="U499" s="508"/>
      <c r="V499" s="200" t="s">
        <v>41</v>
      </c>
      <c r="W499" s="507">
        <f>A499*J499/10^6</f>
        <v>0.29952000000000001</v>
      </c>
      <c r="X499" s="966"/>
    </row>
    <row r="500" spans="1:24" s="743" customFormat="1">
      <c r="A500" s="959">
        <v>400</v>
      </c>
      <c r="B500" s="252">
        <v>395468112</v>
      </c>
      <c r="C500" s="960" t="s">
        <v>29</v>
      </c>
      <c r="D500" s="642" t="s">
        <v>30</v>
      </c>
      <c r="E500" s="642" t="s">
        <v>68</v>
      </c>
      <c r="F500" s="642" t="s">
        <v>457</v>
      </c>
      <c r="G500" s="642" t="s">
        <v>458</v>
      </c>
      <c r="H500" s="642" t="s">
        <v>76</v>
      </c>
      <c r="I500" s="642">
        <v>49405140</v>
      </c>
      <c r="J500" s="642">
        <v>768</v>
      </c>
      <c r="K500" s="642">
        <v>24</v>
      </c>
      <c r="L500" s="663">
        <v>44671</v>
      </c>
      <c r="M500" s="669">
        <v>44671</v>
      </c>
      <c r="N500" s="672">
        <v>0.41666666666666669</v>
      </c>
      <c r="O500" s="669">
        <v>44672</v>
      </c>
      <c r="P500" s="669">
        <v>44672</v>
      </c>
      <c r="Q500" s="672">
        <v>0.45833333333333331</v>
      </c>
      <c r="R500" s="642" t="s">
        <v>35</v>
      </c>
      <c r="S500" s="642" t="s">
        <v>416</v>
      </c>
      <c r="T500" s="642" t="s">
        <v>416</v>
      </c>
      <c r="U500" s="957">
        <v>2414</v>
      </c>
      <c r="V500" s="642" t="s">
        <v>37</v>
      </c>
      <c r="W500" s="694">
        <f>A500*J500/10^6</f>
        <v>0.30719999999999997</v>
      </c>
      <c r="X500" s="958"/>
    </row>
    <row r="501" spans="1:24" s="743" customFormat="1" hidden="1">
      <c r="A501" s="648">
        <v>360</v>
      </c>
      <c r="B501" s="651">
        <v>395368378</v>
      </c>
      <c r="C501" s="654" t="s">
        <v>29</v>
      </c>
      <c r="D501" s="393" t="s">
        <v>30</v>
      </c>
      <c r="E501" s="393" t="s">
        <v>306</v>
      </c>
      <c r="F501" s="393" t="s">
        <v>471</v>
      </c>
      <c r="G501" s="661" t="s">
        <v>472</v>
      </c>
      <c r="H501" s="393" t="s">
        <v>304</v>
      </c>
      <c r="I501" s="393">
        <v>49203132</v>
      </c>
      <c r="J501" s="393">
        <v>832</v>
      </c>
      <c r="K501" s="393">
        <v>26</v>
      </c>
      <c r="L501" s="394">
        <v>44671</v>
      </c>
      <c r="M501" s="394">
        <v>44671</v>
      </c>
      <c r="N501" s="395">
        <v>0.41666666666666669</v>
      </c>
      <c r="O501" s="394">
        <v>44676</v>
      </c>
      <c r="P501" s="393"/>
      <c r="Q501" s="395">
        <v>0.41666666666666669</v>
      </c>
      <c r="R501" s="393" t="s">
        <v>147</v>
      </c>
      <c r="S501" s="393"/>
      <c r="T501" s="393"/>
      <c r="U501" s="396"/>
      <c r="V501" s="393" t="s">
        <v>41</v>
      </c>
      <c r="W501" s="387">
        <f>A501*J501/10^6</f>
        <v>0.29952000000000001</v>
      </c>
      <c r="X501" s="732"/>
    </row>
    <row r="502" spans="1:24" s="57" customFormat="1">
      <c r="A502" s="197">
        <v>400</v>
      </c>
      <c r="B502" s="197">
        <v>395368200</v>
      </c>
      <c r="C502" s="197" t="s">
        <v>29</v>
      </c>
      <c r="D502" s="197" t="s">
        <v>30</v>
      </c>
      <c r="E502" s="246" t="s">
        <v>114</v>
      </c>
      <c r="F502" s="246" t="s">
        <v>473</v>
      </c>
      <c r="G502" s="246" t="s">
        <v>474</v>
      </c>
      <c r="H502" s="197" t="s">
        <v>76</v>
      </c>
      <c r="I502" s="197">
        <v>49405140</v>
      </c>
      <c r="J502" s="197">
        <v>832</v>
      </c>
      <c r="K502" s="197">
        <v>26</v>
      </c>
      <c r="L502" s="53">
        <v>44670</v>
      </c>
      <c r="M502" s="53">
        <v>44670</v>
      </c>
      <c r="N502" s="293">
        <v>0.41666666666666669</v>
      </c>
      <c r="O502" s="53">
        <v>44676</v>
      </c>
      <c r="P502" s="53"/>
      <c r="Q502" s="293">
        <v>0.54166666666666663</v>
      </c>
      <c r="R502" s="197" t="s">
        <v>147</v>
      </c>
      <c r="S502" s="197"/>
      <c r="T502" s="197"/>
      <c r="U502" s="350"/>
      <c r="V502" s="197" t="s">
        <v>41</v>
      </c>
      <c r="W502" s="392">
        <f>A502*J502/10^6</f>
        <v>0.33279999999999998</v>
      </c>
      <c r="X502" s="197"/>
    </row>
    <row r="503" spans="1:24" s="743" customFormat="1" hidden="1">
      <c r="A503" s="647">
        <v>360</v>
      </c>
      <c r="B503" s="647">
        <v>395615527</v>
      </c>
      <c r="C503" s="647" t="s">
        <v>29</v>
      </c>
      <c r="D503" s="647" t="s">
        <v>30</v>
      </c>
      <c r="E503" s="647" t="s">
        <v>475</v>
      </c>
      <c r="F503" s="647" t="s">
        <v>476</v>
      </c>
      <c r="G503" s="647" t="s">
        <v>477</v>
      </c>
      <c r="H503" s="647" t="s">
        <v>304</v>
      </c>
      <c r="I503" s="647">
        <v>49203132</v>
      </c>
      <c r="J503" s="647">
        <v>832</v>
      </c>
      <c r="K503" s="647">
        <v>26</v>
      </c>
      <c r="L503" s="668">
        <v>44671</v>
      </c>
      <c r="M503" s="670">
        <v>44671</v>
      </c>
      <c r="N503" s="676">
        <v>0.41666666666666669</v>
      </c>
      <c r="O503" s="670">
        <v>44676</v>
      </c>
      <c r="P503" s="647"/>
      <c r="Q503" s="676">
        <v>0.375</v>
      </c>
      <c r="R503" s="647" t="s">
        <v>147</v>
      </c>
      <c r="S503" s="684"/>
      <c r="T503" s="686"/>
      <c r="U503" s="684"/>
      <c r="V503" s="684" t="s">
        <v>37</v>
      </c>
      <c r="W503" s="516">
        <f>A503*J503/10^6</f>
        <v>0.29952000000000001</v>
      </c>
      <c r="X503" s="735"/>
    </row>
    <row r="504" spans="1:24" s="397" customFormat="1">
      <c r="A504" s="58">
        <v>400</v>
      </c>
      <c r="B504" s="503">
        <v>1543509340</v>
      </c>
      <c r="C504" s="58" t="s">
        <v>29</v>
      </c>
      <c r="D504" s="58" t="s">
        <v>30</v>
      </c>
      <c r="E504" s="58" t="s">
        <v>114</v>
      </c>
      <c r="F504" s="58" t="s">
        <v>478</v>
      </c>
      <c r="G504" s="58" t="s">
        <v>429</v>
      </c>
      <c r="H504" s="58" t="s">
        <v>76</v>
      </c>
      <c r="I504" s="58">
        <v>49405140</v>
      </c>
      <c r="J504" s="467">
        <v>320</v>
      </c>
      <c r="K504" s="467">
        <v>10</v>
      </c>
      <c r="L504" s="469">
        <v>44671</v>
      </c>
      <c r="M504" s="469">
        <v>44671</v>
      </c>
      <c r="N504" s="470">
        <v>0.41666666666666669</v>
      </c>
      <c r="O504" s="469">
        <v>44677</v>
      </c>
      <c r="P504" s="469"/>
      <c r="Q504" s="470">
        <v>0.375</v>
      </c>
      <c r="R504" s="503" t="s">
        <v>147</v>
      </c>
      <c r="S504" s="471" t="s">
        <v>454</v>
      </c>
      <c r="T504" s="58"/>
      <c r="U504" s="195"/>
      <c r="V504" s="58" t="s">
        <v>41</v>
      </c>
      <c r="W504" s="392">
        <f>A504*J504/10^6</f>
        <v>0.128</v>
      </c>
      <c r="X504" s="730"/>
    </row>
    <row r="505" spans="1:24" s="397" customFormat="1">
      <c r="A505" s="58">
        <v>400</v>
      </c>
      <c r="B505" s="503">
        <v>1543509338</v>
      </c>
      <c r="C505" s="58" t="s">
        <v>29</v>
      </c>
      <c r="D505" s="58" t="s">
        <v>30</v>
      </c>
      <c r="E505" s="58" t="s">
        <v>114</v>
      </c>
      <c r="F505" s="58" t="s">
        <v>479</v>
      </c>
      <c r="G505" s="58" t="s">
        <v>429</v>
      </c>
      <c r="H505" s="58" t="s">
        <v>76</v>
      </c>
      <c r="I505" s="58">
        <v>49405140</v>
      </c>
      <c r="J505" s="467">
        <v>320</v>
      </c>
      <c r="K505" s="467">
        <v>10</v>
      </c>
      <c r="L505" s="469">
        <v>44671</v>
      </c>
      <c r="M505" s="469">
        <v>44671</v>
      </c>
      <c r="N505" s="470">
        <v>0.41666666666666669</v>
      </c>
      <c r="O505" s="469">
        <v>44676</v>
      </c>
      <c r="P505" s="469"/>
      <c r="Q505" s="470">
        <v>0.375</v>
      </c>
      <c r="R505" s="503" t="s">
        <v>147</v>
      </c>
      <c r="S505" s="471" t="s">
        <v>454</v>
      </c>
      <c r="T505" s="58"/>
      <c r="U505" s="195"/>
      <c r="V505" s="58" t="s">
        <v>41</v>
      </c>
      <c r="W505" s="392">
        <f>A505*J505/10^6</f>
        <v>0.128</v>
      </c>
      <c r="X505" s="730"/>
    </row>
    <row r="506" spans="1:24" s="397" customFormat="1">
      <c r="A506" s="211">
        <v>400</v>
      </c>
      <c r="B506" s="211">
        <v>395655352</v>
      </c>
      <c r="C506" s="197" t="s">
        <v>29</v>
      </c>
      <c r="D506" s="211" t="s">
        <v>30</v>
      </c>
      <c r="E506" s="211" t="s">
        <v>94</v>
      </c>
      <c r="F506" s="211" t="s">
        <v>369</v>
      </c>
      <c r="G506" s="211" t="s">
        <v>480</v>
      </c>
      <c r="H506" s="211" t="s">
        <v>76</v>
      </c>
      <c r="I506" s="211">
        <v>49405140</v>
      </c>
      <c r="J506" s="211">
        <v>768</v>
      </c>
      <c r="K506" s="211">
        <v>24</v>
      </c>
      <c r="L506" s="212">
        <v>44671</v>
      </c>
      <c r="M506" s="212">
        <v>44671</v>
      </c>
      <c r="N506" s="213">
        <v>0.41666666666666669</v>
      </c>
      <c r="O506" s="212">
        <v>44672</v>
      </c>
      <c r="P506" s="212" t="s">
        <v>416</v>
      </c>
      <c r="Q506" s="293">
        <v>0.41666666666666669</v>
      </c>
      <c r="R506" s="147" t="s">
        <v>147</v>
      </c>
      <c r="S506" s="197"/>
      <c r="T506" s="147"/>
      <c r="U506" s="352">
        <v>1918</v>
      </c>
      <c r="V506" s="197"/>
      <c r="W506" s="392">
        <f>A506*J506/10^6</f>
        <v>0.30719999999999997</v>
      </c>
      <c r="X506" s="730"/>
    </row>
    <row r="507" spans="1:24" s="397" customFormat="1">
      <c r="A507" s="58">
        <v>400</v>
      </c>
      <c r="B507" s="503">
        <v>1543512547</v>
      </c>
      <c r="C507" s="58" t="s">
        <v>29</v>
      </c>
      <c r="D507" s="58" t="s">
        <v>30</v>
      </c>
      <c r="E507" s="58" t="s">
        <v>114</v>
      </c>
      <c r="F507" s="58" t="s">
        <v>455</v>
      </c>
      <c r="G507" s="58" t="s">
        <v>456</v>
      </c>
      <c r="H507" s="58" t="s">
        <v>76</v>
      </c>
      <c r="I507" s="58">
        <v>49405140</v>
      </c>
      <c r="J507" s="467">
        <v>320</v>
      </c>
      <c r="K507" s="467">
        <v>10</v>
      </c>
      <c r="L507" s="469">
        <v>44671</v>
      </c>
      <c r="M507" s="469">
        <v>44671</v>
      </c>
      <c r="N507" s="470">
        <v>0.33333333333333331</v>
      </c>
      <c r="O507" s="469">
        <v>44677</v>
      </c>
      <c r="P507" s="469"/>
      <c r="Q507" s="470">
        <v>0.375</v>
      </c>
      <c r="R507" s="503" t="s">
        <v>147</v>
      </c>
      <c r="S507" s="471" t="s">
        <v>454</v>
      </c>
      <c r="T507" s="58"/>
      <c r="U507" s="195"/>
      <c r="V507" s="58" t="s">
        <v>41</v>
      </c>
      <c r="W507" s="392">
        <f>A507*J507/10^6</f>
        <v>0.128</v>
      </c>
      <c r="X507" s="730"/>
    </row>
    <row r="508" spans="1:24" s="397" customFormat="1">
      <c r="A508" s="788">
        <v>400</v>
      </c>
      <c r="B508" s="679">
        <v>1543504918</v>
      </c>
      <c r="C508" s="788" t="s">
        <v>29</v>
      </c>
      <c r="D508" s="788" t="s">
        <v>30</v>
      </c>
      <c r="E508" s="788" t="s">
        <v>114</v>
      </c>
      <c r="F508" s="788" t="s">
        <v>481</v>
      </c>
      <c r="G508" s="788" t="s">
        <v>482</v>
      </c>
      <c r="H508" s="788" t="s">
        <v>76</v>
      </c>
      <c r="I508" s="788">
        <v>49405140</v>
      </c>
      <c r="J508" s="905">
        <v>320</v>
      </c>
      <c r="K508" s="905">
        <v>10</v>
      </c>
      <c r="L508" s="906">
        <v>44671</v>
      </c>
      <c r="M508" s="906">
        <v>44671</v>
      </c>
      <c r="N508" s="907">
        <v>0.33333333333333331</v>
      </c>
      <c r="O508" s="906">
        <v>44676</v>
      </c>
      <c r="P508" s="906"/>
      <c r="Q508" s="907">
        <v>0.375</v>
      </c>
      <c r="R508" s="679" t="s">
        <v>147</v>
      </c>
      <c r="S508" s="908" t="s">
        <v>454</v>
      </c>
      <c r="T508" s="788" t="s">
        <v>483</v>
      </c>
      <c r="U508" s="789">
        <v>2334</v>
      </c>
      <c r="V508" s="788" t="s">
        <v>41</v>
      </c>
      <c r="W508" s="487">
        <f>A508*J508/10^6</f>
        <v>0.128</v>
      </c>
      <c r="X508" s="791"/>
    </row>
    <row r="509" spans="1:24" s="403" customFormat="1">
      <c r="A509" s="197">
        <v>400</v>
      </c>
      <c r="B509" s="197">
        <v>395370704</v>
      </c>
      <c r="C509" s="197" t="s">
        <v>29</v>
      </c>
      <c r="D509" s="197" t="s">
        <v>30</v>
      </c>
      <c r="E509" s="246" t="s">
        <v>114</v>
      </c>
      <c r="F509" s="962" t="s">
        <v>484</v>
      </c>
      <c r="G509" s="962" t="s">
        <v>485</v>
      </c>
      <c r="H509" s="351" t="s">
        <v>76</v>
      </c>
      <c r="I509" s="351">
        <v>49405140</v>
      </c>
      <c r="J509" s="351">
        <v>416</v>
      </c>
      <c r="K509" s="351">
        <v>13</v>
      </c>
      <c r="L509" s="53">
        <v>44670</v>
      </c>
      <c r="M509" s="53">
        <v>44670</v>
      </c>
      <c r="N509" s="293">
        <v>0.41666666666666669</v>
      </c>
      <c r="O509" s="53">
        <v>44676</v>
      </c>
      <c r="P509" s="53"/>
      <c r="Q509" s="293">
        <v>0.54166666666666663</v>
      </c>
      <c r="R509" s="197" t="s">
        <v>147</v>
      </c>
      <c r="S509" s="963" t="s">
        <v>486</v>
      </c>
      <c r="T509" s="197"/>
      <c r="U509" s="350"/>
      <c r="V509" s="197" t="s">
        <v>41</v>
      </c>
      <c r="W509" s="392">
        <f>A509*J509/10^6</f>
        <v>0.16639999999999999</v>
      </c>
      <c r="X509" s="197"/>
    </row>
    <row r="510" spans="1:24" s="403" customFormat="1">
      <c r="A510" s="197">
        <v>400</v>
      </c>
      <c r="B510" s="197">
        <v>395369084</v>
      </c>
      <c r="C510" s="197" t="s">
        <v>29</v>
      </c>
      <c r="D510" s="197" t="s">
        <v>30</v>
      </c>
      <c r="E510" s="246" t="s">
        <v>114</v>
      </c>
      <c r="F510" s="246" t="s">
        <v>355</v>
      </c>
      <c r="G510" s="246" t="s">
        <v>446</v>
      </c>
      <c r="H510" s="197" t="s">
        <v>76</v>
      </c>
      <c r="I510" s="197">
        <v>49405140</v>
      </c>
      <c r="J510" s="197">
        <v>832</v>
      </c>
      <c r="K510" s="197">
        <v>26</v>
      </c>
      <c r="L510" s="53">
        <v>44670</v>
      </c>
      <c r="M510" s="53">
        <v>44670</v>
      </c>
      <c r="N510" s="293">
        <v>0.375</v>
      </c>
      <c r="O510" s="53">
        <v>44676</v>
      </c>
      <c r="P510" s="53"/>
      <c r="Q510" s="293">
        <v>0.5</v>
      </c>
      <c r="R510" s="197" t="s">
        <v>147</v>
      </c>
      <c r="S510" s="197"/>
      <c r="T510" s="197"/>
      <c r="U510" s="350"/>
      <c r="V510" s="197" t="s">
        <v>41</v>
      </c>
      <c r="W510" s="392">
        <f>A510*J510/10^6</f>
        <v>0.33279999999999998</v>
      </c>
      <c r="X510" s="197"/>
    </row>
    <row r="511" spans="1:24" s="965" customFormat="1" hidden="1">
      <c r="A511" s="197">
        <v>360</v>
      </c>
      <c r="B511" s="246">
        <v>395266305</v>
      </c>
      <c r="C511" s="197" t="s">
        <v>29</v>
      </c>
      <c r="D511" s="197" t="s">
        <v>30</v>
      </c>
      <c r="E511" s="246" t="s">
        <v>267</v>
      </c>
      <c r="F511" s="246" t="s">
        <v>487</v>
      </c>
      <c r="G511" s="246" t="s">
        <v>488</v>
      </c>
      <c r="H511" s="197" t="s">
        <v>304</v>
      </c>
      <c r="I511" s="197">
        <v>49203132</v>
      </c>
      <c r="J511" s="197">
        <v>832</v>
      </c>
      <c r="K511" s="197">
        <v>26</v>
      </c>
      <c r="L511" s="53">
        <v>44670</v>
      </c>
      <c r="M511" s="212">
        <v>44670</v>
      </c>
      <c r="N511" s="293">
        <v>0.41666666666666669</v>
      </c>
      <c r="O511" s="53">
        <v>44676</v>
      </c>
      <c r="P511" s="53"/>
      <c r="Q511" s="293">
        <v>0.41666666666666669</v>
      </c>
      <c r="R511" s="292" t="s">
        <v>147</v>
      </c>
      <c r="S511" s="197"/>
      <c r="T511" s="58" t="s">
        <v>374</v>
      </c>
      <c r="U511" s="145" t="s">
        <v>489</v>
      </c>
      <c r="V511" s="58" t="s">
        <v>37</v>
      </c>
      <c r="W511" s="185">
        <f>A511*J511/10^6</f>
        <v>0.29952000000000001</v>
      </c>
      <c r="X511" s="145"/>
    </row>
    <row r="512" spans="1:24" s="965" customFormat="1" hidden="1">
      <c r="A512" s="197">
        <v>360</v>
      </c>
      <c r="B512" s="197">
        <v>395026274</v>
      </c>
      <c r="C512" s="197" t="s">
        <v>29</v>
      </c>
      <c r="D512" s="197" t="s">
        <v>30</v>
      </c>
      <c r="E512" s="211" t="s">
        <v>100</v>
      </c>
      <c r="F512" s="197" t="s">
        <v>438</v>
      </c>
      <c r="G512" s="197" t="s">
        <v>439</v>
      </c>
      <c r="H512" s="197" t="s">
        <v>304</v>
      </c>
      <c r="I512" s="197">
        <v>49203132</v>
      </c>
      <c r="J512" s="197">
        <v>832</v>
      </c>
      <c r="K512" s="197">
        <v>26</v>
      </c>
      <c r="L512" s="53">
        <v>44670</v>
      </c>
      <c r="M512" s="212">
        <v>44670</v>
      </c>
      <c r="N512" s="293">
        <v>0.41666666666666669</v>
      </c>
      <c r="O512" s="53">
        <v>44676</v>
      </c>
      <c r="P512" s="53"/>
      <c r="Q512" s="293">
        <v>0.5</v>
      </c>
      <c r="R512" s="292" t="s">
        <v>147</v>
      </c>
      <c r="S512" s="197"/>
      <c r="T512" s="58" t="s">
        <v>374</v>
      </c>
      <c r="U512" s="195">
        <v>3420</v>
      </c>
      <c r="V512" s="58" t="s">
        <v>37</v>
      </c>
      <c r="W512" s="185">
        <f>A512*J512/10^6</f>
        <v>0.29952000000000001</v>
      </c>
      <c r="X512" s="145"/>
    </row>
    <row r="513" spans="1:24" s="965" customFormat="1">
      <c r="A513" s="197">
        <v>400</v>
      </c>
      <c r="B513" s="246">
        <v>395269051</v>
      </c>
      <c r="C513" s="197" t="s">
        <v>29</v>
      </c>
      <c r="D513" s="197" t="s">
        <v>30</v>
      </c>
      <c r="E513" s="246" t="s">
        <v>393</v>
      </c>
      <c r="F513" s="246" t="s">
        <v>490</v>
      </c>
      <c r="G513" s="246" t="s">
        <v>491</v>
      </c>
      <c r="H513" s="197" t="s">
        <v>76</v>
      </c>
      <c r="I513" s="197">
        <v>49405140</v>
      </c>
      <c r="J513" s="197">
        <v>768</v>
      </c>
      <c r="K513" s="197">
        <v>24</v>
      </c>
      <c r="L513" s="53">
        <v>44671</v>
      </c>
      <c r="M513" s="964">
        <v>44671</v>
      </c>
      <c r="N513" s="293">
        <v>0.33333333333333331</v>
      </c>
      <c r="O513" s="53">
        <v>44676</v>
      </c>
      <c r="P513" s="53"/>
      <c r="Q513" s="293">
        <v>0.45833333333333331</v>
      </c>
      <c r="R513" s="197" t="s">
        <v>147</v>
      </c>
      <c r="S513" s="197"/>
      <c r="T513" s="197" t="s">
        <v>36</v>
      </c>
      <c r="U513" s="350">
        <v>3424</v>
      </c>
      <c r="V513" s="197" t="s">
        <v>37</v>
      </c>
      <c r="W513" s="392">
        <f>A513*J513/10^6</f>
        <v>0.30719999999999997</v>
      </c>
      <c r="X513" s="145"/>
    </row>
    <row r="514" spans="1:24" s="965" customFormat="1" hidden="1">
      <c r="A514" s="246">
        <v>480</v>
      </c>
      <c r="B514" s="211">
        <v>395494957</v>
      </c>
      <c r="C514" s="246" t="s">
        <v>29</v>
      </c>
      <c r="D514" s="246" t="s">
        <v>30</v>
      </c>
      <c r="E514" s="246" t="s">
        <v>461</v>
      </c>
      <c r="F514" s="246" t="s">
        <v>462</v>
      </c>
      <c r="G514" s="246" t="s">
        <v>463</v>
      </c>
      <c r="H514" s="246" t="s">
        <v>111</v>
      </c>
      <c r="I514" s="246">
        <v>49303156</v>
      </c>
      <c r="J514" s="246">
        <v>638</v>
      </c>
      <c r="K514" s="246">
        <v>22</v>
      </c>
      <c r="L514" s="532">
        <v>44671</v>
      </c>
      <c r="M514" s="532">
        <v>44671</v>
      </c>
      <c r="N514" s="533"/>
      <c r="O514" s="532">
        <v>44676</v>
      </c>
      <c r="P514" s="532"/>
      <c r="Q514" s="533">
        <v>0.60416666666666663</v>
      </c>
      <c r="R514" s="246" t="s">
        <v>147</v>
      </c>
      <c r="S514" s="534"/>
      <c r="T514" s="246"/>
      <c r="U514" s="246"/>
      <c r="V514" s="246"/>
      <c r="W514" s="392">
        <f>A514*J514/10^6</f>
        <v>0.30624000000000001</v>
      </c>
      <c r="X514" s="193"/>
    </row>
    <row r="515" spans="1:24" s="965" customFormat="1">
      <c r="A515" s="197">
        <v>400</v>
      </c>
      <c r="B515" s="193">
        <v>395371140</v>
      </c>
      <c r="C515" s="197" t="s">
        <v>29</v>
      </c>
      <c r="D515" s="197" t="s">
        <v>30</v>
      </c>
      <c r="E515" s="197" t="s">
        <v>306</v>
      </c>
      <c r="F515" s="197" t="s">
        <v>492</v>
      </c>
      <c r="G515" s="197" t="s">
        <v>493</v>
      </c>
      <c r="H515" s="197" t="s">
        <v>76</v>
      </c>
      <c r="I515" s="197">
        <v>49405140</v>
      </c>
      <c r="J515" s="197">
        <v>768</v>
      </c>
      <c r="K515" s="197">
        <v>24</v>
      </c>
      <c r="L515" s="212">
        <v>44671</v>
      </c>
      <c r="M515" s="53">
        <v>44671</v>
      </c>
      <c r="N515" s="293">
        <v>0.45833333333333331</v>
      </c>
      <c r="O515" s="53">
        <v>44676</v>
      </c>
      <c r="P515" s="53"/>
      <c r="Q515" s="293">
        <v>0.41666666666666669</v>
      </c>
      <c r="R515" s="197" t="s">
        <v>147</v>
      </c>
      <c r="S515" s="197"/>
      <c r="T515" s="197"/>
      <c r="U515" s="350"/>
      <c r="V515" s="294" t="s">
        <v>41</v>
      </c>
      <c r="W515" s="392">
        <f>A515*J515/10^6</f>
        <v>0.30719999999999997</v>
      </c>
      <c r="X515" s="197"/>
    </row>
    <row r="516" spans="1:24" s="825" customFormat="1">
      <c r="A516" s="880">
        <v>400</v>
      </c>
      <c r="B516" s="864">
        <v>395751838</v>
      </c>
      <c r="C516" s="961" t="s">
        <v>29</v>
      </c>
      <c r="D516" s="489" t="s">
        <v>30</v>
      </c>
      <c r="E516" s="864" t="s">
        <v>114</v>
      </c>
      <c r="F516" s="881" t="s">
        <v>355</v>
      </c>
      <c r="G516" s="864" t="s">
        <v>446</v>
      </c>
      <c r="H516" s="489" t="s">
        <v>76</v>
      </c>
      <c r="I516" s="489">
        <v>49405140</v>
      </c>
      <c r="J516" s="489">
        <v>800</v>
      </c>
      <c r="K516" s="489">
        <v>25</v>
      </c>
      <c r="L516" s="866">
        <v>44672</v>
      </c>
      <c r="M516" s="866">
        <v>44672</v>
      </c>
      <c r="N516" s="867">
        <v>0.41666666666666669</v>
      </c>
      <c r="O516" s="866">
        <v>44676</v>
      </c>
      <c r="P516" s="866"/>
      <c r="Q516" s="867">
        <v>0.45833333333333331</v>
      </c>
      <c r="R516" s="489" t="s">
        <v>147</v>
      </c>
      <c r="S516" s="489" t="s">
        <v>494</v>
      </c>
      <c r="T516" s="489"/>
      <c r="U516" s="490"/>
      <c r="V516" s="489" t="s">
        <v>41</v>
      </c>
      <c r="W516" s="844">
        <f>A516*J516/10^6</f>
        <v>0.32</v>
      </c>
      <c r="X516" s="729"/>
    </row>
    <row r="517" spans="1:24" s="397" customFormat="1">
      <c r="A517" s="531">
        <v>400</v>
      </c>
      <c r="B517" s="193">
        <v>395750890</v>
      </c>
      <c r="C517" s="196" t="s">
        <v>29</v>
      </c>
      <c r="D517" s="58" t="s">
        <v>30</v>
      </c>
      <c r="E517" s="193" t="s">
        <v>114</v>
      </c>
      <c r="F517" s="528" t="s">
        <v>358</v>
      </c>
      <c r="G517" s="193" t="s">
        <v>495</v>
      </c>
      <c r="H517" s="58" t="s">
        <v>76</v>
      </c>
      <c r="I517" s="58">
        <v>49405140</v>
      </c>
      <c r="J517" s="58">
        <v>416</v>
      </c>
      <c r="K517" s="58">
        <v>13</v>
      </c>
      <c r="L517" s="469">
        <v>44672</v>
      </c>
      <c r="M517" s="469">
        <v>44672</v>
      </c>
      <c r="N517" s="470">
        <v>0.41666666666666669</v>
      </c>
      <c r="O517" s="469">
        <v>44677</v>
      </c>
      <c r="P517" s="469"/>
      <c r="Q517" s="470">
        <v>0.41666666666666669</v>
      </c>
      <c r="R517" s="58" t="s">
        <v>147</v>
      </c>
      <c r="S517" s="58"/>
      <c r="T517" s="58"/>
      <c r="U517" s="195"/>
      <c r="V517" s="58" t="s">
        <v>41</v>
      </c>
      <c r="W517" s="392">
        <f>A517*J517/10^6</f>
        <v>0.16639999999999999</v>
      </c>
      <c r="X517" s="730"/>
    </row>
    <row r="518" spans="1:24" s="825" customFormat="1">
      <c r="A518" s="904">
        <v>400</v>
      </c>
      <c r="B518" s="484">
        <v>1543510882</v>
      </c>
      <c r="C518" s="940" t="s">
        <v>29</v>
      </c>
      <c r="D518" s="788" t="s">
        <v>30</v>
      </c>
      <c r="E518" s="788" t="s">
        <v>114</v>
      </c>
      <c r="F518" s="788" t="s">
        <v>496</v>
      </c>
      <c r="G518" s="788" t="s">
        <v>497</v>
      </c>
      <c r="H518" s="788" t="s">
        <v>76</v>
      </c>
      <c r="I518" s="788">
        <v>49405140</v>
      </c>
      <c r="J518" s="905">
        <v>320</v>
      </c>
      <c r="K518" s="905">
        <v>10</v>
      </c>
      <c r="L518" s="906">
        <v>44672</v>
      </c>
      <c r="M518" s="906">
        <v>44672</v>
      </c>
      <c r="N518" s="907">
        <v>0.375</v>
      </c>
      <c r="O518" s="906">
        <v>44676</v>
      </c>
      <c r="P518" s="906"/>
      <c r="Q518" s="907">
        <v>0.375</v>
      </c>
      <c r="R518" s="788" t="s">
        <v>147</v>
      </c>
      <c r="S518" s="908" t="s">
        <v>454</v>
      </c>
      <c r="T518" s="788"/>
      <c r="U518" s="789"/>
      <c r="V518" s="788" t="s">
        <v>41</v>
      </c>
      <c r="W518" s="487">
        <f>A518*J518/10^6</f>
        <v>0.128</v>
      </c>
      <c r="X518" s="791"/>
    </row>
    <row r="519" spans="1:24" s="750" customFormat="1">
      <c r="A519" s="211">
        <v>400</v>
      </c>
      <c r="B519" s="211">
        <v>395787074</v>
      </c>
      <c r="C519" s="211" t="s">
        <v>29</v>
      </c>
      <c r="D519" s="211" t="s">
        <v>30</v>
      </c>
      <c r="E519" s="211" t="s">
        <v>94</v>
      </c>
      <c r="F519" s="211" t="s">
        <v>369</v>
      </c>
      <c r="G519" s="211" t="s">
        <v>397</v>
      </c>
      <c r="H519" s="211" t="s">
        <v>76</v>
      </c>
      <c r="I519" s="211">
        <v>49405140</v>
      </c>
      <c r="J519" s="211">
        <v>832</v>
      </c>
      <c r="K519" s="211">
        <v>26</v>
      </c>
      <c r="L519" s="212">
        <v>44672</v>
      </c>
      <c r="M519" s="212">
        <v>44672</v>
      </c>
      <c r="N519" s="213">
        <v>0.41666666666666669</v>
      </c>
      <c r="O519" s="212">
        <v>44676</v>
      </c>
      <c r="P519" s="212"/>
      <c r="Q519" s="213">
        <v>0.5</v>
      </c>
      <c r="R519" s="197" t="s">
        <v>147</v>
      </c>
      <c r="S519" s="211"/>
      <c r="T519" s="351" t="s">
        <v>36</v>
      </c>
      <c r="U519" s="352">
        <v>1986.42</v>
      </c>
      <c r="V519" s="211" t="s">
        <v>37</v>
      </c>
      <c r="W519" s="392">
        <f>A519*J519/10^6</f>
        <v>0.33279999999999998</v>
      </c>
      <c r="X519" s="794"/>
    </row>
    <row r="520" spans="1:24" s="750" customFormat="1" hidden="1">
      <c r="A520" s="58">
        <v>360</v>
      </c>
      <c r="B520" s="193">
        <v>395497774</v>
      </c>
      <c r="C520" s="246" t="s">
        <v>29</v>
      </c>
      <c r="D520" s="58" t="s">
        <v>30</v>
      </c>
      <c r="E520" s="58" t="s">
        <v>498</v>
      </c>
      <c r="F520" s="58" t="s">
        <v>246</v>
      </c>
      <c r="G520" s="58" t="s">
        <v>499</v>
      </c>
      <c r="H520" s="58" t="s">
        <v>304</v>
      </c>
      <c r="I520" s="58">
        <v>49203132</v>
      </c>
      <c r="J520" s="58">
        <v>768</v>
      </c>
      <c r="K520" s="58">
        <v>24</v>
      </c>
      <c r="L520" s="529">
        <v>44672</v>
      </c>
      <c r="M520" s="469">
        <v>44672</v>
      </c>
      <c r="N520" s="470">
        <v>0.41666666666666669</v>
      </c>
      <c r="O520" s="469">
        <v>44676</v>
      </c>
      <c r="P520" s="469" t="s">
        <v>416</v>
      </c>
      <c r="Q520" s="470">
        <v>0.41666666666666669</v>
      </c>
      <c r="R520" s="58" t="s">
        <v>147</v>
      </c>
      <c r="S520" s="58" t="s">
        <v>416</v>
      </c>
      <c r="T520" s="58" t="s">
        <v>416</v>
      </c>
      <c r="U520" s="58" t="s">
        <v>416</v>
      </c>
      <c r="V520" s="58" t="s">
        <v>37</v>
      </c>
      <c r="W520" s="392">
        <f>A520*J520/10^6</f>
        <v>0.27648</v>
      </c>
      <c r="X520" s="145"/>
    </row>
    <row r="521" spans="1:24" s="745" customFormat="1">
      <c r="A521" s="880">
        <v>400</v>
      </c>
      <c r="B521" s="864">
        <v>395746214</v>
      </c>
      <c r="C521" s="961" t="s">
        <v>29</v>
      </c>
      <c r="D521" s="489" t="s">
        <v>30</v>
      </c>
      <c r="E521" s="489" t="s">
        <v>114</v>
      </c>
      <c r="F521" s="489" t="s">
        <v>357</v>
      </c>
      <c r="G521" s="489" t="s">
        <v>500</v>
      </c>
      <c r="H521" s="489" t="s">
        <v>76</v>
      </c>
      <c r="I521" s="489">
        <v>49405140</v>
      </c>
      <c r="J521" s="489">
        <v>512</v>
      </c>
      <c r="K521" s="489">
        <v>16</v>
      </c>
      <c r="L521" s="866">
        <v>44672</v>
      </c>
      <c r="M521" s="866">
        <v>44672</v>
      </c>
      <c r="N521" s="867">
        <v>0.33333333333333331</v>
      </c>
      <c r="O521" s="866">
        <v>44676</v>
      </c>
      <c r="P521" s="866"/>
      <c r="Q521" s="867">
        <v>0.375</v>
      </c>
      <c r="R521" s="489" t="s">
        <v>147</v>
      </c>
      <c r="S521" s="884"/>
      <c r="T521" s="489"/>
      <c r="U521" s="490"/>
      <c r="V521" s="489" t="s">
        <v>41</v>
      </c>
      <c r="W521" s="844">
        <f t="shared" ref="W509:W545" si="10">A521*J521/10^6</f>
        <v>0.20480000000000001</v>
      </c>
      <c r="X521" s="729"/>
    </row>
    <row r="522" spans="1:24" s="745" customFormat="1">
      <c r="A522" s="497">
        <v>400</v>
      </c>
      <c r="B522" s="831">
        <v>395747337</v>
      </c>
      <c r="C522" s="497" t="s">
        <v>29</v>
      </c>
      <c r="D522" s="497" t="s">
        <v>30</v>
      </c>
      <c r="E522" s="497" t="s">
        <v>114</v>
      </c>
      <c r="F522" s="497" t="s">
        <v>357</v>
      </c>
      <c r="G522" s="497" t="s">
        <v>500</v>
      </c>
      <c r="H522" s="497" t="s">
        <v>76</v>
      </c>
      <c r="I522" s="497">
        <v>49405140</v>
      </c>
      <c r="J522" s="497">
        <v>560</v>
      </c>
      <c r="K522" s="497">
        <v>18</v>
      </c>
      <c r="L522" s="832">
        <v>44672</v>
      </c>
      <c r="M522" s="832">
        <v>44672</v>
      </c>
      <c r="N522" s="833">
        <v>0.33333333333333331</v>
      </c>
      <c r="O522" s="832">
        <v>44676</v>
      </c>
      <c r="P522" s="832"/>
      <c r="Q522" s="833">
        <v>0.45833333333333331</v>
      </c>
      <c r="R522" s="497" t="s">
        <v>147</v>
      </c>
      <c r="S522" s="834" t="s">
        <v>501</v>
      </c>
      <c r="T522" s="497"/>
      <c r="U522" s="692"/>
      <c r="V522" s="497" t="s">
        <v>41</v>
      </c>
      <c r="W522" s="495">
        <f t="shared" si="10"/>
        <v>0.224</v>
      </c>
      <c r="X522" s="734"/>
    </row>
    <row r="523" spans="1:24" s="825" customFormat="1" hidden="1">
      <c r="A523" s="531">
        <v>360</v>
      </c>
      <c r="B523" s="193">
        <v>395776432</v>
      </c>
      <c r="C523" s="196" t="s">
        <v>29</v>
      </c>
      <c r="D523" s="58" t="s">
        <v>30</v>
      </c>
      <c r="E523" s="193" t="s">
        <v>157</v>
      </c>
      <c r="F523" s="530" t="s">
        <v>502</v>
      </c>
      <c r="G523" s="193" t="s">
        <v>503</v>
      </c>
      <c r="H523" s="58" t="s">
        <v>304</v>
      </c>
      <c r="I523" s="58">
        <v>49203132</v>
      </c>
      <c r="J523" s="58">
        <v>768</v>
      </c>
      <c r="K523" s="58">
        <v>24</v>
      </c>
      <c r="L523" s="469">
        <v>44672</v>
      </c>
      <c r="M523" s="469">
        <v>44672</v>
      </c>
      <c r="N523" s="470">
        <v>0.375</v>
      </c>
      <c r="O523" s="469">
        <v>44674</v>
      </c>
      <c r="P523" s="469" t="s">
        <v>416</v>
      </c>
      <c r="Q523" s="470">
        <v>0.375</v>
      </c>
      <c r="R523" s="58" t="s">
        <v>147</v>
      </c>
      <c r="S523" s="58"/>
      <c r="T523" s="58" t="s">
        <v>504</v>
      </c>
      <c r="U523" s="195">
        <v>2739</v>
      </c>
      <c r="V523" s="58" t="s">
        <v>41</v>
      </c>
      <c r="W523" s="392">
        <f t="shared" si="10"/>
        <v>0.27648</v>
      </c>
      <c r="X523" s="730"/>
    </row>
    <row r="524" spans="1:24" s="745" customFormat="1">
      <c r="A524" s="197">
        <v>400</v>
      </c>
      <c r="B524" s="197">
        <v>395371373</v>
      </c>
      <c r="C524" s="197" t="s">
        <v>29</v>
      </c>
      <c r="D524" s="197" t="s">
        <v>30</v>
      </c>
      <c r="E524" s="197" t="s">
        <v>306</v>
      </c>
      <c r="F524" s="197" t="s">
        <v>505</v>
      </c>
      <c r="G524" s="197" t="s">
        <v>506</v>
      </c>
      <c r="H524" s="197" t="s">
        <v>76</v>
      </c>
      <c r="I524" s="197">
        <v>49405140</v>
      </c>
      <c r="J524" s="197">
        <v>768</v>
      </c>
      <c r="K524" s="197">
        <v>24</v>
      </c>
      <c r="L524" s="212">
        <v>44672</v>
      </c>
      <c r="M524" s="212">
        <v>44672</v>
      </c>
      <c r="N524" s="213">
        <v>0.54166666666666663</v>
      </c>
      <c r="O524" s="212">
        <v>44676</v>
      </c>
      <c r="P524" s="53"/>
      <c r="Q524" s="846">
        <v>0.41666666666666669</v>
      </c>
      <c r="R524" s="503" t="s">
        <v>147</v>
      </c>
      <c r="S524" s="145"/>
      <c r="T524" s="503"/>
      <c r="U524" s="145"/>
      <c r="V524" s="503" t="s">
        <v>41</v>
      </c>
      <c r="W524" s="392">
        <f t="shared" si="10"/>
        <v>0.30719999999999997</v>
      </c>
      <c r="X524" s="730"/>
    </row>
    <row r="525" spans="1:24" s="745" customFormat="1" hidden="1">
      <c r="A525" s="246">
        <v>480</v>
      </c>
      <c r="B525" s="351">
        <v>395789876</v>
      </c>
      <c r="C525" s="246" t="s">
        <v>29</v>
      </c>
      <c r="D525" s="246" t="s">
        <v>30</v>
      </c>
      <c r="E525" s="246" t="s">
        <v>461</v>
      </c>
      <c r="F525" s="246" t="s">
        <v>462</v>
      </c>
      <c r="G525" s="246" t="s">
        <v>463</v>
      </c>
      <c r="H525" s="246" t="s">
        <v>111</v>
      </c>
      <c r="I525" s="246">
        <v>49303156</v>
      </c>
      <c r="J525" s="246">
        <v>638</v>
      </c>
      <c r="K525" s="246">
        <v>22</v>
      </c>
      <c r="L525" s="532">
        <v>44672</v>
      </c>
      <c r="M525" s="532">
        <v>44672</v>
      </c>
      <c r="N525" s="533"/>
      <c r="O525" s="532">
        <v>44674</v>
      </c>
      <c r="P525" s="532"/>
      <c r="Q525" s="533"/>
      <c r="R525" s="503" t="s">
        <v>147</v>
      </c>
      <c r="S525" s="534"/>
      <c r="T525" s="246"/>
      <c r="U525" s="246"/>
      <c r="V525" s="246" t="s">
        <v>41</v>
      </c>
      <c r="W525" s="392">
        <f t="shared" si="10"/>
        <v>0.30624000000000001</v>
      </c>
      <c r="X525" s="733"/>
    </row>
    <row r="526" spans="1:24" s="745" customFormat="1" hidden="1">
      <c r="A526" s="246">
        <v>480</v>
      </c>
      <c r="B526" s="351">
        <v>395789944</v>
      </c>
      <c r="C526" s="246" t="s">
        <v>29</v>
      </c>
      <c r="D526" s="246" t="s">
        <v>30</v>
      </c>
      <c r="E526" s="246" t="s">
        <v>461</v>
      </c>
      <c r="F526" s="246" t="s">
        <v>462</v>
      </c>
      <c r="G526" s="246" t="s">
        <v>463</v>
      </c>
      <c r="H526" s="246" t="s">
        <v>111</v>
      </c>
      <c r="I526" s="246">
        <v>49303156</v>
      </c>
      <c r="J526" s="246">
        <v>638</v>
      </c>
      <c r="K526" s="246">
        <v>22</v>
      </c>
      <c r="L526" s="532">
        <v>44672</v>
      </c>
      <c r="M526" s="532">
        <v>44672</v>
      </c>
      <c r="N526" s="533"/>
      <c r="O526" s="532">
        <v>44674</v>
      </c>
      <c r="P526" s="532"/>
      <c r="Q526" s="533"/>
      <c r="R526" s="503" t="s">
        <v>147</v>
      </c>
      <c r="S526" s="534"/>
      <c r="T526" s="246"/>
      <c r="U526" s="246"/>
      <c r="V526" s="246" t="s">
        <v>41</v>
      </c>
      <c r="W526" s="392">
        <f t="shared" si="10"/>
        <v>0.30624000000000001</v>
      </c>
      <c r="X526" s="733"/>
    </row>
    <row r="527" spans="1:24" s="745" customFormat="1" hidden="1">
      <c r="A527" s="246">
        <v>480</v>
      </c>
      <c r="B527" s="351">
        <v>395789977</v>
      </c>
      <c r="C527" s="246" t="s">
        <v>29</v>
      </c>
      <c r="D527" s="246" t="s">
        <v>30</v>
      </c>
      <c r="E527" s="246" t="s">
        <v>461</v>
      </c>
      <c r="F527" s="246" t="s">
        <v>462</v>
      </c>
      <c r="G527" s="246" t="s">
        <v>463</v>
      </c>
      <c r="H527" s="246" t="s">
        <v>111</v>
      </c>
      <c r="I527" s="246">
        <v>49303156</v>
      </c>
      <c r="J527" s="246">
        <v>638</v>
      </c>
      <c r="K527" s="246">
        <v>22</v>
      </c>
      <c r="L527" s="532">
        <v>44672</v>
      </c>
      <c r="M527" s="532">
        <v>44672</v>
      </c>
      <c r="N527" s="533"/>
      <c r="O527" s="532">
        <v>44674</v>
      </c>
      <c r="P527" s="532"/>
      <c r="Q527" s="533"/>
      <c r="R527" s="503" t="s">
        <v>147</v>
      </c>
      <c r="S527" s="534"/>
      <c r="T527" s="246"/>
      <c r="U527" s="246"/>
      <c r="V527" s="246" t="s">
        <v>41</v>
      </c>
      <c r="W527" s="392">
        <f t="shared" si="10"/>
        <v>0.30624000000000001</v>
      </c>
      <c r="X527" s="733"/>
    </row>
    <row r="528" spans="1:24" hidden="1">
      <c r="A528" s="246">
        <v>480</v>
      </c>
      <c r="B528" s="351">
        <v>395790064</v>
      </c>
      <c r="C528" s="246" t="s">
        <v>29</v>
      </c>
      <c r="D528" s="246" t="s">
        <v>30</v>
      </c>
      <c r="E528" s="246" t="s">
        <v>461</v>
      </c>
      <c r="F528" s="246" t="s">
        <v>462</v>
      </c>
      <c r="G528" s="246" t="s">
        <v>463</v>
      </c>
      <c r="H528" s="246" t="s">
        <v>111</v>
      </c>
      <c r="I528" s="246">
        <v>49303156</v>
      </c>
      <c r="J528" s="246">
        <v>638</v>
      </c>
      <c r="K528" s="246">
        <v>22</v>
      </c>
      <c r="L528" s="532">
        <v>44672</v>
      </c>
      <c r="M528" s="532">
        <v>44672</v>
      </c>
      <c r="N528" s="533"/>
      <c r="O528" s="532">
        <v>44674</v>
      </c>
      <c r="P528" s="532"/>
      <c r="Q528" s="533"/>
      <c r="R528" s="503" t="s">
        <v>147</v>
      </c>
      <c r="S528" s="534"/>
      <c r="T528" s="246"/>
      <c r="U528" s="246"/>
      <c r="V528" s="246" t="s">
        <v>41</v>
      </c>
      <c r="W528" s="392">
        <f t="shared" si="10"/>
        <v>0.30624000000000001</v>
      </c>
      <c r="X528" s="733"/>
    </row>
    <row r="529" spans="1:24" s="829" customFormat="1" hidden="1">
      <c r="A529" s="246">
        <v>480</v>
      </c>
      <c r="B529" s="351">
        <v>395790100</v>
      </c>
      <c r="C529" s="246" t="s">
        <v>29</v>
      </c>
      <c r="D529" s="246" t="s">
        <v>30</v>
      </c>
      <c r="E529" s="246" t="s">
        <v>461</v>
      </c>
      <c r="F529" s="246" t="s">
        <v>462</v>
      </c>
      <c r="G529" s="246" t="s">
        <v>463</v>
      </c>
      <c r="H529" s="246" t="s">
        <v>111</v>
      </c>
      <c r="I529" s="246">
        <v>49303156</v>
      </c>
      <c r="J529" s="246">
        <v>638</v>
      </c>
      <c r="K529" s="246">
        <v>22</v>
      </c>
      <c r="L529" s="532">
        <v>44672</v>
      </c>
      <c r="M529" s="532">
        <v>44672</v>
      </c>
      <c r="N529" s="533"/>
      <c r="O529" s="532">
        <v>44674</v>
      </c>
      <c r="P529" s="532"/>
      <c r="Q529" s="533"/>
      <c r="R529" s="503" t="s">
        <v>147</v>
      </c>
      <c r="S529" s="534"/>
      <c r="T529" s="246"/>
      <c r="U529" s="246"/>
      <c r="V529" s="246" t="s">
        <v>41</v>
      </c>
      <c r="W529" s="392">
        <f t="shared" si="10"/>
        <v>0.30624000000000001</v>
      </c>
      <c r="X529" s="733"/>
    </row>
    <row r="530" spans="1:24" s="746" customFormat="1" ht="15" hidden="1" customHeight="1">
      <c r="A530" s="792">
        <v>480</v>
      </c>
      <c r="B530" s="840">
        <v>395789711</v>
      </c>
      <c r="C530" s="792" t="s">
        <v>29</v>
      </c>
      <c r="D530" s="792" t="s">
        <v>30</v>
      </c>
      <c r="E530" s="792" t="s">
        <v>461</v>
      </c>
      <c r="F530" s="792" t="s">
        <v>462</v>
      </c>
      <c r="G530" s="792" t="s">
        <v>463</v>
      </c>
      <c r="H530" s="792" t="s">
        <v>111</v>
      </c>
      <c r="I530" s="792">
        <v>49303156</v>
      </c>
      <c r="J530" s="792">
        <v>638</v>
      </c>
      <c r="K530" s="792">
        <v>22</v>
      </c>
      <c r="L530" s="841">
        <v>44672</v>
      </c>
      <c r="M530" s="841">
        <v>44672</v>
      </c>
      <c r="N530" s="842"/>
      <c r="O530" s="841">
        <v>44674</v>
      </c>
      <c r="P530" s="841"/>
      <c r="Q530" s="842"/>
      <c r="R530" s="792" t="s">
        <v>147</v>
      </c>
      <c r="S530" s="843"/>
      <c r="T530" s="792"/>
      <c r="U530" s="792"/>
      <c r="V530" s="792" t="s">
        <v>41</v>
      </c>
      <c r="W530" s="844">
        <f t="shared" si="10"/>
        <v>0.30624000000000001</v>
      </c>
      <c r="X530" s="845"/>
    </row>
    <row r="531" spans="1:24" s="830" customFormat="1" hidden="1">
      <c r="A531" s="246">
        <v>480</v>
      </c>
      <c r="B531" s="351">
        <v>395789780</v>
      </c>
      <c r="C531" s="246" t="s">
        <v>29</v>
      </c>
      <c r="D531" s="246" t="s">
        <v>30</v>
      </c>
      <c r="E531" s="246" t="s">
        <v>461</v>
      </c>
      <c r="F531" s="246" t="s">
        <v>462</v>
      </c>
      <c r="G531" s="792" t="s">
        <v>463</v>
      </c>
      <c r="H531" s="246" t="s">
        <v>111</v>
      </c>
      <c r="I531" s="246">
        <v>49303156</v>
      </c>
      <c r="J531" s="246">
        <v>638</v>
      </c>
      <c r="K531" s="246">
        <v>22</v>
      </c>
      <c r="L531" s="532">
        <v>44672</v>
      </c>
      <c r="M531" s="532">
        <v>44672</v>
      </c>
      <c r="N531" s="533"/>
      <c r="O531" s="532">
        <v>44674</v>
      </c>
      <c r="P531" s="532"/>
      <c r="Q531" s="533"/>
      <c r="R531" s="246" t="s">
        <v>147</v>
      </c>
      <c r="S531" s="534"/>
      <c r="T531" s="246"/>
      <c r="U531" s="246"/>
      <c r="V531" s="246" t="s">
        <v>41</v>
      </c>
      <c r="W531" s="392">
        <f t="shared" si="10"/>
        <v>0.30624000000000001</v>
      </c>
      <c r="X531" s="733"/>
    </row>
    <row r="532" spans="1:24" s="830" customFormat="1" hidden="1">
      <c r="A532" s="246">
        <v>480</v>
      </c>
      <c r="B532" s="351">
        <v>395790122</v>
      </c>
      <c r="C532" s="246" t="s">
        <v>29</v>
      </c>
      <c r="D532" s="246" t="s">
        <v>30</v>
      </c>
      <c r="E532" s="246" t="s">
        <v>461</v>
      </c>
      <c r="F532" s="246" t="s">
        <v>462</v>
      </c>
      <c r="G532" s="792" t="s">
        <v>463</v>
      </c>
      <c r="H532" s="246" t="s">
        <v>111</v>
      </c>
      <c r="I532" s="246">
        <v>49303156</v>
      </c>
      <c r="J532" s="246">
        <v>638</v>
      </c>
      <c r="K532" s="246">
        <v>22</v>
      </c>
      <c r="L532" s="532">
        <v>44672</v>
      </c>
      <c r="M532" s="532">
        <v>44672</v>
      </c>
      <c r="N532" s="533"/>
      <c r="O532" s="532">
        <v>44674</v>
      </c>
      <c r="P532" s="532"/>
      <c r="Q532" s="533"/>
      <c r="R532" s="246" t="s">
        <v>147</v>
      </c>
      <c r="S532" s="534"/>
      <c r="T532" s="246"/>
      <c r="U532" s="246"/>
      <c r="V532" s="246" t="s">
        <v>41</v>
      </c>
      <c r="W532" s="392">
        <f t="shared" si="10"/>
        <v>0.30624000000000001</v>
      </c>
      <c r="X532" s="733"/>
    </row>
    <row r="533" spans="1:24" hidden="1">
      <c r="A533" s="871">
        <v>480</v>
      </c>
      <c r="B533" s="662">
        <v>395790159</v>
      </c>
      <c r="C533" s="872" t="s">
        <v>29</v>
      </c>
      <c r="D533" s="493" t="s">
        <v>30</v>
      </c>
      <c r="E533" s="493" t="s">
        <v>461</v>
      </c>
      <c r="F533" s="493" t="s">
        <v>462</v>
      </c>
      <c r="G533" s="493" t="s">
        <v>463</v>
      </c>
      <c r="H533" s="493" t="s">
        <v>111</v>
      </c>
      <c r="I533" s="493">
        <v>49303156</v>
      </c>
      <c r="J533" s="493">
        <v>638</v>
      </c>
      <c r="K533" s="493">
        <v>22</v>
      </c>
      <c r="L533" s="836">
        <v>44672</v>
      </c>
      <c r="M533" s="836">
        <v>44672</v>
      </c>
      <c r="N533" s="837"/>
      <c r="O533" s="836">
        <v>44674</v>
      </c>
      <c r="P533" s="836"/>
      <c r="Q533" s="837"/>
      <c r="R533" s="493" t="s">
        <v>147</v>
      </c>
      <c r="S533" s="838"/>
      <c r="T533" s="493"/>
      <c r="U533" s="493"/>
      <c r="V533" s="493" t="s">
        <v>41</v>
      </c>
      <c r="W533" s="516">
        <f t="shared" si="10"/>
        <v>0.30624000000000001</v>
      </c>
      <c r="X533" s="839"/>
    </row>
    <row r="534" spans="1:24" s="145" customFormat="1">
      <c r="A534" s="58">
        <v>400</v>
      </c>
      <c r="B534" s="193">
        <v>395752885</v>
      </c>
      <c r="C534" s="58" t="s">
        <v>29</v>
      </c>
      <c r="D534" s="58" t="s">
        <v>30</v>
      </c>
      <c r="E534" s="193" t="s">
        <v>114</v>
      </c>
      <c r="F534" s="528" t="s">
        <v>355</v>
      </c>
      <c r="G534" s="193" t="s">
        <v>446</v>
      </c>
      <c r="H534" s="58" t="s">
        <v>76</v>
      </c>
      <c r="I534" s="58">
        <v>49405140</v>
      </c>
      <c r="J534" s="58">
        <v>800</v>
      </c>
      <c r="K534" s="58">
        <v>25</v>
      </c>
      <c r="L534" s="469">
        <v>44673</v>
      </c>
      <c r="M534" s="469">
        <v>44673</v>
      </c>
      <c r="N534" s="470">
        <v>0.45833333333333331</v>
      </c>
      <c r="O534" s="469">
        <v>44676</v>
      </c>
      <c r="P534" s="469"/>
      <c r="Q534" s="470">
        <v>0.45833333333333331</v>
      </c>
      <c r="R534" s="58" t="s">
        <v>147</v>
      </c>
      <c r="S534" s="58" t="s">
        <v>494</v>
      </c>
      <c r="T534" s="58"/>
      <c r="U534" s="195"/>
      <c r="V534" s="58" t="s">
        <v>41</v>
      </c>
      <c r="W534" s="392">
        <f>A534*J534/10^6</f>
        <v>0.32</v>
      </c>
    </row>
    <row r="535" spans="1:24" s="735" customFormat="1">
      <c r="A535" s="489">
        <v>400</v>
      </c>
      <c r="B535" s="864">
        <v>395869395</v>
      </c>
      <c r="C535" s="489" t="s">
        <v>29</v>
      </c>
      <c r="D535" s="489" t="s">
        <v>30</v>
      </c>
      <c r="E535" s="864" t="s">
        <v>114</v>
      </c>
      <c r="F535" s="881" t="s">
        <v>473</v>
      </c>
      <c r="G535" s="864" t="s">
        <v>474</v>
      </c>
      <c r="H535" s="489" t="s">
        <v>76</v>
      </c>
      <c r="I535" s="489">
        <v>49405140</v>
      </c>
      <c r="J535" s="489">
        <v>640</v>
      </c>
      <c r="K535" s="489">
        <v>20</v>
      </c>
      <c r="L535" s="866">
        <v>44673</v>
      </c>
      <c r="M535" s="866">
        <v>44673</v>
      </c>
      <c r="N535" s="867">
        <v>0.5</v>
      </c>
      <c r="O535" s="866">
        <v>44677</v>
      </c>
      <c r="P535" s="866"/>
      <c r="Q535" s="867">
        <v>0.5</v>
      </c>
      <c r="R535" s="489" t="s">
        <v>147</v>
      </c>
      <c r="S535" s="489"/>
      <c r="T535" s="489"/>
      <c r="U535" s="490"/>
      <c r="V535" s="489" t="s">
        <v>41</v>
      </c>
      <c r="W535" s="844">
        <f>A535*J535/10^6</f>
        <v>0.25600000000000001</v>
      </c>
      <c r="X535" s="880"/>
    </row>
    <row r="536" spans="1:24">
      <c r="A536" s="785">
        <v>400</v>
      </c>
      <c r="B536" s="679">
        <v>395741278</v>
      </c>
      <c r="C536" s="785" t="s">
        <v>29</v>
      </c>
      <c r="D536" s="785" t="s">
        <v>30</v>
      </c>
      <c r="E536" s="785" t="s">
        <v>114</v>
      </c>
      <c r="F536" s="785" t="s">
        <v>507</v>
      </c>
      <c r="G536" s="785" t="s">
        <v>508</v>
      </c>
      <c r="H536" s="785" t="s">
        <v>76</v>
      </c>
      <c r="I536" s="785">
        <v>49405140</v>
      </c>
      <c r="J536" s="785">
        <v>768</v>
      </c>
      <c r="K536" s="785">
        <v>24</v>
      </c>
      <c r="L536" s="786">
        <v>44673</v>
      </c>
      <c r="M536" s="786">
        <v>44673</v>
      </c>
      <c r="N536" s="787">
        <v>0.41666666666666669</v>
      </c>
      <c r="O536" s="786">
        <v>44676</v>
      </c>
      <c r="P536" s="786"/>
      <c r="Q536" s="787">
        <v>0.41666666666666669</v>
      </c>
      <c r="R536" s="785" t="s">
        <v>147</v>
      </c>
      <c r="S536" s="885"/>
      <c r="T536" s="785"/>
      <c r="U536" s="886"/>
      <c r="V536" s="785" t="s">
        <v>41</v>
      </c>
      <c r="W536" s="487">
        <f>A536*J536/10^6</f>
        <v>0.30719999999999997</v>
      </c>
      <c r="X536" s="888"/>
    </row>
    <row r="537" spans="1:24" s="145" customFormat="1">
      <c r="A537" s="58">
        <v>400</v>
      </c>
      <c r="B537" s="193">
        <v>395864026</v>
      </c>
      <c r="C537" s="58" t="s">
        <v>29</v>
      </c>
      <c r="D537" s="58" t="s">
        <v>30</v>
      </c>
      <c r="E537" s="58" t="s">
        <v>114</v>
      </c>
      <c r="F537" s="58" t="s">
        <v>507</v>
      </c>
      <c r="G537" s="58" t="s">
        <v>508</v>
      </c>
      <c r="H537" s="58" t="s">
        <v>76</v>
      </c>
      <c r="I537" s="58">
        <v>49405140</v>
      </c>
      <c r="J537" s="58">
        <v>640</v>
      </c>
      <c r="K537" s="58">
        <v>20</v>
      </c>
      <c r="L537" s="469">
        <v>44673</v>
      </c>
      <c r="M537" s="469">
        <v>44673</v>
      </c>
      <c r="N537" s="470">
        <v>0.45833333333333331</v>
      </c>
      <c r="O537" s="469">
        <v>44676</v>
      </c>
      <c r="P537" s="469"/>
      <c r="Q537" s="470">
        <v>0.41666666666666669</v>
      </c>
      <c r="R537" s="58" t="s">
        <v>147</v>
      </c>
      <c r="S537" s="471"/>
      <c r="T537" s="58"/>
      <c r="U537" s="195"/>
      <c r="V537" s="58" t="s">
        <v>41</v>
      </c>
      <c r="W537" s="392">
        <f>A537*J537/10^6</f>
        <v>0.25600000000000001</v>
      </c>
      <c r="X537" s="58"/>
    </row>
    <row r="538" spans="1:24">
      <c r="A538" s="879">
        <v>400</v>
      </c>
      <c r="B538" s="879">
        <v>395772317</v>
      </c>
      <c r="C538" s="492" t="s">
        <v>29</v>
      </c>
      <c r="D538" s="879" t="s">
        <v>30</v>
      </c>
      <c r="E538" s="488" t="s">
        <v>94</v>
      </c>
      <c r="F538" s="488" t="s">
        <v>509</v>
      </c>
      <c r="G538" s="488" t="s">
        <v>510</v>
      </c>
      <c r="H538" s="879" t="s">
        <v>76</v>
      </c>
      <c r="I538" s="879">
        <v>49405140</v>
      </c>
      <c r="J538" s="879">
        <v>768</v>
      </c>
      <c r="K538" s="879">
        <v>24</v>
      </c>
      <c r="L538" s="882">
        <v>44673</v>
      </c>
      <c r="M538" s="882">
        <v>44673</v>
      </c>
      <c r="N538" s="494">
        <v>0.41666666666666669</v>
      </c>
      <c r="O538" s="882">
        <v>44676</v>
      </c>
      <c r="P538" s="879"/>
      <c r="Q538" s="494">
        <v>0.41666666666666669</v>
      </c>
      <c r="R538" s="652" t="s">
        <v>147</v>
      </c>
      <c r="S538" s="496"/>
      <c r="T538" s="652" t="s">
        <v>36</v>
      </c>
      <c r="U538" s="515">
        <v>1894</v>
      </c>
      <c r="V538" s="492" t="s">
        <v>37</v>
      </c>
      <c r="W538" s="516">
        <f>A538*J538/10^6</f>
        <v>0.30719999999999997</v>
      </c>
      <c r="X538" s="734"/>
    </row>
    <row r="539" spans="1:24" hidden="1">
      <c r="A539" s="211">
        <v>480</v>
      </c>
      <c r="B539" s="211">
        <v>395769821</v>
      </c>
      <c r="C539" s="211" t="s">
        <v>29</v>
      </c>
      <c r="D539" s="211" t="s">
        <v>30</v>
      </c>
      <c r="E539" s="211" t="s">
        <v>511</v>
      </c>
      <c r="F539" s="211" t="s">
        <v>512</v>
      </c>
      <c r="G539" s="211">
        <v>220021673</v>
      </c>
      <c r="H539" s="211" t="s">
        <v>111</v>
      </c>
      <c r="I539" s="211">
        <v>49303156</v>
      </c>
      <c r="J539" s="211">
        <v>435</v>
      </c>
      <c r="K539" s="211">
        <v>15</v>
      </c>
      <c r="L539" s="212">
        <v>44673</v>
      </c>
      <c r="M539" s="212">
        <v>44673</v>
      </c>
      <c r="N539" s="213">
        <v>0.33333333333333331</v>
      </c>
      <c r="O539" s="212">
        <v>44677</v>
      </c>
      <c r="P539" s="211"/>
      <c r="Q539" s="213">
        <v>0.33333333333333331</v>
      </c>
      <c r="R539" s="211" t="s">
        <v>147</v>
      </c>
      <c r="S539" s="211"/>
      <c r="T539" s="211" t="s">
        <v>434</v>
      </c>
      <c r="U539" s="352">
        <v>5112.8900000000003</v>
      </c>
      <c r="V539" s="211" t="s">
        <v>37</v>
      </c>
      <c r="W539" s="392">
        <f>A539*J539/10^6</f>
        <v>0.20880000000000001</v>
      </c>
      <c r="X539" s="535"/>
    </row>
    <row r="540" spans="1:24">
      <c r="A540" s="497">
        <v>400</v>
      </c>
      <c r="B540" s="831">
        <v>395862354</v>
      </c>
      <c r="C540" s="497" t="s">
        <v>29</v>
      </c>
      <c r="D540" s="497" t="s">
        <v>30</v>
      </c>
      <c r="E540" s="497" t="s">
        <v>114</v>
      </c>
      <c r="F540" s="497" t="s">
        <v>513</v>
      </c>
      <c r="G540" s="497" t="s">
        <v>497</v>
      </c>
      <c r="H540" s="497" t="s">
        <v>76</v>
      </c>
      <c r="I540" s="497">
        <v>49405140</v>
      </c>
      <c r="J540" s="497">
        <v>416</v>
      </c>
      <c r="K540" s="497">
        <v>13</v>
      </c>
      <c r="L540" s="832">
        <v>44673</v>
      </c>
      <c r="M540" s="832">
        <v>44673</v>
      </c>
      <c r="N540" s="833">
        <v>0.375</v>
      </c>
      <c r="O540" s="832">
        <v>44676</v>
      </c>
      <c r="P540" s="832"/>
      <c r="Q540" s="833">
        <v>0.41666666666666669</v>
      </c>
      <c r="R540" s="497" t="s">
        <v>147</v>
      </c>
      <c r="S540" s="685"/>
      <c r="T540" s="497"/>
      <c r="U540" s="692"/>
      <c r="V540" s="497" t="s">
        <v>41</v>
      </c>
      <c r="W540" s="495">
        <f>A540*J540/10^6</f>
        <v>0.16639999999999999</v>
      </c>
      <c r="X540" s="887"/>
    </row>
    <row r="541" spans="1:24" s="145" customFormat="1">
      <c r="A541" s="58">
        <v>400</v>
      </c>
      <c r="B541" s="193">
        <v>395860837</v>
      </c>
      <c r="C541" s="58" t="s">
        <v>29</v>
      </c>
      <c r="D541" s="58" t="s">
        <v>30</v>
      </c>
      <c r="E541" s="58" t="s">
        <v>114</v>
      </c>
      <c r="F541" s="58" t="s">
        <v>375</v>
      </c>
      <c r="G541" s="58" t="s">
        <v>514</v>
      </c>
      <c r="H541" s="58" t="s">
        <v>76</v>
      </c>
      <c r="I541" s="58">
        <v>49405140</v>
      </c>
      <c r="J541" s="58">
        <v>416</v>
      </c>
      <c r="K541" s="58">
        <v>13</v>
      </c>
      <c r="L541" s="469">
        <v>44673</v>
      </c>
      <c r="M541" s="469">
        <v>44673</v>
      </c>
      <c r="N541" s="470">
        <v>0.375</v>
      </c>
      <c r="O541" s="469">
        <v>44676</v>
      </c>
      <c r="P541" s="469"/>
      <c r="Q541" s="470">
        <v>0.375</v>
      </c>
      <c r="R541" s="58" t="s">
        <v>147</v>
      </c>
      <c r="S541" s="471"/>
      <c r="T541" s="58"/>
      <c r="U541" s="195"/>
      <c r="V541" s="58" t="s">
        <v>41</v>
      </c>
      <c r="W541" s="392">
        <f>A541*J541/10^6</f>
        <v>0.16639999999999999</v>
      </c>
      <c r="X541" s="58"/>
    </row>
    <row r="542" spans="1:24" s="145" customFormat="1" hidden="1">
      <c r="A542" s="58">
        <v>360</v>
      </c>
      <c r="B542" s="874">
        <v>395777583</v>
      </c>
      <c r="C542" s="58" t="s">
        <v>29</v>
      </c>
      <c r="D542" s="58" t="s">
        <v>30</v>
      </c>
      <c r="E542" s="58" t="s">
        <v>306</v>
      </c>
      <c r="F542" s="58" t="s">
        <v>515</v>
      </c>
      <c r="G542" s="58" t="s">
        <v>516</v>
      </c>
      <c r="H542" s="58" t="s">
        <v>304</v>
      </c>
      <c r="I542" s="58">
        <v>49203132</v>
      </c>
      <c r="J542" s="58">
        <v>832</v>
      </c>
      <c r="K542" s="58">
        <v>26</v>
      </c>
      <c r="L542" s="469">
        <v>44673</v>
      </c>
      <c r="M542" s="469">
        <v>44673</v>
      </c>
      <c r="N542" s="470">
        <v>0.33333333333333331</v>
      </c>
      <c r="O542" s="469">
        <v>44676</v>
      </c>
      <c r="P542" s="469" t="s">
        <v>416</v>
      </c>
      <c r="Q542" s="470">
        <v>0.33333333333333331</v>
      </c>
      <c r="R542" s="58" t="s">
        <v>147</v>
      </c>
      <c r="S542" s="471"/>
      <c r="T542" s="58" t="s">
        <v>40</v>
      </c>
      <c r="U542" s="875">
        <v>5229</v>
      </c>
      <c r="V542" s="58" t="s">
        <v>41</v>
      </c>
      <c r="W542" s="392">
        <f>A542*J542/10^6</f>
        <v>0.29952000000000001</v>
      </c>
      <c r="X542" s="58"/>
    </row>
    <row r="543" spans="1:24" hidden="1">
      <c r="A543" s="489">
        <v>480</v>
      </c>
      <c r="B543" s="864">
        <v>395625710</v>
      </c>
      <c r="C543" s="489" t="s">
        <v>29</v>
      </c>
      <c r="D543" s="489" t="s">
        <v>30</v>
      </c>
      <c r="E543" s="864" t="s">
        <v>517</v>
      </c>
      <c r="F543" s="865" t="s">
        <v>518</v>
      </c>
      <c r="G543" s="864" t="s">
        <v>519</v>
      </c>
      <c r="H543" s="489" t="s">
        <v>520</v>
      </c>
      <c r="I543" s="489">
        <v>49304156</v>
      </c>
      <c r="J543" s="489">
        <v>580</v>
      </c>
      <c r="K543" s="489">
        <v>20</v>
      </c>
      <c r="L543" s="866">
        <v>44673</v>
      </c>
      <c r="M543" s="866">
        <v>44673</v>
      </c>
      <c r="N543" s="867">
        <v>0.41666666666666669</v>
      </c>
      <c r="O543" s="866">
        <v>44676</v>
      </c>
      <c r="P543" s="866"/>
      <c r="Q543" s="867">
        <v>0.375</v>
      </c>
      <c r="R543" s="489" t="s">
        <v>147</v>
      </c>
      <c r="S543" s="489" t="s">
        <v>521</v>
      </c>
      <c r="T543" s="489" t="s">
        <v>374</v>
      </c>
      <c r="U543" s="490">
        <v>1671</v>
      </c>
      <c r="V543" s="489" t="s">
        <v>41</v>
      </c>
      <c r="W543" s="844">
        <f>A543*J543/10^6</f>
        <v>0.27839999999999998</v>
      </c>
      <c r="X543" s="729"/>
    </row>
    <row r="544" spans="1:24" s="862" customFormat="1" hidden="1">
      <c r="A544" s="880">
        <v>360</v>
      </c>
      <c r="B544" s="193">
        <v>395906472</v>
      </c>
      <c r="C544" s="58" t="s">
        <v>29</v>
      </c>
      <c r="D544" s="58" t="s">
        <v>30</v>
      </c>
      <c r="E544" s="193" t="s">
        <v>522</v>
      </c>
      <c r="F544" s="530" t="s">
        <v>523</v>
      </c>
      <c r="G544" s="193" t="s">
        <v>524</v>
      </c>
      <c r="H544" s="58" t="s">
        <v>304</v>
      </c>
      <c r="I544" s="58">
        <v>49203132</v>
      </c>
      <c r="J544" s="58">
        <v>832</v>
      </c>
      <c r="K544" s="58">
        <v>26</v>
      </c>
      <c r="L544" s="469">
        <v>44673</v>
      </c>
      <c r="M544" s="469">
        <v>44673</v>
      </c>
      <c r="N544" s="470">
        <v>0.33333333333333331</v>
      </c>
      <c r="O544" s="469">
        <v>44678</v>
      </c>
      <c r="P544" s="469"/>
      <c r="Q544" s="470">
        <v>0.33333333333333331</v>
      </c>
      <c r="R544" s="58" t="s">
        <v>147</v>
      </c>
      <c r="S544" s="58"/>
      <c r="T544" s="58" t="s">
        <v>40</v>
      </c>
      <c r="U544" s="195">
        <v>4714</v>
      </c>
      <c r="V544" s="58" t="s">
        <v>41</v>
      </c>
      <c r="W544" s="392">
        <f>A544*J544/10^6</f>
        <v>0.29952000000000001</v>
      </c>
      <c r="X544" s="730"/>
    </row>
    <row r="545" spans="1:24" s="747" customFormat="1" hidden="1">
      <c r="A545" s="531">
        <v>360</v>
      </c>
      <c r="B545" s="193">
        <v>395906064</v>
      </c>
      <c r="C545" s="58" t="s">
        <v>29</v>
      </c>
      <c r="D545" s="58" t="s">
        <v>30</v>
      </c>
      <c r="E545" s="193" t="s">
        <v>522</v>
      </c>
      <c r="F545" s="530" t="s">
        <v>523</v>
      </c>
      <c r="G545" s="193" t="s">
        <v>524</v>
      </c>
      <c r="H545" s="58" t="s">
        <v>304</v>
      </c>
      <c r="I545" s="58">
        <v>49203132</v>
      </c>
      <c r="J545" s="58">
        <v>832</v>
      </c>
      <c r="K545" s="58">
        <v>26</v>
      </c>
      <c r="L545" s="469">
        <v>44673</v>
      </c>
      <c r="M545" s="469">
        <v>44673</v>
      </c>
      <c r="N545" s="470">
        <v>0.375</v>
      </c>
      <c r="O545" s="469">
        <v>44678</v>
      </c>
      <c r="P545" s="469"/>
      <c r="Q545" s="470">
        <v>0.375</v>
      </c>
      <c r="R545" s="58" t="s">
        <v>147</v>
      </c>
      <c r="S545" s="58"/>
      <c r="T545" s="58" t="s">
        <v>40</v>
      </c>
      <c r="U545" s="195">
        <v>4714</v>
      </c>
      <c r="V545" s="58" t="s">
        <v>41</v>
      </c>
      <c r="W545" s="392">
        <f>A545*J545/10^6</f>
        <v>0.29952000000000001</v>
      </c>
      <c r="X545" s="730"/>
    </row>
    <row r="546" spans="1:24" s="873" customFormat="1" hidden="1">
      <c r="A546" s="58">
        <v>480</v>
      </c>
      <c r="B546" s="193">
        <v>395911561</v>
      </c>
      <c r="C546" s="58" t="s">
        <v>29</v>
      </c>
      <c r="D546" s="58" t="s">
        <v>30</v>
      </c>
      <c r="E546" s="193" t="s">
        <v>475</v>
      </c>
      <c r="F546" s="530" t="s">
        <v>525</v>
      </c>
      <c r="G546" s="193" t="s">
        <v>526</v>
      </c>
      <c r="H546" s="58" t="s">
        <v>111</v>
      </c>
      <c r="I546" s="58">
        <v>49303156</v>
      </c>
      <c r="J546" s="58">
        <v>638</v>
      </c>
      <c r="K546" s="58">
        <v>22</v>
      </c>
      <c r="L546" s="469">
        <v>44673</v>
      </c>
      <c r="M546" s="469">
        <v>44673</v>
      </c>
      <c r="N546" s="470">
        <v>0.33333333333333331</v>
      </c>
      <c r="O546" s="469">
        <v>44678</v>
      </c>
      <c r="P546" s="469"/>
      <c r="Q546" s="470">
        <v>0.375</v>
      </c>
      <c r="R546" s="58" t="s">
        <v>147</v>
      </c>
      <c r="S546" s="58"/>
      <c r="T546" s="58" t="s">
        <v>434</v>
      </c>
      <c r="U546" s="195">
        <v>4714</v>
      </c>
      <c r="V546" s="58" t="s">
        <v>37</v>
      </c>
      <c r="W546" s="392">
        <v>0.33333333333333331</v>
      </c>
      <c r="X546" s="730"/>
    </row>
    <row r="547" spans="1:24">
      <c r="A547" s="876">
        <v>400</v>
      </c>
      <c r="B547" s="876">
        <v>395650161</v>
      </c>
      <c r="C547" s="876" t="s">
        <v>29</v>
      </c>
      <c r="D547" s="876" t="s">
        <v>30</v>
      </c>
      <c r="E547" s="876" t="s">
        <v>81</v>
      </c>
      <c r="F547" s="876" t="s">
        <v>82</v>
      </c>
      <c r="G547" s="876" t="s">
        <v>527</v>
      </c>
      <c r="H547" s="876" t="s">
        <v>76</v>
      </c>
      <c r="I547" s="876">
        <v>49405140</v>
      </c>
      <c r="J547" s="876">
        <v>768</v>
      </c>
      <c r="K547" s="876">
        <v>24</v>
      </c>
      <c r="L547" s="877">
        <v>44673</v>
      </c>
      <c r="M547" s="877">
        <v>44673</v>
      </c>
      <c r="N547" s="878">
        <v>0.33333333333333331</v>
      </c>
      <c r="O547" s="877">
        <v>44676</v>
      </c>
      <c r="P547" s="876" t="s">
        <v>416</v>
      </c>
      <c r="Q547" s="878">
        <v>0.33333333333333331</v>
      </c>
      <c r="R547" s="785" t="s">
        <v>147</v>
      </c>
      <c r="S547" s="876"/>
      <c r="T547" s="788" t="s">
        <v>36</v>
      </c>
      <c r="U547" s="789">
        <v>2823</v>
      </c>
      <c r="V547" s="788" t="s">
        <v>41</v>
      </c>
      <c r="W547" s="487">
        <f>A547*J547/10^6</f>
        <v>0.30719999999999997</v>
      </c>
      <c r="X547" s="791"/>
    </row>
    <row r="548" spans="1:24" s="735" customFormat="1">
      <c r="A548" s="868">
        <v>400</v>
      </c>
      <c r="B548" s="868">
        <v>395652135</v>
      </c>
      <c r="C548" s="868" t="s">
        <v>29</v>
      </c>
      <c r="D548" s="868" t="s">
        <v>30</v>
      </c>
      <c r="E548" s="868" t="s">
        <v>81</v>
      </c>
      <c r="F548" s="868" t="s">
        <v>82</v>
      </c>
      <c r="G548" s="868" t="s">
        <v>528</v>
      </c>
      <c r="H548" s="868" t="s">
        <v>76</v>
      </c>
      <c r="I548" s="868">
        <v>49405140</v>
      </c>
      <c r="J548" s="868">
        <v>768</v>
      </c>
      <c r="K548" s="868">
        <v>24</v>
      </c>
      <c r="L548" s="869">
        <v>44673</v>
      </c>
      <c r="M548" s="869">
        <v>44673</v>
      </c>
      <c r="N548" s="870">
        <v>0.33333333333333331</v>
      </c>
      <c r="O548" s="869">
        <v>44676</v>
      </c>
      <c r="P548" s="868" t="s">
        <v>416</v>
      </c>
      <c r="Q548" s="870">
        <v>0.33333333333333331</v>
      </c>
      <c r="R548" s="197" t="s">
        <v>147</v>
      </c>
      <c r="S548" s="868"/>
      <c r="T548" s="58" t="s">
        <v>36</v>
      </c>
      <c r="U548" s="195">
        <v>2823</v>
      </c>
      <c r="V548" s="58" t="s">
        <v>41</v>
      </c>
      <c r="W548" s="387">
        <f>A548*J548/10^6</f>
        <v>0.30719999999999997</v>
      </c>
      <c r="X548" s="730"/>
    </row>
    <row r="549" spans="1:24" s="735" customFormat="1">
      <c r="A549" s="868">
        <v>400</v>
      </c>
      <c r="B549" s="868">
        <v>395652530</v>
      </c>
      <c r="C549" s="868" t="s">
        <v>29</v>
      </c>
      <c r="D549" s="868" t="s">
        <v>30</v>
      </c>
      <c r="E549" s="868" t="s">
        <v>81</v>
      </c>
      <c r="F549" s="868" t="s">
        <v>191</v>
      </c>
      <c r="G549" s="868" t="s">
        <v>529</v>
      </c>
      <c r="H549" s="868" t="s">
        <v>76</v>
      </c>
      <c r="I549" s="868">
        <v>49405140</v>
      </c>
      <c r="J549" s="868">
        <v>768</v>
      </c>
      <c r="K549" s="868">
        <v>24</v>
      </c>
      <c r="L549" s="869">
        <v>44673</v>
      </c>
      <c r="M549" s="869">
        <v>44673</v>
      </c>
      <c r="N549" s="870">
        <v>0.33333333333333331</v>
      </c>
      <c r="O549" s="869">
        <v>44676</v>
      </c>
      <c r="P549" s="868" t="s">
        <v>416</v>
      </c>
      <c r="Q549" s="870">
        <v>0.33333333333333331</v>
      </c>
      <c r="R549" s="197" t="s">
        <v>147</v>
      </c>
      <c r="S549" s="868"/>
      <c r="T549" s="58" t="s">
        <v>36</v>
      </c>
      <c r="U549" s="195">
        <v>2122</v>
      </c>
      <c r="V549" s="58" t="s">
        <v>41</v>
      </c>
      <c r="W549" s="387">
        <f>A549*J549/10^6</f>
        <v>0.30719999999999997</v>
      </c>
      <c r="X549" s="730"/>
    </row>
    <row r="550" spans="1:24">
      <c r="A550" s="876">
        <v>400</v>
      </c>
      <c r="B550" s="876">
        <v>395652914</v>
      </c>
      <c r="C550" s="876" t="s">
        <v>29</v>
      </c>
      <c r="D550" s="876" t="s">
        <v>30</v>
      </c>
      <c r="E550" s="876" t="s">
        <v>81</v>
      </c>
      <c r="F550" s="876" t="s">
        <v>82</v>
      </c>
      <c r="G550" s="876" t="s">
        <v>530</v>
      </c>
      <c r="H550" s="876" t="s">
        <v>76</v>
      </c>
      <c r="I550" s="876">
        <v>49405140</v>
      </c>
      <c r="J550" s="876">
        <v>768</v>
      </c>
      <c r="K550" s="876">
        <v>24</v>
      </c>
      <c r="L550" s="877">
        <v>44673</v>
      </c>
      <c r="M550" s="877">
        <v>44673</v>
      </c>
      <c r="N550" s="878">
        <v>0.375</v>
      </c>
      <c r="O550" s="877">
        <v>44676</v>
      </c>
      <c r="P550" s="876" t="s">
        <v>416</v>
      </c>
      <c r="Q550" s="878">
        <v>0.375</v>
      </c>
      <c r="R550" s="785" t="s">
        <v>147</v>
      </c>
      <c r="S550" s="876"/>
      <c r="T550" s="788" t="s">
        <v>36</v>
      </c>
      <c r="U550" s="789">
        <v>2823</v>
      </c>
      <c r="V550" s="788" t="s">
        <v>41</v>
      </c>
      <c r="W550" s="387">
        <f>A550*J550/10^6</f>
        <v>0.30719999999999997</v>
      </c>
      <c r="X550" s="791"/>
    </row>
    <row r="551" spans="1:24" s="145" customFormat="1">
      <c r="A551" s="58">
        <v>400</v>
      </c>
      <c r="B551" s="503" t="s">
        <v>531</v>
      </c>
      <c r="C551" s="58" t="s">
        <v>29</v>
      </c>
      <c r="D551" s="58" t="s">
        <v>30</v>
      </c>
      <c r="E551" s="58" t="s">
        <v>114</v>
      </c>
      <c r="F551" s="58" t="s">
        <v>361</v>
      </c>
      <c r="G551" s="58" t="s">
        <v>453</v>
      </c>
      <c r="H551" s="58" t="s">
        <v>76</v>
      </c>
      <c r="I551" s="58">
        <v>49405140</v>
      </c>
      <c r="J551" s="467">
        <v>624</v>
      </c>
      <c r="K551" s="467">
        <v>20</v>
      </c>
      <c r="L551" s="469">
        <v>44673</v>
      </c>
      <c r="M551" s="469">
        <v>44673</v>
      </c>
      <c r="N551" s="470">
        <v>0.45833333333333331</v>
      </c>
      <c r="O551" s="469">
        <v>44676</v>
      </c>
      <c r="P551" s="469"/>
      <c r="Q551" s="470">
        <v>0.375</v>
      </c>
      <c r="R551" s="58" t="s">
        <v>147</v>
      </c>
      <c r="S551" s="527" t="s">
        <v>532</v>
      </c>
      <c r="T551" s="58"/>
      <c r="U551" s="195"/>
      <c r="V551" s="58" t="s">
        <v>41</v>
      </c>
      <c r="W551" s="392">
        <f>A551*J551/10^6</f>
        <v>0.24959999999999999</v>
      </c>
    </row>
    <row r="552" spans="1:24" s="95" customFormat="1" hidden="1">
      <c r="A552" s="68">
        <v>360</v>
      </c>
      <c r="B552" s="82">
        <v>395605631</v>
      </c>
      <c r="C552" s="68" t="s">
        <v>29</v>
      </c>
      <c r="D552" s="68" t="s">
        <v>30</v>
      </c>
      <c r="E552" s="68" t="s">
        <v>81</v>
      </c>
      <c r="F552" s="68" t="s">
        <v>533</v>
      </c>
      <c r="G552" s="68" t="s">
        <v>534</v>
      </c>
      <c r="H552" s="68" t="s">
        <v>304</v>
      </c>
      <c r="I552" s="68">
        <v>49203132</v>
      </c>
      <c r="J552" s="68">
        <v>832</v>
      </c>
      <c r="K552" s="68">
        <v>26</v>
      </c>
      <c r="L552" s="70">
        <v>44676</v>
      </c>
      <c r="M552" s="70"/>
      <c r="N552" s="71">
        <v>0.45833333333333331</v>
      </c>
      <c r="O552" s="70">
        <v>44676</v>
      </c>
      <c r="P552" s="70"/>
      <c r="Q552" s="71">
        <v>0.375</v>
      </c>
      <c r="R552" s="68"/>
      <c r="S552" s="398"/>
      <c r="T552" s="68" t="s">
        <v>123</v>
      </c>
      <c r="U552" s="389" t="s">
        <v>535</v>
      </c>
      <c r="V552" s="68" t="s">
        <v>41</v>
      </c>
      <c r="W552" s="391">
        <f>A552*J552/10^6</f>
        <v>0.29952000000000001</v>
      </c>
    </row>
    <row r="553" spans="1:24" s="735" customFormat="1">
      <c r="A553" s="489">
        <v>400</v>
      </c>
      <c r="B553" s="649">
        <v>395927616</v>
      </c>
      <c r="C553" s="489" t="s">
        <v>29</v>
      </c>
      <c r="D553" s="489" t="s">
        <v>30</v>
      </c>
      <c r="E553" s="489" t="s">
        <v>114</v>
      </c>
      <c r="F553" s="489" t="s">
        <v>513</v>
      </c>
      <c r="G553" s="489" t="s">
        <v>497</v>
      </c>
      <c r="H553" s="489" t="s">
        <v>76</v>
      </c>
      <c r="I553" s="489">
        <v>49405140</v>
      </c>
      <c r="J553" s="489">
        <v>416</v>
      </c>
      <c r="K553" s="489">
        <v>13</v>
      </c>
      <c r="L553" s="866">
        <v>44673</v>
      </c>
      <c r="M553" s="866">
        <v>44673</v>
      </c>
      <c r="N553" s="867">
        <v>0.45833333333333331</v>
      </c>
      <c r="O553" s="866">
        <v>44676</v>
      </c>
      <c r="P553" s="866"/>
      <c r="Q553" s="883">
        <v>0.20833333333333334</v>
      </c>
      <c r="R553" s="489" t="s">
        <v>147</v>
      </c>
      <c r="S553" s="884" t="s">
        <v>536</v>
      </c>
      <c r="T553" s="489"/>
      <c r="U553" s="490"/>
      <c r="V553" s="489" t="s">
        <v>41</v>
      </c>
      <c r="W553" s="516">
        <f>A553*J553/10^6</f>
        <v>0.16639999999999999</v>
      </c>
      <c r="X553" s="880"/>
    </row>
    <row r="554" spans="1:24">
      <c r="A554" s="197">
        <v>400</v>
      </c>
      <c r="B554" s="193">
        <v>395376622</v>
      </c>
      <c r="C554" s="197" t="s">
        <v>29</v>
      </c>
      <c r="D554" s="197" t="s">
        <v>30</v>
      </c>
      <c r="E554" s="246" t="s">
        <v>537</v>
      </c>
      <c r="F554" s="246" t="s">
        <v>538</v>
      </c>
      <c r="G554" s="246" t="s">
        <v>539</v>
      </c>
      <c r="H554" s="197" t="s">
        <v>76</v>
      </c>
      <c r="I554" s="197">
        <v>49405140</v>
      </c>
      <c r="J554" s="197">
        <v>768</v>
      </c>
      <c r="K554" s="197">
        <v>24</v>
      </c>
      <c r="L554" s="53">
        <v>44673</v>
      </c>
      <c r="M554" s="53">
        <v>44673</v>
      </c>
      <c r="N554" s="293">
        <v>0.375</v>
      </c>
      <c r="O554" s="53">
        <v>44676</v>
      </c>
      <c r="P554" s="197" t="s">
        <v>416</v>
      </c>
      <c r="Q554" s="293">
        <v>0.375</v>
      </c>
      <c r="R554" s="197" t="s">
        <v>147</v>
      </c>
      <c r="S554" s="868" t="s">
        <v>540</v>
      </c>
      <c r="T554" s="197" t="s">
        <v>416</v>
      </c>
      <c r="U554" s="350" t="s">
        <v>416</v>
      </c>
      <c r="V554" s="197" t="s">
        <v>37</v>
      </c>
      <c r="W554" s="387">
        <f>A554*J554/10^6</f>
        <v>0.30719999999999997</v>
      </c>
      <c r="X554" s="646"/>
    </row>
    <row r="555" spans="1:24" hidden="1">
      <c r="A555" s="300">
        <v>475</v>
      </c>
      <c r="B555" s="461">
        <v>395901028</v>
      </c>
      <c r="C555" s="300" t="s">
        <v>29</v>
      </c>
      <c r="D555" s="300" t="s">
        <v>30</v>
      </c>
      <c r="E555" s="474" t="s">
        <v>541</v>
      </c>
      <c r="F555" s="475" t="s">
        <v>542</v>
      </c>
      <c r="G555" s="474" t="s">
        <v>543</v>
      </c>
      <c r="H555" s="300" t="s">
        <v>111</v>
      </c>
      <c r="I555" s="300">
        <v>49303155</v>
      </c>
      <c r="J555" s="300">
        <v>580</v>
      </c>
      <c r="K555" s="300">
        <v>20</v>
      </c>
      <c r="L555" s="462">
        <v>44676</v>
      </c>
      <c r="M555" s="462"/>
      <c r="N555" s="463">
        <v>0.33333333333333331</v>
      </c>
      <c r="O555" s="462">
        <v>44678</v>
      </c>
      <c r="P555" s="462"/>
      <c r="Q555" s="463">
        <v>0.33333333333333331</v>
      </c>
      <c r="R555" s="300"/>
      <c r="S555" s="300"/>
      <c r="T555" s="300" t="s">
        <v>40</v>
      </c>
      <c r="U555" s="465">
        <v>3676</v>
      </c>
      <c r="V555" s="300" t="s">
        <v>37</v>
      </c>
      <c r="W555" s="365">
        <f>A555*J555/10^6</f>
        <v>0.27550000000000002</v>
      </c>
      <c r="X555" s="738"/>
    </row>
    <row r="556" spans="1:24" s="57" customFormat="1" hidden="1">
      <c r="A556" s="68">
        <v>475</v>
      </c>
      <c r="B556" s="82">
        <v>395903232</v>
      </c>
      <c r="C556" s="68" t="s">
        <v>29</v>
      </c>
      <c r="D556" s="68" t="s">
        <v>30</v>
      </c>
      <c r="E556" s="229" t="s">
        <v>541</v>
      </c>
      <c r="F556" s="455" t="s">
        <v>542</v>
      </c>
      <c r="G556" s="229" t="s">
        <v>543</v>
      </c>
      <c r="H556" s="68" t="s">
        <v>111</v>
      </c>
      <c r="I556" s="68">
        <v>49303155</v>
      </c>
      <c r="J556" s="68">
        <v>580</v>
      </c>
      <c r="K556" s="68">
        <v>20</v>
      </c>
      <c r="L556" s="70">
        <v>44676</v>
      </c>
      <c r="M556" s="70"/>
      <c r="N556" s="71">
        <v>0.375</v>
      </c>
      <c r="O556" s="70">
        <v>44678</v>
      </c>
      <c r="P556" s="70"/>
      <c r="Q556" s="71">
        <v>0.375</v>
      </c>
      <c r="R556" s="68"/>
      <c r="S556" s="68"/>
      <c r="T556" s="68" t="s">
        <v>40</v>
      </c>
      <c r="U556" s="389">
        <v>3676</v>
      </c>
      <c r="V556" s="68" t="s">
        <v>37</v>
      </c>
      <c r="W556" s="391">
        <f>A556*J556/10^6</f>
        <v>0.27550000000000002</v>
      </c>
      <c r="X556" s="95"/>
    </row>
    <row r="557" spans="1:24" s="145" customFormat="1">
      <c r="A557" s="197">
        <v>400</v>
      </c>
      <c r="B557" s="193">
        <v>395376665</v>
      </c>
      <c r="C557" s="197" t="s">
        <v>29</v>
      </c>
      <c r="D557" s="197" t="s">
        <v>30</v>
      </c>
      <c r="E557" s="246" t="s">
        <v>537</v>
      </c>
      <c r="F557" s="246" t="s">
        <v>538</v>
      </c>
      <c r="G557" s="246" t="s">
        <v>539</v>
      </c>
      <c r="H557" s="197" t="s">
        <v>76</v>
      </c>
      <c r="I557" s="197">
        <v>49405140</v>
      </c>
      <c r="J557" s="197">
        <v>768</v>
      </c>
      <c r="K557" s="197">
        <v>24</v>
      </c>
      <c r="L557" s="53">
        <v>44673</v>
      </c>
      <c r="M557" s="53">
        <v>44673</v>
      </c>
      <c r="N557" s="293">
        <v>0.41666666666666669</v>
      </c>
      <c r="O557" s="53">
        <v>44676</v>
      </c>
      <c r="P557" s="197" t="s">
        <v>416</v>
      </c>
      <c r="Q557" s="293">
        <v>0.41666666666666669</v>
      </c>
      <c r="R557" s="197" t="s">
        <v>147</v>
      </c>
      <c r="S557" s="868" t="s">
        <v>540</v>
      </c>
      <c r="T557" s="197" t="s">
        <v>416</v>
      </c>
      <c r="U557" s="350" t="s">
        <v>416</v>
      </c>
      <c r="V557" s="197" t="s">
        <v>37</v>
      </c>
      <c r="W557" s="392">
        <f>A557*J557/10^6</f>
        <v>0.30719999999999997</v>
      </c>
      <c r="X557" s="197"/>
    </row>
    <row r="558" spans="1:24" s="735" customFormat="1" hidden="1">
      <c r="A558" s="489">
        <v>360</v>
      </c>
      <c r="B558" s="864">
        <v>395894837</v>
      </c>
      <c r="C558" s="489" t="s">
        <v>29</v>
      </c>
      <c r="D558" s="489" t="s">
        <v>30</v>
      </c>
      <c r="E558" s="864" t="s">
        <v>398</v>
      </c>
      <c r="F558" s="864" t="s">
        <v>544</v>
      </c>
      <c r="G558" s="864" t="s">
        <v>545</v>
      </c>
      <c r="H558" s="489" t="s">
        <v>200</v>
      </c>
      <c r="I558" s="489">
        <v>49204132</v>
      </c>
      <c r="J558" s="489">
        <v>338</v>
      </c>
      <c r="K558" s="489">
        <v>13</v>
      </c>
      <c r="L558" s="866">
        <v>44673</v>
      </c>
      <c r="M558" s="866">
        <v>44673</v>
      </c>
      <c r="N558" s="867">
        <v>4.1666666666666664E-2</v>
      </c>
      <c r="O558" s="866">
        <v>44676</v>
      </c>
      <c r="P558" s="489"/>
      <c r="Q558" s="867">
        <v>0.41666666666666669</v>
      </c>
      <c r="R558" s="489" t="s">
        <v>147</v>
      </c>
      <c r="S558" s="489"/>
      <c r="T558" s="489" t="s">
        <v>36</v>
      </c>
      <c r="U558" s="490">
        <v>1808</v>
      </c>
      <c r="V558" s="489" t="s">
        <v>41</v>
      </c>
      <c r="W558" s="516">
        <f>A558*J558/10^6</f>
        <v>0.12168</v>
      </c>
      <c r="X558" s="729"/>
    </row>
    <row r="559" spans="1:24" hidden="1">
      <c r="A559" s="68">
        <v>480</v>
      </c>
      <c r="B559" s="82">
        <v>395910620</v>
      </c>
      <c r="C559" s="68" t="s">
        <v>29</v>
      </c>
      <c r="D559" s="68" t="s">
        <v>30</v>
      </c>
      <c r="E559" s="229" t="s">
        <v>475</v>
      </c>
      <c r="F559" s="455" t="s">
        <v>476</v>
      </c>
      <c r="G559" s="229" t="s">
        <v>526</v>
      </c>
      <c r="H559" s="68" t="s">
        <v>111</v>
      </c>
      <c r="I559" s="68">
        <v>49303156</v>
      </c>
      <c r="J559" s="68">
        <v>638</v>
      </c>
      <c r="K559" s="68">
        <v>22</v>
      </c>
      <c r="L559" s="70">
        <v>44676</v>
      </c>
      <c r="M559" s="70"/>
      <c r="N559" s="71">
        <v>0.33333333333333331</v>
      </c>
      <c r="O559" s="70">
        <v>44680</v>
      </c>
      <c r="P559" s="70"/>
      <c r="Q559" s="71">
        <v>0.33333333333333331</v>
      </c>
      <c r="R559" s="68"/>
      <c r="S559" s="68"/>
      <c r="T559" s="68" t="s">
        <v>434</v>
      </c>
      <c r="U559" s="389">
        <v>3538</v>
      </c>
      <c r="V559" s="68" t="s">
        <v>37</v>
      </c>
      <c r="W559" s="365">
        <v>0.33333333333333331</v>
      </c>
      <c r="X559" s="736"/>
    </row>
    <row r="560" spans="1:24" s="735" customFormat="1" hidden="1">
      <c r="A560" s="58">
        <v>360</v>
      </c>
      <c r="B560" s="193">
        <v>395903949</v>
      </c>
      <c r="C560" s="197" t="s">
        <v>29</v>
      </c>
      <c r="D560" s="197" t="s">
        <v>30</v>
      </c>
      <c r="E560" s="193" t="s">
        <v>546</v>
      </c>
      <c r="F560" s="193" t="s">
        <v>547</v>
      </c>
      <c r="G560" s="193" t="s">
        <v>548</v>
      </c>
      <c r="H560" s="58" t="s">
        <v>200</v>
      </c>
      <c r="I560" s="58">
        <v>49204132</v>
      </c>
      <c r="J560" s="58">
        <v>676</v>
      </c>
      <c r="K560" s="58">
        <v>26</v>
      </c>
      <c r="L560" s="469">
        <v>44673</v>
      </c>
      <c r="M560" s="469">
        <v>44673</v>
      </c>
      <c r="N560" s="470">
        <v>0.5</v>
      </c>
      <c r="O560" s="469">
        <v>44676</v>
      </c>
      <c r="P560" s="58"/>
      <c r="Q560" s="470">
        <v>0.45833333333333331</v>
      </c>
      <c r="R560" s="58" t="s">
        <v>147</v>
      </c>
      <c r="S560" s="58"/>
      <c r="T560" s="58" t="s">
        <v>36</v>
      </c>
      <c r="U560" s="195">
        <v>2137.1</v>
      </c>
      <c r="V560" s="58" t="s">
        <v>37</v>
      </c>
      <c r="W560" s="387">
        <f>A560*J560/10^6</f>
        <v>0.24335999999999999</v>
      </c>
      <c r="X560" s="730"/>
    </row>
    <row r="561" spans="1:24" hidden="1">
      <c r="A561" s="68">
        <v>480</v>
      </c>
      <c r="B561" s="82">
        <v>395911709</v>
      </c>
      <c r="C561" s="68" t="s">
        <v>29</v>
      </c>
      <c r="D561" s="68" t="s">
        <v>30</v>
      </c>
      <c r="E561" s="229" t="s">
        <v>475</v>
      </c>
      <c r="F561" s="455" t="s">
        <v>525</v>
      </c>
      <c r="G561" s="229" t="s">
        <v>526</v>
      </c>
      <c r="H561" s="68" t="s">
        <v>111</v>
      </c>
      <c r="I561" s="68">
        <v>49303156</v>
      </c>
      <c r="J561" s="68">
        <v>638</v>
      </c>
      <c r="K561" s="68">
        <v>22</v>
      </c>
      <c r="L561" s="70">
        <v>44676</v>
      </c>
      <c r="M561" s="70"/>
      <c r="N561" s="71">
        <v>0.33333333333333331</v>
      </c>
      <c r="O561" s="70">
        <v>44678</v>
      </c>
      <c r="P561" s="70"/>
      <c r="Q561" s="71">
        <v>0.41666666666666669</v>
      </c>
      <c r="R561" s="68"/>
      <c r="S561" s="68"/>
      <c r="T561" s="68" t="s">
        <v>434</v>
      </c>
      <c r="U561" s="389">
        <v>4714</v>
      </c>
      <c r="V561" s="68" t="s">
        <v>37</v>
      </c>
      <c r="W561" s="365">
        <v>0.33333333333333331</v>
      </c>
      <c r="X561" s="736"/>
    </row>
    <row r="562" spans="1:24" s="735" customFormat="1">
      <c r="A562" s="197">
        <v>400</v>
      </c>
      <c r="B562" s="197">
        <v>395370098</v>
      </c>
      <c r="C562" s="197" t="s">
        <v>29</v>
      </c>
      <c r="D562" s="197" t="s">
        <v>30</v>
      </c>
      <c r="E562" s="197" t="s">
        <v>306</v>
      </c>
      <c r="F562" s="197" t="s">
        <v>549</v>
      </c>
      <c r="G562" s="197" t="s">
        <v>550</v>
      </c>
      <c r="H562" s="197" t="s">
        <v>76</v>
      </c>
      <c r="I562" s="197">
        <v>49405140</v>
      </c>
      <c r="J562" s="197">
        <v>768</v>
      </c>
      <c r="K562" s="197">
        <v>24</v>
      </c>
      <c r="L562" s="212">
        <v>44673</v>
      </c>
      <c r="M562" s="212">
        <v>44673</v>
      </c>
      <c r="N562" s="213">
        <v>0.45833333333333331</v>
      </c>
      <c r="O562" s="212">
        <v>44676</v>
      </c>
      <c r="P562" s="293">
        <v>0.41666666666666669</v>
      </c>
      <c r="Q562" s="294" t="s">
        <v>41</v>
      </c>
      <c r="R562" s="503" t="s">
        <v>147</v>
      </c>
      <c r="S562" s="145"/>
      <c r="T562" s="503"/>
      <c r="U562" s="145"/>
      <c r="V562" s="145"/>
      <c r="W562" s="387">
        <f>A562*J562/10^6</f>
        <v>0.30719999999999997</v>
      </c>
      <c r="X562" s="730"/>
    </row>
    <row r="563" spans="1:24" s="735" customFormat="1">
      <c r="A563" s="788">
        <v>400</v>
      </c>
      <c r="B563" s="651">
        <v>395748896</v>
      </c>
      <c r="C563" s="788" t="s">
        <v>29</v>
      </c>
      <c r="D563" s="788" t="s">
        <v>30</v>
      </c>
      <c r="E563" s="651" t="s">
        <v>114</v>
      </c>
      <c r="F563" s="912" t="s">
        <v>551</v>
      </c>
      <c r="G563" s="651" t="s">
        <v>495</v>
      </c>
      <c r="H563" s="788" t="s">
        <v>76</v>
      </c>
      <c r="I563" s="788">
        <v>49405140</v>
      </c>
      <c r="J563" s="788">
        <v>416</v>
      </c>
      <c r="K563" s="788">
        <v>13</v>
      </c>
      <c r="L563" s="906">
        <v>44673</v>
      </c>
      <c r="M563" s="906">
        <v>44673</v>
      </c>
      <c r="N563" s="907">
        <v>0.375</v>
      </c>
      <c r="O563" s="906">
        <v>44677</v>
      </c>
      <c r="P563" s="906"/>
      <c r="Q563" s="907">
        <v>0.41666666666666669</v>
      </c>
      <c r="R563" s="788" t="s">
        <v>147</v>
      </c>
      <c r="S563" s="788"/>
      <c r="T563" s="788"/>
      <c r="U563" s="789"/>
      <c r="V563" s="788" t="s">
        <v>41</v>
      </c>
      <c r="W563" s="387">
        <f>A563*J563/10^6</f>
        <v>0.16639999999999999</v>
      </c>
      <c r="X563" s="791"/>
    </row>
    <row r="564" spans="1:24" s="145" customFormat="1" hidden="1">
      <c r="A564" s="211">
        <v>480</v>
      </c>
      <c r="B564" s="211">
        <v>395629783</v>
      </c>
      <c r="C564" s="211" t="s">
        <v>29</v>
      </c>
      <c r="D564" s="211" t="s">
        <v>30</v>
      </c>
      <c r="E564" s="211" t="s">
        <v>161</v>
      </c>
      <c r="F564" s="211" t="s">
        <v>442</v>
      </c>
      <c r="G564" s="211" t="s">
        <v>552</v>
      </c>
      <c r="H564" s="211" t="s">
        <v>111</v>
      </c>
      <c r="I564" s="211">
        <v>49303156</v>
      </c>
      <c r="J564" s="211">
        <v>638</v>
      </c>
      <c r="K564" s="211">
        <v>22</v>
      </c>
      <c r="L564" s="212">
        <v>44673</v>
      </c>
      <c r="M564" s="212">
        <v>44673</v>
      </c>
      <c r="N564" s="213">
        <v>0.41666666666666669</v>
      </c>
      <c r="O564" s="212">
        <v>44677</v>
      </c>
      <c r="P564" s="211" t="s">
        <v>416</v>
      </c>
      <c r="Q564" s="213">
        <v>0.41666666666666669</v>
      </c>
      <c r="R564" s="211" t="s">
        <v>147</v>
      </c>
      <c r="S564" s="211"/>
      <c r="T564" s="211" t="s">
        <v>123</v>
      </c>
      <c r="U564" s="352">
        <v>3361</v>
      </c>
      <c r="V564" s="211" t="s">
        <v>37</v>
      </c>
      <c r="W564" s="392">
        <f>A564*J564/10^6</f>
        <v>0.30624000000000001</v>
      </c>
      <c r="X564" s="794"/>
    </row>
    <row r="565" spans="1:24" s="743" customFormat="1" hidden="1">
      <c r="A565" s="250">
        <v>360</v>
      </c>
      <c r="B565" s="649">
        <v>395606571</v>
      </c>
      <c r="C565" s="250" t="s">
        <v>29</v>
      </c>
      <c r="D565" s="250" t="s">
        <v>30</v>
      </c>
      <c r="E565" s="250" t="s">
        <v>81</v>
      </c>
      <c r="F565" s="250" t="s">
        <v>553</v>
      </c>
      <c r="G565" s="250" t="s">
        <v>554</v>
      </c>
      <c r="H565" s="250" t="s">
        <v>304</v>
      </c>
      <c r="I565" s="250">
        <v>49203132</v>
      </c>
      <c r="J565" s="250">
        <v>832</v>
      </c>
      <c r="K565" s="250">
        <v>26</v>
      </c>
      <c r="L565" s="56">
        <v>44673</v>
      </c>
      <c r="M565" s="56">
        <v>44673</v>
      </c>
      <c r="N565" s="298">
        <v>0.41666666666666669</v>
      </c>
      <c r="O565" s="56">
        <v>44676</v>
      </c>
      <c r="P565" s="250"/>
      <c r="Q565" s="298">
        <v>0.375</v>
      </c>
      <c r="R565" s="250" t="s">
        <v>147</v>
      </c>
      <c r="S565" s="250"/>
      <c r="T565" s="250"/>
      <c r="U565" s="793"/>
      <c r="V565" s="250" t="s">
        <v>41</v>
      </c>
      <c r="W565" s="844">
        <f>A565*J565/10^6</f>
        <v>0.29952000000000001</v>
      </c>
      <c r="X565" s="729"/>
    </row>
    <row r="566" spans="1:24" s="863" customFormat="1">
      <c r="A566" s="868">
        <v>400</v>
      </c>
      <c r="B566" s="528">
        <v>395652665</v>
      </c>
      <c r="C566" s="868" t="s">
        <v>29</v>
      </c>
      <c r="D566" s="868" t="s">
        <v>30</v>
      </c>
      <c r="E566" s="868" t="s">
        <v>81</v>
      </c>
      <c r="F566" s="868" t="s">
        <v>555</v>
      </c>
      <c r="G566" s="868" t="s">
        <v>556</v>
      </c>
      <c r="H566" s="868" t="s">
        <v>76</v>
      </c>
      <c r="I566" s="868">
        <v>49405140</v>
      </c>
      <c r="J566" s="868">
        <v>768</v>
      </c>
      <c r="K566" s="868">
        <v>24</v>
      </c>
      <c r="L566" s="869">
        <v>44673</v>
      </c>
      <c r="M566" s="869">
        <v>44673</v>
      </c>
      <c r="N566" s="870">
        <v>0.375</v>
      </c>
      <c r="O566" s="869">
        <v>44676</v>
      </c>
      <c r="P566" s="868" t="s">
        <v>416</v>
      </c>
      <c r="Q566" s="870">
        <v>0.375</v>
      </c>
      <c r="R566" s="197" t="s">
        <v>147</v>
      </c>
      <c r="S566" s="868"/>
      <c r="T566" s="58" t="s">
        <v>123</v>
      </c>
      <c r="U566" s="195">
        <v>2888</v>
      </c>
      <c r="V566" s="58" t="s">
        <v>41</v>
      </c>
      <c r="W566" s="392">
        <f>A566*J566/10^6</f>
        <v>0.30719999999999997</v>
      </c>
      <c r="X566" s="730"/>
    </row>
    <row r="567" spans="1:24" s="743" customFormat="1">
      <c r="A567" s="868">
        <v>400</v>
      </c>
      <c r="B567" s="868">
        <v>395792107</v>
      </c>
      <c r="C567" s="868" t="s">
        <v>29</v>
      </c>
      <c r="D567" s="868" t="s">
        <v>30</v>
      </c>
      <c r="E567" s="868" t="s">
        <v>557</v>
      </c>
      <c r="F567" s="868" t="s">
        <v>558</v>
      </c>
      <c r="G567" s="868" t="s">
        <v>559</v>
      </c>
      <c r="H567" s="868" t="s">
        <v>76</v>
      </c>
      <c r="I567" s="868">
        <v>49405140</v>
      </c>
      <c r="J567" s="868">
        <v>384</v>
      </c>
      <c r="K567" s="868">
        <v>12</v>
      </c>
      <c r="L567" s="869">
        <v>44673</v>
      </c>
      <c r="M567" s="869">
        <v>44673</v>
      </c>
      <c r="N567" s="870">
        <v>0.41666666666666669</v>
      </c>
      <c r="O567" s="869">
        <v>44676</v>
      </c>
      <c r="P567" s="868" t="s">
        <v>416</v>
      </c>
      <c r="Q567" s="870">
        <v>0.41666666666666669</v>
      </c>
      <c r="R567" s="197" t="s">
        <v>147</v>
      </c>
      <c r="S567" s="868"/>
      <c r="T567" s="58" t="s">
        <v>36</v>
      </c>
      <c r="U567" s="195">
        <v>3362.82</v>
      </c>
      <c r="V567" s="58" t="s">
        <v>41</v>
      </c>
      <c r="W567" s="392">
        <f>A567*J567/10^6</f>
        <v>0.15359999999999999</v>
      </c>
      <c r="X567" s="730"/>
    </row>
    <row r="568" spans="1:24" s="863" customFormat="1">
      <c r="A568" s="868">
        <v>400</v>
      </c>
      <c r="B568" s="868">
        <v>395792155</v>
      </c>
      <c r="C568" s="868" t="s">
        <v>29</v>
      </c>
      <c r="D568" s="868" t="s">
        <v>30</v>
      </c>
      <c r="E568" s="868" t="s">
        <v>560</v>
      </c>
      <c r="F568" s="868" t="s">
        <v>558</v>
      </c>
      <c r="G568" s="868" t="s">
        <v>561</v>
      </c>
      <c r="H568" s="868" t="s">
        <v>76</v>
      </c>
      <c r="I568" s="868">
        <v>49405140</v>
      </c>
      <c r="J568" s="868">
        <v>768</v>
      </c>
      <c r="K568" s="868">
        <v>24</v>
      </c>
      <c r="L568" s="869">
        <v>44673</v>
      </c>
      <c r="M568" s="869">
        <v>44673</v>
      </c>
      <c r="N568" s="870">
        <v>0.41666666666666669</v>
      </c>
      <c r="O568" s="869">
        <v>44676</v>
      </c>
      <c r="P568" s="868" t="s">
        <v>416</v>
      </c>
      <c r="Q568" s="870">
        <v>0.41666666666666669</v>
      </c>
      <c r="R568" s="197" t="s">
        <v>147</v>
      </c>
      <c r="S568" s="868"/>
      <c r="T568" s="58" t="s">
        <v>36</v>
      </c>
      <c r="U568" s="195">
        <v>3362.82</v>
      </c>
      <c r="V568" s="58" t="s">
        <v>41</v>
      </c>
      <c r="W568" s="392">
        <f>A568*J568/10^6</f>
        <v>0.30719999999999997</v>
      </c>
      <c r="X568" s="730"/>
    </row>
    <row r="569" spans="1:24" s="743" customFormat="1">
      <c r="A569" s="58">
        <v>400</v>
      </c>
      <c r="B569" s="503">
        <v>1543514634</v>
      </c>
      <c r="C569" s="58" t="s">
        <v>29</v>
      </c>
      <c r="D569" s="58" t="s">
        <v>30</v>
      </c>
      <c r="E569" s="58" t="s">
        <v>114</v>
      </c>
      <c r="F569" s="58" t="s">
        <v>562</v>
      </c>
      <c r="G569" s="58" t="s">
        <v>497</v>
      </c>
      <c r="H569" s="58" t="s">
        <v>76</v>
      </c>
      <c r="I569" s="58">
        <v>49405140</v>
      </c>
      <c r="J569" s="467">
        <v>320</v>
      </c>
      <c r="K569" s="467">
        <v>10</v>
      </c>
      <c r="L569" s="469">
        <v>44673</v>
      </c>
      <c r="M569" s="469">
        <v>44673</v>
      </c>
      <c r="N569" s="470">
        <v>0.375</v>
      </c>
      <c r="O569" s="469">
        <v>44678</v>
      </c>
      <c r="P569" s="469"/>
      <c r="Q569" s="470">
        <v>0.375</v>
      </c>
      <c r="R569" s="58" t="s">
        <v>147</v>
      </c>
      <c r="S569" s="471" t="s">
        <v>454</v>
      </c>
      <c r="T569" s="58"/>
      <c r="U569" s="195"/>
      <c r="V569" s="58" t="s">
        <v>41</v>
      </c>
      <c r="W569" s="392">
        <f>A569*J569/10^6</f>
        <v>0.128</v>
      </c>
      <c r="X569" s="730"/>
    </row>
    <row r="570" spans="1:24" s="863" customFormat="1" hidden="1">
      <c r="A570" s="193">
        <v>480</v>
      </c>
      <c r="B570" s="530">
        <v>395909536</v>
      </c>
      <c r="C570" s="868" t="s">
        <v>29</v>
      </c>
      <c r="D570" s="193" t="s">
        <v>30</v>
      </c>
      <c r="E570" s="193" t="s">
        <v>461</v>
      </c>
      <c r="F570" s="193" t="s">
        <v>462</v>
      </c>
      <c r="G570" s="193" t="s">
        <v>463</v>
      </c>
      <c r="H570" s="193" t="s">
        <v>111</v>
      </c>
      <c r="I570" s="193">
        <v>49303156</v>
      </c>
      <c r="J570" s="193">
        <v>638</v>
      </c>
      <c r="K570" s="193">
        <v>22</v>
      </c>
      <c r="L570" s="909">
        <v>44673</v>
      </c>
      <c r="M570" s="909">
        <v>44673</v>
      </c>
      <c r="N570" s="910">
        <v>0.33333333333333298</v>
      </c>
      <c r="O570" s="909">
        <v>44676</v>
      </c>
      <c r="P570" s="193"/>
      <c r="Q570" s="910">
        <v>0.35416666666666669</v>
      </c>
      <c r="R570" s="910" t="s">
        <v>147</v>
      </c>
      <c r="S570" s="909"/>
      <c r="T570" s="193"/>
      <c r="U570" s="910"/>
      <c r="V570" s="868" t="s">
        <v>41</v>
      </c>
      <c r="W570" s="392">
        <f>A570*J570/10^6</f>
        <v>0.30624000000000001</v>
      </c>
      <c r="X570" s="733"/>
    </row>
    <row r="571" spans="1:24" s="863" customFormat="1" hidden="1">
      <c r="A571" s="651">
        <v>480</v>
      </c>
      <c r="B571" s="911">
        <v>395909747</v>
      </c>
      <c r="C571" s="876" t="s">
        <v>29</v>
      </c>
      <c r="D571" s="651" t="s">
        <v>30</v>
      </c>
      <c r="E571" s="651" t="s">
        <v>461</v>
      </c>
      <c r="F571" s="651" t="s">
        <v>462</v>
      </c>
      <c r="G571" s="651" t="s">
        <v>463</v>
      </c>
      <c r="H571" s="651" t="s">
        <v>111</v>
      </c>
      <c r="I571" s="651">
        <v>49303156</v>
      </c>
      <c r="J571" s="651">
        <v>638</v>
      </c>
      <c r="K571" s="651">
        <v>22</v>
      </c>
      <c r="L571" s="913">
        <v>44673</v>
      </c>
      <c r="M571" s="913">
        <v>44673</v>
      </c>
      <c r="N571" s="914">
        <v>0.33333333333333298</v>
      </c>
      <c r="O571" s="913">
        <v>44676</v>
      </c>
      <c r="P571" s="651"/>
      <c r="Q571" s="914">
        <v>0.39583333333333331</v>
      </c>
      <c r="R571" s="914" t="s">
        <v>147</v>
      </c>
      <c r="S571" s="913"/>
      <c r="T571" s="651"/>
      <c r="U571" s="914"/>
      <c r="V571" s="876" t="s">
        <v>41</v>
      </c>
      <c r="W571" s="487">
        <f>A571*J571/10^6</f>
        <v>0.30624000000000001</v>
      </c>
      <c r="X571" s="916"/>
    </row>
    <row r="572" spans="1:24" s="58" customFormat="1" hidden="1">
      <c r="A572" s="245">
        <v>480</v>
      </c>
      <c r="B572" s="509">
        <v>395789905</v>
      </c>
      <c r="C572" s="245" t="s">
        <v>29</v>
      </c>
      <c r="D572" s="245" t="s">
        <v>30</v>
      </c>
      <c r="E572" s="245" t="s">
        <v>461</v>
      </c>
      <c r="F572" s="245" t="s">
        <v>462</v>
      </c>
      <c r="G572" s="245" t="s">
        <v>463</v>
      </c>
      <c r="H572" s="245" t="s">
        <v>111</v>
      </c>
      <c r="I572" s="245">
        <v>49303156</v>
      </c>
      <c r="J572" s="245">
        <v>638</v>
      </c>
      <c r="K572" s="245">
        <v>22</v>
      </c>
      <c r="L572" s="519">
        <v>44673</v>
      </c>
      <c r="M572" s="519"/>
      <c r="N572" s="520"/>
      <c r="O572" s="519">
        <v>44676</v>
      </c>
      <c r="P572" s="519"/>
      <c r="Q572" s="520"/>
      <c r="R572" s="245"/>
      <c r="S572" s="521"/>
      <c r="T572" s="245"/>
      <c r="U572" s="245"/>
      <c r="V572" s="245" t="s">
        <v>41</v>
      </c>
      <c r="W572" s="391">
        <f>A572*J572/10^6</f>
        <v>0.30624000000000001</v>
      </c>
      <c r="X572" s="82"/>
    </row>
    <row r="573" spans="1:24" s="58" customFormat="1" hidden="1">
      <c r="A573" s="447">
        <v>480</v>
      </c>
      <c r="B573" s="447">
        <v>394898997</v>
      </c>
      <c r="C573" s="447" t="s">
        <v>29</v>
      </c>
      <c r="D573" s="447" t="s">
        <v>30</v>
      </c>
      <c r="E573" s="447" t="s">
        <v>381</v>
      </c>
      <c r="F573" s="447" t="s">
        <v>382</v>
      </c>
      <c r="G573" s="447" t="s">
        <v>383</v>
      </c>
      <c r="H573" s="447" t="s">
        <v>111</v>
      </c>
      <c r="I573" s="447">
        <v>49303156</v>
      </c>
      <c r="J573" s="447">
        <v>638</v>
      </c>
      <c r="K573" s="447">
        <v>22</v>
      </c>
      <c r="L573" s="522">
        <v>44673</v>
      </c>
      <c r="M573" s="522"/>
      <c r="N573" s="523">
        <v>0.45833333333333331</v>
      </c>
      <c r="O573" s="468">
        <v>44676</v>
      </c>
      <c r="P573" s="522"/>
      <c r="Q573" s="523">
        <v>0.45833333333333331</v>
      </c>
      <c r="R573" s="524"/>
      <c r="S573" s="447"/>
      <c r="T573" s="447" t="s">
        <v>56</v>
      </c>
      <c r="U573" s="525">
        <v>3860</v>
      </c>
      <c r="V573" s="447" t="s">
        <v>41</v>
      </c>
      <c r="W573" s="526">
        <f>A573*J573/10^6</f>
        <v>0.30624000000000001</v>
      </c>
      <c r="X573" s="889"/>
    </row>
    <row r="574" spans="1:24" s="58" customFormat="1">
      <c r="A574" s="68">
        <v>400</v>
      </c>
      <c r="B574" s="82">
        <v>395868023</v>
      </c>
      <c r="C574" s="68" t="s">
        <v>29</v>
      </c>
      <c r="D574" s="68" t="s">
        <v>30</v>
      </c>
      <c r="E574" s="229" t="s">
        <v>114</v>
      </c>
      <c r="F574" s="229" t="s">
        <v>155</v>
      </c>
      <c r="G574" s="229" t="s">
        <v>485</v>
      </c>
      <c r="H574" s="68" t="s">
        <v>76</v>
      </c>
      <c r="I574" s="68">
        <v>49405140</v>
      </c>
      <c r="J574" s="68">
        <v>416</v>
      </c>
      <c r="K574" s="68">
        <v>13</v>
      </c>
      <c r="L574" s="70">
        <v>44673</v>
      </c>
      <c r="M574" s="70"/>
      <c r="N574" s="71">
        <v>0.5</v>
      </c>
      <c r="O574" s="70">
        <v>44676</v>
      </c>
      <c r="P574" s="70"/>
      <c r="Q574" s="71">
        <v>0.375</v>
      </c>
      <c r="R574" s="68"/>
      <c r="S574" s="68"/>
      <c r="T574" s="68"/>
      <c r="U574" s="389"/>
      <c r="V574" s="68" t="s">
        <v>41</v>
      </c>
      <c r="W574" s="391">
        <f>A574*J574/10^6</f>
        <v>0.16639999999999999</v>
      </c>
      <c r="X574" s="68"/>
    </row>
    <row r="575" spans="1:24" s="863" customFormat="1">
      <c r="A575" s="390">
        <v>400</v>
      </c>
      <c r="B575" s="82">
        <v>395866222</v>
      </c>
      <c r="C575" s="390" t="s">
        <v>29</v>
      </c>
      <c r="D575" s="390" t="s">
        <v>30</v>
      </c>
      <c r="E575" s="390" t="s">
        <v>114</v>
      </c>
      <c r="F575" s="390" t="s">
        <v>364</v>
      </c>
      <c r="G575" s="390" t="s">
        <v>418</v>
      </c>
      <c r="H575" s="390" t="s">
        <v>76</v>
      </c>
      <c r="I575" s="390">
        <v>49405140</v>
      </c>
      <c r="J575" s="390">
        <v>640</v>
      </c>
      <c r="K575" s="390">
        <v>20</v>
      </c>
      <c r="L575" s="499">
        <v>44673</v>
      </c>
      <c r="M575" s="499"/>
      <c r="N575" s="500">
        <v>0.45833333333333331</v>
      </c>
      <c r="O575" s="499">
        <v>44676</v>
      </c>
      <c r="P575" s="499"/>
      <c r="Q575" s="500">
        <v>0.41666666666666669</v>
      </c>
      <c r="R575" s="390"/>
      <c r="S575" s="501"/>
      <c r="T575" s="390"/>
      <c r="U575" s="502"/>
      <c r="V575" s="390" t="s">
        <v>41</v>
      </c>
      <c r="W575" s="517">
        <f>A575*J575/10^6</f>
        <v>0.25600000000000001</v>
      </c>
      <c r="X575" s="498"/>
    </row>
    <row r="576" spans="1:24" s="863" customFormat="1">
      <c r="A576" s="194">
        <v>400</v>
      </c>
      <c r="B576" s="194">
        <v>395786407</v>
      </c>
      <c r="C576" s="194" t="s">
        <v>29</v>
      </c>
      <c r="D576" s="194" t="s">
        <v>30</v>
      </c>
      <c r="E576" s="194" t="s">
        <v>94</v>
      </c>
      <c r="F576" s="194" t="s">
        <v>563</v>
      </c>
      <c r="G576" s="194" t="s">
        <v>397</v>
      </c>
      <c r="H576" s="194" t="s">
        <v>76</v>
      </c>
      <c r="I576" s="194">
        <v>49405140</v>
      </c>
      <c r="J576" s="194">
        <v>832</v>
      </c>
      <c r="K576" s="194">
        <v>26</v>
      </c>
      <c r="L576" s="504">
        <v>44673</v>
      </c>
      <c r="M576" s="504"/>
      <c r="N576" s="518">
        <v>0.33333333333333331</v>
      </c>
      <c r="O576" s="504">
        <v>44676</v>
      </c>
      <c r="P576" s="504"/>
      <c r="Q576" s="518">
        <v>0.125</v>
      </c>
      <c r="R576" s="54"/>
      <c r="S576" s="194"/>
      <c r="T576" s="54" t="s">
        <v>36</v>
      </c>
      <c r="U576" s="537">
        <v>1232.08</v>
      </c>
      <c r="V576" s="194" t="s">
        <v>37</v>
      </c>
      <c r="W576" s="543">
        <f>A576*J576/10^6</f>
        <v>0.33279999999999998</v>
      </c>
      <c r="X576" s="737"/>
    </row>
    <row r="577" spans="1:24" s="735" customFormat="1" hidden="1">
      <c r="A577" s="194">
        <v>480</v>
      </c>
      <c r="B577" s="194">
        <v>395611019</v>
      </c>
      <c r="C577" s="245" t="s">
        <v>29</v>
      </c>
      <c r="D577" s="194" t="s">
        <v>30</v>
      </c>
      <c r="E577" s="194" t="s">
        <v>103</v>
      </c>
      <c r="F577" s="194" t="s">
        <v>104</v>
      </c>
      <c r="G577" s="194" t="s">
        <v>564</v>
      </c>
      <c r="H577" s="194" t="s">
        <v>111</v>
      </c>
      <c r="I577" s="194">
        <v>49303156</v>
      </c>
      <c r="J577" s="194">
        <v>638</v>
      </c>
      <c r="K577" s="194">
        <v>22</v>
      </c>
      <c r="L577" s="504">
        <v>44673</v>
      </c>
      <c r="M577" s="504" t="s">
        <v>416</v>
      </c>
      <c r="N577" s="518">
        <v>0.45833333333333331</v>
      </c>
      <c r="O577" s="504">
        <v>44678</v>
      </c>
      <c r="P577" s="194" t="s">
        <v>416</v>
      </c>
      <c r="Q577" s="518">
        <v>0.41666666666666669</v>
      </c>
      <c r="R577" s="194"/>
      <c r="S577" s="194"/>
      <c r="T577" s="194" t="s">
        <v>123</v>
      </c>
      <c r="U577" s="858">
        <v>2985</v>
      </c>
      <c r="V577" s="194" t="s">
        <v>37</v>
      </c>
      <c r="W577" s="391">
        <f>A577*J577/10^6</f>
        <v>0.30624000000000001</v>
      </c>
      <c r="X577" s="737"/>
    </row>
    <row r="578" spans="1:24" s="735" customFormat="1" hidden="1">
      <c r="A578" s="473">
        <v>360</v>
      </c>
      <c r="B578" s="461">
        <v>1543808940</v>
      </c>
      <c r="C578" s="300" t="s">
        <v>29</v>
      </c>
      <c r="D578" s="300" t="s">
        <v>30</v>
      </c>
      <c r="E578" s="474" t="s">
        <v>165</v>
      </c>
      <c r="F578" s="475" t="s">
        <v>276</v>
      </c>
      <c r="G578" s="474" t="s">
        <v>277</v>
      </c>
      <c r="H578" s="300" t="s">
        <v>200</v>
      </c>
      <c r="I578" s="300">
        <v>49204132</v>
      </c>
      <c r="J578" s="300">
        <v>156</v>
      </c>
      <c r="K578" s="300">
        <v>6</v>
      </c>
      <c r="L578" s="462">
        <v>44673</v>
      </c>
      <c r="M578" s="462"/>
      <c r="N578" s="463">
        <v>0.45833333333333331</v>
      </c>
      <c r="O578" s="462">
        <v>44680</v>
      </c>
      <c r="P578" s="462"/>
      <c r="Q578" s="463">
        <v>0.45833333333333331</v>
      </c>
      <c r="R578" s="300"/>
      <c r="S578" s="300" t="s">
        <v>565</v>
      </c>
      <c r="T578" s="300" t="s">
        <v>40</v>
      </c>
      <c r="U578" s="915">
        <v>3840</v>
      </c>
      <c r="V578" s="300" t="s">
        <v>37</v>
      </c>
      <c r="W578" s="466">
        <f>A578*J578/10^6</f>
        <v>5.6160000000000002E-2</v>
      </c>
      <c r="X578" s="738"/>
    </row>
    <row r="579" spans="1:24" s="95" customFormat="1" hidden="1">
      <c r="A579" s="362">
        <v>360</v>
      </c>
      <c r="B579" s="362">
        <v>394606720</v>
      </c>
      <c r="C579" s="194" t="s">
        <v>29</v>
      </c>
      <c r="D579" s="362" t="s">
        <v>30</v>
      </c>
      <c r="E579" s="658" t="s">
        <v>81</v>
      </c>
      <c r="F579" s="362" t="s">
        <v>566</v>
      </c>
      <c r="G579" s="362" t="s">
        <v>567</v>
      </c>
      <c r="H579" s="362" t="s">
        <v>304</v>
      </c>
      <c r="I579" s="362">
        <v>49203132</v>
      </c>
      <c r="J579" s="362">
        <v>896</v>
      </c>
      <c r="K579" s="362">
        <v>28</v>
      </c>
      <c r="L579" s="666">
        <v>44676</v>
      </c>
      <c r="M579" s="666"/>
      <c r="N579" s="674">
        <v>0.54166666666666663</v>
      </c>
      <c r="O579" s="666">
        <v>44678</v>
      </c>
      <c r="P579" s="666"/>
      <c r="Q579" s="674">
        <v>0.45833333333333331</v>
      </c>
      <c r="R579" s="194"/>
      <c r="S579" s="362"/>
      <c r="T579" s="362" t="s">
        <v>374</v>
      </c>
      <c r="U579" s="856">
        <v>2313</v>
      </c>
      <c r="V579" s="362" t="s">
        <v>41</v>
      </c>
      <c r="W579" s="391">
        <f>A579*J579/10^6</f>
        <v>0.32256000000000001</v>
      </c>
      <c r="X579" s="857"/>
    </row>
    <row r="580" spans="1:24" s="95" customFormat="1">
      <c r="A580" s="68">
        <v>400</v>
      </c>
      <c r="B580" s="82">
        <v>395874094</v>
      </c>
      <c r="C580" s="68" t="s">
        <v>29</v>
      </c>
      <c r="D580" s="68" t="s">
        <v>30</v>
      </c>
      <c r="E580" s="68" t="s">
        <v>114</v>
      </c>
      <c r="F580" s="68" t="s">
        <v>425</v>
      </c>
      <c r="G580" s="68" t="s">
        <v>426</v>
      </c>
      <c r="H580" s="68" t="s">
        <v>76</v>
      </c>
      <c r="I580" s="68">
        <v>49405140</v>
      </c>
      <c r="J580" s="68">
        <v>416</v>
      </c>
      <c r="K580" s="68">
        <v>13</v>
      </c>
      <c r="L580" s="70">
        <v>44676</v>
      </c>
      <c r="M580" s="70"/>
      <c r="N580" s="71">
        <v>0.375</v>
      </c>
      <c r="O580" s="70">
        <v>44677</v>
      </c>
      <c r="P580" s="70"/>
      <c r="Q580" s="71">
        <v>0.41666666666666669</v>
      </c>
      <c r="R580" s="194"/>
      <c r="S580" s="388"/>
      <c r="T580" s="68"/>
      <c r="U580" s="389"/>
      <c r="V580" s="68" t="s">
        <v>41</v>
      </c>
      <c r="W580" s="391">
        <f>A580*J580/10^6</f>
        <v>0.16639999999999999</v>
      </c>
      <c r="X580" s="68"/>
    </row>
    <row r="581" spans="1:24" s="95" customFormat="1">
      <c r="A581" s="54">
        <v>400</v>
      </c>
      <c r="B581" s="892">
        <v>395377242</v>
      </c>
      <c r="C581" s="245" t="s">
        <v>29</v>
      </c>
      <c r="D581" s="54" t="s">
        <v>30</v>
      </c>
      <c r="E581" s="54" t="s">
        <v>184</v>
      </c>
      <c r="F581" s="54" t="s">
        <v>414</v>
      </c>
      <c r="G581" s="54" t="s">
        <v>415</v>
      </c>
      <c r="H581" s="54" t="s">
        <v>76</v>
      </c>
      <c r="I581" s="54">
        <v>49405140</v>
      </c>
      <c r="J581" s="54">
        <v>832</v>
      </c>
      <c r="K581" s="54">
        <v>26</v>
      </c>
      <c r="L581" s="504">
        <v>44676</v>
      </c>
      <c r="M581" s="51"/>
      <c r="N581" s="52">
        <v>0.41666666666666669</v>
      </c>
      <c r="O581" s="51">
        <v>44677</v>
      </c>
      <c r="P581" s="54" t="s">
        <v>416</v>
      </c>
      <c r="Q581" s="244">
        <v>0.41666666666666669</v>
      </c>
      <c r="R581" s="194"/>
      <c r="S581" s="54"/>
      <c r="T581" s="55" t="s">
        <v>374</v>
      </c>
      <c r="U581" s="481">
        <v>1750</v>
      </c>
      <c r="V581" s="54" t="s">
        <v>37</v>
      </c>
      <c r="W581" s="391">
        <f>A581*J581/10^6</f>
        <v>0.33279999999999998</v>
      </c>
      <c r="X581" s="57"/>
    </row>
    <row r="582" spans="1:24" s="95" customFormat="1">
      <c r="A582" s="54">
        <v>400</v>
      </c>
      <c r="B582" s="892">
        <v>395377311</v>
      </c>
      <c r="C582" s="245" t="s">
        <v>29</v>
      </c>
      <c r="D582" s="54" t="s">
        <v>30</v>
      </c>
      <c r="E582" s="54" t="s">
        <v>184</v>
      </c>
      <c r="F582" s="54" t="s">
        <v>414</v>
      </c>
      <c r="G582" s="54" t="s">
        <v>415</v>
      </c>
      <c r="H582" s="54" t="s">
        <v>76</v>
      </c>
      <c r="I582" s="54">
        <v>49405140</v>
      </c>
      <c r="J582" s="54">
        <v>832</v>
      </c>
      <c r="K582" s="54">
        <v>26</v>
      </c>
      <c r="L582" s="504">
        <v>44676</v>
      </c>
      <c r="M582" s="51"/>
      <c r="N582" s="52">
        <v>0.41666666666666669</v>
      </c>
      <c r="O582" s="51">
        <v>44677</v>
      </c>
      <c r="P582" s="54" t="s">
        <v>416</v>
      </c>
      <c r="Q582" s="244">
        <v>0.45833333333333331</v>
      </c>
      <c r="R582" s="194"/>
      <c r="S582" s="54"/>
      <c r="T582" s="55" t="s">
        <v>374</v>
      </c>
      <c r="U582" s="481">
        <v>1750</v>
      </c>
      <c r="V582" s="54" t="s">
        <v>37</v>
      </c>
      <c r="W582" s="391">
        <f>A582*J582/10^6</f>
        <v>0.33279999999999998</v>
      </c>
      <c r="X582" s="57"/>
    </row>
    <row r="583" spans="1:24" s="95" customFormat="1">
      <c r="A583" s="54">
        <v>400</v>
      </c>
      <c r="B583" s="892">
        <v>395377334</v>
      </c>
      <c r="C583" s="245" t="s">
        <v>29</v>
      </c>
      <c r="D583" s="54" t="s">
        <v>30</v>
      </c>
      <c r="E583" s="54" t="s">
        <v>184</v>
      </c>
      <c r="F583" s="54" t="s">
        <v>414</v>
      </c>
      <c r="G583" s="54" t="s">
        <v>415</v>
      </c>
      <c r="H583" s="54" t="s">
        <v>76</v>
      </c>
      <c r="I583" s="54">
        <v>49405140</v>
      </c>
      <c r="J583" s="54">
        <v>832</v>
      </c>
      <c r="K583" s="54">
        <v>26</v>
      </c>
      <c r="L583" s="504">
        <v>44676</v>
      </c>
      <c r="M583" s="51"/>
      <c r="N583" s="52">
        <v>0.41666666666666669</v>
      </c>
      <c r="O583" s="51">
        <v>44677</v>
      </c>
      <c r="P583" s="54" t="s">
        <v>416</v>
      </c>
      <c r="Q583" s="244">
        <v>0.5</v>
      </c>
      <c r="R583" s="194"/>
      <c r="S583" s="54"/>
      <c r="T583" s="55" t="s">
        <v>374</v>
      </c>
      <c r="U583" s="481">
        <v>1750</v>
      </c>
      <c r="V583" s="54" t="s">
        <v>37</v>
      </c>
      <c r="W583" s="391">
        <f>A583*J583/10^6</f>
        <v>0.33279999999999998</v>
      </c>
      <c r="X583" s="57"/>
    </row>
    <row r="584" spans="1:24" s="95" customFormat="1">
      <c r="A584" s="194">
        <v>400</v>
      </c>
      <c r="B584" s="893">
        <v>395458986</v>
      </c>
      <c r="C584" s="245" t="s">
        <v>29</v>
      </c>
      <c r="D584" s="194" t="s">
        <v>30</v>
      </c>
      <c r="E584" s="54" t="s">
        <v>184</v>
      </c>
      <c r="F584" s="194" t="s">
        <v>187</v>
      </c>
      <c r="G584" s="194" t="s">
        <v>415</v>
      </c>
      <c r="H584" s="194" t="s">
        <v>76</v>
      </c>
      <c r="I584" s="194">
        <v>49405140</v>
      </c>
      <c r="J584" s="194">
        <v>832</v>
      </c>
      <c r="K584" s="194">
        <v>26</v>
      </c>
      <c r="L584" s="504">
        <v>44676</v>
      </c>
      <c r="M584" s="504" t="s">
        <v>416</v>
      </c>
      <c r="N584" s="518">
        <v>0.41666666666666669</v>
      </c>
      <c r="O584" s="504">
        <v>44677</v>
      </c>
      <c r="P584" s="194" t="s">
        <v>416</v>
      </c>
      <c r="Q584" s="244">
        <v>0.5</v>
      </c>
      <c r="R584" s="194"/>
      <c r="S584" s="54"/>
      <c r="T584" s="362" t="s">
        <v>568</v>
      </c>
      <c r="U584" s="301">
        <v>1731</v>
      </c>
      <c r="V584" s="54" t="s">
        <v>37</v>
      </c>
      <c r="W584" s="391">
        <f>A584*J584/10^6</f>
        <v>0.33279999999999998</v>
      </c>
    </row>
    <row r="585" spans="1:24" s="95" customFormat="1">
      <c r="A585" s="194">
        <v>400</v>
      </c>
      <c r="B585" s="893">
        <v>395787266</v>
      </c>
      <c r="C585" s="194" t="s">
        <v>29</v>
      </c>
      <c r="D585" s="194" t="s">
        <v>30</v>
      </c>
      <c r="E585" s="194" t="s">
        <v>94</v>
      </c>
      <c r="F585" s="194" t="s">
        <v>369</v>
      </c>
      <c r="G585" s="194" t="s">
        <v>397</v>
      </c>
      <c r="H585" s="194" t="s">
        <v>76</v>
      </c>
      <c r="I585" s="194">
        <v>49405140</v>
      </c>
      <c r="J585" s="194">
        <v>832</v>
      </c>
      <c r="K585" s="194">
        <v>26</v>
      </c>
      <c r="L585" s="504">
        <v>44676</v>
      </c>
      <c r="M585" s="504"/>
      <c r="N585" s="518">
        <v>0.375</v>
      </c>
      <c r="O585" s="504">
        <v>44677</v>
      </c>
      <c r="P585" s="504"/>
      <c r="Q585" s="518">
        <v>0.41666666666666669</v>
      </c>
      <c r="R585" s="194"/>
      <c r="S585" s="194"/>
      <c r="T585" s="509" t="s">
        <v>123</v>
      </c>
      <c r="U585" s="858">
        <v>1854</v>
      </c>
      <c r="V585" s="194" t="s">
        <v>37</v>
      </c>
      <c r="W585" s="543">
        <f>A585*J585/10^6</f>
        <v>0.33279999999999998</v>
      </c>
      <c r="X585" s="857"/>
    </row>
    <row r="586" spans="1:24" s="95" customFormat="1">
      <c r="A586" s="194">
        <v>400</v>
      </c>
      <c r="B586" s="893">
        <v>395787359</v>
      </c>
      <c r="C586" s="194" t="s">
        <v>29</v>
      </c>
      <c r="D586" s="194" t="s">
        <v>30</v>
      </c>
      <c r="E586" s="194" t="s">
        <v>94</v>
      </c>
      <c r="F586" s="194" t="s">
        <v>369</v>
      </c>
      <c r="G586" s="194" t="s">
        <v>397</v>
      </c>
      <c r="H586" s="194" t="s">
        <v>76</v>
      </c>
      <c r="I586" s="194">
        <v>49405140</v>
      </c>
      <c r="J586" s="194">
        <v>832</v>
      </c>
      <c r="K586" s="194">
        <v>26</v>
      </c>
      <c r="L586" s="504">
        <v>44676</v>
      </c>
      <c r="M586" s="504"/>
      <c r="N586" s="518">
        <v>0.41666666666666669</v>
      </c>
      <c r="O586" s="504">
        <v>44677</v>
      </c>
      <c r="P586" s="504"/>
      <c r="Q586" s="518">
        <v>0.45833333333333331</v>
      </c>
      <c r="R586" s="194"/>
      <c r="S586" s="194"/>
      <c r="T586" s="509" t="s">
        <v>123</v>
      </c>
      <c r="U586" s="858">
        <v>1854</v>
      </c>
      <c r="V586" s="194" t="s">
        <v>37</v>
      </c>
      <c r="W586" s="543">
        <f>A586*J586/10^6</f>
        <v>0.33279999999999998</v>
      </c>
      <c r="X586" s="857"/>
    </row>
    <row r="587" spans="1:24" s="95" customFormat="1" hidden="1">
      <c r="A587" s="68">
        <v>360</v>
      </c>
      <c r="B587" s="443">
        <v>395786657</v>
      </c>
      <c r="C587" s="68" t="s">
        <v>29</v>
      </c>
      <c r="D587" s="68" t="s">
        <v>30</v>
      </c>
      <c r="E587" s="68" t="s">
        <v>306</v>
      </c>
      <c r="F587" s="68" t="s">
        <v>569</v>
      </c>
      <c r="G587" s="68" t="s">
        <v>570</v>
      </c>
      <c r="H587" s="68" t="s">
        <v>304</v>
      </c>
      <c r="I587" s="68">
        <v>49203132</v>
      </c>
      <c r="J587" s="68">
        <v>832</v>
      </c>
      <c r="K587" s="68">
        <v>26</v>
      </c>
      <c r="L587" s="70">
        <v>44676</v>
      </c>
      <c r="M587" s="70" t="s">
        <v>416</v>
      </c>
      <c r="N587" s="71">
        <v>0.375</v>
      </c>
      <c r="O587" s="70">
        <v>44680</v>
      </c>
      <c r="P587" s="70" t="s">
        <v>416</v>
      </c>
      <c r="Q587" s="71">
        <v>0.33333333333333331</v>
      </c>
      <c r="R587" s="194"/>
      <c r="S587" s="388"/>
      <c r="T587" s="68" t="s">
        <v>123</v>
      </c>
      <c r="U587" s="389" t="s">
        <v>571</v>
      </c>
      <c r="V587" s="68" t="s">
        <v>41</v>
      </c>
      <c r="W587" s="391">
        <f>A587*J587/10^6</f>
        <v>0.29952000000000001</v>
      </c>
      <c r="X587" s="68"/>
    </row>
    <row r="588" spans="1:24" s="95" customFormat="1" hidden="1">
      <c r="A588" s="68">
        <v>360</v>
      </c>
      <c r="B588" s="443">
        <v>395786989</v>
      </c>
      <c r="C588" s="68" t="s">
        <v>29</v>
      </c>
      <c r="D588" s="68" t="s">
        <v>30</v>
      </c>
      <c r="E588" s="68" t="s">
        <v>306</v>
      </c>
      <c r="F588" s="68" t="s">
        <v>572</v>
      </c>
      <c r="G588" s="68" t="s">
        <v>573</v>
      </c>
      <c r="H588" s="68" t="s">
        <v>304</v>
      </c>
      <c r="I588" s="68">
        <v>49203132</v>
      </c>
      <c r="J588" s="68">
        <v>832</v>
      </c>
      <c r="K588" s="68">
        <v>26</v>
      </c>
      <c r="L588" s="70">
        <v>44676</v>
      </c>
      <c r="M588" s="70" t="s">
        <v>416</v>
      </c>
      <c r="N588" s="71">
        <v>0.41666666666666669</v>
      </c>
      <c r="O588" s="70">
        <v>44680</v>
      </c>
      <c r="P588" s="70" t="s">
        <v>416</v>
      </c>
      <c r="Q588" s="71">
        <v>0.33333333333333331</v>
      </c>
      <c r="R588" s="194"/>
      <c r="S588" s="388"/>
      <c r="T588" s="68" t="s">
        <v>123</v>
      </c>
      <c r="U588" s="389" t="s">
        <v>574</v>
      </c>
      <c r="V588" s="68" t="s">
        <v>41</v>
      </c>
      <c r="W588" s="391">
        <f>A588*J588/10^6</f>
        <v>0.29952000000000001</v>
      </c>
      <c r="X588" s="68"/>
    </row>
    <row r="589" spans="1:24" s="95" customFormat="1" hidden="1">
      <c r="A589" s="482">
        <v>360</v>
      </c>
      <c r="B589" s="482">
        <v>395926422</v>
      </c>
      <c r="C589" s="482" t="s">
        <v>29</v>
      </c>
      <c r="D589" s="482" t="s">
        <v>30</v>
      </c>
      <c r="E589" s="482" t="s">
        <v>575</v>
      </c>
      <c r="F589" s="482" t="s">
        <v>576</v>
      </c>
      <c r="G589" s="482" t="s">
        <v>577</v>
      </c>
      <c r="H589" s="482" t="s">
        <v>304</v>
      </c>
      <c r="I589" s="482">
        <v>49203132</v>
      </c>
      <c r="J589" s="482">
        <v>832</v>
      </c>
      <c r="K589" s="482">
        <v>26</v>
      </c>
      <c r="L589" s="544">
        <v>44676</v>
      </c>
      <c r="M589" s="544"/>
      <c r="N589" s="545">
        <v>0.33333333333333331</v>
      </c>
      <c r="O589" s="544">
        <v>44680</v>
      </c>
      <c r="P589" s="482"/>
      <c r="Q589" s="545">
        <v>0.375</v>
      </c>
      <c r="R589" s="194"/>
      <c r="S589" s="482"/>
      <c r="T589" s="68" t="s">
        <v>123</v>
      </c>
      <c r="U589" s="389" t="s">
        <v>578</v>
      </c>
      <c r="V589" s="68" t="s">
        <v>37</v>
      </c>
      <c r="W589" s="391">
        <f>A589*J589/10^6</f>
        <v>0.29952000000000001</v>
      </c>
    </row>
    <row r="590" spans="1:24" s="95" customFormat="1" hidden="1">
      <c r="A590" s="482">
        <v>360</v>
      </c>
      <c r="B590" s="482">
        <v>395926626</v>
      </c>
      <c r="C590" s="482" t="s">
        <v>29</v>
      </c>
      <c r="D590" s="482" t="s">
        <v>30</v>
      </c>
      <c r="E590" s="482" t="s">
        <v>575</v>
      </c>
      <c r="F590" s="482" t="s">
        <v>576</v>
      </c>
      <c r="G590" s="482" t="s">
        <v>577</v>
      </c>
      <c r="H590" s="482" t="s">
        <v>304</v>
      </c>
      <c r="I590" s="482">
        <v>49203132</v>
      </c>
      <c r="J590" s="482">
        <v>832</v>
      </c>
      <c r="K590" s="482">
        <v>26</v>
      </c>
      <c r="L590" s="544">
        <v>44676</v>
      </c>
      <c r="M590" s="544"/>
      <c r="N590" s="545">
        <v>0.375</v>
      </c>
      <c r="O590" s="544">
        <v>44680</v>
      </c>
      <c r="P590" s="482"/>
      <c r="Q590" s="545">
        <v>0.41666666666666669</v>
      </c>
      <c r="R590" s="194"/>
      <c r="S590" s="482"/>
      <c r="T590" s="68" t="s">
        <v>123</v>
      </c>
      <c r="U590" s="389" t="s">
        <v>578</v>
      </c>
      <c r="V590" s="68" t="s">
        <v>37</v>
      </c>
      <c r="W590" s="391">
        <f>A590*J590/10^6</f>
        <v>0.29952000000000001</v>
      </c>
    </row>
    <row r="591" spans="1:24" s="95" customFormat="1" hidden="1">
      <c r="A591" s="482">
        <v>360</v>
      </c>
      <c r="B591" s="482">
        <v>395927030</v>
      </c>
      <c r="C591" s="482" t="s">
        <v>29</v>
      </c>
      <c r="D591" s="482" t="s">
        <v>30</v>
      </c>
      <c r="E591" s="482" t="s">
        <v>575</v>
      </c>
      <c r="F591" s="482" t="s">
        <v>576</v>
      </c>
      <c r="G591" s="482" t="s">
        <v>577</v>
      </c>
      <c r="H591" s="482" t="s">
        <v>304</v>
      </c>
      <c r="I591" s="482">
        <v>49203132</v>
      </c>
      <c r="J591" s="482">
        <v>832</v>
      </c>
      <c r="K591" s="482">
        <v>26</v>
      </c>
      <c r="L591" s="544">
        <v>44676</v>
      </c>
      <c r="M591" s="544"/>
      <c r="N591" s="545">
        <v>0.41666666666666669</v>
      </c>
      <c r="O591" s="544">
        <v>44680</v>
      </c>
      <c r="P591" s="482"/>
      <c r="Q591" s="545">
        <v>0.45833333333333331</v>
      </c>
      <c r="R591" s="54"/>
      <c r="S591" s="482"/>
      <c r="T591" s="68" t="s">
        <v>123</v>
      </c>
      <c r="U591" s="389" t="s">
        <v>578</v>
      </c>
      <c r="V591" s="68" t="s">
        <v>37</v>
      </c>
      <c r="W591" s="391">
        <f>A591*J591/10^6</f>
        <v>0.29952000000000001</v>
      </c>
    </row>
    <row r="592" spans="1:24" s="95" customFormat="1" hidden="1">
      <c r="A592" s="57">
        <v>360</v>
      </c>
      <c r="B592" s="82">
        <v>395919068</v>
      </c>
      <c r="C592" s="482" t="s">
        <v>29</v>
      </c>
      <c r="D592" s="482" t="s">
        <v>30</v>
      </c>
      <c r="E592" s="168" t="s">
        <v>94</v>
      </c>
      <c r="F592" s="168" t="s">
        <v>579</v>
      </c>
      <c r="G592" s="82" t="s">
        <v>580</v>
      </c>
      <c r="H592" s="57" t="s">
        <v>200</v>
      </c>
      <c r="I592" s="57">
        <v>49204132</v>
      </c>
      <c r="J592" s="57">
        <f>28*26</f>
        <v>728</v>
      </c>
      <c r="K592" s="57">
        <v>28</v>
      </c>
      <c r="L592" s="60">
        <v>44676</v>
      </c>
      <c r="M592" s="60"/>
      <c r="N592" s="69">
        <v>0.375</v>
      </c>
      <c r="O592" s="60">
        <v>44677</v>
      </c>
      <c r="P592" s="57"/>
      <c r="Q592" s="69">
        <v>0.41666666666666669</v>
      </c>
      <c r="R592" s="57" t="s">
        <v>581</v>
      </c>
      <c r="S592" s="57"/>
      <c r="T592" s="68" t="s">
        <v>123</v>
      </c>
      <c r="U592" s="61" t="s">
        <v>582</v>
      </c>
      <c r="V592" s="57" t="s">
        <v>37</v>
      </c>
      <c r="W592" s="391">
        <f>A592*J592/10^6</f>
        <v>0.26207999999999998</v>
      </c>
    </row>
    <row r="593" spans="1:24" s="95" customFormat="1" hidden="1">
      <c r="A593" s="57">
        <v>360</v>
      </c>
      <c r="B593" s="54">
        <v>395919597</v>
      </c>
      <c r="C593" s="482" t="s">
        <v>29</v>
      </c>
      <c r="D593" s="482" t="s">
        <v>30</v>
      </c>
      <c r="E593" s="168" t="s">
        <v>94</v>
      </c>
      <c r="F593" s="168" t="s">
        <v>579</v>
      </c>
      <c r="G593" s="82" t="s">
        <v>580</v>
      </c>
      <c r="H593" s="57" t="s">
        <v>200</v>
      </c>
      <c r="I593" s="57">
        <v>49204132</v>
      </c>
      <c r="J593" s="57">
        <f>28*26</f>
        <v>728</v>
      </c>
      <c r="K593" s="57">
        <v>28</v>
      </c>
      <c r="L593" s="60">
        <v>44676</v>
      </c>
      <c r="M593" s="60"/>
      <c r="N593" s="69">
        <v>0.41666666666666669</v>
      </c>
      <c r="O593" s="60">
        <v>44677</v>
      </c>
      <c r="P593" s="57"/>
      <c r="Q593" s="69">
        <v>0.45833333333333331</v>
      </c>
      <c r="R593" s="57" t="s">
        <v>581</v>
      </c>
      <c r="S593" s="57"/>
      <c r="T593" s="68" t="s">
        <v>123</v>
      </c>
      <c r="U593" s="476" t="s">
        <v>582</v>
      </c>
      <c r="V593" s="57" t="s">
        <v>37</v>
      </c>
      <c r="W593" s="391">
        <f>A593*J593/10^6</f>
        <v>0.26207999999999998</v>
      </c>
    </row>
    <row r="594" spans="1:24" s="95" customFormat="1" hidden="1">
      <c r="A594" s="57">
        <v>360</v>
      </c>
      <c r="B594" s="54">
        <v>395919779</v>
      </c>
      <c r="C594" s="482" t="s">
        <v>29</v>
      </c>
      <c r="D594" s="482" t="s">
        <v>30</v>
      </c>
      <c r="E594" s="168" t="s">
        <v>94</v>
      </c>
      <c r="F594" s="57" t="s">
        <v>579</v>
      </c>
      <c r="G594" s="82" t="s">
        <v>580</v>
      </c>
      <c r="H594" s="57" t="s">
        <v>200</v>
      </c>
      <c r="I594" s="57">
        <v>49204132</v>
      </c>
      <c r="J594" s="57">
        <f>28*26</f>
        <v>728</v>
      </c>
      <c r="K594" s="57">
        <v>28</v>
      </c>
      <c r="L594" s="60">
        <v>44676</v>
      </c>
      <c r="M594" s="60"/>
      <c r="N594" s="69">
        <v>0.41666666666666702</v>
      </c>
      <c r="O594" s="60">
        <v>44677</v>
      </c>
      <c r="P594" s="57"/>
      <c r="Q594" s="69">
        <v>0.5</v>
      </c>
      <c r="R594" s="57" t="s">
        <v>581</v>
      </c>
      <c r="S594" s="57"/>
      <c r="T594" s="68" t="s">
        <v>123</v>
      </c>
      <c r="U594" s="61" t="s">
        <v>582</v>
      </c>
      <c r="V594" s="57" t="s">
        <v>37</v>
      </c>
      <c r="W594" s="391">
        <f>A594*J594/10^6</f>
        <v>0.26207999999999998</v>
      </c>
    </row>
    <row r="595" spans="1:24" s="95" customFormat="1" hidden="1">
      <c r="A595" s="57">
        <v>360</v>
      </c>
      <c r="B595" s="54">
        <v>395920121</v>
      </c>
      <c r="C595" s="482" t="s">
        <v>29</v>
      </c>
      <c r="D595" s="482" t="s">
        <v>30</v>
      </c>
      <c r="E595" s="168" t="s">
        <v>94</v>
      </c>
      <c r="F595" s="57" t="s">
        <v>579</v>
      </c>
      <c r="G595" s="82" t="s">
        <v>580</v>
      </c>
      <c r="H595" s="57" t="s">
        <v>200</v>
      </c>
      <c r="I595" s="57">
        <v>49204132</v>
      </c>
      <c r="J595" s="57">
        <f>26*26</f>
        <v>676</v>
      </c>
      <c r="K595" s="57">
        <v>26</v>
      </c>
      <c r="L595" s="60">
        <v>44676</v>
      </c>
      <c r="M595" s="60"/>
      <c r="N595" s="69">
        <v>0.45833333333333331</v>
      </c>
      <c r="O595" s="60">
        <v>44677</v>
      </c>
      <c r="P595" s="57"/>
      <c r="Q595" s="69">
        <v>4.1666666666666664E-2</v>
      </c>
      <c r="R595" s="546" t="s">
        <v>581</v>
      </c>
      <c r="S595" s="57"/>
      <c r="T595" s="68" t="s">
        <v>123</v>
      </c>
      <c r="U595" s="61" t="s">
        <v>582</v>
      </c>
      <c r="V595" s="57" t="s">
        <v>37</v>
      </c>
      <c r="W595" s="391">
        <f>A595*J595/10^6</f>
        <v>0.24335999999999999</v>
      </c>
    </row>
    <row r="596" spans="1:24" s="95" customFormat="1" hidden="1">
      <c r="A596" s="57">
        <v>360</v>
      </c>
      <c r="B596" s="54">
        <v>395920318</v>
      </c>
      <c r="C596" s="482" t="s">
        <v>29</v>
      </c>
      <c r="D596" s="482" t="s">
        <v>30</v>
      </c>
      <c r="E596" s="168" t="s">
        <v>94</v>
      </c>
      <c r="F596" s="57" t="s">
        <v>579</v>
      </c>
      <c r="G596" s="82" t="s">
        <v>580</v>
      </c>
      <c r="H596" s="57" t="s">
        <v>200</v>
      </c>
      <c r="I596" s="57">
        <v>49204132</v>
      </c>
      <c r="J596" s="57">
        <f>26*26</f>
        <v>676</v>
      </c>
      <c r="K596" s="57">
        <v>26</v>
      </c>
      <c r="L596" s="60">
        <v>44676</v>
      </c>
      <c r="M596" s="60"/>
      <c r="N596" s="69">
        <v>0.45833333333333298</v>
      </c>
      <c r="O596" s="60">
        <v>44677</v>
      </c>
      <c r="P596" s="57"/>
      <c r="Q596" s="69">
        <v>8.3333333333333329E-2</v>
      </c>
      <c r="R596" s="57" t="s">
        <v>581</v>
      </c>
      <c r="S596" s="57"/>
      <c r="T596" s="68" t="s">
        <v>123</v>
      </c>
      <c r="U596" s="61" t="s">
        <v>582</v>
      </c>
      <c r="V596" s="57" t="s">
        <v>37</v>
      </c>
      <c r="W596" s="391">
        <f>A596*J596/10^6</f>
        <v>0.24335999999999999</v>
      </c>
    </row>
    <row r="597" spans="1:24" s="95" customFormat="1">
      <c r="A597" s="194">
        <v>400</v>
      </c>
      <c r="B597" s="893">
        <v>395458413</v>
      </c>
      <c r="C597" s="245" t="s">
        <v>29</v>
      </c>
      <c r="D597" s="194" t="s">
        <v>30</v>
      </c>
      <c r="E597" s="194" t="s">
        <v>184</v>
      </c>
      <c r="F597" s="194" t="s">
        <v>187</v>
      </c>
      <c r="G597" s="194" t="s">
        <v>583</v>
      </c>
      <c r="H597" s="194" t="s">
        <v>76</v>
      </c>
      <c r="I597" s="194">
        <v>49405140</v>
      </c>
      <c r="J597" s="194">
        <v>832</v>
      </c>
      <c r="K597" s="194">
        <v>26</v>
      </c>
      <c r="L597" s="504">
        <v>44676</v>
      </c>
      <c r="M597" s="504" t="s">
        <v>416</v>
      </c>
      <c r="N597" s="518">
        <v>0.41666666666666669</v>
      </c>
      <c r="O597" s="504">
        <v>44677</v>
      </c>
      <c r="P597" s="194" t="s">
        <v>416</v>
      </c>
      <c r="Q597" s="244">
        <v>0.5</v>
      </c>
      <c r="R597" s="362"/>
      <c r="S597" s="54"/>
      <c r="T597" s="362" t="s">
        <v>568</v>
      </c>
      <c r="U597" s="301">
        <v>1731</v>
      </c>
      <c r="V597" s="54" t="s">
        <v>37</v>
      </c>
      <c r="W597" s="391">
        <f>A597*J597/10^6</f>
        <v>0.33279999999999998</v>
      </c>
    </row>
    <row r="598" spans="1:24" s="95" customFormat="1">
      <c r="A598" s="194">
        <v>400</v>
      </c>
      <c r="B598" s="893">
        <v>395458793</v>
      </c>
      <c r="C598" s="245" t="s">
        <v>29</v>
      </c>
      <c r="D598" s="194" t="s">
        <v>30</v>
      </c>
      <c r="E598" s="194" t="s">
        <v>184</v>
      </c>
      <c r="F598" s="194" t="s">
        <v>187</v>
      </c>
      <c r="G598" s="194" t="s">
        <v>583</v>
      </c>
      <c r="H598" s="194" t="s">
        <v>76</v>
      </c>
      <c r="I598" s="194">
        <v>49405140</v>
      </c>
      <c r="J598" s="194">
        <v>832</v>
      </c>
      <c r="K598" s="194">
        <v>26</v>
      </c>
      <c r="L598" s="504">
        <v>44676</v>
      </c>
      <c r="M598" s="504" t="s">
        <v>416</v>
      </c>
      <c r="N598" s="518">
        <v>0.41666666666666669</v>
      </c>
      <c r="O598" s="504">
        <v>44677</v>
      </c>
      <c r="P598" s="194" t="s">
        <v>416</v>
      </c>
      <c r="Q598" s="244">
        <v>0.5</v>
      </c>
      <c r="R598" s="362"/>
      <c r="S598" s="54"/>
      <c r="T598" s="362" t="s">
        <v>568</v>
      </c>
      <c r="U598" s="301">
        <v>1731</v>
      </c>
      <c r="V598" s="54" t="s">
        <v>37</v>
      </c>
      <c r="W598" s="391">
        <f>A598*J598/10^6</f>
        <v>0.33279999999999998</v>
      </c>
    </row>
    <row r="599" spans="1:24" s="95" customFormat="1" hidden="1">
      <c r="A599" s="194">
        <v>475</v>
      </c>
      <c r="B599" s="194">
        <v>392655178</v>
      </c>
      <c r="C599" s="245" t="s">
        <v>29</v>
      </c>
      <c r="D599" s="194" t="s">
        <v>30</v>
      </c>
      <c r="E599" s="194" t="s">
        <v>68</v>
      </c>
      <c r="F599" s="194" t="s">
        <v>69</v>
      </c>
      <c r="G599" s="194" t="s">
        <v>70</v>
      </c>
      <c r="H599" s="194" t="s">
        <v>57</v>
      </c>
      <c r="I599" s="194">
        <v>49302155</v>
      </c>
      <c r="J599" s="194">
        <v>638</v>
      </c>
      <c r="K599" s="194">
        <v>22</v>
      </c>
      <c r="L599" s="504">
        <v>44677</v>
      </c>
      <c r="M599" s="504"/>
      <c r="N599" s="518">
        <v>0.41666666666666669</v>
      </c>
      <c r="O599" s="504">
        <v>44678</v>
      </c>
      <c r="P599" s="194"/>
      <c r="Q599" s="518">
        <v>0.41666666666666669</v>
      </c>
      <c r="R599" s="194"/>
      <c r="S599" s="194"/>
      <c r="T599" s="194" t="s">
        <v>123</v>
      </c>
      <c r="U599" s="537">
        <v>2414</v>
      </c>
      <c r="V599" s="194" t="s">
        <v>37</v>
      </c>
      <c r="W599" s="391">
        <f>A599*J599/10^6</f>
        <v>0.30304999999999999</v>
      </c>
      <c r="X599" s="795"/>
    </row>
    <row r="600" spans="1:24" s="95" customFormat="1" hidden="1">
      <c r="A600" s="194">
        <v>475</v>
      </c>
      <c r="B600" s="194">
        <v>392655210</v>
      </c>
      <c r="C600" s="245" t="s">
        <v>29</v>
      </c>
      <c r="D600" s="194" t="s">
        <v>30</v>
      </c>
      <c r="E600" s="194" t="s">
        <v>68</v>
      </c>
      <c r="F600" s="194" t="s">
        <v>69</v>
      </c>
      <c r="G600" s="194" t="s">
        <v>70</v>
      </c>
      <c r="H600" s="194" t="s">
        <v>57</v>
      </c>
      <c r="I600" s="194">
        <v>49302155</v>
      </c>
      <c r="J600" s="194">
        <v>638</v>
      </c>
      <c r="K600" s="194">
        <v>22</v>
      </c>
      <c r="L600" s="504">
        <v>44677</v>
      </c>
      <c r="M600" s="504"/>
      <c r="N600" s="518">
        <v>0.45833333333333331</v>
      </c>
      <c r="O600" s="504">
        <v>44678</v>
      </c>
      <c r="P600" s="194"/>
      <c r="Q600" s="518">
        <v>0.45833333333333331</v>
      </c>
      <c r="R600" s="194"/>
      <c r="S600" s="194"/>
      <c r="T600" s="194" t="s">
        <v>123</v>
      </c>
      <c r="U600" s="537">
        <v>2414</v>
      </c>
      <c r="V600" s="194" t="s">
        <v>37</v>
      </c>
      <c r="W600" s="391">
        <f>A600*J600/10^6</f>
        <v>0.30304999999999999</v>
      </c>
      <c r="X600" s="795"/>
    </row>
    <row r="601" spans="1:24">
      <c r="A601" s="390">
        <v>400</v>
      </c>
      <c r="B601" s="894">
        <v>395787451</v>
      </c>
      <c r="C601" s="390" t="s">
        <v>29</v>
      </c>
      <c r="D601" s="390" t="s">
        <v>30</v>
      </c>
      <c r="E601" s="390" t="s">
        <v>584</v>
      </c>
      <c r="F601" s="390" t="s">
        <v>585</v>
      </c>
      <c r="G601" s="390" t="s">
        <v>586</v>
      </c>
      <c r="H601" s="390" t="s">
        <v>76</v>
      </c>
      <c r="I601" s="390">
        <v>49405140</v>
      </c>
      <c r="J601" s="390">
        <v>768</v>
      </c>
      <c r="K601" s="390">
        <v>24</v>
      </c>
      <c r="L601" s="499">
        <v>44677</v>
      </c>
      <c r="M601" s="499" t="s">
        <v>416</v>
      </c>
      <c r="N601" s="500">
        <v>0.33333333333333331</v>
      </c>
      <c r="O601" s="499">
        <v>44679</v>
      </c>
      <c r="P601" s="499" t="s">
        <v>416</v>
      </c>
      <c r="Q601" s="500">
        <v>0.33333333333333331</v>
      </c>
      <c r="R601" s="390"/>
      <c r="S601" s="501"/>
      <c r="T601" s="390" t="s">
        <v>123</v>
      </c>
      <c r="U601" s="502" t="s">
        <v>587</v>
      </c>
      <c r="V601" s="390" t="s">
        <v>41</v>
      </c>
      <c r="W601" s="517">
        <f>A601*J601/10^6</f>
        <v>0.30719999999999997</v>
      </c>
      <c r="X601" s="498"/>
    </row>
    <row r="602" spans="1:24">
      <c r="A602" s="300">
        <v>400</v>
      </c>
      <c r="B602" s="895">
        <v>395787951</v>
      </c>
      <c r="C602" s="300" t="s">
        <v>29</v>
      </c>
      <c r="D602" s="300" t="s">
        <v>30</v>
      </c>
      <c r="E602" s="300" t="s">
        <v>584</v>
      </c>
      <c r="F602" s="300" t="s">
        <v>492</v>
      </c>
      <c r="G602" s="300" t="s">
        <v>588</v>
      </c>
      <c r="H602" s="300" t="s">
        <v>76</v>
      </c>
      <c r="I602" s="300">
        <v>49405140</v>
      </c>
      <c r="J602" s="300">
        <v>768</v>
      </c>
      <c r="K602" s="300">
        <v>24</v>
      </c>
      <c r="L602" s="462">
        <v>44677</v>
      </c>
      <c r="M602" s="462" t="s">
        <v>416</v>
      </c>
      <c r="N602" s="463">
        <v>0.375</v>
      </c>
      <c r="O602" s="462">
        <v>44679</v>
      </c>
      <c r="P602" s="462" t="s">
        <v>416</v>
      </c>
      <c r="Q602" s="463">
        <v>0.375</v>
      </c>
      <c r="R602" s="300"/>
      <c r="S602" s="514"/>
      <c r="T602" s="300" t="s">
        <v>40</v>
      </c>
      <c r="U602" s="691">
        <v>1904</v>
      </c>
      <c r="V602" s="300" t="s">
        <v>41</v>
      </c>
      <c r="W602" s="472">
        <f>A602*J602/10^6</f>
        <v>0.30719999999999997</v>
      </c>
      <c r="X602" s="473"/>
    </row>
    <row r="603" spans="1:24" hidden="1">
      <c r="A603" s="68">
        <v>360</v>
      </c>
      <c r="B603" s="168">
        <v>395928054</v>
      </c>
      <c r="C603" s="68" t="s">
        <v>29</v>
      </c>
      <c r="D603" s="68" t="s">
        <v>30</v>
      </c>
      <c r="E603" s="68" t="s">
        <v>589</v>
      </c>
      <c r="F603" s="68" t="s">
        <v>590</v>
      </c>
      <c r="G603" s="68">
        <v>2101438</v>
      </c>
      <c r="H603" s="68" t="s">
        <v>200</v>
      </c>
      <c r="I603" s="68">
        <v>49204132</v>
      </c>
      <c r="J603" s="443">
        <v>728</v>
      </c>
      <c r="K603" s="443">
        <v>28</v>
      </c>
      <c r="L603" s="70">
        <v>44677</v>
      </c>
      <c r="M603" s="70"/>
      <c r="N603" s="71">
        <v>0.33333333333333331</v>
      </c>
      <c r="O603" s="70">
        <v>44678</v>
      </c>
      <c r="P603" s="70"/>
      <c r="Q603" s="71">
        <v>0.33333333333333331</v>
      </c>
      <c r="R603" s="68"/>
      <c r="S603" s="388"/>
      <c r="T603" s="68" t="s">
        <v>40</v>
      </c>
      <c r="U603" s="389">
        <v>2457</v>
      </c>
      <c r="V603" s="68" t="s">
        <v>37</v>
      </c>
      <c r="W603" s="391">
        <f>A603*J603/10^6</f>
        <v>0.26207999999999998</v>
      </c>
      <c r="X603" s="736"/>
    </row>
    <row r="604" spans="1:24" hidden="1">
      <c r="A604" s="54">
        <v>360</v>
      </c>
      <c r="B604" s="194">
        <v>395924623</v>
      </c>
      <c r="C604" s="54" t="s">
        <v>29</v>
      </c>
      <c r="D604" s="55" t="s">
        <v>30</v>
      </c>
      <c r="E604" s="54" t="s">
        <v>103</v>
      </c>
      <c r="F604" s="54" t="s">
        <v>591</v>
      </c>
      <c r="G604" s="54" t="s">
        <v>592</v>
      </c>
      <c r="H604" s="54" t="s">
        <v>304</v>
      </c>
      <c r="I604" s="54">
        <v>49203132</v>
      </c>
      <c r="J604" s="54">
        <v>832</v>
      </c>
      <c r="K604" s="54">
        <v>26</v>
      </c>
      <c r="L604" s="51">
        <v>44677</v>
      </c>
      <c r="M604" s="51"/>
      <c r="N604" s="244">
        <v>0.375</v>
      </c>
      <c r="O604" s="51">
        <v>44683</v>
      </c>
      <c r="P604" s="244"/>
      <c r="Q604" s="244">
        <v>0.41666666666666669</v>
      </c>
      <c r="R604" s="54"/>
      <c r="S604" s="54"/>
      <c r="T604" s="54" t="s">
        <v>123</v>
      </c>
      <c r="U604" s="481" t="s">
        <v>593</v>
      </c>
      <c r="V604" s="54" t="s">
        <v>37</v>
      </c>
      <c r="W604" s="391">
        <f>A604*J604/10^6</f>
        <v>0.29952000000000001</v>
      </c>
      <c r="X604" s="645"/>
    </row>
    <row r="605" spans="1:24" hidden="1">
      <c r="A605" s="54">
        <v>360</v>
      </c>
      <c r="B605" s="194">
        <v>395924725</v>
      </c>
      <c r="C605" s="54" t="s">
        <v>29</v>
      </c>
      <c r="D605" s="55" t="s">
        <v>30</v>
      </c>
      <c r="E605" s="54" t="s">
        <v>103</v>
      </c>
      <c r="F605" s="54" t="s">
        <v>591</v>
      </c>
      <c r="G605" s="54" t="s">
        <v>592</v>
      </c>
      <c r="H605" s="54" t="s">
        <v>304</v>
      </c>
      <c r="I605" s="54">
        <v>49203132</v>
      </c>
      <c r="J605" s="54">
        <v>832</v>
      </c>
      <c r="K605" s="54">
        <v>26</v>
      </c>
      <c r="L605" s="289">
        <v>44677</v>
      </c>
      <c r="M605" s="51"/>
      <c r="N605" s="244">
        <v>0.375</v>
      </c>
      <c r="O605" s="51">
        <v>44683</v>
      </c>
      <c r="P605" s="244"/>
      <c r="Q605" s="244">
        <v>0.45833333333333331</v>
      </c>
      <c r="R605" s="54"/>
      <c r="S605" s="54"/>
      <c r="T605" s="54" t="s">
        <v>123</v>
      </c>
      <c r="U605" s="481" t="s">
        <v>593</v>
      </c>
      <c r="V605" s="54" t="s">
        <v>37</v>
      </c>
      <c r="W605" s="391">
        <f>A605*J605/10^6</f>
        <v>0.29952000000000001</v>
      </c>
      <c r="X605" s="645"/>
    </row>
    <row r="606" spans="1:24" hidden="1">
      <c r="A606" s="54">
        <v>360</v>
      </c>
      <c r="B606" s="194">
        <v>395924854</v>
      </c>
      <c r="C606" s="54" t="s">
        <v>29</v>
      </c>
      <c r="D606" s="55" t="s">
        <v>30</v>
      </c>
      <c r="E606" s="54" t="s">
        <v>103</v>
      </c>
      <c r="F606" s="54" t="s">
        <v>591</v>
      </c>
      <c r="G606" s="54" t="s">
        <v>592</v>
      </c>
      <c r="H606" s="54" t="s">
        <v>304</v>
      </c>
      <c r="I606" s="54">
        <v>49203132</v>
      </c>
      <c r="J606" s="54">
        <v>640</v>
      </c>
      <c r="K606" s="54">
        <v>20</v>
      </c>
      <c r="L606" s="51">
        <v>44678</v>
      </c>
      <c r="M606" s="51"/>
      <c r="N606" s="244">
        <v>0.41666666666666669</v>
      </c>
      <c r="O606" s="51">
        <v>44684</v>
      </c>
      <c r="P606" s="244"/>
      <c r="Q606" s="244">
        <v>0.375</v>
      </c>
      <c r="R606" s="54"/>
      <c r="S606" s="54"/>
      <c r="T606" s="54" t="s">
        <v>123</v>
      </c>
      <c r="U606" s="481" t="s">
        <v>593</v>
      </c>
      <c r="V606" s="54" t="s">
        <v>37</v>
      </c>
      <c r="W606" s="391">
        <f>A606*J606/10^6</f>
        <v>0.23039999999999999</v>
      </c>
      <c r="X606" s="645"/>
    </row>
    <row r="607" spans="1:24" hidden="1">
      <c r="A607" s="245">
        <v>480</v>
      </c>
      <c r="B607" s="509">
        <v>395926414</v>
      </c>
      <c r="C607" s="245" t="s">
        <v>29</v>
      </c>
      <c r="D607" s="245" t="s">
        <v>30</v>
      </c>
      <c r="E607" s="245" t="s">
        <v>461</v>
      </c>
      <c r="F607" s="245" t="s">
        <v>462</v>
      </c>
      <c r="G607" s="245" t="s">
        <v>463</v>
      </c>
      <c r="H607" s="245" t="s">
        <v>111</v>
      </c>
      <c r="I607" s="245">
        <v>49303156</v>
      </c>
      <c r="J607" s="245">
        <v>638</v>
      </c>
      <c r="K607" s="245">
        <v>22</v>
      </c>
      <c r="L607" s="519">
        <v>44679</v>
      </c>
      <c r="M607" s="519"/>
      <c r="N607" s="520"/>
      <c r="O607" s="519">
        <v>44681</v>
      </c>
      <c r="P607" s="245"/>
      <c r="Q607" s="520"/>
      <c r="R607" s="245"/>
      <c r="S607" s="521"/>
      <c r="T607" s="245"/>
      <c r="U607" s="245"/>
      <c r="V607" s="245"/>
      <c r="W607" s="391">
        <f>A607*J607/10^6</f>
        <v>0.30624000000000001</v>
      </c>
      <c r="X607" s="739"/>
    </row>
    <row r="608" spans="1:24" s="743" customFormat="1" hidden="1">
      <c r="A608" s="245">
        <v>480</v>
      </c>
      <c r="B608" s="509">
        <v>395926525</v>
      </c>
      <c r="C608" s="653" t="s">
        <v>29</v>
      </c>
      <c r="D608" s="245" t="s">
        <v>30</v>
      </c>
      <c r="E608" s="245" t="s">
        <v>461</v>
      </c>
      <c r="F608" s="245" t="s">
        <v>462</v>
      </c>
      <c r="G608" s="245" t="s">
        <v>463</v>
      </c>
      <c r="H608" s="245" t="s">
        <v>111</v>
      </c>
      <c r="I608" s="245">
        <v>49303156</v>
      </c>
      <c r="J608" s="245">
        <v>638</v>
      </c>
      <c r="K608" s="245">
        <v>22</v>
      </c>
      <c r="L608" s="519">
        <v>44679</v>
      </c>
      <c r="M608" s="519"/>
      <c r="N608" s="520"/>
      <c r="O608" s="519">
        <v>44681</v>
      </c>
      <c r="P608" s="245"/>
      <c r="Q608" s="520"/>
      <c r="R608" s="245"/>
      <c r="S608" s="521"/>
      <c r="T608" s="245"/>
      <c r="U608" s="245"/>
      <c r="V608" s="245"/>
      <c r="W608" s="391">
        <f>A608*J608/10^6</f>
        <v>0.30624000000000001</v>
      </c>
      <c r="X608" s="740"/>
    </row>
    <row r="609" spans="1:24" s="743" customFormat="1" hidden="1">
      <c r="A609" s="245">
        <v>480</v>
      </c>
      <c r="B609" s="509">
        <v>395926596</v>
      </c>
      <c r="C609" s="653" t="s">
        <v>29</v>
      </c>
      <c r="D609" s="245" t="s">
        <v>30</v>
      </c>
      <c r="E609" s="245" t="s">
        <v>461</v>
      </c>
      <c r="F609" s="245" t="s">
        <v>462</v>
      </c>
      <c r="G609" s="245" t="s">
        <v>463</v>
      </c>
      <c r="H609" s="245" t="s">
        <v>111</v>
      </c>
      <c r="I609" s="245">
        <v>49303156</v>
      </c>
      <c r="J609" s="245">
        <v>638</v>
      </c>
      <c r="K609" s="245">
        <v>22</v>
      </c>
      <c r="L609" s="519">
        <v>44679</v>
      </c>
      <c r="M609" s="519"/>
      <c r="N609" s="520"/>
      <c r="O609" s="519">
        <v>44681</v>
      </c>
      <c r="P609" s="245"/>
      <c r="Q609" s="520"/>
      <c r="R609" s="245"/>
      <c r="S609" s="521"/>
      <c r="T609" s="245"/>
      <c r="U609" s="245"/>
      <c r="V609" s="245"/>
      <c r="W609" s="391">
        <f>A609*J609/10^6</f>
        <v>0.30624000000000001</v>
      </c>
      <c r="X609" s="740"/>
    </row>
    <row r="610" spans="1:24" s="743" customFormat="1" hidden="1">
      <c r="A610" s="245">
        <v>480</v>
      </c>
      <c r="B610" s="509">
        <v>395926607</v>
      </c>
      <c r="C610" s="653" t="s">
        <v>29</v>
      </c>
      <c r="D610" s="245" t="s">
        <v>30</v>
      </c>
      <c r="E610" s="245" t="s">
        <v>461</v>
      </c>
      <c r="F610" s="245" t="s">
        <v>462</v>
      </c>
      <c r="G610" s="245" t="s">
        <v>463</v>
      </c>
      <c r="H610" s="245" t="s">
        <v>111</v>
      </c>
      <c r="I610" s="245">
        <v>49303156</v>
      </c>
      <c r="J610" s="245">
        <v>638</v>
      </c>
      <c r="K610" s="245">
        <v>22</v>
      </c>
      <c r="L610" s="519">
        <v>44679</v>
      </c>
      <c r="M610" s="519"/>
      <c r="N610" s="520"/>
      <c r="O610" s="519">
        <v>44681</v>
      </c>
      <c r="P610" s="245"/>
      <c r="Q610" s="520"/>
      <c r="R610" s="245"/>
      <c r="S610" s="521"/>
      <c r="T610" s="245"/>
      <c r="U610" s="245"/>
      <c r="V610" s="245"/>
      <c r="W610" s="391">
        <f>A610*J610/10^6</f>
        <v>0.30624000000000001</v>
      </c>
      <c r="X610" s="740"/>
    </row>
    <row r="611" spans="1:24" s="743" customFormat="1" hidden="1">
      <c r="A611" s="245">
        <v>480</v>
      </c>
      <c r="B611" s="509">
        <v>395926631</v>
      </c>
      <c r="C611" s="245" t="s">
        <v>29</v>
      </c>
      <c r="D611" s="245" t="s">
        <v>30</v>
      </c>
      <c r="E611" s="245" t="s">
        <v>461</v>
      </c>
      <c r="F611" s="245" t="s">
        <v>462</v>
      </c>
      <c r="G611" s="245" t="s">
        <v>463</v>
      </c>
      <c r="H611" s="245" t="s">
        <v>111</v>
      </c>
      <c r="I611" s="245">
        <v>49303156</v>
      </c>
      <c r="J611" s="245">
        <v>638</v>
      </c>
      <c r="K611" s="245">
        <v>22</v>
      </c>
      <c r="L611" s="519">
        <v>44679</v>
      </c>
      <c r="M611" s="519"/>
      <c r="N611" s="520"/>
      <c r="O611" s="519">
        <v>44681</v>
      </c>
      <c r="P611" s="245"/>
      <c r="Q611" s="520"/>
      <c r="R611" s="245"/>
      <c r="S611" s="521"/>
      <c r="T611" s="245"/>
      <c r="U611" s="245"/>
      <c r="V611" s="245"/>
      <c r="W611" s="391">
        <f>A611*J611/10^6</f>
        <v>0.30624000000000001</v>
      </c>
      <c r="X611" s="739"/>
    </row>
    <row r="612" spans="1:24" s="743" customFormat="1" hidden="1">
      <c r="A612" s="245">
        <v>480</v>
      </c>
      <c r="B612" s="509">
        <v>395926647</v>
      </c>
      <c r="C612" s="245" t="s">
        <v>29</v>
      </c>
      <c r="D612" s="245" t="s">
        <v>30</v>
      </c>
      <c r="E612" s="245" t="s">
        <v>461</v>
      </c>
      <c r="F612" s="245" t="s">
        <v>462</v>
      </c>
      <c r="G612" s="245" t="s">
        <v>463</v>
      </c>
      <c r="H612" s="245" t="s">
        <v>111</v>
      </c>
      <c r="I612" s="245">
        <v>49303156</v>
      </c>
      <c r="J612" s="245">
        <v>638</v>
      </c>
      <c r="K612" s="245">
        <v>22</v>
      </c>
      <c r="L612" s="519">
        <v>44679</v>
      </c>
      <c r="M612" s="519"/>
      <c r="N612" s="520"/>
      <c r="O612" s="519">
        <v>44681</v>
      </c>
      <c r="P612" s="245"/>
      <c r="Q612" s="520"/>
      <c r="R612" s="245"/>
      <c r="S612" s="521"/>
      <c r="T612" s="245"/>
      <c r="U612" s="245"/>
      <c r="V612" s="245"/>
      <c r="W612" s="391">
        <f>A612*J612/10^6</f>
        <v>0.30624000000000001</v>
      </c>
      <c r="X612" s="739"/>
    </row>
    <row r="613" spans="1:24" hidden="1">
      <c r="A613" s="538">
        <v>480</v>
      </c>
      <c r="B613" s="539">
        <v>395926791</v>
      </c>
      <c r="C613" s="538" t="s">
        <v>29</v>
      </c>
      <c r="D613" s="538" t="s">
        <v>30</v>
      </c>
      <c r="E613" s="538" t="s">
        <v>461</v>
      </c>
      <c r="F613" s="538" t="s">
        <v>462</v>
      </c>
      <c r="G613" s="538" t="s">
        <v>463</v>
      </c>
      <c r="H613" s="538" t="s">
        <v>111</v>
      </c>
      <c r="I613" s="538">
        <v>49303156</v>
      </c>
      <c r="J613" s="538">
        <v>638</v>
      </c>
      <c r="K613" s="538">
        <v>22</v>
      </c>
      <c r="L613" s="540">
        <v>44679</v>
      </c>
      <c r="M613" s="540"/>
      <c r="N613" s="541"/>
      <c r="O613" s="540">
        <v>44681</v>
      </c>
      <c r="P613" s="538"/>
      <c r="Q613" s="541"/>
      <c r="R613" s="538"/>
      <c r="S613" s="542"/>
      <c r="T613" s="538"/>
      <c r="U613" s="538"/>
      <c r="V613" s="538"/>
      <c r="W613" s="365">
        <f>A613*J613/10^6</f>
        <v>0.30624000000000001</v>
      </c>
      <c r="X613" s="741"/>
    </row>
    <row r="614" spans="1:24" hidden="1">
      <c r="A614" s="245">
        <v>480</v>
      </c>
      <c r="B614" s="509">
        <v>395926798</v>
      </c>
      <c r="C614" s="245" t="s">
        <v>29</v>
      </c>
      <c r="D614" s="245" t="s">
        <v>30</v>
      </c>
      <c r="E614" s="245" t="s">
        <v>461</v>
      </c>
      <c r="F614" s="245" t="s">
        <v>462</v>
      </c>
      <c r="G614" s="245" t="s">
        <v>463</v>
      </c>
      <c r="H614" s="245" t="s">
        <v>111</v>
      </c>
      <c r="I614" s="245">
        <v>49303156</v>
      </c>
      <c r="J614" s="245">
        <v>638</v>
      </c>
      <c r="K614" s="245">
        <v>22</v>
      </c>
      <c r="L614" s="519">
        <v>44679</v>
      </c>
      <c r="M614" s="519"/>
      <c r="N614" s="520"/>
      <c r="O614" s="519">
        <v>44681</v>
      </c>
      <c r="P614" s="245"/>
      <c r="Q614" s="520"/>
      <c r="R614" s="245"/>
      <c r="S614" s="521"/>
      <c r="T614" s="245"/>
      <c r="U614" s="245"/>
      <c r="V614" s="245"/>
      <c r="W614" s="365">
        <f>A614*J614/10^6</f>
        <v>0.30624000000000001</v>
      </c>
      <c r="X614" s="739"/>
    </row>
    <row r="615" spans="1:24" hidden="1">
      <c r="A615" s="245">
        <v>480</v>
      </c>
      <c r="B615" s="509" t="s">
        <v>594</v>
      </c>
      <c r="C615" s="245" t="s">
        <v>29</v>
      </c>
      <c r="D615" s="245" t="s">
        <v>30</v>
      </c>
      <c r="E615" s="245" t="s">
        <v>461</v>
      </c>
      <c r="F615" s="245" t="s">
        <v>462</v>
      </c>
      <c r="G615" s="245" t="s">
        <v>463</v>
      </c>
      <c r="H615" s="245" t="s">
        <v>111</v>
      </c>
      <c r="I615" s="245">
        <v>49303156</v>
      </c>
      <c r="J615" s="245">
        <v>638</v>
      </c>
      <c r="K615" s="245">
        <v>22</v>
      </c>
      <c r="L615" s="519">
        <v>44679</v>
      </c>
      <c r="M615" s="519"/>
      <c r="N615" s="520"/>
      <c r="O615" s="519">
        <v>44681</v>
      </c>
      <c r="P615" s="245"/>
      <c r="Q615" s="520"/>
      <c r="R615" s="245"/>
      <c r="S615" s="521"/>
      <c r="T615" s="245"/>
      <c r="U615" s="245"/>
      <c r="V615" s="245"/>
      <c r="W615" s="391">
        <f>A615*J615/10^6</f>
        <v>0.30624000000000001</v>
      </c>
      <c r="X615" s="739"/>
    </row>
    <row r="616" spans="1:24" hidden="1">
      <c r="A616" s="245">
        <v>480</v>
      </c>
      <c r="B616" s="509" t="s">
        <v>595</v>
      </c>
      <c r="C616" s="245" t="s">
        <v>29</v>
      </c>
      <c r="D616" s="245" t="s">
        <v>30</v>
      </c>
      <c r="E616" s="245" t="s">
        <v>461</v>
      </c>
      <c r="F616" s="245" t="s">
        <v>462</v>
      </c>
      <c r="G616" s="245" t="s">
        <v>463</v>
      </c>
      <c r="H616" s="245" t="s">
        <v>111</v>
      </c>
      <c r="I616" s="245">
        <v>49303156</v>
      </c>
      <c r="J616" s="245">
        <v>638</v>
      </c>
      <c r="K616" s="245">
        <v>22</v>
      </c>
      <c r="L616" s="519">
        <v>44679</v>
      </c>
      <c r="M616" s="519"/>
      <c r="N616" s="520"/>
      <c r="O616" s="519">
        <v>44681</v>
      </c>
      <c r="P616" s="245"/>
      <c r="Q616" s="520"/>
      <c r="R616" s="245"/>
      <c r="S616" s="521"/>
      <c r="T616" s="245"/>
      <c r="U616" s="245"/>
      <c r="V616" s="245"/>
      <c r="W616" s="391">
        <f>A616*J616/10^6</f>
        <v>0.30624000000000001</v>
      </c>
      <c r="X616" s="739"/>
    </row>
    <row r="617" spans="1:24">
      <c r="A617" s="74">
        <v>400</v>
      </c>
      <c r="B617" s="74">
        <v>395456417</v>
      </c>
      <c r="C617" s="362" t="s">
        <v>29</v>
      </c>
      <c r="D617" s="74" t="s">
        <v>30</v>
      </c>
      <c r="E617" s="556" t="s">
        <v>184</v>
      </c>
      <c r="F617" s="556" t="s">
        <v>187</v>
      </c>
      <c r="G617" s="556" t="s">
        <v>583</v>
      </c>
      <c r="H617" s="74" t="s">
        <v>76</v>
      </c>
      <c r="I617" s="74">
        <v>49405140</v>
      </c>
      <c r="J617" s="74">
        <v>832</v>
      </c>
      <c r="K617" s="74">
        <v>26</v>
      </c>
      <c r="L617" s="667"/>
      <c r="M617" s="364" t="s">
        <v>416</v>
      </c>
      <c r="N617" s="548">
        <v>0.41666666666666669</v>
      </c>
      <c r="O617" s="364">
        <v>44672</v>
      </c>
      <c r="P617" s="364" t="s">
        <v>416</v>
      </c>
      <c r="Q617" s="518">
        <v>0.41666666666666669</v>
      </c>
      <c r="R617" s="555" t="s">
        <v>596</v>
      </c>
      <c r="S617" s="95"/>
      <c r="T617" s="168" t="s">
        <v>568</v>
      </c>
      <c r="U617" s="301">
        <v>1731</v>
      </c>
      <c r="V617" s="194" t="s">
        <v>37</v>
      </c>
      <c r="W617" s="391">
        <f>A617*J617/10^6</f>
        <v>0.33279999999999998</v>
      </c>
      <c r="X617" s="736"/>
    </row>
    <row r="618" spans="1:24" s="748" customFormat="1">
      <c r="A618" s="74">
        <v>400</v>
      </c>
      <c r="B618" s="74">
        <v>395456965</v>
      </c>
      <c r="C618" s="194" t="s">
        <v>29</v>
      </c>
      <c r="D618" s="74" t="s">
        <v>30</v>
      </c>
      <c r="E618" s="556" t="s">
        <v>184</v>
      </c>
      <c r="F618" s="556" t="s">
        <v>187</v>
      </c>
      <c r="G618" s="556" t="s">
        <v>583</v>
      </c>
      <c r="H618" s="74" t="s">
        <v>76</v>
      </c>
      <c r="I618" s="74">
        <v>49405140</v>
      </c>
      <c r="J618" s="74">
        <v>832</v>
      </c>
      <c r="K618" s="74">
        <v>26</v>
      </c>
      <c r="L618" s="364"/>
      <c r="M618" s="364" t="s">
        <v>416</v>
      </c>
      <c r="N618" s="548">
        <v>0.41666666666666669</v>
      </c>
      <c r="O618" s="364">
        <v>44672</v>
      </c>
      <c r="P618" s="364" t="s">
        <v>416</v>
      </c>
      <c r="Q618" s="518">
        <v>0.45833333333333331</v>
      </c>
      <c r="R618" s="555" t="s">
        <v>596</v>
      </c>
      <c r="S618" s="95"/>
      <c r="T618" s="168" t="s">
        <v>568</v>
      </c>
      <c r="U618" s="301">
        <v>1731</v>
      </c>
      <c r="V618" s="194" t="s">
        <v>37</v>
      </c>
      <c r="W618" s="391">
        <f>A618*J618/10^6</f>
        <v>0.33279999999999998</v>
      </c>
      <c r="X618" s="95"/>
    </row>
    <row r="619" spans="1:24" s="743" customFormat="1">
      <c r="A619" s="74">
        <v>400</v>
      </c>
      <c r="B619" s="74">
        <v>395457253</v>
      </c>
      <c r="C619" s="194" t="s">
        <v>29</v>
      </c>
      <c r="D619" s="74" t="s">
        <v>30</v>
      </c>
      <c r="E619" s="556" t="s">
        <v>184</v>
      </c>
      <c r="F619" s="556" t="s">
        <v>187</v>
      </c>
      <c r="G619" s="556" t="s">
        <v>583</v>
      </c>
      <c r="H619" s="74" t="s">
        <v>76</v>
      </c>
      <c r="I619" s="74">
        <v>49405140</v>
      </c>
      <c r="J619" s="74">
        <v>832</v>
      </c>
      <c r="K619" s="74">
        <v>26</v>
      </c>
      <c r="L619" s="364"/>
      <c r="M619" s="364" t="s">
        <v>416</v>
      </c>
      <c r="N619" s="548">
        <v>0.41666666666666669</v>
      </c>
      <c r="O619" s="364">
        <v>44672</v>
      </c>
      <c r="P619" s="364" t="s">
        <v>416</v>
      </c>
      <c r="Q619" s="518">
        <v>0.5</v>
      </c>
      <c r="R619" s="555" t="s">
        <v>596</v>
      </c>
      <c r="S619" s="95"/>
      <c r="T619" s="168" t="s">
        <v>568</v>
      </c>
      <c r="U619" s="301">
        <v>1731</v>
      </c>
      <c r="V619" s="194" t="s">
        <v>37</v>
      </c>
      <c r="W619" s="391">
        <f>A619*J619/10^6</f>
        <v>0.33279999999999998</v>
      </c>
      <c r="X619" s="95"/>
    </row>
    <row r="620" spans="1:24" s="743" customFormat="1" hidden="1">
      <c r="A620" s="477">
        <v>360</v>
      </c>
      <c r="B620" s="477" t="s">
        <v>597</v>
      </c>
      <c r="C620" s="477" t="s">
        <v>29</v>
      </c>
      <c r="D620" s="477" t="s">
        <v>30</v>
      </c>
      <c r="E620" s="477" t="s">
        <v>598</v>
      </c>
      <c r="F620" s="477" t="s">
        <v>599</v>
      </c>
      <c r="G620" s="477" t="s">
        <v>600</v>
      </c>
      <c r="H620" s="477" t="s">
        <v>304</v>
      </c>
      <c r="I620" s="477">
        <v>49203132</v>
      </c>
      <c r="J620" s="477">
        <v>768</v>
      </c>
      <c r="K620" s="477">
        <v>24</v>
      </c>
      <c r="L620" s="378"/>
      <c r="M620" s="480">
        <v>44678</v>
      </c>
      <c r="N620" s="478"/>
      <c r="O620" s="479"/>
      <c r="P620" s="477"/>
      <c r="Q620" s="478"/>
      <c r="R620" s="477"/>
      <c r="S620" s="477"/>
      <c r="T620" s="477"/>
      <c r="U620" s="477"/>
      <c r="V620" s="477" t="s">
        <v>41</v>
      </c>
      <c r="W620" s="391">
        <f>A620*J620/10^6</f>
        <v>0.27648</v>
      </c>
      <c r="X620" s="477" t="s">
        <v>601</v>
      </c>
    </row>
    <row r="621" spans="1:24" s="743" customFormat="1">
      <c r="A621" s="477">
        <v>400</v>
      </c>
      <c r="B621" s="477" t="s">
        <v>602</v>
      </c>
      <c r="C621" s="477" t="s">
        <v>29</v>
      </c>
      <c r="D621" s="477" t="s">
        <v>30</v>
      </c>
      <c r="E621" s="477" t="s">
        <v>603</v>
      </c>
      <c r="F621" s="477" t="s">
        <v>604</v>
      </c>
      <c r="G621" s="477" t="s">
        <v>605</v>
      </c>
      <c r="H621" s="477" t="s">
        <v>76</v>
      </c>
      <c r="I621" s="477">
        <v>49405140</v>
      </c>
      <c r="J621" s="477">
        <v>768</v>
      </c>
      <c r="K621" s="477">
        <v>24</v>
      </c>
      <c r="L621" s="378"/>
      <c r="M621" s="480">
        <v>44678</v>
      </c>
      <c r="N621" s="478"/>
      <c r="O621" s="479"/>
      <c r="P621" s="477"/>
      <c r="Q621" s="478"/>
      <c r="R621" s="477"/>
      <c r="S621" s="477"/>
      <c r="T621" s="477"/>
      <c r="U621" s="477"/>
      <c r="V621" s="477" t="s">
        <v>37</v>
      </c>
      <c r="W621" s="391">
        <f>A621*J621/10^6</f>
        <v>0.30719999999999997</v>
      </c>
      <c r="X621" s="477"/>
    </row>
    <row r="622" spans="1:24" s="743" customFormat="1" hidden="1">
      <c r="A622" s="477">
        <v>475</v>
      </c>
      <c r="B622" s="477" t="s">
        <v>606</v>
      </c>
      <c r="C622" s="477" t="s">
        <v>29</v>
      </c>
      <c r="D622" s="477" t="s">
        <v>30</v>
      </c>
      <c r="E622" s="477" t="s">
        <v>607</v>
      </c>
      <c r="F622" s="477" t="s">
        <v>608</v>
      </c>
      <c r="G622" s="477" t="s">
        <v>609</v>
      </c>
      <c r="H622" s="477" t="s">
        <v>111</v>
      </c>
      <c r="I622" s="477">
        <v>49303155</v>
      </c>
      <c r="J622" s="477">
        <v>580</v>
      </c>
      <c r="K622" s="477">
        <v>20</v>
      </c>
      <c r="L622" s="378"/>
      <c r="M622" s="480">
        <v>44678</v>
      </c>
      <c r="N622" s="478"/>
      <c r="O622" s="479"/>
      <c r="P622" s="477"/>
      <c r="Q622" s="478"/>
      <c r="R622" s="477"/>
      <c r="S622" s="477"/>
      <c r="T622" s="477"/>
      <c r="U622" s="477"/>
      <c r="V622" s="477" t="s">
        <v>37</v>
      </c>
      <c r="W622" s="391">
        <f>A622*J622/10^6</f>
        <v>0.27550000000000002</v>
      </c>
      <c r="X622" s="477"/>
    </row>
    <row r="623" spans="1:24" s="743" customFormat="1" hidden="1">
      <c r="A623" s="477">
        <v>480</v>
      </c>
      <c r="B623" s="477" t="s">
        <v>610</v>
      </c>
      <c r="C623" s="477" t="s">
        <v>29</v>
      </c>
      <c r="D623" s="477" t="s">
        <v>30</v>
      </c>
      <c r="E623" s="477" t="s">
        <v>611</v>
      </c>
      <c r="F623" s="477" t="s">
        <v>612</v>
      </c>
      <c r="G623" s="477" t="s">
        <v>613</v>
      </c>
      <c r="H623" s="477" t="s">
        <v>111</v>
      </c>
      <c r="I623" s="477">
        <v>49303156</v>
      </c>
      <c r="J623" s="477">
        <v>638</v>
      </c>
      <c r="K623" s="477">
        <v>22</v>
      </c>
      <c r="L623" s="378"/>
      <c r="M623" s="480">
        <v>44678</v>
      </c>
      <c r="N623" s="478"/>
      <c r="O623" s="479"/>
      <c r="P623" s="477"/>
      <c r="Q623" s="478"/>
      <c r="R623" s="477"/>
      <c r="S623" s="477"/>
      <c r="T623" s="477"/>
      <c r="U623" s="477"/>
      <c r="V623" s="477" t="s">
        <v>41</v>
      </c>
      <c r="W623" s="391">
        <f>A623*J623/10^6</f>
        <v>0.30624000000000001</v>
      </c>
      <c r="X623" s="477"/>
    </row>
    <row r="624" spans="1:24" s="743" customFormat="1" hidden="1">
      <c r="A624" s="477">
        <v>480</v>
      </c>
      <c r="B624" s="477" t="s">
        <v>614</v>
      </c>
      <c r="C624" s="477" t="s">
        <v>29</v>
      </c>
      <c r="D624" s="477" t="s">
        <v>30</v>
      </c>
      <c r="E624" s="477" t="s">
        <v>611</v>
      </c>
      <c r="F624" s="477" t="s">
        <v>612</v>
      </c>
      <c r="G624" s="477" t="s">
        <v>613</v>
      </c>
      <c r="H624" s="477" t="s">
        <v>111</v>
      </c>
      <c r="I624" s="477">
        <v>49303156</v>
      </c>
      <c r="J624" s="477">
        <v>638</v>
      </c>
      <c r="K624" s="477">
        <v>22</v>
      </c>
      <c r="L624" s="378"/>
      <c r="M624" s="480">
        <v>44678</v>
      </c>
      <c r="N624" s="478"/>
      <c r="O624" s="479"/>
      <c r="P624" s="477"/>
      <c r="Q624" s="478"/>
      <c r="R624" s="477"/>
      <c r="S624" s="477"/>
      <c r="T624" s="477"/>
      <c r="U624" s="477"/>
      <c r="V624" s="477" t="s">
        <v>41</v>
      </c>
      <c r="W624" s="391">
        <f>A624*J624/10^6</f>
        <v>0.30624000000000001</v>
      </c>
      <c r="X624" s="477"/>
    </row>
    <row r="625" spans="1:24" s="743" customFormat="1" hidden="1">
      <c r="A625" s="477">
        <v>480</v>
      </c>
      <c r="B625" s="477" t="s">
        <v>615</v>
      </c>
      <c r="C625" s="477" t="s">
        <v>29</v>
      </c>
      <c r="D625" s="477" t="s">
        <v>30</v>
      </c>
      <c r="E625" s="477" t="s">
        <v>611</v>
      </c>
      <c r="F625" s="477" t="s">
        <v>612</v>
      </c>
      <c r="G625" s="477" t="s">
        <v>613</v>
      </c>
      <c r="H625" s="477" t="s">
        <v>111</v>
      </c>
      <c r="I625" s="477">
        <v>49303156</v>
      </c>
      <c r="J625" s="477">
        <v>638</v>
      </c>
      <c r="K625" s="477">
        <v>22</v>
      </c>
      <c r="L625" s="378"/>
      <c r="M625" s="480">
        <v>44678</v>
      </c>
      <c r="N625" s="478"/>
      <c r="O625" s="479"/>
      <c r="P625" s="477"/>
      <c r="Q625" s="478"/>
      <c r="R625" s="477"/>
      <c r="S625" s="477"/>
      <c r="T625" s="477"/>
      <c r="U625" s="477"/>
      <c r="V625" s="477" t="s">
        <v>41</v>
      </c>
      <c r="W625" s="391">
        <f>A625*J625/10^6</f>
        <v>0.30624000000000001</v>
      </c>
      <c r="X625" s="477"/>
    </row>
    <row r="626" spans="1:24" s="743" customFormat="1" hidden="1">
      <c r="A626" s="477">
        <v>480</v>
      </c>
      <c r="B626" s="477" t="s">
        <v>616</v>
      </c>
      <c r="C626" s="477" t="s">
        <v>29</v>
      </c>
      <c r="D626" s="477" t="s">
        <v>30</v>
      </c>
      <c r="E626" s="477" t="s">
        <v>611</v>
      </c>
      <c r="F626" s="477" t="s">
        <v>612</v>
      </c>
      <c r="G626" s="477" t="s">
        <v>613</v>
      </c>
      <c r="H626" s="477" t="s">
        <v>111</v>
      </c>
      <c r="I626" s="477">
        <v>49303156</v>
      </c>
      <c r="J626" s="477">
        <v>638</v>
      </c>
      <c r="K626" s="477">
        <v>22</v>
      </c>
      <c r="L626" s="378"/>
      <c r="M626" s="480">
        <v>44678</v>
      </c>
      <c r="N626" s="478"/>
      <c r="O626" s="479"/>
      <c r="P626" s="477"/>
      <c r="Q626" s="478"/>
      <c r="R626" s="477"/>
      <c r="S626" s="477"/>
      <c r="T626" s="477"/>
      <c r="U626" s="477"/>
      <c r="V626" s="477" t="s">
        <v>41</v>
      </c>
      <c r="W626" s="391">
        <f>A626*J626/10^6</f>
        <v>0.30624000000000001</v>
      </c>
      <c r="X626" s="477"/>
    </row>
    <row r="627" spans="1:24" s="743" customFormat="1" hidden="1">
      <c r="A627" s="477">
        <v>480</v>
      </c>
      <c r="B627" s="477" t="s">
        <v>617</v>
      </c>
      <c r="C627" s="477" t="s">
        <v>29</v>
      </c>
      <c r="D627" s="477" t="s">
        <v>30</v>
      </c>
      <c r="E627" s="477" t="s">
        <v>611</v>
      </c>
      <c r="F627" s="477" t="s">
        <v>612</v>
      </c>
      <c r="G627" s="477" t="s">
        <v>613</v>
      </c>
      <c r="H627" s="477" t="s">
        <v>111</v>
      </c>
      <c r="I627" s="477">
        <v>49303156</v>
      </c>
      <c r="J627" s="477">
        <v>638</v>
      </c>
      <c r="K627" s="477">
        <v>22</v>
      </c>
      <c r="L627" s="378"/>
      <c r="M627" s="480">
        <v>44679</v>
      </c>
      <c r="N627" s="478"/>
      <c r="O627" s="479"/>
      <c r="P627" s="477"/>
      <c r="Q627" s="478"/>
      <c r="R627" s="477"/>
      <c r="S627" s="477"/>
      <c r="T627" s="477"/>
      <c r="U627" s="477"/>
      <c r="V627" s="477" t="s">
        <v>41</v>
      </c>
      <c r="W627" s="391">
        <f>A627*J627/10^6</f>
        <v>0.30624000000000001</v>
      </c>
      <c r="X627" s="477"/>
    </row>
    <row r="628" spans="1:24" s="743" customFormat="1" hidden="1">
      <c r="A628" s="477">
        <v>480</v>
      </c>
      <c r="B628" s="477" t="s">
        <v>618</v>
      </c>
      <c r="C628" s="477" t="s">
        <v>29</v>
      </c>
      <c r="D628" s="477" t="s">
        <v>30</v>
      </c>
      <c r="E628" s="477" t="s">
        <v>611</v>
      </c>
      <c r="F628" s="477" t="s">
        <v>612</v>
      </c>
      <c r="G628" s="477" t="s">
        <v>613</v>
      </c>
      <c r="H628" s="477" t="s">
        <v>111</v>
      </c>
      <c r="I628" s="477">
        <v>49303156</v>
      </c>
      <c r="J628" s="477">
        <v>638</v>
      </c>
      <c r="K628" s="477">
        <v>22</v>
      </c>
      <c r="L628" s="378"/>
      <c r="M628" s="480">
        <v>44679</v>
      </c>
      <c r="N628" s="478"/>
      <c r="O628" s="479"/>
      <c r="P628" s="477"/>
      <c r="Q628" s="478"/>
      <c r="R628" s="477"/>
      <c r="S628" s="477"/>
      <c r="T628" s="477"/>
      <c r="U628" s="477"/>
      <c r="V628" s="477" t="s">
        <v>41</v>
      </c>
      <c r="W628" s="391">
        <f>A628*J628/10^6</f>
        <v>0.30624000000000001</v>
      </c>
      <c r="X628" s="477"/>
    </row>
    <row r="629" spans="1:24" s="743" customFormat="1" hidden="1">
      <c r="A629" s="477">
        <v>480</v>
      </c>
      <c r="B629" s="477" t="s">
        <v>619</v>
      </c>
      <c r="C629" s="477" t="s">
        <v>29</v>
      </c>
      <c r="D629" s="477" t="s">
        <v>30</v>
      </c>
      <c r="E629" s="477" t="s">
        <v>611</v>
      </c>
      <c r="F629" s="477" t="s">
        <v>612</v>
      </c>
      <c r="G629" s="477" t="s">
        <v>613</v>
      </c>
      <c r="H629" s="477" t="s">
        <v>111</v>
      </c>
      <c r="I629" s="477">
        <v>49303156</v>
      </c>
      <c r="J629" s="477">
        <v>638</v>
      </c>
      <c r="K629" s="477">
        <v>22</v>
      </c>
      <c r="L629" s="378"/>
      <c r="M629" s="480">
        <v>44679</v>
      </c>
      <c r="N629" s="478"/>
      <c r="O629" s="479"/>
      <c r="P629" s="477"/>
      <c r="Q629" s="478"/>
      <c r="R629" s="477"/>
      <c r="S629" s="477"/>
      <c r="T629" s="477"/>
      <c r="U629" s="477"/>
      <c r="V629" s="477" t="s">
        <v>41</v>
      </c>
      <c r="W629" s="391">
        <f>A629*J629/10^6</f>
        <v>0.30624000000000001</v>
      </c>
      <c r="X629" s="477"/>
    </row>
    <row r="630" spans="1:24" s="743" customFormat="1" hidden="1">
      <c r="A630" s="477">
        <v>480</v>
      </c>
      <c r="B630" s="477" t="s">
        <v>620</v>
      </c>
      <c r="C630" s="477" t="s">
        <v>29</v>
      </c>
      <c r="D630" s="477" t="s">
        <v>30</v>
      </c>
      <c r="E630" s="477" t="s">
        <v>611</v>
      </c>
      <c r="F630" s="477" t="s">
        <v>612</v>
      </c>
      <c r="G630" s="477" t="s">
        <v>613</v>
      </c>
      <c r="H630" s="477" t="s">
        <v>111</v>
      </c>
      <c r="I630" s="477">
        <v>49303156</v>
      </c>
      <c r="J630" s="477">
        <v>551</v>
      </c>
      <c r="K630" s="477">
        <v>19</v>
      </c>
      <c r="L630" s="378"/>
      <c r="M630" s="480">
        <v>44679</v>
      </c>
      <c r="N630" s="478"/>
      <c r="O630" s="479"/>
      <c r="P630" s="477"/>
      <c r="Q630" s="478"/>
      <c r="R630" s="477"/>
      <c r="S630" s="477"/>
      <c r="T630" s="477"/>
      <c r="U630" s="477"/>
      <c r="V630" s="477" t="s">
        <v>41</v>
      </c>
      <c r="W630" s="391">
        <f>A630*J630/10^6</f>
        <v>0.26447999999999999</v>
      </c>
      <c r="X630" s="477"/>
    </row>
    <row r="631" spans="1:24" s="743" customFormat="1" hidden="1">
      <c r="A631" s="477">
        <v>480</v>
      </c>
      <c r="B631" s="477" t="s">
        <v>621</v>
      </c>
      <c r="C631" s="477" t="s">
        <v>29</v>
      </c>
      <c r="D631" s="477" t="s">
        <v>30</v>
      </c>
      <c r="E631" s="477" t="s">
        <v>622</v>
      </c>
      <c r="F631" s="477" t="s">
        <v>623</v>
      </c>
      <c r="G631" s="477" t="s">
        <v>624</v>
      </c>
      <c r="H631" s="477" t="s">
        <v>111</v>
      </c>
      <c r="I631" s="477">
        <v>49303156</v>
      </c>
      <c r="J631" s="477">
        <v>638</v>
      </c>
      <c r="K631" s="477">
        <v>22</v>
      </c>
      <c r="L631" s="378"/>
      <c r="M631" s="480">
        <v>44678</v>
      </c>
      <c r="N631" s="478"/>
      <c r="O631" s="479"/>
      <c r="P631" s="477"/>
      <c r="Q631" s="478"/>
      <c r="R631" s="477"/>
      <c r="S631" s="477"/>
      <c r="T631" s="477"/>
      <c r="U631" s="477"/>
      <c r="V631" s="477" t="s">
        <v>41</v>
      </c>
      <c r="W631" s="391">
        <f>A631*J631/10^6</f>
        <v>0.30624000000000001</v>
      </c>
      <c r="X631" s="477"/>
    </row>
    <row r="632" spans="1:24" s="743" customFormat="1" hidden="1">
      <c r="A632" s="477">
        <v>480</v>
      </c>
      <c r="B632" s="477" t="s">
        <v>625</v>
      </c>
      <c r="C632" s="477" t="s">
        <v>29</v>
      </c>
      <c r="D632" s="477" t="s">
        <v>30</v>
      </c>
      <c r="E632" s="477" t="s">
        <v>622</v>
      </c>
      <c r="F632" s="477" t="s">
        <v>623</v>
      </c>
      <c r="G632" s="477" t="s">
        <v>624</v>
      </c>
      <c r="H632" s="477" t="s">
        <v>111</v>
      </c>
      <c r="I632" s="477">
        <v>49303156</v>
      </c>
      <c r="J632" s="477">
        <v>638</v>
      </c>
      <c r="K632" s="477">
        <v>22</v>
      </c>
      <c r="L632" s="378"/>
      <c r="M632" s="480">
        <v>44678</v>
      </c>
      <c r="N632" s="478"/>
      <c r="O632" s="479"/>
      <c r="P632" s="477"/>
      <c r="Q632" s="478"/>
      <c r="R632" s="477"/>
      <c r="S632" s="477"/>
      <c r="T632" s="477"/>
      <c r="U632" s="477"/>
      <c r="V632" s="477" t="s">
        <v>41</v>
      </c>
      <c r="W632" s="391">
        <f>A632*J632/10^6</f>
        <v>0.30624000000000001</v>
      </c>
      <c r="X632" s="477"/>
    </row>
    <row r="633" spans="1:24" s="743" customFormat="1" hidden="1">
      <c r="A633" s="477">
        <v>480</v>
      </c>
      <c r="B633" s="477" t="s">
        <v>626</v>
      </c>
      <c r="C633" s="477" t="s">
        <v>29</v>
      </c>
      <c r="D633" s="477" t="s">
        <v>30</v>
      </c>
      <c r="E633" s="477" t="s">
        <v>622</v>
      </c>
      <c r="F633" s="477" t="s">
        <v>623</v>
      </c>
      <c r="G633" s="477" t="s">
        <v>624</v>
      </c>
      <c r="H633" s="477" t="s">
        <v>111</v>
      </c>
      <c r="I633" s="477">
        <v>49303156</v>
      </c>
      <c r="J633" s="477">
        <v>638</v>
      </c>
      <c r="K633" s="477">
        <v>22</v>
      </c>
      <c r="L633" s="378"/>
      <c r="M633" s="480">
        <v>44678</v>
      </c>
      <c r="N633" s="478"/>
      <c r="O633" s="479"/>
      <c r="P633" s="477"/>
      <c r="Q633" s="478"/>
      <c r="R633" s="477"/>
      <c r="S633" s="477"/>
      <c r="T633" s="477"/>
      <c r="U633" s="477"/>
      <c r="V633" s="477" t="s">
        <v>41</v>
      </c>
      <c r="W633" s="391">
        <f>A633*J633/10^6</f>
        <v>0.30624000000000001</v>
      </c>
      <c r="X633" s="477"/>
    </row>
    <row r="634" spans="1:24" s="743" customFormat="1" hidden="1">
      <c r="A634" s="477">
        <v>480</v>
      </c>
      <c r="B634" s="477" t="s">
        <v>627</v>
      </c>
      <c r="C634" s="477" t="s">
        <v>29</v>
      </c>
      <c r="D634" s="477" t="s">
        <v>30</v>
      </c>
      <c r="E634" s="477" t="s">
        <v>622</v>
      </c>
      <c r="F634" s="477" t="s">
        <v>623</v>
      </c>
      <c r="G634" s="477" t="s">
        <v>624</v>
      </c>
      <c r="H634" s="477" t="s">
        <v>111</v>
      </c>
      <c r="I634" s="477">
        <v>49303156</v>
      </c>
      <c r="J634" s="477">
        <v>638</v>
      </c>
      <c r="K634" s="477">
        <v>22</v>
      </c>
      <c r="L634" s="378"/>
      <c r="M634" s="480">
        <v>44678</v>
      </c>
      <c r="N634" s="478"/>
      <c r="O634" s="479"/>
      <c r="P634" s="477"/>
      <c r="Q634" s="478"/>
      <c r="R634" s="477"/>
      <c r="S634" s="477"/>
      <c r="T634" s="477"/>
      <c r="U634" s="477"/>
      <c r="V634" s="477" t="s">
        <v>41</v>
      </c>
      <c r="W634" s="391">
        <f>A634*J634/10^6</f>
        <v>0.30624000000000001</v>
      </c>
      <c r="X634" s="477"/>
    </row>
    <row r="635" spans="1:24" s="743" customFormat="1" hidden="1">
      <c r="A635" s="477">
        <v>480</v>
      </c>
      <c r="B635" s="477" t="s">
        <v>628</v>
      </c>
      <c r="C635" s="477" t="s">
        <v>29</v>
      </c>
      <c r="D635" s="477" t="s">
        <v>30</v>
      </c>
      <c r="E635" s="477" t="s">
        <v>622</v>
      </c>
      <c r="F635" s="477" t="s">
        <v>623</v>
      </c>
      <c r="G635" s="477" t="s">
        <v>624</v>
      </c>
      <c r="H635" s="477" t="s">
        <v>111</v>
      </c>
      <c r="I635" s="477">
        <v>49303156</v>
      </c>
      <c r="J635" s="477">
        <v>638</v>
      </c>
      <c r="K635" s="477">
        <v>22</v>
      </c>
      <c r="L635" s="378"/>
      <c r="M635" s="480">
        <v>44678</v>
      </c>
      <c r="N635" s="478"/>
      <c r="O635" s="479"/>
      <c r="P635" s="477"/>
      <c r="Q635" s="478"/>
      <c r="R635" s="477"/>
      <c r="S635" s="477"/>
      <c r="T635" s="477"/>
      <c r="U635" s="477"/>
      <c r="V635" s="477" t="s">
        <v>41</v>
      </c>
      <c r="W635" s="391">
        <f>A635*J635/10^6</f>
        <v>0.30624000000000001</v>
      </c>
      <c r="X635" s="477"/>
    </row>
    <row r="636" spans="1:24" s="743" customFormat="1" hidden="1">
      <c r="A636" s="477">
        <v>480</v>
      </c>
      <c r="B636" s="477" t="s">
        <v>629</v>
      </c>
      <c r="C636" s="477" t="s">
        <v>29</v>
      </c>
      <c r="D636" s="477" t="s">
        <v>30</v>
      </c>
      <c r="E636" s="477" t="s">
        <v>622</v>
      </c>
      <c r="F636" s="477" t="s">
        <v>623</v>
      </c>
      <c r="G636" s="477" t="s">
        <v>624</v>
      </c>
      <c r="H636" s="477" t="s">
        <v>111</v>
      </c>
      <c r="I636" s="477">
        <v>49303156</v>
      </c>
      <c r="J636" s="477">
        <v>638</v>
      </c>
      <c r="K636" s="477">
        <v>22</v>
      </c>
      <c r="L636" s="378"/>
      <c r="M636" s="480">
        <v>44678</v>
      </c>
      <c r="N636" s="478"/>
      <c r="O636" s="479"/>
      <c r="P636" s="477"/>
      <c r="Q636" s="478"/>
      <c r="R636" s="477"/>
      <c r="S636" s="477"/>
      <c r="T636" s="477"/>
      <c r="U636" s="477"/>
      <c r="V636" s="477" t="s">
        <v>41</v>
      </c>
      <c r="W636" s="391">
        <f>A636*J636/10^6</f>
        <v>0.30624000000000001</v>
      </c>
      <c r="X636" s="477"/>
    </row>
    <row r="637" spans="1:24" s="743" customFormat="1" hidden="1">
      <c r="A637" s="477">
        <v>480</v>
      </c>
      <c r="B637" s="477" t="s">
        <v>630</v>
      </c>
      <c r="C637" s="477" t="s">
        <v>29</v>
      </c>
      <c r="D637" s="477" t="s">
        <v>30</v>
      </c>
      <c r="E637" s="477" t="s">
        <v>622</v>
      </c>
      <c r="F637" s="477" t="s">
        <v>623</v>
      </c>
      <c r="G637" s="477" t="s">
        <v>624</v>
      </c>
      <c r="H637" s="477" t="s">
        <v>111</v>
      </c>
      <c r="I637" s="477">
        <v>49303156</v>
      </c>
      <c r="J637" s="477">
        <v>638</v>
      </c>
      <c r="K637" s="477">
        <v>22</v>
      </c>
      <c r="L637" s="378"/>
      <c r="M637" s="480">
        <v>44678</v>
      </c>
      <c r="N637" s="478"/>
      <c r="O637" s="479"/>
      <c r="P637" s="477"/>
      <c r="Q637" s="478"/>
      <c r="R637" s="477"/>
      <c r="S637" s="477"/>
      <c r="T637" s="477"/>
      <c r="U637" s="477"/>
      <c r="V637" s="477" t="s">
        <v>41</v>
      </c>
      <c r="W637" s="391">
        <f>A637*J637/10^6</f>
        <v>0.30624000000000001</v>
      </c>
      <c r="X637" s="477"/>
    </row>
    <row r="638" spans="1:24" s="743" customFormat="1" hidden="1">
      <c r="A638" s="477">
        <v>480</v>
      </c>
      <c r="B638" s="477" t="s">
        <v>631</v>
      </c>
      <c r="C638" s="477" t="s">
        <v>29</v>
      </c>
      <c r="D638" s="477" t="s">
        <v>30</v>
      </c>
      <c r="E638" s="477" t="s">
        <v>622</v>
      </c>
      <c r="F638" s="477" t="s">
        <v>623</v>
      </c>
      <c r="G638" s="477" t="s">
        <v>624</v>
      </c>
      <c r="H638" s="477" t="s">
        <v>111</v>
      </c>
      <c r="I638" s="477">
        <v>49303156</v>
      </c>
      <c r="J638" s="477">
        <v>638</v>
      </c>
      <c r="K638" s="477">
        <v>22</v>
      </c>
      <c r="L638" s="378"/>
      <c r="M638" s="480">
        <v>44678</v>
      </c>
      <c r="N638" s="478"/>
      <c r="O638" s="479"/>
      <c r="P638" s="477"/>
      <c r="Q638" s="478"/>
      <c r="R638" s="477"/>
      <c r="S638" s="477"/>
      <c r="T638" s="477"/>
      <c r="U638" s="477"/>
      <c r="V638" s="477" t="s">
        <v>41</v>
      </c>
      <c r="W638" s="391">
        <f>A638*J638/10^6</f>
        <v>0.30624000000000001</v>
      </c>
      <c r="X638" s="477"/>
    </row>
    <row r="639" spans="1:24" s="743" customFormat="1" hidden="1">
      <c r="A639" s="477">
        <v>480</v>
      </c>
      <c r="B639" s="477" t="s">
        <v>632</v>
      </c>
      <c r="C639" s="477" t="s">
        <v>29</v>
      </c>
      <c r="D639" s="477" t="s">
        <v>30</v>
      </c>
      <c r="E639" s="477" t="s">
        <v>622</v>
      </c>
      <c r="F639" s="477" t="s">
        <v>623</v>
      </c>
      <c r="G639" s="477" t="s">
        <v>624</v>
      </c>
      <c r="H639" s="477" t="s">
        <v>111</v>
      </c>
      <c r="I639" s="477">
        <v>49303156</v>
      </c>
      <c r="J639" s="477">
        <v>638</v>
      </c>
      <c r="K639" s="477">
        <v>22</v>
      </c>
      <c r="L639" s="378"/>
      <c r="M639" s="480">
        <v>44678</v>
      </c>
      <c r="N639" s="478"/>
      <c r="O639" s="479"/>
      <c r="P639" s="477"/>
      <c r="Q639" s="478"/>
      <c r="R639" s="477"/>
      <c r="S639" s="477"/>
      <c r="T639" s="477"/>
      <c r="U639" s="477"/>
      <c r="V639" s="477" t="s">
        <v>41</v>
      </c>
      <c r="W639" s="391">
        <f>A639*J639/10^6</f>
        <v>0.30624000000000001</v>
      </c>
      <c r="X639" s="477"/>
    </row>
    <row r="640" spans="1:24" s="743" customFormat="1" hidden="1">
      <c r="A640" s="477">
        <v>480</v>
      </c>
      <c r="B640" s="477" t="s">
        <v>633</v>
      </c>
      <c r="C640" s="477" t="s">
        <v>29</v>
      </c>
      <c r="D640" s="477" t="s">
        <v>30</v>
      </c>
      <c r="E640" s="477" t="s">
        <v>622</v>
      </c>
      <c r="F640" s="477" t="s">
        <v>623</v>
      </c>
      <c r="G640" s="477" t="s">
        <v>624</v>
      </c>
      <c r="H640" s="477" t="s">
        <v>111</v>
      </c>
      <c r="I640" s="477">
        <v>49303156</v>
      </c>
      <c r="J640" s="477">
        <v>638</v>
      </c>
      <c r="K640" s="477">
        <v>22</v>
      </c>
      <c r="L640" s="378"/>
      <c r="M640" s="480">
        <v>44679</v>
      </c>
      <c r="N640" s="478"/>
      <c r="O640" s="479"/>
      <c r="P640" s="477"/>
      <c r="Q640" s="478"/>
      <c r="R640" s="477"/>
      <c r="S640" s="477"/>
      <c r="T640" s="477"/>
      <c r="U640" s="477"/>
      <c r="V640" s="477" t="s">
        <v>41</v>
      </c>
      <c r="W640" s="391">
        <f>A640*J640/10^6</f>
        <v>0.30624000000000001</v>
      </c>
      <c r="X640" s="477"/>
    </row>
    <row r="641" spans="1:24" s="743" customFormat="1" hidden="1">
      <c r="A641" s="477">
        <v>480</v>
      </c>
      <c r="B641" s="477" t="s">
        <v>634</v>
      </c>
      <c r="C641" s="477" t="s">
        <v>29</v>
      </c>
      <c r="D641" s="477" t="s">
        <v>30</v>
      </c>
      <c r="E641" s="477" t="s">
        <v>622</v>
      </c>
      <c r="F641" s="477" t="s">
        <v>623</v>
      </c>
      <c r="G641" s="477" t="s">
        <v>624</v>
      </c>
      <c r="H641" s="477" t="s">
        <v>111</v>
      </c>
      <c r="I641" s="477">
        <v>49303156</v>
      </c>
      <c r="J641" s="477">
        <v>638</v>
      </c>
      <c r="K641" s="477">
        <v>22</v>
      </c>
      <c r="L641" s="378"/>
      <c r="M641" s="480">
        <v>44679</v>
      </c>
      <c r="N641" s="478"/>
      <c r="O641" s="479"/>
      <c r="P641" s="477"/>
      <c r="Q641" s="478"/>
      <c r="R641" s="477"/>
      <c r="S641" s="477"/>
      <c r="T641" s="477"/>
      <c r="U641" s="477"/>
      <c r="V641" s="477" t="s">
        <v>41</v>
      </c>
      <c r="W641" s="391">
        <f>A641*J641/10^6</f>
        <v>0.30624000000000001</v>
      </c>
      <c r="X641" s="477"/>
    </row>
    <row r="642" spans="1:24" s="743" customFormat="1" hidden="1">
      <c r="A642" s="477">
        <v>480</v>
      </c>
      <c r="B642" s="477" t="s">
        <v>635</v>
      </c>
      <c r="C642" s="477" t="s">
        <v>29</v>
      </c>
      <c r="D642" s="477" t="s">
        <v>30</v>
      </c>
      <c r="E642" s="477" t="s">
        <v>622</v>
      </c>
      <c r="F642" s="477" t="s">
        <v>623</v>
      </c>
      <c r="G642" s="477" t="s">
        <v>624</v>
      </c>
      <c r="H642" s="477" t="s">
        <v>111</v>
      </c>
      <c r="I642" s="477">
        <v>49303156</v>
      </c>
      <c r="J642" s="477">
        <v>638</v>
      </c>
      <c r="K642" s="477">
        <v>22</v>
      </c>
      <c r="L642" s="378"/>
      <c r="M642" s="480">
        <v>44679</v>
      </c>
      <c r="N642" s="478"/>
      <c r="O642" s="479"/>
      <c r="P642" s="477"/>
      <c r="Q642" s="478"/>
      <c r="R642" s="477"/>
      <c r="S642" s="477"/>
      <c r="T642" s="477"/>
      <c r="U642" s="477"/>
      <c r="V642" s="477" t="s">
        <v>41</v>
      </c>
      <c r="W642" s="391">
        <f>A642*J642/10^6</f>
        <v>0.30624000000000001</v>
      </c>
      <c r="X642" s="477"/>
    </row>
    <row r="643" spans="1:24" s="743" customFormat="1" hidden="1">
      <c r="A643" s="477">
        <v>480</v>
      </c>
      <c r="B643" s="477" t="s">
        <v>636</v>
      </c>
      <c r="C643" s="477" t="s">
        <v>29</v>
      </c>
      <c r="D643" s="477" t="s">
        <v>30</v>
      </c>
      <c r="E643" s="477" t="s">
        <v>622</v>
      </c>
      <c r="F643" s="477" t="s">
        <v>623</v>
      </c>
      <c r="G643" s="477" t="s">
        <v>624</v>
      </c>
      <c r="H643" s="477" t="s">
        <v>111</v>
      </c>
      <c r="I643" s="477">
        <v>49303156</v>
      </c>
      <c r="J643" s="477">
        <v>638</v>
      </c>
      <c r="K643" s="477">
        <v>22</v>
      </c>
      <c r="L643" s="378"/>
      <c r="M643" s="480">
        <v>44679</v>
      </c>
      <c r="N643" s="478"/>
      <c r="O643" s="479"/>
      <c r="P643" s="477"/>
      <c r="Q643" s="478"/>
      <c r="R643" s="477"/>
      <c r="S643" s="477"/>
      <c r="T643" s="477"/>
      <c r="U643" s="477"/>
      <c r="V643" s="477" t="s">
        <v>41</v>
      </c>
      <c r="W643" s="391">
        <f>A643*J643/10^6</f>
        <v>0.30624000000000001</v>
      </c>
      <c r="X643" s="477"/>
    </row>
    <row r="644" spans="1:24" s="743" customFormat="1" hidden="1">
      <c r="A644" s="477">
        <v>480</v>
      </c>
      <c r="B644" s="477" t="s">
        <v>637</v>
      </c>
      <c r="C644" s="477" t="s">
        <v>29</v>
      </c>
      <c r="D644" s="477" t="s">
        <v>30</v>
      </c>
      <c r="E644" s="477" t="s">
        <v>622</v>
      </c>
      <c r="F644" s="477" t="s">
        <v>623</v>
      </c>
      <c r="G644" s="477" t="s">
        <v>624</v>
      </c>
      <c r="H644" s="477" t="s">
        <v>111</v>
      </c>
      <c r="I644" s="477">
        <v>49303156</v>
      </c>
      <c r="J644" s="477">
        <v>638</v>
      </c>
      <c r="K644" s="477">
        <v>22</v>
      </c>
      <c r="L644" s="378"/>
      <c r="M644" s="480">
        <v>44679</v>
      </c>
      <c r="N644" s="478"/>
      <c r="O644" s="479"/>
      <c r="P644" s="477"/>
      <c r="Q644" s="478"/>
      <c r="R644" s="477"/>
      <c r="S644" s="477"/>
      <c r="T644" s="477"/>
      <c r="U644" s="477"/>
      <c r="V644" s="477" t="s">
        <v>41</v>
      </c>
      <c r="W644" s="391">
        <f>A644*J644/10^6</f>
        <v>0.30624000000000001</v>
      </c>
      <c r="X644" s="477"/>
    </row>
    <row r="645" spans="1:24" s="743" customFormat="1" hidden="1">
      <c r="A645" s="477">
        <v>480</v>
      </c>
      <c r="B645" s="477" t="s">
        <v>638</v>
      </c>
      <c r="C645" s="477" t="s">
        <v>29</v>
      </c>
      <c r="D645" s="477" t="s">
        <v>30</v>
      </c>
      <c r="E645" s="477" t="s">
        <v>622</v>
      </c>
      <c r="F645" s="477" t="s">
        <v>623</v>
      </c>
      <c r="G645" s="477" t="s">
        <v>624</v>
      </c>
      <c r="H645" s="477" t="s">
        <v>111</v>
      </c>
      <c r="I645" s="477">
        <v>49303156</v>
      </c>
      <c r="J645" s="477">
        <v>638</v>
      </c>
      <c r="K645" s="477">
        <v>22</v>
      </c>
      <c r="L645" s="378"/>
      <c r="M645" s="480">
        <v>44679</v>
      </c>
      <c r="N645" s="478"/>
      <c r="O645" s="479"/>
      <c r="P645" s="477"/>
      <c r="Q645" s="478"/>
      <c r="R645" s="477"/>
      <c r="S645" s="477"/>
      <c r="T645" s="477"/>
      <c r="U645" s="477"/>
      <c r="V645" s="477" t="s">
        <v>41</v>
      </c>
      <c r="W645" s="391">
        <f>A645*J645/10^6</f>
        <v>0.30624000000000001</v>
      </c>
      <c r="X645" s="477"/>
    </row>
    <row r="646" spans="1:24" s="743" customFormat="1" hidden="1">
      <c r="A646" s="477">
        <v>480</v>
      </c>
      <c r="B646" s="477" t="s">
        <v>639</v>
      </c>
      <c r="C646" s="477" t="s">
        <v>29</v>
      </c>
      <c r="D646" s="477" t="s">
        <v>30</v>
      </c>
      <c r="E646" s="477" t="s">
        <v>622</v>
      </c>
      <c r="F646" s="477" t="s">
        <v>623</v>
      </c>
      <c r="G646" s="477" t="s">
        <v>624</v>
      </c>
      <c r="H646" s="477" t="s">
        <v>111</v>
      </c>
      <c r="I646" s="477">
        <v>49303156</v>
      </c>
      <c r="J646" s="477">
        <v>638</v>
      </c>
      <c r="K646" s="477">
        <v>22</v>
      </c>
      <c r="L646" s="378"/>
      <c r="M646" s="480">
        <v>44679</v>
      </c>
      <c r="N646" s="478"/>
      <c r="O646" s="479"/>
      <c r="P646" s="477"/>
      <c r="Q646" s="478"/>
      <c r="R646" s="477"/>
      <c r="S646" s="477"/>
      <c r="T646" s="477"/>
      <c r="U646" s="477"/>
      <c r="V646" s="477" t="s">
        <v>41</v>
      </c>
      <c r="W646" s="391">
        <f>A646*J646/10^6</f>
        <v>0.30624000000000001</v>
      </c>
      <c r="X646" s="477"/>
    </row>
    <row r="647" spans="1:24" s="743" customFormat="1" hidden="1">
      <c r="A647" s="477">
        <v>480</v>
      </c>
      <c r="B647" s="477" t="s">
        <v>640</v>
      </c>
      <c r="C647" s="477" t="s">
        <v>29</v>
      </c>
      <c r="D647" s="477" t="s">
        <v>30</v>
      </c>
      <c r="E647" s="477" t="s">
        <v>622</v>
      </c>
      <c r="F647" s="477" t="s">
        <v>623</v>
      </c>
      <c r="G647" s="477" t="s">
        <v>624</v>
      </c>
      <c r="H647" s="477" t="s">
        <v>111</v>
      </c>
      <c r="I647" s="477">
        <v>49303156</v>
      </c>
      <c r="J647" s="477">
        <v>638</v>
      </c>
      <c r="K647" s="477">
        <v>22</v>
      </c>
      <c r="L647" s="378"/>
      <c r="M647" s="480">
        <v>44679</v>
      </c>
      <c r="N647" s="478"/>
      <c r="O647" s="479"/>
      <c r="P647" s="477"/>
      <c r="Q647" s="478"/>
      <c r="R647" s="477"/>
      <c r="S647" s="477"/>
      <c r="T647" s="477"/>
      <c r="U647" s="477"/>
      <c r="V647" s="477" t="s">
        <v>41</v>
      </c>
      <c r="W647" s="391">
        <f>A647*J647/10^6</f>
        <v>0.30624000000000001</v>
      </c>
      <c r="X647" s="477"/>
    </row>
    <row r="648" spans="1:24" s="743" customFormat="1" hidden="1">
      <c r="A648" s="477">
        <v>480</v>
      </c>
      <c r="B648" s="477" t="s">
        <v>641</v>
      </c>
      <c r="C648" s="477" t="s">
        <v>29</v>
      </c>
      <c r="D648" s="477" t="s">
        <v>30</v>
      </c>
      <c r="E648" s="477" t="s">
        <v>622</v>
      </c>
      <c r="F648" s="477" t="s">
        <v>623</v>
      </c>
      <c r="G648" s="477" t="s">
        <v>624</v>
      </c>
      <c r="H648" s="477" t="s">
        <v>111</v>
      </c>
      <c r="I648" s="477">
        <v>49303156</v>
      </c>
      <c r="J648" s="477">
        <v>638</v>
      </c>
      <c r="K648" s="477">
        <v>22</v>
      </c>
      <c r="L648" s="378"/>
      <c r="M648" s="480">
        <v>44679</v>
      </c>
      <c r="N648" s="478"/>
      <c r="O648" s="479"/>
      <c r="P648" s="477"/>
      <c r="Q648" s="478"/>
      <c r="R648" s="477"/>
      <c r="S648" s="477"/>
      <c r="T648" s="477"/>
      <c r="U648" s="477"/>
      <c r="V648" s="477" t="s">
        <v>41</v>
      </c>
      <c r="W648" s="391">
        <f>A648*J648/10^6</f>
        <v>0.30624000000000001</v>
      </c>
      <c r="X648" s="477"/>
    </row>
    <row r="649" spans="1:24" s="743" customFormat="1" hidden="1">
      <c r="A649" s="477">
        <v>480</v>
      </c>
      <c r="B649" s="477" t="s">
        <v>642</v>
      </c>
      <c r="C649" s="477" t="s">
        <v>29</v>
      </c>
      <c r="D649" s="477" t="s">
        <v>30</v>
      </c>
      <c r="E649" s="477" t="s">
        <v>622</v>
      </c>
      <c r="F649" s="477" t="s">
        <v>623</v>
      </c>
      <c r="G649" s="477" t="s">
        <v>624</v>
      </c>
      <c r="H649" s="477" t="s">
        <v>111</v>
      </c>
      <c r="I649" s="477">
        <v>49303156</v>
      </c>
      <c r="J649" s="477">
        <v>638</v>
      </c>
      <c r="K649" s="477">
        <v>22</v>
      </c>
      <c r="L649" s="378"/>
      <c r="M649" s="480">
        <v>44679</v>
      </c>
      <c r="N649" s="478"/>
      <c r="O649" s="479"/>
      <c r="P649" s="477"/>
      <c r="Q649" s="478"/>
      <c r="R649" s="477"/>
      <c r="S649" s="477"/>
      <c r="T649" s="477"/>
      <c r="U649" s="477"/>
      <c r="V649" s="477" t="s">
        <v>41</v>
      </c>
      <c r="W649" s="391">
        <f>A649*J649/10^6</f>
        <v>0.30624000000000001</v>
      </c>
      <c r="X649" s="477"/>
    </row>
    <row r="650" spans="1:24" s="743" customFormat="1" hidden="1">
      <c r="A650" s="477">
        <v>480</v>
      </c>
      <c r="B650" s="477" t="s">
        <v>643</v>
      </c>
      <c r="C650" s="477" t="s">
        <v>29</v>
      </c>
      <c r="D650" s="477" t="s">
        <v>30</v>
      </c>
      <c r="E650" s="477" t="s">
        <v>622</v>
      </c>
      <c r="F650" s="477" t="s">
        <v>623</v>
      </c>
      <c r="G650" s="477" t="s">
        <v>624</v>
      </c>
      <c r="H650" s="477" t="s">
        <v>111</v>
      </c>
      <c r="I650" s="477">
        <v>49303156</v>
      </c>
      <c r="J650" s="477">
        <v>638</v>
      </c>
      <c r="K650" s="477">
        <v>22</v>
      </c>
      <c r="L650" s="378"/>
      <c r="M650" s="480">
        <v>44679</v>
      </c>
      <c r="N650" s="478"/>
      <c r="O650" s="479"/>
      <c r="P650" s="477"/>
      <c r="Q650" s="478"/>
      <c r="R650" s="477"/>
      <c r="S650" s="477"/>
      <c r="T650" s="477"/>
      <c r="U650" s="477"/>
      <c r="V650" s="477" t="s">
        <v>41</v>
      </c>
      <c r="W650" s="391">
        <f>A650*J650/10^6</f>
        <v>0.30624000000000001</v>
      </c>
      <c r="X650" s="477"/>
    </row>
    <row r="651" spans="1:24" s="743" customFormat="1" hidden="1">
      <c r="A651" s="477">
        <v>480</v>
      </c>
      <c r="B651" s="477" t="s">
        <v>644</v>
      </c>
      <c r="C651" s="477" t="s">
        <v>29</v>
      </c>
      <c r="D651" s="477" t="s">
        <v>30</v>
      </c>
      <c r="E651" s="477" t="s">
        <v>622</v>
      </c>
      <c r="F651" s="477" t="s">
        <v>623</v>
      </c>
      <c r="G651" s="477" t="s">
        <v>624</v>
      </c>
      <c r="H651" s="477" t="s">
        <v>111</v>
      </c>
      <c r="I651" s="477">
        <v>49303156</v>
      </c>
      <c r="J651" s="477">
        <v>638</v>
      </c>
      <c r="K651" s="477">
        <v>22</v>
      </c>
      <c r="L651" s="378"/>
      <c r="M651" s="480">
        <v>44679</v>
      </c>
      <c r="N651" s="478"/>
      <c r="O651" s="479"/>
      <c r="P651" s="477"/>
      <c r="Q651" s="478"/>
      <c r="R651" s="477"/>
      <c r="S651" s="477"/>
      <c r="T651" s="477"/>
      <c r="U651" s="477"/>
      <c r="V651" s="477" t="s">
        <v>41</v>
      </c>
      <c r="W651" s="391">
        <f>A651*J651/10^6</f>
        <v>0.30624000000000001</v>
      </c>
      <c r="X651" s="477"/>
    </row>
    <row r="652" spans="1:24" hidden="1">
      <c r="A652" s="477">
        <v>480</v>
      </c>
      <c r="B652" s="477" t="s">
        <v>645</v>
      </c>
      <c r="C652" s="477" t="s">
        <v>29</v>
      </c>
      <c r="D652" s="477" t="s">
        <v>30</v>
      </c>
      <c r="E652" s="477" t="s">
        <v>622</v>
      </c>
      <c r="F652" s="477" t="s">
        <v>623</v>
      </c>
      <c r="G652" s="477" t="s">
        <v>624</v>
      </c>
      <c r="H652" s="477" t="s">
        <v>111</v>
      </c>
      <c r="I652" s="477">
        <v>49303156</v>
      </c>
      <c r="J652" s="477">
        <v>609</v>
      </c>
      <c r="K652" s="477">
        <v>21</v>
      </c>
      <c r="L652" s="378"/>
      <c r="M652" s="480">
        <v>44679</v>
      </c>
      <c r="N652" s="478"/>
      <c r="O652" s="479"/>
      <c r="P652" s="477"/>
      <c r="Q652" s="478"/>
      <c r="R652" s="477"/>
      <c r="S652" s="477"/>
      <c r="T652" s="477"/>
      <c r="U652" s="477"/>
      <c r="V652" s="477" t="s">
        <v>41</v>
      </c>
      <c r="W652" s="391">
        <f>A652*J652/10^6</f>
        <v>0.29232000000000002</v>
      </c>
      <c r="X652" s="477"/>
    </row>
    <row r="653" spans="1:24" hidden="1">
      <c r="A653" s="477">
        <v>360</v>
      </c>
      <c r="B653" s="477" t="s">
        <v>646</v>
      </c>
      <c r="C653" s="477" t="s">
        <v>29</v>
      </c>
      <c r="D653" s="477" t="s">
        <v>30</v>
      </c>
      <c r="E653" s="477" t="s">
        <v>91</v>
      </c>
      <c r="F653" s="477" t="s">
        <v>92</v>
      </c>
      <c r="G653" s="477" t="s">
        <v>647</v>
      </c>
      <c r="H653" s="477" t="s">
        <v>164</v>
      </c>
      <c r="I653" s="477">
        <v>49204132</v>
      </c>
      <c r="J653" s="477">
        <v>676</v>
      </c>
      <c r="K653" s="477">
        <v>26</v>
      </c>
      <c r="L653" s="378"/>
      <c r="M653" s="480"/>
      <c r="N653" s="478"/>
      <c r="O653" s="479"/>
      <c r="P653" s="477"/>
      <c r="Q653" s="478"/>
      <c r="R653" s="477"/>
      <c r="S653" s="477"/>
      <c r="T653" s="477"/>
      <c r="U653" s="477"/>
      <c r="V653" s="477" t="s">
        <v>37</v>
      </c>
      <c r="W653" s="391">
        <f>A653*J653/10^6</f>
        <v>0.24335999999999999</v>
      </c>
      <c r="X653" s="477" t="s">
        <v>648</v>
      </c>
    </row>
    <row r="654" spans="1:24" hidden="1">
      <c r="A654" s="373">
        <v>360</v>
      </c>
      <c r="B654" s="373">
        <v>395652946</v>
      </c>
      <c r="C654" s="373" t="s">
        <v>29</v>
      </c>
      <c r="D654" s="373" t="s">
        <v>30</v>
      </c>
      <c r="E654" s="373" t="s">
        <v>81</v>
      </c>
      <c r="F654" s="373" t="s">
        <v>189</v>
      </c>
      <c r="G654" s="373" t="s">
        <v>649</v>
      </c>
      <c r="H654" s="373" t="s">
        <v>304</v>
      </c>
      <c r="I654" s="373">
        <v>49203132</v>
      </c>
      <c r="J654" s="373">
        <v>832</v>
      </c>
      <c r="K654" s="373">
        <v>26</v>
      </c>
      <c r="L654" s="374">
        <v>44680</v>
      </c>
      <c r="M654" s="374">
        <v>0.41666666666666669</v>
      </c>
      <c r="N654" s="637"/>
      <c r="O654" s="374">
        <v>44683</v>
      </c>
      <c r="P654" s="373"/>
      <c r="Q654" s="637">
        <v>0.41666666666666669</v>
      </c>
      <c r="R654" s="373"/>
      <c r="S654" s="373"/>
      <c r="T654" s="373"/>
      <c r="U654" s="373"/>
      <c r="V654" s="373" t="s">
        <v>41</v>
      </c>
      <c r="W654" s="391">
        <f>A654*J654/10^6</f>
        <v>0.29952000000000001</v>
      </c>
      <c r="X654" s="557" t="s">
        <v>650</v>
      </c>
    </row>
    <row r="655" spans="1:24" s="558" customFormat="1" hidden="1">
      <c r="A655" s="373">
        <v>360</v>
      </c>
      <c r="B655" s="373">
        <v>395653223</v>
      </c>
      <c r="C655" s="373" t="s">
        <v>29</v>
      </c>
      <c r="D655" s="373" t="s">
        <v>30</v>
      </c>
      <c r="E655" s="373" t="s">
        <v>81</v>
      </c>
      <c r="F655" s="373" t="s">
        <v>82</v>
      </c>
      <c r="G655" s="373" t="s">
        <v>651</v>
      </c>
      <c r="H655" s="373" t="s">
        <v>304</v>
      </c>
      <c r="I655" s="373">
        <v>49203132</v>
      </c>
      <c r="J655" s="373">
        <v>832</v>
      </c>
      <c r="K655" s="373">
        <v>26</v>
      </c>
      <c r="L655" s="374">
        <v>44680</v>
      </c>
      <c r="M655" s="374">
        <v>0.41666666666666669</v>
      </c>
      <c r="N655" s="637"/>
      <c r="O655" s="374">
        <v>44683</v>
      </c>
      <c r="P655" s="373"/>
      <c r="Q655" s="637">
        <v>0.41666666666666669</v>
      </c>
      <c r="R655" s="373"/>
      <c r="S655" s="373"/>
      <c r="T655" s="373"/>
      <c r="U655" s="373"/>
      <c r="V655" s="373" t="s">
        <v>41</v>
      </c>
      <c r="W655" s="391">
        <f>A655*J655/10^6</f>
        <v>0.29952000000000001</v>
      </c>
      <c r="X655" s="557" t="s">
        <v>650</v>
      </c>
    </row>
    <row r="656" spans="1:24" s="750" customFormat="1" hidden="1">
      <c r="A656" s="750">
        <v>480</v>
      </c>
      <c r="B656" s="477" t="s">
        <v>652</v>
      </c>
      <c r="C656" s="373" t="s">
        <v>29</v>
      </c>
      <c r="D656" s="750" t="s">
        <v>30</v>
      </c>
      <c r="E656" s="750" t="s">
        <v>461</v>
      </c>
      <c r="F656" s="750" t="s">
        <v>462</v>
      </c>
      <c r="G656" s="750" t="s">
        <v>463</v>
      </c>
      <c r="H656" s="750" t="s">
        <v>111</v>
      </c>
      <c r="I656" s="750">
        <v>49303156</v>
      </c>
      <c r="J656" s="750">
        <v>638</v>
      </c>
      <c r="K656" s="750">
        <v>22</v>
      </c>
      <c r="L656" s="751">
        <v>44678</v>
      </c>
      <c r="M656" s="751"/>
      <c r="N656" s="752">
        <v>0.33333333333333298</v>
      </c>
      <c r="O656" s="751">
        <v>44680</v>
      </c>
      <c r="P656" s="751"/>
      <c r="R656" s="752"/>
      <c r="T656" s="753"/>
      <c r="V656" s="373" t="s">
        <v>41</v>
      </c>
      <c r="W656" s="391">
        <f>A656*J656/10^6</f>
        <v>0.30624000000000001</v>
      </c>
    </row>
    <row r="657" spans="1:23" s="750" customFormat="1" hidden="1">
      <c r="A657" s="750">
        <v>480</v>
      </c>
      <c r="B657" s="477" t="s">
        <v>653</v>
      </c>
      <c r="C657" s="373" t="s">
        <v>29</v>
      </c>
      <c r="D657" s="750" t="s">
        <v>30</v>
      </c>
      <c r="E657" s="750" t="s">
        <v>461</v>
      </c>
      <c r="F657" s="750" t="s">
        <v>462</v>
      </c>
      <c r="G657" s="750" t="s">
        <v>463</v>
      </c>
      <c r="H657" s="750" t="s">
        <v>111</v>
      </c>
      <c r="I657" s="750">
        <v>49303156</v>
      </c>
      <c r="J657" s="750">
        <v>638</v>
      </c>
      <c r="K657" s="750">
        <v>22</v>
      </c>
      <c r="L657" s="751">
        <v>44678</v>
      </c>
      <c r="M657" s="751"/>
      <c r="N657" s="752">
        <v>0.33333333333333298</v>
      </c>
      <c r="O657" s="751">
        <v>44680</v>
      </c>
      <c r="P657" s="751"/>
      <c r="R657" s="752"/>
      <c r="T657" s="753"/>
      <c r="V657" s="373" t="s">
        <v>41</v>
      </c>
      <c r="W657" s="391">
        <f>A657*J657/10^6</f>
        <v>0.30624000000000001</v>
      </c>
    </row>
    <row r="658" spans="1:23" s="750" customFormat="1" hidden="1">
      <c r="A658" s="750">
        <v>480</v>
      </c>
      <c r="B658" s="477">
        <v>395931344</v>
      </c>
      <c r="C658" s="373" t="s">
        <v>29</v>
      </c>
      <c r="D658" s="750" t="s">
        <v>30</v>
      </c>
      <c r="E658" s="750" t="s">
        <v>461</v>
      </c>
      <c r="F658" s="750" t="s">
        <v>462</v>
      </c>
      <c r="G658" s="750" t="s">
        <v>463</v>
      </c>
      <c r="H658" s="750" t="s">
        <v>111</v>
      </c>
      <c r="I658" s="750">
        <v>49303156</v>
      </c>
      <c r="J658" s="750">
        <v>638</v>
      </c>
      <c r="K658" s="750">
        <v>22</v>
      </c>
      <c r="L658" s="751">
        <v>44679</v>
      </c>
      <c r="M658" s="751"/>
      <c r="N658" s="752">
        <v>0.33333333333333298</v>
      </c>
      <c r="O658" s="751">
        <v>44681</v>
      </c>
      <c r="P658" s="751"/>
      <c r="R658" s="752"/>
      <c r="T658" s="753"/>
      <c r="V658" s="373" t="s">
        <v>41</v>
      </c>
      <c r="W658" s="391">
        <f>A658*J658/10^6</f>
        <v>0.30624000000000001</v>
      </c>
    </row>
    <row r="659" spans="1:23" s="750" customFormat="1" hidden="1">
      <c r="A659" s="750">
        <v>480</v>
      </c>
      <c r="B659" s="477">
        <v>395931429</v>
      </c>
      <c r="C659" s="373" t="s">
        <v>29</v>
      </c>
      <c r="D659" s="750" t="s">
        <v>30</v>
      </c>
      <c r="E659" s="750" t="s">
        <v>461</v>
      </c>
      <c r="F659" s="750" t="s">
        <v>462</v>
      </c>
      <c r="G659" s="750" t="s">
        <v>463</v>
      </c>
      <c r="H659" s="750" t="s">
        <v>111</v>
      </c>
      <c r="I659" s="750">
        <v>49303156</v>
      </c>
      <c r="J659" s="750">
        <v>638</v>
      </c>
      <c r="K659" s="750">
        <v>22</v>
      </c>
      <c r="L659" s="751">
        <v>44679</v>
      </c>
      <c r="M659" s="751"/>
      <c r="N659" s="752">
        <v>0.33333333333333298</v>
      </c>
      <c r="O659" s="751">
        <v>44681</v>
      </c>
      <c r="P659" s="751"/>
      <c r="R659" s="752"/>
      <c r="T659" s="753"/>
      <c r="V659" s="373" t="s">
        <v>41</v>
      </c>
      <c r="W659" s="391">
        <f>A659*J659/10^6</f>
        <v>0.30624000000000001</v>
      </c>
    </row>
    <row r="660" spans="1:23" s="750" customFormat="1" hidden="1">
      <c r="A660" s="750">
        <v>480</v>
      </c>
      <c r="B660" s="477">
        <v>395931452</v>
      </c>
      <c r="C660" s="373" t="s">
        <v>29</v>
      </c>
      <c r="D660" s="750" t="s">
        <v>30</v>
      </c>
      <c r="E660" s="750" t="s">
        <v>461</v>
      </c>
      <c r="F660" s="750" t="s">
        <v>462</v>
      </c>
      <c r="G660" s="750" t="s">
        <v>463</v>
      </c>
      <c r="H660" s="750" t="s">
        <v>111</v>
      </c>
      <c r="I660" s="750">
        <v>49303156</v>
      </c>
      <c r="J660" s="750">
        <v>638</v>
      </c>
      <c r="K660" s="750">
        <v>22</v>
      </c>
      <c r="L660" s="751">
        <v>44679</v>
      </c>
      <c r="M660" s="751"/>
      <c r="N660" s="752">
        <v>0.33333333333333298</v>
      </c>
      <c r="O660" s="751">
        <v>44681</v>
      </c>
      <c r="P660" s="751"/>
      <c r="R660" s="752"/>
      <c r="T660" s="753"/>
      <c r="V660" s="373" t="s">
        <v>41</v>
      </c>
      <c r="W660" s="391">
        <f>A660*J660/10^6</f>
        <v>0.30624000000000001</v>
      </c>
    </row>
    <row r="661" spans="1:23" s="750" customFormat="1" hidden="1">
      <c r="A661" s="750">
        <v>480</v>
      </c>
      <c r="B661" s="477">
        <v>395931464</v>
      </c>
      <c r="C661" s="373" t="s">
        <v>29</v>
      </c>
      <c r="D661" s="750" t="s">
        <v>30</v>
      </c>
      <c r="E661" s="750" t="s">
        <v>461</v>
      </c>
      <c r="F661" s="750" t="s">
        <v>462</v>
      </c>
      <c r="G661" s="750" t="s">
        <v>463</v>
      </c>
      <c r="H661" s="750" t="s">
        <v>111</v>
      </c>
      <c r="I661" s="750">
        <v>49303156</v>
      </c>
      <c r="J661" s="750">
        <v>638</v>
      </c>
      <c r="K661" s="750">
        <v>22</v>
      </c>
      <c r="L661" s="751">
        <v>44679</v>
      </c>
      <c r="M661" s="751"/>
      <c r="N661" s="752">
        <v>0.33333333333333298</v>
      </c>
      <c r="O661" s="751">
        <v>44681</v>
      </c>
      <c r="P661" s="751"/>
      <c r="R661" s="752"/>
      <c r="T661" s="753"/>
      <c r="V661" s="373" t="s">
        <v>41</v>
      </c>
      <c r="W661" s="391">
        <f>A661*J661/10^6</f>
        <v>0.30624000000000001</v>
      </c>
    </row>
    <row r="662" spans="1:23" s="750" customFormat="1" hidden="1">
      <c r="A662" s="750">
        <v>480</v>
      </c>
      <c r="B662" s="477">
        <v>39593148</v>
      </c>
      <c r="C662" s="373" t="s">
        <v>29</v>
      </c>
      <c r="D662" s="750" t="s">
        <v>30</v>
      </c>
      <c r="E662" s="750" t="s">
        <v>461</v>
      </c>
      <c r="F662" s="750" t="s">
        <v>462</v>
      </c>
      <c r="G662" s="750" t="s">
        <v>463</v>
      </c>
      <c r="H662" s="750" t="s">
        <v>111</v>
      </c>
      <c r="I662" s="750">
        <v>49303156</v>
      </c>
      <c r="J662" s="750">
        <v>638</v>
      </c>
      <c r="K662" s="750">
        <v>22</v>
      </c>
      <c r="L662" s="751">
        <v>44679</v>
      </c>
      <c r="M662" s="751"/>
      <c r="N662" s="752">
        <v>0.33333333333333298</v>
      </c>
      <c r="O662" s="751">
        <v>44681</v>
      </c>
      <c r="P662" s="751"/>
      <c r="R662" s="752"/>
      <c r="T662" s="753"/>
      <c r="V662" s="373" t="s">
        <v>41</v>
      </c>
      <c r="W662" s="391">
        <f>A662*J662/10^6</f>
        <v>0.30624000000000001</v>
      </c>
    </row>
    <row r="663" spans="1:23" s="750" customFormat="1" hidden="1">
      <c r="A663" s="750">
        <v>480</v>
      </c>
      <c r="B663" s="477">
        <v>395931533</v>
      </c>
      <c r="C663" s="373" t="s">
        <v>29</v>
      </c>
      <c r="D663" s="750" t="s">
        <v>30</v>
      </c>
      <c r="E663" s="750" t="s">
        <v>461</v>
      </c>
      <c r="F663" s="750" t="s">
        <v>462</v>
      </c>
      <c r="G663" s="750" t="s">
        <v>463</v>
      </c>
      <c r="H663" s="750" t="s">
        <v>111</v>
      </c>
      <c r="I663" s="750">
        <v>49303156</v>
      </c>
      <c r="J663" s="750">
        <v>638</v>
      </c>
      <c r="K663" s="750">
        <v>22</v>
      </c>
      <c r="L663" s="751">
        <v>44679</v>
      </c>
      <c r="M663" s="751"/>
      <c r="N663" s="752">
        <v>0.33333333333333298</v>
      </c>
      <c r="O663" s="751">
        <v>44681</v>
      </c>
      <c r="P663" s="751"/>
      <c r="R663" s="752"/>
      <c r="T663" s="753"/>
      <c r="V663" s="373" t="s">
        <v>41</v>
      </c>
      <c r="W663" s="391">
        <f>A663*J663/10^6</f>
        <v>0.30624000000000001</v>
      </c>
    </row>
    <row r="664" spans="1:23" s="750" customFormat="1" hidden="1">
      <c r="A664" s="750">
        <v>480</v>
      </c>
      <c r="B664" s="477">
        <v>395931544</v>
      </c>
      <c r="C664" s="373" t="s">
        <v>29</v>
      </c>
      <c r="D664" s="750" t="s">
        <v>30</v>
      </c>
      <c r="E664" s="750" t="s">
        <v>461</v>
      </c>
      <c r="F664" s="750" t="s">
        <v>462</v>
      </c>
      <c r="G664" s="750" t="s">
        <v>463</v>
      </c>
      <c r="H664" s="750" t="s">
        <v>111</v>
      </c>
      <c r="I664" s="750">
        <v>49303156</v>
      </c>
      <c r="J664" s="750">
        <v>638</v>
      </c>
      <c r="K664" s="750">
        <v>22</v>
      </c>
      <c r="L664" s="751">
        <v>44679</v>
      </c>
      <c r="M664" s="751"/>
      <c r="N664" s="752">
        <v>0.33333333333333298</v>
      </c>
      <c r="O664" s="751">
        <v>44681</v>
      </c>
      <c r="P664" s="751"/>
      <c r="R664" s="752"/>
      <c r="T664" s="753"/>
      <c r="V664" s="373" t="s">
        <v>41</v>
      </c>
      <c r="W664" s="391">
        <f>A664*J664/10^6</f>
        <v>0.30624000000000001</v>
      </c>
    </row>
    <row r="665" spans="1:23" s="750" customFormat="1" hidden="1">
      <c r="A665" s="750">
        <v>480</v>
      </c>
      <c r="B665" s="477">
        <v>395931601</v>
      </c>
      <c r="C665" s="373" t="s">
        <v>29</v>
      </c>
      <c r="D665" s="750" t="s">
        <v>30</v>
      </c>
      <c r="E665" s="750" t="s">
        <v>461</v>
      </c>
      <c r="F665" s="750" t="s">
        <v>462</v>
      </c>
      <c r="G665" s="750" t="s">
        <v>463</v>
      </c>
      <c r="H665" s="750" t="s">
        <v>111</v>
      </c>
      <c r="I665" s="750">
        <v>49303156</v>
      </c>
      <c r="J665" s="750">
        <v>638</v>
      </c>
      <c r="K665" s="750">
        <v>22</v>
      </c>
      <c r="L665" s="751">
        <v>44679</v>
      </c>
      <c r="M665" s="751"/>
      <c r="N665" s="752">
        <v>0.33333333333333298</v>
      </c>
      <c r="O665" s="751">
        <v>44681</v>
      </c>
      <c r="P665" s="751"/>
      <c r="R665" s="752"/>
      <c r="T665" s="753"/>
      <c r="V665" s="373" t="s">
        <v>41</v>
      </c>
      <c r="W665" s="391">
        <f>A665*J665/10^6</f>
        <v>0.30624000000000001</v>
      </c>
    </row>
    <row r="666" spans="1:23" s="750" customFormat="1" hidden="1">
      <c r="A666" s="750">
        <v>480</v>
      </c>
      <c r="B666" s="477">
        <v>395931616</v>
      </c>
      <c r="C666" s="373" t="s">
        <v>29</v>
      </c>
      <c r="D666" s="750" t="s">
        <v>30</v>
      </c>
      <c r="E666" s="750" t="s">
        <v>461</v>
      </c>
      <c r="F666" s="750" t="s">
        <v>462</v>
      </c>
      <c r="G666" s="750" t="s">
        <v>463</v>
      </c>
      <c r="H666" s="750" t="s">
        <v>111</v>
      </c>
      <c r="I666" s="750">
        <v>49303156</v>
      </c>
      <c r="J666" s="750">
        <v>638</v>
      </c>
      <c r="K666" s="750">
        <v>22</v>
      </c>
      <c r="L666" s="751">
        <v>44679</v>
      </c>
      <c r="M666" s="751"/>
      <c r="N666" s="752">
        <v>0.33333333333333298</v>
      </c>
      <c r="O666" s="751">
        <v>44681</v>
      </c>
      <c r="P666" s="751"/>
      <c r="R666" s="752"/>
      <c r="T666" s="753"/>
      <c r="V666" s="373" t="s">
        <v>41</v>
      </c>
      <c r="W666" s="391">
        <f>A666*J666/10^6</f>
        <v>0.30624000000000001</v>
      </c>
    </row>
    <row r="667" spans="1:23" s="750" customFormat="1" hidden="1">
      <c r="A667" s="750">
        <v>480</v>
      </c>
      <c r="B667" s="477">
        <v>395931614</v>
      </c>
      <c r="C667" s="373" t="s">
        <v>29</v>
      </c>
      <c r="D667" s="750" t="s">
        <v>30</v>
      </c>
      <c r="E667" s="750" t="s">
        <v>461</v>
      </c>
      <c r="F667" s="750" t="s">
        <v>462</v>
      </c>
      <c r="G667" s="750" t="s">
        <v>463</v>
      </c>
      <c r="H667" s="750" t="s">
        <v>111</v>
      </c>
      <c r="I667" s="750">
        <v>49303156</v>
      </c>
      <c r="J667" s="750">
        <v>638</v>
      </c>
      <c r="K667" s="750">
        <v>22</v>
      </c>
      <c r="L667" s="751">
        <v>44679</v>
      </c>
      <c r="M667" s="751"/>
      <c r="N667" s="752">
        <v>0.33333333333333298</v>
      </c>
      <c r="O667" s="751">
        <v>44681</v>
      </c>
      <c r="P667" s="751"/>
      <c r="R667" s="752"/>
      <c r="T667" s="753"/>
      <c r="V667" s="373" t="s">
        <v>41</v>
      </c>
      <c r="W667" s="391">
        <f>A667*J667/10^6</f>
        <v>0.30624000000000001</v>
      </c>
    </row>
    <row r="668" spans="1:23" s="750" customFormat="1" hidden="1">
      <c r="A668" s="750">
        <v>480</v>
      </c>
      <c r="B668" s="477">
        <v>395931613</v>
      </c>
      <c r="C668" s="373" t="s">
        <v>29</v>
      </c>
      <c r="D668" s="750" t="s">
        <v>30</v>
      </c>
      <c r="E668" s="750" t="s">
        <v>461</v>
      </c>
      <c r="F668" s="750" t="s">
        <v>462</v>
      </c>
      <c r="G668" s="750" t="s">
        <v>463</v>
      </c>
      <c r="H668" s="750" t="s">
        <v>111</v>
      </c>
      <c r="I668" s="750">
        <v>49303156</v>
      </c>
      <c r="J668" s="750">
        <v>638</v>
      </c>
      <c r="K668" s="750">
        <v>22</v>
      </c>
      <c r="L668" s="751">
        <v>44679</v>
      </c>
      <c r="M668" s="751"/>
      <c r="N668" s="752">
        <v>0.33333333333333298</v>
      </c>
      <c r="O668" s="751">
        <v>44681</v>
      </c>
      <c r="P668" s="751"/>
      <c r="R668" s="752"/>
      <c r="T668" s="753"/>
      <c r="V668" s="373" t="s">
        <v>41</v>
      </c>
      <c r="W668" s="391">
        <f>A668*J668/10^6</f>
        <v>0.30624000000000001</v>
      </c>
    </row>
    <row r="669" spans="1:23" s="750" customFormat="1" hidden="1">
      <c r="A669" s="750">
        <v>480</v>
      </c>
      <c r="B669" s="477">
        <v>395931624</v>
      </c>
      <c r="C669" s="373" t="s">
        <v>29</v>
      </c>
      <c r="D669" s="750" t="s">
        <v>30</v>
      </c>
      <c r="E669" s="750" t="s">
        <v>461</v>
      </c>
      <c r="F669" s="750" t="s">
        <v>462</v>
      </c>
      <c r="G669" s="750" t="s">
        <v>463</v>
      </c>
      <c r="H669" s="750" t="s">
        <v>111</v>
      </c>
      <c r="I669" s="750">
        <v>49303156</v>
      </c>
      <c r="J669" s="750">
        <v>638</v>
      </c>
      <c r="K669" s="750">
        <v>22</v>
      </c>
      <c r="L669" s="751">
        <v>44679</v>
      </c>
      <c r="M669" s="751"/>
      <c r="N669" s="752">
        <v>0.33333333333333298</v>
      </c>
      <c r="O669" s="751">
        <v>44681</v>
      </c>
      <c r="P669" s="751"/>
      <c r="R669" s="752"/>
      <c r="T669" s="753"/>
      <c r="V669" s="373" t="s">
        <v>41</v>
      </c>
      <c r="W669" s="391">
        <f>A669*J669/10^6</f>
        <v>0.30624000000000001</v>
      </c>
    </row>
    <row r="670" spans="1:23" s="750" customFormat="1" hidden="1">
      <c r="A670" s="750">
        <v>480</v>
      </c>
      <c r="B670" s="477">
        <v>395931621</v>
      </c>
      <c r="C670" s="373" t="s">
        <v>29</v>
      </c>
      <c r="D670" s="750" t="s">
        <v>30</v>
      </c>
      <c r="E670" s="750" t="s">
        <v>461</v>
      </c>
      <c r="F670" s="750" t="s">
        <v>462</v>
      </c>
      <c r="G670" s="750" t="s">
        <v>463</v>
      </c>
      <c r="H670" s="750" t="s">
        <v>111</v>
      </c>
      <c r="I670" s="750">
        <v>49303156</v>
      </c>
      <c r="J670" s="750">
        <v>638</v>
      </c>
      <c r="K670" s="750">
        <v>22</v>
      </c>
      <c r="L670" s="751">
        <v>44679</v>
      </c>
      <c r="M670" s="751"/>
      <c r="N670" s="752">
        <v>0.33333333333333298</v>
      </c>
      <c r="O670" s="751">
        <v>44681</v>
      </c>
      <c r="P670" s="751"/>
      <c r="R670" s="752"/>
      <c r="T670" s="753"/>
      <c r="V670" s="373" t="s">
        <v>41</v>
      </c>
      <c r="W670" s="391">
        <f>A670*J670/10^6</f>
        <v>0.30624000000000001</v>
      </c>
    </row>
    <row r="671" spans="1:23" s="750" customFormat="1" hidden="1">
      <c r="A671" s="750">
        <v>480</v>
      </c>
      <c r="B671" s="477" t="s">
        <v>654</v>
      </c>
      <c r="C671" s="373" t="s">
        <v>29</v>
      </c>
      <c r="D671" s="750" t="s">
        <v>30</v>
      </c>
      <c r="E671" s="750" t="s">
        <v>461</v>
      </c>
      <c r="F671" s="750" t="s">
        <v>462</v>
      </c>
      <c r="G671" s="750" t="s">
        <v>463</v>
      </c>
      <c r="H671" s="750" t="s">
        <v>111</v>
      </c>
      <c r="I671" s="750">
        <v>49303156</v>
      </c>
      <c r="J671" s="750">
        <v>638</v>
      </c>
      <c r="K671" s="750">
        <v>22</v>
      </c>
      <c r="L671" s="751">
        <v>44683</v>
      </c>
      <c r="M671" s="751"/>
      <c r="N671" s="752">
        <v>0.33333333333333298</v>
      </c>
      <c r="O671" s="751">
        <v>44685</v>
      </c>
      <c r="P671" s="751"/>
      <c r="R671" s="752"/>
      <c r="T671" s="753"/>
      <c r="V671" s="373" t="s">
        <v>41</v>
      </c>
      <c r="W671" s="391">
        <f>A671*J671/10^6</f>
        <v>0.30624000000000001</v>
      </c>
    </row>
    <row r="672" spans="1:23" s="750" customFormat="1" hidden="1">
      <c r="A672" s="750">
        <v>480</v>
      </c>
      <c r="B672" s="477" t="s">
        <v>655</v>
      </c>
      <c r="C672" s="373" t="s">
        <v>29</v>
      </c>
      <c r="D672" s="750" t="s">
        <v>30</v>
      </c>
      <c r="E672" s="750" t="s">
        <v>461</v>
      </c>
      <c r="F672" s="750" t="s">
        <v>462</v>
      </c>
      <c r="G672" s="750" t="s">
        <v>463</v>
      </c>
      <c r="H672" s="750" t="s">
        <v>111</v>
      </c>
      <c r="I672" s="750">
        <v>49303156</v>
      </c>
      <c r="J672" s="750">
        <v>638</v>
      </c>
      <c r="K672" s="750">
        <v>22</v>
      </c>
      <c r="L672" s="751">
        <v>44683</v>
      </c>
      <c r="M672" s="751"/>
      <c r="N672" s="752">
        <v>0.33333333333333298</v>
      </c>
      <c r="O672" s="751">
        <v>44685</v>
      </c>
      <c r="P672" s="751"/>
      <c r="R672" s="752"/>
      <c r="T672" s="753"/>
      <c r="V672" s="373" t="s">
        <v>41</v>
      </c>
      <c r="W672" s="391">
        <f>A672*J672/10^6</f>
        <v>0.30624000000000001</v>
      </c>
    </row>
    <row r="673" spans="1:24" s="750" customFormat="1" hidden="1">
      <c r="A673" s="750">
        <v>480</v>
      </c>
      <c r="B673" s="477" t="s">
        <v>656</v>
      </c>
      <c r="C673" s="373" t="s">
        <v>29</v>
      </c>
      <c r="D673" s="750" t="s">
        <v>30</v>
      </c>
      <c r="E673" s="750" t="s">
        <v>461</v>
      </c>
      <c r="F673" s="750" t="s">
        <v>462</v>
      </c>
      <c r="G673" s="750" t="s">
        <v>463</v>
      </c>
      <c r="H673" s="750" t="s">
        <v>111</v>
      </c>
      <c r="I673" s="750">
        <v>49303156</v>
      </c>
      <c r="J673" s="750">
        <v>638</v>
      </c>
      <c r="K673" s="750">
        <v>22</v>
      </c>
      <c r="L673" s="751">
        <v>44683</v>
      </c>
      <c r="M673" s="751"/>
      <c r="N673" s="752">
        <v>0.33333333333333298</v>
      </c>
      <c r="O673" s="751">
        <v>44685</v>
      </c>
      <c r="P673" s="751"/>
      <c r="R673" s="752"/>
      <c r="T673" s="753"/>
      <c r="V673" s="373" t="s">
        <v>41</v>
      </c>
      <c r="W673" s="391">
        <f>A673*J673/10^6</f>
        <v>0.30624000000000001</v>
      </c>
    </row>
    <row r="674" spans="1:24" s="750" customFormat="1" hidden="1">
      <c r="A674" s="750">
        <v>480</v>
      </c>
      <c r="B674" s="477" t="s">
        <v>657</v>
      </c>
      <c r="C674" s="373" t="s">
        <v>29</v>
      </c>
      <c r="D674" s="750" t="s">
        <v>30</v>
      </c>
      <c r="E674" s="750" t="s">
        <v>461</v>
      </c>
      <c r="F674" s="750" t="s">
        <v>462</v>
      </c>
      <c r="G674" s="750" t="s">
        <v>463</v>
      </c>
      <c r="H674" s="750" t="s">
        <v>111</v>
      </c>
      <c r="I674" s="750">
        <v>49303156</v>
      </c>
      <c r="J674" s="750">
        <v>638</v>
      </c>
      <c r="K674" s="750">
        <v>22</v>
      </c>
      <c r="L674" s="751">
        <v>44683</v>
      </c>
      <c r="M674" s="751"/>
      <c r="N674" s="752">
        <v>0.33333333333333298</v>
      </c>
      <c r="O674" s="751">
        <v>44685</v>
      </c>
      <c r="P674" s="751"/>
      <c r="R674" s="752"/>
      <c r="T674" s="753"/>
      <c r="V674" s="373" t="s">
        <v>41</v>
      </c>
      <c r="W674" s="391">
        <f>A674*J674/10^6</f>
        <v>0.30624000000000001</v>
      </c>
    </row>
    <row r="675" spans="1:24" s="750" customFormat="1" hidden="1">
      <c r="A675" s="750">
        <v>480</v>
      </c>
      <c r="B675" s="477" t="s">
        <v>658</v>
      </c>
      <c r="C675" s="373" t="s">
        <v>29</v>
      </c>
      <c r="D675" s="750" t="s">
        <v>30</v>
      </c>
      <c r="E675" s="750" t="s">
        <v>461</v>
      </c>
      <c r="F675" s="750" t="s">
        <v>462</v>
      </c>
      <c r="G675" s="750" t="s">
        <v>463</v>
      </c>
      <c r="H675" s="750" t="s">
        <v>111</v>
      </c>
      <c r="I675" s="750">
        <v>49303156</v>
      </c>
      <c r="J675" s="750">
        <v>638</v>
      </c>
      <c r="K675" s="750">
        <v>22</v>
      </c>
      <c r="L675" s="751">
        <v>44683</v>
      </c>
      <c r="M675" s="751"/>
      <c r="N675" s="752">
        <v>0.33333333333333298</v>
      </c>
      <c r="O675" s="751">
        <v>44685</v>
      </c>
      <c r="P675" s="751"/>
      <c r="R675" s="752"/>
      <c r="T675" s="753"/>
      <c r="V675" s="373" t="s">
        <v>41</v>
      </c>
      <c r="W675" s="391">
        <f>A675*J675/10^6</f>
        <v>0.30624000000000001</v>
      </c>
    </row>
    <row r="676" spans="1:24" s="750" customFormat="1" hidden="1">
      <c r="A676" s="750">
        <v>480</v>
      </c>
      <c r="B676" s="477" t="s">
        <v>659</v>
      </c>
      <c r="C676" s="373" t="s">
        <v>29</v>
      </c>
      <c r="D676" s="750" t="s">
        <v>30</v>
      </c>
      <c r="E676" s="750" t="s">
        <v>461</v>
      </c>
      <c r="F676" s="750" t="s">
        <v>462</v>
      </c>
      <c r="G676" s="750" t="s">
        <v>463</v>
      </c>
      <c r="H676" s="750" t="s">
        <v>111</v>
      </c>
      <c r="I676" s="750">
        <v>49303156</v>
      </c>
      <c r="J676" s="750">
        <v>638</v>
      </c>
      <c r="K676" s="750">
        <v>22</v>
      </c>
      <c r="L676" s="751">
        <v>44683</v>
      </c>
      <c r="M676" s="751"/>
      <c r="N676" s="752">
        <v>0.33333333333333298</v>
      </c>
      <c r="O676" s="751">
        <v>44685</v>
      </c>
      <c r="P676" s="751"/>
      <c r="R676" s="752"/>
      <c r="T676" s="753"/>
      <c r="V676" s="373" t="s">
        <v>41</v>
      </c>
      <c r="W676" s="391">
        <f>A676*J676/10^6</f>
        <v>0.30624000000000001</v>
      </c>
    </row>
    <row r="677" spans="1:24" s="750" customFormat="1" hidden="1">
      <c r="A677" s="750">
        <v>480</v>
      </c>
      <c r="B677" s="477" t="s">
        <v>660</v>
      </c>
      <c r="C677" s="373" t="s">
        <v>29</v>
      </c>
      <c r="D677" s="750" t="s">
        <v>30</v>
      </c>
      <c r="E677" s="750" t="s">
        <v>461</v>
      </c>
      <c r="F677" s="750" t="s">
        <v>462</v>
      </c>
      <c r="G677" s="750" t="s">
        <v>463</v>
      </c>
      <c r="H677" s="750" t="s">
        <v>111</v>
      </c>
      <c r="I677" s="750">
        <v>49303156</v>
      </c>
      <c r="J677" s="750">
        <v>638</v>
      </c>
      <c r="K677" s="750">
        <v>22</v>
      </c>
      <c r="L677" s="751">
        <v>44683</v>
      </c>
      <c r="M677" s="751"/>
      <c r="N677" s="752">
        <v>0.33333333333333298</v>
      </c>
      <c r="O677" s="751">
        <v>44685</v>
      </c>
      <c r="P677" s="751"/>
      <c r="R677" s="752"/>
      <c r="T677" s="753"/>
      <c r="V677" s="373" t="s">
        <v>41</v>
      </c>
      <c r="W677" s="391">
        <f>A677*J677/10^6</f>
        <v>0.30624000000000001</v>
      </c>
    </row>
    <row r="678" spans="1:24" s="750" customFormat="1" hidden="1">
      <c r="A678" s="750">
        <v>480</v>
      </c>
      <c r="B678" s="477" t="s">
        <v>661</v>
      </c>
      <c r="C678" s="373" t="s">
        <v>29</v>
      </c>
      <c r="D678" s="750" t="s">
        <v>30</v>
      </c>
      <c r="E678" s="750" t="s">
        <v>461</v>
      </c>
      <c r="F678" s="750" t="s">
        <v>462</v>
      </c>
      <c r="G678" s="750" t="s">
        <v>463</v>
      </c>
      <c r="H678" s="750" t="s">
        <v>111</v>
      </c>
      <c r="I678" s="750">
        <v>49303156</v>
      </c>
      <c r="J678" s="750">
        <v>638</v>
      </c>
      <c r="K678" s="750">
        <v>22</v>
      </c>
      <c r="L678" s="751">
        <v>44683</v>
      </c>
      <c r="M678" s="751"/>
      <c r="N678" s="752">
        <v>0.33333333333333298</v>
      </c>
      <c r="O678" s="751">
        <v>44685</v>
      </c>
      <c r="P678" s="751"/>
      <c r="R678" s="752"/>
      <c r="T678" s="753"/>
      <c r="V678" s="373" t="s">
        <v>41</v>
      </c>
      <c r="W678" s="391">
        <f>A678*J678/10^6</f>
        <v>0.30624000000000001</v>
      </c>
    </row>
    <row r="679" spans="1:24" s="750" customFormat="1" hidden="1">
      <c r="A679" s="750">
        <v>480</v>
      </c>
      <c r="B679" s="477" t="s">
        <v>662</v>
      </c>
      <c r="C679" s="373" t="s">
        <v>29</v>
      </c>
      <c r="D679" s="750" t="s">
        <v>30</v>
      </c>
      <c r="E679" s="750" t="s">
        <v>461</v>
      </c>
      <c r="F679" s="750" t="s">
        <v>462</v>
      </c>
      <c r="G679" s="750" t="s">
        <v>463</v>
      </c>
      <c r="H679" s="750" t="s">
        <v>111</v>
      </c>
      <c r="I679" s="750">
        <v>49303156</v>
      </c>
      <c r="J679" s="750">
        <v>638</v>
      </c>
      <c r="K679" s="750">
        <v>22</v>
      </c>
      <c r="L679" s="751">
        <v>44683</v>
      </c>
      <c r="M679" s="751"/>
      <c r="N679" s="752">
        <v>0.33333333333333298</v>
      </c>
      <c r="O679" s="751">
        <v>44685</v>
      </c>
      <c r="P679" s="751"/>
      <c r="R679" s="752"/>
      <c r="T679" s="753"/>
      <c r="V679" s="373" t="s">
        <v>41</v>
      </c>
      <c r="W679" s="391">
        <f>A679*J679/10^6</f>
        <v>0.30624000000000001</v>
      </c>
    </row>
    <row r="680" spans="1:24" s="754" customFormat="1" hidden="1">
      <c r="A680" s="754">
        <v>480</v>
      </c>
      <c r="B680" s="755" t="s">
        <v>663</v>
      </c>
      <c r="C680" s="850" t="s">
        <v>29</v>
      </c>
      <c r="D680" s="754" t="s">
        <v>30</v>
      </c>
      <c r="E680" s="754" t="s">
        <v>461</v>
      </c>
      <c r="F680" s="754" t="s">
        <v>462</v>
      </c>
      <c r="G680" s="754" t="s">
        <v>463</v>
      </c>
      <c r="H680" s="754" t="s">
        <v>111</v>
      </c>
      <c r="I680" s="754">
        <v>49303156</v>
      </c>
      <c r="J680" s="754">
        <v>638</v>
      </c>
      <c r="K680" s="754">
        <v>22</v>
      </c>
      <c r="L680" s="756">
        <v>44683</v>
      </c>
      <c r="M680" s="756"/>
      <c r="N680" s="757">
        <v>0.33333333333333298</v>
      </c>
      <c r="O680" s="756">
        <v>44685</v>
      </c>
      <c r="P680" s="756"/>
      <c r="R680" s="757"/>
      <c r="T680" s="758"/>
      <c r="V680" s="850" t="s">
        <v>41</v>
      </c>
      <c r="W680" s="466">
        <f>A680*J680/10^6</f>
        <v>0.30624000000000001</v>
      </c>
    </row>
    <row r="681" spans="1:24" s="193" customFormat="1">
      <c r="A681" s="482">
        <v>400</v>
      </c>
      <c r="B681" s="897">
        <v>395652545</v>
      </c>
      <c r="C681" s="482" t="s">
        <v>29</v>
      </c>
      <c r="D681" s="482" t="s">
        <v>30</v>
      </c>
      <c r="E681" s="482" t="s">
        <v>81</v>
      </c>
      <c r="F681" s="482" t="s">
        <v>82</v>
      </c>
      <c r="G681" s="482" t="s">
        <v>664</v>
      </c>
      <c r="H681" s="482" t="s">
        <v>76</v>
      </c>
      <c r="I681" s="482">
        <v>49405140</v>
      </c>
      <c r="J681" s="482">
        <v>768</v>
      </c>
      <c r="K681" s="482">
        <v>24</v>
      </c>
      <c r="L681" s="544">
        <v>44673</v>
      </c>
      <c r="M681" s="544" t="s">
        <v>416</v>
      </c>
      <c r="N681" s="545">
        <v>0.375</v>
      </c>
      <c r="O681" s="544">
        <v>44676</v>
      </c>
      <c r="P681" s="482" t="s">
        <v>416</v>
      </c>
      <c r="Q681" s="545">
        <v>0.375</v>
      </c>
      <c r="R681" s="54"/>
      <c r="S681" s="482"/>
      <c r="T681" s="68" t="s">
        <v>36</v>
      </c>
      <c r="U681" s="389">
        <v>2823</v>
      </c>
      <c r="V681" s="68" t="s">
        <v>41</v>
      </c>
      <c r="W681" s="391">
        <f>A681*J681/10^6</f>
        <v>0.30719999999999997</v>
      </c>
      <c r="X681" s="95"/>
    </row>
    <row r="682" spans="1:24" s="193" customFormat="1">
      <c r="A682" s="482">
        <v>400</v>
      </c>
      <c r="B682" s="896">
        <v>395652771</v>
      </c>
      <c r="C682" s="482" t="s">
        <v>29</v>
      </c>
      <c r="D682" s="482" t="s">
        <v>30</v>
      </c>
      <c r="E682" s="482" t="s">
        <v>81</v>
      </c>
      <c r="F682" s="482" t="s">
        <v>555</v>
      </c>
      <c r="G682" s="482" t="s">
        <v>665</v>
      </c>
      <c r="H682" s="482" t="s">
        <v>76</v>
      </c>
      <c r="I682" s="482">
        <v>49405140</v>
      </c>
      <c r="J682" s="482">
        <v>768</v>
      </c>
      <c r="K682" s="482">
        <v>24</v>
      </c>
      <c r="L682" s="544">
        <v>44673</v>
      </c>
      <c r="M682" s="544" t="s">
        <v>416</v>
      </c>
      <c r="N682" s="545">
        <v>0.375</v>
      </c>
      <c r="O682" s="544">
        <v>44676</v>
      </c>
      <c r="P682" s="482" t="s">
        <v>416</v>
      </c>
      <c r="Q682" s="545">
        <v>0.375</v>
      </c>
      <c r="R682" s="54"/>
      <c r="S682" s="482"/>
      <c r="T682" s="68" t="s">
        <v>123</v>
      </c>
      <c r="U682" s="389">
        <v>2888</v>
      </c>
      <c r="V682" s="68" t="s">
        <v>41</v>
      </c>
      <c r="W682" s="391">
        <f>A682*J682/10^6</f>
        <v>0.30719999999999997</v>
      </c>
      <c r="X682" s="95"/>
    </row>
    <row r="683" spans="1:24" s="82" customFormat="1" hidden="1">
      <c r="A683" s="82">
        <v>480</v>
      </c>
      <c r="B683" s="477">
        <v>395909823</v>
      </c>
      <c r="C683" s="482" t="s">
        <v>29</v>
      </c>
      <c r="D683" s="82" t="s">
        <v>30</v>
      </c>
      <c r="E683" s="82" t="s">
        <v>461</v>
      </c>
      <c r="F683" s="82" t="s">
        <v>462</v>
      </c>
      <c r="G683" s="82" t="s">
        <v>463</v>
      </c>
      <c r="H683" s="82" t="s">
        <v>111</v>
      </c>
      <c r="I683" s="82">
        <v>49303156</v>
      </c>
      <c r="J683" s="82">
        <v>638</v>
      </c>
      <c r="K683" s="82">
        <v>22</v>
      </c>
      <c r="L683" s="890">
        <v>44673</v>
      </c>
      <c r="M683" s="890"/>
      <c r="N683" s="891">
        <v>0.33333333333333298</v>
      </c>
      <c r="O683" s="890">
        <v>44676</v>
      </c>
      <c r="Q683" s="891">
        <v>0.41666666666666669</v>
      </c>
      <c r="R683" s="891"/>
      <c r="S683" s="890"/>
      <c r="U683" s="891"/>
      <c r="V683" s="482" t="s">
        <v>41</v>
      </c>
      <c r="W683" s="391">
        <f>A683*J683/10^6</f>
        <v>0.30624000000000001</v>
      </c>
    </row>
    <row r="684" spans="1:24" s="82" customFormat="1" hidden="1">
      <c r="A684" s="82">
        <v>480</v>
      </c>
      <c r="B684" s="477">
        <v>395909899</v>
      </c>
      <c r="C684" s="482" t="s">
        <v>29</v>
      </c>
      <c r="D684" s="82" t="s">
        <v>30</v>
      </c>
      <c r="E684" s="82" t="s">
        <v>461</v>
      </c>
      <c r="F684" s="82" t="s">
        <v>462</v>
      </c>
      <c r="G684" s="82" t="s">
        <v>463</v>
      </c>
      <c r="H684" s="82" t="s">
        <v>111</v>
      </c>
      <c r="I684" s="82">
        <v>49303156</v>
      </c>
      <c r="J684" s="82">
        <v>638</v>
      </c>
      <c r="K684" s="82">
        <v>22</v>
      </c>
      <c r="L684" s="890">
        <v>44673</v>
      </c>
      <c r="M684" s="890"/>
      <c r="N684" s="891">
        <v>0.33333333333333298</v>
      </c>
      <c r="O684" s="890">
        <v>44676</v>
      </c>
      <c r="Q684" s="891">
        <v>0.45833333333333331</v>
      </c>
      <c r="R684" s="891"/>
      <c r="S684" s="890"/>
      <c r="U684" s="891"/>
      <c r="V684" s="482" t="s">
        <v>41</v>
      </c>
      <c r="W684" s="391">
        <f>A684*J684/10^6</f>
        <v>0.30624000000000001</v>
      </c>
    </row>
    <row r="685" spans="1:24" s="82" customFormat="1" hidden="1">
      <c r="A685" s="82">
        <v>480</v>
      </c>
      <c r="B685" s="477">
        <v>395909930</v>
      </c>
      <c r="C685" s="482" t="s">
        <v>29</v>
      </c>
      <c r="D685" s="82" t="s">
        <v>30</v>
      </c>
      <c r="E685" s="82" t="s">
        <v>461</v>
      </c>
      <c r="F685" s="82" t="s">
        <v>462</v>
      </c>
      <c r="G685" s="82" t="s">
        <v>463</v>
      </c>
      <c r="H685" s="82" t="s">
        <v>111</v>
      </c>
      <c r="I685" s="82">
        <v>49303156</v>
      </c>
      <c r="J685" s="82">
        <v>638</v>
      </c>
      <c r="K685" s="82">
        <v>22</v>
      </c>
      <c r="L685" s="890">
        <v>44673</v>
      </c>
      <c r="M685" s="890"/>
      <c r="N685" s="891">
        <v>0.33333333333333298</v>
      </c>
      <c r="O685" s="890">
        <v>44676</v>
      </c>
      <c r="Q685" s="891">
        <v>0.4375</v>
      </c>
      <c r="R685" s="891"/>
      <c r="S685" s="890"/>
      <c r="U685" s="891"/>
      <c r="V685" s="482" t="s">
        <v>41</v>
      </c>
      <c r="W685" s="391">
        <f>A685*J685/10^6</f>
        <v>0.30624000000000001</v>
      </c>
    </row>
    <row r="686" spans="1:24" s="852" customFormat="1">
      <c r="A686" s="299">
        <v>400</v>
      </c>
      <c r="B686" s="461">
        <v>396016476</v>
      </c>
      <c r="C686" s="299" t="s">
        <v>29</v>
      </c>
      <c r="D686" s="299" t="s">
        <v>30</v>
      </c>
      <c r="E686" s="299" t="s">
        <v>666</v>
      </c>
      <c r="F686" s="299" t="s">
        <v>667</v>
      </c>
      <c r="G686" s="299" t="s">
        <v>668</v>
      </c>
      <c r="H686" s="299" t="s">
        <v>80</v>
      </c>
      <c r="I686" s="299">
        <v>49405140</v>
      </c>
      <c r="J686" s="299">
        <v>768</v>
      </c>
      <c r="K686" s="299">
        <v>24</v>
      </c>
      <c r="L686" s="847">
        <v>44671</v>
      </c>
      <c r="M686" s="859"/>
      <c r="N686" s="671">
        <v>8.3333333333333329E-2</v>
      </c>
      <c r="O686" s="848">
        <v>44676</v>
      </c>
      <c r="P686" s="849"/>
      <c r="Q686" s="671">
        <v>0.41666666666666669</v>
      </c>
      <c r="R686" s="849"/>
      <c r="S686" s="850"/>
      <c r="T686" s="299" t="s">
        <v>36</v>
      </c>
      <c r="U686" s="851">
        <v>2352</v>
      </c>
      <c r="V686" s="299" t="s">
        <v>37</v>
      </c>
      <c r="W686" s="466">
        <f t="shared" ref="W686:W707" si="11">A686*J686/10^6</f>
        <v>0.30719999999999997</v>
      </c>
    </row>
    <row r="687" spans="1:24" s="95" customFormat="1" hidden="1">
      <c r="A687" s="194">
        <v>360</v>
      </c>
      <c r="B687" s="976" t="s">
        <v>669</v>
      </c>
      <c r="C687" s="194" t="s">
        <v>29</v>
      </c>
      <c r="D687" s="194" t="s">
        <v>30</v>
      </c>
      <c r="E687" s="194" t="s">
        <v>271</v>
      </c>
      <c r="F687" s="194" t="s">
        <v>299</v>
      </c>
      <c r="G687" s="194" t="s">
        <v>273</v>
      </c>
      <c r="H687" s="194" t="s">
        <v>164</v>
      </c>
      <c r="I687" s="194">
        <v>49204132</v>
      </c>
      <c r="J687" s="194">
        <v>156</v>
      </c>
      <c r="K687" s="194">
        <v>6</v>
      </c>
      <c r="L687" s="504">
        <v>44676</v>
      </c>
      <c r="M687" s="504"/>
      <c r="N687" s="518">
        <v>0.41666666666666669</v>
      </c>
      <c r="O687" s="504">
        <v>44678</v>
      </c>
      <c r="P687" s="504"/>
      <c r="Q687" s="518">
        <v>0.41666666666666669</v>
      </c>
      <c r="R687" s="194"/>
      <c r="S687" s="194" t="s">
        <v>670</v>
      </c>
      <c r="T687" s="194" t="s">
        <v>40</v>
      </c>
      <c r="U687" s="977"/>
      <c r="V687" s="194" t="s">
        <v>37</v>
      </c>
      <c r="W687" s="391">
        <f t="shared" si="11"/>
        <v>5.6160000000000002E-2</v>
      </c>
      <c r="X687" s="857"/>
    </row>
    <row r="688" spans="1:24" s="95" customFormat="1" hidden="1">
      <c r="A688" s="194">
        <v>360</v>
      </c>
      <c r="B688" s="976" t="s">
        <v>669</v>
      </c>
      <c r="C688" s="194" t="s">
        <v>29</v>
      </c>
      <c r="D688" s="194" t="s">
        <v>30</v>
      </c>
      <c r="E688" s="194" t="s">
        <v>271</v>
      </c>
      <c r="F688" s="194" t="s">
        <v>272</v>
      </c>
      <c r="G688" s="194" t="s">
        <v>273</v>
      </c>
      <c r="H688" s="194" t="s">
        <v>164</v>
      </c>
      <c r="I688" s="194">
        <v>49204132</v>
      </c>
      <c r="J688" s="194">
        <v>572</v>
      </c>
      <c r="K688" s="194">
        <v>22</v>
      </c>
      <c r="L688" s="504">
        <v>44676</v>
      </c>
      <c r="M688" s="504"/>
      <c r="N688" s="518">
        <v>0.41666666666666669</v>
      </c>
      <c r="O688" s="504">
        <v>44678</v>
      </c>
      <c r="P688" s="504"/>
      <c r="Q688" s="518">
        <v>0.41666666666666669</v>
      </c>
      <c r="R688" s="194"/>
      <c r="S688" s="194" t="s">
        <v>671</v>
      </c>
      <c r="T688" s="194" t="s">
        <v>40</v>
      </c>
      <c r="U688" s="977"/>
      <c r="V688" s="194" t="s">
        <v>37</v>
      </c>
      <c r="W688" s="391">
        <f t="shared" si="11"/>
        <v>0.20591999999999999</v>
      </c>
      <c r="X688" s="857"/>
    </row>
    <row r="689" spans="1:26" s="57" customFormat="1" hidden="1">
      <c r="A689" s="54">
        <v>360</v>
      </c>
      <c r="B689" s="168">
        <v>395929771</v>
      </c>
      <c r="C689" s="54" t="s">
        <v>29</v>
      </c>
      <c r="D689" s="54" t="s">
        <v>30</v>
      </c>
      <c r="E689" s="54" t="s">
        <v>672</v>
      </c>
      <c r="F689" s="54" t="s">
        <v>673</v>
      </c>
      <c r="G689" s="54" t="s">
        <v>674</v>
      </c>
      <c r="H689" s="54" t="s">
        <v>304</v>
      </c>
      <c r="I689" s="54">
        <v>49203132</v>
      </c>
      <c r="J689" s="54">
        <v>832</v>
      </c>
      <c r="K689" s="54">
        <v>26</v>
      </c>
      <c r="L689" s="51">
        <v>44676</v>
      </c>
      <c r="M689" s="51"/>
      <c r="N689" s="52">
        <v>0.375</v>
      </c>
      <c r="O689" s="51">
        <v>44678</v>
      </c>
      <c r="P689" s="54"/>
      <c r="Q689" s="52">
        <v>0.375</v>
      </c>
      <c r="R689" s="54"/>
      <c r="S689" s="54"/>
      <c r="T689" s="54"/>
      <c r="U689" s="481"/>
      <c r="V689" s="54" t="s">
        <v>41</v>
      </c>
      <c r="W689" s="391">
        <f t="shared" si="11"/>
        <v>0.29952000000000001</v>
      </c>
      <c r="X689" s="978"/>
      <c r="Y689" s="54"/>
      <c r="Z689" s="55"/>
    </row>
    <row r="690" spans="1:26" s="57" customFormat="1" hidden="1">
      <c r="A690" s="54">
        <v>360</v>
      </c>
      <c r="B690" s="168">
        <v>395930425</v>
      </c>
      <c r="C690" s="54" t="s">
        <v>29</v>
      </c>
      <c r="D690" s="54" t="s">
        <v>30</v>
      </c>
      <c r="E690" s="54" t="s">
        <v>672</v>
      </c>
      <c r="F690" s="54" t="s">
        <v>675</v>
      </c>
      <c r="G690" s="54" t="s">
        <v>676</v>
      </c>
      <c r="H690" s="54" t="s">
        <v>304</v>
      </c>
      <c r="I690" s="54">
        <v>49203132</v>
      </c>
      <c r="J690" s="54">
        <v>832</v>
      </c>
      <c r="K690" s="54">
        <v>26</v>
      </c>
      <c r="L690" s="51">
        <v>44676</v>
      </c>
      <c r="M690" s="51"/>
      <c r="N690" s="52">
        <v>0.45833333333333331</v>
      </c>
      <c r="O690" s="51">
        <v>44678</v>
      </c>
      <c r="P690" s="54"/>
      <c r="Q690" s="52">
        <v>0.375</v>
      </c>
      <c r="R690" s="54"/>
      <c r="S690" s="54"/>
      <c r="T690" s="54"/>
      <c r="U690" s="481"/>
      <c r="V690" s="54" t="s">
        <v>41</v>
      </c>
      <c r="W690" s="391">
        <f t="shared" si="11"/>
        <v>0.29952000000000001</v>
      </c>
      <c r="X690" s="978"/>
      <c r="Y690" s="54"/>
      <c r="Z690" s="54"/>
    </row>
    <row r="691" spans="1:26" s="57" customFormat="1" hidden="1">
      <c r="A691" s="54">
        <v>360</v>
      </c>
      <c r="B691" s="168">
        <v>395930585</v>
      </c>
      <c r="C691" s="54" t="s">
        <v>29</v>
      </c>
      <c r="D691" s="54" t="s">
        <v>30</v>
      </c>
      <c r="E691" s="54" t="s">
        <v>672</v>
      </c>
      <c r="F691" s="54" t="s">
        <v>677</v>
      </c>
      <c r="G691" s="54" t="s">
        <v>678</v>
      </c>
      <c r="H691" s="54" t="s">
        <v>304</v>
      </c>
      <c r="I691" s="54">
        <v>49203132</v>
      </c>
      <c r="J691" s="54">
        <v>832</v>
      </c>
      <c r="K691" s="54">
        <v>26</v>
      </c>
      <c r="L691" s="51">
        <v>44676</v>
      </c>
      <c r="M691" s="51"/>
      <c r="N691" s="52">
        <v>0.33333333333333331</v>
      </c>
      <c r="O691" s="51">
        <v>44678</v>
      </c>
      <c r="P691" s="54"/>
      <c r="Q691" s="52">
        <v>0.375</v>
      </c>
      <c r="R691" s="54"/>
      <c r="S691" s="54"/>
      <c r="T691" s="54"/>
      <c r="U691" s="481"/>
      <c r="V691" s="54" t="s">
        <v>41</v>
      </c>
      <c r="W691" s="391">
        <f t="shared" si="11"/>
        <v>0.29952000000000001</v>
      </c>
      <c r="X691" s="978"/>
      <c r="Y691" s="54"/>
      <c r="Z691" s="54"/>
    </row>
    <row r="692" spans="1:26" s="57" customFormat="1" hidden="1">
      <c r="A692" s="54">
        <v>360</v>
      </c>
      <c r="B692" s="168">
        <v>395930697</v>
      </c>
      <c r="C692" s="54" t="s">
        <v>29</v>
      </c>
      <c r="D692" s="54" t="s">
        <v>30</v>
      </c>
      <c r="E692" s="54" t="s">
        <v>672</v>
      </c>
      <c r="F692" s="54" t="s">
        <v>679</v>
      </c>
      <c r="G692" s="54" t="s">
        <v>680</v>
      </c>
      <c r="H692" s="54" t="s">
        <v>304</v>
      </c>
      <c r="I692" s="54">
        <v>49203132</v>
      </c>
      <c r="J692" s="54">
        <v>832</v>
      </c>
      <c r="K692" s="54">
        <v>26</v>
      </c>
      <c r="L692" s="51">
        <v>44676</v>
      </c>
      <c r="M692" s="51"/>
      <c r="N692" s="52">
        <v>0.41666666666666669</v>
      </c>
      <c r="O692" s="51">
        <v>44678</v>
      </c>
      <c r="P692" s="54"/>
      <c r="Q692" s="52">
        <v>0.41666666666666669</v>
      </c>
      <c r="R692" s="54"/>
      <c r="S692" s="54"/>
      <c r="T692" s="54"/>
      <c r="U692" s="481"/>
      <c r="V692" s="54" t="s">
        <v>41</v>
      </c>
      <c r="W692" s="391">
        <f t="shared" si="11"/>
        <v>0.29952000000000001</v>
      </c>
      <c r="X692" s="54"/>
      <c r="Y692" s="54"/>
      <c r="Z692" s="55"/>
    </row>
    <row r="693" spans="1:26" s="57" customFormat="1" hidden="1">
      <c r="A693" s="54">
        <v>480</v>
      </c>
      <c r="B693" s="168">
        <v>396038700</v>
      </c>
      <c r="C693" s="54" t="s">
        <v>29</v>
      </c>
      <c r="D693" s="54" t="s">
        <v>30</v>
      </c>
      <c r="E693" s="54" t="s">
        <v>161</v>
      </c>
      <c r="F693" s="54" t="s">
        <v>681</v>
      </c>
      <c r="G693" s="54" t="s">
        <v>682</v>
      </c>
      <c r="H693" s="54" t="s">
        <v>111</v>
      </c>
      <c r="I693" s="54">
        <v>49303556</v>
      </c>
      <c r="J693" s="54">
        <v>638</v>
      </c>
      <c r="K693" s="54">
        <v>22</v>
      </c>
      <c r="L693" s="51">
        <v>44676</v>
      </c>
      <c r="M693" s="51" t="s">
        <v>416</v>
      </c>
      <c r="N693" s="244">
        <v>0.33333333333333331</v>
      </c>
      <c r="O693" s="468">
        <v>44680</v>
      </c>
      <c r="P693" s="51"/>
      <c r="Q693" s="244">
        <v>0.33333333333333331</v>
      </c>
      <c r="R693" s="52"/>
      <c r="S693" s="54" t="s">
        <v>416</v>
      </c>
      <c r="T693" s="54" t="s">
        <v>374</v>
      </c>
      <c r="U693" s="481">
        <v>4879</v>
      </c>
      <c r="V693" s="54" t="s">
        <v>37</v>
      </c>
      <c r="W693" s="391">
        <f t="shared" si="11"/>
        <v>0.30624000000000001</v>
      </c>
      <c r="X693" s="54"/>
      <c r="Y693" s="54"/>
      <c r="Z693" s="55"/>
    </row>
    <row r="694" spans="1:26" s="57" customFormat="1" hidden="1">
      <c r="A694" s="54">
        <v>480</v>
      </c>
      <c r="B694" s="168">
        <v>396040040</v>
      </c>
      <c r="C694" s="54" t="s">
        <v>29</v>
      </c>
      <c r="D694" s="54" t="s">
        <v>30</v>
      </c>
      <c r="E694" s="54" t="s">
        <v>161</v>
      </c>
      <c r="F694" s="54" t="s">
        <v>681</v>
      </c>
      <c r="G694" s="54" t="s">
        <v>682</v>
      </c>
      <c r="H694" s="54" t="s">
        <v>111</v>
      </c>
      <c r="I694" s="54">
        <v>49303556</v>
      </c>
      <c r="J694" s="54">
        <v>638</v>
      </c>
      <c r="K694" s="54">
        <v>22</v>
      </c>
      <c r="L694" s="51">
        <v>44676</v>
      </c>
      <c r="M694" s="51"/>
      <c r="N694" s="52">
        <v>0.375</v>
      </c>
      <c r="O694" s="468">
        <v>44680</v>
      </c>
      <c r="P694" s="51"/>
      <c r="Q694" s="52">
        <v>0.375</v>
      </c>
      <c r="R694" s="52"/>
      <c r="S694" s="54"/>
      <c r="T694" s="54" t="s">
        <v>374</v>
      </c>
      <c r="U694" s="481">
        <v>4879</v>
      </c>
      <c r="V694" s="54" t="s">
        <v>37</v>
      </c>
      <c r="W694" s="391">
        <f t="shared" si="11"/>
        <v>0.30624000000000001</v>
      </c>
      <c r="X694" s="54"/>
      <c r="Y694" s="54"/>
      <c r="Z694" s="55"/>
    </row>
    <row r="695" spans="1:26" s="57" customFormat="1" hidden="1">
      <c r="A695" s="54">
        <v>480</v>
      </c>
      <c r="B695" s="168">
        <v>396040128</v>
      </c>
      <c r="C695" s="54" t="s">
        <v>29</v>
      </c>
      <c r="D695" s="54" t="s">
        <v>30</v>
      </c>
      <c r="E695" s="54" t="s">
        <v>161</v>
      </c>
      <c r="F695" s="54" t="s">
        <v>681</v>
      </c>
      <c r="G695" s="54" t="s">
        <v>682</v>
      </c>
      <c r="H695" s="54" t="s">
        <v>111</v>
      </c>
      <c r="I695" s="54">
        <v>49303556</v>
      </c>
      <c r="J695" s="54">
        <v>638</v>
      </c>
      <c r="K695" s="54">
        <v>22</v>
      </c>
      <c r="L695" s="51">
        <v>44676</v>
      </c>
      <c r="M695" s="51"/>
      <c r="N695" s="52">
        <v>0.41666666666666669</v>
      </c>
      <c r="O695" s="468">
        <v>44680</v>
      </c>
      <c r="P695" s="51"/>
      <c r="Q695" s="52">
        <v>0.41666666666666669</v>
      </c>
      <c r="R695" s="52"/>
      <c r="S695" s="54"/>
      <c r="T695" s="54" t="s">
        <v>374</v>
      </c>
      <c r="U695" s="481">
        <v>4879</v>
      </c>
      <c r="V695" s="54" t="s">
        <v>37</v>
      </c>
      <c r="W695" s="391">
        <f t="shared" si="11"/>
        <v>0.30624000000000001</v>
      </c>
      <c r="X695" s="54"/>
      <c r="Y695" s="54"/>
      <c r="Z695" s="55"/>
    </row>
    <row r="696" spans="1:26" s="95" customFormat="1" hidden="1">
      <c r="A696" s="54">
        <v>360</v>
      </c>
      <c r="B696" s="82">
        <v>396042890</v>
      </c>
      <c r="C696" s="54" t="s">
        <v>29</v>
      </c>
      <c r="D696" s="54" t="s">
        <v>30</v>
      </c>
      <c r="E696" s="54" t="s">
        <v>165</v>
      </c>
      <c r="F696" s="54" t="s">
        <v>683</v>
      </c>
      <c r="G696" s="54" t="s">
        <v>684</v>
      </c>
      <c r="H696" s="54" t="s">
        <v>200</v>
      </c>
      <c r="I696" s="54">
        <v>49204132</v>
      </c>
      <c r="J696" s="54">
        <v>624</v>
      </c>
      <c r="K696" s="54">
        <v>24</v>
      </c>
      <c r="L696" s="51">
        <v>44676</v>
      </c>
      <c r="M696" s="468"/>
      <c r="N696" s="52">
        <v>0.375</v>
      </c>
      <c r="O696" s="51">
        <v>44680</v>
      </c>
      <c r="P696" s="52"/>
      <c r="Q696" s="52">
        <v>0.375</v>
      </c>
      <c r="R696" s="54"/>
      <c r="T696" s="168" t="s">
        <v>36</v>
      </c>
      <c r="U696" s="808">
        <v>5499</v>
      </c>
      <c r="V696" s="54" t="s">
        <v>37</v>
      </c>
      <c r="W696" s="391">
        <f t="shared" si="11"/>
        <v>0.22464000000000001</v>
      </c>
    </row>
    <row r="697" spans="1:26" s="95" customFormat="1" hidden="1">
      <c r="A697" s="405">
        <v>360</v>
      </c>
      <c r="B697" s="82">
        <v>396043624</v>
      </c>
      <c r="C697" s="405" t="s">
        <v>29</v>
      </c>
      <c r="D697" s="405" t="s">
        <v>30</v>
      </c>
      <c r="E697" s="405" t="s">
        <v>165</v>
      </c>
      <c r="F697" s="405" t="s">
        <v>685</v>
      </c>
      <c r="G697" s="405" t="s">
        <v>686</v>
      </c>
      <c r="H697" s="405" t="s">
        <v>200</v>
      </c>
      <c r="I697" s="405">
        <v>49204132</v>
      </c>
      <c r="J697" s="405">
        <v>624</v>
      </c>
      <c r="K697" s="405">
        <v>24</v>
      </c>
      <c r="L697" s="433">
        <v>44680</v>
      </c>
      <c r="M697" s="860"/>
      <c r="N697" s="796">
        <v>0.33333333333333331</v>
      </c>
      <c r="O697" s="433">
        <v>44684</v>
      </c>
      <c r="P697" s="796"/>
      <c r="Q697" s="796">
        <v>0.375</v>
      </c>
      <c r="R697" s="405"/>
      <c r="T697" s="168"/>
      <c r="V697" s="405" t="s">
        <v>37</v>
      </c>
      <c r="W697" s="391">
        <f t="shared" si="11"/>
        <v>0.22464000000000001</v>
      </c>
    </row>
    <row r="698" spans="1:26" s="95" customFormat="1" hidden="1">
      <c r="A698" s="405">
        <v>360</v>
      </c>
      <c r="B698" s="168">
        <v>396035963</v>
      </c>
      <c r="C698" s="405" t="s">
        <v>29</v>
      </c>
      <c r="D698" s="405" t="s">
        <v>30</v>
      </c>
      <c r="E698" s="405" t="s">
        <v>672</v>
      </c>
      <c r="F698" s="405" t="s">
        <v>687</v>
      </c>
      <c r="G698" s="405" t="s">
        <v>688</v>
      </c>
      <c r="H698" s="405" t="s">
        <v>304</v>
      </c>
      <c r="I698" s="405">
        <v>49203132</v>
      </c>
      <c r="J698" s="405">
        <v>832</v>
      </c>
      <c r="K698" s="405">
        <v>26</v>
      </c>
      <c r="L698" s="433">
        <v>44677</v>
      </c>
      <c r="M698" s="860"/>
      <c r="N698" s="796">
        <v>0.33333333333333331</v>
      </c>
      <c r="O698" s="433">
        <v>44678</v>
      </c>
      <c r="P698" s="796"/>
      <c r="Q698" s="796">
        <v>0.375</v>
      </c>
      <c r="R698" s="405"/>
      <c r="T698" s="168" t="s">
        <v>374</v>
      </c>
      <c r="U698" s="95" t="s">
        <v>689</v>
      </c>
      <c r="V698" s="405" t="s">
        <v>41</v>
      </c>
      <c r="W698" s="391">
        <f t="shared" si="11"/>
        <v>0.29952000000000001</v>
      </c>
    </row>
    <row r="699" spans="1:26" s="95" customFormat="1" hidden="1">
      <c r="A699" s="405">
        <v>360</v>
      </c>
      <c r="B699" s="168">
        <v>396034672</v>
      </c>
      <c r="C699" s="405" t="s">
        <v>29</v>
      </c>
      <c r="D699" s="405" t="s">
        <v>30</v>
      </c>
      <c r="E699" s="405" t="s">
        <v>672</v>
      </c>
      <c r="F699" s="405" t="s">
        <v>690</v>
      </c>
      <c r="G699" s="405" t="s">
        <v>691</v>
      </c>
      <c r="H699" s="405" t="s">
        <v>304</v>
      </c>
      <c r="I699" s="405">
        <v>49203132</v>
      </c>
      <c r="J699" s="405">
        <v>832</v>
      </c>
      <c r="K699" s="405">
        <v>26</v>
      </c>
      <c r="L699" s="433">
        <v>44677</v>
      </c>
      <c r="M699" s="860"/>
      <c r="N699" s="796">
        <v>0.41666666666666669</v>
      </c>
      <c r="O699" s="433">
        <v>44678</v>
      </c>
      <c r="P699" s="796"/>
      <c r="Q699" s="796">
        <v>0.375</v>
      </c>
      <c r="R699" s="405"/>
      <c r="T699" s="168"/>
      <c r="V699" s="405" t="s">
        <v>41</v>
      </c>
      <c r="W699" s="391">
        <f t="shared" si="11"/>
        <v>0.29952000000000001</v>
      </c>
    </row>
    <row r="700" spans="1:26" s="95" customFormat="1" hidden="1">
      <c r="A700" s="405">
        <v>360</v>
      </c>
      <c r="B700" s="168">
        <v>396033930</v>
      </c>
      <c r="C700" s="405" t="s">
        <v>29</v>
      </c>
      <c r="D700" s="405" t="s">
        <v>30</v>
      </c>
      <c r="E700" s="405" t="s">
        <v>672</v>
      </c>
      <c r="F700" s="405" t="s">
        <v>692</v>
      </c>
      <c r="G700" s="405" t="s">
        <v>693</v>
      </c>
      <c r="H700" s="405" t="s">
        <v>304</v>
      </c>
      <c r="I700" s="405">
        <v>49203132</v>
      </c>
      <c r="J700" s="405">
        <v>832</v>
      </c>
      <c r="K700" s="405">
        <v>26</v>
      </c>
      <c r="L700" s="433">
        <v>44677</v>
      </c>
      <c r="M700" s="860"/>
      <c r="N700" s="796">
        <v>0.375</v>
      </c>
      <c r="O700" s="433">
        <v>44679</v>
      </c>
      <c r="P700" s="796"/>
      <c r="Q700" s="796">
        <v>0.375</v>
      </c>
      <c r="R700" s="405"/>
      <c r="T700" s="168"/>
      <c r="V700" s="405" t="s">
        <v>41</v>
      </c>
      <c r="W700" s="391">
        <f t="shared" si="11"/>
        <v>0.29952000000000001</v>
      </c>
    </row>
    <row r="701" spans="1:26" s="95" customFormat="1" hidden="1">
      <c r="A701" s="429">
        <v>360</v>
      </c>
      <c r="B701" s="168">
        <v>396035440</v>
      </c>
      <c r="C701" s="429" t="s">
        <v>29</v>
      </c>
      <c r="D701" s="429" t="s">
        <v>30</v>
      </c>
      <c r="E701" s="429" t="s">
        <v>672</v>
      </c>
      <c r="F701" s="429" t="s">
        <v>690</v>
      </c>
      <c r="G701" s="429" t="s">
        <v>694</v>
      </c>
      <c r="H701" s="429" t="s">
        <v>200</v>
      </c>
      <c r="I701" s="429">
        <v>49204132</v>
      </c>
      <c r="J701" s="429">
        <v>728</v>
      </c>
      <c r="K701" s="429">
        <v>28</v>
      </c>
      <c r="L701" s="433">
        <v>44680</v>
      </c>
      <c r="M701" s="860"/>
      <c r="N701" s="796">
        <v>0.41666666666666669</v>
      </c>
      <c r="O701" s="433">
        <v>44683</v>
      </c>
      <c r="P701" s="796"/>
      <c r="Q701" s="796">
        <v>0.375</v>
      </c>
      <c r="R701" s="429"/>
      <c r="T701" s="168"/>
      <c r="V701" s="429" t="s">
        <v>41</v>
      </c>
      <c r="W701" s="391">
        <f t="shared" si="11"/>
        <v>0.26207999999999998</v>
      </c>
    </row>
    <row r="702" spans="1:26" s="95" customFormat="1" hidden="1">
      <c r="A702" s="405">
        <v>360</v>
      </c>
      <c r="B702" s="168">
        <v>395931478</v>
      </c>
      <c r="C702" s="405" t="s">
        <v>29</v>
      </c>
      <c r="D702" s="405" t="s">
        <v>30</v>
      </c>
      <c r="E702" s="405" t="s">
        <v>672</v>
      </c>
      <c r="F702" s="405" t="s">
        <v>679</v>
      </c>
      <c r="G702" s="405" t="s">
        <v>695</v>
      </c>
      <c r="H702" s="405" t="s">
        <v>304</v>
      </c>
      <c r="I702" s="405">
        <v>49203132</v>
      </c>
      <c r="J702" s="405">
        <v>832</v>
      </c>
      <c r="K702" s="405">
        <v>26</v>
      </c>
      <c r="L702" s="433">
        <v>44680</v>
      </c>
      <c r="M702" s="860"/>
      <c r="N702" s="796">
        <v>0.45833333333333331</v>
      </c>
      <c r="O702" s="433">
        <v>44683</v>
      </c>
      <c r="P702" s="796"/>
      <c r="Q702" s="796">
        <v>0.375</v>
      </c>
      <c r="R702" s="405"/>
      <c r="T702" s="168"/>
      <c r="V702" s="405" t="s">
        <v>41</v>
      </c>
      <c r="W702" s="391">
        <f t="shared" si="11"/>
        <v>0.29952000000000001</v>
      </c>
    </row>
    <row r="703" spans="1:26" s="852" customFormat="1" hidden="1">
      <c r="A703" s="853">
        <v>360</v>
      </c>
      <c r="B703" s="210">
        <v>396032827</v>
      </c>
      <c r="C703" s="853" t="s">
        <v>29</v>
      </c>
      <c r="D703" s="853" t="s">
        <v>30</v>
      </c>
      <c r="E703" s="853" t="s">
        <v>672</v>
      </c>
      <c r="F703" s="853" t="s">
        <v>696</v>
      </c>
      <c r="G703" s="853" t="s">
        <v>697</v>
      </c>
      <c r="H703" s="853" t="s">
        <v>304</v>
      </c>
      <c r="I703" s="853">
        <v>49203132</v>
      </c>
      <c r="J703" s="853">
        <v>832</v>
      </c>
      <c r="K703" s="853">
        <v>26</v>
      </c>
      <c r="L703" s="854">
        <v>44677</v>
      </c>
      <c r="M703" s="861"/>
      <c r="N703" s="855">
        <v>0.45833333333333331</v>
      </c>
      <c r="O703" s="854">
        <v>44678</v>
      </c>
      <c r="P703" s="855"/>
      <c r="Q703" s="855">
        <v>0.375</v>
      </c>
      <c r="R703" s="853"/>
      <c r="T703" s="210"/>
      <c r="V703" s="853" t="s">
        <v>41</v>
      </c>
      <c r="W703" s="466">
        <f t="shared" si="11"/>
        <v>0.29952000000000001</v>
      </c>
    </row>
    <row r="704" spans="1:26" s="95" customFormat="1" hidden="1">
      <c r="A704" s="57">
        <v>480</v>
      </c>
      <c r="B704" s="82">
        <v>396051434</v>
      </c>
      <c r="C704" s="57" t="s">
        <v>29</v>
      </c>
      <c r="D704" s="57" t="s">
        <v>30</v>
      </c>
      <c r="E704" s="57" t="s">
        <v>575</v>
      </c>
      <c r="F704" s="57" t="s">
        <v>698</v>
      </c>
      <c r="G704" s="57" t="s">
        <v>699</v>
      </c>
      <c r="H704" s="54" t="s">
        <v>111</v>
      </c>
      <c r="I704" s="57">
        <v>49303156</v>
      </c>
      <c r="J704" s="57">
        <v>406</v>
      </c>
      <c r="K704" s="57">
        <v>14</v>
      </c>
      <c r="L704" s="60">
        <v>44676</v>
      </c>
      <c r="M704" s="777"/>
      <c r="N704" s="69">
        <v>0.375</v>
      </c>
      <c r="O704" s="60">
        <v>44680</v>
      </c>
      <c r="P704" s="777"/>
      <c r="Q704" s="69">
        <v>0.45833333333333331</v>
      </c>
      <c r="R704" s="168"/>
      <c r="T704" s="168"/>
      <c r="U704" s="808"/>
      <c r="V704" s="57" t="s">
        <v>37</v>
      </c>
      <c r="W704" s="391">
        <f t="shared" si="11"/>
        <v>0.19488</v>
      </c>
    </row>
    <row r="705" spans="1:23" s="95" customFormat="1" hidden="1">
      <c r="A705" s="57">
        <v>480</v>
      </c>
      <c r="B705" s="82">
        <v>396051274</v>
      </c>
      <c r="C705" s="57" t="s">
        <v>29</v>
      </c>
      <c r="D705" s="57" t="s">
        <v>30</v>
      </c>
      <c r="E705" s="57" t="s">
        <v>575</v>
      </c>
      <c r="F705" s="57" t="s">
        <v>698</v>
      </c>
      <c r="G705" s="57" t="s">
        <v>699</v>
      </c>
      <c r="H705" s="54" t="s">
        <v>111</v>
      </c>
      <c r="I705" s="57">
        <v>49303156</v>
      </c>
      <c r="J705" s="57">
        <v>406</v>
      </c>
      <c r="K705" s="57">
        <v>14</v>
      </c>
      <c r="L705" s="60">
        <v>44676</v>
      </c>
      <c r="M705" s="777"/>
      <c r="N705" s="69">
        <v>0.375</v>
      </c>
      <c r="O705" s="60">
        <v>44680</v>
      </c>
      <c r="P705" s="777"/>
      <c r="Q705" s="69">
        <v>0.5</v>
      </c>
      <c r="R705" s="168"/>
      <c r="T705" s="168"/>
      <c r="U705" s="808"/>
      <c r="V705" s="57" t="s">
        <v>37</v>
      </c>
      <c r="W705" s="391">
        <f t="shared" si="11"/>
        <v>0.19488</v>
      </c>
    </row>
    <row r="706" spans="1:23" s="95" customFormat="1" hidden="1">
      <c r="A706" s="57">
        <v>360</v>
      </c>
      <c r="B706" s="82">
        <v>396053434</v>
      </c>
      <c r="C706" s="57" t="s">
        <v>29</v>
      </c>
      <c r="D706" s="57" t="s">
        <v>30</v>
      </c>
      <c r="E706" s="57" t="s">
        <v>42</v>
      </c>
      <c r="F706" s="82" t="s">
        <v>700</v>
      </c>
      <c r="G706" s="57" t="s">
        <v>701</v>
      </c>
      <c r="H706" s="57" t="s">
        <v>304</v>
      </c>
      <c r="I706" s="57">
        <v>49203132</v>
      </c>
      <c r="J706" s="57">
        <f>32*K706</f>
        <v>576</v>
      </c>
      <c r="K706" s="57">
        <v>18</v>
      </c>
      <c r="L706" s="60">
        <v>44676</v>
      </c>
      <c r="M706" s="777"/>
      <c r="N706" s="69">
        <v>0.375</v>
      </c>
      <c r="O706" s="60">
        <v>44678</v>
      </c>
      <c r="P706" s="777"/>
      <c r="Q706" s="69">
        <v>0.41666666666666669</v>
      </c>
      <c r="R706" s="168"/>
      <c r="T706" s="168"/>
      <c r="U706" s="808"/>
      <c r="V706" s="57" t="s">
        <v>41</v>
      </c>
      <c r="W706" s="391">
        <f t="shared" si="11"/>
        <v>0.20735999999999999</v>
      </c>
    </row>
    <row r="707" spans="1:23" s="95" customFormat="1" hidden="1">
      <c r="A707" s="57">
        <v>360</v>
      </c>
      <c r="B707" s="82">
        <v>396053282</v>
      </c>
      <c r="C707" s="57" t="s">
        <v>29</v>
      </c>
      <c r="D707" s="57" t="s">
        <v>30</v>
      </c>
      <c r="E707" s="57" t="s">
        <v>42</v>
      </c>
      <c r="F707" s="82" t="s">
        <v>700</v>
      </c>
      <c r="G707" s="57" t="s">
        <v>701</v>
      </c>
      <c r="H707" s="57" t="s">
        <v>304</v>
      </c>
      <c r="I707" s="57">
        <v>49203132</v>
      </c>
      <c r="J707" s="57">
        <f>32*K706</f>
        <v>576</v>
      </c>
      <c r="K707" s="57">
        <v>18</v>
      </c>
      <c r="L707" s="60">
        <v>44676</v>
      </c>
      <c r="M707" s="777"/>
      <c r="N707" s="69">
        <v>0.375</v>
      </c>
      <c r="O707" s="60">
        <v>44678</v>
      </c>
      <c r="P707" s="777"/>
      <c r="Q707" s="69">
        <v>0.45833333333333331</v>
      </c>
      <c r="R707" s="168"/>
      <c r="T707" s="168"/>
      <c r="U707" s="808"/>
      <c r="V707" s="57" t="s">
        <v>41</v>
      </c>
      <c r="W707" s="391">
        <f t="shared" si="11"/>
        <v>0.20735999999999999</v>
      </c>
    </row>
  </sheetData>
  <autoFilter ref="A2:X707" xr:uid="{CA8878F8-A20A-4EB4-96B2-7CF34094DD4B}">
    <filterColumn colId="8">
      <filters>
        <filter val="49405140"/>
      </filters>
    </filterColumn>
  </autoFilter>
  <hyperlinks>
    <hyperlink ref="X620" r:id="rId1" xr:uid="{03B1022A-1C17-4D53-9AAD-BF9D5BA8538F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1654-C103-49C2-B0BC-962E3165E900}">
  <dimension ref="A1:T173"/>
  <sheetViews>
    <sheetView zoomScale="85" zoomScaleNormal="85" workbookViewId="0">
      <pane ySplit="2" topLeftCell="A21" activePane="bottomLeft" state="frozen"/>
      <selection pane="bottomLeft" activeCell="E174" sqref="E174"/>
    </sheetView>
  </sheetViews>
  <sheetFormatPr defaultColWidth="9.140625" defaultRowHeight="15.75"/>
  <cols>
    <col min="1" max="1" width="7.140625" style="57" customWidth="1"/>
    <col min="2" max="2" width="18" style="57" bestFit="1" customWidth="1"/>
    <col min="3" max="3" width="8" style="57" customWidth="1"/>
    <col min="4" max="4" width="10.85546875" style="57" customWidth="1"/>
    <col min="5" max="5" width="65.140625" style="57" bestFit="1" customWidth="1"/>
    <col min="6" max="6" width="61.28515625" style="57" bestFit="1" customWidth="1"/>
    <col min="7" max="7" width="30.7109375" style="57" bestFit="1" customWidth="1"/>
    <col min="8" max="8" width="33.140625" style="57" customWidth="1"/>
    <col min="9" max="9" width="11.28515625" style="57" customWidth="1"/>
    <col min="10" max="10" width="9.140625" style="57" customWidth="1"/>
    <col min="11" max="11" width="8.140625" style="57" customWidth="1"/>
    <col min="12" max="12" width="32.42578125" style="60" bestFit="1" customWidth="1"/>
    <col min="13" max="13" width="19.140625" style="57" bestFit="1" customWidth="1"/>
    <col min="14" max="14" width="24.7109375" style="60" bestFit="1" customWidth="1"/>
    <col min="15" max="15" width="20.7109375" style="57" customWidth="1"/>
    <col min="16" max="16" width="16.140625" style="57" bestFit="1" customWidth="1"/>
    <col min="17" max="17" width="64.5703125" style="57" bestFit="1" customWidth="1"/>
    <col min="18" max="18" width="62.7109375" style="57" bestFit="1" customWidth="1"/>
    <col min="19" max="19" width="77.5703125" style="57" bestFit="1" customWidth="1"/>
    <col min="20" max="20" width="103.7109375" style="57" bestFit="1" customWidth="1"/>
    <col min="21" max="16384" width="9.140625" style="57"/>
  </cols>
  <sheetData>
    <row r="1" spans="1:20" ht="35.25" customHeight="1">
      <c r="C1" s="58"/>
      <c r="D1" s="59"/>
      <c r="E1" s="58"/>
      <c r="F1" s="100" t="s">
        <v>702</v>
      </c>
      <c r="H1" s="191"/>
    </row>
    <row r="2" spans="1:20" s="54" customFormat="1">
      <c r="A2" s="62" t="s">
        <v>703</v>
      </c>
      <c r="B2" s="62" t="s">
        <v>6</v>
      </c>
      <c r="C2" s="62" t="s">
        <v>7</v>
      </c>
      <c r="D2" s="63" t="s">
        <v>704</v>
      </c>
      <c r="E2" s="63" t="s">
        <v>9</v>
      </c>
      <c r="F2" s="62" t="s">
        <v>10</v>
      </c>
      <c r="G2" s="62" t="s">
        <v>705</v>
      </c>
      <c r="H2" s="62" t="s">
        <v>12</v>
      </c>
      <c r="I2" s="62" t="s">
        <v>13</v>
      </c>
      <c r="J2" s="62" t="s">
        <v>14</v>
      </c>
      <c r="K2" s="62" t="s">
        <v>15</v>
      </c>
      <c r="L2" s="53" t="s">
        <v>16</v>
      </c>
      <c r="M2" s="64" t="s">
        <v>706</v>
      </c>
      <c r="N2" s="65" t="s">
        <v>19</v>
      </c>
      <c r="O2" s="66" t="s">
        <v>21</v>
      </c>
      <c r="P2" s="67" t="s">
        <v>26</v>
      </c>
      <c r="Q2" s="288" t="s">
        <v>707</v>
      </c>
      <c r="R2" s="256" t="s">
        <v>708</v>
      </c>
      <c r="S2" s="72" t="s">
        <v>708</v>
      </c>
      <c r="T2" s="255"/>
    </row>
    <row r="3" spans="1:20" s="454" customFormat="1">
      <c r="A3" s="569">
        <v>360</v>
      </c>
      <c r="B3" s="569" t="s">
        <v>709</v>
      </c>
      <c r="C3" s="570" t="s">
        <v>29</v>
      </c>
      <c r="D3" s="570" t="s">
        <v>30</v>
      </c>
      <c r="E3" s="570" t="s">
        <v>165</v>
      </c>
      <c r="F3" s="570" t="s">
        <v>710</v>
      </c>
      <c r="G3" s="570" t="s">
        <v>711</v>
      </c>
      <c r="H3" s="570" t="s">
        <v>164</v>
      </c>
      <c r="I3" s="570">
        <v>49204132</v>
      </c>
      <c r="J3" s="570">
        <v>624</v>
      </c>
      <c r="K3" s="570">
        <v>24</v>
      </c>
      <c r="L3" s="571"/>
      <c r="M3" s="572"/>
      <c r="N3" s="571"/>
      <c r="O3" s="572"/>
      <c r="P3" s="570" t="s">
        <v>37</v>
      </c>
      <c r="Q3" s="573" t="s">
        <v>712</v>
      </c>
      <c r="R3" s="453"/>
      <c r="S3" s="453"/>
      <c r="T3" s="453" t="str">
        <f>"QCELLS"&amp;" "&amp;"PO#"&amp;" "&amp;G3&amp;"//"&amp;E3&amp;" //"&amp;RIGHT(F3,8)&amp;""</f>
        <v>QCELLS PO# 7539-660008//WESCO //AZ 85008</v>
      </c>
    </row>
    <row r="4" spans="1:20">
      <c r="A4" s="574">
        <v>480</v>
      </c>
      <c r="B4" s="574" t="s">
        <v>709</v>
      </c>
      <c r="C4" s="575" t="s">
        <v>29</v>
      </c>
      <c r="D4" s="575" t="s">
        <v>30</v>
      </c>
      <c r="E4" s="575" t="s">
        <v>713</v>
      </c>
      <c r="F4" s="575" t="s">
        <v>714</v>
      </c>
      <c r="G4" s="575" t="s">
        <v>715</v>
      </c>
      <c r="H4" s="575" t="s">
        <v>52</v>
      </c>
      <c r="I4" s="575">
        <v>49303156</v>
      </c>
      <c r="J4" s="575">
        <v>580</v>
      </c>
      <c r="K4" s="575">
        <v>20</v>
      </c>
      <c r="L4" s="576" t="s">
        <v>716</v>
      </c>
      <c r="M4" s="578">
        <v>0.33333333333333331</v>
      </c>
      <c r="N4" s="577"/>
      <c r="O4" s="559"/>
      <c r="P4" s="575" t="s">
        <v>41</v>
      </c>
      <c r="Q4" s="575"/>
      <c r="R4" s="257"/>
      <c r="S4" s="257"/>
      <c r="T4" s="257"/>
    </row>
    <row r="5" spans="1:20">
      <c r="A5" s="575">
        <v>480</v>
      </c>
      <c r="B5" s="575" t="s">
        <v>709</v>
      </c>
      <c r="C5" s="575" t="s">
        <v>29</v>
      </c>
      <c r="D5" s="575" t="s">
        <v>30</v>
      </c>
      <c r="E5" s="575" t="s">
        <v>713</v>
      </c>
      <c r="F5" s="575" t="s">
        <v>714</v>
      </c>
      <c r="G5" s="575" t="s">
        <v>715</v>
      </c>
      <c r="H5" s="575" t="s">
        <v>52</v>
      </c>
      <c r="I5" s="575">
        <v>49303156</v>
      </c>
      <c r="J5" s="575">
        <v>580</v>
      </c>
      <c r="K5" s="575">
        <v>20</v>
      </c>
      <c r="L5" s="576" t="s">
        <v>716</v>
      </c>
      <c r="M5" s="578">
        <v>0.375</v>
      </c>
      <c r="N5" s="577"/>
      <c r="O5" s="559"/>
      <c r="P5" s="575" t="s">
        <v>41</v>
      </c>
      <c r="Q5" s="575" t="s">
        <v>717</v>
      </c>
      <c r="R5" s="257"/>
      <c r="S5" s="257"/>
      <c r="T5" s="257"/>
    </row>
    <row r="6" spans="1:20">
      <c r="A6" s="575">
        <v>480</v>
      </c>
      <c r="B6" s="575" t="s">
        <v>709</v>
      </c>
      <c r="C6" s="575" t="s">
        <v>29</v>
      </c>
      <c r="D6" s="575" t="s">
        <v>30</v>
      </c>
      <c r="E6" s="575" t="s">
        <v>713</v>
      </c>
      <c r="F6" s="575" t="s">
        <v>714</v>
      </c>
      <c r="G6" s="575" t="s">
        <v>715</v>
      </c>
      <c r="H6" s="575" t="s">
        <v>52</v>
      </c>
      <c r="I6" s="575">
        <v>49303156</v>
      </c>
      <c r="J6" s="575">
        <v>580</v>
      </c>
      <c r="K6" s="575">
        <v>20</v>
      </c>
      <c r="L6" s="576" t="s">
        <v>716</v>
      </c>
      <c r="M6" s="578">
        <v>0.41666666666666669</v>
      </c>
      <c r="N6" s="577"/>
      <c r="O6" s="559"/>
      <c r="P6" s="575" t="s">
        <v>41</v>
      </c>
      <c r="Q6" s="575"/>
      <c r="R6" s="257"/>
      <c r="S6" s="257"/>
      <c r="T6" s="257"/>
    </row>
    <row r="7" spans="1:20">
      <c r="A7" s="575">
        <v>480</v>
      </c>
      <c r="B7" s="575" t="s">
        <v>709</v>
      </c>
      <c r="C7" s="575" t="s">
        <v>29</v>
      </c>
      <c r="D7" s="575" t="s">
        <v>30</v>
      </c>
      <c r="E7" s="575" t="s">
        <v>713</v>
      </c>
      <c r="F7" s="575" t="s">
        <v>714</v>
      </c>
      <c r="G7" s="575" t="s">
        <v>715</v>
      </c>
      <c r="H7" s="575" t="s">
        <v>52</v>
      </c>
      <c r="I7" s="575">
        <v>49303156</v>
      </c>
      <c r="J7" s="575">
        <v>493</v>
      </c>
      <c r="K7" s="575">
        <v>17</v>
      </c>
      <c r="L7" s="576" t="s">
        <v>716</v>
      </c>
      <c r="M7" s="578">
        <v>0.45833333333333331</v>
      </c>
      <c r="N7" s="577"/>
      <c r="O7" s="559"/>
      <c r="P7" s="575" t="s">
        <v>41</v>
      </c>
      <c r="Q7" s="575"/>
      <c r="R7" s="257"/>
      <c r="S7" s="257"/>
      <c r="T7" s="257"/>
    </row>
    <row r="8" spans="1:20" s="73" customFormat="1">
      <c r="A8" s="591">
        <v>480</v>
      </c>
      <c r="B8" s="591" t="s">
        <v>709</v>
      </c>
      <c r="C8" s="591" t="s">
        <v>29</v>
      </c>
      <c r="D8" s="591" t="s">
        <v>30</v>
      </c>
      <c r="E8" s="591" t="s">
        <v>242</v>
      </c>
      <c r="F8" s="591" t="s">
        <v>718</v>
      </c>
      <c r="G8" s="591" t="s">
        <v>719</v>
      </c>
      <c r="H8" s="591" t="s">
        <v>52</v>
      </c>
      <c r="I8" s="591">
        <v>49303156</v>
      </c>
      <c r="J8" s="591">
        <v>696</v>
      </c>
      <c r="K8" s="591">
        <v>24</v>
      </c>
      <c r="L8" s="592">
        <v>44677</v>
      </c>
      <c r="M8" s="778">
        <v>0.33333333333333331</v>
      </c>
      <c r="N8" s="592">
        <v>44678</v>
      </c>
      <c r="O8" s="778">
        <v>0.33333333333333331</v>
      </c>
      <c r="P8" s="591" t="s">
        <v>37</v>
      </c>
      <c r="Q8" s="779" t="s">
        <v>720</v>
      </c>
      <c r="R8" s="780" t="s">
        <v>721</v>
      </c>
      <c r="S8" s="780"/>
      <c r="T8" s="780" t="str">
        <f>"QCELLS"&amp;" "&amp;"PO#"&amp;" "&amp;G8&amp;"//"&amp;E8&amp;" //"&amp;RIGHT(F8,8)&amp;""</f>
        <v>QCELLS PO# 4664-GS-903115S//CED Greentech Minneapolis //MN 55421</v>
      </c>
    </row>
    <row r="9" spans="1:20" s="73" customFormat="1">
      <c r="A9" s="591">
        <v>480</v>
      </c>
      <c r="B9" s="591" t="s">
        <v>709</v>
      </c>
      <c r="C9" s="591" t="s">
        <v>29</v>
      </c>
      <c r="D9" s="591" t="s">
        <v>30</v>
      </c>
      <c r="E9" s="591" t="s">
        <v>242</v>
      </c>
      <c r="F9" s="591" t="s">
        <v>718</v>
      </c>
      <c r="G9" s="591" t="s">
        <v>719</v>
      </c>
      <c r="H9" s="591" t="s">
        <v>52</v>
      </c>
      <c r="I9" s="591">
        <v>49303156</v>
      </c>
      <c r="J9" s="591">
        <v>696</v>
      </c>
      <c r="K9" s="591">
        <v>24</v>
      </c>
      <c r="L9" s="592">
        <v>44677</v>
      </c>
      <c r="M9" s="778">
        <v>0.33333333333333298</v>
      </c>
      <c r="N9" s="592">
        <v>44678</v>
      </c>
      <c r="O9" s="778">
        <v>0.375</v>
      </c>
      <c r="P9" s="591" t="s">
        <v>37</v>
      </c>
      <c r="Q9" s="591" t="s">
        <v>720</v>
      </c>
      <c r="R9" s="780" t="s">
        <v>721</v>
      </c>
      <c r="S9" s="780"/>
      <c r="T9" s="780"/>
    </row>
    <row r="10" spans="1:20" s="73" customFormat="1">
      <c r="A10" s="591">
        <v>480</v>
      </c>
      <c r="B10" s="591" t="s">
        <v>709</v>
      </c>
      <c r="C10" s="591" t="s">
        <v>29</v>
      </c>
      <c r="D10" s="591" t="s">
        <v>30</v>
      </c>
      <c r="E10" s="591" t="s">
        <v>242</v>
      </c>
      <c r="F10" s="591" t="s">
        <v>718</v>
      </c>
      <c r="G10" s="591" t="s">
        <v>719</v>
      </c>
      <c r="H10" s="591" t="s">
        <v>52</v>
      </c>
      <c r="I10" s="591">
        <v>49303156</v>
      </c>
      <c r="J10" s="591">
        <v>580</v>
      </c>
      <c r="K10" s="591">
        <v>20</v>
      </c>
      <c r="L10" s="592">
        <v>44677</v>
      </c>
      <c r="M10" s="778">
        <v>0.375</v>
      </c>
      <c r="N10" s="592">
        <v>44678</v>
      </c>
      <c r="O10" s="778">
        <v>0.41666666666666669</v>
      </c>
      <c r="P10" s="591" t="s">
        <v>37</v>
      </c>
      <c r="Q10" s="591" t="s">
        <v>720</v>
      </c>
      <c r="R10" s="780" t="s">
        <v>721</v>
      </c>
      <c r="S10" s="780"/>
      <c r="T10" s="780"/>
    </row>
    <row r="11" spans="1:20" s="73" customFormat="1">
      <c r="A11" s="591">
        <v>480</v>
      </c>
      <c r="B11" s="591" t="s">
        <v>709</v>
      </c>
      <c r="C11" s="591" t="s">
        <v>29</v>
      </c>
      <c r="D11" s="781" t="s">
        <v>30</v>
      </c>
      <c r="E11" s="591" t="s">
        <v>242</v>
      </c>
      <c r="F11" s="591" t="s">
        <v>718</v>
      </c>
      <c r="G11" s="591" t="s">
        <v>719</v>
      </c>
      <c r="H11" s="591" t="s">
        <v>52</v>
      </c>
      <c r="I11" s="591">
        <v>49303156</v>
      </c>
      <c r="J11" s="591">
        <v>464</v>
      </c>
      <c r="K11" s="591">
        <v>16</v>
      </c>
      <c r="L11" s="592">
        <v>44677</v>
      </c>
      <c r="M11" s="778">
        <v>0.375</v>
      </c>
      <c r="N11" s="592">
        <v>44678</v>
      </c>
      <c r="O11" s="778">
        <v>0.45833333333333331</v>
      </c>
      <c r="P11" s="591" t="s">
        <v>37</v>
      </c>
      <c r="Q11" s="591" t="s">
        <v>720</v>
      </c>
      <c r="R11" s="780" t="s">
        <v>721</v>
      </c>
      <c r="S11" s="780"/>
      <c r="T11" s="780"/>
    </row>
    <row r="12" spans="1:20">
      <c r="A12" s="559">
        <v>400</v>
      </c>
      <c r="B12" s="597" t="s">
        <v>709</v>
      </c>
      <c r="C12" s="559" t="s">
        <v>29</v>
      </c>
      <c r="D12" s="575" t="s">
        <v>30</v>
      </c>
      <c r="E12" s="559" t="s">
        <v>224</v>
      </c>
      <c r="F12" s="559" t="s">
        <v>225</v>
      </c>
      <c r="G12" s="580" t="s">
        <v>722</v>
      </c>
      <c r="H12" s="559" t="s">
        <v>80</v>
      </c>
      <c r="I12" s="559">
        <v>49405140</v>
      </c>
      <c r="J12" s="559">
        <v>768</v>
      </c>
      <c r="K12" s="559">
        <v>24</v>
      </c>
      <c r="L12" s="60" t="s">
        <v>723</v>
      </c>
      <c r="M12" s="559"/>
      <c r="N12" s="561"/>
      <c r="O12" s="559"/>
      <c r="P12" s="559" t="s">
        <v>37</v>
      </c>
      <c r="Q12" s="567" t="s">
        <v>724</v>
      </c>
      <c r="R12" s="255"/>
      <c r="S12" s="255"/>
      <c r="T12" s="255"/>
    </row>
    <row r="13" spans="1:20">
      <c r="A13" s="559">
        <v>400</v>
      </c>
      <c r="B13" s="560" t="s">
        <v>709</v>
      </c>
      <c r="C13" s="559" t="s">
        <v>29</v>
      </c>
      <c r="D13" s="575" t="s">
        <v>30</v>
      </c>
      <c r="E13" s="559" t="s">
        <v>224</v>
      </c>
      <c r="F13" s="559" t="s">
        <v>225</v>
      </c>
      <c r="G13" s="559" t="s">
        <v>725</v>
      </c>
      <c r="H13" s="559" t="s">
        <v>80</v>
      </c>
      <c r="I13" s="559">
        <v>49405140</v>
      </c>
      <c r="J13" s="559">
        <v>768</v>
      </c>
      <c r="K13" s="559">
        <v>24</v>
      </c>
      <c r="L13" s="60" t="s">
        <v>723</v>
      </c>
      <c r="M13" s="559"/>
      <c r="N13" s="561"/>
      <c r="O13" s="559"/>
      <c r="P13" s="559" t="s">
        <v>37</v>
      </c>
      <c r="Q13" s="567" t="s">
        <v>724</v>
      </c>
      <c r="R13" s="255"/>
      <c r="S13" s="255"/>
      <c r="T13" s="255"/>
    </row>
    <row r="14" spans="1:20">
      <c r="A14" s="559">
        <v>360</v>
      </c>
      <c r="B14" s="559" t="s">
        <v>709</v>
      </c>
      <c r="C14" s="559" t="s">
        <v>29</v>
      </c>
      <c r="D14" s="575" t="s">
        <v>30</v>
      </c>
      <c r="E14" s="559" t="s">
        <v>91</v>
      </c>
      <c r="F14" s="559" t="s">
        <v>92</v>
      </c>
      <c r="G14" s="559" t="s">
        <v>647</v>
      </c>
      <c r="H14" s="559" t="s">
        <v>164</v>
      </c>
      <c r="I14" s="559">
        <v>49204132</v>
      </c>
      <c r="J14" s="559">
        <v>676</v>
      </c>
      <c r="K14" s="559">
        <v>26</v>
      </c>
      <c r="L14" s="561" t="s">
        <v>726</v>
      </c>
      <c r="M14" s="559"/>
      <c r="N14" s="561"/>
      <c r="O14" s="559"/>
      <c r="P14" s="559" t="s">
        <v>37</v>
      </c>
      <c r="Q14" s="567" t="s">
        <v>727</v>
      </c>
      <c r="R14" t="s">
        <v>648</v>
      </c>
      <c r="S14" s="255"/>
      <c r="T14" s="257" t="str">
        <f>"QCELLS"&amp;" "&amp;"PO#"&amp;" "&amp;G14&amp;"//"&amp;E14&amp;" //"&amp;RIGHT(F14,8)&amp;""</f>
        <v>QCELLS PO# 1154-CK-900230S//CED Columbus //OH 43125</v>
      </c>
    </row>
    <row r="15" spans="1:20">
      <c r="A15" s="559">
        <v>360</v>
      </c>
      <c r="B15" s="559" t="s">
        <v>709</v>
      </c>
      <c r="C15" s="559" t="s">
        <v>29</v>
      </c>
      <c r="D15" s="575" t="s">
        <v>30</v>
      </c>
      <c r="E15" s="559" t="s">
        <v>91</v>
      </c>
      <c r="F15" s="559" t="s">
        <v>92</v>
      </c>
      <c r="G15" s="559" t="s">
        <v>728</v>
      </c>
      <c r="H15" s="581" t="s">
        <v>164</v>
      </c>
      <c r="I15" s="559">
        <v>49204132</v>
      </c>
      <c r="J15" s="559">
        <v>676</v>
      </c>
      <c r="K15" s="559">
        <v>26</v>
      </c>
      <c r="L15" s="582" t="s">
        <v>726</v>
      </c>
      <c r="M15" s="578">
        <v>0.33333333333333331</v>
      </c>
      <c r="N15" s="577">
        <v>44648</v>
      </c>
      <c r="O15" s="559"/>
      <c r="P15" s="559" t="s">
        <v>37</v>
      </c>
      <c r="Q15" s="567"/>
      <c r="R15" s="255"/>
      <c r="S15" s="255"/>
      <c r="T15" s="257" t="str">
        <f>"QCELLS"&amp;" "&amp;"PO#"&amp;" "&amp;G15&amp;"//"&amp;E15&amp;" //"&amp;RIGHT(F15,8)&amp;""</f>
        <v>QCELLS PO# 1154-CK-900231S//CED Columbus //OH 43125</v>
      </c>
    </row>
    <row r="16" spans="1:20">
      <c r="A16" s="559">
        <v>360</v>
      </c>
      <c r="B16" s="559" t="s">
        <v>709</v>
      </c>
      <c r="C16" s="559" t="s">
        <v>29</v>
      </c>
      <c r="D16" s="575" t="s">
        <v>30</v>
      </c>
      <c r="E16" s="559" t="s">
        <v>91</v>
      </c>
      <c r="F16" s="559" t="s">
        <v>92</v>
      </c>
      <c r="G16" s="559" t="s">
        <v>729</v>
      </c>
      <c r="H16" s="581" t="s">
        <v>164</v>
      </c>
      <c r="I16" s="559">
        <v>49204132</v>
      </c>
      <c r="J16" s="559">
        <v>676</v>
      </c>
      <c r="K16" s="559">
        <v>26</v>
      </c>
      <c r="L16" s="582" t="s">
        <v>726</v>
      </c>
      <c r="M16" s="578">
        <v>0.375</v>
      </c>
      <c r="N16" s="577">
        <v>44648</v>
      </c>
      <c r="O16" s="559"/>
      <c r="P16" s="559" t="s">
        <v>37</v>
      </c>
      <c r="Q16" s="567"/>
      <c r="R16" s="255"/>
      <c r="S16" s="255"/>
      <c r="T16" s="255"/>
    </row>
    <row r="17" spans="1:20">
      <c r="A17" s="559">
        <v>400</v>
      </c>
      <c r="B17" s="559" t="s">
        <v>709</v>
      </c>
      <c r="C17" s="559" t="s">
        <v>29</v>
      </c>
      <c r="D17" s="575" t="s">
        <v>30</v>
      </c>
      <c r="E17" s="559" t="s">
        <v>393</v>
      </c>
      <c r="F17" s="559" t="s">
        <v>440</v>
      </c>
      <c r="G17" s="559" t="s">
        <v>730</v>
      </c>
      <c r="H17" s="559" t="s">
        <v>80</v>
      </c>
      <c r="I17" s="559">
        <v>49405140</v>
      </c>
      <c r="J17" s="559">
        <v>384</v>
      </c>
      <c r="K17" s="559">
        <v>12</v>
      </c>
      <c r="L17" s="561" t="s">
        <v>731</v>
      </c>
      <c r="M17" s="583"/>
      <c r="N17" s="561"/>
      <c r="O17" s="583"/>
      <c r="P17" s="559" t="s">
        <v>37</v>
      </c>
      <c r="Q17" s="567" t="s">
        <v>732</v>
      </c>
      <c r="R17" s="255"/>
      <c r="S17" s="255"/>
      <c r="T17" s="257" t="str">
        <f>"QCELLS"&amp;" "&amp;"PO#"&amp;" "&amp;G17&amp;"//"&amp;E17&amp;" //"&amp;RIGHT(F17,8)&amp;""</f>
        <v>QCELLS PO# PO-003016 PT1 Tampa//F.E. Distribution Inc DBA Fortune Energy //FL 33605</v>
      </c>
    </row>
    <row r="18" spans="1:20">
      <c r="A18" s="559">
        <v>395</v>
      </c>
      <c r="B18" s="559" t="s">
        <v>709</v>
      </c>
      <c r="C18" s="559" t="s">
        <v>29</v>
      </c>
      <c r="D18" s="575" t="s">
        <v>30</v>
      </c>
      <c r="E18" s="559" t="s">
        <v>97</v>
      </c>
      <c r="F18" s="559" t="s">
        <v>733</v>
      </c>
      <c r="G18" s="285" t="s">
        <v>734</v>
      </c>
      <c r="H18" s="559" t="s">
        <v>80</v>
      </c>
      <c r="I18" s="559">
        <v>49403139</v>
      </c>
      <c r="J18" s="559">
        <v>832</v>
      </c>
      <c r="K18" s="559">
        <v>26</v>
      </c>
      <c r="L18" s="561"/>
      <c r="M18" s="559"/>
      <c r="N18" s="561"/>
      <c r="O18" s="559"/>
      <c r="P18" s="559" t="s">
        <v>37</v>
      </c>
      <c r="Q18" s="567" t="s">
        <v>735</v>
      </c>
      <c r="R18" s="255"/>
      <c r="S18" s="255"/>
      <c r="T18" s="255"/>
    </row>
    <row r="19" spans="1:20" s="68" customFormat="1">
      <c r="A19" s="575">
        <v>480</v>
      </c>
      <c r="B19" s="584">
        <v>395027509</v>
      </c>
      <c r="C19" s="575" t="s">
        <v>29</v>
      </c>
      <c r="D19" s="575" t="s">
        <v>30</v>
      </c>
      <c r="E19" s="585" t="s">
        <v>142</v>
      </c>
      <c r="F19" s="585" t="s">
        <v>403</v>
      </c>
      <c r="G19" s="575" t="s">
        <v>736</v>
      </c>
      <c r="H19" s="575" t="s">
        <v>111</v>
      </c>
      <c r="I19" s="575">
        <v>49303156</v>
      </c>
      <c r="J19" s="575">
        <v>638</v>
      </c>
      <c r="K19" s="575">
        <v>22</v>
      </c>
      <c r="L19" s="577">
        <v>44677</v>
      </c>
      <c r="M19" s="578">
        <v>0.375</v>
      </c>
      <c r="N19" s="577">
        <v>44678</v>
      </c>
      <c r="O19" s="578">
        <v>0.41666666666666669</v>
      </c>
      <c r="P19" s="575" t="s">
        <v>37</v>
      </c>
      <c r="Q19" s="579" t="s">
        <v>737</v>
      </c>
      <c r="R19" s="366" t="s">
        <v>738</v>
      </c>
      <c r="S19" s="366" t="s">
        <v>739</v>
      </c>
      <c r="T19" s="257" t="str">
        <f>"QCELLS"&amp;" "&amp;"PO#"&amp;" "&amp;G19&amp;"//"&amp;E19&amp;" //"&amp;RIGHT(F19,8)&amp;""</f>
        <v>QCELLS PO# 6058-SC904238S PT6//CED Greentech Raleigh //NC 27604</v>
      </c>
    </row>
    <row r="20" spans="1:20" ht="15.75" customHeight="1">
      <c r="A20" s="559">
        <v>400</v>
      </c>
      <c r="B20" s="559" t="s">
        <v>709</v>
      </c>
      <c r="C20" s="559" t="s">
        <v>29</v>
      </c>
      <c r="D20" s="575" t="s">
        <v>30</v>
      </c>
      <c r="E20" s="285" t="s">
        <v>184</v>
      </c>
      <c r="F20" s="586" t="s">
        <v>740</v>
      </c>
      <c r="G20" s="587" t="s">
        <v>741</v>
      </c>
      <c r="H20" s="559" t="s">
        <v>76</v>
      </c>
      <c r="I20" s="559">
        <v>49405140</v>
      </c>
      <c r="J20" s="559">
        <v>832</v>
      </c>
      <c r="K20" s="559">
        <v>26</v>
      </c>
      <c r="L20" s="60" t="s">
        <v>723</v>
      </c>
      <c r="M20" s="559"/>
      <c r="N20" s="561"/>
      <c r="O20" s="559"/>
      <c r="P20" s="559" t="s">
        <v>37</v>
      </c>
      <c r="Q20" s="567" t="s">
        <v>742</v>
      </c>
      <c r="R20" s="262" t="s">
        <v>743</v>
      </c>
      <c r="S20" s="255"/>
      <c r="T20" s="255"/>
    </row>
    <row r="21" spans="1:20">
      <c r="A21" s="559">
        <v>400</v>
      </c>
      <c r="B21" s="559" t="s">
        <v>709</v>
      </c>
      <c r="C21" s="559" t="s">
        <v>29</v>
      </c>
      <c r="D21" s="575" t="s">
        <v>30</v>
      </c>
      <c r="E21" s="285" t="s">
        <v>184</v>
      </c>
      <c r="F21" s="586" t="s">
        <v>740</v>
      </c>
      <c r="G21" s="587" t="s">
        <v>741</v>
      </c>
      <c r="H21" s="559" t="s">
        <v>76</v>
      </c>
      <c r="I21" s="559">
        <v>49405140</v>
      </c>
      <c r="J21" s="559">
        <v>832</v>
      </c>
      <c r="K21" s="559">
        <v>26</v>
      </c>
      <c r="L21" s="60" t="s">
        <v>723</v>
      </c>
      <c r="M21" s="559"/>
      <c r="N21" s="561"/>
      <c r="O21" s="559"/>
      <c r="P21" s="559" t="s">
        <v>37</v>
      </c>
      <c r="Q21" s="559"/>
      <c r="R21" s="255"/>
      <c r="S21" s="255"/>
      <c r="T21" s="255"/>
    </row>
    <row r="22" spans="1:20">
      <c r="A22" s="559">
        <v>400</v>
      </c>
      <c r="B22" s="559" t="s">
        <v>709</v>
      </c>
      <c r="C22" s="559" t="s">
        <v>29</v>
      </c>
      <c r="D22" s="575" t="s">
        <v>30</v>
      </c>
      <c r="E22" s="285" t="s">
        <v>184</v>
      </c>
      <c r="F22" s="586" t="s">
        <v>740</v>
      </c>
      <c r="G22" s="587" t="s">
        <v>741</v>
      </c>
      <c r="H22" s="559" t="s">
        <v>76</v>
      </c>
      <c r="I22" s="559">
        <v>49405140</v>
      </c>
      <c r="J22" s="559">
        <v>832</v>
      </c>
      <c r="K22" s="559">
        <v>26</v>
      </c>
      <c r="L22" s="60" t="s">
        <v>723</v>
      </c>
      <c r="M22" s="559"/>
      <c r="N22" s="561"/>
      <c r="O22" s="559"/>
      <c r="P22" s="559" t="s">
        <v>37</v>
      </c>
      <c r="Q22" s="559"/>
      <c r="R22" s="255"/>
      <c r="S22" s="255"/>
      <c r="T22" s="255"/>
    </row>
    <row r="23" spans="1:20">
      <c r="A23" s="559">
        <v>400</v>
      </c>
      <c r="B23" s="559" t="s">
        <v>709</v>
      </c>
      <c r="C23" s="559" t="s">
        <v>29</v>
      </c>
      <c r="D23" s="575" t="s">
        <v>30</v>
      </c>
      <c r="E23" s="285" t="s">
        <v>184</v>
      </c>
      <c r="F23" s="586" t="s">
        <v>740</v>
      </c>
      <c r="G23" s="587" t="s">
        <v>741</v>
      </c>
      <c r="H23" s="559" t="s">
        <v>76</v>
      </c>
      <c r="I23" s="559">
        <v>49405140</v>
      </c>
      <c r="J23" s="559">
        <v>832</v>
      </c>
      <c r="K23" s="559">
        <v>26</v>
      </c>
      <c r="L23" s="60" t="s">
        <v>723</v>
      </c>
      <c r="M23" s="559"/>
      <c r="N23" s="561"/>
      <c r="O23" s="559"/>
      <c r="P23" s="559" t="s">
        <v>37</v>
      </c>
      <c r="Q23" s="559"/>
      <c r="R23" s="255"/>
      <c r="S23" s="255"/>
      <c r="T23" s="255"/>
    </row>
    <row r="24" spans="1:20">
      <c r="A24" s="559">
        <v>400</v>
      </c>
      <c r="B24" s="559" t="s">
        <v>709</v>
      </c>
      <c r="C24" s="559" t="s">
        <v>29</v>
      </c>
      <c r="D24" s="575" t="s">
        <v>30</v>
      </c>
      <c r="E24" s="285" t="s">
        <v>184</v>
      </c>
      <c r="F24" s="586" t="s">
        <v>740</v>
      </c>
      <c r="G24" s="587" t="s">
        <v>741</v>
      </c>
      <c r="H24" s="559" t="s">
        <v>76</v>
      </c>
      <c r="I24" s="559">
        <v>49405140</v>
      </c>
      <c r="J24" s="559">
        <v>832</v>
      </c>
      <c r="K24" s="559">
        <v>26</v>
      </c>
      <c r="L24" s="60" t="s">
        <v>723</v>
      </c>
      <c r="M24" s="559"/>
      <c r="N24" s="561"/>
      <c r="O24" s="559"/>
      <c r="P24" s="559" t="s">
        <v>37</v>
      </c>
      <c r="Q24" s="559"/>
      <c r="R24" s="255"/>
      <c r="S24" s="255"/>
      <c r="T24" s="255"/>
    </row>
    <row r="25" spans="1:20">
      <c r="A25" s="559">
        <v>400</v>
      </c>
      <c r="B25" s="559" t="s">
        <v>709</v>
      </c>
      <c r="C25" s="559" t="s">
        <v>29</v>
      </c>
      <c r="D25" s="575" t="s">
        <v>30</v>
      </c>
      <c r="E25" s="285" t="s">
        <v>184</v>
      </c>
      <c r="F25" s="586" t="s">
        <v>740</v>
      </c>
      <c r="G25" s="587" t="s">
        <v>741</v>
      </c>
      <c r="H25" s="559" t="s">
        <v>76</v>
      </c>
      <c r="I25" s="559">
        <v>49405140</v>
      </c>
      <c r="J25" s="559">
        <v>832</v>
      </c>
      <c r="K25" s="559">
        <v>26</v>
      </c>
      <c r="L25" s="60" t="s">
        <v>723</v>
      </c>
      <c r="M25" s="559"/>
      <c r="N25" s="561"/>
      <c r="O25" s="559"/>
      <c r="P25" s="559" t="s">
        <v>37</v>
      </c>
      <c r="Q25" s="559"/>
      <c r="R25" s="255"/>
      <c r="S25" s="255"/>
      <c r="T25" s="255"/>
    </row>
    <row r="26" spans="1:20">
      <c r="A26" s="559">
        <v>360</v>
      </c>
      <c r="B26" s="559" t="s">
        <v>709</v>
      </c>
      <c r="C26" s="559" t="s">
        <v>29</v>
      </c>
      <c r="D26" s="575" t="s">
        <v>30</v>
      </c>
      <c r="E26" s="559" t="s">
        <v>283</v>
      </c>
      <c r="F26" s="587" t="s">
        <v>281</v>
      </c>
      <c r="G26" s="559" t="s">
        <v>744</v>
      </c>
      <c r="H26" s="559" t="s">
        <v>304</v>
      </c>
      <c r="I26" s="559">
        <v>49203132</v>
      </c>
      <c r="J26" s="588">
        <v>576</v>
      </c>
      <c r="K26" s="588">
        <v>18</v>
      </c>
      <c r="L26" s="561" t="s">
        <v>745</v>
      </c>
      <c r="M26" s="559"/>
      <c r="N26" s="561"/>
      <c r="O26" s="559"/>
      <c r="P26" s="559" t="s">
        <v>37</v>
      </c>
      <c r="Q26" s="567" t="s">
        <v>746</v>
      </c>
      <c r="R26" s="268" t="s">
        <v>747</v>
      </c>
      <c r="S26" s="255"/>
      <c r="T26" s="255"/>
    </row>
    <row r="27" spans="1:20">
      <c r="A27" s="559">
        <v>360</v>
      </c>
      <c r="B27" s="559" t="s">
        <v>709</v>
      </c>
      <c r="C27" s="559" t="s">
        <v>748</v>
      </c>
      <c r="D27" s="575" t="s">
        <v>30</v>
      </c>
      <c r="E27" s="559" t="s">
        <v>283</v>
      </c>
      <c r="F27" s="587" t="s">
        <v>281</v>
      </c>
      <c r="G27" s="559" t="s">
        <v>744</v>
      </c>
      <c r="H27" s="559" t="s">
        <v>304</v>
      </c>
      <c r="I27" s="559">
        <v>49203132</v>
      </c>
      <c r="J27" s="588">
        <v>576</v>
      </c>
      <c r="K27" s="588">
        <v>18</v>
      </c>
      <c r="L27" s="561" t="s">
        <v>745</v>
      </c>
      <c r="M27" s="559"/>
      <c r="N27" s="561"/>
      <c r="O27" s="559"/>
      <c r="P27" s="559" t="s">
        <v>37</v>
      </c>
      <c r="Q27" s="559"/>
      <c r="R27" s="255"/>
      <c r="S27" s="255"/>
      <c r="T27" s="255"/>
    </row>
    <row r="28" spans="1:20">
      <c r="A28" s="559">
        <v>360</v>
      </c>
      <c r="B28" s="559" t="s">
        <v>709</v>
      </c>
      <c r="C28" s="559" t="s">
        <v>29</v>
      </c>
      <c r="D28" s="575" t="s">
        <v>30</v>
      </c>
      <c r="E28" s="285" t="s">
        <v>49</v>
      </c>
      <c r="F28" s="587" t="s">
        <v>50</v>
      </c>
      <c r="G28" s="587" t="s">
        <v>749</v>
      </c>
      <c r="H28" s="559" t="s">
        <v>304</v>
      </c>
      <c r="I28" s="559">
        <v>49203132</v>
      </c>
      <c r="J28" s="559">
        <v>832</v>
      </c>
      <c r="K28" s="559">
        <v>26</v>
      </c>
      <c r="L28" s="561" t="s">
        <v>745</v>
      </c>
      <c r="M28" s="559"/>
      <c r="N28" s="561"/>
      <c r="O28" s="559"/>
      <c r="P28" s="559" t="s">
        <v>37</v>
      </c>
      <c r="Q28" s="589" t="s">
        <v>750</v>
      </c>
      <c r="R28" s="255" t="s">
        <v>751</v>
      </c>
      <c r="S28" s="255" t="s">
        <v>752</v>
      </c>
      <c r="T28" s="255"/>
    </row>
    <row r="29" spans="1:20" s="68" customFormat="1">
      <c r="A29" s="575">
        <v>480</v>
      </c>
      <c r="B29" s="575" t="s">
        <v>709</v>
      </c>
      <c r="C29" s="575" t="s">
        <v>29</v>
      </c>
      <c r="D29" s="575" t="s">
        <v>30</v>
      </c>
      <c r="E29" s="585" t="s">
        <v>224</v>
      </c>
      <c r="F29" s="590" t="s">
        <v>225</v>
      </c>
      <c r="G29" s="590" t="s">
        <v>753</v>
      </c>
      <c r="H29" s="575" t="s">
        <v>111</v>
      </c>
      <c r="I29" s="575">
        <v>49303156</v>
      </c>
      <c r="J29" s="591">
        <v>638</v>
      </c>
      <c r="K29" s="591">
        <v>22</v>
      </c>
      <c r="L29" s="577" t="s">
        <v>754</v>
      </c>
      <c r="M29" s="578"/>
      <c r="N29" s="592"/>
      <c r="O29" s="578"/>
      <c r="P29" s="575" t="s">
        <v>37</v>
      </c>
      <c r="Q29" s="593" t="s">
        <v>755</v>
      </c>
      <c r="R29" s="257" t="s">
        <v>756</v>
      </c>
      <c r="S29" s="257" t="s">
        <v>757</v>
      </c>
      <c r="T29" s="257"/>
    </row>
    <row r="30" spans="1:20" s="68" customFormat="1">
      <c r="A30" s="575">
        <v>480</v>
      </c>
      <c r="B30" s="575" t="s">
        <v>709</v>
      </c>
      <c r="C30" s="575" t="s">
        <v>29</v>
      </c>
      <c r="D30" s="575" t="s">
        <v>30</v>
      </c>
      <c r="E30" s="585" t="s">
        <v>224</v>
      </c>
      <c r="F30" s="590" t="s">
        <v>225</v>
      </c>
      <c r="G30" s="590" t="s">
        <v>753</v>
      </c>
      <c r="H30" s="575" t="s">
        <v>111</v>
      </c>
      <c r="I30" s="575">
        <v>49303156</v>
      </c>
      <c r="J30" s="591">
        <v>638</v>
      </c>
      <c r="K30" s="591">
        <v>22</v>
      </c>
      <c r="L30" s="577" t="s">
        <v>754</v>
      </c>
      <c r="M30" s="578"/>
      <c r="N30" s="592"/>
      <c r="O30" s="578"/>
      <c r="P30" s="575" t="s">
        <v>37</v>
      </c>
      <c r="Q30" s="593" t="s">
        <v>755</v>
      </c>
      <c r="R30" s="257" t="s">
        <v>756</v>
      </c>
      <c r="S30" s="257" t="s">
        <v>757</v>
      </c>
      <c r="T30" s="257"/>
    </row>
    <row r="31" spans="1:20" s="68" customFormat="1">
      <c r="A31" s="575">
        <v>480</v>
      </c>
      <c r="B31" s="575" t="s">
        <v>709</v>
      </c>
      <c r="C31" s="575" t="s">
        <v>29</v>
      </c>
      <c r="D31" s="575" t="s">
        <v>30</v>
      </c>
      <c r="E31" s="585" t="s">
        <v>224</v>
      </c>
      <c r="F31" s="590" t="s">
        <v>225</v>
      </c>
      <c r="G31" s="590" t="s">
        <v>753</v>
      </c>
      <c r="H31" s="575" t="s">
        <v>111</v>
      </c>
      <c r="I31" s="575">
        <v>49303156</v>
      </c>
      <c r="J31" s="591">
        <v>638</v>
      </c>
      <c r="K31" s="591">
        <v>22</v>
      </c>
      <c r="L31" s="577" t="s">
        <v>754</v>
      </c>
      <c r="M31" s="578"/>
      <c r="N31" s="592"/>
      <c r="O31" s="578"/>
      <c r="P31" s="575" t="s">
        <v>37</v>
      </c>
      <c r="Q31" s="593" t="s">
        <v>755</v>
      </c>
      <c r="R31" s="257" t="s">
        <v>756</v>
      </c>
      <c r="S31" s="257" t="s">
        <v>757</v>
      </c>
      <c r="T31" s="257"/>
    </row>
    <row r="32" spans="1:20" s="68" customFormat="1">
      <c r="A32" s="575">
        <v>480</v>
      </c>
      <c r="B32" s="575" t="s">
        <v>709</v>
      </c>
      <c r="C32" s="575" t="s">
        <v>29</v>
      </c>
      <c r="D32" s="575" t="s">
        <v>30</v>
      </c>
      <c r="E32" s="585" t="s">
        <v>224</v>
      </c>
      <c r="F32" s="590" t="s">
        <v>225</v>
      </c>
      <c r="G32" s="590" t="s">
        <v>753</v>
      </c>
      <c r="H32" s="575" t="s">
        <v>111</v>
      </c>
      <c r="I32" s="575">
        <v>49303156</v>
      </c>
      <c r="J32" s="591">
        <v>638</v>
      </c>
      <c r="K32" s="591">
        <v>22</v>
      </c>
      <c r="L32" s="577" t="s">
        <v>754</v>
      </c>
      <c r="M32" s="578"/>
      <c r="N32" s="592"/>
      <c r="O32" s="578"/>
      <c r="P32" s="575" t="s">
        <v>37</v>
      </c>
      <c r="Q32" s="593" t="s">
        <v>755</v>
      </c>
      <c r="R32" s="257" t="s">
        <v>756</v>
      </c>
      <c r="S32" s="257" t="s">
        <v>757</v>
      </c>
      <c r="T32" s="257"/>
    </row>
    <row r="33" spans="1:20" s="68" customFormat="1">
      <c r="A33" s="575">
        <v>480</v>
      </c>
      <c r="B33" s="575" t="s">
        <v>709</v>
      </c>
      <c r="C33" s="575" t="s">
        <v>29</v>
      </c>
      <c r="D33" s="575" t="s">
        <v>30</v>
      </c>
      <c r="E33" s="585" t="s">
        <v>224</v>
      </c>
      <c r="F33" s="590" t="s">
        <v>225</v>
      </c>
      <c r="G33" s="590" t="s">
        <v>753</v>
      </c>
      <c r="H33" s="575" t="s">
        <v>111</v>
      </c>
      <c r="I33" s="575">
        <v>49303156</v>
      </c>
      <c r="J33" s="591">
        <v>638</v>
      </c>
      <c r="K33" s="591">
        <v>22</v>
      </c>
      <c r="L33" s="577" t="s">
        <v>754</v>
      </c>
      <c r="M33" s="578"/>
      <c r="N33" s="592"/>
      <c r="O33" s="578"/>
      <c r="P33" s="575" t="s">
        <v>37</v>
      </c>
      <c r="Q33" s="593" t="s">
        <v>755</v>
      </c>
      <c r="R33" s="257" t="s">
        <v>756</v>
      </c>
      <c r="S33" s="257" t="s">
        <v>757</v>
      </c>
      <c r="T33" s="257"/>
    </row>
    <row r="34" spans="1:20" s="68" customFormat="1">
      <c r="A34" s="575">
        <v>480</v>
      </c>
      <c r="B34" s="575" t="s">
        <v>709</v>
      </c>
      <c r="C34" s="575" t="s">
        <v>29</v>
      </c>
      <c r="D34" s="575" t="s">
        <v>30</v>
      </c>
      <c r="E34" s="585" t="s">
        <v>224</v>
      </c>
      <c r="F34" s="590" t="s">
        <v>225</v>
      </c>
      <c r="G34" s="590" t="s">
        <v>753</v>
      </c>
      <c r="H34" s="575" t="s">
        <v>111</v>
      </c>
      <c r="I34" s="575">
        <v>49303156</v>
      </c>
      <c r="J34" s="591">
        <v>638</v>
      </c>
      <c r="K34" s="591">
        <v>22</v>
      </c>
      <c r="L34" s="577"/>
      <c r="M34" s="578"/>
      <c r="N34" s="592"/>
      <c r="O34" s="578"/>
      <c r="P34" s="575" t="s">
        <v>37</v>
      </c>
      <c r="Q34" s="593" t="s">
        <v>755</v>
      </c>
      <c r="R34" s="257" t="s">
        <v>756</v>
      </c>
      <c r="S34" s="257" t="s">
        <v>757</v>
      </c>
      <c r="T34" s="257"/>
    </row>
    <row r="35" spans="1:20" s="68" customFormat="1">
      <c r="A35" s="575">
        <v>480</v>
      </c>
      <c r="B35" s="575" t="s">
        <v>709</v>
      </c>
      <c r="C35" s="575" t="s">
        <v>29</v>
      </c>
      <c r="D35" s="575" t="s">
        <v>30</v>
      </c>
      <c r="E35" s="585" t="s">
        <v>224</v>
      </c>
      <c r="F35" s="590" t="s">
        <v>225</v>
      </c>
      <c r="G35" s="590" t="s">
        <v>753</v>
      </c>
      <c r="H35" s="575" t="s">
        <v>111</v>
      </c>
      <c r="I35" s="575">
        <v>49303156</v>
      </c>
      <c r="J35" s="591">
        <v>638</v>
      </c>
      <c r="K35" s="591">
        <v>22</v>
      </c>
      <c r="L35" s="577"/>
      <c r="M35" s="578"/>
      <c r="N35" s="577"/>
      <c r="O35" s="578"/>
      <c r="P35" s="575" t="s">
        <v>37</v>
      </c>
      <c r="Q35" s="593" t="s">
        <v>755</v>
      </c>
      <c r="R35" s="257" t="s">
        <v>756</v>
      </c>
      <c r="S35" s="257" t="s">
        <v>757</v>
      </c>
      <c r="T35" s="257"/>
    </row>
    <row r="36" spans="1:20" s="68" customFormat="1">
      <c r="A36" s="575">
        <v>480</v>
      </c>
      <c r="B36" s="575" t="s">
        <v>709</v>
      </c>
      <c r="C36" s="575" t="s">
        <v>29</v>
      </c>
      <c r="D36" s="575" t="s">
        <v>30</v>
      </c>
      <c r="E36" s="585" t="s">
        <v>224</v>
      </c>
      <c r="F36" s="590" t="s">
        <v>225</v>
      </c>
      <c r="G36" s="590" t="s">
        <v>753</v>
      </c>
      <c r="H36" s="575" t="s">
        <v>111</v>
      </c>
      <c r="I36" s="575">
        <v>49303156</v>
      </c>
      <c r="J36" s="591">
        <v>638</v>
      </c>
      <c r="K36" s="591">
        <v>22</v>
      </c>
      <c r="L36" s="577"/>
      <c r="M36" s="578"/>
      <c r="N36" s="577"/>
      <c r="O36" s="578"/>
      <c r="P36" s="575" t="s">
        <v>37</v>
      </c>
      <c r="Q36" s="593" t="s">
        <v>755</v>
      </c>
      <c r="R36" s="257" t="s">
        <v>756</v>
      </c>
      <c r="S36" s="257" t="s">
        <v>757</v>
      </c>
      <c r="T36" s="257" t="str">
        <f>"QCELLS"&amp;" "&amp;"PO#"&amp;" "&amp;G36&amp;"//"&amp;E36&amp;" //"&amp;RIGHT(F36,8)&amp;""</f>
        <v>QCELLS PO# 5887-RD949028S//CED Greentech New Jersey //NJ 08110</v>
      </c>
    </row>
    <row r="37" spans="1:20" s="68" customFormat="1">
      <c r="A37" s="575">
        <v>480</v>
      </c>
      <c r="B37" s="575" t="s">
        <v>709</v>
      </c>
      <c r="C37" s="575" t="s">
        <v>29</v>
      </c>
      <c r="D37" s="575" t="s">
        <v>30</v>
      </c>
      <c r="E37" s="585" t="s">
        <v>224</v>
      </c>
      <c r="F37" s="590" t="s">
        <v>225</v>
      </c>
      <c r="G37" s="590" t="s">
        <v>753</v>
      </c>
      <c r="H37" s="575" t="s">
        <v>111</v>
      </c>
      <c r="I37" s="575">
        <v>49303156</v>
      </c>
      <c r="J37" s="591">
        <v>638</v>
      </c>
      <c r="K37" s="591">
        <v>22</v>
      </c>
      <c r="L37" s="577"/>
      <c r="M37" s="578"/>
      <c r="N37" s="577"/>
      <c r="O37" s="578"/>
      <c r="P37" s="575" t="s">
        <v>37</v>
      </c>
      <c r="Q37" s="593" t="s">
        <v>755</v>
      </c>
      <c r="R37" s="257" t="s">
        <v>756</v>
      </c>
      <c r="S37" s="257" t="s">
        <v>757</v>
      </c>
      <c r="T37" s="257"/>
    </row>
    <row r="38" spans="1:20" s="68" customFormat="1">
      <c r="A38" s="575">
        <v>480</v>
      </c>
      <c r="B38" s="575" t="s">
        <v>709</v>
      </c>
      <c r="C38" s="575" t="s">
        <v>29</v>
      </c>
      <c r="D38" s="575" t="s">
        <v>30</v>
      </c>
      <c r="E38" s="585" t="s">
        <v>224</v>
      </c>
      <c r="F38" s="590" t="s">
        <v>225</v>
      </c>
      <c r="G38" s="590" t="s">
        <v>753</v>
      </c>
      <c r="H38" s="575" t="s">
        <v>111</v>
      </c>
      <c r="I38" s="575">
        <v>49303156</v>
      </c>
      <c r="J38" s="591">
        <v>638</v>
      </c>
      <c r="K38" s="591">
        <v>22</v>
      </c>
      <c r="L38" s="577"/>
      <c r="M38" s="578"/>
      <c r="N38" s="577"/>
      <c r="O38" s="578"/>
      <c r="P38" s="575" t="s">
        <v>37</v>
      </c>
      <c r="Q38" s="593" t="s">
        <v>755</v>
      </c>
      <c r="R38" s="257" t="s">
        <v>756</v>
      </c>
      <c r="S38" s="257" t="s">
        <v>757</v>
      </c>
      <c r="T38" s="257"/>
    </row>
    <row r="39" spans="1:20" s="68" customFormat="1">
      <c r="A39" s="575">
        <v>480</v>
      </c>
      <c r="B39" s="575" t="s">
        <v>709</v>
      </c>
      <c r="C39" s="575" t="s">
        <v>29</v>
      </c>
      <c r="D39" s="575" t="s">
        <v>30</v>
      </c>
      <c r="E39" s="585" t="s">
        <v>224</v>
      </c>
      <c r="F39" s="590" t="s">
        <v>225</v>
      </c>
      <c r="G39" s="590" t="s">
        <v>753</v>
      </c>
      <c r="H39" s="575" t="s">
        <v>111</v>
      </c>
      <c r="I39" s="575">
        <v>49303156</v>
      </c>
      <c r="J39" s="591">
        <v>638</v>
      </c>
      <c r="K39" s="591">
        <v>22</v>
      </c>
      <c r="L39" s="577"/>
      <c r="M39" s="578"/>
      <c r="N39" s="577"/>
      <c r="O39" s="578"/>
      <c r="P39" s="575" t="s">
        <v>37</v>
      </c>
      <c r="Q39" s="593" t="s">
        <v>755</v>
      </c>
      <c r="R39" s="257" t="s">
        <v>756</v>
      </c>
      <c r="S39" s="257" t="s">
        <v>757</v>
      </c>
      <c r="T39" s="257"/>
    </row>
    <row r="40" spans="1:20" s="68" customFormat="1">
      <c r="A40" s="575">
        <v>480</v>
      </c>
      <c r="B40" s="575" t="s">
        <v>709</v>
      </c>
      <c r="C40" s="575" t="s">
        <v>29</v>
      </c>
      <c r="D40" s="575" t="s">
        <v>30</v>
      </c>
      <c r="E40" s="585" t="s">
        <v>224</v>
      </c>
      <c r="F40" s="590" t="s">
        <v>225</v>
      </c>
      <c r="G40" s="590" t="s">
        <v>753</v>
      </c>
      <c r="H40" s="575" t="s">
        <v>111</v>
      </c>
      <c r="I40" s="575">
        <v>49303156</v>
      </c>
      <c r="J40" s="591">
        <v>638</v>
      </c>
      <c r="K40" s="591">
        <v>22</v>
      </c>
      <c r="L40" s="577"/>
      <c r="M40" s="578"/>
      <c r="N40" s="577"/>
      <c r="O40" s="578"/>
      <c r="P40" s="575" t="s">
        <v>37</v>
      </c>
      <c r="Q40" s="593" t="s">
        <v>755</v>
      </c>
      <c r="R40" s="257" t="s">
        <v>756</v>
      </c>
      <c r="S40" s="257" t="s">
        <v>757</v>
      </c>
      <c r="T40" s="257"/>
    </row>
    <row r="41" spans="1:20" s="68" customFormat="1">
      <c r="A41" s="575">
        <v>480</v>
      </c>
      <c r="B41" s="575" t="s">
        <v>709</v>
      </c>
      <c r="C41" s="575" t="s">
        <v>29</v>
      </c>
      <c r="D41" s="575" t="s">
        <v>30</v>
      </c>
      <c r="E41" s="585" t="s">
        <v>224</v>
      </c>
      <c r="F41" s="590" t="s">
        <v>758</v>
      </c>
      <c r="G41" s="590" t="s">
        <v>753</v>
      </c>
      <c r="H41" s="575" t="s">
        <v>111</v>
      </c>
      <c r="I41" s="575">
        <v>49303156</v>
      </c>
      <c r="J41" s="591">
        <v>638</v>
      </c>
      <c r="K41" s="591">
        <v>22</v>
      </c>
      <c r="L41" s="594"/>
      <c r="M41" s="578"/>
      <c r="N41" s="577"/>
      <c r="O41" s="578"/>
      <c r="P41" s="575" t="s">
        <v>37</v>
      </c>
      <c r="Q41" s="593" t="s">
        <v>755</v>
      </c>
      <c r="R41" s="257" t="s">
        <v>756</v>
      </c>
      <c r="S41" s="257" t="s">
        <v>757</v>
      </c>
      <c r="T41" s="257"/>
    </row>
    <row r="42" spans="1:20" s="68" customFormat="1">
      <c r="A42" s="575">
        <v>480</v>
      </c>
      <c r="B42" s="575" t="s">
        <v>709</v>
      </c>
      <c r="C42" s="575" t="s">
        <v>29</v>
      </c>
      <c r="D42" s="575" t="s">
        <v>30</v>
      </c>
      <c r="E42" s="585" t="s">
        <v>224</v>
      </c>
      <c r="F42" s="590" t="s">
        <v>758</v>
      </c>
      <c r="G42" s="590" t="s">
        <v>753</v>
      </c>
      <c r="H42" s="575" t="s">
        <v>111</v>
      </c>
      <c r="I42" s="575">
        <v>49303156</v>
      </c>
      <c r="J42" s="591">
        <v>638</v>
      </c>
      <c r="K42" s="591">
        <v>22</v>
      </c>
      <c r="L42" s="594"/>
      <c r="M42" s="578"/>
      <c r="N42" s="577"/>
      <c r="O42" s="578"/>
      <c r="P42" s="575" t="s">
        <v>37</v>
      </c>
      <c r="Q42" s="593" t="s">
        <v>755</v>
      </c>
      <c r="R42" s="257" t="s">
        <v>756</v>
      </c>
      <c r="S42" s="257" t="s">
        <v>757</v>
      </c>
      <c r="T42" s="257"/>
    </row>
    <row r="43" spans="1:20" s="68" customFormat="1">
      <c r="A43" s="575">
        <v>480</v>
      </c>
      <c r="B43" s="575" t="s">
        <v>709</v>
      </c>
      <c r="C43" s="575" t="s">
        <v>29</v>
      </c>
      <c r="D43" s="575" t="s">
        <v>30</v>
      </c>
      <c r="E43" s="585" t="s">
        <v>224</v>
      </c>
      <c r="F43" s="590" t="s">
        <v>758</v>
      </c>
      <c r="G43" s="590" t="s">
        <v>753</v>
      </c>
      <c r="H43" s="575" t="s">
        <v>111</v>
      </c>
      <c r="I43" s="575">
        <v>49303156</v>
      </c>
      <c r="J43" s="591">
        <v>638</v>
      </c>
      <c r="K43" s="591">
        <v>22</v>
      </c>
      <c r="L43" s="594"/>
      <c r="M43" s="578"/>
      <c r="N43" s="577"/>
      <c r="O43" s="578"/>
      <c r="P43" s="575" t="s">
        <v>37</v>
      </c>
      <c r="Q43" s="593" t="s">
        <v>755</v>
      </c>
      <c r="R43" s="257" t="s">
        <v>756</v>
      </c>
      <c r="S43" s="257" t="s">
        <v>757</v>
      </c>
      <c r="T43" s="257"/>
    </row>
    <row r="44" spans="1:20" s="68" customFormat="1">
      <c r="A44" s="575">
        <v>480</v>
      </c>
      <c r="B44" s="575" t="s">
        <v>709</v>
      </c>
      <c r="C44" s="575" t="s">
        <v>29</v>
      </c>
      <c r="D44" s="575" t="s">
        <v>30</v>
      </c>
      <c r="E44" s="585" t="s">
        <v>224</v>
      </c>
      <c r="F44" s="590" t="s">
        <v>758</v>
      </c>
      <c r="G44" s="590" t="s">
        <v>753</v>
      </c>
      <c r="H44" s="575" t="s">
        <v>111</v>
      </c>
      <c r="I44" s="575">
        <v>49303156</v>
      </c>
      <c r="J44" s="591">
        <v>638</v>
      </c>
      <c r="K44" s="591">
        <v>22</v>
      </c>
      <c r="L44" s="594"/>
      <c r="M44" s="578"/>
      <c r="N44" s="577"/>
      <c r="O44" s="578"/>
      <c r="P44" s="575" t="s">
        <v>37</v>
      </c>
      <c r="Q44" s="593" t="s">
        <v>755</v>
      </c>
      <c r="R44" s="257" t="s">
        <v>756</v>
      </c>
      <c r="S44" s="257" t="s">
        <v>757</v>
      </c>
      <c r="T44" s="257"/>
    </row>
    <row r="45" spans="1:20" s="68" customFormat="1">
      <c r="A45" s="575">
        <v>480</v>
      </c>
      <c r="B45" s="575" t="s">
        <v>709</v>
      </c>
      <c r="C45" s="575" t="s">
        <v>29</v>
      </c>
      <c r="D45" s="575" t="s">
        <v>30</v>
      </c>
      <c r="E45" s="585" t="s">
        <v>224</v>
      </c>
      <c r="F45" s="590" t="s">
        <v>758</v>
      </c>
      <c r="G45" s="590" t="s">
        <v>753</v>
      </c>
      <c r="H45" s="575" t="s">
        <v>111</v>
      </c>
      <c r="I45" s="575">
        <v>49303156</v>
      </c>
      <c r="J45" s="591">
        <v>348</v>
      </c>
      <c r="K45" s="591">
        <v>12</v>
      </c>
      <c r="L45" s="594"/>
      <c r="M45" s="578"/>
      <c r="N45" s="577"/>
      <c r="O45" s="578"/>
      <c r="P45" s="575" t="s">
        <v>37</v>
      </c>
      <c r="Q45" s="593" t="s">
        <v>755</v>
      </c>
      <c r="R45" s="257" t="s">
        <v>756</v>
      </c>
      <c r="S45" s="257" t="s">
        <v>757</v>
      </c>
      <c r="T45" s="257"/>
    </row>
    <row r="46" spans="1:20">
      <c r="A46" s="559">
        <v>480</v>
      </c>
      <c r="B46" s="559" t="s">
        <v>709</v>
      </c>
      <c r="C46" s="559" t="s">
        <v>29</v>
      </c>
      <c r="D46" s="575" t="s">
        <v>30</v>
      </c>
      <c r="E46" s="285" t="s">
        <v>214</v>
      </c>
      <c r="F46" s="559" t="s">
        <v>759</v>
      </c>
      <c r="G46" s="559" t="s">
        <v>760</v>
      </c>
      <c r="H46" s="559" t="s">
        <v>111</v>
      </c>
      <c r="I46" s="575">
        <v>49303156</v>
      </c>
      <c r="J46" s="559">
        <v>638</v>
      </c>
      <c r="K46" s="559">
        <v>22</v>
      </c>
      <c r="L46" s="577" t="s">
        <v>754</v>
      </c>
      <c r="M46" s="583"/>
      <c r="N46" s="561"/>
      <c r="O46" s="583"/>
      <c r="P46" s="559" t="s">
        <v>37</v>
      </c>
      <c r="Q46" s="595" t="s">
        <v>761</v>
      </c>
      <c r="R46" s="255" t="s">
        <v>755</v>
      </c>
      <c r="S46" s="255" t="s">
        <v>757</v>
      </c>
      <c r="T46" s="255"/>
    </row>
    <row r="47" spans="1:20">
      <c r="A47" s="559">
        <v>480</v>
      </c>
      <c r="B47" s="559" t="s">
        <v>709</v>
      </c>
      <c r="C47" s="559" t="s">
        <v>29</v>
      </c>
      <c r="D47" s="575" t="s">
        <v>30</v>
      </c>
      <c r="E47" s="285" t="s">
        <v>214</v>
      </c>
      <c r="F47" s="559" t="s">
        <v>759</v>
      </c>
      <c r="G47" s="559" t="s">
        <v>760</v>
      </c>
      <c r="H47" s="559" t="s">
        <v>111</v>
      </c>
      <c r="I47" s="575">
        <v>49303156</v>
      </c>
      <c r="J47" s="559">
        <v>638</v>
      </c>
      <c r="K47" s="559">
        <v>22</v>
      </c>
      <c r="L47" s="577" t="s">
        <v>754</v>
      </c>
      <c r="M47" s="583"/>
      <c r="N47" s="561"/>
      <c r="O47" s="583"/>
      <c r="P47" s="559" t="s">
        <v>37</v>
      </c>
      <c r="Q47" s="595" t="s">
        <v>761</v>
      </c>
      <c r="R47" s="255" t="s">
        <v>755</v>
      </c>
      <c r="S47" s="255" t="s">
        <v>757</v>
      </c>
      <c r="T47" s="255"/>
    </row>
    <row r="48" spans="1:20">
      <c r="A48" s="559">
        <v>480</v>
      </c>
      <c r="B48" s="559" t="s">
        <v>709</v>
      </c>
      <c r="C48" s="559" t="s">
        <v>29</v>
      </c>
      <c r="D48" s="575" t="s">
        <v>30</v>
      </c>
      <c r="E48" s="285" t="s">
        <v>214</v>
      </c>
      <c r="F48" s="559" t="s">
        <v>759</v>
      </c>
      <c r="G48" s="559" t="s">
        <v>760</v>
      </c>
      <c r="H48" s="559" t="s">
        <v>111</v>
      </c>
      <c r="I48" s="575">
        <v>49303156</v>
      </c>
      <c r="J48" s="559">
        <v>638</v>
      </c>
      <c r="K48" s="559">
        <v>22</v>
      </c>
      <c r="L48" s="577" t="s">
        <v>754</v>
      </c>
      <c r="M48" s="583"/>
      <c r="N48" s="561"/>
      <c r="O48" s="583"/>
      <c r="P48" s="559" t="s">
        <v>37</v>
      </c>
      <c r="Q48" s="595" t="s">
        <v>761</v>
      </c>
      <c r="R48" s="255" t="s">
        <v>755</v>
      </c>
      <c r="S48" s="255" t="s">
        <v>757</v>
      </c>
      <c r="T48" s="255"/>
    </row>
    <row r="49" spans="1:20">
      <c r="A49" s="559">
        <v>480</v>
      </c>
      <c r="B49" s="559" t="s">
        <v>709</v>
      </c>
      <c r="C49" s="559" t="s">
        <v>29</v>
      </c>
      <c r="D49" s="575" t="s">
        <v>30</v>
      </c>
      <c r="E49" s="285" t="s">
        <v>214</v>
      </c>
      <c r="F49" s="559" t="s">
        <v>759</v>
      </c>
      <c r="G49" s="559" t="s">
        <v>760</v>
      </c>
      <c r="H49" s="559" t="s">
        <v>111</v>
      </c>
      <c r="I49" s="575">
        <v>49303156</v>
      </c>
      <c r="J49" s="559">
        <v>638</v>
      </c>
      <c r="K49" s="559">
        <v>22</v>
      </c>
      <c r="L49" s="577" t="s">
        <v>754</v>
      </c>
      <c r="M49" s="583"/>
      <c r="N49" s="561"/>
      <c r="O49" s="583"/>
      <c r="P49" s="559" t="s">
        <v>37</v>
      </c>
      <c r="Q49" s="595" t="s">
        <v>761</v>
      </c>
      <c r="R49" s="255" t="s">
        <v>755</v>
      </c>
      <c r="S49" s="255" t="s">
        <v>757</v>
      </c>
      <c r="T49" s="255"/>
    </row>
    <row r="50" spans="1:20">
      <c r="A50" s="559">
        <v>480</v>
      </c>
      <c r="B50" s="559" t="s">
        <v>709</v>
      </c>
      <c r="C50" s="559" t="s">
        <v>29</v>
      </c>
      <c r="D50" s="575" t="s">
        <v>30</v>
      </c>
      <c r="E50" s="285" t="s">
        <v>214</v>
      </c>
      <c r="F50" s="559" t="s">
        <v>759</v>
      </c>
      <c r="G50" s="559" t="s">
        <v>760</v>
      </c>
      <c r="H50" s="559" t="s">
        <v>111</v>
      </c>
      <c r="I50" s="575">
        <v>49303156</v>
      </c>
      <c r="J50" s="559">
        <v>638</v>
      </c>
      <c r="K50" s="559">
        <v>22</v>
      </c>
      <c r="L50" s="577" t="s">
        <v>754</v>
      </c>
      <c r="M50" s="583"/>
      <c r="N50" s="561"/>
      <c r="O50" s="583"/>
      <c r="P50" s="559" t="s">
        <v>37</v>
      </c>
      <c r="Q50" s="595" t="s">
        <v>761</v>
      </c>
      <c r="R50" s="255" t="s">
        <v>755</v>
      </c>
      <c r="S50" s="255" t="s">
        <v>757</v>
      </c>
      <c r="T50" s="255"/>
    </row>
    <row r="51" spans="1:20">
      <c r="A51" s="559">
        <v>480</v>
      </c>
      <c r="B51" s="559" t="s">
        <v>709</v>
      </c>
      <c r="C51" s="559" t="s">
        <v>29</v>
      </c>
      <c r="D51" s="575" t="s">
        <v>30</v>
      </c>
      <c r="E51" s="285" t="s">
        <v>214</v>
      </c>
      <c r="F51" s="559" t="s">
        <v>759</v>
      </c>
      <c r="G51" s="559" t="s">
        <v>760</v>
      </c>
      <c r="H51" s="559" t="s">
        <v>111</v>
      </c>
      <c r="I51" s="575">
        <v>49303156</v>
      </c>
      <c r="J51" s="559">
        <v>638</v>
      </c>
      <c r="K51" s="559">
        <v>22</v>
      </c>
      <c r="L51" s="561" t="s">
        <v>745</v>
      </c>
      <c r="M51" s="583"/>
      <c r="N51" s="561"/>
      <c r="O51" s="583"/>
      <c r="P51" s="559" t="s">
        <v>37</v>
      </c>
      <c r="Q51" s="595" t="s">
        <v>761</v>
      </c>
      <c r="R51" s="255" t="s">
        <v>755</v>
      </c>
      <c r="S51" s="255" t="s">
        <v>757</v>
      </c>
      <c r="T51" s="255"/>
    </row>
    <row r="52" spans="1:20">
      <c r="A52" s="559">
        <v>480</v>
      </c>
      <c r="B52" s="559" t="s">
        <v>709</v>
      </c>
      <c r="C52" s="559" t="s">
        <v>29</v>
      </c>
      <c r="D52" s="575" t="s">
        <v>30</v>
      </c>
      <c r="E52" s="285" t="s">
        <v>214</v>
      </c>
      <c r="F52" s="559" t="s">
        <v>759</v>
      </c>
      <c r="G52" s="559" t="s">
        <v>760</v>
      </c>
      <c r="H52" s="559" t="s">
        <v>111</v>
      </c>
      <c r="I52" s="575">
        <v>49303156</v>
      </c>
      <c r="J52" s="559">
        <v>638</v>
      </c>
      <c r="K52" s="559">
        <v>22</v>
      </c>
      <c r="L52" s="561" t="s">
        <v>745</v>
      </c>
      <c r="M52" s="583"/>
      <c r="N52" s="561"/>
      <c r="O52" s="583"/>
      <c r="P52" s="559" t="s">
        <v>37</v>
      </c>
      <c r="Q52" s="595" t="s">
        <v>761</v>
      </c>
      <c r="R52" s="255" t="s">
        <v>755</v>
      </c>
      <c r="S52" s="255" t="s">
        <v>757</v>
      </c>
      <c r="T52" s="255"/>
    </row>
    <row r="53" spans="1:20">
      <c r="A53" s="559">
        <v>480</v>
      </c>
      <c r="B53" s="559" t="s">
        <v>709</v>
      </c>
      <c r="C53" s="559" t="s">
        <v>29</v>
      </c>
      <c r="D53" s="575" t="s">
        <v>30</v>
      </c>
      <c r="E53" s="285" t="s">
        <v>214</v>
      </c>
      <c r="F53" s="559" t="s">
        <v>759</v>
      </c>
      <c r="G53" s="559" t="s">
        <v>760</v>
      </c>
      <c r="H53" s="559" t="s">
        <v>111</v>
      </c>
      <c r="I53" s="575">
        <v>49303156</v>
      </c>
      <c r="J53" s="559">
        <v>638</v>
      </c>
      <c r="K53" s="559">
        <v>22</v>
      </c>
      <c r="L53" s="561" t="s">
        <v>745</v>
      </c>
      <c r="M53" s="583"/>
      <c r="N53" s="561"/>
      <c r="O53" s="583"/>
      <c r="P53" s="559" t="s">
        <v>37</v>
      </c>
      <c r="Q53" s="595" t="s">
        <v>761</v>
      </c>
      <c r="R53" s="255" t="s">
        <v>755</v>
      </c>
      <c r="S53" s="255" t="s">
        <v>757</v>
      </c>
      <c r="T53" s="255"/>
    </row>
    <row r="54" spans="1:20">
      <c r="A54" s="559">
        <v>480</v>
      </c>
      <c r="B54" s="559" t="s">
        <v>709</v>
      </c>
      <c r="C54" s="559" t="s">
        <v>29</v>
      </c>
      <c r="D54" s="575" t="s">
        <v>30</v>
      </c>
      <c r="E54" s="285" t="s">
        <v>214</v>
      </c>
      <c r="F54" s="559" t="s">
        <v>759</v>
      </c>
      <c r="G54" s="559" t="s">
        <v>760</v>
      </c>
      <c r="H54" s="559" t="s">
        <v>111</v>
      </c>
      <c r="I54" s="575">
        <v>49303156</v>
      </c>
      <c r="J54" s="559">
        <v>638</v>
      </c>
      <c r="K54" s="559">
        <v>22</v>
      </c>
      <c r="L54" s="561" t="s">
        <v>745</v>
      </c>
      <c r="M54" s="583"/>
      <c r="N54" s="561"/>
      <c r="O54" s="583"/>
      <c r="P54" s="559" t="s">
        <v>37</v>
      </c>
      <c r="Q54" s="595" t="s">
        <v>761</v>
      </c>
      <c r="R54" s="255" t="s">
        <v>755</v>
      </c>
      <c r="S54" s="255" t="s">
        <v>757</v>
      </c>
      <c r="T54" s="255"/>
    </row>
    <row r="55" spans="1:20">
      <c r="A55" s="559">
        <v>480</v>
      </c>
      <c r="B55" s="559" t="s">
        <v>709</v>
      </c>
      <c r="C55" s="559" t="s">
        <v>29</v>
      </c>
      <c r="D55" s="575" t="s">
        <v>30</v>
      </c>
      <c r="E55" s="285" t="s">
        <v>214</v>
      </c>
      <c r="F55" s="559" t="s">
        <v>759</v>
      </c>
      <c r="G55" s="559" t="s">
        <v>760</v>
      </c>
      <c r="H55" s="559" t="s">
        <v>111</v>
      </c>
      <c r="I55" s="575">
        <v>49303156</v>
      </c>
      <c r="J55" s="559">
        <v>638</v>
      </c>
      <c r="K55" s="559">
        <v>22</v>
      </c>
      <c r="L55" s="561" t="s">
        <v>745</v>
      </c>
      <c r="M55" s="583"/>
      <c r="N55" s="561"/>
      <c r="O55" s="583"/>
      <c r="P55" s="559" t="s">
        <v>37</v>
      </c>
      <c r="Q55" s="595" t="s">
        <v>761</v>
      </c>
      <c r="R55" s="255" t="s">
        <v>755</v>
      </c>
      <c r="S55" s="255" t="s">
        <v>757</v>
      </c>
      <c r="T55" s="255"/>
    </row>
    <row r="56" spans="1:20">
      <c r="A56" s="559">
        <v>480</v>
      </c>
      <c r="B56" s="559" t="s">
        <v>709</v>
      </c>
      <c r="C56" s="559" t="s">
        <v>29</v>
      </c>
      <c r="D56" s="575" t="s">
        <v>30</v>
      </c>
      <c r="E56" s="285" t="s">
        <v>214</v>
      </c>
      <c r="F56" s="559" t="s">
        <v>759</v>
      </c>
      <c r="G56" s="559" t="s">
        <v>760</v>
      </c>
      <c r="H56" s="559" t="s">
        <v>111</v>
      </c>
      <c r="I56" s="575">
        <v>49303156</v>
      </c>
      <c r="J56" s="559">
        <v>638</v>
      </c>
      <c r="K56" s="559">
        <v>22</v>
      </c>
      <c r="L56" s="561" t="s">
        <v>745</v>
      </c>
      <c r="M56" s="583"/>
      <c r="N56" s="561"/>
      <c r="O56" s="583"/>
      <c r="P56" s="559" t="s">
        <v>37</v>
      </c>
      <c r="Q56" s="595" t="s">
        <v>761</v>
      </c>
      <c r="R56" s="255" t="s">
        <v>755</v>
      </c>
      <c r="S56" s="255" t="s">
        <v>757</v>
      </c>
      <c r="T56" s="255"/>
    </row>
    <row r="57" spans="1:20">
      <c r="A57" s="559">
        <v>480</v>
      </c>
      <c r="B57" s="559" t="s">
        <v>709</v>
      </c>
      <c r="C57" s="559" t="s">
        <v>29</v>
      </c>
      <c r="D57" s="575" t="s">
        <v>30</v>
      </c>
      <c r="E57" s="285" t="s">
        <v>214</v>
      </c>
      <c r="F57" s="559" t="s">
        <v>759</v>
      </c>
      <c r="G57" s="559" t="s">
        <v>760</v>
      </c>
      <c r="H57" s="559" t="s">
        <v>111</v>
      </c>
      <c r="I57" s="575">
        <v>49303156</v>
      </c>
      <c r="J57" s="559">
        <v>638</v>
      </c>
      <c r="K57" s="559">
        <v>22</v>
      </c>
      <c r="L57" s="561" t="s">
        <v>745</v>
      </c>
      <c r="M57" s="583"/>
      <c r="N57" s="561"/>
      <c r="O57" s="583"/>
      <c r="P57" s="559" t="s">
        <v>37</v>
      </c>
      <c r="Q57" s="595" t="s">
        <v>761</v>
      </c>
      <c r="R57" s="255" t="s">
        <v>755</v>
      </c>
      <c r="S57" s="255" t="s">
        <v>757</v>
      </c>
      <c r="T57" s="255"/>
    </row>
    <row r="58" spans="1:20">
      <c r="A58" s="559">
        <v>480</v>
      </c>
      <c r="B58" s="559" t="s">
        <v>709</v>
      </c>
      <c r="C58" s="559" t="s">
        <v>29</v>
      </c>
      <c r="D58" s="575" t="s">
        <v>30</v>
      </c>
      <c r="E58" s="285" t="s">
        <v>214</v>
      </c>
      <c r="F58" s="559" t="s">
        <v>759</v>
      </c>
      <c r="G58" s="559" t="s">
        <v>760</v>
      </c>
      <c r="H58" s="559" t="s">
        <v>111</v>
      </c>
      <c r="I58" s="575">
        <v>49303156</v>
      </c>
      <c r="J58" s="559">
        <v>638</v>
      </c>
      <c r="K58" s="559">
        <v>22</v>
      </c>
      <c r="L58" s="561" t="s">
        <v>745</v>
      </c>
      <c r="M58" s="583"/>
      <c r="N58" s="561"/>
      <c r="O58" s="583"/>
      <c r="P58" s="559" t="s">
        <v>37</v>
      </c>
      <c r="Q58" s="595" t="s">
        <v>761</v>
      </c>
      <c r="R58" s="255" t="s">
        <v>755</v>
      </c>
      <c r="S58" s="255" t="s">
        <v>757</v>
      </c>
      <c r="T58" s="255"/>
    </row>
    <row r="59" spans="1:20">
      <c r="A59" s="559">
        <v>480</v>
      </c>
      <c r="B59" s="559" t="s">
        <v>709</v>
      </c>
      <c r="C59" s="559" t="s">
        <v>29</v>
      </c>
      <c r="D59" s="575" t="s">
        <v>30</v>
      </c>
      <c r="E59" s="285" t="s">
        <v>214</v>
      </c>
      <c r="F59" s="559" t="s">
        <v>759</v>
      </c>
      <c r="G59" s="559" t="s">
        <v>760</v>
      </c>
      <c r="H59" s="559" t="s">
        <v>111</v>
      </c>
      <c r="I59" s="575">
        <v>49303156</v>
      </c>
      <c r="J59" s="559">
        <v>638</v>
      </c>
      <c r="K59" s="559">
        <v>22</v>
      </c>
      <c r="L59" s="561" t="s">
        <v>745</v>
      </c>
      <c r="M59" s="583"/>
      <c r="N59" s="561"/>
      <c r="O59" s="583"/>
      <c r="P59" s="559" t="s">
        <v>37</v>
      </c>
      <c r="Q59" s="595" t="s">
        <v>761</v>
      </c>
      <c r="R59" s="255" t="s">
        <v>755</v>
      </c>
      <c r="S59" s="255" t="s">
        <v>757</v>
      </c>
      <c r="T59" s="255"/>
    </row>
    <row r="60" spans="1:20">
      <c r="A60" s="559">
        <v>480</v>
      </c>
      <c r="B60" s="559" t="s">
        <v>709</v>
      </c>
      <c r="C60" s="559" t="s">
        <v>29</v>
      </c>
      <c r="D60" s="575" t="s">
        <v>30</v>
      </c>
      <c r="E60" s="285" t="s">
        <v>214</v>
      </c>
      <c r="F60" s="559" t="s">
        <v>759</v>
      </c>
      <c r="G60" s="559" t="s">
        <v>760</v>
      </c>
      <c r="H60" s="559" t="s">
        <v>111</v>
      </c>
      <c r="I60" s="575">
        <v>49303156</v>
      </c>
      <c r="J60" s="559">
        <v>638</v>
      </c>
      <c r="K60" s="559">
        <v>22</v>
      </c>
      <c r="L60" s="561" t="s">
        <v>745</v>
      </c>
      <c r="M60" s="583"/>
      <c r="N60" s="561"/>
      <c r="O60" s="583"/>
      <c r="P60" s="559" t="s">
        <v>37</v>
      </c>
      <c r="Q60" s="595" t="s">
        <v>761</v>
      </c>
      <c r="R60" s="255" t="s">
        <v>755</v>
      </c>
      <c r="S60" s="255" t="s">
        <v>757</v>
      </c>
      <c r="T60" s="255"/>
    </row>
    <row r="61" spans="1:20">
      <c r="A61" s="559">
        <v>480</v>
      </c>
      <c r="B61" s="559" t="s">
        <v>709</v>
      </c>
      <c r="C61" s="559" t="s">
        <v>29</v>
      </c>
      <c r="D61" s="575" t="s">
        <v>30</v>
      </c>
      <c r="E61" s="285" t="s">
        <v>214</v>
      </c>
      <c r="F61" s="559" t="s">
        <v>759</v>
      </c>
      <c r="G61" s="559" t="s">
        <v>760</v>
      </c>
      <c r="H61" s="559" t="s">
        <v>111</v>
      </c>
      <c r="I61" s="575">
        <v>49303156</v>
      </c>
      <c r="J61" s="559">
        <v>638</v>
      </c>
      <c r="K61" s="559">
        <v>22</v>
      </c>
      <c r="L61" s="561" t="s">
        <v>745</v>
      </c>
      <c r="M61" s="583"/>
      <c r="N61" s="561"/>
      <c r="O61" s="583"/>
      <c r="P61" s="559" t="s">
        <v>37</v>
      </c>
      <c r="Q61" s="595" t="s">
        <v>761</v>
      </c>
      <c r="R61" s="255" t="s">
        <v>755</v>
      </c>
      <c r="S61" s="255" t="s">
        <v>757</v>
      </c>
      <c r="T61" s="255"/>
    </row>
    <row r="62" spans="1:20">
      <c r="A62" s="559">
        <v>480</v>
      </c>
      <c r="B62" s="559" t="s">
        <v>709</v>
      </c>
      <c r="C62" s="559" t="s">
        <v>29</v>
      </c>
      <c r="D62" s="575" t="s">
        <v>30</v>
      </c>
      <c r="E62" s="285" t="s">
        <v>214</v>
      </c>
      <c r="F62" s="559" t="s">
        <v>759</v>
      </c>
      <c r="G62" s="559" t="s">
        <v>760</v>
      </c>
      <c r="H62" s="559" t="s">
        <v>111</v>
      </c>
      <c r="I62" s="575">
        <v>49303156</v>
      </c>
      <c r="J62" s="559">
        <v>348</v>
      </c>
      <c r="K62" s="559">
        <v>12</v>
      </c>
      <c r="L62" s="561" t="s">
        <v>745</v>
      </c>
      <c r="M62" s="583"/>
      <c r="N62" s="561"/>
      <c r="O62" s="583"/>
      <c r="P62" s="559" t="s">
        <v>37</v>
      </c>
      <c r="Q62" s="595" t="s">
        <v>761</v>
      </c>
      <c r="R62" s="255" t="s">
        <v>755</v>
      </c>
      <c r="S62" s="255" t="s">
        <v>757</v>
      </c>
      <c r="T62" s="255"/>
    </row>
    <row r="63" spans="1:20">
      <c r="A63" s="559">
        <v>360</v>
      </c>
      <c r="B63" s="559" t="s">
        <v>709</v>
      </c>
      <c r="C63" s="559" t="s">
        <v>29</v>
      </c>
      <c r="D63" s="575" t="s">
        <v>30</v>
      </c>
      <c r="E63" s="285" t="s">
        <v>242</v>
      </c>
      <c r="F63" s="559" t="s">
        <v>762</v>
      </c>
      <c r="G63" s="559" t="s">
        <v>763</v>
      </c>
      <c r="H63" s="559" t="s">
        <v>304</v>
      </c>
      <c r="I63" s="559">
        <v>49203132</v>
      </c>
      <c r="J63" s="559">
        <v>832</v>
      </c>
      <c r="K63" s="559">
        <v>26</v>
      </c>
      <c r="L63" s="561" t="s">
        <v>745</v>
      </c>
      <c r="M63" s="583"/>
      <c r="N63" s="561"/>
      <c r="O63" s="583"/>
      <c r="P63" s="559" t="s">
        <v>37</v>
      </c>
      <c r="Q63" s="595" t="s">
        <v>720</v>
      </c>
      <c r="R63" s="255"/>
      <c r="S63" s="255" t="s">
        <v>764</v>
      </c>
      <c r="T63" s="255"/>
    </row>
    <row r="64" spans="1:20">
      <c r="A64" s="559">
        <v>360</v>
      </c>
      <c r="B64" s="559" t="s">
        <v>709</v>
      </c>
      <c r="C64" s="559" t="s">
        <v>29</v>
      </c>
      <c r="D64" s="575" t="s">
        <v>30</v>
      </c>
      <c r="E64" s="285" t="s">
        <v>242</v>
      </c>
      <c r="F64" s="559" t="s">
        <v>762</v>
      </c>
      <c r="G64" s="559" t="s">
        <v>763</v>
      </c>
      <c r="H64" s="559" t="s">
        <v>304</v>
      </c>
      <c r="I64" s="559">
        <v>49203132</v>
      </c>
      <c r="J64" s="559">
        <v>832</v>
      </c>
      <c r="K64" s="559">
        <v>26</v>
      </c>
      <c r="L64" s="561" t="s">
        <v>745</v>
      </c>
      <c r="M64" s="583"/>
      <c r="N64" s="561"/>
      <c r="O64" s="583"/>
      <c r="P64" s="559" t="s">
        <v>37</v>
      </c>
      <c r="Q64" s="595" t="s">
        <v>720</v>
      </c>
      <c r="R64" s="255"/>
      <c r="S64" s="255" t="s">
        <v>764</v>
      </c>
      <c r="T64" s="255"/>
    </row>
    <row r="65" spans="1:20">
      <c r="A65" s="559">
        <v>360</v>
      </c>
      <c r="B65" s="559" t="s">
        <v>709</v>
      </c>
      <c r="C65" s="559" t="s">
        <v>29</v>
      </c>
      <c r="D65" s="575" t="s">
        <v>30</v>
      </c>
      <c r="E65" s="285" t="s">
        <v>242</v>
      </c>
      <c r="F65" s="559" t="s">
        <v>762</v>
      </c>
      <c r="G65" s="559" t="s">
        <v>763</v>
      </c>
      <c r="H65" s="559" t="s">
        <v>304</v>
      </c>
      <c r="I65" s="559">
        <v>49203132</v>
      </c>
      <c r="J65" s="559">
        <v>832</v>
      </c>
      <c r="K65" s="559">
        <v>26</v>
      </c>
      <c r="L65" s="561" t="s">
        <v>745</v>
      </c>
      <c r="M65" s="583"/>
      <c r="N65" s="561"/>
      <c r="O65" s="583"/>
      <c r="P65" s="559" t="s">
        <v>37</v>
      </c>
      <c r="Q65" s="595" t="s">
        <v>720</v>
      </c>
      <c r="R65" s="255"/>
      <c r="S65" s="255" t="s">
        <v>764</v>
      </c>
      <c r="T65" s="255"/>
    </row>
    <row r="66" spans="1:20">
      <c r="A66" s="559">
        <v>360</v>
      </c>
      <c r="B66" s="559" t="s">
        <v>709</v>
      </c>
      <c r="C66" s="559" t="s">
        <v>29</v>
      </c>
      <c r="D66" s="575" t="s">
        <v>30</v>
      </c>
      <c r="E66" s="285" t="s">
        <v>280</v>
      </c>
      <c r="F66" s="559" t="s">
        <v>765</v>
      </c>
      <c r="G66" s="559" t="s">
        <v>766</v>
      </c>
      <c r="H66" s="559" t="s">
        <v>200</v>
      </c>
      <c r="I66" s="559">
        <v>49204132</v>
      </c>
      <c r="J66" s="559">
        <v>728</v>
      </c>
      <c r="K66" s="559">
        <v>28</v>
      </c>
      <c r="L66" s="561" t="s">
        <v>745</v>
      </c>
      <c r="M66" s="583"/>
      <c r="N66" s="561"/>
      <c r="O66" s="583"/>
      <c r="P66" s="559" t="s">
        <v>37</v>
      </c>
      <c r="Q66" s="595" t="s">
        <v>746</v>
      </c>
      <c r="R66" s="255" t="s">
        <v>747</v>
      </c>
      <c r="S66" s="255"/>
      <c r="T66" s="255"/>
    </row>
    <row r="67" spans="1:20">
      <c r="A67" s="559">
        <v>360</v>
      </c>
      <c r="B67" s="559" t="s">
        <v>709</v>
      </c>
      <c r="C67" s="559" t="s">
        <v>29</v>
      </c>
      <c r="D67" s="575" t="s">
        <v>30</v>
      </c>
      <c r="E67" s="285" t="s">
        <v>280</v>
      </c>
      <c r="F67" s="559" t="s">
        <v>765</v>
      </c>
      <c r="G67" s="559" t="s">
        <v>766</v>
      </c>
      <c r="H67" s="559" t="s">
        <v>200</v>
      </c>
      <c r="I67" s="559">
        <v>49204132</v>
      </c>
      <c r="J67" s="559">
        <v>624</v>
      </c>
      <c r="K67" s="559">
        <v>24</v>
      </c>
      <c r="L67" s="561" t="s">
        <v>745</v>
      </c>
      <c r="M67" s="583"/>
      <c r="N67" s="561"/>
      <c r="O67" s="583"/>
      <c r="P67" s="559" t="s">
        <v>37</v>
      </c>
      <c r="Q67" s="595" t="s">
        <v>746</v>
      </c>
      <c r="R67" s="255" t="s">
        <v>747</v>
      </c>
      <c r="S67" s="255"/>
      <c r="T67" s="255"/>
    </row>
    <row r="68" spans="1:20">
      <c r="A68" s="559">
        <v>360</v>
      </c>
      <c r="B68" s="559" t="s">
        <v>709</v>
      </c>
      <c r="C68" s="559" t="s">
        <v>29</v>
      </c>
      <c r="D68" s="575" t="s">
        <v>30</v>
      </c>
      <c r="E68" s="285" t="s">
        <v>280</v>
      </c>
      <c r="F68" s="559" t="s">
        <v>765</v>
      </c>
      <c r="G68" s="559" t="s">
        <v>767</v>
      </c>
      <c r="H68" s="559" t="s">
        <v>200</v>
      </c>
      <c r="I68" s="559">
        <v>49204132</v>
      </c>
      <c r="J68" s="559">
        <v>676</v>
      </c>
      <c r="K68" s="559">
        <v>26</v>
      </c>
      <c r="L68" s="561" t="s">
        <v>745</v>
      </c>
      <c r="M68" s="583"/>
      <c r="N68" s="561"/>
      <c r="O68" s="583"/>
      <c r="P68" s="559" t="s">
        <v>37</v>
      </c>
      <c r="Q68" s="595" t="s">
        <v>746</v>
      </c>
      <c r="R68" s="255" t="s">
        <v>747</v>
      </c>
      <c r="S68" s="255"/>
      <c r="T68" s="257" t="str">
        <f>"QCELLS"&amp;" "&amp;"PO#"&amp;" "&amp;G68&amp;"//"&amp;E68&amp;" //"&amp;RIGHT(F68,8)&amp;""</f>
        <v>QCELLS PO# 1024-ES941618S//CED Greentech Chatsworth //CA 91311</v>
      </c>
    </row>
    <row r="69" spans="1:20">
      <c r="A69" s="559">
        <v>360</v>
      </c>
      <c r="B69" s="559" t="s">
        <v>709</v>
      </c>
      <c r="C69" s="559" t="s">
        <v>29</v>
      </c>
      <c r="D69" s="575" t="s">
        <v>30</v>
      </c>
      <c r="E69" s="285" t="s">
        <v>280</v>
      </c>
      <c r="F69" s="559" t="s">
        <v>765</v>
      </c>
      <c r="G69" s="559" t="s">
        <v>768</v>
      </c>
      <c r="H69" s="559" t="s">
        <v>304</v>
      </c>
      <c r="I69" s="559">
        <v>49203132</v>
      </c>
      <c r="J69" s="559">
        <v>832</v>
      </c>
      <c r="K69" s="559">
        <v>26</v>
      </c>
      <c r="L69" s="561" t="s">
        <v>745</v>
      </c>
      <c r="M69" s="583"/>
      <c r="N69" s="561"/>
      <c r="O69" s="583"/>
      <c r="P69" s="559" t="s">
        <v>37</v>
      </c>
      <c r="Q69" s="595" t="s">
        <v>746</v>
      </c>
      <c r="R69" s="255" t="s">
        <v>747</v>
      </c>
      <c r="S69" s="255"/>
      <c r="T69" s="257" t="str">
        <f>"QCELLS"&amp;" "&amp;"PO#"&amp;" "&amp;G69&amp;"//"&amp;E69&amp;" //"&amp;RIGHT(F69,8)&amp;""</f>
        <v>QCELLS PO# 1024-WB941130S PT2//CED Greentech Chatsworth //CA 91311</v>
      </c>
    </row>
    <row r="70" spans="1:20">
      <c r="A70" s="559">
        <v>360</v>
      </c>
      <c r="B70" s="597" t="s">
        <v>709</v>
      </c>
      <c r="C70" s="559" t="s">
        <v>29</v>
      </c>
      <c r="D70" s="575" t="s">
        <v>30</v>
      </c>
      <c r="E70" s="285" t="s">
        <v>280</v>
      </c>
      <c r="F70" s="559" t="s">
        <v>765</v>
      </c>
      <c r="G70" s="559" t="s">
        <v>768</v>
      </c>
      <c r="H70" s="559" t="s">
        <v>304</v>
      </c>
      <c r="I70" s="559">
        <v>49203132</v>
      </c>
      <c r="J70" s="559">
        <v>704</v>
      </c>
      <c r="K70" s="559">
        <v>22</v>
      </c>
      <c r="L70" s="598" t="s">
        <v>745</v>
      </c>
      <c r="M70" s="599"/>
      <c r="N70" s="598"/>
      <c r="O70" s="599"/>
      <c r="P70" s="559" t="s">
        <v>37</v>
      </c>
      <c r="Q70" s="595" t="s">
        <v>746</v>
      </c>
      <c r="R70" s="255" t="s">
        <v>747</v>
      </c>
      <c r="S70" s="255"/>
      <c r="T70" s="255"/>
    </row>
    <row r="71" spans="1:20" ht="16.5" thickBot="1">
      <c r="A71" s="559">
        <v>400</v>
      </c>
      <c r="B71" s="560" t="s">
        <v>709</v>
      </c>
      <c r="C71" s="559" t="s">
        <v>29</v>
      </c>
      <c r="D71" s="575" t="s">
        <v>30</v>
      </c>
      <c r="E71" s="559" t="s">
        <v>73</v>
      </c>
      <c r="F71" s="559" t="s">
        <v>769</v>
      </c>
      <c r="G71" s="559" t="s">
        <v>770</v>
      </c>
      <c r="H71" s="559" t="s">
        <v>76</v>
      </c>
      <c r="I71" s="559">
        <v>49405140</v>
      </c>
      <c r="J71" s="559">
        <v>768</v>
      </c>
      <c r="K71" s="559">
        <v>24</v>
      </c>
      <c r="L71" s="600" t="s">
        <v>731</v>
      </c>
      <c r="M71" s="601">
        <v>0.41666666666666669</v>
      </c>
      <c r="N71" s="602">
        <v>0.41666666666666669</v>
      </c>
      <c r="O71" s="603">
        <v>0.45833333333333331</v>
      </c>
      <c r="P71" s="587" t="s">
        <v>41</v>
      </c>
      <c r="Q71" s="567" t="s">
        <v>771</v>
      </c>
      <c r="R71" s="255" t="s">
        <v>772</v>
      </c>
      <c r="S71" s="262" t="s">
        <v>773</v>
      </c>
      <c r="T71" s="255"/>
    </row>
    <row r="72" spans="1:20">
      <c r="A72" s="559">
        <v>400</v>
      </c>
      <c r="B72" s="559" t="s">
        <v>709</v>
      </c>
      <c r="C72" s="559" t="s">
        <v>29</v>
      </c>
      <c r="D72" s="575" t="s">
        <v>30</v>
      </c>
      <c r="E72" s="559" t="s">
        <v>73</v>
      </c>
      <c r="F72" s="559" t="s">
        <v>774</v>
      </c>
      <c r="G72" s="559" t="s">
        <v>775</v>
      </c>
      <c r="H72" s="559" t="s">
        <v>76</v>
      </c>
      <c r="I72" s="559">
        <v>49405140</v>
      </c>
      <c r="J72" s="559">
        <v>768</v>
      </c>
      <c r="K72" s="559">
        <v>24</v>
      </c>
      <c r="L72" s="561" t="s">
        <v>731</v>
      </c>
      <c r="M72" s="583">
        <v>0.45833333333333331</v>
      </c>
      <c r="N72" s="561">
        <v>44677</v>
      </c>
      <c r="O72" s="583">
        <v>0.45833333333333331</v>
      </c>
      <c r="P72" s="587" t="s">
        <v>41</v>
      </c>
      <c r="Q72" s="567" t="s">
        <v>771</v>
      </c>
      <c r="R72" s="255" t="s">
        <v>772</v>
      </c>
      <c r="S72" s="262" t="s">
        <v>773</v>
      </c>
      <c r="T72" s="255"/>
    </row>
    <row r="73" spans="1:20">
      <c r="A73" s="559">
        <v>400</v>
      </c>
      <c r="B73" s="559" t="s">
        <v>709</v>
      </c>
      <c r="C73" s="559" t="s">
        <v>29</v>
      </c>
      <c r="D73" s="575" t="s">
        <v>30</v>
      </c>
      <c r="E73" s="559" t="s">
        <v>73</v>
      </c>
      <c r="F73" s="559" t="s">
        <v>776</v>
      </c>
      <c r="G73" s="559" t="s">
        <v>777</v>
      </c>
      <c r="H73" s="559" t="s">
        <v>76</v>
      </c>
      <c r="I73" s="559">
        <v>49405140</v>
      </c>
      <c r="J73" s="559">
        <v>768</v>
      </c>
      <c r="K73" s="559">
        <v>24</v>
      </c>
      <c r="L73" s="561" t="s">
        <v>731</v>
      </c>
      <c r="M73" s="583">
        <v>0.45833333333333331</v>
      </c>
      <c r="N73" s="561">
        <v>44677</v>
      </c>
      <c r="O73" s="583">
        <v>0.45833333333333331</v>
      </c>
      <c r="P73" s="587" t="s">
        <v>41</v>
      </c>
      <c r="Q73" s="567" t="s">
        <v>771</v>
      </c>
      <c r="R73" s="255" t="s">
        <v>772</v>
      </c>
      <c r="S73" s="262" t="s">
        <v>773</v>
      </c>
      <c r="T73" s="257" t="str">
        <f>"QCELLS"&amp;" "&amp;"PO#"&amp;" "&amp;G73&amp;"//"&amp;E73&amp;" //"&amp;RIGHT(F73,8)&amp;""</f>
        <v xml:space="preserve">QCELLS PO# PO2034//Power Home Solar, LLC //A 30066 </v>
      </c>
    </row>
    <row r="74" spans="1:20">
      <c r="A74" s="559">
        <v>400</v>
      </c>
      <c r="B74" s="559" t="s">
        <v>709</v>
      </c>
      <c r="C74" s="559" t="s">
        <v>29</v>
      </c>
      <c r="D74" s="575" t="s">
        <v>30</v>
      </c>
      <c r="E74" s="559" t="s">
        <v>73</v>
      </c>
      <c r="F74" s="559" t="s">
        <v>778</v>
      </c>
      <c r="G74" s="559" t="s">
        <v>779</v>
      </c>
      <c r="H74" s="559" t="s">
        <v>76</v>
      </c>
      <c r="I74" s="559">
        <v>49405140</v>
      </c>
      <c r="J74" s="559">
        <v>768</v>
      </c>
      <c r="K74" s="559">
        <v>24</v>
      </c>
      <c r="L74" s="561" t="s">
        <v>731</v>
      </c>
      <c r="M74" s="583">
        <v>0.45833333333333331</v>
      </c>
      <c r="N74" s="561">
        <v>44677</v>
      </c>
      <c r="O74" s="583">
        <v>0.45833333333333331</v>
      </c>
      <c r="P74" s="587" t="s">
        <v>41</v>
      </c>
      <c r="Q74" s="567" t="s">
        <v>771</v>
      </c>
      <c r="R74" s="255" t="s">
        <v>772</v>
      </c>
      <c r="S74" s="262" t="s">
        <v>773</v>
      </c>
      <c r="T74" s="255"/>
    </row>
    <row r="75" spans="1:20">
      <c r="A75" s="559">
        <v>400</v>
      </c>
      <c r="B75" s="559" t="s">
        <v>709</v>
      </c>
      <c r="C75" s="559" t="s">
        <v>29</v>
      </c>
      <c r="D75" s="575" t="s">
        <v>30</v>
      </c>
      <c r="E75" s="559" t="s">
        <v>73</v>
      </c>
      <c r="F75" s="559" t="s">
        <v>780</v>
      </c>
      <c r="G75" s="559" t="s">
        <v>781</v>
      </c>
      <c r="H75" s="559" t="s">
        <v>76</v>
      </c>
      <c r="I75" s="559">
        <v>49405140</v>
      </c>
      <c r="J75" s="559">
        <v>768</v>
      </c>
      <c r="K75" s="559">
        <v>24</v>
      </c>
      <c r="L75" s="561" t="s">
        <v>731</v>
      </c>
      <c r="M75" s="583">
        <v>0.45833333333333331</v>
      </c>
      <c r="N75" s="561">
        <v>44677</v>
      </c>
      <c r="O75" s="583">
        <v>0.45833333333333331</v>
      </c>
      <c r="P75" s="587" t="s">
        <v>41</v>
      </c>
      <c r="Q75" s="567" t="s">
        <v>771</v>
      </c>
      <c r="R75" s="255" t="s">
        <v>772</v>
      </c>
      <c r="S75" s="262" t="s">
        <v>773</v>
      </c>
      <c r="T75" s="255"/>
    </row>
    <row r="76" spans="1:20">
      <c r="A76" s="559">
        <v>400</v>
      </c>
      <c r="B76" s="559" t="s">
        <v>709</v>
      </c>
      <c r="C76" s="559" t="s">
        <v>29</v>
      </c>
      <c r="D76" s="575" t="s">
        <v>30</v>
      </c>
      <c r="E76" s="559" t="s">
        <v>73</v>
      </c>
      <c r="F76" s="559" t="s">
        <v>205</v>
      </c>
      <c r="G76" s="559" t="s">
        <v>782</v>
      </c>
      <c r="H76" s="559" t="s">
        <v>76</v>
      </c>
      <c r="I76" s="559">
        <v>49405140</v>
      </c>
      <c r="J76" s="559">
        <v>768</v>
      </c>
      <c r="K76" s="559">
        <v>24</v>
      </c>
      <c r="L76" s="783" t="s">
        <v>731</v>
      </c>
      <c r="M76" s="583">
        <v>0.45833333333333331</v>
      </c>
      <c r="N76" s="561">
        <v>44677</v>
      </c>
      <c r="O76" s="583">
        <v>0.45833333333333331</v>
      </c>
      <c r="P76" s="587" t="s">
        <v>41</v>
      </c>
      <c r="Q76" s="567" t="s">
        <v>771</v>
      </c>
      <c r="R76" s="255" t="s">
        <v>772</v>
      </c>
      <c r="S76" s="262" t="s">
        <v>773</v>
      </c>
      <c r="T76" s="255"/>
    </row>
    <row r="77" spans="1:20">
      <c r="A77" s="559">
        <v>360</v>
      </c>
      <c r="B77" s="559" t="s">
        <v>709</v>
      </c>
      <c r="C77" s="559" t="s">
        <v>29</v>
      </c>
      <c r="D77" s="575" t="s">
        <v>30</v>
      </c>
      <c r="E77" s="559" t="s">
        <v>174</v>
      </c>
      <c r="F77" s="559" t="s">
        <v>783</v>
      </c>
      <c r="G77" s="559" t="s">
        <v>784</v>
      </c>
      <c r="H77" s="559" t="s">
        <v>304</v>
      </c>
      <c r="I77" s="559">
        <v>49203132</v>
      </c>
      <c r="J77" s="559">
        <v>832</v>
      </c>
      <c r="K77" s="559">
        <v>26</v>
      </c>
      <c r="L77" s="561" t="s">
        <v>745</v>
      </c>
      <c r="M77" s="559"/>
      <c r="N77" s="561"/>
      <c r="O77" s="559"/>
      <c r="P77" s="559" t="s">
        <v>37</v>
      </c>
      <c r="Q77" s="559" t="s">
        <v>785</v>
      </c>
      <c r="R77" s="255"/>
      <c r="S77" s="255"/>
      <c r="T77" s="255"/>
    </row>
    <row r="78" spans="1:20">
      <c r="A78" s="559">
        <v>360</v>
      </c>
      <c r="B78" s="559" t="s">
        <v>709</v>
      </c>
      <c r="C78" s="559" t="s">
        <v>29</v>
      </c>
      <c r="D78" s="575" t="s">
        <v>30</v>
      </c>
      <c r="E78" s="559" t="s">
        <v>174</v>
      </c>
      <c r="F78" s="559" t="s">
        <v>783</v>
      </c>
      <c r="G78" s="559" t="s">
        <v>786</v>
      </c>
      <c r="H78" s="559" t="s">
        <v>200</v>
      </c>
      <c r="I78" s="559">
        <v>49204132</v>
      </c>
      <c r="J78" s="559">
        <v>364</v>
      </c>
      <c r="K78" s="559">
        <v>14</v>
      </c>
      <c r="L78" s="561" t="s">
        <v>745</v>
      </c>
      <c r="M78" s="559"/>
      <c r="N78" s="561"/>
      <c r="O78" s="559"/>
      <c r="P78" s="559" t="s">
        <v>37</v>
      </c>
      <c r="Q78" s="559" t="s">
        <v>785</v>
      </c>
      <c r="R78" s="255"/>
      <c r="S78" s="255"/>
      <c r="T78" s="255"/>
    </row>
    <row r="79" spans="1:20">
      <c r="A79" s="559">
        <v>360</v>
      </c>
      <c r="B79" s="559" t="s">
        <v>709</v>
      </c>
      <c r="C79" s="559" t="s">
        <v>29</v>
      </c>
      <c r="D79" s="575" t="s">
        <v>30</v>
      </c>
      <c r="E79" s="559" t="s">
        <v>174</v>
      </c>
      <c r="F79" s="559" t="s">
        <v>783</v>
      </c>
      <c r="G79" s="559" t="s">
        <v>787</v>
      </c>
      <c r="H79" s="559" t="s">
        <v>200</v>
      </c>
      <c r="I79" s="559">
        <v>49204132</v>
      </c>
      <c r="J79" s="559">
        <v>364</v>
      </c>
      <c r="K79" s="559">
        <v>14</v>
      </c>
      <c r="L79" s="561" t="s">
        <v>745</v>
      </c>
      <c r="M79" s="559"/>
      <c r="N79" s="561"/>
      <c r="O79" s="559"/>
      <c r="P79" s="559" t="s">
        <v>37</v>
      </c>
      <c r="Q79" s="559" t="s">
        <v>785</v>
      </c>
      <c r="R79" s="255"/>
      <c r="S79" s="255"/>
      <c r="T79" s="255"/>
    </row>
    <row r="80" spans="1:20">
      <c r="A80" s="559">
        <v>360</v>
      </c>
      <c r="B80" s="559" t="s">
        <v>709</v>
      </c>
      <c r="C80" s="559" t="s">
        <v>29</v>
      </c>
      <c r="D80" s="575" t="s">
        <v>30</v>
      </c>
      <c r="E80" s="559" t="s">
        <v>475</v>
      </c>
      <c r="F80" s="559" t="s">
        <v>788</v>
      </c>
      <c r="G80" s="559" t="s">
        <v>789</v>
      </c>
      <c r="H80" s="559" t="s">
        <v>304</v>
      </c>
      <c r="I80" s="559">
        <v>49203132</v>
      </c>
      <c r="J80" s="559">
        <v>768</v>
      </c>
      <c r="K80" s="559">
        <v>24</v>
      </c>
      <c r="L80" s="561" t="s">
        <v>745</v>
      </c>
      <c r="M80" s="559"/>
      <c r="N80" s="561"/>
      <c r="O80" s="559"/>
      <c r="P80" s="559" t="s">
        <v>37</v>
      </c>
      <c r="Q80" s="559" t="s">
        <v>790</v>
      </c>
      <c r="R80" s="255" t="s">
        <v>791</v>
      </c>
      <c r="S80" s="255" t="s">
        <v>792</v>
      </c>
      <c r="T80" s="255"/>
    </row>
    <row r="81" spans="1:20">
      <c r="A81" s="559">
        <v>400</v>
      </c>
      <c r="B81" s="559" t="s">
        <v>709</v>
      </c>
      <c r="C81" s="559" t="s">
        <v>29</v>
      </c>
      <c r="D81" s="575" t="s">
        <v>30</v>
      </c>
      <c r="E81" s="559" t="s">
        <v>575</v>
      </c>
      <c r="F81" s="559" t="s">
        <v>793</v>
      </c>
      <c r="G81" s="559" t="s">
        <v>577</v>
      </c>
      <c r="H81" s="559" t="s">
        <v>304</v>
      </c>
      <c r="I81" s="559">
        <v>49203132</v>
      </c>
      <c r="J81" s="559">
        <v>832</v>
      </c>
      <c r="K81" s="559">
        <v>26</v>
      </c>
      <c r="L81" s="561">
        <v>44678</v>
      </c>
      <c r="M81" s="583">
        <v>0.375</v>
      </c>
      <c r="N81" s="561">
        <v>44683</v>
      </c>
      <c r="O81" s="583">
        <v>0.41666666666666669</v>
      </c>
      <c r="P81" s="559" t="s">
        <v>37</v>
      </c>
      <c r="Q81" s="559" t="s">
        <v>794</v>
      </c>
      <c r="R81" s="255"/>
      <c r="S81" s="255"/>
      <c r="T81" s="257" t="str">
        <f>"QCELLS"&amp;" "&amp;"PO#"&amp;" "&amp;G81&amp;"//"&amp;E81&amp;" //"&amp;RIGHT(F81,8)&amp;""</f>
        <v>QCELLS PO# 6435-JH987168S//CED Greentech Riverside //CA 92507</v>
      </c>
    </row>
    <row r="82" spans="1:20">
      <c r="A82" s="559">
        <v>400</v>
      </c>
      <c r="B82" s="559" t="s">
        <v>709</v>
      </c>
      <c r="C82" s="559" t="s">
        <v>29</v>
      </c>
      <c r="D82" s="575" t="s">
        <v>30</v>
      </c>
      <c r="E82" s="559" t="s">
        <v>575</v>
      </c>
      <c r="F82" s="559" t="s">
        <v>793</v>
      </c>
      <c r="G82" s="559" t="s">
        <v>577</v>
      </c>
      <c r="H82" s="559" t="s">
        <v>304</v>
      </c>
      <c r="I82" s="559">
        <v>49203132</v>
      </c>
      <c r="J82" s="559">
        <v>832</v>
      </c>
      <c r="K82" s="559">
        <v>26</v>
      </c>
      <c r="L82" s="561">
        <v>44678</v>
      </c>
      <c r="M82" s="583">
        <v>0.375</v>
      </c>
      <c r="N82" s="561">
        <v>44683</v>
      </c>
      <c r="O82" s="583">
        <v>0.45833333333333331</v>
      </c>
      <c r="P82" s="559" t="s">
        <v>37</v>
      </c>
      <c r="Q82" s="559" t="s">
        <v>794</v>
      </c>
      <c r="R82" s="255"/>
      <c r="S82" s="255"/>
      <c r="T82" s="255"/>
    </row>
    <row r="83" spans="1:20">
      <c r="A83" s="559">
        <v>400</v>
      </c>
      <c r="B83" s="559" t="s">
        <v>709</v>
      </c>
      <c r="C83" s="559" t="s">
        <v>29</v>
      </c>
      <c r="D83" s="575" t="s">
        <v>30</v>
      </c>
      <c r="E83" s="559" t="s">
        <v>575</v>
      </c>
      <c r="F83" s="559" t="s">
        <v>793</v>
      </c>
      <c r="G83" s="559" t="s">
        <v>577</v>
      </c>
      <c r="H83" s="559" t="s">
        <v>304</v>
      </c>
      <c r="I83" s="559">
        <v>49203132</v>
      </c>
      <c r="J83" s="559">
        <v>832</v>
      </c>
      <c r="K83" s="559">
        <v>26</v>
      </c>
      <c r="L83" s="561">
        <v>44678</v>
      </c>
      <c r="M83" s="583">
        <v>0.41666666666666669</v>
      </c>
      <c r="N83" s="561">
        <v>44683</v>
      </c>
      <c r="O83" s="583">
        <v>0.5</v>
      </c>
      <c r="P83" s="559" t="s">
        <v>37</v>
      </c>
      <c r="Q83" s="559" t="s">
        <v>794</v>
      </c>
      <c r="R83" s="255"/>
      <c r="S83" s="255"/>
      <c r="T83" s="255"/>
    </row>
    <row r="84" spans="1:20">
      <c r="A84" s="559">
        <v>360</v>
      </c>
      <c r="B84" s="559" t="s">
        <v>709</v>
      </c>
      <c r="C84" s="559" t="s">
        <v>29</v>
      </c>
      <c r="D84" s="575" t="s">
        <v>30</v>
      </c>
      <c r="E84" s="559" t="s">
        <v>103</v>
      </c>
      <c r="F84" s="559" t="s">
        <v>591</v>
      </c>
      <c r="G84" s="559" t="s">
        <v>795</v>
      </c>
      <c r="H84" s="559" t="s">
        <v>304</v>
      </c>
      <c r="I84" s="559">
        <v>49203132</v>
      </c>
      <c r="J84" s="559">
        <v>832</v>
      </c>
      <c r="K84" s="559">
        <v>26</v>
      </c>
      <c r="L84" s="561" t="s">
        <v>745</v>
      </c>
      <c r="M84" s="559"/>
      <c r="N84" s="561"/>
      <c r="O84" s="559"/>
      <c r="P84" s="559" t="s">
        <v>37</v>
      </c>
      <c r="Q84" s="559" t="s">
        <v>796</v>
      </c>
      <c r="R84" s="255"/>
      <c r="S84" s="255"/>
      <c r="T84" s="255"/>
    </row>
    <row r="85" spans="1:20">
      <c r="A85" s="597">
        <v>360</v>
      </c>
      <c r="B85" s="597" t="s">
        <v>709</v>
      </c>
      <c r="C85" s="597" t="s">
        <v>29</v>
      </c>
      <c r="D85" s="604" t="s">
        <v>30</v>
      </c>
      <c r="E85" s="597" t="s">
        <v>103</v>
      </c>
      <c r="F85" s="597" t="s">
        <v>591</v>
      </c>
      <c r="G85" s="597" t="s">
        <v>795</v>
      </c>
      <c r="H85" s="597" t="s">
        <v>304</v>
      </c>
      <c r="I85" s="597">
        <v>49203132</v>
      </c>
      <c r="J85" s="597">
        <v>704</v>
      </c>
      <c r="K85" s="597">
        <v>22</v>
      </c>
      <c r="L85" s="598" t="s">
        <v>745</v>
      </c>
      <c r="M85" s="597"/>
      <c r="N85" s="598"/>
      <c r="O85" s="597"/>
      <c r="P85" s="597" t="s">
        <v>37</v>
      </c>
      <c r="Q85" s="559" t="s">
        <v>796</v>
      </c>
      <c r="R85" s="255"/>
      <c r="S85" s="255"/>
      <c r="T85" s="255"/>
    </row>
    <row r="86" spans="1:20">
      <c r="A86" s="559">
        <v>400</v>
      </c>
      <c r="B86" s="560" t="s">
        <v>709</v>
      </c>
      <c r="C86" s="559" t="s">
        <v>29</v>
      </c>
      <c r="D86" s="559" t="s">
        <v>30</v>
      </c>
      <c r="E86" s="285" t="s">
        <v>94</v>
      </c>
      <c r="F86" s="285" t="s">
        <v>369</v>
      </c>
      <c r="G86" s="584" t="s">
        <v>397</v>
      </c>
      <c r="H86" s="559" t="s">
        <v>76</v>
      </c>
      <c r="I86" s="559">
        <v>49405140</v>
      </c>
      <c r="J86" s="559">
        <v>640</v>
      </c>
      <c r="K86" s="559">
        <v>20</v>
      </c>
      <c r="L86" s="60" t="s">
        <v>723</v>
      </c>
      <c r="M86" s="559"/>
      <c r="N86" s="561"/>
      <c r="O86" s="559"/>
      <c r="P86" s="562" t="s">
        <v>37</v>
      </c>
      <c r="Q86" s="559" t="s">
        <v>797</v>
      </c>
      <c r="R86" s="255"/>
      <c r="S86" s="255"/>
      <c r="T86" s="255"/>
    </row>
    <row r="87" spans="1:20">
      <c r="A87" s="559">
        <v>400</v>
      </c>
      <c r="B87" s="559" t="s">
        <v>709</v>
      </c>
      <c r="C87" s="559" t="s">
        <v>29</v>
      </c>
      <c r="D87" s="559" t="s">
        <v>30</v>
      </c>
      <c r="E87" s="285" t="s">
        <v>94</v>
      </c>
      <c r="F87" s="285" t="s">
        <v>369</v>
      </c>
      <c r="G87" s="584" t="s">
        <v>397</v>
      </c>
      <c r="H87" s="559" t="s">
        <v>76</v>
      </c>
      <c r="I87" s="559">
        <v>49405140</v>
      </c>
      <c r="J87" s="562">
        <v>640</v>
      </c>
      <c r="K87" s="559">
        <v>20</v>
      </c>
      <c r="L87" s="60" t="s">
        <v>723</v>
      </c>
      <c r="M87" s="559"/>
      <c r="N87" s="561"/>
      <c r="O87" s="559"/>
      <c r="P87" s="559" t="s">
        <v>37</v>
      </c>
      <c r="Q87" s="559" t="s">
        <v>797</v>
      </c>
      <c r="R87" s="255"/>
      <c r="S87" s="255"/>
      <c r="T87" s="255"/>
    </row>
    <row r="88" spans="1:20">
      <c r="A88" s="559">
        <v>400</v>
      </c>
      <c r="B88" s="559" t="s">
        <v>709</v>
      </c>
      <c r="C88" s="559" t="s">
        <v>29</v>
      </c>
      <c r="D88" s="559" t="s">
        <v>30</v>
      </c>
      <c r="E88" s="285" t="s">
        <v>94</v>
      </c>
      <c r="F88" s="285" t="s">
        <v>369</v>
      </c>
      <c r="G88" s="584" t="s">
        <v>397</v>
      </c>
      <c r="H88" s="559" t="s">
        <v>76</v>
      </c>
      <c r="I88" s="559">
        <v>49405140</v>
      </c>
      <c r="J88" s="559">
        <v>448</v>
      </c>
      <c r="K88" s="559">
        <v>14</v>
      </c>
      <c r="L88" s="60" t="s">
        <v>723</v>
      </c>
      <c r="M88" s="559"/>
      <c r="N88" s="561"/>
      <c r="O88" s="559"/>
      <c r="P88" s="559" t="s">
        <v>37</v>
      </c>
      <c r="Q88" s="559" t="s">
        <v>797</v>
      </c>
      <c r="R88" s="255"/>
      <c r="S88" s="255"/>
      <c r="T88" s="255"/>
    </row>
    <row r="89" spans="1:20">
      <c r="A89" s="559">
        <v>400</v>
      </c>
      <c r="B89" s="559" t="s">
        <v>709</v>
      </c>
      <c r="C89" s="559" t="s">
        <v>29</v>
      </c>
      <c r="D89" s="559" t="s">
        <v>30</v>
      </c>
      <c r="E89" s="559" t="s">
        <v>184</v>
      </c>
      <c r="F89" s="559" t="s">
        <v>798</v>
      </c>
      <c r="G89" s="559" t="s">
        <v>799</v>
      </c>
      <c r="H89" s="559" t="s">
        <v>76</v>
      </c>
      <c r="I89" s="559">
        <v>49405140</v>
      </c>
      <c r="J89" s="596">
        <v>640</v>
      </c>
      <c r="K89" s="596">
        <v>20</v>
      </c>
      <c r="L89" s="60" t="s">
        <v>723</v>
      </c>
      <c r="M89" s="559"/>
      <c r="N89" s="561"/>
      <c r="O89" s="559"/>
      <c r="P89" s="559" t="s">
        <v>37</v>
      </c>
      <c r="Q89" s="567" t="s">
        <v>742</v>
      </c>
      <c r="R89" s="272" t="s">
        <v>743</v>
      </c>
      <c r="S89" s="255"/>
      <c r="T89" s="255"/>
    </row>
    <row r="90" spans="1:20">
      <c r="A90" s="559">
        <v>400</v>
      </c>
      <c r="B90" s="559" t="s">
        <v>709</v>
      </c>
      <c r="C90" s="559" t="s">
        <v>29</v>
      </c>
      <c r="D90" s="559" t="s">
        <v>30</v>
      </c>
      <c r="E90" s="559" t="s">
        <v>184</v>
      </c>
      <c r="F90" s="559" t="s">
        <v>798</v>
      </c>
      <c r="G90" s="559" t="s">
        <v>799</v>
      </c>
      <c r="H90" s="559" t="s">
        <v>76</v>
      </c>
      <c r="I90" s="559">
        <v>49405140</v>
      </c>
      <c r="J90" s="596">
        <v>640</v>
      </c>
      <c r="K90" s="596">
        <v>20</v>
      </c>
      <c r="L90" s="60" t="s">
        <v>723</v>
      </c>
      <c r="M90" s="559"/>
      <c r="N90" s="561"/>
      <c r="O90" s="559"/>
      <c r="P90" s="559" t="s">
        <v>37</v>
      </c>
      <c r="Q90" s="567" t="s">
        <v>742</v>
      </c>
      <c r="R90" s="272" t="s">
        <v>743</v>
      </c>
      <c r="S90" s="255"/>
      <c r="T90" s="255"/>
    </row>
    <row r="91" spans="1:20">
      <c r="A91" s="559">
        <v>400</v>
      </c>
      <c r="B91" s="559" t="s">
        <v>709</v>
      </c>
      <c r="C91" s="559" t="s">
        <v>29</v>
      </c>
      <c r="D91" s="559" t="s">
        <v>30</v>
      </c>
      <c r="E91" s="559" t="s">
        <v>184</v>
      </c>
      <c r="F91" s="559" t="s">
        <v>798</v>
      </c>
      <c r="G91" s="559" t="s">
        <v>799</v>
      </c>
      <c r="H91" s="559" t="s">
        <v>76</v>
      </c>
      <c r="I91" s="559">
        <v>49405140</v>
      </c>
      <c r="J91" s="596">
        <v>448</v>
      </c>
      <c r="K91" s="596">
        <v>14</v>
      </c>
      <c r="L91" s="60" t="s">
        <v>723</v>
      </c>
      <c r="M91" s="559"/>
      <c r="N91" s="561"/>
      <c r="O91" s="559"/>
      <c r="P91" s="559" t="s">
        <v>37</v>
      </c>
      <c r="Q91" s="567" t="s">
        <v>742</v>
      </c>
      <c r="R91" s="272" t="s">
        <v>743</v>
      </c>
      <c r="S91" s="255"/>
      <c r="T91" s="255"/>
    </row>
    <row r="92" spans="1:20">
      <c r="A92" s="559">
        <v>360</v>
      </c>
      <c r="B92" s="559" t="s">
        <v>709</v>
      </c>
      <c r="C92" s="559" t="s">
        <v>29</v>
      </c>
      <c r="D92" s="559" t="s">
        <v>30</v>
      </c>
      <c r="E92" s="559" t="s">
        <v>800</v>
      </c>
      <c r="F92" s="559" t="s">
        <v>801</v>
      </c>
      <c r="G92" s="559" t="s">
        <v>802</v>
      </c>
      <c r="H92" s="559" t="s">
        <v>200</v>
      </c>
      <c r="I92" s="559">
        <v>49204132</v>
      </c>
      <c r="J92" s="559">
        <v>676</v>
      </c>
      <c r="K92" s="559">
        <v>26</v>
      </c>
      <c r="L92" s="561" t="s">
        <v>745</v>
      </c>
      <c r="M92" s="559"/>
      <c r="N92" s="561"/>
      <c r="O92" s="559"/>
      <c r="P92" s="559" t="s">
        <v>37</v>
      </c>
      <c r="Q92" s="567" t="s">
        <v>803</v>
      </c>
      <c r="R92" s="272"/>
      <c r="S92" s="255"/>
      <c r="T92" s="255"/>
    </row>
    <row r="93" spans="1:20">
      <c r="A93" s="559">
        <v>360</v>
      </c>
      <c r="B93" s="559" t="s">
        <v>709</v>
      </c>
      <c r="C93" s="559" t="s">
        <v>29</v>
      </c>
      <c r="D93" s="559" t="s">
        <v>30</v>
      </c>
      <c r="E93" s="559" t="s">
        <v>800</v>
      </c>
      <c r="F93" s="559" t="s">
        <v>801</v>
      </c>
      <c r="G93" s="559" t="s">
        <v>804</v>
      </c>
      <c r="H93" s="559" t="s">
        <v>200</v>
      </c>
      <c r="I93" s="559">
        <v>49204132</v>
      </c>
      <c r="J93" s="559">
        <v>676</v>
      </c>
      <c r="K93" s="559">
        <v>26</v>
      </c>
      <c r="L93" s="561" t="s">
        <v>745</v>
      </c>
      <c r="M93" s="559"/>
      <c r="N93" s="561"/>
      <c r="O93" s="559"/>
      <c r="P93" s="559" t="s">
        <v>37</v>
      </c>
      <c r="Q93" s="567" t="s">
        <v>803</v>
      </c>
      <c r="R93" s="272"/>
      <c r="S93" s="255"/>
      <c r="T93" s="255"/>
    </row>
    <row r="94" spans="1:20">
      <c r="A94" s="559">
        <v>360</v>
      </c>
      <c r="B94" s="559" t="s">
        <v>709</v>
      </c>
      <c r="C94" s="559" t="s">
        <v>29</v>
      </c>
      <c r="D94" s="559" t="s">
        <v>30</v>
      </c>
      <c r="E94" s="559" t="s">
        <v>165</v>
      </c>
      <c r="F94" s="559" t="s">
        <v>805</v>
      </c>
      <c r="G94" s="559" t="s">
        <v>806</v>
      </c>
      <c r="H94" s="559" t="s">
        <v>304</v>
      </c>
      <c r="I94" s="559">
        <v>49203132</v>
      </c>
      <c r="J94" s="559">
        <v>832</v>
      </c>
      <c r="K94" s="559">
        <v>26</v>
      </c>
      <c r="L94" s="561" t="s">
        <v>807</v>
      </c>
      <c r="M94" s="559"/>
      <c r="N94" s="561"/>
      <c r="O94" s="559"/>
      <c r="P94" s="559" t="s">
        <v>37</v>
      </c>
      <c r="Q94" s="559" t="s">
        <v>808</v>
      </c>
      <c r="R94" s="255"/>
      <c r="S94" s="255"/>
      <c r="T94" s="255"/>
    </row>
    <row r="95" spans="1:20">
      <c r="A95" s="559">
        <v>360</v>
      </c>
      <c r="B95" s="597" t="s">
        <v>709</v>
      </c>
      <c r="C95" s="559" t="s">
        <v>29</v>
      </c>
      <c r="D95" s="559" t="s">
        <v>30</v>
      </c>
      <c r="E95" s="559" t="s">
        <v>165</v>
      </c>
      <c r="F95" s="559" t="s">
        <v>685</v>
      </c>
      <c r="G95" s="559" t="s">
        <v>809</v>
      </c>
      <c r="H95" s="559" t="s">
        <v>304</v>
      </c>
      <c r="I95" s="559">
        <v>49203132</v>
      </c>
      <c r="J95" s="559">
        <v>832</v>
      </c>
      <c r="K95" s="559">
        <v>26</v>
      </c>
      <c r="L95" s="561" t="s">
        <v>807</v>
      </c>
      <c r="M95" s="559"/>
      <c r="N95" s="561"/>
      <c r="O95" s="559"/>
      <c r="P95" s="559" t="s">
        <v>37</v>
      </c>
      <c r="Q95" s="559" t="s">
        <v>810</v>
      </c>
      <c r="R95" s="255" t="s">
        <v>811</v>
      </c>
      <c r="S95" s="255" t="s">
        <v>812</v>
      </c>
      <c r="T95" s="255"/>
    </row>
    <row r="96" spans="1:20">
      <c r="A96" s="559">
        <v>360</v>
      </c>
      <c r="B96" s="784" t="s">
        <v>709</v>
      </c>
      <c r="C96" s="559" t="s">
        <v>29</v>
      </c>
      <c r="D96" s="559" t="s">
        <v>30</v>
      </c>
      <c r="E96" s="559" t="s">
        <v>165</v>
      </c>
      <c r="F96" s="559" t="s">
        <v>685</v>
      </c>
      <c r="G96" s="559" t="s">
        <v>813</v>
      </c>
      <c r="H96" s="559" t="s">
        <v>304</v>
      </c>
      <c r="I96" s="559">
        <v>49203132</v>
      </c>
      <c r="J96" s="559">
        <v>832</v>
      </c>
      <c r="K96" s="559">
        <v>26</v>
      </c>
      <c r="L96" s="561" t="s">
        <v>807</v>
      </c>
      <c r="M96" s="578">
        <v>0.375</v>
      </c>
      <c r="N96" s="561"/>
      <c r="O96" s="559"/>
      <c r="P96" s="559" t="s">
        <v>37</v>
      </c>
      <c r="Q96" s="559" t="s">
        <v>810</v>
      </c>
      <c r="R96" s="255" t="s">
        <v>811</v>
      </c>
      <c r="S96" s="255" t="s">
        <v>812</v>
      </c>
      <c r="T96" s="255"/>
    </row>
    <row r="97" spans="1:20">
      <c r="A97" s="559">
        <v>480</v>
      </c>
      <c r="B97" s="559" t="s">
        <v>814</v>
      </c>
      <c r="C97" s="559" t="s">
        <v>29</v>
      </c>
      <c r="D97" s="559" t="s">
        <v>30</v>
      </c>
      <c r="E97" s="559" t="s">
        <v>296</v>
      </c>
      <c r="F97" s="559" t="s">
        <v>294</v>
      </c>
      <c r="G97" s="559" t="s">
        <v>815</v>
      </c>
      <c r="H97" s="559" t="s">
        <v>111</v>
      </c>
      <c r="I97" s="559">
        <v>49303156</v>
      </c>
      <c r="J97" s="559">
        <v>580</v>
      </c>
      <c r="K97" s="559">
        <v>20</v>
      </c>
      <c r="L97" s="561"/>
      <c r="M97" s="583"/>
      <c r="N97" s="561" t="s">
        <v>816</v>
      </c>
      <c r="O97" s="583"/>
      <c r="P97" s="559" t="s">
        <v>37</v>
      </c>
      <c r="Q97" s="568" t="s">
        <v>817</v>
      </c>
      <c r="R97" s="255" t="s">
        <v>818</v>
      </c>
      <c r="S97" s="255" t="s">
        <v>819</v>
      </c>
      <c r="T97" s="255"/>
    </row>
    <row r="98" spans="1:20" s="814" customFormat="1">
      <c r="A98" s="819">
        <v>400</v>
      </c>
      <c r="B98" s="819" t="s">
        <v>820</v>
      </c>
      <c r="C98" s="819" t="s">
        <v>29</v>
      </c>
      <c r="D98" s="819" t="s">
        <v>30</v>
      </c>
      <c r="E98" s="819" t="s">
        <v>262</v>
      </c>
      <c r="F98" s="819" t="s">
        <v>821</v>
      </c>
      <c r="G98" s="819" t="s">
        <v>822</v>
      </c>
      <c r="H98" s="819" t="s">
        <v>76</v>
      </c>
      <c r="I98" s="819">
        <v>49403140</v>
      </c>
      <c r="J98" s="819">
        <v>768</v>
      </c>
      <c r="K98" s="819">
        <v>24</v>
      </c>
      <c r="L98" s="820"/>
      <c r="M98" s="821" t="s">
        <v>416</v>
      </c>
      <c r="N98" s="820" t="s">
        <v>416</v>
      </c>
      <c r="O98" s="821" t="s">
        <v>416</v>
      </c>
      <c r="P98" s="819" t="s">
        <v>37</v>
      </c>
      <c r="Q98" s="822" t="s">
        <v>823</v>
      </c>
      <c r="R98" s="823" t="s">
        <v>824</v>
      </c>
      <c r="S98" s="823" t="s">
        <v>825</v>
      </c>
      <c r="T98" s="823"/>
    </row>
    <row r="99" spans="1:20" s="814" customFormat="1">
      <c r="A99" s="819">
        <v>400</v>
      </c>
      <c r="B99" s="819" t="s">
        <v>820</v>
      </c>
      <c r="C99" s="819" t="s">
        <v>29</v>
      </c>
      <c r="D99" s="819" t="s">
        <v>30</v>
      </c>
      <c r="E99" s="819" t="s">
        <v>262</v>
      </c>
      <c r="F99" s="819" t="s">
        <v>821</v>
      </c>
      <c r="G99" s="819" t="s">
        <v>822</v>
      </c>
      <c r="H99" s="819" t="s">
        <v>76</v>
      </c>
      <c r="I99" s="819">
        <v>49403140</v>
      </c>
      <c r="J99" s="819">
        <v>768</v>
      </c>
      <c r="K99" s="819">
        <v>24</v>
      </c>
      <c r="L99" s="820"/>
      <c r="M99" s="821" t="s">
        <v>416</v>
      </c>
      <c r="N99" s="820" t="s">
        <v>416</v>
      </c>
      <c r="O99" s="821" t="s">
        <v>416</v>
      </c>
      <c r="P99" s="819" t="s">
        <v>37</v>
      </c>
      <c r="Q99" s="822" t="s">
        <v>823</v>
      </c>
      <c r="R99" s="823" t="s">
        <v>824</v>
      </c>
      <c r="S99" s="823" t="s">
        <v>825</v>
      </c>
      <c r="T99" s="823"/>
    </row>
    <row r="100" spans="1:20" s="814" customFormat="1">
      <c r="A100" s="819">
        <v>400</v>
      </c>
      <c r="B100" s="819" t="s">
        <v>820</v>
      </c>
      <c r="C100" s="819" t="s">
        <v>29</v>
      </c>
      <c r="D100" s="819" t="s">
        <v>30</v>
      </c>
      <c r="E100" s="819" t="s">
        <v>262</v>
      </c>
      <c r="F100" s="819" t="s">
        <v>821</v>
      </c>
      <c r="G100" s="819" t="s">
        <v>822</v>
      </c>
      <c r="H100" s="819" t="s">
        <v>76</v>
      </c>
      <c r="I100" s="819">
        <v>49403140</v>
      </c>
      <c r="J100" s="819">
        <v>768</v>
      </c>
      <c r="K100" s="819">
        <v>24</v>
      </c>
      <c r="L100" s="820"/>
      <c r="M100" s="821" t="s">
        <v>416</v>
      </c>
      <c r="N100" s="820" t="s">
        <v>416</v>
      </c>
      <c r="O100" s="821" t="s">
        <v>416</v>
      </c>
      <c r="P100" s="819" t="s">
        <v>37</v>
      </c>
      <c r="Q100" s="822" t="s">
        <v>823</v>
      </c>
      <c r="R100" s="823" t="s">
        <v>824</v>
      </c>
      <c r="S100" s="823" t="s">
        <v>825</v>
      </c>
      <c r="T100" s="823"/>
    </row>
    <row r="101" spans="1:20" s="814" customFormat="1">
      <c r="A101" s="819">
        <v>400</v>
      </c>
      <c r="B101" s="819" t="s">
        <v>820</v>
      </c>
      <c r="C101" s="819" t="s">
        <v>29</v>
      </c>
      <c r="D101" s="819" t="s">
        <v>30</v>
      </c>
      <c r="E101" s="819" t="s">
        <v>262</v>
      </c>
      <c r="F101" s="819" t="s">
        <v>821</v>
      </c>
      <c r="G101" s="819" t="s">
        <v>822</v>
      </c>
      <c r="H101" s="819" t="s">
        <v>76</v>
      </c>
      <c r="I101" s="819">
        <v>49403140</v>
      </c>
      <c r="J101" s="819">
        <v>768</v>
      </c>
      <c r="K101" s="819">
        <v>24</v>
      </c>
      <c r="L101" s="820"/>
      <c r="M101" s="821" t="s">
        <v>416</v>
      </c>
      <c r="N101" s="820" t="s">
        <v>416</v>
      </c>
      <c r="O101" s="821" t="s">
        <v>416</v>
      </c>
      <c r="P101" s="819" t="s">
        <v>37</v>
      </c>
      <c r="Q101" s="822" t="s">
        <v>823</v>
      </c>
      <c r="R101" s="823" t="s">
        <v>824</v>
      </c>
      <c r="S101" s="823" t="s">
        <v>825</v>
      </c>
      <c r="T101" s="823"/>
    </row>
    <row r="102" spans="1:20" s="814" customFormat="1">
      <c r="A102" s="819">
        <v>400</v>
      </c>
      <c r="B102" s="819" t="s">
        <v>820</v>
      </c>
      <c r="C102" s="819" t="s">
        <v>29</v>
      </c>
      <c r="D102" s="819" t="s">
        <v>30</v>
      </c>
      <c r="E102" s="819" t="s">
        <v>262</v>
      </c>
      <c r="F102" s="819" t="s">
        <v>821</v>
      </c>
      <c r="G102" s="819" t="s">
        <v>822</v>
      </c>
      <c r="H102" s="819" t="s">
        <v>76</v>
      </c>
      <c r="I102" s="819">
        <v>49403140</v>
      </c>
      <c r="J102" s="819">
        <v>768</v>
      </c>
      <c r="K102" s="819">
        <v>24</v>
      </c>
      <c r="L102" s="820"/>
      <c r="M102" s="821" t="s">
        <v>416</v>
      </c>
      <c r="N102" s="820" t="s">
        <v>416</v>
      </c>
      <c r="O102" s="821" t="s">
        <v>416</v>
      </c>
      <c r="P102" s="819" t="s">
        <v>37</v>
      </c>
      <c r="Q102" s="822" t="s">
        <v>823</v>
      </c>
      <c r="R102" s="823" t="s">
        <v>824</v>
      </c>
      <c r="S102" s="823" t="s">
        <v>825</v>
      </c>
      <c r="T102" s="823"/>
    </row>
    <row r="103" spans="1:20" s="814" customFormat="1">
      <c r="A103" s="819">
        <v>400</v>
      </c>
      <c r="B103" s="819" t="s">
        <v>820</v>
      </c>
      <c r="C103" s="819" t="s">
        <v>29</v>
      </c>
      <c r="D103" s="819" t="s">
        <v>30</v>
      </c>
      <c r="E103" s="819" t="s">
        <v>262</v>
      </c>
      <c r="F103" s="819" t="s">
        <v>821</v>
      </c>
      <c r="G103" s="819" t="s">
        <v>822</v>
      </c>
      <c r="H103" s="819" t="s">
        <v>76</v>
      </c>
      <c r="I103" s="819">
        <v>49403140</v>
      </c>
      <c r="J103" s="819">
        <v>320</v>
      </c>
      <c r="K103" s="819">
        <v>10</v>
      </c>
      <c r="L103" s="820"/>
      <c r="M103" s="821" t="s">
        <v>416</v>
      </c>
      <c r="N103" s="820" t="s">
        <v>416</v>
      </c>
      <c r="O103" s="821" t="s">
        <v>416</v>
      </c>
      <c r="P103" s="819" t="s">
        <v>37</v>
      </c>
      <c r="Q103" s="822" t="s">
        <v>823</v>
      </c>
      <c r="R103" s="823" t="s">
        <v>824</v>
      </c>
      <c r="S103" s="823" t="s">
        <v>825</v>
      </c>
      <c r="T103" s="823"/>
    </row>
    <row r="104" spans="1:20">
      <c r="A104" s="605">
        <v>360</v>
      </c>
      <c r="B104" s="605" t="s">
        <v>709</v>
      </c>
      <c r="C104" s="605" t="s">
        <v>29</v>
      </c>
      <c r="D104" s="605" t="s">
        <v>30</v>
      </c>
      <c r="E104" s="605" t="s">
        <v>475</v>
      </c>
      <c r="F104" s="605" t="s">
        <v>476</v>
      </c>
      <c r="G104" s="605" t="s">
        <v>477</v>
      </c>
      <c r="H104" s="605" t="s">
        <v>304</v>
      </c>
      <c r="I104" s="605">
        <v>49203132</v>
      </c>
      <c r="J104" s="605">
        <v>832</v>
      </c>
      <c r="K104" s="605">
        <v>26</v>
      </c>
      <c r="L104" s="204" t="s">
        <v>826</v>
      </c>
      <c r="M104" s="606"/>
      <c r="N104" s="607"/>
      <c r="O104" s="606"/>
      <c r="P104" s="605" t="s">
        <v>37</v>
      </c>
      <c r="Q104" s="605" t="s">
        <v>827</v>
      </c>
      <c r="R104" s="203" t="s">
        <v>828</v>
      </c>
      <c r="S104" s="203" t="s">
        <v>416</v>
      </c>
      <c r="T104" s="54"/>
    </row>
    <row r="105" spans="1:20">
      <c r="A105" s="605">
        <v>360</v>
      </c>
      <c r="B105" s="605" t="s">
        <v>709</v>
      </c>
      <c r="C105" s="605" t="s">
        <v>29</v>
      </c>
      <c r="D105" s="605" t="s">
        <v>30</v>
      </c>
      <c r="E105" s="605" t="s">
        <v>475</v>
      </c>
      <c r="F105" s="605" t="s">
        <v>476</v>
      </c>
      <c r="G105" s="605" t="s">
        <v>477</v>
      </c>
      <c r="H105" s="605" t="s">
        <v>304</v>
      </c>
      <c r="I105" s="605">
        <v>49203132</v>
      </c>
      <c r="J105" s="605">
        <v>832</v>
      </c>
      <c r="K105" s="605">
        <v>26</v>
      </c>
      <c r="L105" s="204" t="s">
        <v>826</v>
      </c>
      <c r="M105" s="606"/>
      <c r="N105" s="607"/>
      <c r="O105" s="606"/>
      <c r="P105" s="605" t="s">
        <v>37</v>
      </c>
      <c r="Q105" s="605" t="s">
        <v>827</v>
      </c>
      <c r="R105" s="203" t="s">
        <v>828</v>
      </c>
      <c r="S105" s="203" t="s">
        <v>416</v>
      </c>
      <c r="T105" s="54"/>
    </row>
    <row r="106" spans="1:20">
      <c r="A106" s="605">
        <v>360</v>
      </c>
      <c r="B106" s="605" t="s">
        <v>709</v>
      </c>
      <c r="C106" s="605" t="s">
        <v>29</v>
      </c>
      <c r="D106" s="605" t="s">
        <v>30</v>
      </c>
      <c r="E106" s="605" t="s">
        <v>475</v>
      </c>
      <c r="F106" s="605" t="s">
        <v>476</v>
      </c>
      <c r="G106" s="605" t="s">
        <v>477</v>
      </c>
      <c r="H106" s="605" t="s">
        <v>304</v>
      </c>
      <c r="I106" s="605">
        <v>49203132</v>
      </c>
      <c r="J106" s="605">
        <v>576</v>
      </c>
      <c r="K106" s="605">
        <v>18</v>
      </c>
      <c r="L106" s="204" t="s">
        <v>826</v>
      </c>
      <c r="M106" s="606"/>
      <c r="N106" s="607"/>
      <c r="O106" s="606"/>
      <c r="P106" s="605" t="s">
        <v>37</v>
      </c>
      <c r="Q106" s="605" t="s">
        <v>827</v>
      </c>
      <c r="R106" s="203" t="s">
        <v>828</v>
      </c>
      <c r="S106" s="203" t="s">
        <v>416</v>
      </c>
      <c r="T106" s="54"/>
    </row>
    <row r="107" spans="1:20">
      <c r="A107" s="605">
        <v>480</v>
      </c>
      <c r="B107" s="623">
        <v>396063065</v>
      </c>
      <c r="C107" s="605" t="s">
        <v>29</v>
      </c>
      <c r="D107" s="605" t="s">
        <v>30</v>
      </c>
      <c r="E107" s="605" t="s">
        <v>103</v>
      </c>
      <c r="F107" s="605" t="s">
        <v>829</v>
      </c>
      <c r="G107" s="605" t="s">
        <v>830</v>
      </c>
      <c r="H107" s="605" t="s">
        <v>111</v>
      </c>
      <c r="I107" s="605">
        <v>49303156</v>
      </c>
      <c r="J107" s="605">
        <v>638</v>
      </c>
      <c r="K107" s="605">
        <v>22</v>
      </c>
      <c r="L107" s="204">
        <v>44678</v>
      </c>
      <c r="M107" s="606"/>
      <c r="N107" s="607">
        <v>44683</v>
      </c>
      <c r="O107" s="606">
        <v>0.375</v>
      </c>
      <c r="P107" s="605" t="s">
        <v>37</v>
      </c>
      <c r="Q107" s="623" t="s">
        <v>831</v>
      </c>
      <c r="R107" s="203" t="s">
        <v>796</v>
      </c>
      <c r="S107" s="203" t="s">
        <v>832</v>
      </c>
      <c r="T107" s="54" t="str">
        <f>"QCELLS"&amp;" "&amp;"PO#"&amp;" "&amp;G107&amp;"//"&amp;E107&amp;" //"&amp;RIGHT(F107,8)&amp;""</f>
        <v>QCELLS PO# 7133-KB984036D//CED Greentech San Diego //CA 92126</v>
      </c>
    </row>
    <row r="108" spans="1:20">
      <c r="A108" s="605">
        <v>480</v>
      </c>
      <c r="B108" s="623">
        <v>396063942</v>
      </c>
      <c r="C108" s="605" t="s">
        <v>29</v>
      </c>
      <c r="D108" s="605" t="s">
        <v>30</v>
      </c>
      <c r="E108" s="605" t="s">
        <v>103</v>
      </c>
      <c r="F108" s="605" t="s">
        <v>829</v>
      </c>
      <c r="G108" s="605" t="s">
        <v>830</v>
      </c>
      <c r="H108" s="605" t="s">
        <v>111</v>
      </c>
      <c r="I108" s="605">
        <v>49303156</v>
      </c>
      <c r="J108" s="605">
        <v>638</v>
      </c>
      <c r="K108" s="605">
        <v>22</v>
      </c>
      <c r="L108" s="204">
        <v>44678</v>
      </c>
      <c r="M108" s="606"/>
      <c r="N108" s="607">
        <v>44683</v>
      </c>
      <c r="O108" s="606">
        <v>0.41666666666666669</v>
      </c>
      <c r="P108" s="605" t="s">
        <v>37</v>
      </c>
      <c r="Q108" s="623" t="s">
        <v>831</v>
      </c>
      <c r="R108" s="203" t="s">
        <v>796</v>
      </c>
      <c r="S108" s="203" t="s">
        <v>832</v>
      </c>
      <c r="T108" s="54"/>
    </row>
    <row r="109" spans="1:20" s="74" customFormat="1">
      <c r="A109" s="608">
        <v>480</v>
      </c>
      <c r="B109" s="608" t="s">
        <v>709</v>
      </c>
      <c r="C109" s="608" t="s">
        <v>29</v>
      </c>
      <c r="D109" s="608" t="s">
        <v>30</v>
      </c>
      <c r="E109" s="608" t="s">
        <v>833</v>
      </c>
      <c r="F109" s="608" t="s">
        <v>758</v>
      </c>
      <c r="G109" s="608" t="s">
        <v>834</v>
      </c>
      <c r="H109" s="608" t="s">
        <v>111</v>
      </c>
      <c r="I109" s="608">
        <v>49303156</v>
      </c>
      <c r="J109" s="608">
        <v>638</v>
      </c>
      <c r="K109" s="608">
        <v>22</v>
      </c>
      <c r="L109" s="209" t="s">
        <v>835</v>
      </c>
      <c r="M109" s="609">
        <v>0.33333333333333331</v>
      </c>
      <c r="N109" s="610">
        <v>44673</v>
      </c>
      <c r="O109" s="609">
        <v>0.33333333333333331</v>
      </c>
      <c r="P109" s="608" t="s">
        <v>37</v>
      </c>
      <c r="Q109" s="608" t="s">
        <v>757</v>
      </c>
      <c r="R109" s="207" t="s">
        <v>755</v>
      </c>
      <c r="S109" s="207" t="s">
        <v>756</v>
      </c>
      <c r="T109" s="54"/>
    </row>
    <row r="110" spans="1:20" s="74" customFormat="1">
      <c r="A110" s="608">
        <v>480</v>
      </c>
      <c r="B110" s="608" t="s">
        <v>709</v>
      </c>
      <c r="C110" s="608" t="s">
        <v>29</v>
      </c>
      <c r="D110" s="608" t="s">
        <v>30</v>
      </c>
      <c r="E110" s="608" t="s">
        <v>833</v>
      </c>
      <c r="F110" s="608" t="s">
        <v>758</v>
      </c>
      <c r="G110" s="608" t="s">
        <v>834</v>
      </c>
      <c r="H110" s="608" t="s">
        <v>111</v>
      </c>
      <c r="I110" s="608">
        <v>49303156</v>
      </c>
      <c r="J110" s="608">
        <v>638</v>
      </c>
      <c r="K110" s="608">
        <v>22</v>
      </c>
      <c r="L110" s="208"/>
      <c r="M110" s="609">
        <v>0.375</v>
      </c>
      <c r="N110" s="610">
        <v>44673</v>
      </c>
      <c r="O110" s="609">
        <v>0.375</v>
      </c>
      <c r="P110" s="608" t="s">
        <v>37</v>
      </c>
      <c r="Q110" s="608" t="s">
        <v>757</v>
      </c>
      <c r="R110" s="207" t="s">
        <v>755</v>
      </c>
      <c r="S110" s="207" t="s">
        <v>756</v>
      </c>
      <c r="T110" s="54"/>
    </row>
    <row r="111" spans="1:20" s="74" customFormat="1">
      <c r="A111" s="608">
        <v>480</v>
      </c>
      <c r="B111" s="608" t="s">
        <v>709</v>
      </c>
      <c r="C111" s="608" t="s">
        <v>29</v>
      </c>
      <c r="D111" s="608" t="s">
        <v>30</v>
      </c>
      <c r="E111" s="608" t="s">
        <v>833</v>
      </c>
      <c r="F111" s="608" t="s">
        <v>758</v>
      </c>
      <c r="G111" s="608" t="s">
        <v>834</v>
      </c>
      <c r="H111" s="608" t="s">
        <v>111</v>
      </c>
      <c r="I111" s="608">
        <v>49303156</v>
      </c>
      <c r="J111" s="608">
        <v>638</v>
      </c>
      <c r="K111" s="608">
        <v>22</v>
      </c>
      <c r="L111" s="208"/>
      <c r="M111" s="609">
        <v>0.41666666666666669</v>
      </c>
      <c r="N111" s="610">
        <v>44673</v>
      </c>
      <c r="O111" s="609">
        <v>0.41666666666666669</v>
      </c>
      <c r="P111" s="608" t="s">
        <v>37</v>
      </c>
      <c r="Q111" s="608" t="s">
        <v>757</v>
      </c>
      <c r="R111" s="207" t="s">
        <v>755</v>
      </c>
      <c r="S111" s="207" t="s">
        <v>756</v>
      </c>
      <c r="T111" s="54"/>
    </row>
    <row r="112" spans="1:20" s="74" customFormat="1">
      <c r="A112" s="608">
        <v>480</v>
      </c>
      <c r="B112" s="608" t="s">
        <v>709</v>
      </c>
      <c r="C112" s="608" t="s">
        <v>29</v>
      </c>
      <c r="D112" s="608" t="s">
        <v>30</v>
      </c>
      <c r="E112" s="608" t="s">
        <v>833</v>
      </c>
      <c r="F112" s="608" t="s">
        <v>758</v>
      </c>
      <c r="G112" s="608" t="s">
        <v>834</v>
      </c>
      <c r="H112" s="608" t="s">
        <v>111</v>
      </c>
      <c r="I112" s="608">
        <v>49303156</v>
      </c>
      <c r="J112" s="608">
        <v>638</v>
      </c>
      <c r="K112" s="608">
        <v>22</v>
      </c>
      <c r="L112" s="208"/>
      <c r="M112" s="609">
        <v>0.41666666666666669</v>
      </c>
      <c r="N112" s="610">
        <v>44673</v>
      </c>
      <c r="O112" s="609">
        <v>0.45833333333333331</v>
      </c>
      <c r="P112" s="608" t="s">
        <v>37</v>
      </c>
      <c r="Q112" s="608" t="s">
        <v>757</v>
      </c>
      <c r="R112" s="207" t="s">
        <v>755</v>
      </c>
      <c r="S112" s="207" t="s">
        <v>756</v>
      </c>
      <c r="T112" s="54"/>
    </row>
    <row r="113" spans="1:20" s="74" customFormat="1">
      <c r="A113" s="608">
        <v>480</v>
      </c>
      <c r="B113" s="608" t="s">
        <v>709</v>
      </c>
      <c r="C113" s="608" t="s">
        <v>29</v>
      </c>
      <c r="D113" s="608" t="s">
        <v>30</v>
      </c>
      <c r="E113" s="608" t="s">
        <v>224</v>
      </c>
      <c r="F113" s="608" t="s">
        <v>225</v>
      </c>
      <c r="G113" s="608" t="s">
        <v>836</v>
      </c>
      <c r="H113" s="608" t="s">
        <v>111</v>
      </c>
      <c r="I113" s="608">
        <v>49303156</v>
      </c>
      <c r="J113" s="608">
        <v>638</v>
      </c>
      <c r="K113" s="608">
        <v>22</v>
      </c>
      <c r="L113" s="209" t="s">
        <v>835</v>
      </c>
      <c r="M113" s="609">
        <v>0.33333333333333331</v>
      </c>
      <c r="N113" s="610">
        <v>44677</v>
      </c>
      <c r="O113" s="609">
        <v>0.375</v>
      </c>
      <c r="P113" s="608" t="s">
        <v>37</v>
      </c>
      <c r="Q113" s="608" t="s">
        <v>757</v>
      </c>
      <c r="R113" s="207" t="s">
        <v>755</v>
      </c>
      <c r="S113" s="207" t="s">
        <v>756</v>
      </c>
      <c r="T113" s="54"/>
    </row>
    <row r="114" spans="1:20" s="74" customFormat="1">
      <c r="A114" s="608">
        <v>480</v>
      </c>
      <c r="B114" s="608" t="s">
        <v>709</v>
      </c>
      <c r="C114" s="608" t="s">
        <v>29</v>
      </c>
      <c r="D114" s="608" t="s">
        <v>30</v>
      </c>
      <c r="E114" s="608" t="s">
        <v>224</v>
      </c>
      <c r="F114" s="608" t="s">
        <v>225</v>
      </c>
      <c r="G114" s="608" t="s">
        <v>836</v>
      </c>
      <c r="H114" s="608" t="s">
        <v>111</v>
      </c>
      <c r="I114" s="608">
        <v>49303156</v>
      </c>
      <c r="J114" s="608">
        <v>638</v>
      </c>
      <c r="K114" s="608">
        <v>22</v>
      </c>
      <c r="L114" s="208"/>
      <c r="M114" s="609">
        <v>0.375</v>
      </c>
      <c r="N114" s="610">
        <v>44677</v>
      </c>
      <c r="O114" s="609">
        <v>0.41666666666666669</v>
      </c>
      <c r="P114" s="608" t="s">
        <v>37</v>
      </c>
      <c r="Q114" s="608" t="s">
        <v>757</v>
      </c>
      <c r="R114" s="207" t="s">
        <v>755</v>
      </c>
      <c r="S114" s="207" t="s">
        <v>756</v>
      </c>
      <c r="T114" s="54"/>
    </row>
    <row r="115" spans="1:20" s="74" customFormat="1">
      <c r="A115" s="608">
        <v>480</v>
      </c>
      <c r="B115" s="608" t="s">
        <v>709</v>
      </c>
      <c r="C115" s="608" t="s">
        <v>29</v>
      </c>
      <c r="D115" s="608" t="s">
        <v>30</v>
      </c>
      <c r="E115" s="608" t="s">
        <v>224</v>
      </c>
      <c r="F115" s="608" t="s">
        <v>225</v>
      </c>
      <c r="G115" s="608" t="s">
        <v>837</v>
      </c>
      <c r="H115" s="608" t="s">
        <v>111</v>
      </c>
      <c r="I115" s="608">
        <v>49303156</v>
      </c>
      <c r="J115" s="608">
        <v>638</v>
      </c>
      <c r="K115" s="608">
        <v>22</v>
      </c>
      <c r="L115" s="209" t="s">
        <v>835</v>
      </c>
      <c r="M115" s="609">
        <v>0.41666666666666669</v>
      </c>
      <c r="N115" s="208">
        <v>44677</v>
      </c>
      <c r="O115" s="609">
        <v>0.375</v>
      </c>
      <c r="P115" s="608" t="s">
        <v>37</v>
      </c>
      <c r="Q115" s="608" t="s">
        <v>757</v>
      </c>
      <c r="R115" s="207" t="s">
        <v>755</v>
      </c>
      <c r="S115" s="207" t="s">
        <v>756</v>
      </c>
      <c r="T115" s="54"/>
    </row>
    <row r="116" spans="1:20" s="74" customFormat="1">
      <c r="A116" s="608">
        <v>480</v>
      </c>
      <c r="B116" s="608" t="s">
        <v>709</v>
      </c>
      <c r="C116" s="608" t="s">
        <v>29</v>
      </c>
      <c r="D116" s="608" t="s">
        <v>30</v>
      </c>
      <c r="E116" s="608" t="s">
        <v>224</v>
      </c>
      <c r="F116" s="608" t="s">
        <v>225</v>
      </c>
      <c r="G116" s="608" t="s">
        <v>837</v>
      </c>
      <c r="H116" s="608" t="s">
        <v>111</v>
      </c>
      <c r="I116" s="608">
        <v>49303156</v>
      </c>
      <c r="J116" s="608">
        <v>638</v>
      </c>
      <c r="K116" s="608">
        <v>22</v>
      </c>
      <c r="L116" s="208"/>
      <c r="M116" s="609">
        <v>0.45833333333333331</v>
      </c>
      <c r="N116" s="208">
        <v>44677</v>
      </c>
      <c r="O116" s="609">
        <v>0.41666666666666669</v>
      </c>
      <c r="P116" s="608" t="s">
        <v>37</v>
      </c>
      <c r="Q116" s="608" t="s">
        <v>757</v>
      </c>
      <c r="R116" s="207" t="s">
        <v>755</v>
      </c>
      <c r="S116" s="207" t="s">
        <v>756</v>
      </c>
      <c r="T116" s="54"/>
    </row>
    <row r="117" spans="1:20" s="74" customFormat="1">
      <c r="A117" s="608">
        <v>480</v>
      </c>
      <c r="B117" s="608" t="s">
        <v>709</v>
      </c>
      <c r="C117" s="608" t="s">
        <v>29</v>
      </c>
      <c r="D117" s="608" t="s">
        <v>30</v>
      </c>
      <c r="E117" s="608" t="s">
        <v>224</v>
      </c>
      <c r="F117" s="608" t="s">
        <v>225</v>
      </c>
      <c r="G117" s="608" t="s">
        <v>838</v>
      </c>
      <c r="H117" s="608" t="s">
        <v>111</v>
      </c>
      <c r="I117" s="608">
        <v>49303156</v>
      </c>
      <c r="J117" s="608">
        <v>638</v>
      </c>
      <c r="K117" s="608">
        <v>22</v>
      </c>
      <c r="L117" s="209" t="s">
        <v>835</v>
      </c>
      <c r="M117" s="611">
        <v>0.33333333333333331</v>
      </c>
      <c r="N117" s="208">
        <v>44677</v>
      </c>
      <c r="O117" s="609">
        <v>0.33333333333333331</v>
      </c>
      <c r="P117" s="608" t="s">
        <v>37</v>
      </c>
      <c r="Q117" s="608" t="s">
        <v>757</v>
      </c>
      <c r="R117" s="207" t="s">
        <v>755</v>
      </c>
      <c r="S117" s="207" t="s">
        <v>756</v>
      </c>
      <c r="T117" s="54"/>
    </row>
    <row r="118" spans="1:20" s="74" customFormat="1">
      <c r="A118" s="608">
        <v>480</v>
      </c>
      <c r="B118" s="608" t="s">
        <v>709</v>
      </c>
      <c r="C118" s="608" t="s">
        <v>29</v>
      </c>
      <c r="D118" s="608" t="s">
        <v>30</v>
      </c>
      <c r="E118" s="608" t="s">
        <v>224</v>
      </c>
      <c r="F118" s="608" t="s">
        <v>225</v>
      </c>
      <c r="G118" s="608" t="s">
        <v>838</v>
      </c>
      <c r="H118" s="608" t="s">
        <v>111</v>
      </c>
      <c r="I118" s="608">
        <v>49303156</v>
      </c>
      <c r="J118" s="608">
        <v>638</v>
      </c>
      <c r="K118" s="608">
        <v>22</v>
      </c>
      <c r="L118" s="208"/>
      <c r="M118" s="612">
        <v>0.375</v>
      </c>
      <c r="N118" s="208">
        <v>44677</v>
      </c>
      <c r="O118" s="609">
        <v>0.375</v>
      </c>
      <c r="P118" s="608" t="s">
        <v>37</v>
      </c>
      <c r="Q118" s="608" t="s">
        <v>757</v>
      </c>
      <c r="R118" s="207" t="s">
        <v>755</v>
      </c>
      <c r="S118" s="207" t="s">
        <v>756</v>
      </c>
      <c r="T118" s="54"/>
    </row>
    <row r="119" spans="1:20" s="74" customFormat="1">
      <c r="A119" s="608">
        <v>480</v>
      </c>
      <c r="B119" s="608" t="s">
        <v>709</v>
      </c>
      <c r="C119" s="608" t="s">
        <v>29</v>
      </c>
      <c r="D119" s="608" t="s">
        <v>30</v>
      </c>
      <c r="E119" s="608" t="s">
        <v>224</v>
      </c>
      <c r="F119" s="608" t="s">
        <v>225</v>
      </c>
      <c r="G119" s="608" t="s">
        <v>838</v>
      </c>
      <c r="H119" s="608" t="s">
        <v>111</v>
      </c>
      <c r="I119" s="608">
        <v>49303156</v>
      </c>
      <c r="J119" s="608">
        <v>638</v>
      </c>
      <c r="K119" s="608">
        <v>22</v>
      </c>
      <c r="L119" s="208"/>
      <c r="M119" s="612">
        <v>0.41666666666666669</v>
      </c>
      <c r="N119" s="208">
        <v>44677</v>
      </c>
      <c r="O119" s="609">
        <v>0.41666666666666669</v>
      </c>
      <c r="P119" s="608" t="s">
        <v>37</v>
      </c>
      <c r="Q119" s="608" t="s">
        <v>757</v>
      </c>
      <c r="R119" s="207" t="s">
        <v>755</v>
      </c>
      <c r="S119" s="207" t="s">
        <v>756</v>
      </c>
      <c r="T119" s="54"/>
    </row>
    <row r="120" spans="1:20" s="74" customFormat="1">
      <c r="A120" s="608">
        <v>480</v>
      </c>
      <c r="B120" s="608" t="s">
        <v>709</v>
      </c>
      <c r="C120" s="608" t="s">
        <v>29</v>
      </c>
      <c r="D120" s="608" t="s">
        <v>30</v>
      </c>
      <c r="E120" s="608" t="s">
        <v>224</v>
      </c>
      <c r="F120" s="608" t="s">
        <v>225</v>
      </c>
      <c r="G120" s="608" t="s">
        <v>838</v>
      </c>
      <c r="H120" s="608" t="s">
        <v>111</v>
      </c>
      <c r="I120" s="608">
        <v>49303156</v>
      </c>
      <c r="J120" s="608">
        <v>638</v>
      </c>
      <c r="K120" s="608">
        <v>22</v>
      </c>
      <c r="L120" s="208"/>
      <c r="M120" s="612">
        <v>0.33333333333333331</v>
      </c>
      <c r="N120" s="610">
        <v>44678</v>
      </c>
      <c r="O120" s="609">
        <v>0.33333333333333331</v>
      </c>
      <c r="P120" s="608" t="s">
        <v>37</v>
      </c>
      <c r="Q120" s="608" t="s">
        <v>757</v>
      </c>
      <c r="R120" s="207" t="s">
        <v>755</v>
      </c>
      <c r="S120" s="207" t="s">
        <v>756</v>
      </c>
      <c r="T120" s="54"/>
    </row>
    <row r="121" spans="1:20" s="74" customFormat="1">
      <c r="A121" s="608">
        <v>480</v>
      </c>
      <c r="B121" s="608" t="s">
        <v>709</v>
      </c>
      <c r="C121" s="608" t="s">
        <v>29</v>
      </c>
      <c r="D121" s="608" t="s">
        <v>30</v>
      </c>
      <c r="E121" s="608" t="s">
        <v>224</v>
      </c>
      <c r="F121" s="608" t="s">
        <v>225</v>
      </c>
      <c r="G121" s="608" t="s">
        <v>838</v>
      </c>
      <c r="H121" s="608" t="s">
        <v>111</v>
      </c>
      <c r="I121" s="608">
        <v>49303156</v>
      </c>
      <c r="J121" s="608">
        <v>638</v>
      </c>
      <c r="K121" s="608">
        <v>22</v>
      </c>
      <c r="L121" s="208"/>
      <c r="M121" s="612">
        <v>0.375</v>
      </c>
      <c r="N121" s="610">
        <v>44678</v>
      </c>
      <c r="O121" s="609">
        <v>0.375</v>
      </c>
      <c r="P121" s="608" t="s">
        <v>37</v>
      </c>
      <c r="Q121" s="608" t="s">
        <v>757</v>
      </c>
      <c r="R121" s="207" t="s">
        <v>755</v>
      </c>
      <c r="S121" s="207" t="s">
        <v>756</v>
      </c>
      <c r="T121" s="54"/>
    </row>
    <row r="122" spans="1:20" s="74" customFormat="1">
      <c r="A122" s="608">
        <v>480</v>
      </c>
      <c r="B122" s="608" t="s">
        <v>709</v>
      </c>
      <c r="C122" s="608" t="s">
        <v>29</v>
      </c>
      <c r="D122" s="608" t="s">
        <v>30</v>
      </c>
      <c r="E122" s="608" t="s">
        <v>224</v>
      </c>
      <c r="F122" s="608" t="s">
        <v>225</v>
      </c>
      <c r="G122" s="608" t="s">
        <v>838</v>
      </c>
      <c r="H122" s="608" t="s">
        <v>111</v>
      </c>
      <c r="I122" s="608">
        <v>49303156</v>
      </c>
      <c r="J122" s="608">
        <v>638</v>
      </c>
      <c r="K122" s="608">
        <v>22</v>
      </c>
      <c r="L122" s="208"/>
      <c r="M122" s="612">
        <v>0.41666666666666669</v>
      </c>
      <c r="N122" s="610">
        <v>44678</v>
      </c>
      <c r="O122" s="609">
        <v>0.41666666666666669</v>
      </c>
      <c r="P122" s="608" t="s">
        <v>37</v>
      </c>
      <c r="Q122" s="608" t="s">
        <v>757</v>
      </c>
      <c r="R122" s="207" t="s">
        <v>755</v>
      </c>
      <c r="S122" s="207" t="s">
        <v>756</v>
      </c>
      <c r="T122" s="54"/>
    </row>
    <row r="123" spans="1:20" s="74" customFormat="1">
      <c r="A123" s="613">
        <v>360</v>
      </c>
      <c r="B123" s="613" t="s">
        <v>709</v>
      </c>
      <c r="C123" s="613" t="s">
        <v>29</v>
      </c>
      <c r="D123" s="613" t="s">
        <v>30</v>
      </c>
      <c r="E123" s="613" t="s">
        <v>184</v>
      </c>
      <c r="F123" s="613" t="s">
        <v>839</v>
      </c>
      <c r="G123" s="613" t="s">
        <v>840</v>
      </c>
      <c r="H123" s="613" t="s">
        <v>200</v>
      </c>
      <c r="I123" s="613">
        <v>49204132</v>
      </c>
      <c r="J123" s="797">
        <v>676</v>
      </c>
      <c r="K123" s="797">
        <v>26</v>
      </c>
      <c r="L123" s="206">
        <v>44680</v>
      </c>
      <c r="M123" s="614">
        <v>0.33333333333333331</v>
      </c>
      <c r="N123" s="615">
        <v>44683</v>
      </c>
      <c r="O123" s="614">
        <v>0.33333333333333331</v>
      </c>
      <c r="P123" s="613" t="s">
        <v>37</v>
      </c>
      <c r="Q123" s="613" t="s">
        <v>841</v>
      </c>
      <c r="R123" s="205" t="s">
        <v>743</v>
      </c>
      <c r="S123" s="205" t="s">
        <v>416</v>
      </c>
      <c r="T123" s="54" t="str">
        <f>"QCELLS"&amp;" "&amp;"PO#"&amp;" "&amp;G123&amp;"//"&amp;E123&amp;" //"&amp;RIGHT(F123,8)&amp;""</f>
        <v xml:space="preserve">QCELLS PO# 5621-CH904814S PT1//CED Greentech Orlando //a 32809 </v>
      </c>
    </row>
    <row r="124" spans="1:20" s="74" customFormat="1">
      <c r="A124" s="613">
        <v>360</v>
      </c>
      <c r="B124" s="613" t="s">
        <v>709</v>
      </c>
      <c r="C124" s="613" t="s">
        <v>29</v>
      </c>
      <c r="D124" s="613" t="s">
        <v>30</v>
      </c>
      <c r="E124" s="613" t="s">
        <v>184</v>
      </c>
      <c r="F124" s="613" t="s">
        <v>839</v>
      </c>
      <c r="G124" s="613" t="s">
        <v>840</v>
      </c>
      <c r="H124" s="613" t="s">
        <v>200</v>
      </c>
      <c r="I124" s="613">
        <v>49204132</v>
      </c>
      <c r="J124" s="797">
        <v>676</v>
      </c>
      <c r="K124" s="797">
        <v>26</v>
      </c>
      <c r="L124" s="206">
        <v>44680</v>
      </c>
      <c r="M124" s="614">
        <v>0.33333333333333331</v>
      </c>
      <c r="N124" s="615">
        <v>44683</v>
      </c>
      <c r="O124" s="614">
        <v>0.375</v>
      </c>
      <c r="P124" s="613" t="s">
        <v>37</v>
      </c>
      <c r="Q124" s="613" t="s">
        <v>841</v>
      </c>
      <c r="R124" s="205" t="s">
        <v>743</v>
      </c>
      <c r="S124" s="205" t="s">
        <v>416</v>
      </c>
      <c r="T124" s="54"/>
    </row>
    <row r="125" spans="1:20" s="74" customFormat="1">
      <c r="A125" s="613">
        <v>360</v>
      </c>
      <c r="B125" s="613" t="s">
        <v>709</v>
      </c>
      <c r="C125" s="613" t="s">
        <v>29</v>
      </c>
      <c r="D125" s="613" t="s">
        <v>30</v>
      </c>
      <c r="E125" s="613" t="s">
        <v>184</v>
      </c>
      <c r="F125" s="613" t="s">
        <v>839</v>
      </c>
      <c r="G125" s="613" t="s">
        <v>840</v>
      </c>
      <c r="H125" s="613" t="s">
        <v>200</v>
      </c>
      <c r="I125" s="613">
        <v>49204132</v>
      </c>
      <c r="J125" s="797">
        <v>676</v>
      </c>
      <c r="K125" s="797">
        <v>26</v>
      </c>
      <c r="L125" s="206">
        <v>44680</v>
      </c>
      <c r="M125" s="614">
        <v>0.375</v>
      </c>
      <c r="N125" s="615">
        <v>44683</v>
      </c>
      <c r="O125" s="614">
        <v>0.41666666666666669</v>
      </c>
      <c r="P125" s="613" t="s">
        <v>37</v>
      </c>
      <c r="Q125" s="613" t="s">
        <v>841</v>
      </c>
      <c r="R125" s="205" t="s">
        <v>743</v>
      </c>
      <c r="S125" s="205" t="s">
        <v>416</v>
      </c>
      <c r="T125" s="54"/>
    </row>
    <row r="126" spans="1:20" s="74" customFormat="1">
      <c r="A126" s="613">
        <v>360</v>
      </c>
      <c r="B126" s="613" t="s">
        <v>709</v>
      </c>
      <c r="C126" s="613" t="s">
        <v>29</v>
      </c>
      <c r="D126" s="613" t="s">
        <v>30</v>
      </c>
      <c r="E126" s="613" t="s">
        <v>184</v>
      </c>
      <c r="F126" s="613" t="s">
        <v>839</v>
      </c>
      <c r="G126" s="613" t="s">
        <v>840</v>
      </c>
      <c r="H126" s="613" t="s">
        <v>200</v>
      </c>
      <c r="I126" s="613">
        <v>49204132</v>
      </c>
      <c r="J126" s="797">
        <v>468</v>
      </c>
      <c r="K126" s="797">
        <v>18</v>
      </c>
      <c r="L126" s="206">
        <v>44680</v>
      </c>
      <c r="M126" s="614">
        <v>0.375</v>
      </c>
      <c r="N126" s="615">
        <v>44683</v>
      </c>
      <c r="O126" s="614">
        <v>0.45833333333333331</v>
      </c>
      <c r="P126" s="613" t="s">
        <v>37</v>
      </c>
      <c r="Q126" s="613" t="s">
        <v>841</v>
      </c>
      <c r="R126" s="205" t="s">
        <v>743</v>
      </c>
      <c r="S126" s="205" t="s">
        <v>416</v>
      </c>
      <c r="T126" s="54"/>
    </row>
    <row r="127" spans="1:20">
      <c r="A127" s="616">
        <v>360</v>
      </c>
      <c r="B127" s="617" t="s">
        <v>709</v>
      </c>
      <c r="C127" s="617" t="s">
        <v>29</v>
      </c>
      <c r="D127" s="618" t="s">
        <v>30</v>
      </c>
      <c r="E127" s="617" t="s">
        <v>165</v>
      </c>
      <c r="F127" s="617" t="s">
        <v>710</v>
      </c>
      <c r="G127" s="617" t="s">
        <v>842</v>
      </c>
      <c r="H127" s="617" t="s">
        <v>164</v>
      </c>
      <c r="I127" s="617">
        <v>49204132</v>
      </c>
      <c r="J127" s="617">
        <v>624</v>
      </c>
      <c r="K127" s="617">
        <v>24</v>
      </c>
      <c r="L127" s="619"/>
      <c r="M127" s="621">
        <v>0.375</v>
      </c>
      <c r="N127" s="620"/>
      <c r="O127" s="621">
        <v>0.41666666666666669</v>
      </c>
      <c r="P127" s="617" t="s">
        <v>37</v>
      </c>
      <c r="Q127" s="622" t="s">
        <v>712</v>
      </c>
      <c r="R127" s="459"/>
      <c r="S127" s="459"/>
      <c r="T127" s="54" t="str">
        <f t="shared" ref="T127:T128" si="0">"QCELLS"&amp;" "&amp;"PO#"&amp;" "&amp;G127&amp;"//"&amp;E127&amp;" //"&amp;RIGHT(F127,8)&amp;""</f>
        <v>QCELLS PO# 7539-660004//WESCO //AZ 85008</v>
      </c>
    </row>
    <row r="128" spans="1:20">
      <c r="A128" s="563">
        <f>VLOOKUP(I128,'Item Specs'!$B$1:$C$293,2,0)</f>
        <v>400</v>
      </c>
      <c r="B128" s="563" t="s">
        <v>709</v>
      </c>
      <c r="C128" s="563" t="s">
        <v>29</v>
      </c>
      <c r="D128" s="563" t="s">
        <v>30</v>
      </c>
      <c r="E128" s="563" t="s">
        <v>843</v>
      </c>
      <c r="F128" s="563" t="s">
        <v>844</v>
      </c>
      <c r="G128" s="563" t="s">
        <v>845</v>
      </c>
      <c r="H128" s="563" t="str">
        <f>VLOOKUP(I128,'Item Specs'!$B$2:$D$293,3,0)</f>
        <v>Q.PEAK DUO BLK ML-G10+</v>
      </c>
      <c r="I128" s="563">
        <v>49403140</v>
      </c>
      <c r="J128" s="563">
        <v>768</v>
      </c>
      <c r="K128" s="563">
        <v>24</v>
      </c>
      <c r="L128" s="564" t="s">
        <v>846</v>
      </c>
      <c r="M128" s="566">
        <v>0.5</v>
      </c>
      <c r="N128" s="564"/>
      <c r="O128" s="566">
        <v>0.45833333333333331</v>
      </c>
      <c r="P128" s="563" t="s">
        <v>37</v>
      </c>
      <c r="Q128" s="563" t="s">
        <v>847</v>
      </c>
      <c r="R128" s="83" t="s">
        <v>848</v>
      </c>
      <c r="T128" s="54" t="str">
        <f t="shared" si="0"/>
        <v>QCELLS PO# 4391-MD900004S PT4//CED Greentech Lubbock //TX 79423</v>
      </c>
    </row>
    <row r="129" spans="1:20" s="763" customFormat="1">
      <c r="A129" s="759">
        <v>480</v>
      </c>
      <c r="B129" s="759"/>
      <c r="C129" s="760" t="s">
        <v>29</v>
      </c>
      <c r="D129" s="761" t="s">
        <v>30</v>
      </c>
      <c r="E129" s="761" t="s">
        <v>598</v>
      </c>
      <c r="F129" s="761" t="s">
        <v>849</v>
      </c>
      <c r="G129" s="761" t="s">
        <v>850</v>
      </c>
      <c r="H129" s="761" t="s">
        <v>111</v>
      </c>
      <c r="I129" s="761">
        <v>49303156</v>
      </c>
      <c r="J129" s="761">
        <v>768</v>
      </c>
      <c r="K129" s="761">
        <v>27</v>
      </c>
      <c r="L129" s="761"/>
      <c r="M129" s="761"/>
      <c r="N129" s="761"/>
      <c r="O129" s="761"/>
      <c r="P129" s="761" t="s">
        <v>41</v>
      </c>
      <c r="Q129" s="761" t="s">
        <v>851</v>
      </c>
      <c r="R129" s="762"/>
      <c r="S129" s="762" t="s">
        <v>852</v>
      </c>
    </row>
    <row r="130" spans="1:20" s="763" customFormat="1">
      <c r="A130" s="759">
        <v>360</v>
      </c>
      <c r="B130" s="759"/>
      <c r="C130" s="760" t="s">
        <v>29</v>
      </c>
      <c r="D130" s="761" t="s">
        <v>30</v>
      </c>
      <c r="E130" s="761" t="s">
        <v>598</v>
      </c>
      <c r="F130" s="761" t="s">
        <v>853</v>
      </c>
      <c r="G130" s="761" t="s">
        <v>854</v>
      </c>
      <c r="H130" s="761" t="s">
        <v>304</v>
      </c>
      <c r="I130" s="761">
        <v>49203132</v>
      </c>
      <c r="J130" s="761">
        <v>768</v>
      </c>
      <c r="K130" s="761">
        <v>24</v>
      </c>
      <c r="L130" s="761" t="s">
        <v>581</v>
      </c>
      <c r="M130" s="761"/>
      <c r="N130" s="761"/>
      <c r="O130" s="761"/>
      <c r="P130" s="761" t="s">
        <v>41</v>
      </c>
      <c r="Q130" s="761" t="s">
        <v>855</v>
      </c>
      <c r="R130" s="762"/>
      <c r="S130" s="762" t="s">
        <v>852</v>
      </c>
    </row>
    <row r="131" spans="1:20" s="763" customFormat="1">
      <c r="A131" s="759">
        <v>360</v>
      </c>
      <c r="B131" s="759"/>
      <c r="C131" s="760" t="s">
        <v>29</v>
      </c>
      <c r="D131" s="761" t="s">
        <v>30</v>
      </c>
      <c r="E131" s="761" t="s">
        <v>598</v>
      </c>
      <c r="F131" s="761" t="s">
        <v>853</v>
      </c>
      <c r="G131" s="761" t="s">
        <v>856</v>
      </c>
      <c r="H131" s="761" t="s">
        <v>304</v>
      </c>
      <c r="I131" s="761">
        <v>49203132</v>
      </c>
      <c r="J131" s="761">
        <v>768</v>
      </c>
      <c r="K131" s="761">
        <v>24</v>
      </c>
      <c r="L131" s="761" t="s">
        <v>581</v>
      </c>
      <c r="M131" s="761"/>
      <c r="N131" s="761"/>
      <c r="O131" s="761"/>
      <c r="P131" s="761" t="s">
        <v>41</v>
      </c>
      <c r="Q131" s="761" t="s">
        <v>855</v>
      </c>
      <c r="R131" s="762"/>
      <c r="S131" s="762" t="s">
        <v>852</v>
      </c>
    </row>
    <row r="132" spans="1:20">
      <c r="A132" s="625">
        <v>475</v>
      </c>
      <c r="B132" s="806"/>
      <c r="C132" s="559" t="s">
        <v>29</v>
      </c>
      <c r="D132" s="626" t="s">
        <v>30</v>
      </c>
      <c r="E132" s="626" t="s">
        <v>607</v>
      </c>
      <c r="F132" s="627" t="s">
        <v>608</v>
      </c>
      <c r="G132" s="626" t="s">
        <v>609</v>
      </c>
      <c r="H132" s="626" t="s">
        <v>111</v>
      </c>
      <c r="I132" s="626">
        <v>49303155</v>
      </c>
      <c r="J132" s="626">
        <v>580</v>
      </c>
      <c r="K132" s="626">
        <v>20</v>
      </c>
      <c r="L132" s="626"/>
      <c r="M132" s="626"/>
      <c r="N132" s="626"/>
      <c r="O132" s="626"/>
      <c r="P132" s="626" t="s">
        <v>37</v>
      </c>
      <c r="Q132" s="626" t="s">
        <v>857</v>
      </c>
      <c r="R132" s="549"/>
      <c r="S132" s="549" t="s">
        <v>858</v>
      </c>
    </row>
    <row r="133" spans="1:20" s="763" customFormat="1">
      <c r="A133" s="764">
        <v>360</v>
      </c>
      <c r="B133" s="765" t="s">
        <v>709</v>
      </c>
      <c r="C133" s="764" t="s">
        <v>29</v>
      </c>
      <c r="D133" s="764" t="s">
        <v>30</v>
      </c>
      <c r="E133" s="764" t="s">
        <v>598</v>
      </c>
      <c r="F133" s="765" t="s">
        <v>849</v>
      </c>
      <c r="G133" s="764" t="s">
        <v>859</v>
      </c>
      <c r="H133" s="764" t="s">
        <v>304</v>
      </c>
      <c r="I133" s="764">
        <v>49203132</v>
      </c>
      <c r="J133" s="764">
        <v>768</v>
      </c>
      <c r="K133" s="764">
        <v>24</v>
      </c>
      <c r="L133" s="761" t="s">
        <v>581</v>
      </c>
      <c r="M133" s="764"/>
      <c r="N133" s="766"/>
      <c r="O133" s="764"/>
      <c r="P133" s="764" t="s">
        <v>41</v>
      </c>
      <c r="Q133" s="764" t="s">
        <v>860</v>
      </c>
    </row>
    <row r="134" spans="1:20">
      <c r="A134" s="563">
        <v>400</v>
      </c>
      <c r="B134" s="563" t="s">
        <v>709</v>
      </c>
      <c r="C134" s="405" t="s">
        <v>29</v>
      </c>
      <c r="D134" s="565" t="s">
        <v>30</v>
      </c>
      <c r="E134" s="565" t="s">
        <v>861</v>
      </c>
      <c r="F134" s="565" t="s">
        <v>862</v>
      </c>
      <c r="G134" s="565" t="s">
        <v>863</v>
      </c>
      <c r="H134" s="565" t="s">
        <v>387</v>
      </c>
      <c r="I134" s="565">
        <v>43102140</v>
      </c>
      <c r="J134" s="565">
        <v>2</v>
      </c>
      <c r="K134" s="565">
        <v>1</v>
      </c>
      <c r="L134" s="564">
        <v>44677</v>
      </c>
      <c r="M134" s="566">
        <v>0.45833333333333331</v>
      </c>
      <c r="N134" s="547">
        <v>44678</v>
      </c>
      <c r="O134" s="566">
        <v>0.45833333333333331</v>
      </c>
      <c r="P134" s="565" t="s">
        <v>37</v>
      </c>
      <c r="Q134" s="565" t="s">
        <v>864</v>
      </c>
      <c r="R134" s="74"/>
      <c r="S134" s="54"/>
    </row>
    <row r="135" spans="1:20" s="771" customFormat="1">
      <c r="A135" s="767">
        <v>480</v>
      </c>
      <c r="B135" s="767" t="s">
        <v>709</v>
      </c>
      <c r="C135" s="767" t="s">
        <v>29</v>
      </c>
      <c r="D135" s="767" t="s">
        <v>30</v>
      </c>
      <c r="E135" s="767" t="s">
        <v>865</v>
      </c>
      <c r="F135" s="767" t="s">
        <v>866</v>
      </c>
      <c r="G135" s="768" t="s">
        <v>867</v>
      </c>
      <c r="H135" s="767" t="s">
        <v>111</v>
      </c>
      <c r="I135" s="767">
        <v>49303156</v>
      </c>
      <c r="J135" s="767">
        <v>638</v>
      </c>
      <c r="K135" s="767">
        <v>22</v>
      </c>
      <c r="L135" s="769" t="s">
        <v>868</v>
      </c>
      <c r="M135" s="767"/>
      <c r="N135" s="769"/>
      <c r="O135" s="767"/>
      <c r="P135" s="767" t="s">
        <v>37</v>
      </c>
      <c r="Q135" s="770" t="s">
        <v>869</v>
      </c>
    </row>
    <row r="136" spans="1:20" s="773" customFormat="1">
      <c r="A136" s="765">
        <v>480</v>
      </c>
      <c r="B136" s="765" t="s">
        <v>709</v>
      </c>
      <c r="C136" s="765" t="s">
        <v>29</v>
      </c>
      <c r="D136" s="765" t="s">
        <v>30</v>
      </c>
      <c r="E136" s="765" t="s">
        <v>865</v>
      </c>
      <c r="F136" s="765" t="s">
        <v>866</v>
      </c>
      <c r="G136" s="765" t="s">
        <v>870</v>
      </c>
      <c r="H136" s="765" t="s">
        <v>111</v>
      </c>
      <c r="I136" s="765">
        <v>49303156</v>
      </c>
      <c r="J136" s="765">
        <v>638</v>
      </c>
      <c r="K136" s="765">
        <v>22</v>
      </c>
      <c r="L136" s="772" t="s">
        <v>868</v>
      </c>
      <c r="M136" s="765"/>
      <c r="N136" s="772"/>
      <c r="O136" s="765"/>
      <c r="P136" s="765" t="s">
        <v>37</v>
      </c>
      <c r="Q136" s="770" t="s">
        <v>869</v>
      </c>
    </row>
    <row r="137" spans="1:20" s="382" customFormat="1">
      <c r="A137" s="629">
        <v>360</v>
      </c>
      <c r="B137" s="57" t="s">
        <v>709</v>
      </c>
      <c r="C137" s="629" t="s">
        <v>29</v>
      </c>
      <c r="D137" s="629" t="s">
        <v>30</v>
      </c>
      <c r="E137" s="629" t="s">
        <v>165</v>
      </c>
      <c r="F137" s="629" t="s">
        <v>871</v>
      </c>
      <c r="G137" s="629" t="s">
        <v>872</v>
      </c>
      <c r="H137" s="629" t="s">
        <v>200</v>
      </c>
      <c r="I137" s="629">
        <v>49204132</v>
      </c>
      <c r="J137" s="630">
        <v>572</v>
      </c>
      <c r="K137" s="630">
        <v>22</v>
      </c>
      <c r="L137" s="631">
        <v>44678</v>
      </c>
      <c r="M137" s="629"/>
      <c r="N137" s="631">
        <v>44683</v>
      </c>
      <c r="O137" s="774">
        <v>0.33333333333333331</v>
      </c>
      <c r="P137" s="628" t="s">
        <v>37</v>
      </c>
      <c r="Q137" s="623"/>
      <c r="T137" s="984" t="str">
        <f>"QCELLS"&amp;" "&amp;"PO#"&amp;" "&amp;G137&amp;"//"&amp;E137&amp;" //"&amp;RIGHT(F137,8)&amp;""</f>
        <v>QCELLS PO# 6104-015561//WESCO //OR 97210</v>
      </c>
    </row>
    <row r="138" spans="1:20" s="382" customFormat="1">
      <c r="A138" s="629">
        <v>360</v>
      </c>
      <c r="B138" s="57" t="s">
        <v>709</v>
      </c>
      <c r="C138" s="629" t="s">
        <v>29</v>
      </c>
      <c r="D138" s="629" t="s">
        <v>30</v>
      </c>
      <c r="E138" s="629" t="s">
        <v>165</v>
      </c>
      <c r="F138" s="629" t="s">
        <v>871</v>
      </c>
      <c r="G138" s="629" t="s">
        <v>872</v>
      </c>
      <c r="H138" s="629" t="s">
        <v>200</v>
      </c>
      <c r="I138" s="629">
        <v>49204132</v>
      </c>
      <c r="J138" s="630">
        <v>260</v>
      </c>
      <c r="K138" s="630">
        <v>10</v>
      </c>
      <c r="L138" s="631">
        <v>44678</v>
      </c>
      <c r="M138" s="629"/>
      <c r="N138" s="631">
        <v>44683</v>
      </c>
      <c r="O138" s="774">
        <v>0.375</v>
      </c>
      <c r="P138" s="628" t="s">
        <v>37</v>
      </c>
      <c r="Q138" s="775" t="s">
        <v>873</v>
      </c>
    </row>
    <row r="139" spans="1:20" s="382" customFormat="1">
      <c r="A139" s="629">
        <v>360</v>
      </c>
      <c r="B139" s="57" t="s">
        <v>709</v>
      </c>
      <c r="C139" s="629" t="s">
        <v>29</v>
      </c>
      <c r="D139" s="629" t="s">
        <v>30</v>
      </c>
      <c r="E139" s="629" t="s">
        <v>165</v>
      </c>
      <c r="F139" s="629" t="s">
        <v>871</v>
      </c>
      <c r="G139" s="629" t="s">
        <v>874</v>
      </c>
      <c r="H139" s="629" t="s">
        <v>200</v>
      </c>
      <c r="I139" s="629">
        <v>49204132</v>
      </c>
      <c r="J139" s="630">
        <v>260</v>
      </c>
      <c r="K139" s="630">
        <v>10</v>
      </c>
      <c r="L139" s="631">
        <v>44678</v>
      </c>
      <c r="M139" s="629"/>
      <c r="N139" s="631">
        <v>44683</v>
      </c>
      <c r="O139" s="774">
        <v>0.41666666666666669</v>
      </c>
      <c r="P139" s="628" t="s">
        <v>37</v>
      </c>
      <c r="Q139" s="623"/>
      <c r="T139" s="984" t="str">
        <f>"QCELLS"&amp;" "&amp;"PO#"&amp;" "&amp;G139&amp;"//"&amp;E139&amp;" //"&amp;RIGHT(F139,8)&amp;""</f>
        <v>QCELLS PO# 6104-958277//WESCO //OR 97210</v>
      </c>
    </row>
    <row r="140" spans="1:20" s="382" customFormat="1">
      <c r="A140" s="629">
        <v>360</v>
      </c>
      <c r="B140" s="57" t="s">
        <v>709</v>
      </c>
      <c r="C140" s="629" t="s">
        <v>29</v>
      </c>
      <c r="D140" s="629" t="s">
        <v>30</v>
      </c>
      <c r="E140" s="629" t="s">
        <v>165</v>
      </c>
      <c r="F140" s="629" t="s">
        <v>871</v>
      </c>
      <c r="G140" s="629" t="s">
        <v>874</v>
      </c>
      <c r="H140" s="629" t="s">
        <v>200</v>
      </c>
      <c r="I140" s="629">
        <v>49204132</v>
      </c>
      <c r="J140" s="630">
        <v>572</v>
      </c>
      <c r="K140" s="630">
        <v>22</v>
      </c>
      <c r="L140" s="631">
        <v>44678</v>
      </c>
      <c r="M140" s="629"/>
      <c r="N140" s="631">
        <v>44683</v>
      </c>
      <c r="O140" s="774">
        <v>0.45833333333333331</v>
      </c>
      <c r="P140" s="628" t="s">
        <v>37</v>
      </c>
      <c r="Q140" s="776" t="s">
        <v>873</v>
      </c>
    </row>
    <row r="141" spans="1:20" s="382" customFormat="1">
      <c r="A141" s="628">
        <v>360</v>
      </c>
      <c r="B141" s="57" t="s">
        <v>709</v>
      </c>
      <c r="C141" s="628" t="s">
        <v>29</v>
      </c>
      <c r="D141" s="628" t="s">
        <v>30</v>
      </c>
      <c r="E141" s="628" t="s">
        <v>184</v>
      </c>
      <c r="F141" s="628" t="s">
        <v>875</v>
      </c>
      <c r="G141" s="628" t="s">
        <v>876</v>
      </c>
      <c r="H141" s="628" t="s">
        <v>304</v>
      </c>
      <c r="I141" s="628">
        <v>49203132</v>
      </c>
      <c r="J141" s="628">
        <v>832</v>
      </c>
      <c r="K141" s="628">
        <v>26</v>
      </c>
      <c r="L141" s="624">
        <v>44678</v>
      </c>
      <c r="M141" s="628"/>
      <c r="N141" s="624"/>
      <c r="O141" s="628"/>
      <c r="P141" s="628" t="s">
        <v>37</v>
      </c>
      <c r="Q141" s="628" t="s">
        <v>742</v>
      </c>
      <c r="R141" s="749" t="s">
        <v>743</v>
      </c>
    </row>
    <row r="142" spans="1:20" s="382" customFormat="1">
      <c r="A142" s="628">
        <v>360</v>
      </c>
      <c r="B142" s="57" t="s">
        <v>709</v>
      </c>
      <c r="C142" s="628" t="s">
        <v>29</v>
      </c>
      <c r="D142" s="628" t="s">
        <v>30</v>
      </c>
      <c r="E142" s="628" t="s">
        <v>184</v>
      </c>
      <c r="F142" s="628" t="s">
        <v>875</v>
      </c>
      <c r="G142" s="628" t="s">
        <v>876</v>
      </c>
      <c r="H142" s="628" t="s">
        <v>304</v>
      </c>
      <c r="I142" s="628">
        <v>49203132</v>
      </c>
      <c r="J142" s="628">
        <v>832</v>
      </c>
      <c r="K142" s="628">
        <v>26</v>
      </c>
      <c r="L142" s="624">
        <v>44678</v>
      </c>
      <c r="M142" s="628"/>
      <c r="N142" s="624"/>
      <c r="O142" s="628"/>
      <c r="P142" s="628" t="s">
        <v>37</v>
      </c>
      <c r="Q142" s="628"/>
    </row>
    <row r="143" spans="1:20" s="382" customFormat="1">
      <c r="A143" s="628">
        <v>360</v>
      </c>
      <c r="B143" s="57" t="s">
        <v>709</v>
      </c>
      <c r="C143" s="628" t="s">
        <v>29</v>
      </c>
      <c r="D143" s="628" t="s">
        <v>30</v>
      </c>
      <c r="E143" s="628" t="s">
        <v>184</v>
      </c>
      <c r="F143" s="628" t="s">
        <v>875</v>
      </c>
      <c r="G143" s="632" t="s">
        <v>876</v>
      </c>
      <c r="H143" s="632" t="s">
        <v>304</v>
      </c>
      <c r="I143" s="628">
        <v>49203132</v>
      </c>
      <c r="J143" s="628">
        <v>832</v>
      </c>
      <c r="K143" s="628">
        <v>26</v>
      </c>
      <c r="L143" s="624">
        <v>44678</v>
      </c>
      <c r="M143" s="628"/>
      <c r="N143" s="624"/>
      <c r="O143" s="628"/>
      <c r="P143" s="628" t="s">
        <v>37</v>
      </c>
      <c r="Q143" s="628"/>
    </row>
    <row r="144" spans="1:20" s="814" customFormat="1">
      <c r="A144" s="813">
        <v>360</v>
      </c>
      <c r="B144" s="814" t="s">
        <v>820</v>
      </c>
      <c r="C144" s="813" t="s">
        <v>29</v>
      </c>
      <c r="D144" s="813" t="s">
        <v>30</v>
      </c>
      <c r="E144" s="815" t="s">
        <v>877</v>
      </c>
      <c r="F144" s="816" t="s">
        <v>878</v>
      </c>
      <c r="G144" s="813" t="s">
        <v>879</v>
      </c>
      <c r="H144" s="813" t="s">
        <v>304</v>
      </c>
      <c r="I144" s="817">
        <v>49203132</v>
      </c>
      <c r="J144" s="813">
        <v>832</v>
      </c>
      <c r="K144" s="813">
        <v>26</v>
      </c>
      <c r="L144" s="818" t="s">
        <v>745</v>
      </c>
      <c r="M144" s="813"/>
      <c r="N144" s="818"/>
      <c r="O144" s="813"/>
      <c r="P144" s="813" t="s">
        <v>37</v>
      </c>
      <c r="Q144" s="813" t="s">
        <v>880</v>
      </c>
      <c r="T144" s="66" t="str">
        <f>"QCELLS"&amp;" "&amp;"PO#"&amp;" "&amp;G144&amp;"//"&amp;E144&amp;" //"&amp;RIGHT(F144,8)&amp;""</f>
        <v>QCELLS PO# P103451303//Rexel USA Inc.  //FL 32809</v>
      </c>
    </row>
    <row r="145" spans="1:20" s="814" customFormat="1">
      <c r="A145" s="813">
        <v>360</v>
      </c>
      <c r="B145" s="814" t="s">
        <v>820</v>
      </c>
      <c r="C145" s="813" t="s">
        <v>29</v>
      </c>
      <c r="D145" s="813" t="s">
        <v>30</v>
      </c>
      <c r="E145" s="813" t="s">
        <v>881</v>
      </c>
      <c r="F145" s="816" t="s">
        <v>882</v>
      </c>
      <c r="G145" s="813" t="s">
        <v>883</v>
      </c>
      <c r="H145" s="813" t="s">
        <v>304</v>
      </c>
      <c r="I145" s="813">
        <v>49203132</v>
      </c>
      <c r="J145" s="813">
        <v>704</v>
      </c>
      <c r="K145" s="813">
        <v>22</v>
      </c>
      <c r="L145" s="818" t="s">
        <v>745</v>
      </c>
      <c r="M145" s="813"/>
      <c r="N145" s="818"/>
      <c r="O145" s="813"/>
      <c r="P145" s="813" t="s">
        <v>37</v>
      </c>
      <c r="Q145" s="813" t="s">
        <v>884</v>
      </c>
      <c r="T145" s="66" t="str">
        <f>"QCELLS"&amp;" "&amp;"PO#"&amp;" "&amp;G145&amp;"//"&amp;E145&amp;" //"&amp;RIGHT(F145,8)&amp;""</f>
        <v>QCELLS PO# 3924132//Rexel USA Inc. dba Platt Electric Supply //OR 97005</v>
      </c>
    </row>
    <row r="146" spans="1:20" s="460" customFormat="1">
      <c r="A146" s="633">
        <v>470</v>
      </c>
      <c r="B146" s="57" t="s">
        <v>709</v>
      </c>
      <c r="C146" s="633" t="s">
        <v>29</v>
      </c>
      <c r="D146" s="633" t="s">
        <v>30</v>
      </c>
      <c r="E146" s="635" t="s">
        <v>546</v>
      </c>
      <c r="F146" s="635" t="s">
        <v>547</v>
      </c>
      <c r="G146" s="636" t="s">
        <v>885</v>
      </c>
      <c r="H146" s="633" t="s">
        <v>111</v>
      </c>
      <c r="I146" s="633">
        <v>49303154</v>
      </c>
      <c r="J146" s="633">
        <v>696</v>
      </c>
      <c r="K146" s="633">
        <v>24</v>
      </c>
      <c r="L146" s="634" t="s">
        <v>886</v>
      </c>
      <c r="M146" s="633"/>
      <c r="N146" s="634"/>
      <c r="O146" s="633"/>
      <c r="P146" s="633" t="s">
        <v>37</v>
      </c>
      <c r="Q146" s="633" t="s">
        <v>887</v>
      </c>
    </row>
    <row r="147" spans="1:20">
      <c r="A147" s="563">
        <v>360</v>
      </c>
      <c r="B147" s="57" t="s">
        <v>709</v>
      </c>
      <c r="C147" s="405" t="s">
        <v>29</v>
      </c>
      <c r="D147" s="429" t="s">
        <v>30</v>
      </c>
      <c r="E147" s="638" t="s">
        <v>94</v>
      </c>
      <c r="F147" s="563" t="s">
        <v>369</v>
      </c>
      <c r="G147" s="563" t="s">
        <v>370</v>
      </c>
      <c r="H147" s="638" t="s">
        <v>304</v>
      </c>
      <c r="I147" s="638">
        <v>49203132</v>
      </c>
      <c r="J147" s="563">
        <v>768</v>
      </c>
      <c r="K147" s="563">
        <v>24</v>
      </c>
      <c r="L147" s="564"/>
      <c r="M147" s="563"/>
      <c r="N147" s="564"/>
      <c r="O147" s="563"/>
      <c r="P147" s="563"/>
      <c r="Q147" s="563"/>
    </row>
    <row r="148" spans="1:20">
      <c r="A148" s="563">
        <v>360</v>
      </c>
      <c r="B148" s="57" t="s">
        <v>709</v>
      </c>
      <c r="C148" s="405" t="s">
        <v>29</v>
      </c>
      <c r="D148" s="429" t="s">
        <v>30</v>
      </c>
      <c r="E148" s="638" t="s">
        <v>94</v>
      </c>
      <c r="F148" s="563" t="s">
        <v>369</v>
      </c>
      <c r="G148" s="563" t="s">
        <v>370</v>
      </c>
      <c r="H148" s="638" t="s">
        <v>304</v>
      </c>
      <c r="I148" s="638">
        <v>49203132</v>
      </c>
      <c r="J148" s="563">
        <v>736</v>
      </c>
      <c r="K148" s="563">
        <v>23</v>
      </c>
      <c r="L148" s="564"/>
      <c r="M148" s="563"/>
      <c r="N148" s="564"/>
      <c r="O148" s="563"/>
      <c r="P148" s="563"/>
      <c r="Q148" s="563"/>
    </row>
    <row r="149" spans="1:20">
      <c r="A149" s="563">
        <v>360</v>
      </c>
      <c r="B149" s="57" t="s">
        <v>709</v>
      </c>
      <c r="C149" s="405" t="s">
        <v>29</v>
      </c>
      <c r="D149" s="429" t="s">
        <v>30</v>
      </c>
      <c r="E149" s="638" t="s">
        <v>94</v>
      </c>
      <c r="F149" s="563" t="s">
        <v>369</v>
      </c>
      <c r="G149" s="563" t="s">
        <v>370</v>
      </c>
      <c r="H149" s="638" t="s">
        <v>304</v>
      </c>
      <c r="I149" s="638">
        <v>49203132</v>
      </c>
      <c r="J149" s="563">
        <v>704</v>
      </c>
      <c r="K149" s="563">
        <v>22</v>
      </c>
      <c r="L149" s="564"/>
      <c r="M149" s="563"/>
      <c r="N149" s="564"/>
      <c r="O149" s="563"/>
      <c r="P149" s="563"/>
      <c r="Q149" s="563"/>
    </row>
    <row r="150" spans="1:20">
      <c r="A150" s="563">
        <v>360</v>
      </c>
      <c r="B150" s="57" t="s">
        <v>709</v>
      </c>
      <c r="C150" s="405" t="s">
        <v>29</v>
      </c>
      <c r="D150" s="429" t="s">
        <v>30</v>
      </c>
      <c r="E150" s="638" t="s">
        <v>94</v>
      </c>
      <c r="F150" s="563" t="s">
        <v>369</v>
      </c>
      <c r="G150" s="563" t="s">
        <v>370</v>
      </c>
      <c r="H150" s="638" t="s">
        <v>304</v>
      </c>
      <c r="I150" s="638">
        <v>49203132</v>
      </c>
      <c r="J150" s="563">
        <v>704</v>
      </c>
      <c r="K150" s="563">
        <v>22</v>
      </c>
      <c r="L150" s="564"/>
      <c r="M150" s="563"/>
      <c r="N150" s="564"/>
      <c r="O150" s="563"/>
      <c r="P150" s="563"/>
      <c r="Q150" s="563"/>
    </row>
    <row r="151" spans="1:20" s="763" customFormat="1">
      <c r="A151" s="763">
        <v>360</v>
      </c>
      <c r="B151" s="57" t="s">
        <v>709</v>
      </c>
      <c r="C151" s="763" t="s">
        <v>29</v>
      </c>
      <c r="D151" s="763" t="s">
        <v>30</v>
      </c>
      <c r="E151" s="763" t="s">
        <v>672</v>
      </c>
      <c r="F151" s="763" t="s">
        <v>888</v>
      </c>
      <c r="G151" s="763" t="s">
        <v>889</v>
      </c>
      <c r="H151" s="763" t="s">
        <v>200</v>
      </c>
      <c r="I151" s="763">
        <v>49204132</v>
      </c>
      <c r="J151" s="763">
        <v>728</v>
      </c>
      <c r="K151" s="763">
        <v>28</v>
      </c>
      <c r="L151" s="782"/>
      <c r="N151" s="782"/>
      <c r="P151" s="763" t="s">
        <v>41</v>
      </c>
      <c r="Q151" s="763" t="s">
        <v>890</v>
      </c>
    </row>
    <row r="152" spans="1:20" s="763" customFormat="1">
      <c r="A152" s="763">
        <v>360</v>
      </c>
      <c r="B152" s="57" t="s">
        <v>709</v>
      </c>
      <c r="C152" s="763" t="s">
        <v>29</v>
      </c>
      <c r="D152" s="763" t="s">
        <v>30</v>
      </c>
      <c r="E152" s="763" t="s">
        <v>672</v>
      </c>
      <c r="F152" s="763" t="s">
        <v>891</v>
      </c>
      <c r="G152" s="763" t="s">
        <v>892</v>
      </c>
      <c r="H152" s="763" t="s">
        <v>200</v>
      </c>
      <c r="I152" s="763">
        <v>49204132</v>
      </c>
      <c r="J152" s="763">
        <v>728</v>
      </c>
      <c r="K152" s="763">
        <v>28</v>
      </c>
      <c r="L152" s="782"/>
      <c r="N152" s="782"/>
      <c r="P152" s="763" t="s">
        <v>41</v>
      </c>
      <c r="Q152" s="763" t="s">
        <v>890</v>
      </c>
    </row>
    <row r="153" spans="1:20" s="763" customFormat="1">
      <c r="A153" s="763">
        <v>360</v>
      </c>
      <c r="B153" s="57" t="s">
        <v>709</v>
      </c>
      <c r="C153" s="763" t="s">
        <v>29</v>
      </c>
      <c r="D153" s="763" t="s">
        <v>30</v>
      </c>
      <c r="E153" s="763" t="s">
        <v>672</v>
      </c>
      <c r="F153" s="763" t="s">
        <v>891</v>
      </c>
      <c r="G153" s="763" t="s">
        <v>893</v>
      </c>
      <c r="H153" s="763" t="s">
        <v>200</v>
      </c>
      <c r="I153" s="763">
        <v>49204132</v>
      </c>
      <c r="J153" s="763">
        <v>728</v>
      </c>
      <c r="K153" s="763">
        <v>28</v>
      </c>
      <c r="L153" s="782"/>
      <c r="N153" s="782"/>
      <c r="P153" s="763" t="s">
        <v>41</v>
      </c>
      <c r="Q153" s="763" t="s">
        <v>890</v>
      </c>
    </row>
    <row r="154" spans="1:20" s="763" customFormat="1">
      <c r="A154" s="798">
        <v>360</v>
      </c>
      <c r="B154" s="57" t="s">
        <v>709</v>
      </c>
      <c r="C154" s="799" t="s">
        <v>29</v>
      </c>
      <c r="D154" s="800" t="s">
        <v>30</v>
      </c>
      <c r="E154" s="800" t="s">
        <v>672</v>
      </c>
      <c r="F154" s="800" t="s">
        <v>888</v>
      </c>
      <c r="G154" s="800" t="s">
        <v>889</v>
      </c>
      <c r="H154" s="800" t="s">
        <v>200</v>
      </c>
      <c r="I154" s="800">
        <v>49204132</v>
      </c>
      <c r="J154" s="800">
        <v>728</v>
      </c>
      <c r="K154" s="800">
        <v>28</v>
      </c>
      <c r="L154" s="801"/>
      <c r="M154" s="802"/>
      <c r="N154" s="801"/>
      <c r="O154" s="802"/>
      <c r="P154" s="800" t="s">
        <v>41</v>
      </c>
      <c r="Q154" s="803" t="s">
        <v>890</v>
      </c>
      <c r="R154" s="804"/>
      <c r="S154" s="805"/>
      <c r="T154" s="453"/>
    </row>
    <row r="155" spans="1:20" s="763" customFormat="1">
      <c r="A155" s="798">
        <v>360</v>
      </c>
      <c r="B155" s="57" t="s">
        <v>709</v>
      </c>
      <c r="C155" s="799" t="s">
        <v>29</v>
      </c>
      <c r="D155" s="800" t="s">
        <v>30</v>
      </c>
      <c r="E155" s="800" t="s">
        <v>672</v>
      </c>
      <c r="F155" s="800" t="s">
        <v>891</v>
      </c>
      <c r="G155" s="800" t="s">
        <v>892</v>
      </c>
      <c r="H155" s="800" t="s">
        <v>200</v>
      </c>
      <c r="I155" s="800">
        <v>49204132</v>
      </c>
      <c r="J155" s="800">
        <v>728</v>
      </c>
      <c r="K155" s="800">
        <v>28</v>
      </c>
      <c r="L155" s="801"/>
      <c r="M155" s="802"/>
      <c r="N155" s="801"/>
      <c r="O155" s="802"/>
      <c r="P155" s="800" t="s">
        <v>41</v>
      </c>
      <c r="Q155" s="803" t="s">
        <v>890</v>
      </c>
      <c r="R155" s="804"/>
      <c r="S155" s="805"/>
      <c r="T155" s="453"/>
    </row>
    <row r="156" spans="1:20" s="763" customFormat="1">
      <c r="A156" s="798">
        <v>360</v>
      </c>
      <c r="B156" s="57" t="s">
        <v>709</v>
      </c>
      <c r="C156" s="799" t="s">
        <v>29</v>
      </c>
      <c r="D156" s="800" t="s">
        <v>30</v>
      </c>
      <c r="E156" s="800" t="s">
        <v>672</v>
      </c>
      <c r="F156" s="800" t="s">
        <v>891</v>
      </c>
      <c r="G156" s="800" t="s">
        <v>893</v>
      </c>
      <c r="H156" s="800" t="s">
        <v>200</v>
      </c>
      <c r="I156" s="800">
        <v>49204132</v>
      </c>
      <c r="J156" s="800">
        <v>728</v>
      </c>
      <c r="K156" s="800">
        <v>28</v>
      </c>
      <c r="L156" s="801"/>
      <c r="M156" s="802"/>
      <c r="N156" s="801"/>
      <c r="O156" s="802"/>
      <c r="P156" s="800" t="s">
        <v>41</v>
      </c>
      <c r="Q156" s="803" t="s">
        <v>890</v>
      </c>
      <c r="R156" s="804"/>
      <c r="S156" s="805"/>
      <c r="T156" s="453"/>
    </row>
    <row r="157" spans="1:20" s="763" customFormat="1">
      <c r="A157" s="798">
        <v>360</v>
      </c>
      <c r="B157" s="57" t="s">
        <v>709</v>
      </c>
      <c r="C157" s="799" t="s">
        <v>29</v>
      </c>
      <c r="D157" s="800" t="s">
        <v>30</v>
      </c>
      <c r="E157" s="800" t="s">
        <v>672</v>
      </c>
      <c r="F157" s="800" t="s">
        <v>894</v>
      </c>
      <c r="G157" s="800" t="s">
        <v>895</v>
      </c>
      <c r="H157" s="800" t="s">
        <v>200</v>
      </c>
      <c r="I157" s="800">
        <v>49204132</v>
      </c>
      <c r="J157" s="800">
        <v>728</v>
      </c>
      <c r="K157" s="800">
        <v>28</v>
      </c>
      <c r="L157" s="801"/>
      <c r="M157" s="802"/>
      <c r="N157" s="801"/>
      <c r="O157" s="802"/>
      <c r="P157" s="800" t="s">
        <v>41</v>
      </c>
      <c r="Q157" s="803" t="s">
        <v>890</v>
      </c>
      <c r="R157" s="804"/>
      <c r="S157" s="805"/>
      <c r="T157" s="453"/>
    </row>
    <row r="158" spans="1:20" s="763" customFormat="1">
      <c r="A158" s="798">
        <v>360</v>
      </c>
      <c r="B158" s="57" t="s">
        <v>709</v>
      </c>
      <c r="C158" s="799" t="s">
        <v>29</v>
      </c>
      <c r="D158" s="800" t="s">
        <v>30</v>
      </c>
      <c r="E158" s="800" t="s">
        <v>672</v>
      </c>
      <c r="F158" s="800" t="s">
        <v>894</v>
      </c>
      <c r="G158" s="800" t="s">
        <v>896</v>
      </c>
      <c r="H158" s="800" t="s">
        <v>200</v>
      </c>
      <c r="I158" s="800">
        <v>49204132</v>
      </c>
      <c r="J158" s="800">
        <v>728</v>
      </c>
      <c r="K158" s="800">
        <v>28</v>
      </c>
      <c r="L158" s="801"/>
      <c r="M158" s="802"/>
      <c r="N158" s="801"/>
      <c r="O158" s="802"/>
      <c r="P158" s="800" t="s">
        <v>41</v>
      </c>
      <c r="Q158" s="803" t="s">
        <v>890</v>
      </c>
      <c r="R158" s="804"/>
      <c r="S158" s="805"/>
      <c r="T158" s="453"/>
    </row>
    <row r="159" spans="1:20" s="763" customFormat="1">
      <c r="A159" s="798">
        <v>360</v>
      </c>
      <c r="B159" s="57" t="s">
        <v>709</v>
      </c>
      <c r="C159" s="799" t="s">
        <v>29</v>
      </c>
      <c r="D159" s="800" t="s">
        <v>30</v>
      </c>
      <c r="E159" s="800" t="s">
        <v>672</v>
      </c>
      <c r="F159" s="800" t="s">
        <v>888</v>
      </c>
      <c r="G159" s="800" t="s">
        <v>897</v>
      </c>
      <c r="H159" s="800" t="s">
        <v>200</v>
      </c>
      <c r="I159" s="800">
        <v>49204132</v>
      </c>
      <c r="J159" s="800">
        <v>728</v>
      </c>
      <c r="K159" s="800">
        <v>28</v>
      </c>
      <c r="L159" s="801"/>
      <c r="M159" s="802"/>
      <c r="N159" s="801"/>
      <c r="O159" s="802"/>
      <c r="P159" s="800" t="s">
        <v>41</v>
      </c>
      <c r="Q159" s="803" t="s">
        <v>890</v>
      </c>
      <c r="R159" s="804"/>
      <c r="S159" s="805"/>
      <c r="T159" s="453"/>
    </row>
    <row r="160" spans="1:20">
      <c r="A160" s="57">
        <v>400</v>
      </c>
      <c r="B160" s="57" t="s">
        <v>709</v>
      </c>
      <c r="C160" s="57" t="s">
        <v>29</v>
      </c>
      <c r="D160" s="57" t="s">
        <v>30</v>
      </c>
      <c r="E160" s="57" t="s">
        <v>389</v>
      </c>
      <c r="F160" s="57" t="s">
        <v>419</v>
      </c>
      <c r="G160" s="57" t="s">
        <v>391</v>
      </c>
      <c r="H160" s="57" t="s">
        <v>76</v>
      </c>
      <c r="I160" s="57">
        <v>49405140</v>
      </c>
      <c r="J160" s="57">
        <v>768</v>
      </c>
      <c r="K160" s="57">
        <v>24</v>
      </c>
      <c r="L160" s="60" t="s">
        <v>723</v>
      </c>
      <c r="M160" s="60"/>
      <c r="N160" s="69"/>
      <c r="O160" s="60"/>
      <c r="Q160" s="69"/>
    </row>
    <row r="161" spans="1:20">
      <c r="A161" s="57">
        <v>400</v>
      </c>
      <c r="B161" s="57" t="s">
        <v>709</v>
      </c>
      <c r="C161" s="57" t="s">
        <v>29</v>
      </c>
      <c r="D161" s="57" t="s">
        <v>30</v>
      </c>
      <c r="E161" s="57" t="s">
        <v>389</v>
      </c>
      <c r="F161" s="57" t="s">
        <v>419</v>
      </c>
      <c r="G161" s="57" t="s">
        <v>391</v>
      </c>
      <c r="H161" s="57" t="s">
        <v>76</v>
      </c>
      <c r="I161" s="57">
        <v>49405140</v>
      </c>
      <c r="J161" s="57">
        <v>768</v>
      </c>
      <c r="K161" s="57">
        <v>24</v>
      </c>
      <c r="L161" s="60" t="s">
        <v>723</v>
      </c>
    </row>
    <row r="162" spans="1:20">
      <c r="A162" s="57">
        <v>400</v>
      </c>
      <c r="B162" s="57" t="s">
        <v>709</v>
      </c>
      <c r="C162" s="57" t="s">
        <v>29</v>
      </c>
      <c r="D162" s="57" t="s">
        <v>30</v>
      </c>
      <c r="E162" s="57" t="s">
        <v>389</v>
      </c>
      <c r="F162" s="57" t="s">
        <v>419</v>
      </c>
      <c r="G162" s="57" t="s">
        <v>391</v>
      </c>
      <c r="H162" s="57" t="s">
        <v>76</v>
      </c>
      <c r="I162" s="57">
        <v>49405140</v>
      </c>
      <c r="J162" s="57">
        <v>768</v>
      </c>
      <c r="K162" s="57">
        <v>24</v>
      </c>
      <c r="L162" s="60" t="s">
        <v>723</v>
      </c>
    </row>
    <row r="163" spans="1:20">
      <c r="A163" s="57">
        <v>400</v>
      </c>
      <c r="B163" s="57" t="s">
        <v>709</v>
      </c>
      <c r="C163" s="57" t="s">
        <v>29</v>
      </c>
      <c r="D163" s="57" t="s">
        <v>30</v>
      </c>
      <c r="E163" s="57" t="s">
        <v>389</v>
      </c>
      <c r="F163" s="57" t="s">
        <v>419</v>
      </c>
      <c r="G163" s="57" t="s">
        <v>391</v>
      </c>
      <c r="H163" s="57" t="s">
        <v>76</v>
      </c>
      <c r="I163" s="57">
        <v>49405140</v>
      </c>
      <c r="J163" s="57">
        <v>768</v>
      </c>
      <c r="K163" s="57">
        <v>24</v>
      </c>
      <c r="L163" s="60" t="s">
        <v>723</v>
      </c>
    </row>
    <row r="164" spans="1:20">
      <c r="A164" s="57">
        <v>400</v>
      </c>
      <c r="B164" s="57" t="s">
        <v>709</v>
      </c>
      <c r="C164" s="57" t="s">
        <v>29</v>
      </c>
      <c r="D164" s="57" t="s">
        <v>30</v>
      </c>
      <c r="E164" s="57" t="s">
        <v>389</v>
      </c>
      <c r="F164" s="57" t="s">
        <v>419</v>
      </c>
      <c r="G164" s="57" t="s">
        <v>391</v>
      </c>
      <c r="H164" s="57" t="s">
        <v>76</v>
      </c>
      <c r="I164" s="57">
        <v>49405140</v>
      </c>
      <c r="J164" s="57">
        <v>768</v>
      </c>
      <c r="K164" s="57">
        <v>24</v>
      </c>
      <c r="L164" s="60" t="s">
        <v>723</v>
      </c>
    </row>
    <row r="165" spans="1:20">
      <c r="A165" s="57">
        <v>400</v>
      </c>
      <c r="B165" s="57" t="s">
        <v>709</v>
      </c>
      <c r="C165" s="57" t="s">
        <v>29</v>
      </c>
      <c r="D165" s="57" t="s">
        <v>30</v>
      </c>
      <c r="E165" s="57" t="s">
        <v>389</v>
      </c>
      <c r="F165" s="57" t="s">
        <v>419</v>
      </c>
      <c r="G165" s="57" t="s">
        <v>391</v>
      </c>
      <c r="H165" s="57" t="s">
        <v>76</v>
      </c>
      <c r="I165" s="57">
        <v>49405140</v>
      </c>
      <c r="J165" s="57">
        <v>768</v>
      </c>
      <c r="K165" s="57">
        <v>24</v>
      </c>
      <c r="L165" s="60" t="s">
        <v>723</v>
      </c>
    </row>
    <row r="166" spans="1:20">
      <c r="A166" s="57">
        <v>400</v>
      </c>
      <c r="B166" s="57" t="s">
        <v>709</v>
      </c>
      <c r="C166" s="57" t="s">
        <v>29</v>
      </c>
      <c r="D166" s="57" t="s">
        <v>30</v>
      </c>
      <c r="E166" s="57" t="s">
        <v>389</v>
      </c>
      <c r="F166" s="57" t="s">
        <v>419</v>
      </c>
      <c r="G166" s="57" t="s">
        <v>391</v>
      </c>
      <c r="H166" s="57" t="s">
        <v>76</v>
      </c>
      <c r="I166" s="57">
        <v>49405140</v>
      </c>
      <c r="J166" s="57">
        <v>128</v>
      </c>
      <c r="K166" s="57">
        <v>4</v>
      </c>
      <c r="L166" s="60" t="s">
        <v>723</v>
      </c>
    </row>
    <row r="167" spans="1:20">
      <c r="A167" s="57">
        <v>400</v>
      </c>
      <c r="B167" s="57" t="s">
        <v>709</v>
      </c>
      <c r="C167" s="57" t="s">
        <v>29</v>
      </c>
      <c r="D167" s="57" t="s">
        <v>30</v>
      </c>
      <c r="E167" s="57" t="s">
        <v>114</v>
      </c>
      <c r="F167" s="57" t="s">
        <v>377</v>
      </c>
      <c r="G167" s="57" t="s">
        <v>429</v>
      </c>
      <c r="H167" s="57" t="s">
        <v>76</v>
      </c>
      <c r="I167" s="57">
        <v>49405140</v>
      </c>
      <c r="J167" s="57">
        <v>320</v>
      </c>
      <c r="K167" s="57">
        <v>10</v>
      </c>
      <c r="L167" s="783" t="s">
        <v>731</v>
      </c>
    </row>
    <row r="168" spans="1:20" s="809" customFormat="1">
      <c r="A168" s="809">
        <v>480</v>
      </c>
      <c r="B168" s="809" t="s">
        <v>898</v>
      </c>
      <c r="C168" s="809" t="s">
        <v>29</v>
      </c>
      <c r="D168" s="809" t="s">
        <v>30</v>
      </c>
      <c r="E168" s="810" t="s">
        <v>257</v>
      </c>
      <c r="F168" s="810" t="s">
        <v>288</v>
      </c>
      <c r="G168" s="810" t="s">
        <v>899</v>
      </c>
      <c r="H168" s="809" t="s">
        <v>111</v>
      </c>
      <c r="I168" s="809">
        <v>49303156</v>
      </c>
      <c r="J168" s="809">
        <v>377</v>
      </c>
      <c r="K168" s="809">
        <v>13</v>
      </c>
      <c r="L168" s="811" t="s">
        <v>745</v>
      </c>
      <c r="N168" s="811"/>
      <c r="P168" s="809" t="s">
        <v>37</v>
      </c>
      <c r="Q168" s="809" t="s">
        <v>900</v>
      </c>
      <c r="T168" s="812" t="str">
        <f>"QCELLS"&amp;" "&amp;"PO#"&amp;" "&amp;G168&amp;"//"&amp;E168&amp;" //"&amp;RIGHT(F168,8)&amp;""</f>
        <v>QCELLS PO# P103459918//Rexel USA, Inc.  //544-7135</v>
      </c>
    </row>
    <row r="169" spans="1:20" s="809" customFormat="1">
      <c r="A169" s="809">
        <v>480</v>
      </c>
      <c r="B169" s="809" t="s">
        <v>898</v>
      </c>
      <c r="C169" s="809" t="s">
        <v>29</v>
      </c>
      <c r="D169" s="809" t="s">
        <v>30</v>
      </c>
      <c r="E169" s="810" t="s">
        <v>257</v>
      </c>
      <c r="F169" s="810" t="s">
        <v>288</v>
      </c>
      <c r="G169" s="810" t="s">
        <v>899</v>
      </c>
      <c r="H169" s="809" t="s">
        <v>111</v>
      </c>
      <c r="I169" s="809">
        <v>49303156</v>
      </c>
      <c r="J169" s="809">
        <v>377</v>
      </c>
      <c r="K169" s="809">
        <v>13</v>
      </c>
      <c r="L169" s="811" t="s">
        <v>745</v>
      </c>
      <c r="N169" s="811"/>
      <c r="P169" s="809" t="s">
        <v>37</v>
      </c>
      <c r="Q169" s="809" t="s">
        <v>900</v>
      </c>
    </row>
    <row r="170" spans="1:20" s="809" customFormat="1">
      <c r="A170" s="809">
        <v>480</v>
      </c>
      <c r="B170" s="809" t="s">
        <v>898</v>
      </c>
      <c r="C170" s="809" t="s">
        <v>29</v>
      </c>
      <c r="D170" s="809" t="s">
        <v>30</v>
      </c>
      <c r="E170" s="809" t="s">
        <v>257</v>
      </c>
      <c r="F170" s="810" t="s">
        <v>901</v>
      </c>
      <c r="G170" s="810" t="s">
        <v>902</v>
      </c>
      <c r="H170" s="809" t="s">
        <v>111</v>
      </c>
      <c r="I170" s="809">
        <v>49303156</v>
      </c>
      <c r="J170" s="809">
        <v>435</v>
      </c>
      <c r="K170" s="809">
        <v>15</v>
      </c>
      <c r="L170" s="811" t="s">
        <v>745</v>
      </c>
      <c r="N170" s="811"/>
      <c r="P170" s="809" t="s">
        <v>37</v>
      </c>
      <c r="Q170" s="809" t="s">
        <v>903</v>
      </c>
      <c r="R170" s="809" t="s">
        <v>904</v>
      </c>
      <c r="T170" s="812" t="str">
        <f>"QCELLS"&amp;" "&amp;"PO#"&amp;" "&amp;G170&amp;"//"&amp;E170&amp;" //"&amp;RIGHT(F170,8)&amp;""</f>
        <v>QCELLS PO# P103439651//Rexel USA, Inc.  //744-1315</v>
      </c>
    </row>
    <row r="171" spans="1:20" s="809" customFormat="1">
      <c r="A171" s="809">
        <v>480</v>
      </c>
      <c r="B171" s="809" t="s">
        <v>898</v>
      </c>
      <c r="C171" s="809" t="s">
        <v>29</v>
      </c>
      <c r="D171" s="809" t="s">
        <v>30</v>
      </c>
      <c r="E171" s="809" t="s">
        <v>257</v>
      </c>
      <c r="F171" s="810" t="s">
        <v>258</v>
      </c>
      <c r="G171" s="810" t="s">
        <v>905</v>
      </c>
      <c r="H171" s="809" t="s">
        <v>111</v>
      </c>
      <c r="I171" s="809">
        <v>49303156</v>
      </c>
      <c r="J171" s="809">
        <v>377</v>
      </c>
      <c r="K171" s="809">
        <v>13</v>
      </c>
      <c r="L171" s="811" t="s">
        <v>745</v>
      </c>
      <c r="N171" s="811"/>
      <c r="P171" s="809" t="s">
        <v>37</v>
      </c>
      <c r="Q171" s="809" t="s">
        <v>900</v>
      </c>
      <c r="T171" s="812" t="str">
        <f>"QCELLS"&amp;" "&amp;"PO#"&amp;" "&amp;G171&amp;"//"&amp;E171&amp;" //"&amp;RIGHT(F171,8)&amp;""</f>
        <v>QCELLS PO# P103459910//Rexel USA, Inc.  //841-1412</v>
      </c>
    </row>
    <row r="172" spans="1:20" s="809" customFormat="1">
      <c r="A172" s="809">
        <v>480</v>
      </c>
      <c r="B172" s="809" t="s">
        <v>898</v>
      </c>
      <c r="C172" s="809" t="s">
        <v>29</v>
      </c>
      <c r="D172" s="809" t="s">
        <v>30</v>
      </c>
      <c r="E172" s="809" t="s">
        <v>257</v>
      </c>
      <c r="F172" s="810" t="s">
        <v>258</v>
      </c>
      <c r="G172" s="810" t="s">
        <v>905</v>
      </c>
      <c r="H172" s="809" t="s">
        <v>111</v>
      </c>
      <c r="I172" s="809">
        <v>49303156</v>
      </c>
      <c r="J172" s="809">
        <v>377</v>
      </c>
      <c r="K172" s="809">
        <v>13</v>
      </c>
      <c r="L172" s="811" t="s">
        <v>745</v>
      </c>
      <c r="N172" s="811"/>
      <c r="P172" s="809" t="s">
        <v>37</v>
      </c>
      <c r="Q172" s="809" t="s">
        <v>900</v>
      </c>
    </row>
    <row r="173" spans="1:20" s="763" customFormat="1">
      <c r="A173" s="798">
        <v>360</v>
      </c>
      <c r="B173" s="57" t="s">
        <v>709</v>
      </c>
      <c r="C173" s="799" t="s">
        <v>29</v>
      </c>
      <c r="D173" s="800" t="s">
        <v>30</v>
      </c>
      <c r="E173" s="800" t="s">
        <v>865</v>
      </c>
      <c r="F173" s="800" t="s">
        <v>906</v>
      </c>
      <c r="G173" s="800" t="s">
        <v>907</v>
      </c>
      <c r="H173" s="800" t="s">
        <v>200</v>
      </c>
      <c r="I173" s="800">
        <v>49204132</v>
      </c>
      <c r="J173" s="800">
        <v>676</v>
      </c>
      <c r="K173" s="800">
        <v>26</v>
      </c>
      <c r="L173" s="801"/>
      <c r="M173" s="802"/>
      <c r="N173" s="801"/>
      <c r="O173" s="802"/>
      <c r="P173" s="800" t="s">
        <v>37</v>
      </c>
      <c r="Q173" s="803" t="s">
        <v>869</v>
      </c>
      <c r="R173" s="804"/>
      <c r="S173" s="805"/>
      <c r="T173" s="453"/>
    </row>
  </sheetData>
  <autoFilter ref="A2:S173" xr:uid="{103C1654-C103-49C2-B0BC-962E3165E900}"/>
  <phoneticPr fontId="7" type="noConversion"/>
  <hyperlinks>
    <hyperlink ref="Q3" r:id="rId1" xr:uid="{C1A3F3B1-0C92-4B13-9342-4968C3C8BDEA}"/>
    <hyperlink ref="Q127" r:id="rId2" xr:uid="{0A495294-CBDA-4235-A689-A9D95236B357}"/>
    <hyperlink ref="Q8" r:id="rId3" xr:uid="{922C4958-44E4-46D4-818A-BD13410C6F03}"/>
    <hyperlink ref="Q9" r:id="rId4" display="mailto:geoff@cedgreentechmw.com" xr:uid="{45219573-E0DB-496F-B3EE-EF79EA896765}"/>
    <hyperlink ref="Q10" r:id="rId5" display="mailto:geoff@cedgreentechmw.com" xr:uid="{149767CF-ED3F-462A-A0D9-3A2CD3B91576}"/>
    <hyperlink ref="Q11" r:id="rId6" display="mailto:geoff@cedgreentechmw.com" xr:uid="{0BBD438E-0859-4BD4-87AB-2FA7C03332AF}"/>
    <hyperlink ref="Q12" r:id="rId7" xr:uid="{0BFC3805-04E6-44F1-9DD1-1E7A2CA95BF6}"/>
    <hyperlink ref="Q13" r:id="rId8" xr:uid="{F6B96A2F-4C08-4420-B37A-47C834A94AE6}"/>
    <hyperlink ref="Q17" r:id="rId9" xr:uid="{A2E50553-358A-4484-8B5E-CE310FA72FDD}"/>
    <hyperlink ref="Q18" r:id="rId10" xr:uid="{C56D5E9A-712B-4C6F-AEF7-10D631B5545E}"/>
    <hyperlink ref="Q14" r:id="rId11" xr:uid="{1377713F-46DF-45BE-85AD-F73B2741DEB4}"/>
    <hyperlink ref="R8" r:id="rId12" display="mailto:tmccormack@citi-cargo.com" xr:uid="{B8019A7C-C331-40A0-8EAE-042D457A12A9}"/>
    <hyperlink ref="R9" r:id="rId13" display="mailto:tmccormack@citi-cargo.com" xr:uid="{32C116D3-2794-4E27-82FB-B91A725D1F6D}"/>
    <hyperlink ref="R10" r:id="rId14" display="mailto:tmccormack@citi-cargo.com" xr:uid="{277B54D3-B283-44B1-A6ED-5865743B0E58}"/>
    <hyperlink ref="R11" r:id="rId15" display="mailto:tmccormack@citi-cargo.com" xr:uid="{4F5A74C6-D8D1-4BEC-81D6-E9325C0769EF}"/>
    <hyperlink ref="Q19" r:id="rId16" xr:uid="{ED2B2F94-2439-438B-A35E-8A80A7C07199}"/>
    <hyperlink ref="R19" r:id="rId17" xr:uid="{F9C043E1-5874-4434-A129-3A2C838CDC11}"/>
    <hyperlink ref="S19" r:id="rId18" xr:uid="{79F173D2-B5BF-4B8D-9AAE-1FAAC64C69C8}"/>
    <hyperlink ref="Q20" r:id="rId19" xr:uid="{5C7F3FF0-587F-4D2B-B979-375A2A064203}"/>
    <hyperlink ref="R20" r:id="rId20" xr:uid="{95218320-B5F1-4C6F-983C-2471F7AD53E0}"/>
    <hyperlink ref="Q26" r:id="rId21" xr:uid="{B835CBD3-55B6-4380-ABFB-3150A913C758}"/>
    <hyperlink ref="Q28" r:id="rId22" xr:uid="{8D1EB5E8-3C1C-4646-95EE-F42106A32B76}"/>
    <hyperlink ref="Q63" r:id="rId23" xr:uid="{4459057C-9033-4A86-BAC2-78B98D4B923C}"/>
    <hyperlink ref="Q64" r:id="rId24" xr:uid="{616014EC-E659-409C-86C5-791C97E36DCE}"/>
    <hyperlink ref="Q65" r:id="rId25" xr:uid="{D7B48716-891D-4697-8597-619F967A7732}"/>
    <hyperlink ref="Q29" r:id="rId26" xr:uid="{83305A9B-8BF5-4B5A-939A-1AFCDDFF2E24}"/>
    <hyperlink ref="Q66" r:id="rId27" xr:uid="{9E7BA92B-6986-4F88-B7E6-9A06A569DBD3}"/>
    <hyperlink ref="Q67" r:id="rId28" xr:uid="{6CCA34F3-0548-4AA7-B6CA-5961D5DAD7C7}"/>
    <hyperlink ref="Q68" r:id="rId29" xr:uid="{9A4379DC-B396-4252-9913-7D03B469B6D2}"/>
    <hyperlink ref="Q69" r:id="rId30" xr:uid="{91F1BD2E-F380-41DB-B787-47E31A02AEF7}"/>
    <hyperlink ref="Q70" r:id="rId31" xr:uid="{728E2159-C19C-48C3-8F45-E5B717C80912}"/>
    <hyperlink ref="Q71" r:id="rId32" xr:uid="{6248EF3A-1DF4-454F-BAE3-23BA61AAD48B}"/>
    <hyperlink ref="S71" r:id="rId33" xr:uid="{3F19C420-792E-445E-96F4-068BEDF42397}"/>
    <hyperlink ref="Q72" r:id="rId34" xr:uid="{7CF92917-D12B-4D98-857E-06E9BAC12926}"/>
    <hyperlink ref="S72" r:id="rId35" xr:uid="{D2A3B38B-5364-44D6-891F-AE26016122FF}"/>
    <hyperlink ref="Q73" r:id="rId36" xr:uid="{57388190-1959-46B2-A0C0-EB4AA3AF17DB}"/>
    <hyperlink ref="S73" r:id="rId37" xr:uid="{690F9F2B-84BD-4C31-871F-30F49D6A79DF}"/>
    <hyperlink ref="Q74" r:id="rId38" xr:uid="{31B49ADA-A39F-457F-86EB-BD34A3583A96}"/>
    <hyperlink ref="S74" r:id="rId39" xr:uid="{1142D8D6-17E1-434C-BE3D-BC262988916B}"/>
    <hyperlink ref="Q75" r:id="rId40" xr:uid="{1D2C0F44-3926-4770-9FDB-A809987C9E72}"/>
    <hyperlink ref="S75" r:id="rId41" xr:uid="{17FE1418-ABD0-406B-9226-140F560767EE}"/>
    <hyperlink ref="Q76" r:id="rId42" xr:uid="{85D183D3-A7F6-4FDC-95B2-9A0B8130B191}"/>
    <hyperlink ref="S76" r:id="rId43" xr:uid="{43583814-B572-4305-917D-22474F66BBFF}"/>
    <hyperlink ref="Q89" r:id="rId44" xr:uid="{14D4C0CB-FB5A-458F-B819-3C435A904103}"/>
    <hyperlink ref="R89" r:id="rId45" xr:uid="{12A5433E-1250-47A7-AB46-EC3D04E7133C}"/>
    <hyperlink ref="Q90" r:id="rId46" xr:uid="{EFA008EC-7DF9-484D-B80D-C08D415FAE84}"/>
    <hyperlink ref="Q91" r:id="rId47" xr:uid="{FECFB4C3-9FF6-4D6A-8CF1-27C677AEF7E8}"/>
    <hyperlink ref="R90" r:id="rId48" xr:uid="{8E035ACC-F2EC-4088-8BBF-36E3DE8CD2CD}"/>
    <hyperlink ref="R91" r:id="rId49" xr:uid="{3A00025B-5221-4495-B885-78FB01F15A24}"/>
    <hyperlink ref="Q97" r:id="rId50" xr:uid="{C03247AC-9362-4C52-8743-1C8704555CF6}"/>
    <hyperlink ref="R97" r:id="rId51" xr:uid="{FABFE58D-77BA-4279-AF1F-A7E55FE720B3}"/>
    <hyperlink ref="R98" r:id="rId52" xr:uid="{B4B6D2E7-C509-4737-91DF-3DBCE516929C}"/>
    <hyperlink ref="R99" r:id="rId53" xr:uid="{BAD8EF81-938F-49EB-BECB-7A86CFF923DD}"/>
    <hyperlink ref="R100" r:id="rId54" xr:uid="{FB4AB81A-3AE1-4171-BD50-2572FE818AE5}"/>
    <hyperlink ref="R101" r:id="rId55" xr:uid="{E56F462C-CDCF-4140-936D-D91948FDAC69}"/>
    <hyperlink ref="R102" r:id="rId56" xr:uid="{D0F92781-80EB-4ED0-AC46-4C48460114DA}"/>
    <hyperlink ref="R103" r:id="rId57" xr:uid="{C43B9FE7-9D9A-42B5-ABCC-EF093CD866DD}"/>
    <hyperlink ref="Q123" r:id="rId58" xr:uid="{2105B156-034A-4695-9E3E-7BBD8D249870}"/>
    <hyperlink ref="R123" r:id="rId59" xr:uid="{B6F2A174-785C-4A04-99B4-CB34EEA9B118}"/>
    <hyperlink ref="Q124" r:id="rId60" xr:uid="{2E4C5C31-0B39-4A28-908F-3BB04C719A93}"/>
    <hyperlink ref="R124" r:id="rId61" xr:uid="{D65B98FF-D03B-4285-BCEE-27C7013082EE}"/>
    <hyperlink ref="Q125" r:id="rId62" xr:uid="{609FDC46-F5B2-4163-8F13-482E189D4225}"/>
    <hyperlink ref="R125" r:id="rId63" xr:uid="{99D6739A-489D-4E79-A382-1FBCB7DFE625}"/>
    <hyperlink ref="Q126" r:id="rId64" xr:uid="{D251CB81-CE0D-4EAD-9A30-4FFD6930296E}"/>
    <hyperlink ref="R126" r:id="rId65" xr:uid="{7A42D9CF-D21F-484F-BBED-1C48993E7A77}"/>
    <hyperlink ref="Q134" r:id="rId66" xr:uid="{A6254E9C-7665-47A5-8569-FBC3311A3B50}"/>
    <hyperlink ref="Q140" r:id="rId67" display="mailto:CGarza@wescodist.com" xr:uid="{CFCE3DED-0D36-49A2-A2D3-C1FD3D9EFBB5}"/>
    <hyperlink ref="Q138" r:id="rId68" xr:uid="{4DFF8DA7-709E-4EEA-8D76-F97263DD1780}"/>
    <hyperlink ref="R128" r:id="rId69" display="mailto:jonah@cedgreentechsw.com" xr:uid="{E97D8D12-1C4B-4A60-8CD6-4AB33029B3C0}"/>
    <hyperlink ref="Q132" r:id="rId70" display="mike.wasmuth@enertechusa.com" xr:uid="{C77AE2C6-5DB0-415A-9D46-5E19F60C75BE}"/>
    <hyperlink ref="R141" r:id="rId71" display="mailto:5621logistics@cedgreentechse.com" xr:uid="{9F96DF44-2200-425D-AB29-23A4C0D911F9}"/>
  </hyperlinks>
  <pageMargins left="0.7" right="0.7" top="0.75" bottom="0.75" header="0.3" footer="0.3"/>
  <pageSetup orientation="portrait" r:id="rId7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48C3-C892-416F-8CA2-2B3E41170487}">
  <sheetPr filterMode="1"/>
  <dimension ref="A1:GY192"/>
  <sheetViews>
    <sheetView workbookViewId="0">
      <pane xSplit="4" topLeftCell="CJ1" activePane="topRight" state="frozen"/>
      <selection pane="topRight" activeCell="CO40" sqref="CO38:CU40"/>
    </sheetView>
  </sheetViews>
  <sheetFormatPr defaultColWidth="8.85546875" defaultRowHeight="15"/>
  <cols>
    <col min="1" max="1" width="9.28515625" bestFit="1" customWidth="1"/>
    <col min="2" max="2" width="12.42578125" bestFit="1" customWidth="1"/>
    <col min="3" max="3" width="26" bestFit="1" customWidth="1"/>
    <col min="4" max="4" width="8.7109375" bestFit="1" customWidth="1"/>
    <col min="5" max="12" width="14.7109375" bestFit="1" customWidth="1"/>
    <col min="13" max="21" width="13.5703125" bestFit="1" customWidth="1"/>
    <col min="22" max="40" width="14.7109375" bestFit="1" customWidth="1"/>
    <col min="41" max="49" width="13.5703125" bestFit="1" customWidth="1"/>
    <col min="50" max="71" width="14.7109375" bestFit="1" customWidth="1"/>
    <col min="72" max="80" width="13.5703125" bestFit="1" customWidth="1"/>
    <col min="81" max="101" width="14.7109375" bestFit="1" customWidth="1"/>
    <col min="102" max="110" width="13.5703125" bestFit="1" customWidth="1"/>
    <col min="111" max="132" width="14.7109375" bestFit="1" customWidth="1"/>
    <col min="133" max="141" width="13.5703125" bestFit="1" customWidth="1"/>
    <col min="142" max="162" width="14.7109375" bestFit="1" customWidth="1"/>
    <col min="163" max="171" width="13.5703125" bestFit="1" customWidth="1"/>
    <col min="172" max="193" width="14.7109375" bestFit="1" customWidth="1"/>
    <col min="194" max="202" width="13.5703125" bestFit="1" customWidth="1"/>
    <col min="203" max="207" width="14.7109375" bestFit="1" customWidth="1"/>
  </cols>
  <sheetData>
    <row r="1" spans="1:207" ht="15.75" thickBot="1">
      <c r="A1" s="979" t="s">
        <v>908</v>
      </c>
      <c r="B1" s="980"/>
      <c r="C1" s="980"/>
      <c r="D1" s="42"/>
    </row>
    <row r="2" spans="1:207" ht="15.75" thickBot="1">
      <c r="A2" s="981"/>
      <c r="B2" s="982"/>
      <c r="C2" s="982"/>
      <c r="D2" s="41"/>
      <c r="E2" s="40">
        <f t="shared" ref="E2:BP2" si="0">WEEKDAY(E$3,1)</f>
        <v>2</v>
      </c>
      <c r="F2" s="40">
        <f t="shared" si="0"/>
        <v>3</v>
      </c>
      <c r="G2" s="40">
        <f t="shared" si="0"/>
        <v>4</v>
      </c>
      <c r="H2" s="40">
        <f t="shared" si="0"/>
        <v>5</v>
      </c>
      <c r="I2" s="40">
        <f t="shared" si="0"/>
        <v>6</v>
      </c>
      <c r="J2" s="40">
        <f t="shared" si="0"/>
        <v>7</v>
      </c>
      <c r="K2" s="40">
        <f t="shared" si="0"/>
        <v>1</v>
      </c>
      <c r="L2" s="40">
        <f t="shared" si="0"/>
        <v>2</v>
      </c>
      <c r="M2" s="40">
        <f t="shared" si="0"/>
        <v>3</v>
      </c>
      <c r="N2" s="40">
        <f t="shared" si="0"/>
        <v>4</v>
      </c>
      <c r="O2" s="40">
        <f t="shared" si="0"/>
        <v>5</v>
      </c>
      <c r="P2" s="40">
        <f t="shared" si="0"/>
        <v>6</v>
      </c>
      <c r="Q2" s="40">
        <f t="shared" si="0"/>
        <v>7</v>
      </c>
      <c r="R2" s="40">
        <f t="shared" si="0"/>
        <v>1</v>
      </c>
      <c r="S2" s="40">
        <f t="shared" si="0"/>
        <v>2</v>
      </c>
      <c r="T2" s="40">
        <f t="shared" si="0"/>
        <v>3</v>
      </c>
      <c r="U2" s="40">
        <f t="shared" si="0"/>
        <v>4</v>
      </c>
      <c r="V2" s="40">
        <f t="shared" si="0"/>
        <v>5</v>
      </c>
      <c r="W2" s="40">
        <f t="shared" si="0"/>
        <v>6</v>
      </c>
      <c r="X2" s="40">
        <f t="shared" si="0"/>
        <v>7</v>
      </c>
      <c r="Y2" s="40">
        <f t="shared" si="0"/>
        <v>1</v>
      </c>
      <c r="Z2" s="40">
        <f t="shared" si="0"/>
        <v>2</v>
      </c>
      <c r="AA2" s="40">
        <f t="shared" si="0"/>
        <v>3</v>
      </c>
      <c r="AB2" s="40">
        <f t="shared" si="0"/>
        <v>4</v>
      </c>
      <c r="AC2" s="40">
        <f t="shared" si="0"/>
        <v>5</v>
      </c>
      <c r="AD2" s="40">
        <f t="shared" si="0"/>
        <v>6</v>
      </c>
      <c r="AE2" s="40">
        <f t="shared" si="0"/>
        <v>7</v>
      </c>
      <c r="AF2" s="40">
        <f t="shared" si="0"/>
        <v>1</v>
      </c>
      <c r="AG2" s="40">
        <f t="shared" si="0"/>
        <v>2</v>
      </c>
      <c r="AH2" s="40">
        <f t="shared" si="0"/>
        <v>3</v>
      </c>
      <c r="AI2" s="40">
        <f t="shared" si="0"/>
        <v>4</v>
      </c>
      <c r="AJ2" s="40">
        <f t="shared" si="0"/>
        <v>5</v>
      </c>
      <c r="AK2" s="40">
        <f t="shared" si="0"/>
        <v>6</v>
      </c>
      <c r="AL2" s="40">
        <f t="shared" si="0"/>
        <v>7</v>
      </c>
      <c r="AM2" s="40">
        <f t="shared" si="0"/>
        <v>1</v>
      </c>
      <c r="AN2" s="40">
        <f t="shared" si="0"/>
        <v>2</v>
      </c>
      <c r="AO2" s="40">
        <f t="shared" si="0"/>
        <v>3</v>
      </c>
      <c r="AP2" s="40">
        <f t="shared" si="0"/>
        <v>4</v>
      </c>
      <c r="AQ2" s="40">
        <f t="shared" si="0"/>
        <v>5</v>
      </c>
      <c r="AR2" s="40">
        <f t="shared" si="0"/>
        <v>6</v>
      </c>
      <c r="AS2" s="40">
        <f t="shared" si="0"/>
        <v>7</v>
      </c>
      <c r="AT2" s="40">
        <f t="shared" si="0"/>
        <v>1</v>
      </c>
      <c r="AU2" s="40">
        <f t="shared" si="0"/>
        <v>2</v>
      </c>
      <c r="AV2" s="40">
        <f t="shared" si="0"/>
        <v>3</v>
      </c>
      <c r="AW2" s="40">
        <f t="shared" si="0"/>
        <v>4</v>
      </c>
      <c r="AX2" s="40">
        <f t="shared" si="0"/>
        <v>5</v>
      </c>
      <c r="AY2" s="40">
        <f t="shared" si="0"/>
        <v>6</v>
      </c>
      <c r="AZ2" s="40">
        <f t="shared" si="0"/>
        <v>7</v>
      </c>
      <c r="BA2" s="40">
        <f t="shared" si="0"/>
        <v>1</v>
      </c>
      <c r="BB2" s="40">
        <f t="shared" si="0"/>
        <v>2</v>
      </c>
      <c r="BC2" s="40">
        <f t="shared" si="0"/>
        <v>3</v>
      </c>
      <c r="BD2" s="40">
        <f t="shared" si="0"/>
        <v>4</v>
      </c>
      <c r="BE2" s="40">
        <f t="shared" si="0"/>
        <v>5</v>
      </c>
      <c r="BF2" s="40">
        <f t="shared" si="0"/>
        <v>6</v>
      </c>
      <c r="BG2" s="40">
        <f t="shared" si="0"/>
        <v>7</v>
      </c>
      <c r="BH2" s="40">
        <f t="shared" si="0"/>
        <v>1</v>
      </c>
      <c r="BI2" s="40">
        <f t="shared" si="0"/>
        <v>2</v>
      </c>
      <c r="BJ2" s="40">
        <f t="shared" si="0"/>
        <v>3</v>
      </c>
      <c r="BK2" s="40">
        <f t="shared" si="0"/>
        <v>4</v>
      </c>
      <c r="BL2" s="40">
        <f t="shared" si="0"/>
        <v>5</v>
      </c>
      <c r="BM2" s="40">
        <f t="shared" si="0"/>
        <v>6</v>
      </c>
      <c r="BN2" s="40">
        <f t="shared" si="0"/>
        <v>7</v>
      </c>
      <c r="BO2" s="40">
        <f t="shared" si="0"/>
        <v>1</v>
      </c>
      <c r="BP2" s="40">
        <f t="shared" si="0"/>
        <v>2</v>
      </c>
      <c r="BQ2" s="40">
        <f t="shared" ref="BQ2:EB2" si="1">WEEKDAY(BQ$3,1)</f>
        <v>3</v>
      </c>
      <c r="BR2" s="40">
        <f t="shared" si="1"/>
        <v>4</v>
      </c>
      <c r="BS2" s="40">
        <f t="shared" si="1"/>
        <v>5</v>
      </c>
      <c r="BT2" s="40">
        <f t="shared" si="1"/>
        <v>6</v>
      </c>
      <c r="BU2" s="40">
        <f t="shared" si="1"/>
        <v>7</v>
      </c>
      <c r="BV2" s="40">
        <f t="shared" si="1"/>
        <v>1</v>
      </c>
      <c r="BW2" s="40">
        <f t="shared" si="1"/>
        <v>2</v>
      </c>
      <c r="BX2" s="40">
        <f t="shared" si="1"/>
        <v>3</v>
      </c>
      <c r="BY2" s="40">
        <f t="shared" si="1"/>
        <v>4</v>
      </c>
      <c r="BZ2" s="40">
        <f t="shared" si="1"/>
        <v>5</v>
      </c>
      <c r="CA2" s="40">
        <f t="shared" si="1"/>
        <v>6</v>
      </c>
      <c r="CB2" s="40">
        <f t="shared" si="1"/>
        <v>7</v>
      </c>
      <c r="CC2" s="40">
        <f t="shared" si="1"/>
        <v>1</v>
      </c>
      <c r="CD2" s="40">
        <f t="shared" si="1"/>
        <v>2</v>
      </c>
      <c r="CE2" s="40">
        <f t="shared" si="1"/>
        <v>3</v>
      </c>
      <c r="CF2" s="40">
        <f t="shared" si="1"/>
        <v>4</v>
      </c>
      <c r="CG2" s="40">
        <f t="shared" si="1"/>
        <v>5</v>
      </c>
      <c r="CH2" s="40">
        <f t="shared" si="1"/>
        <v>6</v>
      </c>
      <c r="CI2" s="40">
        <f t="shared" si="1"/>
        <v>7</v>
      </c>
      <c r="CJ2" s="40">
        <f t="shared" si="1"/>
        <v>1</v>
      </c>
      <c r="CK2" s="40">
        <f t="shared" si="1"/>
        <v>2</v>
      </c>
      <c r="CL2" s="40">
        <f t="shared" si="1"/>
        <v>3</v>
      </c>
      <c r="CM2" s="40">
        <f t="shared" si="1"/>
        <v>4</v>
      </c>
      <c r="CN2" s="40">
        <f t="shared" si="1"/>
        <v>5</v>
      </c>
      <c r="CO2" s="40">
        <f t="shared" si="1"/>
        <v>6</v>
      </c>
      <c r="CP2" s="40">
        <f t="shared" si="1"/>
        <v>7</v>
      </c>
      <c r="CQ2" s="40">
        <f t="shared" si="1"/>
        <v>1</v>
      </c>
      <c r="CR2" s="40">
        <f t="shared" si="1"/>
        <v>2</v>
      </c>
      <c r="CS2" s="40">
        <f t="shared" si="1"/>
        <v>3</v>
      </c>
      <c r="CT2" s="40">
        <f t="shared" si="1"/>
        <v>4</v>
      </c>
      <c r="CU2" s="40">
        <f t="shared" si="1"/>
        <v>5</v>
      </c>
      <c r="CV2" s="40">
        <f t="shared" si="1"/>
        <v>6</v>
      </c>
      <c r="CW2" s="40">
        <f t="shared" si="1"/>
        <v>7</v>
      </c>
      <c r="CX2" s="40">
        <f t="shared" si="1"/>
        <v>1</v>
      </c>
      <c r="CY2" s="40">
        <f t="shared" si="1"/>
        <v>2</v>
      </c>
      <c r="CZ2" s="40">
        <f t="shared" si="1"/>
        <v>3</v>
      </c>
      <c r="DA2" s="40">
        <f t="shared" si="1"/>
        <v>4</v>
      </c>
      <c r="DB2" s="40">
        <f t="shared" si="1"/>
        <v>5</v>
      </c>
      <c r="DC2" s="40">
        <f t="shared" si="1"/>
        <v>6</v>
      </c>
      <c r="DD2" s="40">
        <f t="shared" si="1"/>
        <v>7</v>
      </c>
      <c r="DE2" s="40">
        <f t="shared" si="1"/>
        <v>1</v>
      </c>
      <c r="DF2" s="40">
        <f t="shared" si="1"/>
        <v>2</v>
      </c>
      <c r="DG2" s="40">
        <f t="shared" si="1"/>
        <v>3</v>
      </c>
      <c r="DH2" s="40">
        <f t="shared" si="1"/>
        <v>4</v>
      </c>
      <c r="DI2" s="40">
        <f t="shared" si="1"/>
        <v>5</v>
      </c>
      <c r="DJ2" s="40">
        <f t="shared" si="1"/>
        <v>6</v>
      </c>
      <c r="DK2" s="40">
        <f t="shared" si="1"/>
        <v>7</v>
      </c>
      <c r="DL2" s="40">
        <f t="shared" si="1"/>
        <v>1</v>
      </c>
      <c r="DM2" s="40">
        <f t="shared" si="1"/>
        <v>2</v>
      </c>
      <c r="DN2" s="40">
        <f t="shared" si="1"/>
        <v>3</v>
      </c>
      <c r="DO2" s="40">
        <f t="shared" si="1"/>
        <v>4</v>
      </c>
      <c r="DP2" s="40">
        <f t="shared" si="1"/>
        <v>5</v>
      </c>
      <c r="DQ2" s="40">
        <f t="shared" si="1"/>
        <v>6</v>
      </c>
      <c r="DR2" s="40">
        <f t="shared" si="1"/>
        <v>7</v>
      </c>
      <c r="DS2" s="40">
        <f t="shared" si="1"/>
        <v>1</v>
      </c>
      <c r="DT2" s="40">
        <f t="shared" si="1"/>
        <v>2</v>
      </c>
      <c r="DU2" s="40">
        <f t="shared" si="1"/>
        <v>3</v>
      </c>
      <c r="DV2" s="40">
        <f t="shared" si="1"/>
        <v>4</v>
      </c>
      <c r="DW2" s="40">
        <f t="shared" si="1"/>
        <v>5</v>
      </c>
      <c r="DX2" s="40">
        <f t="shared" si="1"/>
        <v>6</v>
      </c>
      <c r="DY2" s="40">
        <f t="shared" si="1"/>
        <v>7</v>
      </c>
      <c r="DZ2" s="40">
        <f t="shared" si="1"/>
        <v>1</v>
      </c>
      <c r="EA2" s="40">
        <f t="shared" si="1"/>
        <v>2</v>
      </c>
      <c r="EB2" s="40">
        <f t="shared" si="1"/>
        <v>3</v>
      </c>
      <c r="EC2" s="40">
        <f t="shared" ref="EC2:GN2" si="2">WEEKDAY(EC$3,1)</f>
        <v>4</v>
      </c>
      <c r="ED2" s="40">
        <f t="shared" si="2"/>
        <v>5</v>
      </c>
      <c r="EE2" s="40">
        <f t="shared" si="2"/>
        <v>6</v>
      </c>
      <c r="EF2" s="40">
        <f t="shared" si="2"/>
        <v>7</v>
      </c>
      <c r="EG2" s="40">
        <f t="shared" si="2"/>
        <v>1</v>
      </c>
      <c r="EH2" s="40">
        <f t="shared" si="2"/>
        <v>2</v>
      </c>
      <c r="EI2" s="40">
        <f t="shared" si="2"/>
        <v>3</v>
      </c>
      <c r="EJ2" s="40">
        <f t="shared" si="2"/>
        <v>4</v>
      </c>
      <c r="EK2" s="40">
        <f t="shared" si="2"/>
        <v>5</v>
      </c>
      <c r="EL2" s="40">
        <f t="shared" si="2"/>
        <v>6</v>
      </c>
      <c r="EM2" s="40">
        <f t="shared" si="2"/>
        <v>7</v>
      </c>
      <c r="EN2" s="40">
        <f t="shared" si="2"/>
        <v>1</v>
      </c>
      <c r="EO2" s="40">
        <f t="shared" si="2"/>
        <v>2</v>
      </c>
      <c r="EP2" s="40">
        <f t="shared" si="2"/>
        <v>3</v>
      </c>
      <c r="EQ2" s="40">
        <f t="shared" si="2"/>
        <v>4</v>
      </c>
      <c r="ER2" s="40">
        <f t="shared" si="2"/>
        <v>5</v>
      </c>
      <c r="ES2" s="40">
        <f t="shared" si="2"/>
        <v>6</v>
      </c>
      <c r="ET2" s="40">
        <f t="shared" si="2"/>
        <v>7</v>
      </c>
      <c r="EU2" s="40">
        <f t="shared" si="2"/>
        <v>1</v>
      </c>
      <c r="EV2" s="40">
        <f t="shared" si="2"/>
        <v>2</v>
      </c>
      <c r="EW2" s="40">
        <f t="shared" si="2"/>
        <v>3</v>
      </c>
      <c r="EX2" s="40">
        <f t="shared" si="2"/>
        <v>4</v>
      </c>
      <c r="EY2" s="40">
        <f t="shared" si="2"/>
        <v>5</v>
      </c>
      <c r="EZ2" s="40">
        <f t="shared" si="2"/>
        <v>6</v>
      </c>
      <c r="FA2" s="40">
        <f t="shared" si="2"/>
        <v>7</v>
      </c>
      <c r="FB2" s="40">
        <f t="shared" si="2"/>
        <v>1</v>
      </c>
      <c r="FC2" s="40">
        <f t="shared" si="2"/>
        <v>2</v>
      </c>
      <c r="FD2" s="40">
        <f t="shared" si="2"/>
        <v>3</v>
      </c>
      <c r="FE2" s="40">
        <f t="shared" si="2"/>
        <v>4</v>
      </c>
      <c r="FF2" s="40">
        <f t="shared" si="2"/>
        <v>5</v>
      </c>
      <c r="FG2" s="40">
        <f t="shared" si="2"/>
        <v>6</v>
      </c>
      <c r="FH2" s="40">
        <f t="shared" si="2"/>
        <v>7</v>
      </c>
      <c r="FI2" s="40">
        <f t="shared" si="2"/>
        <v>1</v>
      </c>
      <c r="FJ2" s="40">
        <f t="shared" si="2"/>
        <v>2</v>
      </c>
      <c r="FK2" s="40">
        <f t="shared" si="2"/>
        <v>3</v>
      </c>
      <c r="FL2" s="40">
        <f t="shared" si="2"/>
        <v>4</v>
      </c>
      <c r="FM2" s="40">
        <f t="shared" si="2"/>
        <v>5</v>
      </c>
      <c r="FN2" s="40">
        <f t="shared" si="2"/>
        <v>6</v>
      </c>
      <c r="FO2" s="40">
        <f t="shared" si="2"/>
        <v>7</v>
      </c>
      <c r="FP2" s="40">
        <f t="shared" si="2"/>
        <v>1</v>
      </c>
      <c r="FQ2" s="40">
        <f t="shared" si="2"/>
        <v>2</v>
      </c>
      <c r="FR2" s="40">
        <f t="shared" si="2"/>
        <v>3</v>
      </c>
      <c r="FS2" s="40">
        <f t="shared" si="2"/>
        <v>4</v>
      </c>
      <c r="FT2" s="40">
        <f t="shared" si="2"/>
        <v>5</v>
      </c>
      <c r="FU2" s="40">
        <f t="shared" si="2"/>
        <v>6</v>
      </c>
      <c r="FV2" s="40">
        <f t="shared" si="2"/>
        <v>7</v>
      </c>
      <c r="FW2" s="40">
        <f t="shared" si="2"/>
        <v>1</v>
      </c>
      <c r="FX2" s="40">
        <f t="shared" si="2"/>
        <v>2</v>
      </c>
      <c r="FY2" s="40">
        <f t="shared" si="2"/>
        <v>3</v>
      </c>
      <c r="FZ2" s="40">
        <f t="shared" si="2"/>
        <v>4</v>
      </c>
      <c r="GA2" s="40">
        <f t="shared" si="2"/>
        <v>5</v>
      </c>
      <c r="GB2" s="40">
        <f t="shared" si="2"/>
        <v>6</v>
      </c>
      <c r="GC2" s="40">
        <f t="shared" si="2"/>
        <v>7</v>
      </c>
      <c r="GD2" s="40">
        <f t="shared" si="2"/>
        <v>1</v>
      </c>
      <c r="GE2" s="40">
        <f t="shared" si="2"/>
        <v>2</v>
      </c>
      <c r="GF2" s="40">
        <f t="shared" si="2"/>
        <v>3</v>
      </c>
      <c r="GG2" s="40">
        <f t="shared" si="2"/>
        <v>4</v>
      </c>
      <c r="GH2" s="40">
        <f t="shared" si="2"/>
        <v>5</v>
      </c>
      <c r="GI2" s="40">
        <f t="shared" si="2"/>
        <v>6</v>
      </c>
      <c r="GJ2" s="40">
        <f t="shared" si="2"/>
        <v>7</v>
      </c>
      <c r="GK2" s="40">
        <f t="shared" si="2"/>
        <v>1</v>
      </c>
      <c r="GL2" s="40">
        <f t="shared" si="2"/>
        <v>2</v>
      </c>
      <c r="GM2" s="40">
        <f t="shared" si="2"/>
        <v>3</v>
      </c>
      <c r="GN2" s="40">
        <f t="shared" si="2"/>
        <v>4</v>
      </c>
      <c r="GO2" s="40">
        <f t="shared" ref="GO2:GY2" si="3">WEEKDAY(GO$3,1)</f>
        <v>5</v>
      </c>
      <c r="GP2" s="40">
        <f t="shared" si="3"/>
        <v>6</v>
      </c>
      <c r="GQ2" s="40">
        <f t="shared" si="3"/>
        <v>7</v>
      </c>
      <c r="GR2" s="40">
        <f t="shared" si="3"/>
        <v>1</v>
      </c>
      <c r="GS2" s="40">
        <f t="shared" si="3"/>
        <v>2</v>
      </c>
      <c r="GT2" s="40">
        <f t="shared" si="3"/>
        <v>3</v>
      </c>
      <c r="GU2" s="40">
        <f t="shared" si="3"/>
        <v>4</v>
      </c>
      <c r="GV2" s="40">
        <f t="shared" si="3"/>
        <v>5</v>
      </c>
      <c r="GW2" s="40">
        <f t="shared" si="3"/>
        <v>6</v>
      </c>
      <c r="GX2" s="40">
        <f t="shared" si="3"/>
        <v>7</v>
      </c>
      <c r="GY2" s="40">
        <f t="shared" si="3"/>
        <v>1</v>
      </c>
    </row>
    <row r="3" spans="1:207">
      <c r="A3" s="39" t="s">
        <v>909</v>
      </c>
      <c r="B3" s="39" t="s">
        <v>13</v>
      </c>
      <c r="C3" s="39" t="s">
        <v>910</v>
      </c>
      <c r="D3" s="38" t="s">
        <v>911</v>
      </c>
      <c r="E3" s="37">
        <v>44585</v>
      </c>
      <c r="F3" s="37">
        <v>44586</v>
      </c>
      <c r="G3" s="37">
        <v>44587</v>
      </c>
      <c r="H3" s="37">
        <v>44588</v>
      </c>
      <c r="I3" s="37">
        <v>44589</v>
      </c>
      <c r="J3" s="37">
        <v>44590</v>
      </c>
      <c r="K3" s="37">
        <v>44591</v>
      </c>
      <c r="L3" s="37">
        <v>44592</v>
      </c>
      <c r="M3" s="37">
        <v>44593</v>
      </c>
      <c r="N3" s="37">
        <v>44594</v>
      </c>
      <c r="O3" s="37">
        <v>44595</v>
      </c>
      <c r="P3" s="37">
        <v>44596</v>
      </c>
      <c r="Q3" s="37">
        <v>44597</v>
      </c>
      <c r="R3" s="37">
        <v>44598</v>
      </c>
      <c r="S3" s="37">
        <v>44599</v>
      </c>
      <c r="T3" s="37">
        <v>44600</v>
      </c>
      <c r="U3" s="37">
        <v>44601</v>
      </c>
      <c r="V3" s="37">
        <v>44602</v>
      </c>
      <c r="W3" s="37">
        <v>44603</v>
      </c>
      <c r="X3" s="37">
        <v>44604</v>
      </c>
      <c r="Y3" s="37">
        <v>44605</v>
      </c>
      <c r="Z3" s="37">
        <v>44606</v>
      </c>
      <c r="AA3" s="37">
        <v>44607</v>
      </c>
      <c r="AB3" s="37">
        <v>44608</v>
      </c>
      <c r="AC3" s="37">
        <v>44609</v>
      </c>
      <c r="AD3" s="37">
        <v>44610</v>
      </c>
      <c r="AE3" s="37">
        <v>44611</v>
      </c>
      <c r="AF3" s="37">
        <v>44612</v>
      </c>
      <c r="AG3" s="37">
        <v>44613</v>
      </c>
      <c r="AH3" s="37">
        <v>44614</v>
      </c>
      <c r="AI3" s="37">
        <v>44615</v>
      </c>
      <c r="AJ3" s="37">
        <v>44616</v>
      </c>
      <c r="AK3" s="37">
        <v>44617</v>
      </c>
      <c r="AL3" s="37">
        <v>44618</v>
      </c>
      <c r="AM3" s="37">
        <v>44619</v>
      </c>
      <c r="AN3" s="37">
        <v>44620</v>
      </c>
      <c r="AO3" s="37">
        <v>44621</v>
      </c>
      <c r="AP3" s="37">
        <v>44622</v>
      </c>
      <c r="AQ3" s="37">
        <v>44623</v>
      </c>
      <c r="AR3" s="37">
        <v>44624</v>
      </c>
      <c r="AS3" s="37">
        <v>44625</v>
      </c>
      <c r="AT3" s="37">
        <v>44626</v>
      </c>
      <c r="AU3" s="37">
        <v>44627</v>
      </c>
      <c r="AV3" s="37">
        <v>44628</v>
      </c>
      <c r="AW3" s="37">
        <v>44629</v>
      </c>
      <c r="AX3" s="37">
        <v>44630</v>
      </c>
      <c r="AY3" s="37">
        <v>44631</v>
      </c>
      <c r="AZ3" s="37">
        <v>44632</v>
      </c>
      <c r="BA3" s="37">
        <v>44633</v>
      </c>
      <c r="BB3" s="37">
        <v>44634</v>
      </c>
      <c r="BC3" s="37">
        <v>44635</v>
      </c>
      <c r="BD3" s="37">
        <v>44636</v>
      </c>
      <c r="BE3" s="37">
        <v>44637</v>
      </c>
      <c r="BF3" s="37">
        <v>44638</v>
      </c>
      <c r="BG3" s="37">
        <v>44639</v>
      </c>
      <c r="BH3" s="37">
        <v>44640</v>
      </c>
      <c r="BI3" s="37">
        <v>44641</v>
      </c>
      <c r="BJ3" s="37">
        <v>44642</v>
      </c>
      <c r="BK3" s="37">
        <v>44643</v>
      </c>
      <c r="BL3" s="37">
        <v>44644</v>
      </c>
      <c r="BM3" s="37">
        <v>44645</v>
      </c>
      <c r="BN3" s="37">
        <v>44646</v>
      </c>
      <c r="BO3" s="37">
        <v>44647</v>
      </c>
      <c r="BP3" s="37">
        <v>44648</v>
      </c>
      <c r="BQ3" s="37">
        <v>44649</v>
      </c>
      <c r="BR3" s="37">
        <v>44650</v>
      </c>
      <c r="BS3" s="37">
        <v>44651</v>
      </c>
      <c r="BT3" s="37">
        <v>44652</v>
      </c>
      <c r="BU3" s="37">
        <v>44653</v>
      </c>
      <c r="BV3" s="37">
        <v>44654</v>
      </c>
      <c r="BW3" s="37">
        <v>44655</v>
      </c>
      <c r="BX3" s="37">
        <v>44656</v>
      </c>
      <c r="BY3" s="37">
        <v>44657</v>
      </c>
      <c r="BZ3" s="37">
        <v>44658</v>
      </c>
      <c r="CA3" s="37">
        <v>44659</v>
      </c>
      <c r="CB3" s="37">
        <v>44660</v>
      </c>
      <c r="CC3" s="37">
        <v>44661</v>
      </c>
      <c r="CD3" s="37">
        <v>44662</v>
      </c>
      <c r="CE3" s="37">
        <v>44663</v>
      </c>
      <c r="CF3" s="37">
        <v>44664</v>
      </c>
      <c r="CG3" s="37">
        <v>44665</v>
      </c>
      <c r="CH3" s="37">
        <v>44666</v>
      </c>
      <c r="CI3" s="37">
        <v>44667</v>
      </c>
      <c r="CJ3" s="37">
        <v>44668</v>
      </c>
      <c r="CK3" s="37">
        <v>44669</v>
      </c>
      <c r="CL3" s="37">
        <v>44670</v>
      </c>
      <c r="CM3" s="37">
        <v>44671</v>
      </c>
      <c r="CN3" s="37">
        <v>44672</v>
      </c>
      <c r="CO3" s="37">
        <v>44673</v>
      </c>
      <c r="CP3" s="37">
        <v>44674</v>
      </c>
      <c r="CQ3" s="37">
        <v>44675</v>
      </c>
      <c r="CR3" s="37">
        <v>44676</v>
      </c>
      <c r="CS3" s="37">
        <v>44677</v>
      </c>
      <c r="CT3" s="37">
        <v>44678</v>
      </c>
      <c r="CU3" s="37">
        <v>44679</v>
      </c>
      <c r="CV3" s="37">
        <v>44680</v>
      </c>
      <c r="CW3" s="37">
        <v>44681</v>
      </c>
      <c r="CX3" s="37">
        <v>44682</v>
      </c>
      <c r="CY3" s="37">
        <v>44683</v>
      </c>
      <c r="CZ3" s="37">
        <v>44684</v>
      </c>
      <c r="DA3" s="37">
        <v>44685</v>
      </c>
      <c r="DB3" s="37">
        <v>44686</v>
      </c>
      <c r="DC3" s="37">
        <v>44687</v>
      </c>
      <c r="DD3" s="37">
        <v>44688</v>
      </c>
      <c r="DE3" s="37">
        <v>44689</v>
      </c>
      <c r="DF3" s="37">
        <v>44690</v>
      </c>
      <c r="DG3" s="37">
        <v>44691</v>
      </c>
      <c r="DH3" s="37">
        <v>44692</v>
      </c>
      <c r="DI3" s="37">
        <v>44693</v>
      </c>
      <c r="DJ3" s="37">
        <v>44694</v>
      </c>
      <c r="DK3" s="37">
        <v>44695</v>
      </c>
      <c r="DL3" s="37">
        <v>44696</v>
      </c>
      <c r="DM3" s="37">
        <v>44697</v>
      </c>
      <c r="DN3" s="37">
        <v>44698</v>
      </c>
      <c r="DO3" s="37">
        <v>44699</v>
      </c>
      <c r="DP3" s="37">
        <v>44700</v>
      </c>
      <c r="DQ3" s="37">
        <v>44701</v>
      </c>
      <c r="DR3" s="37">
        <v>44702</v>
      </c>
      <c r="DS3" s="37">
        <v>44703</v>
      </c>
      <c r="DT3" s="37">
        <v>44704</v>
      </c>
      <c r="DU3" s="37">
        <v>44705</v>
      </c>
      <c r="DV3" s="37">
        <v>44706</v>
      </c>
      <c r="DW3" s="37">
        <v>44707</v>
      </c>
      <c r="DX3" s="37">
        <v>44708</v>
      </c>
      <c r="DY3" s="37">
        <v>44709</v>
      </c>
      <c r="DZ3" s="37">
        <v>44710</v>
      </c>
      <c r="EA3" s="37">
        <v>44711</v>
      </c>
      <c r="EB3" s="37">
        <v>44712</v>
      </c>
      <c r="EC3" s="37">
        <v>44713</v>
      </c>
      <c r="ED3" s="37">
        <v>44714</v>
      </c>
      <c r="EE3" s="37">
        <v>44715</v>
      </c>
      <c r="EF3" s="37">
        <v>44716</v>
      </c>
      <c r="EG3" s="37">
        <v>44717</v>
      </c>
      <c r="EH3" s="37">
        <v>44718</v>
      </c>
      <c r="EI3" s="37">
        <v>44719</v>
      </c>
      <c r="EJ3" s="37">
        <v>44720</v>
      </c>
      <c r="EK3" s="37">
        <v>44721</v>
      </c>
      <c r="EL3" s="37">
        <v>44722</v>
      </c>
      <c r="EM3" s="37">
        <v>44723</v>
      </c>
      <c r="EN3" s="37">
        <v>44724</v>
      </c>
      <c r="EO3" s="37">
        <v>44725</v>
      </c>
      <c r="EP3" s="37">
        <v>44726</v>
      </c>
      <c r="EQ3" s="37">
        <v>44727</v>
      </c>
      <c r="ER3" s="37">
        <v>44728</v>
      </c>
      <c r="ES3" s="37">
        <v>44729</v>
      </c>
      <c r="ET3" s="37">
        <v>44730</v>
      </c>
      <c r="EU3" s="37">
        <v>44731</v>
      </c>
      <c r="EV3" s="37">
        <v>44732</v>
      </c>
      <c r="EW3" s="37">
        <v>44733</v>
      </c>
      <c r="EX3" s="37">
        <v>44734</v>
      </c>
      <c r="EY3" s="37">
        <v>44735</v>
      </c>
      <c r="EZ3" s="37">
        <v>44736</v>
      </c>
      <c r="FA3" s="37">
        <v>44737</v>
      </c>
      <c r="FB3" s="37">
        <v>44738</v>
      </c>
      <c r="FC3" s="37">
        <v>44739</v>
      </c>
      <c r="FD3" s="37">
        <v>44740</v>
      </c>
      <c r="FE3" s="37">
        <v>44741</v>
      </c>
      <c r="FF3" s="37">
        <v>44742</v>
      </c>
      <c r="FG3" s="37">
        <v>44743</v>
      </c>
      <c r="FH3" s="37">
        <v>44744</v>
      </c>
      <c r="FI3" s="37">
        <v>44745</v>
      </c>
      <c r="FJ3" s="37">
        <v>44746</v>
      </c>
      <c r="FK3" s="37">
        <v>44747</v>
      </c>
      <c r="FL3" s="37">
        <v>44748</v>
      </c>
      <c r="FM3" s="37">
        <v>44749</v>
      </c>
      <c r="FN3" s="37">
        <v>44750</v>
      </c>
      <c r="FO3" s="37">
        <v>44751</v>
      </c>
      <c r="FP3" s="37">
        <v>44752</v>
      </c>
      <c r="FQ3" s="37">
        <v>44753</v>
      </c>
      <c r="FR3" s="37">
        <v>44754</v>
      </c>
      <c r="FS3" s="37">
        <v>44755</v>
      </c>
      <c r="FT3" s="37">
        <v>44756</v>
      </c>
      <c r="FU3" s="37">
        <v>44757</v>
      </c>
      <c r="FV3" s="37">
        <v>44758</v>
      </c>
      <c r="FW3" s="37">
        <v>44759</v>
      </c>
      <c r="FX3" s="37">
        <v>44760</v>
      </c>
      <c r="FY3" s="37">
        <v>44761</v>
      </c>
      <c r="FZ3" s="37">
        <v>44762</v>
      </c>
      <c r="GA3" s="37">
        <v>44763</v>
      </c>
      <c r="GB3" s="37">
        <v>44764</v>
      </c>
      <c r="GC3" s="37">
        <v>44765</v>
      </c>
      <c r="GD3" s="37">
        <v>44766</v>
      </c>
      <c r="GE3" s="37">
        <v>44767</v>
      </c>
      <c r="GF3" s="37">
        <v>44768</v>
      </c>
      <c r="GG3" s="37">
        <v>44769</v>
      </c>
      <c r="GH3" s="37">
        <v>44770</v>
      </c>
      <c r="GI3" s="37">
        <v>44771</v>
      </c>
      <c r="GJ3" s="37">
        <v>44772</v>
      </c>
      <c r="GK3" s="37">
        <v>44773</v>
      </c>
      <c r="GL3" s="37">
        <v>44774</v>
      </c>
      <c r="GM3" s="37">
        <v>44775</v>
      </c>
      <c r="GN3" s="37">
        <v>44776</v>
      </c>
      <c r="GO3" s="37">
        <v>44777</v>
      </c>
      <c r="GP3" s="37">
        <v>44778</v>
      </c>
      <c r="GQ3" s="37">
        <v>44779</v>
      </c>
      <c r="GR3" s="37">
        <v>44780</v>
      </c>
      <c r="GS3" s="37">
        <v>44781</v>
      </c>
      <c r="GT3" s="37">
        <v>44782</v>
      </c>
      <c r="GU3" s="37">
        <v>44783</v>
      </c>
      <c r="GV3" s="37">
        <v>44784</v>
      </c>
      <c r="GW3" s="37">
        <v>44785</v>
      </c>
      <c r="GX3" s="37">
        <v>44786</v>
      </c>
      <c r="GY3" s="37">
        <v>44787</v>
      </c>
    </row>
    <row r="4" spans="1:207" ht="15.75" hidden="1" thickBot="1">
      <c r="A4" s="36"/>
      <c r="B4" s="36"/>
      <c r="C4" s="36"/>
      <c r="D4" s="35"/>
      <c r="E4" s="34">
        <f t="shared" ref="E4:AJ4" si="4">SUMPRODUCT($D$5:$D$39,E5:E39)/10^6</f>
        <v>0.91871999999999998</v>
      </c>
      <c r="F4" s="34">
        <f t="shared" si="4"/>
        <v>0</v>
      </c>
      <c r="G4" s="34">
        <f t="shared" si="4"/>
        <v>0</v>
      </c>
      <c r="H4" s="34">
        <f t="shared" si="4"/>
        <v>0</v>
      </c>
      <c r="I4" s="34">
        <f t="shared" si="4"/>
        <v>0</v>
      </c>
      <c r="J4" s="34">
        <f t="shared" si="4"/>
        <v>0</v>
      </c>
      <c r="K4" s="34">
        <f t="shared" si="4"/>
        <v>0</v>
      </c>
      <c r="L4" s="34">
        <f t="shared" si="4"/>
        <v>0</v>
      </c>
      <c r="M4" s="34">
        <f t="shared" si="4"/>
        <v>0</v>
      </c>
      <c r="N4" s="34">
        <f t="shared" si="4"/>
        <v>0</v>
      </c>
      <c r="O4" s="34">
        <f t="shared" si="4"/>
        <v>0</v>
      </c>
      <c r="P4" s="34">
        <f t="shared" si="4"/>
        <v>0</v>
      </c>
      <c r="Q4" s="34">
        <f t="shared" si="4"/>
        <v>0</v>
      </c>
      <c r="R4" s="34">
        <f t="shared" si="4"/>
        <v>0</v>
      </c>
      <c r="S4" s="34">
        <f t="shared" si="4"/>
        <v>0</v>
      </c>
      <c r="T4" s="34">
        <f t="shared" si="4"/>
        <v>0.65605999999999998</v>
      </c>
      <c r="U4" s="34">
        <f t="shared" si="4"/>
        <v>0.64512000000000003</v>
      </c>
      <c r="V4" s="34">
        <f t="shared" si="4"/>
        <v>2.3213050000000002</v>
      </c>
      <c r="W4" s="34">
        <f t="shared" si="4"/>
        <v>1.33632</v>
      </c>
      <c r="X4" s="34">
        <f t="shared" si="4"/>
        <v>0</v>
      </c>
      <c r="Y4" s="34">
        <f t="shared" si="4"/>
        <v>0</v>
      </c>
      <c r="Z4" s="34">
        <f t="shared" si="4"/>
        <v>0</v>
      </c>
      <c r="AA4" s="34">
        <f t="shared" si="4"/>
        <v>2.0025949999999999</v>
      </c>
      <c r="AB4" s="34">
        <f t="shared" si="4"/>
        <v>2.6448</v>
      </c>
      <c r="AC4" s="34">
        <f t="shared" si="4"/>
        <v>3.306</v>
      </c>
      <c r="AD4" s="34">
        <f t="shared" si="4"/>
        <v>2.6448</v>
      </c>
      <c r="AE4" s="34">
        <f t="shared" si="4"/>
        <v>0</v>
      </c>
      <c r="AF4" s="34">
        <f t="shared" si="4"/>
        <v>0</v>
      </c>
      <c r="AG4" s="34">
        <f t="shared" si="4"/>
        <v>0</v>
      </c>
      <c r="AH4" s="34">
        <f t="shared" si="4"/>
        <v>1.3226899999999999</v>
      </c>
      <c r="AI4" s="34">
        <f t="shared" si="4"/>
        <v>1.98708</v>
      </c>
      <c r="AJ4" s="34">
        <f t="shared" si="4"/>
        <v>3.3373200000000001</v>
      </c>
      <c r="AK4" s="34">
        <f t="shared" ref="AK4:BH4" si="5">SUMPRODUCT($D$5:$D$39,AK5:AK39)/10^6</f>
        <v>1.33632</v>
      </c>
      <c r="AL4" s="34">
        <f t="shared" si="5"/>
        <v>0</v>
      </c>
      <c r="AM4" s="34">
        <f t="shared" si="5"/>
        <v>0</v>
      </c>
      <c r="AN4" s="34">
        <f t="shared" si="5"/>
        <v>1.3279099999999999</v>
      </c>
      <c r="AO4" s="34">
        <f t="shared" si="5"/>
        <v>3.306</v>
      </c>
      <c r="AP4" s="34">
        <f t="shared" si="5"/>
        <v>2.65524</v>
      </c>
      <c r="AQ4" s="34">
        <f t="shared" si="5"/>
        <v>3.3338399999999999</v>
      </c>
      <c r="AR4" s="34">
        <f t="shared" si="5"/>
        <v>1.9434</v>
      </c>
      <c r="AS4" s="34">
        <f t="shared" si="5"/>
        <v>0</v>
      </c>
      <c r="AT4" s="34">
        <f t="shared" si="5"/>
        <v>0</v>
      </c>
      <c r="AU4" s="34">
        <f t="shared" si="5"/>
        <v>0.33407999999999999</v>
      </c>
      <c r="AV4" s="34">
        <f t="shared" si="5"/>
        <v>3.5942400000000001</v>
      </c>
      <c r="AW4" s="34">
        <f t="shared" si="5"/>
        <v>3.99424</v>
      </c>
      <c r="AX4" s="34">
        <f t="shared" si="5"/>
        <v>5.0007599999999996</v>
      </c>
      <c r="AY4" s="34">
        <f t="shared" si="5"/>
        <v>3.6400800000000002</v>
      </c>
      <c r="AZ4" s="34">
        <f t="shared" si="5"/>
        <v>0</v>
      </c>
      <c r="BA4" s="34">
        <f t="shared" si="5"/>
        <v>0</v>
      </c>
      <c r="BB4" s="34">
        <f t="shared" si="5"/>
        <v>5.2357199999999997</v>
      </c>
      <c r="BC4" s="34">
        <f t="shared" si="5"/>
        <v>6.2176</v>
      </c>
      <c r="BD4" s="34">
        <f t="shared" si="5"/>
        <v>4.3225600000000002</v>
      </c>
      <c r="BE4" s="34">
        <f t="shared" si="5"/>
        <v>3.9211999999999998</v>
      </c>
      <c r="BF4" s="34">
        <f t="shared" si="5"/>
        <v>4.5801999999999996</v>
      </c>
      <c r="BG4" s="34">
        <f t="shared" si="5"/>
        <v>0</v>
      </c>
      <c r="BH4" s="34">
        <f t="shared" si="5"/>
        <v>0</v>
      </c>
      <c r="BI4" s="34">
        <f>SUMPRODUCT($D$5:$D$40,BI5:BI40)/10^6</f>
        <v>2.9908000000000001</v>
      </c>
      <c r="BJ4" s="34">
        <f t="shared" ref="BJ4:BO4" si="6">SUMPRODUCT($D$5:$D$39,BJ5:BJ39)/10^6</f>
        <v>0</v>
      </c>
      <c r="BK4" s="34">
        <f t="shared" si="6"/>
        <v>0</v>
      </c>
      <c r="BL4" s="34">
        <f t="shared" si="6"/>
        <v>3.3408000000000002</v>
      </c>
      <c r="BM4" s="34">
        <f t="shared" si="6"/>
        <v>0.66815999999999998</v>
      </c>
      <c r="BN4" s="34">
        <f t="shared" si="6"/>
        <v>0</v>
      </c>
      <c r="BO4" s="34">
        <f t="shared" si="6"/>
        <v>0</v>
      </c>
      <c r="BP4" s="34">
        <f t="shared" ref="BP4:CU4" si="7">SUMPRODUCT($D$5:$D$65,BP5:BP65)/10^6</f>
        <v>4.0217599999999996</v>
      </c>
      <c r="BQ4" s="34">
        <f t="shared" si="7"/>
        <v>2.00448</v>
      </c>
      <c r="BR4" s="34">
        <f t="shared" si="7"/>
        <v>3.3199200000000002</v>
      </c>
      <c r="BS4" s="34">
        <f t="shared" si="7"/>
        <v>2.9606400000000002</v>
      </c>
      <c r="BT4" s="34">
        <f t="shared" si="7"/>
        <v>3.6144349999999998</v>
      </c>
      <c r="BU4" s="34">
        <f t="shared" si="7"/>
        <v>0</v>
      </c>
      <c r="BV4" s="34">
        <f t="shared" si="7"/>
        <v>0</v>
      </c>
      <c r="BW4" s="34">
        <f t="shared" si="7"/>
        <v>2.9331200000000002</v>
      </c>
      <c r="BX4" s="34">
        <f t="shared" si="7"/>
        <v>4.7702400000000003</v>
      </c>
      <c r="BY4" s="34">
        <f t="shared" si="7"/>
        <v>6.7053200000000004</v>
      </c>
      <c r="BZ4" s="34">
        <f t="shared" si="7"/>
        <v>6.4927999999999999</v>
      </c>
      <c r="CA4" s="34">
        <f t="shared" si="7"/>
        <v>5.88964</v>
      </c>
      <c r="CB4" s="34">
        <f t="shared" si="7"/>
        <v>0</v>
      </c>
      <c r="CC4" s="34">
        <f t="shared" si="7"/>
        <v>0</v>
      </c>
      <c r="CD4" s="34">
        <f t="shared" si="7"/>
        <v>4.6744500000000002</v>
      </c>
      <c r="CE4" s="34">
        <f t="shared" si="7"/>
        <v>6.4668799999999997</v>
      </c>
      <c r="CF4" s="34">
        <f t="shared" si="7"/>
        <v>5.7984</v>
      </c>
      <c r="CG4" s="34">
        <f t="shared" si="7"/>
        <v>6.0842400000000003</v>
      </c>
      <c r="CH4" s="34">
        <f t="shared" si="7"/>
        <v>0</v>
      </c>
      <c r="CI4" s="34">
        <f t="shared" si="7"/>
        <v>0</v>
      </c>
      <c r="CJ4" s="34">
        <f t="shared" si="7"/>
        <v>0</v>
      </c>
      <c r="CK4" s="34">
        <f t="shared" si="7"/>
        <v>7.1363599999999998</v>
      </c>
      <c r="CL4" s="34">
        <f t="shared" si="7"/>
        <v>6.1734400000000003</v>
      </c>
      <c r="CM4" s="34">
        <f t="shared" si="7"/>
        <v>6.6115599999999999</v>
      </c>
      <c r="CN4" s="34">
        <f t="shared" si="7"/>
        <v>5.8243600000000004</v>
      </c>
      <c r="CO4" s="34">
        <f t="shared" si="7"/>
        <v>5.5718800000000002</v>
      </c>
      <c r="CP4" s="34">
        <f t="shared" si="7"/>
        <v>0</v>
      </c>
      <c r="CQ4" s="34">
        <f t="shared" si="7"/>
        <v>0</v>
      </c>
      <c r="CR4" s="34">
        <f t="shared" si="7"/>
        <v>0</v>
      </c>
      <c r="CS4" s="34">
        <f t="shared" si="7"/>
        <v>0</v>
      </c>
      <c r="CT4" s="34">
        <f t="shared" si="7"/>
        <v>0</v>
      </c>
      <c r="CU4" s="34">
        <f t="shared" si="7"/>
        <v>0</v>
      </c>
      <c r="CV4" s="34">
        <f t="shared" ref="CV4:EA4" si="8">SUMPRODUCT($D$5:$D$65,CV5:CV65)/10^6</f>
        <v>0</v>
      </c>
      <c r="CW4" s="34">
        <f t="shared" si="8"/>
        <v>0</v>
      </c>
      <c r="CX4" s="34">
        <f t="shared" si="8"/>
        <v>0</v>
      </c>
      <c r="CY4" s="34">
        <f t="shared" si="8"/>
        <v>0</v>
      </c>
      <c r="CZ4" s="34">
        <f t="shared" si="8"/>
        <v>0</v>
      </c>
      <c r="DA4" s="34">
        <f t="shared" si="8"/>
        <v>0</v>
      </c>
      <c r="DB4" s="34">
        <f t="shared" si="8"/>
        <v>0</v>
      </c>
      <c r="DC4" s="34">
        <f t="shared" si="8"/>
        <v>0</v>
      </c>
      <c r="DD4" s="34">
        <f t="shared" si="8"/>
        <v>0</v>
      </c>
      <c r="DE4" s="34">
        <f t="shared" si="8"/>
        <v>0</v>
      </c>
      <c r="DF4" s="34">
        <f t="shared" si="8"/>
        <v>0</v>
      </c>
      <c r="DG4" s="34">
        <f t="shared" si="8"/>
        <v>0</v>
      </c>
      <c r="DH4" s="34">
        <f t="shared" si="8"/>
        <v>0</v>
      </c>
      <c r="DI4" s="34">
        <f t="shared" si="8"/>
        <v>0</v>
      </c>
      <c r="DJ4" s="34">
        <f t="shared" si="8"/>
        <v>0</v>
      </c>
      <c r="DK4" s="34">
        <f t="shared" si="8"/>
        <v>0</v>
      </c>
      <c r="DL4" s="34">
        <f t="shared" si="8"/>
        <v>0</v>
      </c>
      <c r="DM4" s="34">
        <f t="shared" si="8"/>
        <v>0</v>
      </c>
      <c r="DN4" s="34">
        <f t="shared" si="8"/>
        <v>0</v>
      </c>
      <c r="DO4" s="34">
        <f t="shared" si="8"/>
        <v>0</v>
      </c>
      <c r="DP4" s="34">
        <f t="shared" si="8"/>
        <v>0</v>
      </c>
      <c r="DQ4" s="34">
        <f t="shared" si="8"/>
        <v>0</v>
      </c>
      <c r="DR4" s="34">
        <f t="shared" si="8"/>
        <v>0</v>
      </c>
      <c r="DS4" s="34">
        <f t="shared" si="8"/>
        <v>0</v>
      </c>
      <c r="DT4" s="34">
        <f t="shared" si="8"/>
        <v>0</v>
      </c>
      <c r="DU4" s="34">
        <f t="shared" si="8"/>
        <v>0</v>
      </c>
      <c r="DV4" s="34">
        <f t="shared" si="8"/>
        <v>0</v>
      </c>
      <c r="DW4" s="34">
        <f t="shared" si="8"/>
        <v>0</v>
      </c>
      <c r="DX4" s="34">
        <f t="shared" si="8"/>
        <v>0</v>
      </c>
      <c r="DY4" s="34">
        <f t="shared" si="8"/>
        <v>0</v>
      </c>
      <c r="DZ4" s="34">
        <f t="shared" si="8"/>
        <v>0</v>
      </c>
      <c r="EA4" s="34">
        <f t="shared" si="8"/>
        <v>0</v>
      </c>
      <c r="EB4" s="34">
        <f t="shared" ref="EB4:FG4" si="9">SUMPRODUCT($D$5:$D$65,EB5:EB65)/10^6</f>
        <v>0</v>
      </c>
      <c r="EC4" s="34">
        <f t="shared" si="9"/>
        <v>0</v>
      </c>
      <c r="ED4" s="34">
        <f t="shared" si="9"/>
        <v>0</v>
      </c>
      <c r="EE4" s="34">
        <f t="shared" si="9"/>
        <v>0</v>
      </c>
      <c r="EF4" s="34">
        <f t="shared" si="9"/>
        <v>0</v>
      </c>
      <c r="EG4" s="34">
        <f t="shared" si="9"/>
        <v>0</v>
      </c>
      <c r="EH4" s="34">
        <f t="shared" si="9"/>
        <v>0</v>
      </c>
      <c r="EI4" s="34">
        <f t="shared" si="9"/>
        <v>0</v>
      </c>
      <c r="EJ4" s="34">
        <f t="shared" si="9"/>
        <v>0</v>
      </c>
      <c r="EK4" s="34">
        <f t="shared" si="9"/>
        <v>0</v>
      </c>
      <c r="EL4" s="34">
        <f t="shared" si="9"/>
        <v>0</v>
      </c>
      <c r="EM4" s="34">
        <f t="shared" si="9"/>
        <v>0</v>
      </c>
      <c r="EN4" s="34">
        <f t="shared" si="9"/>
        <v>0</v>
      </c>
      <c r="EO4" s="34">
        <f t="shared" si="9"/>
        <v>0</v>
      </c>
      <c r="EP4" s="34">
        <f t="shared" si="9"/>
        <v>0</v>
      </c>
      <c r="EQ4" s="34">
        <f t="shared" si="9"/>
        <v>0</v>
      </c>
      <c r="ER4" s="34">
        <f t="shared" si="9"/>
        <v>0</v>
      </c>
      <c r="ES4" s="34">
        <f t="shared" si="9"/>
        <v>0</v>
      </c>
      <c r="ET4" s="34">
        <f t="shared" si="9"/>
        <v>0</v>
      </c>
      <c r="EU4" s="34">
        <f t="shared" si="9"/>
        <v>0</v>
      </c>
      <c r="EV4" s="34">
        <f t="shared" si="9"/>
        <v>0</v>
      </c>
      <c r="EW4" s="34">
        <f t="shared" si="9"/>
        <v>0</v>
      </c>
      <c r="EX4" s="34">
        <f t="shared" si="9"/>
        <v>0</v>
      </c>
      <c r="EY4" s="34">
        <f t="shared" si="9"/>
        <v>0</v>
      </c>
      <c r="EZ4" s="34">
        <f t="shared" si="9"/>
        <v>0</v>
      </c>
      <c r="FA4" s="34">
        <f t="shared" si="9"/>
        <v>0</v>
      </c>
      <c r="FB4" s="34">
        <f t="shared" si="9"/>
        <v>0</v>
      </c>
      <c r="FC4" s="34">
        <f t="shared" si="9"/>
        <v>0</v>
      </c>
      <c r="FD4" s="34">
        <f t="shared" si="9"/>
        <v>0</v>
      </c>
      <c r="FE4" s="34">
        <f t="shared" si="9"/>
        <v>0</v>
      </c>
      <c r="FF4" s="34">
        <f t="shared" si="9"/>
        <v>0</v>
      </c>
      <c r="FG4" s="34">
        <f t="shared" si="9"/>
        <v>0</v>
      </c>
      <c r="FH4" s="34">
        <f t="shared" ref="FH4:GM4" si="10">SUMPRODUCT($D$5:$D$65,FH5:FH65)/10^6</f>
        <v>0</v>
      </c>
      <c r="FI4" s="34">
        <f t="shared" si="10"/>
        <v>0</v>
      </c>
      <c r="FJ4" s="34">
        <f t="shared" si="10"/>
        <v>0</v>
      </c>
      <c r="FK4" s="34">
        <f t="shared" si="10"/>
        <v>0</v>
      </c>
      <c r="FL4" s="34">
        <f t="shared" si="10"/>
        <v>0</v>
      </c>
      <c r="FM4" s="34">
        <f t="shared" si="10"/>
        <v>0</v>
      </c>
      <c r="FN4" s="34">
        <f t="shared" si="10"/>
        <v>0</v>
      </c>
      <c r="FO4" s="34">
        <f t="shared" si="10"/>
        <v>0</v>
      </c>
      <c r="FP4" s="34">
        <f t="shared" si="10"/>
        <v>0</v>
      </c>
      <c r="FQ4" s="34">
        <f t="shared" si="10"/>
        <v>0</v>
      </c>
      <c r="FR4" s="34">
        <f t="shared" si="10"/>
        <v>0</v>
      </c>
      <c r="FS4" s="34">
        <f t="shared" si="10"/>
        <v>0</v>
      </c>
      <c r="FT4" s="34">
        <f t="shared" si="10"/>
        <v>0</v>
      </c>
      <c r="FU4" s="34">
        <f t="shared" si="10"/>
        <v>0</v>
      </c>
      <c r="FV4" s="34">
        <f t="shared" si="10"/>
        <v>0</v>
      </c>
      <c r="FW4" s="34">
        <f t="shared" si="10"/>
        <v>0</v>
      </c>
      <c r="FX4" s="34">
        <f t="shared" si="10"/>
        <v>0</v>
      </c>
      <c r="FY4" s="34">
        <f t="shared" si="10"/>
        <v>0</v>
      </c>
      <c r="FZ4" s="34">
        <f t="shared" si="10"/>
        <v>0</v>
      </c>
      <c r="GA4" s="34">
        <f t="shared" si="10"/>
        <v>0</v>
      </c>
      <c r="GB4" s="34">
        <f t="shared" si="10"/>
        <v>0</v>
      </c>
      <c r="GC4" s="34">
        <f t="shared" si="10"/>
        <v>0</v>
      </c>
      <c r="GD4" s="34">
        <f t="shared" si="10"/>
        <v>0</v>
      </c>
      <c r="GE4" s="34">
        <f t="shared" si="10"/>
        <v>0</v>
      </c>
      <c r="GF4" s="34">
        <f t="shared" si="10"/>
        <v>0</v>
      </c>
      <c r="GG4" s="34">
        <f t="shared" si="10"/>
        <v>0</v>
      </c>
      <c r="GH4" s="34">
        <f t="shared" si="10"/>
        <v>0</v>
      </c>
      <c r="GI4" s="34">
        <f t="shared" si="10"/>
        <v>0</v>
      </c>
      <c r="GJ4" s="34">
        <f t="shared" si="10"/>
        <v>0</v>
      </c>
      <c r="GK4" s="34">
        <f t="shared" si="10"/>
        <v>0</v>
      </c>
      <c r="GL4" s="34">
        <f t="shared" si="10"/>
        <v>0</v>
      </c>
      <c r="GM4" s="34">
        <f t="shared" si="10"/>
        <v>0</v>
      </c>
      <c r="GN4" s="34">
        <f t="shared" ref="GN4:GY4" si="11">SUMPRODUCT($D$5:$D$65,GN5:GN65)/10^6</f>
        <v>0</v>
      </c>
      <c r="GO4" s="34">
        <f t="shared" si="11"/>
        <v>0</v>
      </c>
      <c r="GP4" s="34">
        <f t="shared" si="11"/>
        <v>0</v>
      </c>
      <c r="GQ4" s="34">
        <f t="shared" si="11"/>
        <v>0</v>
      </c>
      <c r="GR4" s="34">
        <f t="shared" si="11"/>
        <v>0</v>
      </c>
      <c r="GS4" s="34">
        <f t="shared" si="11"/>
        <v>0</v>
      </c>
      <c r="GT4" s="34">
        <f t="shared" si="11"/>
        <v>0</v>
      </c>
      <c r="GU4" s="34">
        <f t="shared" si="11"/>
        <v>0</v>
      </c>
      <c r="GV4" s="34">
        <f t="shared" si="11"/>
        <v>0</v>
      </c>
      <c r="GW4" s="34">
        <f t="shared" si="11"/>
        <v>0</v>
      </c>
      <c r="GX4" s="34">
        <f t="shared" si="11"/>
        <v>0</v>
      </c>
      <c r="GY4" s="34">
        <f t="shared" si="11"/>
        <v>0</v>
      </c>
    </row>
    <row r="5" spans="1:207" hidden="1">
      <c r="A5" s="33" t="s">
        <v>912</v>
      </c>
      <c r="B5" s="33">
        <v>49301155</v>
      </c>
      <c r="C5" s="33" t="s">
        <v>913</v>
      </c>
      <c r="D5" s="32">
        <v>475</v>
      </c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>
        <v>377</v>
      </c>
      <c r="AB5" s="29">
        <v>5568</v>
      </c>
      <c r="AC5" s="29">
        <v>4176</v>
      </c>
      <c r="AD5" s="29"/>
      <c r="AE5" s="29"/>
      <c r="AF5" s="29"/>
      <c r="AG5" s="29"/>
      <c r="AH5" s="29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</row>
    <row r="6" spans="1:207" hidden="1">
      <c r="A6" s="31" t="s">
        <v>912</v>
      </c>
      <c r="B6" s="31">
        <v>49301156</v>
      </c>
      <c r="C6" s="31" t="s">
        <v>913</v>
      </c>
      <c r="D6" s="30">
        <v>480</v>
      </c>
      <c r="E6" s="29">
        <v>1914</v>
      </c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>
        <v>58</v>
      </c>
      <c r="AI6" s="25"/>
      <c r="AJ6" s="25">
        <v>2088</v>
      </c>
      <c r="AK6" s="25">
        <v>696</v>
      </c>
      <c r="AL6" s="25"/>
      <c r="AM6" s="25"/>
      <c r="AN6" s="25"/>
      <c r="AO6" s="25"/>
      <c r="AP6" s="25"/>
      <c r="AQ6" s="25"/>
      <c r="AR6" s="25"/>
      <c r="AS6" s="25"/>
      <c r="AT6" s="25"/>
      <c r="AU6" s="25"/>
      <c r="AV6" s="25"/>
      <c r="AW6" s="25"/>
      <c r="AX6" s="25"/>
      <c r="AY6" s="25"/>
      <c r="AZ6" s="25"/>
      <c r="BA6" s="25"/>
      <c r="BB6" s="25"/>
      <c r="BC6" s="25">
        <v>2784</v>
      </c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</row>
    <row r="7" spans="1:207" hidden="1">
      <c r="A7" s="28" t="s">
        <v>912</v>
      </c>
      <c r="B7" s="28">
        <v>49302155</v>
      </c>
      <c r="C7" s="28" t="s">
        <v>57</v>
      </c>
      <c r="D7" s="27">
        <v>475</v>
      </c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>
        <v>2784</v>
      </c>
      <c r="AD7" s="29">
        <v>5568</v>
      </c>
      <c r="AE7" s="29"/>
      <c r="AF7" s="29"/>
      <c r="AG7" s="29"/>
      <c r="AH7" s="29">
        <v>1334</v>
      </c>
      <c r="AI7" s="25"/>
      <c r="AJ7" s="25"/>
      <c r="AK7" s="25"/>
      <c r="AL7" s="25"/>
      <c r="AM7" s="25"/>
      <c r="AN7" s="25"/>
      <c r="AO7" s="25"/>
      <c r="AP7" s="25"/>
      <c r="AQ7" s="25"/>
      <c r="AR7" s="25"/>
      <c r="AS7" s="25"/>
      <c r="AT7" s="25"/>
      <c r="AU7" s="25"/>
      <c r="AV7" s="25"/>
      <c r="AW7" s="25"/>
      <c r="AX7" s="25"/>
      <c r="AY7" s="25"/>
      <c r="AZ7" s="25"/>
      <c r="BA7" s="25"/>
      <c r="BB7" s="25"/>
      <c r="BC7" s="25"/>
      <c r="BD7" s="25"/>
      <c r="BE7" s="25"/>
      <c r="BF7" s="25">
        <v>4</v>
      </c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</row>
    <row r="8" spans="1:207" hidden="1">
      <c r="A8" s="28" t="s">
        <v>912</v>
      </c>
      <c r="B8" s="28">
        <v>49303154</v>
      </c>
      <c r="C8" s="28" t="s">
        <v>914</v>
      </c>
      <c r="D8" s="27">
        <v>470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>
        <v>2088</v>
      </c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</row>
    <row r="9" spans="1:207" hidden="1">
      <c r="A9" s="28" t="s">
        <v>912</v>
      </c>
      <c r="B9" s="28">
        <v>49303155</v>
      </c>
      <c r="C9" s="28" t="s">
        <v>914</v>
      </c>
      <c r="D9" s="27">
        <v>475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>
        <v>1392</v>
      </c>
      <c r="AI9" s="25">
        <v>3480</v>
      </c>
      <c r="AJ9" s="25">
        <v>696</v>
      </c>
      <c r="AK9" s="25"/>
      <c r="AL9" s="25"/>
      <c r="AM9" s="25"/>
      <c r="AN9" s="25">
        <v>1682</v>
      </c>
      <c r="AO9" s="25">
        <v>6960</v>
      </c>
      <c r="AP9" s="25">
        <v>2784</v>
      </c>
      <c r="AQ9" s="25"/>
      <c r="AR9" s="25">
        <v>696</v>
      </c>
      <c r="AS9" s="25"/>
      <c r="AT9" s="25"/>
      <c r="AU9" s="25"/>
      <c r="AV9" s="25"/>
      <c r="AW9" s="25"/>
      <c r="AX9" s="25">
        <v>2088</v>
      </c>
      <c r="AY9" s="25">
        <v>6960</v>
      </c>
      <c r="AZ9" s="25"/>
      <c r="BA9" s="25"/>
      <c r="BB9" s="25">
        <v>3480</v>
      </c>
      <c r="BC9" s="25"/>
      <c r="BD9" s="25"/>
      <c r="BE9" s="25">
        <v>1392</v>
      </c>
      <c r="BF9" s="25">
        <v>2088</v>
      </c>
      <c r="BG9" s="25"/>
      <c r="BH9" s="25"/>
      <c r="BI9" s="25">
        <v>1392</v>
      </c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>
        <v>696</v>
      </c>
      <c r="BZ9" s="25"/>
      <c r="CA9" s="25">
        <v>696</v>
      </c>
      <c r="CB9" s="25"/>
      <c r="CC9" s="25"/>
      <c r="CD9" s="25"/>
      <c r="CE9" s="25"/>
      <c r="CF9" s="25"/>
      <c r="CG9" s="25">
        <v>1392</v>
      </c>
      <c r="CH9" s="25"/>
      <c r="CI9" s="25"/>
      <c r="CJ9" s="25"/>
      <c r="CK9" s="25">
        <v>696</v>
      </c>
      <c r="CL9" s="25"/>
      <c r="CM9" s="25">
        <v>696</v>
      </c>
      <c r="CN9" s="25">
        <v>696</v>
      </c>
      <c r="CO9" s="25">
        <v>696</v>
      </c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</row>
    <row r="10" spans="1:207" hidden="1">
      <c r="A10" s="28" t="s">
        <v>912</v>
      </c>
      <c r="B10" s="28">
        <v>49303156</v>
      </c>
      <c r="C10" s="28" t="s">
        <v>914</v>
      </c>
      <c r="D10" s="27">
        <v>480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5">
        <v>696</v>
      </c>
      <c r="AJ10" s="25">
        <v>4176</v>
      </c>
      <c r="AK10" s="25">
        <v>2088</v>
      </c>
      <c r="AL10" s="25"/>
      <c r="AM10" s="25"/>
      <c r="AN10" s="25">
        <v>1102</v>
      </c>
      <c r="AO10" s="25"/>
      <c r="AP10" s="25">
        <v>2088</v>
      </c>
      <c r="AQ10" s="25">
        <v>4872</v>
      </c>
      <c r="AR10" s="25"/>
      <c r="AS10" s="25"/>
      <c r="AT10" s="25"/>
      <c r="AU10" s="25">
        <v>696</v>
      </c>
      <c r="AV10" s="25">
        <v>2784</v>
      </c>
      <c r="AW10" s="25">
        <v>5568</v>
      </c>
      <c r="AX10" s="25">
        <v>8352</v>
      </c>
      <c r="AY10" s="25">
        <v>696</v>
      </c>
      <c r="AZ10" s="25"/>
      <c r="BA10" s="25"/>
      <c r="BB10" s="25">
        <v>2088</v>
      </c>
      <c r="BC10" s="25">
        <v>696</v>
      </c>
      <c r="BD10" s="25">
        <v>3480</v>
      </c>
      <c r="BE10" s="25">
        <v>696</v>
      </c>
      <c r="BF10" s="25">
        <v>5568</v>
      </c>
      <c r="BG10" s="25"/>
      <c r="BH10" s="25"/>
      <c r="BI10" s="25"/>
      <c r="BJ10" s="25"/>
      <c r="BK10" s="25"/>
      <c r="BL10" s="25">
        <v>6960</v>
      </c>
      <c r="BM10" s="25">
        <v>1392</v>
      </c>
      <c r="BN10" s="25"/>
      <c r="BO10" s="25"/>
      <c r="BP10" s="25">
        <v>6960</v>
      </c>
      <c r="BQ10" s="25">
        <v>4176</v>
      </c>
      <c r="BR10" s="25">
        <v>4872</v>
      </c>
      <c r="BS10" s="25">
        <v>3480</v>
      </c>
      <c r="BT10" s="25">
        <v>696</v>
      </c>
      <c r="BU10" s="25"/>
      <c r="BV10" s="25"/>
      <c r="BW10" s="25">
        <v>2088</v>
      </c>
      <c r="BX10" s="25">
        <v>2784</v>
      </c>
      <c r="BY10" s="25">
        <v>4176</v>
      </c>
      <c r="BZ10" s="25">
        <v>2784</v>
      </c>
      <c r="CA10" s="25">
        <v>3480</v>
      </c>
      <c r="CB10" s="25"/>
      <c r="CC10" s="25"/>
      <c r="CD10" s="25">
        <v>2784</v>
      </c>
      <c r="CE10" s="25"/>
      <c r="CF10" s="25">
        <v>7656</v>
      </c>
      <c r="CG10" s="25"/>
      <c r="CH10" s="25"/>
      <c r="CI10" s="25"/>
      <c r="CJ10" s="25"/>
      <c r="CK10" s="25">
        <v>6264</v>
      </c>
      <c r="CL10" s="25">
        <v>4872</v>
      </c>
      <c r="CM10" s="25">
        <v>4872</v>
      </c>
      <c r="CN10" s="25">
        <v>2784</v>
      </c>
      <c r="CO10" s="25">
        <v>3480</v>
      </c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</row>
    <row r="11" spans="1:207" hidden="1">
      <c r="A11" s="31" t="s">
        <v>912</v>
      </c>
      <c r="B11" s="31">
        <v>49303555</v>
      </c>
      <c r="C11" s="31" t="s">
        <v>914</v>
      </c>
      <c r="D11" s="30">
        <v>475</v>
      </c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5"/>
      <c r="AJ11" s="25"/>
      <c r="AK11" s="25"/>
      <c r="AL11" s="25"/>
      <c r="AM11" s="25"/>
      <c r="AN11" s="25"/>
      <c r="AO11" s="25"/>
      <c r="AP11" s="25">
        <v>696</v>
      </c>
      <c r="AQ11" s="25">
        <v>1392</v>
      </c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>
        <v>406</v>
      </c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</row>
    <row r="12" spans="1:207" hidden="1">
      <c r="A12" s="28" t="s">
        <v>912</v>
      </c>
      <c r="B12" s="28">
        <v>49303556</v>
      </c>
      <c r="C12" s="28" t="s">
        <v>914</v>
      </c>
      <c r="D12" s="27">
        <v>480</v>
      </c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5"/>
      <c r="AJ12" s="25"/>
      <c r="AK12" s="25"/>
      <c r="AL12" s="25"/>
      <c r="AM12" s="25"/>
      <c r="AN12" s="25"/>
      <c r="AO12" s="25"/>
      <c r="AP12" s="25"/>
      <c r="AQ12" s="25">
        <v>696</v>
      </c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>
        <v>696</v>
      </c>
      <c r="BU12" s="25"/>
      <c r="BV12" s="25"/>
      <c r="BW12" s="25"/>
      <c r="BX12" s="25"/>
      <c r="BY12" s="25"/>
      <c r="BZ12" s="25"/>
      <c r="CA12" s="25"/>
      <c r="CB12" s="25"/>
      <c r="CC12" s="25"/>
      <c r="CD12" s="25">
        <v>290</v>
      </c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>
        <v>696</v>
      </c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</row>
    <row r="13" spans="1:207" hidden="1">
      <c r="A13" s="28" t="s">
        <v>912</v>
      </c>
      <c r="B13" s="28">
        <v>49304155</v>
      </c>
      <c r="C13" s="28" t="s">
        <v>520</v>
      </c>
      <c r="D13" s="27">
        <v>475</v>
      </c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>
        <v>116</v>
      </c>
      <c r="U13" s="29"/>
      <c r="V13" s="29">
        <v>667</v>
      </c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>
        <v>29</v>
      </c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>
        <v>25</v>
      </c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</row>
    <row r="14" spans="1:207" hidden="1">
      <c r="A14" s="28" t="s">
        <v>912</v>
      </c>
      <c r="B14" s="28">
        <v>49304156</v>
      </c>
      <c r="C14" s="28" t="s">
        <v>520</v>
      </c>
      <c r="D14" s="27">
        <v>480</v>
      </c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>
        <v>580</v>
      </c>
      <c r="U14" s="29"/>
      <c r="V14" s="29">
        <v>4176</v>
      </c>
      <c r="W14" s="29">
        <v>2784</v>
      </c>
      <c r="X14" s="29"/>
      <c r="Y14" s="29"/>
      <c r="Z14" s="29"/>
      <c r="AA14" s="29">
        <v>3799</v>
      </c>
      <c r="AB14" s="29"/>
      <c r="AC14" s="29"/>
      <c r="AD14" s="29"/>
      <c r="AE14" s="29"/>
      <c r="AF14" s="29"/>
      <c r="AG14" s="29"/>
      <c r="AH14" s="29"/>
      <c r="AI14" s="25"/>
      <c r="AJ14" s="25"/>
      <c r="AK14" s="25"/>
      <c r="AL14" s="25"/>
      <c r="AM14" s="25"/>
      <c r="AN14" s="25"/>
      <c r="AO14" s="25"/>
      <c r="AP14" s="25"/>
      <c r="AQ14" s="25"/>
      <c r="AR14" s="25"/>
      <c r="AS14" s="25"/>
      <c r="AT14" s="25"/>
      <c r="AU14" s="25"/>
      <c r="AV14" s="25"/>
      <c r="AW14" s="25"/>
      <c r="AX14" s="2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</row>
    <row r="15" spans="1:207" hidden="1">
      <c r="A15" s="28" t="s">
        <v>912</v>
      </c>
      <c r="B15" s="28">
        <v>41102139</v>
      </c>
      <c r="C15" s="28" t="s">
        <v>915</v>
      </c>
      <c r="D15" s="27">
        <v>395</v>
      </c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>
        <v>6</v>
      </c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</row>
    <row r="16" spans="1:207" hidden="1">
      <c r="A16" s="28" t="s">
        <v>912</v>
      </c>
      <c r="B16" s="28">
        <v>43102140</v>
      </c>
      <c r="C16" s="28" t="s">
        <v>916</v>
      </c>
      <c r="D16" s="27">
        <v>400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  <c r="AU16" s="25"/>
      <c r="AV16" s="25"/>
      <c r="AW16" s="25"/>
      <c r="AX16" s="25"/>
      <c r="AY16" s="25"/>
      <c r="AZ16" s="25"/>
      <c r="BA16" s="25"/>
      <c r="BB16" s="25"/>
      <c r="BC16" s="25"/>
      <c r="BD16" s="25"/>
      <c r="BE16" s="25">
        <v>12</v>
      </c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  <c r="ER16" s="25"/>
      <c r="ES16" s="25"/>
      <c r="ET16" s="25"/>
      <c r="EU16" s="25"/>
      <c r="EV16" s="25"/>
      <c r="EW16" s="25"/>
      <c r="EX16" s="25"/>
      <c r="EY16" s="25"/>
      <c r="EZ16" s="25"/>
      <c r="FA16" s="25"/>
      <c r="FB16" s="25"/>
      <c r="FC16" s="25"/>
      <c r="FD16" s="25"/>
      <c r="FE16" s="25"/>
      <c r="FF16" s="25"/>
      <c r="FG16" s="25"/>
      <c r="FH16" s="25"/>
      <c r="FI16" s="25"/>
      <c r="FJ16" s="25"/>
      <c r="FK16" s="25"/>
      <c r="FL16" s="25"/>
      <c r="FM16" s="25"/>
      <c r="FN16" s="25"/>
      <c r="FO16" s="25"/>
      <c r="FP16" s="25"/>
      <c r="FQ16" s="25"/>
      <c r="FR16" s="25"/>
      <c r="FS16" s="25"/>
      <c r="FT16" s="25"/>
      <c r="FU16" s="25"/>
      <c r="FV16" s="25"/>
      <c r="FW16" s="25"/>
      <c r="FX16" s="25"/>
      <c r="FY16" s="25"/>
      <c r="FZ16" s="25"/>
      <c r="GA16" s="25"/>
      <c r="GB16" s="25"/>
      <c r="GC16" s="25"/>
      <c r="GD16" s="25"/>
      <c r="GE16" s="25"/>
      <c r="GF16" s="25"/>
      <c r="GG16" s="25"/>
      <c r="GH16" s="25"/>
      <c r="GI16" s="25"/>
      <c r="GJ16" s="25"/>
      <c r="GK16" s="25"/>
      <c r="GL16" s="25"/>
      <c r="GM16" s="25"/>
      <c r="GN16" s="25"/>
      <c r="GO16" s="25"/>
      <c r="GP16" s="25"/>
      <c r="GQ16" s="25"/>
      <c r="GR16" s="25"/>
      <c r="GS16" s="25"/>
      <c r="GT16" s="25"/>
      <c r="GU16" s="25"/>
      <c r="GV16" s="25"/>
      <c r="GW16" s="25"/>
      <c r="GX16" s="25"/>
      <c r="GY16" s="25"/>
    </row>
    <row r="17" spans="1:207" hidden="1">
      <c r="A17" s="28" t="s">
        <v>912</v>
      </c>
      <c r="B17" s="28">
        <v>43105140</v>
      </c>
      <c r="C17" s="28" t="s">
        <v>916</v>
      </c>
      <c r="D17" s="27">
        <v>400</v>
      </c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26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  <c r="AU17" s="25"/>
      <c r="AV17" s="25"/>
      <c r="AW17" s="25"/>
      <c r="AX17" s="25"/>
      <c r="AY17" s="25"/>
      <c r="AZ17" s="25"/>
      <c r="BA17" s="25"/>
      <c r="BB17" s="25"/>
      <c r="BC17" s="25"/>
      <c r="BD17" s="25"/>
      <c r="BE17" s="25">
        <v>4</v>
      </c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  <c r="ER17" s="25"/>
      <c r="ES17" s="25"/>
      <c r="ET17" s="25"/>
      <c r="EU17" s="25"/>
      <c r="EV17" s="25"/>
      <c r="EW17" s="25"/>
      <c r="EX17" s="25"/>
      <c r="EY17" s="25"/>
      <c r="EZ17" s="25"/>
      <c r="FA17" s="25"/>
      <c r="FB17" s="25"/>
      <c r="FC17" s="25"/>
      <c r="FD17" s="25"/>
      <c r="FE17" s="25"/>
      <c r="FF17" s="25"/>
      <c r="FG17" s="25"/>
      <c r="FH17" s="25"/>
      <c r="FI17" s="25"/>
      <c r="FJ17" s="25"/>
      <c r="FK17" s="25"/>
      <c r="FL17" s="25"/>
      <c r="FM17" s="25"/>
      <c r="FN17" s="25"/>
      <c r="FO17" s="25"/>
      <c r="FP17" s="25"/>
      <c r="FQ17" s="25"/>
      <c r="FR17" s="25"/>
      <c r="FS17" s="25"/>
      <c r="FT17" s="25"/>
      <c r="FU17" s="25"/>
      <c r="FV17" s="25"/>
      <c r="FW17" s="25"/>
      <c r="FX17" s="25"/>
      <c r="FY17" s="25"/>
      <c r="FZ17" s="25"/>
      <c r="GA17" s="25"/>
      <c r="GB17" s="25"/>
      <c r="GC17" s="25"/>
      <c r="GD17" s="25"/>
      <c r="GE17" s="25"/>
      <c r="GF17" s="25"/>
      <c r="GG17" s="25"/>
      <c r="GH17" s="25"/>
      <c r="GI17" s="25"/>
      <c r="GJ17" s="25"/>
      <c r="GK17" s="25"/>
      <c r="GL17" s="25"/>
      <c r="GM17" s="25"/>
      <c r="GN17" s="25"/>
      <c r="GO17" s="25"/>
      <c r="GP17" s="25"/>
      <c r="GQ17" s="25"/>
      <c r="GR17" s="25"/>
      <c r="GS17" s="25"/>
      <c r="GT17" s="25"/>
      <c r="GU17" s="25"/>
      <c r="GV17" s="25"/>
      <c r="GW17" s="25"/>
      <c r="GX17" s="25"/>
      <c r="GY17" s="25"/>
    </row>
    <row r="18" spans="1:207" hidden="1">
      <c r="A18" s="28" t="s">
        <v>912</v>
      </c>
      <c r="B18" s="28">
        <v>43106140</v>
      </c>
      <c r="C18" s="28" t="s">
        <v>917</v>
      </c>
      <c r="D18" s="27">
        <v>400</v>
      </c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5"/>
      <c r="AF18" s="25"/>
      <c r="AG18" s="25"/>
      <c r="AH18" s="25"/>
      <c r="AI18" s="25"/>
      <c r="AJ18" s="25"/>
      <c r="AK18" s="25"/>
      <c r="AL18" s="25"/>
      <c r="AM18" s="25"/>
      <c r="AN18" s="25"/>
      <c r="AO18" s="25"/>
      <c r="AP18" s="25"/>
      <c r="AQ18" s="25"/>
      <c r="AR18" s="25"/>
      <c r="AS18" s="25"/>
      <c r="AT18" s="25"/>
      <c r="AU18" s="25"/>
      <c r="AV18" s="25"/>
      <c r="AW18" s="25"/>
      <c r="AX18" s="25"/>
      <c r="AY18" s="25"/>
      <c r="AZ18" s="25"/>
      <c r="BA18" s="25"/>
      <c r="BB18" s="25"/>
      <c r="BC18" s="25"/>
      <c r="BD18" s="25"/>
      <c r="BE18" s="25">
        <v>58</v>
      </c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  <c r="ER18" s="25"/>
      <c r="ES18" s="25"/>
      <c r="ET18" s="25"/>
      <c r="EU18" s="25"/>
      <c r="EV18" s="25"/>
      <c r="EW18" s="25"/>
      <c r="EX18" s="25"/>
      <c r="EY18" s="25"/>
      <c r="EZ18" s="25"/>
      <c r="FA18" s="25"/>
      <c r="FB18" s="25"/>
      <c r="FC18" s="25"/>
      <c r="FD18" s="25"/>
      <c r="FE18" s="25"/>
      <c r="FF18" s="25"/>
      <c r="FG18" s="25"/>
      <c r="FH18" s="25"/>
      <c r="FI18" s="25"/>
      <c r="FJ18" s="25"/>
      <c r="FK18" s="25"/>
      <c r="FL18" s="25"/>
      <c r="FM18" s="25"/>
      <c r="FN18" s="25"/>
      <c r="FO18" s="25"/>
      <c r="FP18" s="25"/>
      <c r="FQ18" s="25"/>
      <c r="FR18" s="25"/>
      <c r="FS18" s="25"/>
      <c r="FT18" s="25"/>
      <c r="FU18" s="25"/>
      <c r="FV18" s="25"/>
      <c r="FW18" s="25"/>
      <c r="FX18" s="25"/>
      <c r="FY18" s="25"/>
      <c r="FZ18" s="25"/>
      <c r="GA18" s="25"/>
      <c r="GB18" s="25"/>
      <c r="GC18" s="25"/>
      <c r="GD18" s="25"/>
      <c r="GE18" s="25"/>
      <c r="GF18" s="25"/>
      <c r="GG18" s="25"/>
      <c r="GH18" s="25"/>
      <c r="GI18" s="25"/>
      <c r="GJ18" s="25"/>
      <c r="GK18" s="25"/>
      <c r="GL18" s="25"/>
      <c r="GM18" s="25"/>
      <c r="GN18" s="25"/>
      <c r="GO18" s="25"/>
      <c r="GP18" s="25"/>
      <c r="GQ18" s="25"/>
      <c r="GR18" s="25"/>
      <c r="GS18" s="25"/>
      <c r="GT18" s="25"/>
      <c r="GU18" s="25"/>
      <c r="GV18" s="25"/>
      <c r="GW18" s="25"/>
      <c r="GX18" s="25"/>
      <c r="GY18" s="25"/>
    </row>
    <row r="19" spans="1:207" hidden="1">
      <c r="A19" s="28" t="s">
        <v>912</v>
      </c>
      <c r="B19" s="28">
        <v>43106141</v>
      </c>
      <c r="C19" s="28" t="s">
        <v>917</v>
      </c>
      <c r="D19" s="27">
        <v>405</v>
      </c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5"/>
      <c r="AF19" s="25"/>
      <c r="AG19" s="25"/>
      <c r="AH19" s="25"/>
      <c r="AI19" s="25"/>
      <c r="AJ19" s="25"/>
      <c r="AK19" s="25"/>
      <c r="AL19" s="25"/>
      <c r="AM19" s="25"/>
      <c r="AN19" s="25"/>
      <c r="AO19" s="25"/>
      <c r="AP19" s="25"/>
      <c r="AQ19" s="25"/>
      <c r="AR19" s="25"/>
      <c r="AS19" s="25"/>
      <c r="AT19" s="25"/>
      <c r="AU19" s="25"/>
      <c r="AV19" s="25"/>
      <c r="AW19" s="25"/>
      <c r="AX19" s="25"/>
      <c r="AY19" s="25"/>
      <c r="AZ19" s="25"/>
      <c r="BA19" s="25"/>
      <c r="BB19" s="25"/>
      <c r="BC19" s="25"/>
      <c r="BD19" s="25"/>
      <c r="BE19" s="25">
        <v>41</v>
      </c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  <c r="ER19" s="25"/>
      <c r="ES19" s="25"/>
      <c r="ET19" s="25"/>
      <c r="EU19" s="25"/>
      <c r="EV19" s="25"/>
      <c r="EW19" s="25"/>
      <c r="EX19" s="25"/>
      <c r="EY19" s="25"/>
      <c r="EZ19" s="25"/>
      <c r="FA19" s="25"/>
      <c r="FB19" s="25"/>
      <c r="FC19" s="25"/>
      <c r="FD19" s="25"/>
      <c r="FE19" s="25"/>
      <c r="FF19" s="25"/>
      <c r="FG19" s="25"/>
      <c r="FH19" s="25"/>
      <c r="FI19" s="25"/>
      <c r="FJ19" s="25"/>
      <c r="FK19" s="25"/>
      <c r="FL19" s="25"/>
      <c r="FM19" s="25"/>
      <c r="FN19" s="25"/>
      <c r="FO19" s="25"/>
      <c r="FP19" s="25"/>
      <c r="FQ19" s="25"/>
      <c r="FR19" s="25"/>
      <c r="FS19" s="25"/>
      <c r="FT19" s="25"/>
      <c r="FU19" s="25"/>
      <c r="FV19" s="25"/>
      <c r="FW19" s="25"/>
      <c r="FX19" s="25"/>
      <c r="FY19" s="25"/>
      <c r="FZ19" s="25"/>
      <c r="GA19" s="25"/>
      <c r="GB19" s="25"/>
      <c r="GC19" s="25"/>
      <c r="GD19" s="25"/>
      <c r="GE19" s="25"/>
      <c r="GF19" s="25"/>
      <c r="GG19" s="25"/>
      <c r="GH19" s="25"/>
      <c r="GI19" s="25"/>
      <c r="GJ19" s="25"/>
      <c r="GK19" s="25"/>
      <c r="GL19" s="25"/>
      <c r="GM19" s="25"/>
      <c r="GN19" s="25"/>
      <c r="GO19" s="25"/>
      <c r="GP19" s="25"/>
      <c r="GQ19" s="25"/>
      <c r="GR19" s="25"/>
      <c r="GS19" s="25"/>
      <c r="GT19" s="25"/>
      <c r="GU19" s="25"/>
      <c r="GV19" s="25"/>
      <c r="GW19" s="25"/>
      <c r="GX19" s="25"/>
      <c r="GY19" s="25"/>
    </row>
    <row r="20" spans="1:207" hidden="1">
      <c r="A20" s="28" t="s">
        <v>912</v>
      </c>
      <c r="B20" s="28">
        <v>43106142</v>
      </c>
      <c r="C20" s="28" t="s">
        <v>917</v>
      </c>
      <c r="D20" s="27">
        <v>410</v>
      </c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5"/>
      <c r="AF20" s="25"/>
      <c r="AG20" s="25"/>
      <c r="AH20" s="25"/>
      <c r="AI20" s="25"/>
      <c r="AJ20" s="25"/>
      <c r="AK20" s="25"/>
      <c r="AL20" s="25"/>
      <c r="AM20" s="25"/>
      <c r="AN20" s="25"/>
      <c r="AO20" s="25"/>
      <c r="AP20" s="25"/>
      <c r="AQ20" s="25"/>
      <c r="AR20" s="25"/>
      <c r="AS20" s="25"/>
      <c r="AT20" s="25"/>
      <c r="AU20" s="25"/>
      <c r="AV20" s="25"/>
      <c r="AW20" s="25"/>
      <c r="AX20" s="25"/>
      <c r="AY20" s="25"/>
      <c r="AZ20" s="25"/>
      <c r="BA20" s="25"/>
      <c r="BB20" s="25"/>
      <c r="BC20" s="25"/>
      <c r="BD20" s="25"/>
      <c r="BE20" s="25">
        <v>1</v>
      </c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  <c r="ER20" s="25"/>
      <c r="ES20" s="25"/>
      <c r="ET20" s="25"/>
      <c r="EU20" s="25"/>
      <c r="EV20" s="25"/>
      <c r="EW20" s="25"/>
      <c r="EX20" s="25"/>
      <c r="EY20" s="25"/>
      <c r="EZ20" s="25"/>
      <c r="FA20" s="25"/>
      <c r="FB20" s="25"/>
      <c r="FC20" s="25"/>
      <c r="FD20" s="25"/>
      <c r="FE20" s="25"/>
      <c r="FF20" s="25"/>
      <c r="FG20" s="25"/>
      <c r="FH20" s="25"/>
      <c r="FI20" s="25"/>
      <c r="FJ20" s="25"/>
      <c r="FK20" s="25"/>
      <c r="FL20" s="25"/>
      <c r="FM20" s="25"/>
      <c r="FN20" s="25"/>
      <c r="FO20" s="25"/>
      <c r="FP20" s="25"/>
      <c r="FQ20" s="25"/>
      <c r="FR20" s="25"/>
      <c r="FS20" s="25"/>
      <c r="FT20" s="25"/>
      <c r="FU20" s="25"/>
      <c r="FV20" s="25"/>
      <c r="FW20" s="25"/>
      <c r="FX20" s="25"/>
      <c r="FY20" s="25"/>
      <c r="FZ20" s="25"/>
      <c r="GA20" s="25"/>
      <c r="GB20" s="25"/>
      <c r="GC20" s="25"/>
      <c r="GD20" s="25"/>
      <c r="GE20" s="25"/>
      <c r="GF20" s="25"/>
      <c r="GG20" s="25"/>
      <c r="GH20" s="25"/>
      <c r="GI20" s="25"/>
      <c r="GJ20" s="25"/>
      <c r="GK20" s="25"/>
      <c r="GL20" s="25"/>
      <c r="GM20" s="25"/>
      <c r="GN20" s="25"/>
      <c r="GO20" s="25"/>
      <c r="GP20" s="25"/>
      <c r="GQ20" s="25"/>
      <c r="GR20" s="25"/>
      <c r="GS20" s="25"/>
      <c r="GT20" s="25"/>
      <c r="GU20" s="25"/>
      <c r="GV20" s="25"/>
      <c r="GW20" s="25"/>
      <c r="GX20" s="25"/>
      <c r="GY20" s="25"/>
    </row>
    <row r="21" spans="1:207" hidden="1">
      <c r="A21" s="28" t="s">
        <v>912</v>
      </c>
      <c r="B21" s="28">
        <v>43106540</v>
      </c>
      <c r="C21" s="28" t="s">
        <v>917</v>
      </c>
      <c r="D21" s="27">
        <v>400</v>
      </c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5"/>
      <c r="AF21" s="25"/>
      <c r="AG21" s="25"/>
      <c r="AH21" s="25"/>
      <c r="AI21" s="25"/>
      <c r="AJ21" s="25"/>
      <c r="AK21" s="25"/>
      <c r="AL21" s="25"/>
      <c r="AM21" s="25"/>
      <c r="AN21" s="25"/>
      <c r="AO21" s="25"/>
      <c r="AP21" s="25"/>
      <c r="AQ21" s="25"/>
      <c r="AR21" s="25"/>
      <c r="AS21" s="25"/>
      <c r="AT21" s="25"/>
      <c r="AU21" s="25"/>
      <c r="AV21" s="25"/>
      <c r="AW21" s="25"/>
      <c r="AX21" s="25"/>
      <c r="AY21" s="25"/>
      <c r="AZ21" s="25"/>
      <c r="BA21" s="25"/>
      <c r="BB21" s="25"/>
      <c r="BC21" s="25"/>
      <c r="BD21" s="25"/>
      <c r="BE21" s="25">
        <v>136</v>
      </c>
      <c r="BF21" s="25"/>
      <c r="BG21" s="25"/>
      <c r="BH21" s="25"/>
      <c r="BI21" s="25"/>
      <c r="BJ21" s="25"/>
      <c r="BK21" s="25"/>
      <c r="BL21" s="25"/>
      <c r="BM21" s="25"/>
      <c r="BN21" s="25"/>
      <c r="BO21" s="25"/>
      <c r="BP21" s="25"/>
      <c r="BQ21" s="25"/>
      <c r="BR21" s="25"/>
      <c r="BS21" s="25"/>
      <c r="BT21" s="25"/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  <c r="CP21" s="25"/>
      <c r="CQ21" s="25"/>
      <c r="CR21" s="25"/>
      <c r="CS21" s="25"/>
      <c r="CT21" s="25"/>
      <c r="CU21" s="25"/>
      <c r="CV21" s="25"/>
      <c r="CW21" s="25"/>
      <c r="CX21" s="25"/>
      <c r="CY21" s="25"/>
      <c r="CZ21" s="25"/>
      <c r="DA21" s="25"/>
      <c r="DB21" s="25"/>
      <c r="DC21" s="25"/>
      <c r="DD21" s="25"/>
      <c r="DE21" s="25"/>
      <c r="DF21" s="25"/>
      <c r="DG21" s="25"/>
      <c r="DH21" s="25"/>
      <c r="DI21" s="25"/>
      <c r="DJ21" s="25"/>
      <c r="DK21" s="25"/>
      <c r="DL21" s="25"/>
      <c r="DM21" s="25"/>
      <c r="DN21" s="25"/>
      <c r="DO21" s="25"/>
      <c r="DP21" s="25"/>
      <c r="DQ21" s="25"/>
      <c r="DR21" s="25"/>
      <c r="DS21" s="25"/>
      <c r="DT21" s="25"/>
      <c r="DU21" s="25"/>
      <c r="DV21" s="25"/>
      <c r="DW21" s="25"/>
      <c r="DX21" s="25"/>
      <c r="DY21" s="25"/>
      <c r="DZ21" s="25"/>
      <c r="EA21" s="25"/>
      <c r="EB21" s="25"/>
      <c r="EC21" s="25"/>
      <c r="ED21" s="25"/>
      <c r="EE21" s="25"/>
      <c r="EF21" s="25"/>
      <c r="EG21" s="25"/>
      <c r="EH21" s="25"/>
      <c r="EI21" s="25"/>
      <c r="EJ21" s="25"/>
      <c r="EK21" s="25"/>
      <c r="EL21" s="25"/>
      <c r="EM21" s="25"/>
      <c r="EN21" s="25"/>
      <c r="EO21" s="25"/>
      <c r="EP21" s="25"/>
      <c r="EQ21" s="25"/>
      <c r="ER21" s="25"/>
      <c r="ES21" s="25"/>
      <c r="ET21" s="25"/>
      <c r="EU21" s="25"/>
      <c r="EV21" s="25"/>
      <c r="EW21" s="25"/>
      <c r="EX21" s="25"/>
      <c r="EY21" s="25"/>
      <c r="EZ21" s="25"/>
      <c r="FA21" s="25"/>
      <c r="FB21" s="25"/>
      <c r="FC21" s="25"/>
      <c r="FD21" s="25"/>
      <c r="FE21" s="25"/>
      <c r="FF21" s="25"/>
      <c r="FG21" s="25"/>
      <c r="FH21" s="25"/>
      <c r="FI21" s="25"/>
      <c r="FJ21" s="25"/>
      <c r="FK21" s="25"/>
      <c r="FL21" s="25"/>
      <c r="FM21" s="25"/>
      <c r="FN21" s="25"/>
      <c r="FO21" s="25"/>
      <c r="FP21" s="25"/>
      <c r="FQ21" s="25"/>
      <c r="FR21" s="25"/>
      <c r="FS21" s="25"/>
      <c r="FT21" s="25"/>
      <c r="FU21" s="25"/>
      <c r="FV21" s="25"/>
      <c r="FW21" s="25"/>
      <c r="FX21" s="25"/>
      <c r="FY21" s="25"/>
      <c r="FZ21" s="25"/>
      <c r="GA21" s="25"/>
      <c r="GB21" s="25"/>
      <c r="GC21" s="25"/>
      <c r="GD21" s="25"/>
      <c r="GE21" s="25"/>
      <c r="GF21" s="25"/>
      <c r="GG21" s="25"/>
      <c r="GH21" s="25"/>
      <c r="GI21" s="25"/>
      <c r="GJ21" s="25"/>
      <c r="GK21" s="25"/>
      <c r="GL21" s="25"/>
      <c r="GM21" s="25"/>
      <c r="GN21" s="25"/>
      <c r="GO21" s="25"/>
      <c r="GP21" s="25"/>
      <c r="GQ21" s="25"/>
      <c r="GR21" s="25"/>
      <c r="GS21" s="25"/>
      <c r="GT21" s="25"/>
      <c r="GU21" s="25"/>
      <c r="GV21" s="25"/>
      <c r="GW21" s="25"/>
      <c r="GX21" s="25"/>
      <c r="GY21" s="25"/>
    </row>
    <row r="22" spans="1:207" hidden="1">
      <c r="A22" s="28" t="s">
        <v>912</v>
      </c>
      <c r="B22" s="28">
        <v>46101143</v>
      </c>
      <c r="C22" s="28" t="s">
        <v>918</v>
      </c>
      <c r="D22" s="27">
        <v>415</v>
      </c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>
        <v>1</v>
      </c>
      <c r="BF22" s="25"/>
      <c r="BG22" s="25"/>
      <c r="BH22" s="25"/>
      <c r="BI22" s="25"/>
      <c r="BJ22" s="25"/>
      <c r="BK22" s="25"/>
      <c r="BL22" s="25"/>
      <c r="BM22" s="25"/>
      <c r="BN22" s="25"/>
      <c r="BO22" s="25"/>
      <c r="BP22" s="25"/>
      <c r="BQ22" s="25"/>
      <c r="BR22" s="25"/>
      <c r="BS22" s="25"/>
      <c r="BT22" s="25"/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  <c r="CP22" s="25"/>
      <c r="CQ22" s="25"/>
      <c r="CR22" s="25"/>
      <c r="CS22" s="25"/>
      <c r="CT22" s="25"/>
      <c r="CU22" s="25"/>
      <c r="CV22" s="25"/>
      <c r="CW22" s="25"/>
      <c r="CX22" s="25"/>
      <c r="CY22" s="25"/>
      <c r="CZ22" s="25"/>
      <c r="DA22" s="25"/>
      <c r="DB22" s="25"/>
      <c r="DC22" s="25"/>
      <c r="DD22" s="25"/>
      <c r="DE22" s="25"/>
      <c r="DF22" s="25"/>
      <c r="DG22" s="25"/>
      <c r="DH22" s="25"/>
      <c r="DI22" s="25"/>
      <c r="DJ22" s="25"/>
      <c r="DK22" s="25"/>
      <c r="DL22" s="25"/>
      <c r="DM22" s="25"/>
      <c r="DN22" s="25"/>
      <c r="DO22" s="25"/>
      <c r="DP22" s="25"/>
      <c r="DQ22" s="25"/>
      <c r="DR22" s="25"/>
      <c r="DS22" s="25"/>
      <c r="DT22" s="25"/>
      <c r="DU22" s="25"/>
      <c r="DV22" s="25"/>
      <c r="DW22" s="25"/>
      <c r="DX22" s="25"/>
      <c r="DY22" s="25"/>
      <c r="DZ22" s="25"/>
      <c r="EA22" s="25"/>
      <c r="EB22" s="25"/>
      <c r="EC22" s="25"/>
      <c r="ED22" s="25"/>
      <c r="EE22" s="25"/>
      <c r="EF22" s="25"/>
      <c r="EG22" s="25"/>
      <c r="EH22" s="25"/>
      <c r="EI22" s="25"/>
      <c r="EJ22" s="25"/>
      <c r="EK22" s="25"/>
      <c r="EL22" s="25"/>
      <c r="EM22" s="25"/>
      <c r="EN22" s="25"/>
      <c r="EO22" s="25"/>
      <c r="EP22" s="25"/>
      <c r="EQ22" s="25"/>
      <c r="ER22" s="25"/>
      <c r="ES22" s="25"/>
      <c r="ET22" s="25"/>
      <c r="EU22" s="25"/>
      <c r="EV22" s="25"/>
      <c r="EW22" s="25"/>
      <c r="EX22" s="25"/>
      <c r="EY22" s="25"/>
      <c r="EZ22" s="25"/>
      <c r="FA22" s="25"/>
      <c r="FB22" s="25"/>
      <c r="FC22" s="25"/>
      <c r="FD22" s="25"/>
      <c r="FE22" s="25"/>
      <c r="FF22" s="25"/>
      <c r="FG22" s="25"/>
      <c r="FH22" s="25"/>
      <c r="FI22" s="25"/>
      <c r="FJ22" s="25"/>
      <c r="FK22" s="25"/>
      <c r="FL22" s="25"/>
      <c r="FM22" s="25"/>
      <c r="FN22" s="25"/>
      <c r="FO22" s="25"/>
      <c r="FP22" s="25"/>
      <c r="FQ22" s="25"/>
      <c r="FR22" s="25"/>
      <c r="FS22" s="25"/>
      <c r="FT22" s="25"/>
      <c r="FU22" s="25"/>
      <c r="FV22" s="25"/>
      <c r="FW22" s="25"/>
      <c r="FX22" s="25"/>
      <c r="FY22" s="25"/>
      <c r="FZ22" s="25"/>
      <c r="GA22" s="25"/>
      <c r="GB22" s="25"/>
      <c r="GC22" s="25"/>
      <c r="GD22" s="25"/>
      <c r="GE22" s="25"/>
      <c r="GF22" s="25"/>
      <c r="GG22" s="25"/>
      <c r="GH22" s="25"/>
      <c r="GI22" s="25"/>
      <c r="GJ22" s="25"/>
      <c r="GK22" s="25"/>
      <c r="GL22" s="25"/>
      <c r="GM22" s="25"/>
      <c r="GN22" s="25"/>
      <c r="GO22" s="25"/>
      <c r="GP22" s="25"/>
      <c r="GQ22" s="25"/>
      <c r="GR22" s="25"/>
      <c r="GS22" s="25"/>
      <c r="GT22" s="25"/>
      <c r="GU22" s="25"/>
      <c r="GV22" s="25"/>
      <c r="GW22" s="25"/>
      <c r="GX22" s="25"/>
      <c r="GY22" s="25"/>
    </row>
    <row r="23" spans="1:207" hidden="1">
      <c r="A23" s="28" t="s">
        <v>912</v>
      </c>
      <c r="B23" s="28">
        <v>46104143</v>
      </c>
      <c r="C23" s="28" t="s">
        <v>919</v>
      </c>
      <c r="D23" s="27">
        <v>415</v>
      </c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  <c r="AE23" s="25"/>
      <c r="AF23" s="25"/>
      <c r="AG23" s="25"/>
      <c r="AH23" s="25"/>
      <c r="AI23" s="25"/>
      <c r="AJ23" s="25"/>
      <c r="AK23" s="25"/>
      <c r="AL23" s="25"/>
      <c r="AM23" s="25"/>
      <c r="AN23" s="25"/>
      <c r="AO23" s="25"/>
      <c r="AP23" s="25"/>
      <c r="AQ23" s="25"/>
      <c r="AR23" s="25"/>
      <c r="AS23" s="25"/>
      <c r="AT23" s="25"/>
      <c r="AU23" s="25"/>
      <c r="AV23" s="25"/>
      <c r="AW23" s="25"/>
      <c r="AX23" s="25"/>
      <c r="AY23" s="25"/>
      <c r="AZ23" s="25"/>
      <c r="BA23" s="25"/>
      <c r="BB23" s="25"/>
      <c r="BC23" s="25"/>
      <c r="BD23" s="25"/>
      <c r="BE23" s="25">
        <v>16</v>
      </c>
      <c r="BF23" s="25"/>
      <c r="BG23" s="25"/>
      <c r="BH23" s="25"/>
      <c r="BI23" s="25"/>
      <c r="BJ23" s="25"/>
      <c r="BK23" s="25"/>
      <c r="BL23" s="25"/>
      <c r="BM23" s="25"/>
      <c r="BN23" s="25"/>
      <c r="BO23" s="25"/>
      <c r="BP23" s="25"/>
      <c r="BQ23" s="25"/>
      <c r="BR23" s="25"/>
      <c r="BS23" s="25"/>
      <c r="BT23" s="25"/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  <c r="CP23" s="25"/>
      <c r="CQ23" s="25"/>
      <c r="CR23" s="25"/>
      <c r="CS23" s="25"/>
      <c r="CT23" s="25"/>
      <c r="CU23" s="25"/>
      <c r="CV23" s="25"/>
      <c r="CW23" s="25"/>
      <c r="CX23" s="25"/>
      <c r="CY23" s="25"/>
      <c r="CZ23" s="25"/>
      <c r="DA23" s="25"/>
      <c r="DB23" s="25"/>
      <c r="DC23" s="25"/>
      <c r="DD23" s="25"/>
      <c r="DE23" s="25"/>
      <c r="DF23" s="25"/>
      <c r="DG23" s="25"/>
      <c r="DH23" s="25"/>
      <c r="DI23" s="25"/>
      <c r="DJ23" s="25"/>
      <c r="DK23" s="25"/>
      <c r="DL23" s="25"/>
      <c r="DM23" s="25"/>
      <c r="DN23" s="25"/>
      <c r="DO23" s="25"/>
      <c r="DP23" s="25"/>
      <c r="DQ23" s="25"/>
      <c r="DR23" s="25"/>
      <c r="DS23" s="25"/>
      <c r="DT23" s="25"/>
      <c r="DU23" s="25"/>
      <c r="DV23" s="25"/>
      <c r="DW23" s="25"/>
      <c r="DX23" s="25"/>
      <c r="DY23" s="25"/>
      <c r="DZ23" s="25"/>
      <c r="EA23" s="25"/>
      <c r="EB23" s="25"/>
      <c r="EC23" s="25"/>
      <c r="ED23" s="25"/>
      <c r="EE23" s="25"/>
      <c r="EF23" s="25"/>
      <c r="EG23" s="25"/>
      <c r="EH23" s="25"/>
      <c r="EI23" s="25"/>
      <c r="EJ23" s="25"/>
      <c r="EK23" s="25"/>
      <c r="EL23" s="25"/>
      <c r="EM23" s="25"/>
      <c r="EN23" s="25"/>
      <c r="EO23" s="25"/>
      <c r="EP23" s="25"/>
      <c r="EQ23" s="25"/>
      <c r="ER23" s="25"/>
      <c r="ES23" s="25"/>
      <c r="ET23" s="25"/>
      <c r="EU23" s="25"/>
      <c r="EV23" s="25"/>
      <c r="EW23" s="25"/>
      <c r="EX23" s="25"/>
      <c r="EY23" s="25"/>
      <c r="EZ23" s="25"/>
      <c r="FA23" s="25"/>
      <c r="FB23" s="25"/>
      <c r="FC23" s="25"/>
      <c r="FD23" s="25"/>
      <c r="FE23" s="25"/>
      <c r="FF23" s="25"/>
      <c r="FG23" s="25"/>
      <c r="FH23" s="25"/>
      <c r="FI23" s="25"/>
      <c r="FJ23" s="25"/>
      <c r="FK23" s="25"/>
      <c r="FL23" s="25"/>
      <c r="FM23" s="25"/>
      <c r="FN23" s="25"/>
      <c r="FO23" s="25"/>
      <c r="FP23" s="25"/>
      <c r="FQ23" s="25"/>
      <c r="FR23" s="25"/>
      <c r="FS23" s="25"/>
      <c r="FT23" s="25"/>
      <c r="FU23" s="25"/>
      <c r="FV23" s="25"/>
      <c r="FW23" s="25"/>
      <c r="FX23" s="25"/>
      <c r="FY23" s="25"/>
      <c r="FZ23" s="25"/>
      <c r="GA23" s="25"/>
      <c r="GB23" s="25"/>
      <c r="GC23" s="25"/>
      <c r="GD23" s="25"/>
      <c r="GE23" s="25"/>
      <c r="GF23" s="25"/>
      <c r="GG23" s="25"/>
      <c r="GH23" s="25"/>
      <c r="GI23" s="25"/>
      <c r="GJ23" s="25"/>
      <c r="GK23" s="25"/>
      <c r="GL23" s="25"/>
      <c r="GM23" s="25"/>
      <c r="GN23" s="25"/>
      <c r="GO23" s="25"/>
      <c r="GP23" s="25"/>
      <c r="GQ23" s="25"/>
      <c r="GR23" s="25"/>
      <c r="GS23" s="25"/>
      <c r="GT23" s="25"/>
      <c r="GU23" s="25"/>
      <c r="GV23" s="25"/>
      <c r="GW23" s="25"/>
      <c r="GX23" s="25"/>
      <c r="GY23" s="25"/>
    </row>
    <row r="24" spans="1:207" hidden="1">
      <c r="A24" s="28" t="s">
        <v>912</v>
      </c>
      <c r="B24" s="28">
        <v>46104144</v>
      </c>
      <c r="C24" s="28" t="s">
        <v>920</v>
      </c>
      <c r="D24" s="27">
        <v>420</v>
      </c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  <c r="AE24" s="25"/>
      <c r="AF24" s="25"/>
      <c r="AG24" s="25"/>
      <c r="AH24" s="25"/>
      <c r="AI24" s="25"/>
      <c r="AJ24" s="25"/>
      <c r="AK24" s="25"/>
      <c r="AL24" s="25"/>
      <c r="AM24" s="25"/>
      <c r="AN24" s="25"/>
      <c r="AO24" s="25"/>
      <c r="AP24" s="25"/>
      <c r="AQ24" s="25"/>
      <c r="AR24" s="25"/>
      <c r="AS24" s="25"/>
      <c r="AT24" s="25"/>
      <c r="AU24" s="25"/>
      <c r="AV24" s="25"/>
      <c r="AW24" s="25"/>
      <c r="AX24" s="25"/>
      <c r="AY24" s="25"/>
      <c r="AZ24" s="25"/>
      <c r="BA24" s="25"/>
      <c r="BB24" s="25"/>
      <c r="BC24" s="25"/>
      <c r="BD24" s="25"/>
      <c r="BE24" s="25">
        <v>116</v>
      </c>
      <c r="BF24" s="25"/>
      <c r="BG24" s="25"/>
      <c r="BH24" s="25"/>
      <c r="BI24" s="25"/>
      <c r="BJ24" s="25"/>
      <c r="BK24" s="25"/>
      <c r="BL24" s="25"/>
      <c r="BM24" s="25"/>
      <c r="BN24" s="25"/>
      <c r="BO24" s="25"/>
      <c r="BP24" s="25"/>
      <c r="BQ24" s="25"/>
      <c r="BR24" s="25"/>
      <c r="BS24" s="25"/>
      <c r="BT24" s="25"/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  <c r="CP24" s="25"/>
      <c r="CQ24" s="25"/>
      <c r="CR24" s="25"/>
      <c r="CS24" s="25"/>
      <c r="CT24" s="25"/>
      <c r="CU24" s="25"/>
      <c r="CV24" s="25"/>
      <c r="CW24" s="25"/>
      <c r="CX24" s="25"/>
      <c r="CY24" s="25"/>
      <c r="CZ24" s="25"/>
      <c r="DA24" s="25"/>
      <c r="DB24" s="25"/>
      <c r="DC24" s="25"/>
      <c r="DD24" s="25"/>
      <c r="DE24" s="25"/>
      <c r="DF24" s="25"/>
      <c r="DG24" s="25"/>
      <c r="DH24" s="25"/>
      <c r="DI24" s="25"/>
      <c r="DJ24" s="25"/>
      <c r="DK24" s="25"/>
      <c r="DL24" s="25"/>
      <c r="DM24" s="25"/>
      <c r="DN24" s="25"/>
      <c r="DO24" s="25"/>
      <c r="DP24" s="25"/>
      <c r="DQ24" s="25"/>
      <c r="DR24" s="25"/>
      <c r="DS24" s="25"/>
      <c r="DT24" s="25"/>
      <c r="DU24" s="25"/>
      <c r="DV24" s="25"/>
      <c r="DW24" s="25"/>
      <c r="DX24" s="25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5"/>
      <c r="ER24" s="25"/>
      <c r="ES24" s="25"/>
      <c r="ET24" s="25"/>
      <c r="EU24" s="25"/>
      <c r="EV24" s="25"/>
      <c r="EW24" s="25"/>
      <c r="EX24" s="25"/>
      <c r="EY24" s="25"/>
      <c r="EZ24" s="25"/>
      <c r="FA24" s="25"/>
      <c r="FB24" s="25"/>
      <c r="FC24" s="25"/>
      <c r="FD24" s="25"/>
      <c r="FE24" s="25"/>
      <c r="FF24" s="25"/>
      <c r="FG24" s="25"/>
      <c r="FH24" s="25"/>
      <c r="FI24" s="25"/>
      <c r="FJ24" s="25"/>
      <c r="FK24" s="25"/>
      <c r="FL24" s="25"/>
      <c r="FM24" s="25"/>
      <c r="FN24" s="25"/>
      <c r="FO24" s="25"/>
      <c r="FP24" s="25"/>
      <c r="FQ24" s="25"/>
      <c r="FR24" s="25"/>
      <c r="FS24" s="25"/>
      <c r="FT24" s="25"/>
      <c r="FU24" s="25"/>
      <c r="FV24" s="25"/>
      <c r="FW24" s="25"/>
      <c r="FX24" s="25"/>
      <c r="FY24" s="25"/>
      <c r="FZ24" s="25"/>
      <c r="GA24" s="25"/>
      <c r="GB24" s="25"/>
      <c r="GC24" s="25"/>
      <c r="GD24" s="25"/>
      <c r="GE24" s="25"/>
      <c r="GF24" s="25"/>
      <c r="GG24" s="25"/>
      <c r="GH24" s="25"/>
      <c r="GI24" s="25"/>
      <c r="GJ24" s="25"/>
      <c r="GK24" s="25"/>
      <c r="GL24" s="25"/>
      <c r="GM24" s="25"/>
      <c r="GN24" s="25"/>
      <c r="GO24" s="25"/>
      <c r="GP24" s="25"/>
      <c r="GQ24" s="25"/>
      <c r="GR24" s="25"/>
      <c r="GS24" s="25"/>
      <c r="GT24" s="25"/>
      <c r="GU24" s="25"/>
      <c r="GV24" s="25"/>
      <c r="GW24" s="25"/>
      <c r="GX24" s="25"/>
      <c r="GY24" s="25"/>
    </row>
    <row r="25" spans="1:207" hidden="1">
      <c r="A25" s="28" t="s">
        <v>912</v>
      </c>
      <c r="B25" s="28">
        <v>46104145</v>
      </c>
      <c r="C25" s="28" t="s">
        <v>920</v>
      </c>
      <c r="D25" s="27">
        <v>425</v>
      </c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5"/>
      <c r="AF25" s="25"/>
      <c r="AG25" s="25"/>
      <c r="AH25" s="25"/>
      <c r="AI25" s="25"/>
      <c r="AJ25" s="25"/>
      <c r="AK25" s="25"/>
      <c r="AL25" s="25"/>
      <c r="AM25" s="25"/>
      <c r="AN25" s="25"/>
      <c r="AO25" s="25"/>
      <c r="AP25" s="25"/>
      <c r="AQ25" s="25"/>
      <c r="AR25" s="25"/>
      <c r="AS25" s="25"/>
      <c r="AT25" s="25"/>
      <c r="AU25" s="25"/>
      <c r="AV25" s="25"/>
      <c r="AW25" s="25"/>
      <c r="AX25" s="25"/>
      <c r="AY25" s="25"/>
      <c r="AZ25" s="25"/>
      <c r="BA25" s="25"/>
      <c r="BB25" s="25"/>
      <c r="BC25" s="25"/>
      <c r="BD25" s="25"/>
      <c r="BE25" s="25">
        <v>2</v>
      </c>
      <c r="BF25" s="25"/>
      <c r="BG25" s="25"/>
      <c r="BH25" s="25"/>
      <c r="BI25" s="25"/>
      <c r="BJ25" s="25"/>
      <c r="BK25" s="25"/>
      <c r="BL25" s="25"/>
      <c r="BM25" s="25"/>
      <c r="BN25" s="25"/>
      <c r="BO25" s="25"/>
      <c r="BP25" s="25"/>
      <c r="BQ25" s="25"/>
      <c r="BR25" s="25"/>
      <c r="BS25" s="25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  <c r="CP25" s="25"/>
      <c r="CQ25" s="25"/>
      <c r="CR25" s="25"/>
      <c r="CS25" s="25"/>
      <c r="CT25" s="25"/>
      <c r="CU25" s="25"/>
      <c r="CV25" s="25"/>
      <c r="CW25" s="25"/>
      <c r="CX25" s="25"/>
      <c r="CY25" s="25"/>
      <c r="CZ25" s="25"/>
      <c r="DA25" s="25"/>
      <c r="DB25" s="25"/>
      <c r="DC25" s="25"/>
      <c r="DD25" s="25"/>
      <c r="DE25" s="25"/>
      <c r="DF25" s="25"/>
      <c r="DG25" s="25"/>
      <c r="DH25" s="25"/>
      <c r="DI25" s="25"/>
      <c r="DJ25" s="25"/>
      <c r="DK25" s="25"/>
      <c r="DL25" s="25"/>
      <c r="DM25" s="25"/>
      <c r="DN25" s="25"/>
      <c r="DO25" s="25"/>
      <c r="DP25" s="25"/>
      <c r="DQ25" s="25"/>
      <c r="DR25" s="25"/>
      <c r="DS25" s="25"/>
      <c r="DT25" s="25"/>
      <c r="DU25" s="25"/>
      <c r="DV25" s="25"/>
      <c r="DW25" s="25"/>
      <c r="DX25" s="25"/>
      <c r="DY25" s="25"/>
      <c r="DZ25" s="25"/>
      <c r="EA25" s="25"/>
      <c r="EB25" s="25"/>
      <c r="EC25" s="25"/>
      <c r="ED25" s="25"/>
      <c r="EE25" s="25"/>
      <c r="EF25" s="25"/>
      <c r="EG25" s="25"/>
      <c r="EH25" s="25"/>
      <c r="EI25" s="25"/>
      <c r="EJ25" s="25"/>
      <c r="EK25" s="25"/>
      <c r="EL25" s="25"/>
      <c r="EM25" s="25"/>
      <c r="EN25" s="25"/>
      <c r="EO25" s="25"/>
      <c r="EP25" s="25"/>
      <c r="EQ25" s="25"/>
      <c r="ER25" s="25"/>
      <c r="ES25" s="25"/>
      <c r="ET25" s="25"/>
      <c r="EU25" s="25"/>
      <c r="EV25" s="25"/>
      <c r="EW25" s="25"/>
      <c r="EX25" s="25"/>
      <c r="EY25" s="25"/>
      <c r="EZ25" s="25"/>
      <c r="FA25" s="25"/>
      <c r="FB25" s="25"/>
      <c r="FC25" s="25"/>
      <c r="FD25" s="25"/>
      <c r="FE25" s="25"/>
      <c r="FF25" s="25"/>
      <c r="FG25" s="25"/>
      <c r="FH25" s="25"/>
      <c r="FI25" s="25"/>
      <c r="FJ25" s="25"/>
      <c r="FK25" s="25"/>
      <c r="FL25" s="25"/>
      <c r="FM25" s="25"/>
      <c r="FN25" s="25"/>
      <c r="FO25" s="25"/>
      <c r="FP25" s="25"/>
      <c r="FQ25" s="25"/>
      <c r="FR25" s="25"/>
      <c r="FS25" s="25"/>
      <c r="FT25" s="25"/>
      <c r="FU25" s="25"/>
      <c r="FV25" s="25"/>
      <c r="FW25" s="25"/>
      <c r="FX25" s="25"/>
      <c r="FY25" s="25"/>
      <c r="FZ25" s="25"/>
      <c r="GA25" s="25"/>
      <c r="GB25" s="25"/>
      <c r="GC25" s="25"/>
      <c r="GD25" s="25"/>
      <c r="GE25" s="25"/>
      <c r="GF25" s="25"/>
      <c r="GG25" s="25"/>
      <c r="GH25" s="25"/>
      <c r="GI25" s="25"/>
      <c r="GJ25" s="25"/>
      <c r="GK25" s="25"/>
      <c r="GL25" s="25"/>
      <c r="GM25" s="25"/>
      <c r="GN25" s="25"/>
      <c r="GO25" s="25"/>
      <c r="GP25" s="25"/>
      <c r="GQ25" s="25"/>
      <c r="GR25" s="25"/>
      <c r="GS25" s="25"/>
      <c r="GT25" s="25"/>
      <c r="GU25" s="25"/>
      <c r="GV25" s="25"/>
      <c r="GW25" s="25"/>
      <c r="GX25" s="25"/>
      <c r="GY25" s="25"/>
    </row>
    <row r="26" spans="1:207" hidden="1">
      <c r="A26" s="28" t="s">
        <v>912</v>
      </c>
      <c r="B26" s="28">
        <v>46106143</v>
      </c>
      <c r="C26" s="28" t="s">
        <v>920</v>
      </c>
      <c r="D26" s="27">
        <v>415</v>
      </c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5"/>
      <c r="AF26" s="25"/>
      <c r="AG26" s="25"/>
      <c r="AH26" s="25"/>
      <c r="AI26" s="25"/>
      <c r="AJ26" s="25"/>
      <c r="AK26" s="25"/>
      <c r="AL26" s="25"/>
      <c r="AM26" s="25"/>
      <c r="AN26" s="25"/>
      <c r="AO26" s="25"/>
      <c r="AP26" s="25"/>
      <c r="AQ26" s="25"/>
      <c r="AR26" s="25"/>
      <c r="AS26" s="25"/>
      <c r="AT26" s="25"/>
      <c r="AU26" s="25"/>
      <c r="AV26" s="25"/>
      <c r="AW26" s="25"/>
      <c r="AX26" s="25"/>
      <c r="AY26" s="25"/>
      <c r="AZ26" s="25"/>
      <c r="BA26" s="25"/>
      <c r="BB26" s="25"/>
      <c r="BC26" s="25"/>
      <c r="BD26" s="25"/>
      <c r="BE26" s="25">
        <v>27</v>
      </c>
      <c r="BF26" s="25"/>
      <c r="BG26" s="25"/>
      <c r="BH26" s="25"/>
      <c r="BI26" s="25"/>
      <c r="BJ26" s="25"/>
      <c r="BK26" s="25"/>
      <c r="BL26" s="25"/>
      <c r="BM26" s="25"/>
      <c r="BN26" s="25"/>
      <c r="BO26" s="25"/>
      <c r="BP26" s="25"/>
      <c r="BQ26" s="25"/>
      <c r="BR26" s="25"/>
      <c r="BS26" s="25"/>
      <c r="BT26" s="25"/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  <c r="CP26" s="25"/>
      <c r="CQ26" s="25"/>
      <c r="CR26" s="25"/>
      <c r="CS26" s="25"/>
      <c r="CT26" s="25"/>
      <c r="CU26" s="25"/>
      <c r="CV26" s="25"/>
      <c r="CW26" s="25"/>
      <c r="CX26" s="25"/>
      <c r="CY26" s="25"/>
      <c r="CZ26" s="25"/>
      <c r="DA26" s="25"/>
      <c r="DB26" s="25"/>
      <c r="DC26" s="25"/>
      <c r="DD26" s="25"/>
      <c r="DE26" s="25"/>
      <c r="DF26" s="25"/>
      <c r="DG26" s="25"/>
      <c r="DH26" s="25"/>
      <c r="DI26" s="25"/>
      <c r="DJ26" s="25"/>
      <c r="DK26" s="25"/>
      <c r="DL26" s="25"/>
      <c r="DM26" s="25"/>
      <c r="DN26" s="25"/>
      <c r="DO26" s="25"/>
      <c r="DP26" s="25"/>
      <c r="DQ26" s="25"/>
      <c r="DR26" s="25"/>
      <c r="DS26" s="25"/>
      <c r="DT26" s="25"/>
      <c r="DU26" s="25"/>
      <c r="DV26" s="25"/>
      <c r="DW26" s="25"/>
      <c r="DX26" s="25"/>
      <c r="DY26" s="25"/>
      <c r="DZ26" s="25"/>
      <c r="EA26" s="25"/>
      <c r="EB26" s="25"/>
      <c r="EC26" s="25"/>
      <c r="ED26" s="25"/>
      <c r="EE26" s="25"/>
      <c r="EF26" s="25"/>
      <c r="EG26" s="25"/>
      <c r="EH26" s="25"/>
      <c r="EI26" s="25"/>
      <c r="EJ26" s="25"/>
      <c r="EK26" s="25"/>
      <c r="EL26" s="25"/>
      <c r="EM26" s="25"/>
      <c r="EN26" s="25"/>
      <c r="EO26" s="25"/>
      <c r="EP26" s="25"/>
      <c r="EQ26" s="25"/>
      <c r="ER26" s="25"/>
      <c r="ES26" s="25"/>
      <c r="ET26" s="25"/>
      <c r="EU26" s="25"/>
      <c r="EV26" s="25"/>
      <c r="EW26" s="25"/>
      <c r="EX26" s="25"/>
      <c r="EY26" s="25"/>
      <c r="EZ26" s="25"/>
      <c r="FA26" s="25"/>
      <c r="FB26" s="25"/>
      <c r="FC26" s="25"/>
      <c r="FD26" s="25"/>
      <c r="FE26" s="25"/>
      <c r="FF26" s="25"/>
      <c r="FG26" s="25"/>
      <c r="FH26" s="25"/>
      <c r="FI26" s="25"/>
      <c r="FJ26" s="25"/>
      <c r="FK26" s="25"/>
      <c r="FL26" s="25"/>
      <c r="FM26" s="25"/>
      <c r="FN26" s="25"/>
      <c r="FO26" s="25"/>
      <c r="FP26" s="25"/>
      <c r="FQ26" s="25"/>
      <c r="FR26" s="25"/>
      <c r="FS26" s="25"/>
      <c r="FT26" s="25"/>
      <c r="FU26" s="25"/>
      <c r="FV26" s="25"/>
      <c r="FW26" s="25"/>
      <c r="FX26" s="25"/>
      <c r="FY26" s="25"/>
      <c r="FZ26" s="25"/>
      <c r="GA26" s="25"/>
      <c r="GB26" s="25"/>
      <c r="GC26" s="25"/>
      <c r="GD26" s="25"/>
      <c r="GE26" s="25"/>
      <c r="GF26" s="25"/>
      <c r="GG26" s="25"/>
      <c r="GH26" s="25"/>
      <c r="GI26" s="25"/>
      <c r="GJ26" s="25"/>
      <c r="GK26" s="25"/>
      <c r="GL26" s="25"/>
      <c r="GM26" s="25"/>
      <c r="GN26" s="25"/>
      <c r="GO26" s="25"/>
      <c r="GP26" s="25"/>
      <c r="GQ26" s="25"/>
      <c r="GR26" s="25"/>
      <c r="GS26" s="25"/>
      <c r="GT26" s="25"/>
      <c r="GU26" s="25"/>
      <c r="GV26" s="25"/>
      <c r="GW26" s="25"/>
      <c r="GX26" s="25"/>
      <c r="GY26" s="25"/>
    </row>
    <row r="27" spans="1:207" hidden="1">
      <c r="A27" s="28" t="s">
        <v>912</v>
      </c>
      <c r="B27" s="28">
        <v>46106144</v>
      </c>
      <c r="C27" s="28" t="s">
        <v>920</v>
      </c>
      <c r="D27" s="27">
        <v>420</v>
      </c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5"/>
      <c r="AF27" s="25"/>
      <c r="AG27" s="25"/>
      <c r="AH27" s="25"/>
      <c r="AI27" s="25"/>
      <c r="AJ27" s="25"/>
      <c r="AK27" s="25"/>
      <c r="AL27" s="25"/>
      <c r="AM27" s="25"/>
      <c r="AN27" s="25"/>
      <c r="AO27" s="25"/>
      <c r="AP27" s="25"/>
      <c r="AQ27" s="25"/>
      <c r="AR27" s="25"/>
      <c r="AS27" s="25"/>
      <c r="AT27" s="25"/>
      <c r="AU27" s="25"/>
      <c r="AV27" s="25"/>
      <c r="AW27" s="25"/>
      <c r="AX27" s="25"/>
      <c r="AY27" s="25"/>
      <c r="AZ27" s="25"/>
      <c r="BA27" s="25"/>
      <c r="BB27" s="25"/>
      <c r="BC27" s="25"/>
      <c r="BD27" s="25"/>
      <c r="BE27" s="25">
        <v>7</v>
      </c>
      <c r="BF27" s="25"/>
      <c r="BG27" s="25"/>
      <c r="BH27" s="25"/>
      <c r="BI27" s="25"/>
      <c r="BJ27" s="25"/>
      <c r="BK27" s="25"/>
      <c r="BL27" s="25"/>
      <c r="BM27" s="25"/>
      <c r="BN27" s="25"/>
      <c r="BO27" s="25"/>
      <c r="BP27" s="25"/>
      <c r="BQ27" s="25"/>
      <c r="BR27" s="25"/>
      <c r="BS27" s="25"/>
      <c r="BT27" s="25"/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  <c r="CP27" s="25"/>
      <c r="CQ27" s="25"/>
      <c r="CR27" s="25"/>
      <c r="CS27" s="25"/>
      <c r="CT27" s="25"/>
      <c r="CU27" s="25"/>
      <c r="CV27" s="25"/>
      <c r="CW27" s="25"/>
      <c r="CX27" s="25"/>
      <c r="CY27" s="25"/>
      <c r="CZ27" s="25"/>
      <c r="DA27" s="25"/>
      <c r="DB27" s="25"/>
      <c r="DC27" s="25"/>
      <c r="DD27" s="25"/>
      <c r="DE27" s="25"/>
      <c r="DF27" s="25"/>
      <c r="DG27" s="25"/>
      <c r="DH27" s="25"/>
      <c r="DI27" s="25"/>
      <c r="DJ27" s="25"/>
      <c r="DK27" s="25"/>
      <c r="DL27" s="25"/>
      <c r="DM27" s="25"/>
      <c r="DN27" s="25"/>
      <c r="DO27" s="25"/>
      <c r="DP27" s="25"/>
      <c r="DQ27" s="25"/>
      <c r="DR27" s="25"/>
      <c r="DS27" s="25"/>
      <c r="DT27" s="25"/>
      <c r="DU27" s="25"/>
      <c r="DV27" s="25"/>
      <c r="DW27" s="25"/>
      <c r="DX27" s="25"/>
      <c r="DY27" s="25"/>
      <c r="DZ27" s="25"/>
      <c r="EA27" s="25"/>
      <c r="EB27" s="25"/>
      <c r="EC27" s="25"/>
      <c r="ED27" s="25"/>
      <c r="EE27" s="25"/>
      <c r="EF27" s="25"/>
      <c r="EG27" s="25"/>
      <c r="EH27" s="25"/>
      <c r="EI27" s="25"/>
      <c r="EJ27" s="25"/>
      <c r="EK27" s="25"/>
      <c r="EL27" s="25"/>
      <c r="EM27" s="25"/>
      <c r="EN27" s="25"/>
      <c r="EO27" s="25"/>
      <c r="EP27" s="25"/>
      <c r="EQ27" s="25"/>
      <c r="ER27" s="25"/>
      <c r="ES27" s="25"/>
      <c r="ET27" s="25"/>
      <c r="EU27" s="25"/>
      <c r="EV27" s="25"/>
      <c r="EW27" s="25"/>
      <c r="EX27" s="25"/>
      <c r="EY27" s="25"/>
      <c r="EZ27" s="25"/>
      <c r="FA27" s="25"/>
      <c r="FB27" s="25"/>
      <c r="FC27" s="25"/>
      <c r="FD27" s="25"/>
      <c r="FE27" s="25"/>
      <c r="FF27" s="25"/>
      <c r="FG27" s="25"/>
      <c r="FH27" s="25"/>
      <c r="FI27" s="25"/>
      <c r="FJ27" s="25"/>
      <c r="FK27" s="25"/>
      <c r="FL27" s="25"/>
      <c r="FM27" s="25"/>
      <c r="FN27" s="25"/>
      <c r="FO27" s="25"/>
      <c r="FP27" s="25"/>
      <c r="FQ27" s="25"/>
      <c r="FR27" s="25"/>
      <c r="FS27" s="25"/>
      <c r="FT27" s="25"/>
      <c r="FU27" s="25"/>
      <c r="FV27" s="25"/>
      <c r="FW27" s="25"/>
      <c r="FX27" s="25"/>
      <c r="FY27" s="25"/>
      <c r="FZ27" s="25"/>
      <c r="GA27" s="25"/>
      <c r="GB27" s="25"/>
      <c r="GC27" s="25"/>
      <c r="GD27" s="25"/>
      <c r="GE27" s="25"/>
      <c r="GF27" s="25"/>
      <c r="GG27" s="25"/>
      <c r="GH27" s="25"/>
      <c r="GI27" s="25"/>
      <c r="GJ27" s="25"/>
      <c r="GK27" s="25"/>
      <c r="GL27" s="25"/>
      <c r="GM27" s="25"/>
      <c r="GN27" s="25"/>
      <c r="GO27" s="25"/>
      <c r="GP27" s="25"/>
      <c r="GQ27" s="25"/>
      <c r="GR27" s="25"/>
      <c r="GS27" s="25"/>
      <c r="GT27" s="25"/>
      <c r="GU27" s="25"/>
      <c r="GV27" s="25"/>
      <c r="GW27" s="25"/>
      <c r="GX27" s="25"/>
      <c r="GY27" s="25"/>
    </row>
    <row r="28" spans="1:207" hidden="1">
      <c r="A28" s="28" t="s">
        <v>912</v>
      </c>
      <c r="B28" s="28">
        <v>46106145</v>
      </c>
      <c r="C28" s="28" t="s">
        <v>920</v>
      </c>
      <c r="D28" s="27">
        <v>425</v>
      </c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5"/>
      <c r="AF28" s="25"/>
      <c r="AG28" s="25"/>
      <c r="AH28" s="25"/>
      <c r="AI28" s="25"/>
      <c r="AJ28" s="25"/>
      <c r="AK28" s="25"/>
      <c r="AL28" s="25"/>
      <c r="AM28" s="25"/>
      <c r="AN28" s="25"/>
      <c r="AO28" s="25"/>
      <c r="AP28" s="25"/>
      <c r="AQ28" s="25"/>
      <c r="AR28" s="25"/>
      <c r="AS28" s="25"/>
      <c r="AT28" s="25"/>
      <c r="AU28" s="25"/>
      <c r="AV28" s="25"/>
      <c r="AW28" s="25"/>
      <c r="AX28" s="25"/>
      <c r="AY28" s="25"/>
      <c r="AZ28" s="25"/>
      <c r="BA28" s="25"/>
      <c r="BB28" s="25"/>
      <c r="BC28" s="25"/>
      <c r="BD28" s="25"/>
      <c r="BE28" s="25">
        <v>453</v>
      </c>
      <c r="BF28" s="25"/>
      <c r="BG28" s="25"/>
      <c r="BH28" s="25"/>
      <c r="BI28" s="25"/>
      <c r="BJ28" s="25"/>
      <c r="BK28" s="25"/>
      <c r="BL28" s="25"/>
      <c r="BM28" s="25"/>
      <c r="BN28" s="25"/>
      <c r="BO28" s="25"/>
      <c r="BP28" s="25"/>
      <c r="BQ28" s="25"/>
      <c r="BR28" s="25"/>
      <c r="BS28" s="25"/>
      <c r="BT28" s="25"/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  <c r="CP28" s="25"/>
      <c r="CQ28" s="25"/>
      <c r="CR28" s="25"/>
      <c r="CS28" s="25"/>
      <c r="CT28" s="25"/>
      <c r="CU28" s="25"/>
      <c r="CV28" s="25"/>
      <c r="CW28" s="25"/>
      <c r="CX28" s="25"/>
      <c r="CY28" s="25"/>
      <c r="CZ28" s="25"/>
      <c r="DA28" s="25"/>
      <c r="DB28" s="25"/>
      <c r="DC28" s="25"/>
      <c r="DD28" s="25"/>
      <c r="DE28" s="25"/>
      <c r="DF28" s="25"/>
      <c r="DG28" s="25"/>
      <c r="DH28" s="25"/>
      <c r="DI28" s="25"/>
      <c r="DJ28" s="25"/>
      <c r="DK28" s="25"/>
      <c r="DL28" s="25"/>
      <c r="DM28" s="25"/>
      <c r="DN28" s="25"/>
      <c r="DO28" s="25"/>
      <c r="DP28" s="25"/>
      <c r="DQ28" s="25"/>
      <c r="DR28" s="25"/>
      <c r="DS28" s="25"/>
      <c r="DT28" s="25"/>
      <c r="DU28" s="25"/>
      <c r="DV28" s="25"/>
      <c r="DW28" s="25"/>
      <c r="DX28" s="25"/>
      <c r="DY28" s="25"/>
      <c r="DZ28" s="25"/>
      <c r="EA28" s="25"/>
      <c r="EB28" s="25"/>
      <c r="EC28" s="25"/>
      <c r="ED28" s="25"/>
      <c r="EE28" s="25"/>
      <c r="EF28" s="25"/>
      <c r="EG28" s="25"/>
      <c r="EH28" s="25"/>
      <c r="EI28" s="25"/>
      <c r="EJ28" s="25"/>
      <c r="EK28" s="25"/>
      <c r="EL28" s="25"/>
      <c r="EM28" s="25"/>
      <c r="EN28" s="25"/>
      <c r="EO28" s="25"/>
      <c r="EP28" s="25"/>
      <c r="EQ28" s="25"/>
      <c r="ER28" s="25"/>
      <c r="ES28" s="25"/>
      <c r="ET28" s="25"/>
      <c r="EU28" s="25"/>
      <c r="EV28" s="25"/>
      <c r="EW28" s="25"/>
      <c r="EX28" s="25"/>
      <c r="EY28" s="25"/>
      <c r="EZ28" s="25"/>
      <c r="FA28" s="25"/>
      <c r="FB28" s="25"/>
      <c r="FC28" s="25"/>
      <c r="FD28" s="25"/>
      <c r="FE28" s="25"/>
      <c r="FF28" s="25"/>
      <c r="FG28" s="25"/>
      <c r="FH28" s="25"/>
      <c r="FI28" s="25"/>
      <c r="FJ28" s="25"/>
      <c r="FK28" s="25"/>
      <c r="FL28" s="25"/>
      <c r="FM28" s="25"/>
      <c r="FN28" s="25"/>
      <c r="FO28" s="25"/>
      <c r="FP28" s="25"/>
      <c r="FQ28" s="25"/>
      <c r="FR28" s="25"/>
      <c r="FS28" s="25"/>
      <c r="FT28" s="25"/>
      <c r="FU28" s="25"/>
      <c r="FV28" s="25"/>
      <c r="FW28" s="25"/>
      <c r="FX28" s="25"/>
      <c r="FY28" s="25"/>
      <c r="FZ28" s="25"/>
      <c r="GA28" s="25"/>
      <c r="GB28" s="25"/>
      <c r="GC28" s="25"/>
      <c r="GD28" s="25"/>
      <c r="GE28" s="25"/>
      <c r="GF28" s="25"/>
      <c r="GG28" s="25"/>
      <c r="GH28" s="25"/>
      <c r="GI28" s="25"/>
      <c r="GJ28" s="25"/>
      <c r="GK28" s="25"/>
      <c r="GL28" s="25"/>
      <c r="GM28" s="25"/>
      <c r="GN28" s="25"/>
      <c r="GO28" s="25"/>
      <c r="GP28" s="25"/>
      <c r="GQ28" s="25"/>
      <c r="GR28" s="25"/>
      <c r="GS28" s="25"/>
      <c r="GT28" s="25"/>
      <c r="GU28" s="25"/>
      <c r="GV28" s="25"/>
      <c r="GW28" s="25"/>
      <c r="GX28" s="25"/>
      <c r="GY28" s="25"/>
    </row>
    <row r="29" spans="1:207" hidden="1">
      <c r="A29" s="28" t="s">
        <v>912</v>
      </c>
      <c r="B29" s="28">
        <v>46109143</v>
      </c>
      <c r="C29" s="28" t="s">
        <v>920</v>
      </c>
      <c r="D29" s="27">
        <v>415</v>
      </c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5"/>
      <c r="AF29" s="25"/>
      <c r="AG29" s="25"/>
      <c r="AH29" s="25"/>
      <c r="AI29" s="25"/>
      <c r="AJ29" s="25"/>
      <c r="AK29" s="25"/>
      <c r="AL29" s="25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>
        <v>29</v>
      </c>
      <c r="BF29" s="25"/>
      <c r="BG29" s="25"/>
      <c r="BH29" s="25"/>
      <c r="BI29" s="25"/>
      <c r="BJ29" s="25"/>
      <c r="BK29" s="25"/>
      <c r="BL29" s="25"/>
      <c r="BM29" s="25"/>
      <c r="BN29" s="25"/>
      <c r="BO29" s="25"/>
      <c r="BP29" s="25"/>
      <c r="BQ29" s="25"/>
      <c r="BR29" s="25"/>
      <c r="BS29" s="25"/>
      <c r="BT29" s="25"/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  <c r="CP29" s="25"/>
      <c r="CQ29" s="25"/>
      <c r="CR29" s="25"/>
      <c r="CS29" s="25"/>
      <c r="CT29" s="25"/>
      <c r="CU29" s="25"/>
      <c r="CV29" s="25"/>
      <c r="CW29" s="25"/>
      <c r="CX29" s="25"/>
      <c r="CY29" s="25"/>
      <c r="CZ29" s="25"/>
      <c r="DA29" s="25"/>
      <c r="DB29" s="25"/>
      <c r="DC29" s="25"/>
      <c r="DD29" s="25"/>
      <c r="DE29" s="25"/>
      <c r="DF29" s="25"/>
      <c r="DG29" s="25"/>
      <c r="DH29" s="25"/>
      <c r="DI29" s="25"/>
      <c r="DJ29" s="25"/>
      <c r="DK29" s="25"/>
      <c r="DL29" s="25"/>
      <c r="DM29" s="25"/>
      <c r="DN29" s="25"/>
      <c r="DO29" s="25"/>
      <c r="DP29" s="25"/>
      <c r="DQ29" s="25"/>
      <c r="DR29" s="25"/>
      <c r="DS29" s="25"/>
      <c r="DT29" s="25"/>
      <c r="DU29" s="25"/>
      <c r="DV29" s="25"/>
      <c r="DW29" s="25"/>
      <c r="DX29" s="25"/>
      <c r="DY29" s="25"/>
      <c r="DZ29" s="25"/>
      <c r="EA29" s="25"/>
      <c r="EB29" s="25"/>
      <c r="EC29" s="25"/>
      <c r="ED29" s="25"/>
      <c r="EE29" s="25"/>
      <c r="EF29" s="25"/>
      <c r="EG29" s="25"/>
      <c r="EH29" s="25"/>
      <c r="EI29" s="25"/>
      <c r="EJ29" s="25"/>
      <c r="EK29" s="25"/>
      <c r="EL29" s="25"/>
      <c r="EM29" s="25"/>
      <c r="EN29" s="25"/>
      <c r="EO29" s="25"/>
      <c r="EP29" s="25"/>
      <c r="EQ29" s="25"/>
      <c r="ER29" s="25"/>
      <c r="ES29" s="25"/>
      <c r="ET29" s="25"/>
      <c r="EU29" s="25"/>
      <c r="EV29" s="25"/>
      <c r="EW29" s="25"/>
      <c r="EX29" s="25"/>
      <c r="EY29" s="25"/>
      <c r="EZ29" s="25"/>
      <c r="FA29" s="25"/>
      <c r="FB29" s="25"/>
      <c r="FC29" s="25"/>
      <c r="FD29" s="25"/>
      <c r="FE29" s="25"/>
      <c r="FF29" s="25"/>
      <c r="FG29" s="25"/>
      <c r="FH29" s="25"/>
      <c r="FI29" s="25"/>
      <c r="FJ29" s="25"/>
      <c r="FK29" s="25"/>
      <c r="FL29" s="25"/>
      <c r="FM29" s="25"/>
      <c r="FN29" s="25"/>
      <c r="FO29" s="25"/>
      <c r="FP29" s="25"/>
      <c r="FQ29" s="25"/>
      <c r="FR29" s="25"/>
      <c r="FS29" s="25"/>
      <c r="FT29" s="25"/>
      <c r="FU29" s="25"/>
      <c r="FV29" s="25"/>
      <c r="FW29" s="25"/>
      <c r="FX29" s="25"/>
      <c r="FY29" s="25"/>
      <c r="FZ29" s="25"/>
      <c r="GA29" s="25"/>
      <c r="GB29" s="25"/>
      <c r="GC29" s="25"/>
      <c r="GD29" s="25"/>
      <c r="GE29" s="25"/>
      <c r="GF29" s="25"/>
      <c r="GG29" s="25"/>
      <c r="GH29" s="25"/>
      <c r="GI29" s="25"/>
      <c r="GJ29" s="25"/>
      <c r="GK29" s="25"/>
      <c r="GL29" s="25"/>
      <c r="GM29" s="25"/>
      <c r="GN29" s="25"/>
      <c r="GO29" s="25"/>
      <c r="GP29" s="25"/>
      <c r="GQ29" s="25"/>
      <c r="GR29" s="25"/>
      <c r="GS29" s="25"/>
      <c r="GT29" s="25"/>
      <c r="GU29" s="25"/>
      <c r="GV29" s="25"/>
      <c r="GW29" s="25"/>
      <c r="GX29" s="25"/>
      <c r="GY29" s="25"/>
    </row>
    <row r="30" spans="1:207" hidden="1">
      <c r="A30" s="28" t="s">
        <v>912</v>
      </c>
      <c r="B30" s="28">
        <v>46109145</v>
      </c>
      <c r="C30" s="28" t="s">
        <v>921</v>
      </c>
      <c r="D30" s="27">
        <v>425</v>
      </c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  <c r="AU30" s="25"/>
      <c r="AV30" s="25"/>
      <c r="AW30" s="25"/>
      <c r="AX30" s="25"/>
      <c r="AY30" s="25"/>
      <c r="AZ30" s="25"/>
      <c r="BA30" s="25"/>
      <c r="BB30" s="25"/>
      <c r="BC30" s="25"/>
      <c r="BD30" s="25"/>
      <c r="BE30" s="25"/>
      <c r="BF30" s="25">
        <v>475</v>
      </c>
      <c r="BG30" s="25"/>
      <c r="BH30" s="25"/>
      <c r="BI30" s="25"/>
      <c r="BJ30" s="25"/>
      <c r="BK30" s="25"/>
      <c r="BL30" s="25"/>
      <c r="BM30" s="25"/>
      <c r="BN30" s="25"/>
      <c r="BO30" s="25"/>
      <c r="BP30" s="25"/>
      <c r="BQ30" s="25"/>
      <c r="BR30" s="25"/>
      <c r="BS30" s="25"/>
      <c r="BT30" s="25"/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  <c r="CP30" s="25"/>
      <c r="CQ30" s="25"/>
      <c r="CR30" s="25"/>
      <c r="CS30" s="25"/>
      <c r="CT30" s="25"/>
      <c r="CU30" s="25"/>
      <c r="CV30" s="25"/>
      <c r="CW30" s="25"/>
      <c r="CX30" s="25"/>
      <c r="CY30" s="25"/>
      <c r="CZ30" s="25"/>
      <c r="DA30" s="25"/>
      <c r="DB30" s="25"/>
      <c r="DC30" s="25"/>
      <c r="DD30" s="25"/>
      <c r="DE30" s="25"/>
      <c r="DF30" s="25"/>
      <c r="DG30" s="25"/>
      <c r="DH30" s="25"/>
      <c r="DI30" s="25"/>
      <c r="DJ30" s="25"/>
      <c r="DK30" s="25"/>
      <c r="DL30" s="25"/>
      <c r="DM30" s="25"/>
      <c r="DN30" s="25"/>
      <c r="DO30" s="25"/>
      <c r="DP30" s="25"/>
      <c r="DQ30" s="25"/>
      <c r="DR30" s="25"/>
      <c r="DS30" s="25"/>
      <c r="DT30" s="25"/>
      <c r="DU30" s="25"/>
      <c r="DV30" s="25"/>
      <c r="DW30" s="25"/>
      <c r="DX30" s="25"/>
      <c r="DY30" s="25"/>
      <c r="DZ30" s="25"/>
      <c r="EA30" s="25"/>
      <c r="EB30" s="25"/>
      <c r="EC30" s="25"/>
      <c r="ED30" s="25"/>
      <c r="EE30" s="25"/>
      <c r="EF30" s="25"/>
      <c r="EG30" s="25"/>
      <c r="EH30" s="25"/>
      <c r="EI30" s="25"/>
      <c r="EJ30" s="25"/>
      <c r="EK30" s="25"/>
      <c r="EL30" s="25"/>
      <c r="EM30" s="25"/>
      <c r="EN30" s="25"/>
      <c r="EO30" s="25"/>
      <c r="EP30" s="25"/>
      <c r="EQ30" s="25"/>
      <c r="ER30" s="25"/>
      <c r="ES30" s="25"/>
      <c r="ET30" s="25"/>
      <c r="EU30" s="25"/>
      <c r="EV30" s="25"/>
      <c r="EW30" s="25"/>
      <c r="EX30" s="25"/>
      <c r="EY30" s="25"/>
      <c r="EZ30" s="25"/>
      <c r="FA30" s="25"/>
      <c r="FB30" s="25"/>
      <c r="FC30" s="25"/>
      <c r="FD30" s="25"/>
      <c r="FE30" s="25"/>
      <c r="FF30" s="25"/>
      <c r="FG30" s="25"/>
      <c r="FH30" s="25"/>
      <c r="FI30" s="25"/>
      <c r="FJ30" s="25"/>
      <c r="FK30" s="25"/>
      <c r="FL30" s="25"/>
      <c r="FM30" s="25"/>
      <c r="FN30" s="25"/>
      <c r="FO30" s="25"/>
      <c r="FP30" s="25"/>
      <c r="FQ30" s="25"/>
      <c r="FR30" s="25"/>
      <c r="FS30" s="25"/>
      <c r="FT30" s="25"/>
      <c r="FU30" s="25"/>
      <c r="FV30" s="25"/>
      <c r="FW30" s="25"/>
      <c r="FX30" s="25"/>
      <c r="FY30" s="25"/>
      <c r="FZ30" s="25"/>
      <c r="GA30" s="25"/>
      <c r="GB30" s="25"/>
      <c r="GC30" s="25"/>
      <c r="GD30" s="25"/>
      <c r="GE30" s="25"/>
      <c r="GF30" s="25"/>
      <c r="GG30" s="25"/>
      <c r="GH30" s="25"/>
      <c r="GI30" s="25"/>
      <c r="GJ30" s="25"/>
      <c r="GK30" s="25"/>
      <c r="GL30" s="25"/>
      <c r="GM30" s="25"/>
      <c r="GN30" s="25"/>
      <c r="GO30" s="25"/>
      <c r="GP30" s="25"/>
      <c r="GQ30" s="25"/>
      <c r="GR30" s="25"/>
      <c r="GS30" s="25"/>
      <c r="GT30" s="25"/>
      <c r="GU30" s="25"/>
      <c r="GV30" s="25"/>
      <c r="GW30" s="25"/>
      <c r="GX30" s="25"/>
      <c r="GY30" s="25"/>
    </row>
    <row r="31" spans="1:207" hidden="1">
      <c r="A31" s="28" t="s">
        <v>912</v>
      </c>
      <c r="B31" s="28">
        <v>46111143</v>
      </c>
      <c r="C31" s="28" t="s">
        <v>920</v>
      </c>
      <c r="D31" s="27">
        <v>415</v>
      </c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5"/>
      <c r="AF31" s="25"/>
      <c r="AG31" s="25"/>
      <c r="AH31" s="25"/>
      <c r="AI31" s="25"/>
      <c r="AJ31" s="25"/>
      <c r="AK31" s="25"/>
      <c r="AL31" s="25"/>
      <c r="AM31" s="25"/>
      <c r="AN31" s="25"/>
      <c r="AO31" s="25"/>
      <c r="AP31" s="25"/>
      <c r="AQ31" s="25"/>
      <c r="AR31" s="25"/>
      <c r="AS31" s="25"/>
      <c r="AT31" s="25"/>
      <c r="AU31" s="25"/>
      <c r="AV31" s="25"/>
      <c r="AW31" s="25"/>
      <c r="AX31" s="25"/>
      <c r="AY31" s="25"/>
      <c r="AZ31" s="25"/>
      <c r="BA31" s="25"/>
      <c r="BB31" s="25"/>
      <c r="BC31" s="25"/>
      <c r="BD31" s="25"/>
      <c r="BE31" s="25">
        <v>29</v>
      </c>
      <c r="BF31" s="25"/>
      <c r="BG31" s="25"/>
      <c r="BH31" s="25"/>
      <c r="BI31" s="25"/>
      <c r="BJ31" s="25"/>
      <c r="BK31" s="25"/>
      <c r="BL31" s="25"/>
      <c r="BM31" s="25"/>
      <c r="BN31" s="25"/>
      <c r="BO31" s="25"/>
      <c r="BP31" s="25"/>
      <c r="BQ31" s="25"/>
      <c r="BR31" s="25"/>
      <c r="BS31" s="25"/>
      <c r="BT31" s="25"/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  <c r="CP31" s="25"/>
      <c r="CQ31" s="25"/>
      <c r="CR31" s="25"/>
      <c r="CS31" s="25"/>
      <c r="CT31" s="25"/>
      <c r="CU31" s="25"/>
      <c r="CV31" s="25"/>
      <c r="CW31" s="25"/>
      <c r="CX31" s="25"/>
      <c r="CY31" s="25"/>
      <c r="CZ31" s="25"/>
      <c r="DA31" s="25"/>
      <c r="DB31" s="25"/>
      <c r="DC31" s="25"/>
      <c r="DD31" s="25"/>
      <c r="DE31" s="25"/>
      <c r="DF31" s="25"/>
      <c r="DG31" s="25"/>
      <c r="DH31" s="25"/>
      <c r="DI31" s="25"/>
      <c r="DJ31" s="25"/>
      <c r="DK31" s="25"/>
      <c r="DL31" s="25"/>
      <c r="DM31" s="25"/>
      <c r="DN31" s="25"/>
      <c r="DO31" s="25"/>
      <c r="DP31" s="25"/>
      <c r="DQ31" s="25"/>
      <c r="DR31" s="25"/>
      <c r="DS31" s="25"/>
      <c r="DT31" s="25"/>
      <c r="DU31" s="25"/>
      <c r="DV31" s="25"/>
      <c r="DW31" s="25"/>
      <c r="DX31" s="25"/>
      <c r="DY31" s="25"/>
      <c r="DZ31" s="25"/>
      <c r="EA31" s="25"/>
      <c r="EB31" s="25"/>
      <c r="EC31" s="25"/>
      <c r="ED31" s="25"/>
      <c r="EE31" s="25"/>
      <c r="EF31" s="25"/>
      <c r="EG31" s="25"/>
      <c r="EH31" s="25"/>
      <c r="EI31" s="25"/>
      <c r="EJ31" s="25"/>
      <c r="EK31" s="25"/>
      <c r="EL31" s="25"/>
      <c r="EM31" s="25"/>
      <c r="EN31" s="25"/>
      <c r="EO31" s="25"/>
      <c r="EP31" s="25"/>
      <c r="EQ31" s="25"/>
      <c r="ER31" s="25"/>
      <c r="ES31" s="25"/>
      <c r="ET31" s="25"/>
      <c r="EU31" s="25"/>
      <c r="EV31" s="25"/>
      <c r="EW31" s="25"/>
      <c r="EX31" s="25"/>
      <c r="EY31" s="25"/>
      <c r="EZ31" s="25"/>
      <c r="FA31" s="25"/>
      <c r="FB31" s="25"/>
      <c r="FC31" s="25"/>
      <c r="FD31" s="25"/>
      <c r="FE31" s="25"/>
      <c r="FF31" s="25"/>
      <c r="FG31" s="25"/>
      <c r="FH31" s="25"/>
      <c r="FI31" s="25"/>
      <c r="FJ31" s="25"/>
      <c r="FK31" s="25"/>
      <c r="FL31" s="25"/>
      <c r="FM31" s="25"/>
      <c r="FN31" s="25"/>
      <c r="FO31" s="25"/>
      <c r="FP31" s="25"/>
      <c r="FQ31" s="25"/>
      <c r="FR31" s="25"/>
      <c r="FS31" s="25"/>
      <c r="FT31" s="25"/>
      <c r="FU31" s="25"/>
      <c r="FV31" s="25"/>
      <c r="FW31" s="25"/>
      <c r="FX31" s="25"/>
      <c r="FY31" s="25"/>
      <c r="FZ31" s="25"/>
      <c r="GA31" s="25"/>
      <c r="GB31" s="25"/>
      <c r="GC31" s="25"/>
      <c r="GD31" s="25"/>
      <c r="GE31" s="25"/>
      <c r="GF31" s="25"/>
      <c r="GG31" s="25"/>
      <c r="GH31" s="25"/>
      <c r="GI31" s="25"/>
      <c r="GJ31" s="25"/>
      <c r="GK31" s="25"/>
      <c r="GL31" s="25"/>
      <c r="GM31" s="25"/>
      <c r="GN31" s="25"/>
      <c r="GO31" s="25"/>
      <c r="GP31" s="25"/>
      <c r="GQ31" s="25"/>
      <c r="GR31" s="25"/>
      <c r="GS31" s="25"/>
      <c r="GT31" s="25"/>
      <c r="GU31" s="25"/>
      <c r="GV31" s="25"/>
      <c r="GW31" s="25"/>
      <c r="GX31" s="25"/>
      <c r="GY31" s="25"/>
    </row>
    <row r="32" spans="1:207" hidden="1">
      <c r="A32" s="28" t="s">
        <v>912</v>
      </c>
      <c r="B32" s="28">
        <v>46113146</v>
      </c>
      <c r="C32" s="28" t="s">
        <v>920</v>
      </c>
      <c r="D32" s="27">
        <v>430</v>
      </c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>
        <v>55</v>
      </c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  <c r="DX32" s="25"/>
      <c r="DY32" s="25"/>
      <c r="DZ32" s="25"/>
      <c r="EA32" s="25"/>
      <c r="EB32" s="25"/>
      <c r="EC32" s="25"/>
      <c r="ED32" s="25"/>
      <c r="EE32" s="25"/>
      <c r="EF32" s="25"/>
      <c r="EG32" s="25"/>
      <c r="EH32" s="25"/>
      <c r="EI32" s="25"/>
      <c r="EJ32" s="25"/>
      <c r="EK32" s="25"/>
      <c r="EL32" s="25"/>
      <c r="EM32" s="25"/>
      <c r="EN32" s="25"/>
      <c r="EO32" s="25"/>
      <c r="EP32" s="25"/>
      <c r="EQ32" s="25"/>
      <c r="ER32" s="25"/>
      <c r="ES32" s="25"/>
      <c r="ET32" s="25"/>
      <c r="EU32" s="25"/>
      <c r="EV32" s="25"/>
      <c r="EW32" s="25"/>
      <c r="EX32" s="25"/>
      <c r="EY32" s="25"/>
      <c r="EZ32" s="25"/>
      <c r="FA32" s="25"/>
      <c r="FB32" s="25"/>
      <c r="FC32" s="25"/>
      <c r="FD32" s="25"/>
      <c r="FE32" s="25"/>
      <c r="FF32" s="25"/>
      <c r="FG32" s="25"/>
      <c r="FH32" s="25"/>
      <c r="FI32" s="25"/>
      <c r="FJ32" s="25"/>
      <c r="FK32" s="25"/>
      <c r="FL32" s="25"/>
      <c r="FM32" s="25"/>
      <c r="FN32" s="25"/>
      <c r="FO32" s="25"/>
      <c r="FP32" s="25"/>
      <c r="FQ32" s="25"/>
      <c r="FR32" s="25"/>
      <c r="FS32" s="25"/>
      <c r="FT32" s="25"/>
      <c r="FU32" s="25"/>
      <c r="FV32" s="25"/>
      <c r="FW32" s="25"/>
      <c r="FX32" s="25"/>
      <c r="FY32" s="25"/>
      <c r="FZ32" s="25"/>
      <c r="GA32" s="25"/>
      <c r="GB32" s="25"/>
      <c r="GC32" s="25"/>
      <c r="GD32" s="25"/>
      <c r="GE32" s="25"/>
      <c r="GF32" s="25"/>
      <c r="GG32" s="25"/>
      <c r="GH32" s="25"/>
      <c r="GI32" s="25"/>
      <c r="GJ32" s="25"/>
      <c r="GK32" s="25"/>
      <c r="GL32" s="25"/>
      <c r="GM32" s="25"/>
      <c r="GN32" s="25"/>
      <c r="GO32" s="25"/>
      <c r="GP32" s="25"/>
      <c r="GQ32" s="25"/>
      <c r="GR32" s="25"/>
      <c r="GS32" s="25"/>
      <c r="GT32" s="25"/>
      <c r="GU32" s="25"/>
      <c r="GV32" s="25"/>
      <c r="GW32" s="25"/>
      <c r="GX32" s="25"/>
      <c r="GY32" s="25"/>
    </row>
    <row r="33" spans="1:207" hidden="1">
      <c r="A33" s="28" t="s">
        <v>912</v>
      </c>
      <c r="B33" s="28">
        <v>47102140</v>
      </c>
      <c r="C33" s="28" t="s">
        <v>922</v>
      </c>
      <c r="D33" s="27">
        <v>400</v>
      </c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>
        <v>10</v>
      </c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  <c r="CS33" s="25"/>
      <c r="CT33" s="25"/>
      <c r="CU33" s="25"/>
      <c r="CV33" s="25"/>
      <c r="CW33" s="25"/>
      <c r="CX33" s="25"/>
      <c r="CY33" s="25"/>
      <c r="CZ33" s="25"/>
      <c r="DA33" s="25"/>
      <c r="DB33" s="25"/>
      <c r="DC33" s="25"/>
      <c r="DD33" s="25"/>
      <c r="DE33" s="25"/>
      <c r="DF33" s="25"/>
      <c r="DG33" s="25"/>
      <c r="DH33" s="25"/>
      <c r="DI33" s="25"/>
      <c r="DJ33" s="25"/>
      <c r="DK33" s="25"/>
      <c r="DL33" s="25"/>
      <c r="DM33" s="25"/>
      <c r="DN33" s="25"/>
      <c r="DO33" s="25"/>
      <c r="DP33" s="25"/>
      <c r="DQ33" s="25"/>
      <c r="DR33" s="25"/>
      <c r="DS33" s="25"/>
      <c r="DT33" s="25"/>
      <c r="DU33" s="25"/>
      <c r="DV33" s="25"/>
      <c r="DW33" s="25"/>
      <c r="DX33" s="25"/>
      <c r="DY33" s="25"/>
      <c r="DZ33" s="25"/>
      <c r="EA33" s="25"/>
      <c r="EB33" s="25"/>
      <c r="EC33" s="25"/>
      <c r="ED33" s="25"/>
      <c r="EE33" s="25"/>
      <c r="EF33" s="25"/>
      <c r="EG33" s="25"/>
      <c r="EH33" s="25"/>
      <c r="EI33" s="25"/>
      <c r="EJ33" s="25"/>
      <c r="EK33" s="25"/>
      <c r="EL33" s="25"/>
      <c r="EM33" s="25"/>
      <c r="EN33" s="25"/>
      <c r="EO33" s="25"/>
      <c r="EP33" s="25"/>
      <c r="EQ33" s="25"/>
      <c r="ER33" s="25"/>
      <c r="ES33" s="25"/>
      <c r="ET33" s="25"/>
      <c r="EU33" s="25"/>
      <c r="EV33" s="25"/>
      <c r="EW33" s="25"/>
      <c r="EX33" s="25"/>
      <c r="EY33" s="25"/>
      <c r="EZ33" s="25"/>
      <c r="FA33" s="25"/>
      <c r="FB33" s="25"/>
      <c r="FC33" s="25"/>
      <c r="FD33" s="25"/>
      <c r="FE33" s="25"/>
      <c r="FF33" s="25"/>
      <c r="FG33" s="25"/>
      <c r="FH33" s="25"/>
      <c r="FI33" s="25"/>
      <c r="FJ33" s="25"/>
      <c r="FK33" s="25"/>
      <c r="FL33" s="25"/>
      <c r="FM33" s="25"/>
      <c r="FN33" s="25"/>
      <c r="FO33" s="25"/>
      <c r="FP33" s="25"/>
      <c r="FQ33" s="25"/>
      <c r="FR33" s="25"/>
      <c r="FS33" s="25"/>
      <c r="FT33" s="25"/>
      <c r="FU33" s="25"/>
      <c r="FV33" s="25"/>
      <c r="FW33" s="25"/>
      <c r="FX33" s="25"/>
      <c r="FY33" s="25"/>
      <c r="FZ33" s="25"/>
      <c r="GA33" s="25"/>
      <c r="GB33" s="25"/>
      <c r="GC33" s="25"/>
      <c r="GD33" s="25"/>
      <c r="GE33" s="25"/>
      <c r="GF33" s="25"/>
      <c r="GG33" s="25"/>
      <c r="GH33" s="25"/>
      <c r="GI33" s="25"/>
      <c r="GJ33" s="25"/>
      <c r="GK33" s="25"/>
      <c r="GL33" s="25"/>
      <c r="GM33" s="25"/>
      <c r="GN33" s="25"/>
      <c r="GO33" s="25"/>
      <c r="GP33" s="25"/>
      <c r="GQ33" s="25"/>
      <c r="GR33" s="25"/>
      <c r="GS33" s="25"/>
      <c r="GT33" s="25"/>
      <c r="GU33" s="25"/>
      <c r="GV33" s="25"/>
      <c r="GW33" s="25"/>
      <c r="GX33" s="25"/>
      <c r="GY33" s="25"/>
    </row>
    <row r="34" spans="1:207" hidden="1">
      <c r="A34" s="28" t="s">
        <v>912</v>
      </c>
      <c r="B34" s="28">
        <v>49301154</v>
      </c>
      <c r="C34" s="28" t="s">
        <v>913</v>
      </c>
      <c r="D34" s="27">
        <v>470</v>
      </c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5"/>
      <c r="AF34" s="25"/>
      <c r="AG34" s="25"/>
      <c r="AH34" s="25"/>
      <c r="AI34" s="25"/>
      <c r="AJ34" s="25"/>
      <c r="AK34" s="25"/>
      <c r="AL34" s="25"/>
      <c r="AM34" s="25"/>
      <c r="AN34" s="25"/>
      <c r="AO34" s="25"/>
      <c r="AP34" s="25"/>
      <c r="AQ34" s="25"/>
      <c r="AR34" s="25"/>
      <c r="AS34" s="25"/>
      <c r="AT34" s="25"/>
      <c r="AU34" s="25"/>
      <c r="AV34" s="25"/>
      <c r="AW34" s="25"/>
      <c r="AX34" s="25"/>
      <c r="AY34" s="25"/>
      <c r="AZ34" s="25"/>
      <c r="BA34" s="25"/>
      <c r="BB34" s="25"/>
      <c r="BC34" s="25"/>
      <c r="BD34" s="25"/>
      <c r="BE34" s="25"/>
      <c r="BF34" s="25">
        <v>215</v>
      </c>
      <c r="BG34" s="25"/>
      <c r="BH34" s="25"/>
      <c r="BI34" s="25"/>
      <c r="BJ34" s="25"/>
      <c r="BK34" s="25"/>
      <c r="BL34" s="25"/>
      <c r="BM34" s="25"/>
      <c r="BN34" s="25"/>
      <c r="BO34" s="25"/>
      <c r="BP34" s="25"/>
      <c r="BQ34" s="25"/>
      <c r="BR34" s="25"/>
      <c r="BS34" s="25"/>
      <c r="BT34" s="25"/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  <c r="CP34" s="25"/>
      <c r="CQ34" s="25"/>
      <c r="CR34" s="25"/>
      <c r="CS34" s="25"/>
      <c r="CT34" s="25"/>
      <c r="CU34" s="25"/>
      <c r="CV34" s="25"/>
      <c r="CW34" s="25"/>
      <c r="CX34" s="25"/>
      <c r="CY34" s="25"/>
      <c r="CZ34" s="25"/>
      <c r="DA34" s="25"/>
      <c r="DB34" s="25"/>
      <c r="DC34" s="25"/>
      <c r="DD34" s="25"/>
      <c r="DE34" s="25"/>
      <c r="DF34" s="25"/>
      <c r="DG34" s="25"/>
      <c r="DH34" s="25"/>
      <c r="DI34" s="25"/>
      <c r="DJ34" s="25"/>
      <c r="DK34" s="25"/>
      <c r="DL34" s="25"/>
      <c r="DM34" s="25"/>
      <c r="DN34" s="25"/>
      <c r="DO34" s="25"/>
      <c r="DP34" s="25"/>
      <c r="DQ34" s="25"/>
      <c r="DR34" s="25"/>
      <c r="DS34" s="25"/>
      <c r="DT34" s="25"/>
      <c r="DU34" s="25"/>
      <c r="DV34" s="25"/>
      <c r="DW34" s="25"/>
      <c r="DX34" s="25"/>
      <c r="DY34" s="25"/>
      <c r="DZ34" s="25"/>
      <c r="EA34" s="25"/>
      <c r="EB34" s="25"/>
      <c r="EC34" s="25"/>
      <c r="ED34" s="25"/>
      <c r="EE34" s="25"/>
      <c r="EF34" s="25"/>
      <c r="EG34" s="25"/>
      <c r="EH34" s="25"/>
      <c r="EI34" s="25"/>
      <c r="EJ34" s="25"/>
      <c r="EK34" s="25"/>
      <c r="EL34" s="25"/>
      <c r="EM34" s="25"/>
      <c r="EN34" s="25"/>
      <c r="EO34" s="25"/>
      <c r="EP34" s="25"/>
      <c r="EQ34" s="25"/>
      <c r="ER34" s="25"/>
      <c r="ES34" s="25"/>
      <c r="ET34" s="25"/>
      <c r="EU34" s="25"/>
      <c r="EV34" s="25"/>
      <c r="EW34" s="25"/>
      <c r="EX34" s="25"/>
      <c r="EY34" s="25"/>
      <c r="EZ34" s="25"/>
      <c r="FA34" s="25"/>
      <c r="FB34" s="25"/>
      <c r="FC34" s="25"/>
      <c r="FD34" s="25"/>
      <c r="FE34" s="25"/>
      <c r="FF34" s="25"/>
      <c r="FG34" s="25"/>
      <c r="FH34" s="25"/>
      <c r="FI34" s="25"/>
      <c r="FJ34" s="25"/>
      <c r="FK34" s="25"/>
      <c r="FL34" s="25"/>
      <c r="FM34" s="25"/>
      <c r="FN34" s="25"/>
      <c r="FO34" s="25"/>
      <c r="FP34" s="25"/>
      <c r="FQ34" s="25"/>
      <c r="FR34" s="25"/>
      <c r="FS34" s="25"/>
      <c r="FT34" s="25"/>
      <c r="FU34" s="25"/>
      <c r="FV34" s="25"/>
      <c r="FW34" s="25"/>
      <c r="FX34" s="25"/>
      <c r="FY34" s="25"/>
      <c r="FZ34" s="25"/>
      <c r="GA34" s="25"/>
      <c r="GB34" s="25"/>
      <c r="GC34" s="25"/>
      <c r="GD34" s="25"/>
      <c r="GE34" s="25"/>
      <c r="GF34" s="25"/>
      <c r="GG34" s="25"/>
      <c r="GH34" s="25"/>
      <c r="GI34" s="25"/>
      <c r="GJ34" s="25"/>
      <c r="GK34" s="25"/>
      <c r="GL34" s="25"/>
      <c r="GM34" s="25"/>
      <c r="GN34" s="25"/>
      <c r="GO34" s="25"/>
      <c r="GP34" s="25"/>
      <c r="GQ34" s="25"/>
      <c r="GR34" s="25"/>
      <c r="GS34" s="25"/>
      <c r="GT34" s="25"/>
      <c r="GU34" s="25"/>
      <c r="GV34" s="25"/>
      <c r="GW34" s="25"/>
      <c r="GX34" s="25"/>
      <c r="GY34" s="25"/>
    </row>
    <row r="35" spans="1:207" hidden="1">
      <c r="A35" s="28" t="s">
        <v>912</v>
      </c>
      <c r="B35" s="28">
        <v>49302154</v>
      </c>
      <c r="C35" s="28" t="s">
        <v>923</v>
      </c>
      <c r="D35" s="27">
        <v>470</v>
      </c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5"/>
      <c r="AF35" s="25"/>
      <c r="AG35" s="25"/>
      <c r="AH35" s="25"/>
      <c r="AI35" s="25"/>
      <c r="AJ35" s="25"/>
      <c r="AK35" s="25"/>
      <c r="AL35" s="25"/>
      <c r="AM35" s="25"/>
      <c r="AN35" s="25"/>
      <c r="AO35" s="25"/>
      <c r="AP35" s="25"/>
      <c r="AQ35" s="25"/>
      <c r="AR35" s="25"/>
      <c r="AS35" s="25"/>
      <c r="AT35" s="25"/>
      <c r="AU35" s="25"/>
      <c r="AV35" s="25"/>
      <c r="AW35" s="25"/>
      <c r="AX35" s="25"/>
      <c r="AY35" s="25"/>
      <c r="AZ35" s="25"/>
      <c r="BA35" s="25"/>
      <c r="BB35" s="25"/>
      <c r="BC35" s="25"/>
      <c r="BD35" s="25"/>
      <c r="BE35" s="25"/>
      <c r="BF35" s="25">
        <v>508</v>
      </c>
      <c r="BG35" s="25"/>
      <c r="BH35" s="25"/>
      <c r="BI35" s="25"/>
      <c r="BJ35" s="25"/>
      <c r="BK35" s="25"/>
      <c r="BL35" s="25"/>
      <c r="BM35" s="25"/>
      <c r="BN35" s="25"/>
      <c r="BO35" s="25"/>
      <c r="BP35" s="25"/>
      <c r="BQ35" s="25"/>
      <c r="BR35" s="25"/>
      <c r="BS35" s="25"/>
      <c r="BT35" s="25"/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  <c r="CP35" s="25"/>
      <c r="CQ35" s="25"/>
      <c r="CR35" s="25"/>
      <c r="CS35" s="25"/>
      <c r="CT35" s="25"/>
      <c r="CU35" s="25"/>
      <c r="CV35" s="25"/>
      <c r="CW35" s="25"/>
      <c r="CX35" s="25"/>
      <c r="CY35" s="25"/>
      <c r="CZ35" s="25"/>
      <c r="DA35" s="25"/>
      <c r="DB35" s="25"/>
      <c r="DC35" s="25"/>
      <c r="DD35" s="25"/>
      <c r="DE35" s="25"/>
      <c r="DF35" s="25"/>
      <c r="DG35" s="25"/>
      <c r="DH35" s="25"/>
      <c r="DI35" s="25"/>
      <c r="DJ35" s="25"/>
      <c r="DK35" s="25"/>
      <c r="DL35" s="25"/>
      <c r="DM35" s="25"/>
      <c r="DN35" s="25"/>
      <c r="DO35" s="25"/>
      <c r="DP35" s="25"/>
      <c r="DQ35" s="25"/>
      <c r="DR35" s="25"/>
      <c r="DS35" s="25"/>
      <c r="DT35" s="25"/>
      <c r="DU35" s="25"/>
      <c r="DV35" s="25"/>
      <c r="DW35" s="25"/>
      <c r="DX35" s="25"/>
      <c r="DY35" s="25"/>
      <c r="DZ35" s="25"/>
      <c r="EA35" s="25"/>
      <c r="EB35" s="25"/>
      <c r="EC35" s="25"/>
      <c r="ED35" s="25"/>
      <c r="EE35" s="25"/>
      <c r="EF35" s="25"/>
      <c r="EG35" s="25"/>
      <c r="EH35" s="25"/>
      <c r="EI35" s="25"/>
      <c r="EJ35" s="25"/>
      <c r="EK35" s="25"/>
      <c r="EL35" s="25"/>
      <c r="EM35" s="25"/>
      <c r="EN35" s="25"/>
      <c r="EO35" s="25"/>
      <c r="EP35" s="25"/>
      <c r="EQ35" s="25"/>
      <c r="ER35" s="25"/>
      <c r="ES35" s="25"/>
      <c r="ET35" s="25"/>
      <c r="EU35" s="25"/>
      <c r="EV35" s="25"/>
      <c r="EW35" s="25"/>
      <c r="EX35" s="25"/>
      <c r="EY35" s="25"/>
      <c r="EZ35" s="25"/>
      <c r="FA35" s="25"/>
      <c r="FB35" s="25"/>
      <c r="FC35" s="25"/>
      <c r="FD35" s="25"/>
      <c r="FE35" s="25"/>
      <c r="FF35" s="25"/>
      <c r="FG35" s="25"/>
      <c r="FH35" s="25"/>
      <c r="FI35" s="25"/>
      <c r="FJ35" s="25"/>
      <c r="FK35" s="25"/>
      <c r="FL35" s="25"/>
      <c r="FM35" s="25"/>
      <c r="FN35" s="25"/>
      <c r="FO35" s="25"/>
      <c r="FP35" s="25"/>
      <c r="FQ35" s="25"/>
      <c r="FR35" s="25"/>
      <c r="FS35" s="25"/>
      <c r="FT35" s="25"/>
      <c r="FU35" s="25"/>
      <c r="FV35" s="25"/>
      <c r="FW35" s="25"/>
      <c r="FX35" s="25"/>
      <c r="FY35" s="25"/>
      <c r="FZ35" s="25"/>
      <c r="GA35" s="25"/>
      <c r="GB35" s="25"/>
      <c r="GC35" s="25"/>
      <c r="GD35" s="25"/>
      <c r="GE35" s="25"/>
      <c r="GF35" s="25"/>
      <c r="GG35" s="25"/>
      <c r="GH35" s="25"/>
      <c r="GI35" s="25"/>
      <c r="GJ35" s="25"/>
      <c r="GK35" s="25"/>
      <c r="GL35" s="25"/>
      <c r="GM35" s="25"/>
      <c r="GN35" s="25"/>
      <c r="GO35" s="25"/>
      <c r="GP35" s="25"/>
      <c r="GQ35" s="25"/>
      <c r="GR35" s="25"/>
      <c r="GS35" s="25"/>
      <c r="GT35" s="25"/>
      <c r="GU35" s="25"/>
      <c r="GV35" s="25"/>
      <c r="GW35" s="25"/>
      <c r="GX35" s="25"/>
      <c r="GY35" s="25"/>
    </row>
    <row r="36" spans="1:207" hidden="1">
      <c r="A36" s="28" t="s">
        <v>912</v>
      </c>
      <c r="B36" s="28">
        <v>49201132</v>
      </c>
      <c r="C36" s="28" t="s">
        <v>924</v>
      </c>
      <c r="D36" s="27">
        <v>360</v>
      </c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9">
        <v>896</v>
      </c>
      <c r="U36" s="29">
        <v>1792</v>
      </c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>
        <v>4480</v>
      </c>
      <c r="AS36" s="29"/>
      <c r="AT36" s="29"/>
      <c r="AU36" s="29"/>
      <c r="AV36" s="29">
        <v>6272</v>
      </c>
      <c r="AW36" s="29">
        <v>2688</v>
      </c>
      <c r="AX36" s="29"/>
      <c r="AY36" s="29"/>
      <c r="AZ36" s="29"/>
      <c r="BA36" s="29"/>
      <c r="BB36" s="29">
        <v>7168</v>
      </c>
      <c r="BC36" s="29">
        <v>11648</v>
      </c>
      <c r="BD36" s="29">
        <v>5376</v>
      </c>
      <c r="BE36" s="29">
        <v>32</v>
      </c>
      <c r="BF36" s="29"/>
      <c r="BG36" s="25"/>
      <c r="BH36" s="25"/>
      <c r="BI36" s="25">
        <v>4480</v>
      </c>
      <c r="BJ36" s="25"/>
      <c r="BK36" s="25"/>
      <c r="BL36" s="25"/>
      <c r="BM36" s="25"/>
      <c r="BN36" s="25"/>
      <c r="BO36" s="25"/>
      <c r="BP36" s="25"/>
      <c r="BQ36" s="25"/>
      <c r="BR36" s="25"/>
      <c r="BS36" s="25"/>
      <c r="BT36" s="25"/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  <c r="CP36" s="25"/>
      <c r="CQ36" s="25"/>
      <c r="CR36" s="25"/>
      <c r="CS36" s="25"/>
      <c r="CT36" s="25"/>
      <c r="CU36" s="25"/>
      <c r="CV36" s="25"/>
      <c r="CW36" s="25"/>
      <c r="CX36" s="25"/>
      <c r="CY36" s="25"/>
      <c r="CZ36" s="25"/>
      <c r="DA36" s="25"/>
      <c r="DB36" s="25"/>
      <c r="DC36" s="25"/>
      <c r="DD36" s="25"/>
      <c r="DE36" s="25"/>
      <c r="DF36" s="25"/>
      <c r="DG36" s="25"/>
      <c r="DH36" s="25"/>
      <c r="DI36" s="25"/>
      <c r="DJ36" s="25"/>
      <c r="DK36" s="25"/>
      <c r="DL36" s="25"/>
      <c r="DM36" s="25"/>
      <c r="DN36" s="25"/>
      <c r="DO36" s="25"/>
      <c r="DP36" s="25"/>
      <c r="DQ36" s="25"/>
      <c r="DR36" s="25"/>
      <c r="DS36" s="25"/>
      <c r="DT36" s="25"/>
      <c r="DU36" s="25"/>
      <c r="DV36" s="25"/>
      <c r="DW36" s="25"/>
      <c r="DX36" s="25"/>
      <c r="DY36" s="25"/>
      <c r="DZ36" s="25"/>
      <c r="EA36" s="25"/>
      <c r="EB36" s="25"/>
      <c r="EC36" s="25"/>
      <c r="ED36" s="25"/>
      <c r="EE36" s="25"/>
      <c r="EF36" s="25"/>
      <c r="EG36" s="25"/>
      <c r="EH36" s="25"/>
      <c r="EI36" s="25"/>
      <c r="EJ36" s="25"/>
      <c r="EK36" s="25"/>
      <c r="EL36" s="25"/>
      <c r="EM36" s="25"/>
      <c r="EN36" s="25"/>
      <c r="EO36" s="25"/>
      <c r="EP36" s="25"/>
      <c r="EQ36" s="25"/>
      <c r="ER36" s="25"/>
      <c r="ES36" s="25"/>
      <c r="ET36" s="25"/>
      <c r="EU36" s="25"/>
      <c r="EV36" s="25"/>
      <c r="EW36" s="25"/>
      <c r="EX36" s="25"/>
      <c r="EY36" s="25"/>
      <c r="EZ36" s="25"/>
      <c r="FA36" s="25"/>
      <c r="FB36" s="25"/>
      <c r="FC36" s="25"/>
      <c r="FD36" s="25"/>
      <c r="FE36" s="25"/>
      <c r="FF36" s="25"/>
      <c r="FG36" s="25"/>
      <c r="FH36" s="25"/>
      <c r="FI36" s="25"/>
      <c r="FJ36" s="25"/>
      <c r="FK36" s="25"/>
      <c r="FL36" s="25"/>
      <c r="FM36" s="25"/>
      <c r="FN36" s="25"/>
      <c r="FO36" s="25"/>
      <c r="FP36" s="25"/>
      <c r="FQ36" s="25"/>
      <c r="FR36" s="25"/>
      <c r="FS36" s="25"/>
      <c r="FT36" s="25"/>
      <c r="FU36" s="25"/>
      <c r="FV36" s="25"/>
      <c r="FW36" s="25"/>
      <c r="FX36" s="25"/>
      <c r="FY36" s="25"/>
      <c r="FZ36" s="25"/>
      <c r="GA36" s="25"/>
      <c r="GB36" s="25"/>
      <c r="GC36" s="25"/>
      <c r="GD36" s="25"/>
      <c r="GE36" s="25"/>
      <c r="GF36" s="25"/>
      <c r="GG36" s="25"/>
      <c r="GH36" s="25"/>
      <c r="GI36" s="25"/>
      <c r="GJ36" s="25"/>
      <c r="GK36" s="25"/>
      <c r="GL36" s="25"/>
      <c r="GM36" s="25"/>
      <c r="GN36" s="25"/>
      <c r="GO36" s="25"/>
      <c r="GP36" s="25"/>
      <c r="GQ36" s="25"/>
      <c r="GR36" s="25"/>
      <c r="GS36" s="25"/>
      <c r="GT36" s="25"/>
      <c r="GU36" s="25"/>
      <c r="GV36" s="25"/>
      <c r="GW36" s="25"/>
      <c r="GX36" s="25"/>
      <c r="GY36" s="25"/>
    </row>
    <row r="37" spans="1:207" hidden="1">
      <c r="A37" s="28" t="s">
        <v>912</v>
      </c>
      <c r="B37" s="28">
        <v>49403139</v>
      </c>
      <c r="C37" s="28" t="s">
        <v>80</v>
      </c>
      <c r="D37" s="27">
        <v>395</v>
      </c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>
        <v>896</v>
      </c>
      <c r="AX37" s="29"/>
      <c r="AY37" s="29"/>
      <c r="AZ37" s="29"/>
      <c r="BA37" s="29"/>
      <c r="BB37" s="29"/>
      <c r="BC37" s="29">
        <v>896</v>
      </c>
      <c r="BD37" s="29"/>
      <c r="BE37" s="29"/>
      <c r="BF37" s="29"/>
      <c r="BG37" s="25"/>
      <c r="BH37" s="25"/>
      <c r="BI37" s="25"/>
      <c r="BJ37" s="25"/>
      <c r="BK37" s="25"/>
      <c r="BL37" s="25"/>
      <c r="BM37" s="25"/>
      <c r="BN37" s="25"/>
      <c r="BO37" s="25"/>
      <c r="BP37" s="25"/>
      <c r="BQ37" s="25"/>
      <c r="BR37" s="25"/>
      <c r="BS37" s="25"/>
      <c r="BT37" s="25"/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  <c r="CP37" s="25"/>
      <c r="CQ37" s="25"/>
      <c r="CR37" s="25"/>
      <c r="CS37" s="25"/>
      <c r="CT37" s="25"/>
      <c r="CU37" s="25"/>
      <c r="CV37" s="25"/>
      <c r="CW37" s="25"/>
      <c r="CX37" s="25"/>
      <c r="CY37" s="25"/>
      <c r="CZ37" s="25"/>
      <c r="DA37" s="25"/>
      <c r="DB37" s="25"/>
      <c r="DC37" s="25"/>
      <c r="DD37" s="25"/>
      <c r="DE37" s="25"/>
      <c r="DF37" s="25"/>
      <c r="DG37" s="25"/>
      <c r="DH37" s="25"/>
      <c r="DI37" s="25"/>
      <c r="DJ37" s="25"/>
      <c r="DK37" s="25"/>
      <c r="DL37" s="25"/>
      <c r="DM37" s="25"/>
      <c r="DN37" s="25"/>
      <c r="DO37" s="25"/>
      <c r="DP37" s="25"/>
      <c r="DQ37" s="25"/>
      <c r="DR37" s="25"/>
      <c r="DS37" s="25"/>
      <c r="DT37" s="25"/>
      <c r="DU37" s="25"/>
      <c r="DV37" s="25"/>
      <c r="DW37" s="25"/>
      <c r="DX37" s="25"/>
      <c r="DY37" s="25"/>
      <c r="DZ37" s="25"/>
      <c r="EA37" s="25"/>
      <c r="EB37" s="25"/>
      <c r="EC37" s="25"/>
      <c r="ED37" s="25"/>
      <c r="EE37" s="25"/>
      <c r="EF37" s="25"/>
      <c r="EG37" s="25"/>
      <c r="EH37" s="25"/>
      <c r="EI37" s="25"/>
      <c r="EJ37" s="25"/>
      <c r="EK37" s="25"/>
      <c r="EL37" s="25"/>
      <c r="EM37" s="25"/>
      <c r="EN37" s="25"/>
      <c r="EO37" s="25"/>
      <c r="EP37" s="25"/>
      <c r="EQ37" s="25"/>
      <c r="ER37" s="25"/>
      <c r="ES37" s="25"/>
      <c r="ET37" s="25"/>
      <c r="EU37" s="25"/>
      <c r="EV37" s="25"/>
      <c r="EW37" s="25"/>
      <c r="EX37" s="25"/>
      <c r="EY37" s="25"/>
      <c r="EZ37" s="25"/>
      <c r="FA37" s="25"/>
      <c r="FB37" s="25"/>
      <c r="FC37" s="25"/>
      <c r="FD37" s="25"/>
      <c r="FE37" s="25"/>
      <c r="FF37" s="25"/>
      <c r="FG37" s="25"/>
      <c r="FH37" s="25"/>
      <c r="FI37" s="25"/>
      <c r="FJ37" s="25"/>
      <c r="FK37" s="25"/>
      <c r="FL37" s="25"/>
      <c r="FM37" s="25"/>
      <c r="FN37" s="25"/>
      <c r="FO37" s="25"/>
      <c r="FP37" s="25"/>
      <c r="FQ37" s="25"/>
      <c r="FR37" s="25"/>
      <c r="FS37" s="25"/>
      <c r="FT37" s="25"/>
      <c r="FU37" s="25"/>
      <c r="FV37" s="25"/>
      <c r="FW37" s="25"/>
      <c r="FX37" s="25"/>
      <c r="FY37" s="25"/>
      <c r="FZ37" s="25"/>
      <c r="GA37" s="25"/>
      <c r="GB37" s="25"/>
      <c r="GC37" s="25"/>
      <c r="GD37" s="25"/>
      <c r="GE37" s="25"/>
      <c r="GF37" s="25"/>
      <c r="GG37" s="25"/>
      <c r="GH37" s="25"/>
      <c r="GI37" s="25"/>
      <c r="GJ37" s="25"/>
      <c r="GK37" s="25"/>
      <c r="GL37" s="25"/>
      <c r="GM37" s="25"/>
      <c r="GN37" s="25"/>
      <c r="GO37" s="25"/>
      <c r="GP37" s="25"/>
      <c r="GQ37" s="25"/>
      <c r="GR37" s="25"/>
      <c r="GS37" s="25"/>
      <c r="GT37" s="25"/>
      <c r="GU37" s="25"/>
      <c r="GV37" s="25"/>
      <c r="GW37" s="25"/>
      <c r="GX37" s="25"/>
      <c r="GY37" s="25"/>
    </row>
    <row r="38" spans="1:207" hidden="1">
      <c r="A38" s="28" t="s">
        <v>912</v>
      </c>
      <c r="B38" s="28">
        <v>49403140</v>
      </c>
      <c r="C38" s="28" t="s">
        <v>80</v>
      </c>
      <c r="D38" s="27">
        <v>400</v>
      </c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>
        <v>864</v>
      </c>
      <c r="BF38" s="29"/>
      <c r="BG38" s="25"/>
      <c r="BH38" s="25"/>
      <c r="BI38" s="25"/>
      <c r="BJ38" s="25"/>
      <c r="BK38" s="25"/>
      <c r="BL38" s="25"/>
      <c r="BM38" s="25"/>
      <c r="BN38" s="25"/>
      <c r="BO38" s="25"/>
      <c r="BP38" s="25"/>
      <c r="BQ38" s="25"/>
      <c r="BR38" s="25"/>
      <c r="BS38" s="25"/>
      <c r="BT38" s="25"/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  <c r="CP38" s="25"/>
      <c r="CQ38" s="25"/>
      <c r="CR38" s="25"/>
      <c r="CS38" s="25"/>
      <c r="CT38" s="25"/>
      <c r="CU38" s="25"/>
      <c r="CV38" s="25"/>
      <c r="CW38" s="25"/>
      <c r="CX38" s="25"/>
      <c r="CY38" s="25"/>
      <c r="CZ38" s="25"/>
      <c r="DA38" s="25"/>
      <c r="DB38" s="25"/>
      <c r="DC38" s="25"/>
      <c r="DD38" s="25"/>
      <c r="DE38" s="25"/>
      <c r="DF38" s="25"/>
      <c r="DG38" s="25"/>
      <c r="DH38" s="25"/>
      <c r="DI38" s="25"/>
      <c r="DJ38" s="25"/>
      <c r="DK38" s="25"/>
      <c r="DL38" s="25"/>
      <c r="DM38" s="25"/>
      <c r="DN38" s="25"/>
      <c r="DO38" s="25"/>
      <c r="DP38" s="25"/>
      <c r="DQ38" s="25"/>
      <c r="DR38" s="25"/>
      <c r="DS38" s="25"/>
      <c r="DT38" s="25"/>
      <c r="DU38" s="25"/>
      <c r="DV38" s="25"/>
      <c r="DW38" s="25"/>
      <c r="DX38" s="25"/>
      <c r="DY38" s="25"/>
      <c r="DZ38" s="25"/>
      <c r="EA38" s="25"/>
      <c r="EB38" s="25"/>
      <c r="EC38" s="25"/>
      <c r="ED38" s="25"/>
      <c r="EE38" s="25"/>
      <c r="EF38" s="25"/>
      <c r="EG38" s="25"/>
      <c r="EH38" s="25"/>
      <c r="EI38" s="25"/>
      <c r="EJ38" s="25"/>
      <c r="EK38" s="25"/>
      <c r="EL38" s="25"/>
      <c r="EM38" s="25"/>
      <c r="EN38" s="25"/>
      <c r="EO38" s="25"/>
      <c r="EP38" s="25"/>
      <c r="EQ38" s="25"/>
      <c r="ER38" s="25"/>
      <c r="ES38" s="25"/>
      <c r="ET38" s="25"/>
      <c r="EU38" s="25"/>
      <c r="EV38" s="25"/>
      <c r="EW38" s="25"/>
      <c r="EX38" s="25"/>
      <c r="EY38" s="25"/>
      <c r="EZ38" s="25"/>
      <c r="FA38" s="25"/>
      <c r="FB38" s="25"/>
      <c r="FC38" s="25"/>
      <c r="FD38" s="25"/>
      <c r="FE38" s="25"/>
      <c r="FF38" s="25"/>
      <c r="FG38" s="25"/>
      <c r="FH38" s="25"/>
      <c r="FI38" s="25"/>
      <c r="FJ38" s="25"/>
      <c r="FK38" s="25"/>
      <c r="FL38" s="25"/>
      <c r="FM38" s="25"/>
      <c r="FN38" s="25"/>
      <c r="FO38" s="25"/>
      <c r="FP38" s="25"/>
      <c r="FQ38" s="25"/>
      <c r="FR38" s="25"/>
      <c r="FS38" s="25"/>
      <c r="FT38" s="25"/>
      <c r="FU38" s="25"/>
      <c r="FV38" s="25"/>
      <c r="FW38" s="25"/>
      <c r="FX38" s="25"/>
      <c r="FY38" s="25"/>
      <c r="FZ38" s="25"/>
      <c r="GA38" s="25"/>
      <c r="GB38" s="25"/>
      <c r="GC38" s="25"/>
      <c r="GD38" s="25"/>
      <c r="GE38" s="25"/>
      <c r="GF38" s="25"/>
      <c r="GG38" s="25"/>
      <c r="GH38" s="25"/>
      <c r="GI38" s="25"/>
      <c r="GJ38" s="25"/>
      <c r="GK38" s="25"/>
      <c r="GL38" s="25"/>
      <c r="GM38" s="25"/>
      <c r="GN38" s="25"/>
      <c r="GO38" s="25"/>
      <c r="GP38" s="25"/>
      <c r="GQ38" s="25"/>
      <c r="GR38" s="25"/>
      <c r="GS38" s="25"/>
      <c r="GT38" s="25"/>
      <c r="GU38" s="25"/>
      <c r="GV38" s="25"/>
      <c r="GW38" s="25"/>
      <c r="GX38" s="25"/>
      <c r="GY38" s="25"/>
    </row>
    <row r="39" spans="1:207" hidden="1">
      <c r="A39" s="28" t="s">
        <v>912</v>
      </c>
      <c r="B39" s="28">
        <v>49403540</v>
      </c>
      <c r="C39" s="28" t="s">
        <v>80</v>
      </c>
      <c r="D39" s="27">
        <v>400</v>
      </c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>
        <v>1792</v>
      </c>
      <c r="BE39" s="29">
        <v>5376</v>
      </c>
      <c r="BF39" s="29">
        <v>896</v>
      </c>
      <c r="BG39" s="25"/>
      <c r="BH39" s="25"/>
      <c r="BI39" s="25"/>
      <c r="BJ39" s="25"/>
      <c r="BK39" s="25"/>
      <c r="BL39" s="25"/>
      <c r="BM39" s="25"/>
      <c r="BN39" s="25"/>
      <c r="BO39" s="25"/>
      <c r="BP39" s="25"/>
      <c r="BQ39" s="25"/>
      <c r="BR39" s="25"/>
      <c r="BS39" s="25"/>
      <c r="BT39" s="25"/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  <c r="CP39" s="25"/>
      <c r="CQ39" s="25"/>
      <c r="CR39" s="25"/>
      <c r="CS39" s="25"/>
      <c r="CT39" s="25"/>
      <c r="CU39" s="25"/>
      <c r="CV39" s="25"/>
      <c r="CW39" s="25"/>
      <c r="CX39" s="25"/>
      <c r="CY39" s="25"/>
      <c r="CZ39" s="25"/>
      <c r="DA39" s="25"/>
      <c r="DB39" s="25"/>
      <c r="DC39" s="25"/>
      <c r="DD39" s="25"/>
      <c r="DE39" s="25"/>
      <c r="DF39" s="25"/>
      <c r="DG39" s="25"/>
      <c r="DH39" s="25"/>
      <c r="DI39" s="25"/>
      <c r="DJ39" s="25"/>
      <c r="DK39" s="25"/>
      <c r="DL39" s="25"/>
      <c r="DM39" s="25"/>
      <c r="DN39" s="25"/>
      <c r="DO39" s="25"/>
      <c r="DP39" s="25"/>
      <c r="DQ39" s="25"/>
      <c r="DR39" s="25"/>
      <c r="DS39" s="25"/>
      <c r="DT39" s="25"/>
      <c r="DU39" s="25"/>
      <c r="DV39" s="25"/>
      <c r="DW39" s="25"/>
      <c r="DX39" s="25"/>
      <c r="DY39" s="25"/>
      <c r="DZ39" s="25"/>
      <c r="EA39" s="25"/>
      <c r="EB39" s="25"/>
      <c r="EC39" s="25"/>
      <c r="ED39" s="25"/>
      <c r="EE39" s="25"/>
      <c r="EF39" s="25"/>
      <c r="EG39" s="25"/>
      <c r="EH39" s="25"/>
      <c r="EI39" s="25"/>
      <c r="EJ39" s="25"/>
      <c r="EK39" s="25"/>
      <c r="EL39" s="25"/>
      <c r="EM39" s="25"/>
      <c r="EN39" s="25"/>
      <c r="EO39" s="25"/>
      <c r="EP39" s="25"/>
      <c r="EQ39" s="25"/>
      <c r="ER39" s="25"/>
      <c r="ES39" s="25"/>
      <c r="ET39" s="25"/>
      <c r="EU39" s="25"/>
      <c r="EV39" s="25"/>
      <c r="EW39" s="25"/>
      <c r="EX39" s="25"/>
      <c r="EY39" s="25"/>
      <c r="EZ39" s="25"/>
      <c r="FA39" s="25"/>
      <c r="FB39" s="25"/>
      <c r="FC39" s="25"/>
      <c r="FD39" s="25"/>
      <c r="FE39" s="25"/>
      <c r="FF39" s="25"/>
      <c r="FG39" s="25"/>
      <c r="FH39" s="25"/>
      <c r="FI39" s="25"/>
      <c r="FJ39" s="25"/>
      <c r="FK39" s="25"/>
      <c r="FL39" s="25"/>
      <c r="FM39" s="25"/>
      <c r="FN39" s="25"/>
      <c r="FO39" s="25"/>
      <c r="FP39" s="25"/>
      <c r="FQ39" s="25"/>
      <c r="FR39" s="25"/>
      <c r="FS39" s="25"/>
      <c r="FT39" s="25"/>
      <c r="FU39" s="25"/>
      <c r="FV39" s="25"/>
      <c r="FW39" s="25"/>
      <c r="FX39" s="25"/>
      <c r="FY39" s="25"/>
      <c r="FZ39" s="25"/>
      <c r="GA39" s="25"/>
      <c r="GB39" s="25"/>
      <c r="GC39" s="25"/>
      <c r="GD39" s="25"/>
      <c r="GE39" s="25"/>
      <c r="GF39" s="25"/>
      <c r="GG39" s="25"/>
      <c r="GH39" s="25"/>
      <c r="GI39" s="25"/>
      <c r="GJ39" s="25"/>
      <c r="GK39" s="25"/>
      <c r="GL39" s="25"/>
      <c r="GM39" s="25"/>
      <c r="GN39" s="25"/>
      <c r="GO39" s="25"/>
      <c r="GP39" s="25"/>
      <c r="GQ39" s="25"/>
      <c r="GR39" s="25"/>
      <c r="GS39" s="25"/>
      <c r="GT39" s="25"/>
      <c r="GU39" s="25"/>
      <c r="GV39" s="25"/>
      <c r="GW39" s="25"/>
      <c r="GX39" s="25"/>
      <c r="GY39" s="25"/>
    </row>
    <row r="40" spans="1:207">
      <c r="A40" s="28" t="s">
        <v>912</v>
      </c>
      <c r="B40" s="28">
        <v>49405140</v>
      </c>
      <c r="C40" s="28" t="s">
        <v>80</v>
      </c>
      <c r="D40" s="27">
        <v>400</v>
      </c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5"/>
      <c r="BH40" s="25"/>
      <c r="BI40" s="25">
        <v>1792</v>
      </c>
      <c r="BJ40" s="25"/>
      <c r="BK40" s="25">
        <v>4480</v>
      </c>
      <c r="BL40" s="25"/>
      <c r="BM40" s="25">
        <v>1792</v>
      </c>
      <c r="BN40" s="25"/>
      <c r="BO40" s="25"/>
      <c r="BP40" s="25">
        <v>896</v>
      </c>
      <c r="BQ40" s="25"/>
      <c r="BR40" s="25"/>
      <c r="BS40" s="25"/>
      <c r="BT40" s="25">
        <v>1792</v>
      </c>
      <c r="BU40" s="25"/>
      <c r="BV40" s="25"/>
      <c r="BW40" s="25">
        <v>896</v>
      </c>
      <c r="BX40" s="25">
        <v>2688</v>
      </c>
      <c r="BY40" s="25">
        <v>8960</v>
      </c>
      <c r="BZ40" s="25">
        <v>8960</v>
      </c>
      <c r="CA40" s="25">
        <v>4480</v>
      </c>
      <c r="CB40" s="25"/>
      <c r="CC40" s="25"/>
      <c r="CD40" s="25">
        <v>3584</v>
      </c>
      <c r="CE40" s="25">
        <v>8960</v>
      </c>
      <c r="CF40" s="25">
        <v>2688</v>
      </c>
      <c r="CG40" s="25">
        <v>8064</v>
      </c>
      <c r="CH40" s="25"/>
      <c r="CI40" s="25"/>
      <c r="CJ40" s="25"/>
      <c r="CK40" s="25">
        <v>6272</v>
      </c>
      <c r="CL40" s="25">
        <v>7168</v>
      </c>
      <c r="CM40" s="25">
        <v>1792</v>
      </c>
      <c r="CN40" s="25">
        <v>7168</v>
      </c>
      <c r="CO40" s="25">
        <v>1792</v>
      </c>
      <c r="CP40" s="25"/>
      <c r="CQ40" s="25"/>
      <c r="CR40" s="25"/>
      <c r="CS40" s="25"/>
      <c r="CT40" s="25"/>
      <c r="CU40" s="25"/>
      <c r="CV40" s="25"/>
      <c r="CW40" s="25"/>
      <c r="CX40" s="25"/>
      <c r="CY40" s="25"/>
      <c r="CZ40" s="25"/>
      <c r="DA40" s="25"/>
      <c r="DB40" s="25"/>
      <c r="DC40" s="25"/>
      <c r="DD40" s="25"/>
      <c r="DE40" s="25"/>
      <c r="DF40" s="25"/>
      <c r="DG40" s="25"/>
      <c r="DH40" s="25"/>
      <c r="DI40" s="25"/>
      <c r="DJ40" s="25"/>
      <c r="DK40" s="25"/>
      <c r="DL40" s="25"/>
      <c r="DM40" s="25"/>
      <c r="DN40" s="25"/>
      <c r="DO40" s="25"/>
      <c r="DP40" s="25"/>
      <c r="DQ40" s="25"/>
      <c r="DR40" s="25"/>
      <c r="DS40" s="25"/>
      <c r="DT40" s="25"/>
      <c r="DU40" s="25"/>
      <c r="DV40" s="25"/>
      <c r="DW40" s="25"/>
      <c r="DX40" s="25"/>
      <c r="DY40" s="25"/>
      <c r="DZ40" s="25"/>
      <c r="EA40" s="25"/>
      <c r="EB40" s="25"/>
      <c r="EC40" s="25"/>
      <c r="ED40" s="25"/>
      <c r="EE40" s="25"/>
      <c r="EF40" s="25"/>
      <c r="EG40" s="25"/>
      <c r="EH40" s="25"/>
      <c r="EI40" s="25"/>
      <c r="EJ40" s="25"/>
      <c r="EK40" s="25"/>
      <c r="EL40" s="25"/>
      <c r="EM40" s="25"/>
      <c r="EN40" s="25"/>
      <c r="EO40" s="25"/>
      <c r="EP40" s="25"/>
      <c r="EQ40" s="25"/>
      <c r="ER40" s="25"/>
      <c r="ES40" s="25"/>
      <c r="ET40" s="25"/>
      <c r="EU40" s="25"/>
      <c r="EV40" s="25"/>
      <c r="EW40" s="25"/>
      <c r="EX40" s="25"/>
      <c r="EY40" s="25"/>
      <c r="EZ40" s="25"/>
      <c r="FA40" s="25"/>
      <c r="FB40" s="25"/>
      <c r="FC40" s="25"/>
      <c r="FD40" s="25"/>
      <c r="FE40" s="25"/>
      <c r="FF40" s="25"/>
      <c r="FG40" s="25"/>
      <c r="FH40" s="25"/>
      <c r="FI40" s="25"/>
      <c r="FJ40" s="25"/>
      <c r="FK40" s="25"/>
      <c r="FL40" s="25"/>
      <c r="FM40" s="25"/>
      <c r="FN40" s="25"/>
      <c r="FO40" s="25"/>
      <c r="FP40" s="25"/>
      <c r="FQ40" s="25"/>
      <c r="FR40" s="25"/>
      <c r="FS40" s="25"/>
      <c r="FT40" s="25"/>
      <c r="FU40" s="25"/>
      <c r="FV40" s="25"/>
      <c r="FW40" s="25"/>
      <c r="FX40" s="25"/>
      <c r="FY40" s="25"/>
      <c r="FZ40" s="25"/>
      <c r="GA40" s="25"/>
      <c r="GB40" s="25"/>
      <c r="GC40" s="25"/>
      <c r="GD40" s="25"/>
      <c r="GE40" s="25"/>
      <c r="GF40" s="25"/>
      <c r="GG40" s="25"/>
      <c r="GH40" s="25"/>
      <c r="GI40" s="25"/>
      <c r="GJ40" s="25"/>
      <c r="GK40" s="25"/>
      <c r="GL40" s="25"/>
      <c r="GM40" s="25"/>
      <c r="GN40" s="25"/>
      <c r="GO40" s="25"/>
      <c r="GP40" s="25"/>
      <c r="GQ40" s="25"/>
      <c r="GR40" s="25"/>
      <c r="GS40" s="25"/>
      <c r="GT40" s="25"/>
      <c r="GU40" s="25"/>
      <c r="GV40" s="25"/>
      <c r="GW40" s="25"/>
      <c r="GX40" s="25"/>
      <c r="GY40" s="25"/>
    </row>
    <row r="41" spans="1:207" hidden="1">
      <c r="A41" s="28" t="s">
        <v>912</v>
      </c>
      <c r="B41" s="28">
        <v>49204132</v>
      </c>
      <c r="C41" s="28" t="s">
        <v>200</v>
      </c>
      <c r="D41" s="27">
        <v>360</v>
      </c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5"/>
      <c r="BH41" s="25"/>
      <c r="BI41" s="25"/>
      <c r="BJ41" s="25">
        <v>6552</v>
      </c>
      <c r="BK41" s="25">
        <v>3640</v>
      </c>
      <c r="BL41" s="25">
        <v>1456</v>
      </c>
      <c r="BM41" s="25">
        <v>1456</v>
      </c>
      <c r="BN41" s="25"/>
      <c r="BO41" s="25"/>
      <c r="BP41" s="25"/>
      <c r="BQ41" s="25"/>
      <c r="BR41" s="25"/>
      <c r="BS41" s="25"/>
      <c r="BT41" s="25">
        <v>4368</v>
      </c>
      <c r="BU41" s="25"/>
      <c r="BV41" s="25"/>
      <c r="BW41" s="25">
        <v>4368</v>
      </c>
      <c r="BX41" s="25">
        <v>6552</v>
      </c>
      <c r="BY41" s="25">
        <v>2184</v>
      </c>
      <c r="BZ41" s="25">
        <v>4368</v>
      </c>
      <c r="CA41" s="25">
        <v>5824</v>
      </c>
      <c r="CB41" s="25"/>
      <c r="CC41" s="25"/>
      <c r="CD41" s="25">
        <v>4368</v>
      </c>
      <c r="CE41" s="25">
        <v>8008</v>
      </c>
      <c r="CF41" s="25">
        <v>2912</v>
      </c>
      <c r="CG41" s="25">
        <v>728</v>
      </c>
      <c r="CH41" s="25"/>
      <c r="CI41" s="25"/>
      <c r="CJ41" s="25"/>
      <c r="CK41" s="25"/>
      <c r="CL41" s="25"/>
      <c r="CM41" s="25"/>
      <c r="CN41" s="25"/>
      <c r="CO41" s="25">
        <v>728</v>
      </c>
      <c r="CP41" s="25"/>
      <c r="CQ41" s="25"/>
      <c r="CR41" s="25"/>
      <c r="CS41" s="25"/>
      <c r="CT41" s="25"/>
      <c r="CU41" s="25"/>
      <c r="CV41" s="25"/>
      <c r="CW41" s="25"/>
      <c r="CX41" s="25"/>
      <c r="CY41" s="25"/>
      <c r="CZ41" s="25"/>
      <c r="DA41" s="25"/>
      <c r="DB41" s="25"/>
      <c r="DC41" s="25"/>
      <c r="DD41" s="25"/>
      <c r="DE41" s="25"/>
      <c r="DF41" s="25"/>
      <c r="DG41" s="25"/>
      <c r="DH41" s="25"/>
      <c r="DI41" s="25"/>
      <c r="DJ41" s="25"/>
      <c r="DK41" s="25"/>
      <c r="DL41" s="25"/>
      <c r="DM41" s="25"/>
      <c r="DN41" s="25"/>
      <c r="DO41" s="25"/>
      <c r="DP41" s="25"/>
      <c r="DQ41" s="25"/>
      <c r="DR41" s="25"/>
      <c r="DS41" s="25"/>
      <c r="DT41" s="25"/>
      <c r="DU41" s="25"/>
      <c r="DV41" s="25"/>
      <c r="DW41" s="25"/>
      <c r="DX41" s="25"/>
      <c r="DY41" s="25"/>
      <c r="DZ41" s="25"/>
      <c r="EA41" s="25"/>
      <c r="EB41" s="25"/>
      <c r="EC41" s="25"/>
      <c r="ED41" s="25"/>
      <c r="EE41" s="25"/>
      <c r="EF41" s="25"/>
      <c r="EG41" s="25"/>
      <c r="EH41" s="25"/>
      <c r="EI41" s="25"/>
      <c r="EJ41" s="25"/>
      <c r="EK41" s="25"/>
      <c r="EL41" s="25"/>
      <c r="EM41" s="25"/>
      <c r="EN41" s="25"/>
      <c r="EO41" s="25"/>
      <c r="EP41" s="25"/>
      <c r="EQ41" s="25"/>
      <c r="ER41" s="25"/>
      <c r="ES41" s="25"/>
      <c r="ET41" s="25"/>
      <c r="EU41" s="25"/>
      <c r="EV41" s="25"/>
      <c r="EW41" s="25"/>
      <c r="EX41" s="25"/>
      <c r="EY41" s="25"/>
      <c r="EZ41" s="25"/>
      <c r="FA41" s="25"/>
      <c r="FB41" s="25"/>
      <c r="FC41" s="25"/>
      <c r="FD41" s="25"/>
      <c r="FE41" s="25"/>
      <c r="FF41" s="25"/>
      <c r="FG41" s="25"/>
      <c r="FH41" s="25"/>
      <c r="FI41" s="25"/>
      <c r="FJ41" s="25"/>
      <c r="FK41" s="25"/>
      <c r="FL41" s="25"/>
      <c r="FM41" s="25"/>
      <c r="FN41" s="25"/>
      <c r="FO41" s="25"/>
      <c r="FP41" s="25"/>
      <c r="FQ41" s="25"/>
      <c r="FR41" s="25"/>
      <c r="FS41" s="25"/>
      <c r="FT41" s="25"/>
      <c r="FU41" s="25"/>
      <c r="FV41" s="25"/>
      <c r="FW41" s="25"/>
      <c r="FX41" s="25"/>
      <c r="FY41" s="25"/>
      <c r="FZ41" s="25"/>
      <c r="GA41" s="25"/>
      <c r="GB41" s="25"/>
      <c r="GC41" s="25"/>
      <c r="GD41" s="25"/>
      <c r="GE41" s="25"/>
      <c r="GF41" s="25"/>
      <c r="GG41" s="25"/>
      <c r="GH41" s="25"/>
      <c r="GI41" s="25"/>
      <c r="GJ41" s="25"/>
      <c r="GK41" s="25"/>
      <c r="GL41" s="25"/>
      <c r="GM41" s="25"/>
      <c r="GN41" s="25"/>
      <c r="GO41" s="25"/>
      <c r="GP41" s="25"/>
      <c r="GQ41" s="25"/>
      <c r="GR41" s="25"/>
      <c r="GS41" s="25"/>
      <c r="GT41" s="25"/>
      <c r="GU41" s="25"/>
      <c r="GV41" s="25"/>
      <c r="GW41" s="25"/>
      <c r="GX41" s="25"/>
      <c r="GY41" s="25"/>
    </row>
    <row r="42" spans="1:207" hidden="1">
      <c r="A42" s="28" t="s">
        <v>912</v>
      </c>
      <c r="B42" s="28">
        <v>46213128</v>
      </c>
      <c r="C42" s="28" t="s">
        <v>925</v>
      </c>
      <c r="D42" s="27" t="s">
        <v>926</v>
      </c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5"/>
      <c r="BH42" s="25"/>
      <c r="BI42" s="25"/>
      <c r="BJ42" s="25">
        <v>105</v>
      </c>
      <c r="BK42" s="25"/>
      <c r="BL42" s="25"/>
      <c r="BM42" s="25"/>
      <c r="BN42" s="25"/>
      <c r="BO42" s="25"/>
      <c r="BP42" s="25"/>
      <c r="BQ42" s="25"/>
      <c r="BR42" s="25"/>
      <c r="BS42" s="25"/>
      <c r="BT42" s="25"/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  <c r="CP42" s="25"/>
      <c r="CQ42" s="25"/>
      <c r="CR42" s="25"/>
      <c r="CS42" s="25"/>
      <c r="CT42" s="25"/>
      <c r="CU42" s="25"/>
      <c r="CV42" s="25"/>
      <c r="CW42" s="25"/>
      <c r="CX42" s="25"/>
      <c r="CY42" s="25"/>
      <c r="CZ42" s="25"/>
      <c r="DA42" s="25"/>
      <c r="DB42" s="25"/>
      <c r="DC42" s="25"/>
      <c r="DD42" s="25"/>
      <c r="DE42" s="25"/>
      <c r="DF42" s="25"/>
      <c r="DG42" s="25"/>
      <c r="DH42" s="25"/>
      <c r="DI42" s="25"/>
      <c r="DJ42" s="25"/>
      <c r="DK42" s="25"/>
      <c r="DL42" s="25"/>
      <c r="DM42" s="25"/>
      <c r="DN42" s="25"/>
      <c r="DO42" s="25"/>
      <c r="DP42" s="25"/>
      <c r="DQ42" s="25"/>
      <c r="DR42" s="25"/>
      <c r="DS42" s="25"/>
      <c r="DT42" s="25"/>
      <c r="DU42" s="25"/>
      <c r="DV42" s="25"/>
      <c r="DW42" s="25"/>
      <c r="DX42" s="25"/>
      <c r="DY42" s="25"/>
      <c r="DZ42" s="25"/>
      <c r="EA42" s="25"/>
      <c r="EB42" s="25"/>
      <c r="EC42" s="25"/>
      <c r="ED42" s="25"/>
      <c r="EE42" s="25"/>
      <c r="EF42" s="25"/>
      <c r="EG42" s="25"/>
      <c r="EH42" s="25"/>
      <c r="EI42" s="25"/>
      <c r="EJ42" s="25"/>
      <c r="EK42" s="25"/>
      <c r="EL42" s="25"/>
      <c r="EM42" s="25"/>
      <c r="EN42" s="25"/>
      <c r="EO42" s="25"/>
      <c r="EP42" s="25"/>
      <c r="EQ42" s="25"/>
      <c r="ER42" s="25"/>
      <c r="ES42" s="25"/>
      <c r="ET42" s="25"/>
      <c r="EU42" s="25"/>
      <c r="EV42" s="25"/>
      <c r="EW42" s="25"/>
      <c r="EX42" s="25"/>
      <c r="EY42" s="25"/>
      <c r="EZ42" s="25"/>
      <c r="FA42" s="25"/>
      <c r="FB42" s="25"/>
      <c r="FC42" s="25"/>
      <c r="FD42" s="25"/>
      <c r="FE42" s="25"/>
      <c r="FF42" s="25"/>
      <c r="FG42" s="25"/>
      <c r="FH42" s="25"/>
      <c r="FI42" s="25"/>
      <c r="FJ42" s="25"/>
      <c r="FK42" s="25"/>
      <c r="FL42" s="25"/>
      <c r="FM42" s="25"/>
      <c r="FN42" s="25"/>
      <c r="FO42" s="25"/>
      <c r="FP42" s="25"/>
      <c r="FQ42" s="25"/>
      <c r="FR42" s="25"/>
      <c r="FS42" s="25"/>
      <c r="FT42" s="25"/>
      <c r="FU42" s="25"/>
      <c r="FV42" s="25"/>
      <c r="FW42" s="25"/>
      <c r="FX42" s="25"/>
      <c r="FY42" s="25"/>
      <c r="FZ42" s="25"/>
      <c r="GA42" s="25"/>
      <c r="GB42" s="25"/>
      <c r="GC42" s="25"/>
      <c r="GD42" s="25"/>
      <c r="GE42" s="25"/>
      <c r="GF42" s="25"/>
      <c r="GG42" s="25"/>
      <c r="GH42" s="25"/>
      <c r="GI42" s="25"/>
      <c r="GJ42" s="25"/>
      <c r="GK42" s="25"/>
      <c r="GL42" s="25"/>
      <c r="GM42" s="25"/>
      <c r="GN42" s="25"/>
      <c r="GO42" s="25"/>
      <c r="GP42" s="25"/>
      <c r="GQ42" s="25"/>
      <c r="GR42" s="25"/>
      <c r="GS42" s="25"/>
      <c r="GT42" s="25"/>
      <c r="GU42" s="25"/>
      <c r="GV42" s="25"/>
      <c r="GW42" s="25"/>
      <c r="GX42" s="25"/>
      <c r="GY42" s="25"/>
    </row>
    <row r="43" spans="1:207" hidden="1">
      <c r="A43" s="28" t="s">
        <v>912</v>
      </c>
      <c r="B43" s="28">
        <v>46220127</v>
      </c>
      <c r="C43" s="28" t="s">
        <v>927</v>
      </c>
      <c r="D43" s="27" t="s">
        <v>928</v>
      </c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5"/>
      <c r="BH43" s="25"/>
      <c r="BI43" s="25"/>
      <c r="BJ43" s="25">
        <v>24</v>
      </c>
      <c r="BK43" s="25"/>
      <c r="BL43" s="25"/>
      <c r="BM43" s="25"/>
      <c r="BN43" s="25"/>
      <c r="BO43" s="25"/>
      <c r="BP43" s="25"/>
      <c r="BQ43" s="25"/>
      <c r="BR43" s="25"/>
      <c r="BS43" s="25"/>
      <c r="BT43" s="25"/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  <c r="CP43" s="25"/>
      <c r="CQ43" s="25"/>
      <c r="CR43" s="25"/>
      <c r="CS43" s="25"/>
      <c r="CT43" s="25"/>
      <c r="CU43" s="25"/>
      <c r="CV43" s="25"/>
      <c r="CW43" s="25"/>
      <c r="CX43" s="25"/>
      <c r="CY43" s="25"/>
      <c r="CZ43" s="25"/>
      <c r="DA43" s="25"/>
      <c r="DB43" s="25"/>
      <c r="DC43" s="25"/>
      <c r="DD43" s="25"/>
      <c r="DE43" s="25"/>
      <c r="DF43" s="25"/>
      <c r="DG43" s="25"/>
      <c r="DH43" s="25"/>
      <c r="DI43" s="25"/>
      <c r="DJ43" s="25"/>
      <c r="DK43" s="25"/>
      <c r="DL43" s="25"/>
      <c r="DM43" s="25"/>
      <c r="DN43" s="25"/>
      <c r="DO43" s="25"/>
      <c r="DP43" s="25"/>
      <c r="DQ43" s="25"/>
      <c r="DR43" s="25"/>
      <c r="DS43" s="25"/>
      <c r="DT43" s="25"/>
      <c r="DU43" s="25"/>
      <c r="DV43" s="25"/>
      <c r="DW43" s="25"/>
      <c r="DX43" s="25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5"/>
      <c r="ER43" s="25"/>
      <c r="ES43" s="25"/>
      <c r="ET43" s="25"/>
      <c r="EU43" s="25"/>
      <c r="EV43" s="25"/>
      <c r="EW43" s="25"/>
      <c r="EX43" s="25"/>
      <c r="EY43" s="25"/>
      <c r="EZ43" s="25"/>
      <c r="FA43" s="25"/>
      <c r="FB43" s="25"/>
      <c r="FC43" s="25"/>
      <c r="FD43" s="25"/>
      <c r="FE43" s="25"/>
      <c r="FF43" s="25"/>
      <c r="FG43" s="25"/>
      <c r="FH43" s="25"/>
      <c r="FI43" s="25"/>
      <c r="FJ43" s="25"/>
      <c r="FK43" s="25"/>
      <c r="FL43" s="25"/>
      <c r="FM43" s="25"/>
      <c r="FN43" s="25"/>
      <c r="FO43" s="25"/>
      <c r="FP43" s="25"/>
      <c r="FQ43" s="25"/>
      <c r="FR43" s="25"/>
      <c r="FS43" s="25"/>
      <c r="FT43" s="25"/>
      <c r="FU43" s="25"/>
      <c r="FV43" s="25"/>
      <c r="FW43" s="25"/>
      <c r="FX43" s="25"/>
      <c r="FY43" s="25"/>
      <c r="FZ43" s="25"/>
      <c r="GA43" s="25"/>
      <c r="GB43" s="25"/>
      <c r="GC43" s="25"/>
      <c r="GD43" s="25"/>
      <c r="GE43" s="25"/>
      <c r="GF43" s="25"/>
      <c r="GG43" s="25"/>
      <c r="GH43" s="25"/>
      <c r="GI43" s="25"/>
      <c r="GJ43" s="25"/>
      <c r="GK43" s="25"/>
      <c r="GL43" s="25"/>
      <c r="GM43" s="25"/>
      <c r="GN43" s="25"/>
      <c r="GO43" s="25"/>
      <c r="GP43" s="25"/>
      <c r="GQ43" s="25"/>
      <c r="GR43" s="25"/>
      <c r="GS43" s="25"/>
      <c r="GT43" s="25"/>
      <c r="GU43" s="25"/>
      <c r="GV43" s="25"/>
      <c r="GW43" s="25"/>
      <c r="GX43" s="25"/>
      <c r="GY43" s="25"/>
    </row>
    <row r="44" spans="1:207" hidden="1">
      <c r="A44" s="28" t="s">
        <v>912</v>
      </c>
      <c r="B44" s="28">
        <v>46222127</v>
      </c>
      <c r="C44" s="28" t="s">
        <v>927</v>
      </c>
      <c r="D44" s="27" t="s">
        <v>928</v>
      </c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5"/>
      <c r="BH44" s="25"/>
      <c r="BI44" s="25"/>
      <c r="BJ44" s="25">
        <v>12</v>
      </c>
      <c r="BK44" s="25"/>
      <c r="BL44" s="25"/>
      <c r="BM44" s="25"/>
      <c r="BN44" s="25"/>
      <c r="BO44" s="25"/>
      <c r="BP44" s="25"/>
      <c r="BQ44" s="25"/>
      <c r="BR44" s="25"/>
      <c r="BS44" s="25"/>
      <c r="BT44" s="25"/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  <c r="CP44" s="25"/>
      <c r="CQ44" s="25"/>
      <c r="CR44" s="25"/>
      <c r="CS44" s="25"/>
      <c r="CT44" s="25"/>
      <c r="CU44" s="25"/>
      <c r="CV44" s="25"/>
      <c r="CW44" s="25"/>
      <c r="CX44" s="25"/>
      <c r="CY44" s="25"/>
      <c r="CZ44" s="25"/>
      <c r="DA44" s="25"/>
      <c r="DB44" s="25"/>
      <c r="DC44" s="25"/>
      <c r="DD44" s="25"/>
      <c r="DE44" s="25"/>
      <c r="DF44" s="25"/>
      <c r="DG44" s="25"/>
      <c r="DH44" s="25"/>
      <c r="DI44" s="25"/>
      <c r="DJ44" s="25"/>
      <c r="DK44" s="25"/>
      <c r="DL44" s="25"/>
      <c r="DM44" s="25"/>
      <c r="DN44" s="25"/>
      <c r="DO44" s="25"/>
      <c r="DP44" s="25"/>
      <c r="DQ44" s="25"/>
      <c r="DR44" s="25"/>
      <c r="DS44" s="25"/>
      <c r="DT44" s="25"/>
      <c r="DU44" s="25"/>
      <c r="DV44" s="25"/>
      <c r="DW44" s="25"/>
      <c r="DX44" s="25"/>
      <c r="DY44" s="25"/>
      <c r="DZ44" s="25"/>
      <c r="EA44" s="25"/>
      <c r="EB44" s="25"/>
      <c r="EC44" s="25"/>
      <c r="ED44" s="25"/>
      <c r="EE44" s="25"/>
      <c r="EF44" s="25"/>
      <c r="EG44" s="25"/>
      <c r="EH44" s="25"/>
      <c r="EI44" s="25"/>
      <c r="EJ44" s="25"/>
      <c r="EK44" s="25"/>
      <c r="EL44" s="25"/>
      <c r="EM44" s="25"/>
      <c r="EN44" s="25"/>
      <c r="EO44" s="25"/>
      <c r="EP44" s="25"/>
      <c r="EQ44" s="25"/>
      <c r="ER44" s="25"/>
      <c r="ES44" s="25"/>
      <c r="ET44" s="25"/>
      <c r="EU44" s="25"/>
      <c r="EV44" s="25"/>
      <c r="EW44" s="25"/>
      <c r="EX44" s="25"/>
      <c r="EY44" s="25"/>
      <c r="EZ44" s="25"/>
      <c r="FA44" s="25"/>
      <c r="FB44" s="25"/>
      <c r="FC44" s="25"/>
      <c r="FD44" s="25"/>
      <c r="FE44" s="25"/>
      <c r="FF44" s="25"/>
      <c r="FG44" s="25"/>
      <c r="FH44" s="25"/>
      <c r="FI44" s="25"/>
      <c r="FJ44" s="25"/>
      <c r="FK44" s="25"/>
      <c r="FL44" s="25"/>
      <c r="FM44" s="25"/>
      <c r="FN44" s="25"/>
      <c r="FO44" s="25"/>
      <c r="FP44" s="25"/>
      <c r="FQ44" s="25"/>
      <c r="FR44" s="25"/>
      <c r="FS44" s="25"/>
      <c r="FT44" s="25"/>
      <c r="FU44" s="25"/>
      <c r="FV44" s="25"/>
      <c r="FW44" s="25"/>
      <c r="FX44" s="25"/>
      <c r="FY44" s="25"/>
      <c r="FZ44" s="25"/>
      <c r="GA44" s="25"/>
      <c r="GB44" s="25"/>
      <c r="GC44" s="25"/>
      <c r="GD44" s="25"/>
      <c r="GE44" s="25"/>
      <c r="GF44" s="25"/>
      <c r="GG44" s="25"/>
      <c r="GH44" s="25"/>
      <c r="GI44" s="25"/>
      <c r="GJ44" s="25"/>
      <c r="GK44" s="25"/>
      <c r="GL44" s="25"/>
      <c r="GM44" s="25"/>
      <c r="GN44" s="25"/>
      <c r="GO44" s="25"/>
      <c r="GP44" s="25"/>
      <c r="GQ44" s="25"/>
      <c r="GR44" s="25"/>
      <c r="GS44" s="25"/>
      <c r="GT44" s="25"/>
      <c r="GU44" s="25"/>
      <c r="GV44" s="25"/>
      <c r="GW44" s="25"/>
      <c r="GX44" s="25"/>
      <c r="GY44" s="25"/>
    </row>
    <row r="45" spans="1:207" hidden="1">
      <c r="A45" s="28" t="s">
        <v>912</v>
      </c>
      <c r="B45" s="28">
        <v>46212128</v>
      </c>
      <c r="C45" s="28" t="s">
        <v>927</v>
      </c>
      <c r="D45" s="27" t="s">
        <v>926</v>
      </c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5"/>
      <c r="BH45" s="25"/>
      <c r="BI45" s="25"/>
      <c r="BJ45" s="25">
        <v>23</v>
      </c>
      <c r="BK45" s="25"/>
      <c r="BL45" s="25"/>
      <c r="BM45" s="25"/>
      <c r="BN45" s="25"/>
      <c r="BO45" s="25"/>
      <c r="BP45" s="25"/>
      <c r="BQ45" s="25"/>
      <c r="BR45" s="25"/>
      <c r="BS45" s="25"/>
      <c r="BT45" s="25"/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  <c r="CP45" s="25"/>
      <c r="CQ45" s="25"/>
      <c r="CR45" s="25"/>
      <c r="CS45" s="25"/>
      <c r="CT45" s="25"/>
      <c r="CU45" s="25"/>
      <c r="CV45" s="25"/>
      <c r="CW45" s="25"/>
      <c r="CX45" s="25"/>
      <c r="CY45" s="25"/>
      <c r="CZ45" s="25"/>
      <c r="DA45" s="25"/>
      <c r="DB45" s="25"/>
      <c r="DC45" s="25"/>
      <c r="DD45" s="25"/>
      <c r="DE45" s="25"/>
      <c r="DF45" s="25"/>
      <c r="DG45" s="25"/>
      <c r="DH45" s="25"/>
      <c r="DI45" s="25"/>
      <c r="DJ45" s="25"/>
      <c r="DK45" s="25"/>
      <c r="DL45" s="25"/>
      <c r="DM45" s="25"/>
      <c r="DN45" s="25"/>
      <c r="DO45" s="25"/>
      <c r="DP45" s="25"/>
      <c r="DQ45" s="25"/>
      <c r="DR45" s="25"/>
      <c r="DS45" s="25"/>
      <c r="DT45" s="25"/>
      <c r="DU45" s="25"/>
      <c r="DV45" s="25"/>
      <c r="DW45" s="25"/>
      <c r="DX45" s="25"/>
      <c r="DY45" s="25"/>
      <c r="DZ45" s="25"/>
      <c r="EA45" s="25"/>
      <c r="EB45" s="25"/>
      <c r="EC45" s="25"/>
      <c r="ED45" s="25"/>
      <c r="EE45" s="25"/>
      <c r="EF45" s="25"/>
      <c r="EG45" s="25"/>
      <c r="EH45" s="25"/>
      <c r="EI45" s="25"/>
      <c r="EJ45" s="25"/>
      <c r="EK45" s="25"/>
      <c r="EL45" s="25"/>
      <c r="EM45" s="25"/>
      <c r="EN45" s="25"/>
      <c r="EO45" s="25"/>
      <c r="EP45" s="25"/>
      <c r="EQ45" s="25"/>
      <c r="ER45" s="25"/>
      <c r="ES45" s="25"/>
      <c r="ET45" s="25"/>
      <c r="EU45" s="25"/>
      <c r="EV45" s="25"/>
      <c r="EW45" s="25"/>
      <c r="EX45" s="25"/>
      <c r="EY45" s="25"/>
      <c r="EZ45" s="25"/>
      <c r="FA45" s="25"/>
      <c r="FB45" s="25"/>
      <c r="FC45" s="25"/>
      <c r="FD45" s="25"/>
      <c r="FE45" s="25"/>
      <c r="FF45" s="25"/>
      <c r="FG45" s="25"/>
      <c r="FH45" s="25"/>
      <c r="FI45" s="25"/>
      <c r="FJ45" s="25"/>
      <c r="FK45" s="25"/>
      <c r="FL45" s="25"/>
      <c r="FM45" s="25"/>
      <c r="FN45" s="25"/>
      <c r="FO45" s="25"/>
      <c r="FP45" s="25"/>
      <c r="FQ45" s="25"/>
      <c r="FR45" s="25"/>
      <c r="FS45" s="25"/>
      <c r="FT45" s="25"/>
      <c r="FU45" s="25"/>
      <c r="FV45" s="25"/>
      <c r="FW45" s="25"/>
      <c r="FX45" s="25"/>
      <c r="FY45" s="25"/>
      <c r="FZ45" s="25"/>
      <c r="GA45" s="25"/>
      <c r="GB45" s="25"/>
      <c r="GC45" s="25"/>
      <c r="GD45" s="25"/>
      <c r="GE45" s="25"/>
      <c r="GF45" s="25"/>
      <c r="GG45" s="25"/>
      <c r="GH45" s="25"/>
      <c r="GI45" s="25"/>
      <c r="GJ45" s="25"/>
      <c r="GK45" s="25"/>
      <c r="GL45" s="25"/>
      <c r="GM45" s="25"/>
      <c r="GN45" s="25"/>
      <c r="GO45" s="25"/>
      <c r="GP45" s="25"/>
      <c r="GQ45" s="25"/>
      <c r="GR45" s="25"/>
      <c r="GS45" s="25"/>
      <c r="GT45" s="25"/>
      <c r="GU45" s="25"/>
      <c r="GV45" s="25"/>
      <c r="GW45" s="25"/>
      <c r="GX45" s="25"/>
      <c r="GY45" s="25"/>
    </row>
    <row r="46" spans="1:207" hidden="1">
      <c r="A46" s="28" t="s">
        <v>912</v>
      </c>
      <c r="B46" s="28">
        <v>49203132</v>
      </c>
      <c r="C46" s="28" t="s">
        <v>924</v>
      </c>
      <c r="D46" s="27">
        <v>360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5"/>
      <c r="BH46" s="25"/>
      <c r="BI46" s="25"/>
      <c r="BJ46" s="25"/>
      <c r="BK46" s="25"/>
      <c r="BL46" s="25"/>
      <c r="BM46" s="25">
        <v>4480</v>
      </c>
      <c r="BN46" s="25"/>
      <c r="BO46" s="25"/>
      <c r="BP46" s="25">
        <v>896</v>
      </c>
      <c r="BQ46" s="25"/>
      <c r="BR46" s="25"/>
      <c r="BS46" s="25">
        <v>3584</v>
      </c>
      <c r="BT46" s="25">
        <v>1792</v>
      </c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>
        <v>5376</v>
      </c>
      <c r="CH46" s="25"/>
      <c r="CI46" s="25"/>
      <c r="CJ46" s="25"/>
      <c r="CK46" s="25">
        <v>3584</v>
      </c>
      <c r="CL46" s="25">
        <v>2688</v>
      </c>
      <c r="CM46" s="25">
        <v>8960</v>
      </c>
      <c r="CN46" s="25">
        <v>3584</v>
      </c>
      <c r="CO46" s="25">
        <v>6272</v>
      </c>
      <c r="CP46" s="25"/>
      <c r="CQ46" s="25"/>
      <c r="CR46" s="25"/>
      <c r="CS46" s="25"/>
      <c r="CT46" s="25"/>
      <c r="CU46" s="25"/>
      <c r="CV46" s="25"/>
      <c r="CW46" s="25"/>
      <c r="CX46" s="25"/>
      <c r="CY46" s="25"/>
      <c r="CZ46" s="25"/>
      <c r="DA46" s="25"/>
      <c r="DB46" s="25"/>
      <c r="DC46" s="25"/>
      <c r="DD46" s="25"/>
      <c r="DE46" s="25"/>
      <c r="DF46" s="25"/>
      <c r="DG46" s="25"/>
      <c r="DH46" s="25"/>
      <c r="DI46" s="25"/>
      <c r="DJ46" s="25"/>
      <c r="DK46" s="25"/>
      <c r="DL46" s="25"/>
      <c r="DM46" s="25"/>
      <c r="DN46" s="25"/>
      <c r="DO46" s="25"/>
      <c r="DP46" s="25"/>
      <c r="DQ46" s="25"/>
      <c r="DR46" s="25"/>
      <c r="DS46" s="25"/>
      <c r="DT46" s="25"/>
      <c r="DU46" s="25"/>
      <c r="DV46" s="25"/>
      <c r="DW46" s="25"/>
      <c r="DX46" s="25"/>
      <c r="DY46" s="25"/>
      <c r="DZ46" s="25"/>
      <c r="EA46" s="25"/>
      <c r="EB46" s="25"/>
      <c r="EC46" s="25"/>
      <c r="ED46" s="25"/>
      <c r="EE46" s="25"/>
      <c r="EF46" s="25"/>
      <c r="EG46" s="25"/>
      <c r="EH46" s="25"/>
      <c r="EI46" s="25"/>
      <c r="EJ46" s="25"/>
      <c r="EK46" s="25"/>
      <c r="EL46" s="25"/>
      <c r="EM46" s="25"/>
      <c r="EN46" s="25"/>
      <c r="EO46" s="25"/>
      <c r="EP46" s="25"/>
      <c r="EQ46" s="25"/>
      <c r="ER46" s="25"/>
      <c r="ES46" s="25"/>
      <c r="ET46" s="25"/>
      <c r="EU46" s="25"/>
      <c r="EV46" s="25"/>
      <c r="EW46" s="25"/>
      <c r="EX46" s="25"/>
      <c r="EY46" s="25"/>
      <c r="EZ46" s="25"/>
      <c r="FA46" s="25"/>
      <c r="FB46" s="25"/>
      <c r="FC46" s="25"/>
      <c r="FD46" s="25"/>
      <c r="FE46" s="25"/>
      <c r="FF46" s="25"/>
      <c r="FG46" s="25"/>
      <c r="FH46" s="25"/>
      <c r="FI46" s="25"/>
      <c r="FJ46" s="25"/>
      <c r="FK46" s="25"/>
      <c r="FL46" s="25"/>
      <c r="FM46" s="25"/>
      <c r="FN46" s="25"/>
      <c r="FO46" s="25"/>
      <c r="FP46" s="25"/>
      <c r="FQ46" s="25"/>
      <c r="FR46" s="25"/>
      <c r="FS46" s="25"/>
      <c r="FT46" s="25"/>
      <c r="FU46" s="25"/>
      <c r="FV46" s="25"/>
      <c r="FW46" s="25"/>
      <c r="FX46" s="25"/>
      <c r="FY46" s="25"/>
      <c r="FZ46" s="25"/>
      <c r="GA46" s="25"/>
      <c r="GB46" s="25"/>
      <c r="GC46" s="25"/>
      <c r="GD46" s="25"/>
      <c r="GE46" s="25"/>
      <c r="GF46" s="25"/>
      <c r="GG46" s="25"/>
      <c r="GH46" s="25"/>
      <c r="GI46" s="25"/>
      <c r="GJ46" s="25"/>
      <c r="GK46" s="25"/>
      <c r="GL46" s="25"/>
      <c r="GM46" s="25"/>
      <c r="GN46" s="25"/>
      <c r="GO46" s="25"/>
      <c r="GP46" s="25"/>
      <c r="GQ46" s="25"/>
      <c r="GR46" s="25"/>
      <c r="GS46" s="25"/>
      <c r="GT46" s="25"/>
      <c r="GU46" s="25"/>
      <c r="GV46" s="25"/>
      <c r="GW46" s="25"/>
      <c r="GX46" s="25"/>
      <c r="GY46" s="25"/>
    </row>
    <row r="47" spans="1:207" hidden="1">
      <c r="A47" s="28" t="s">
        <v>912</v>
      </c>
      <c r="B47" s="28">
        <v>46216128</v>
      </c>
      <c r="C47" s="28" t="s">
        <v>929</v>
      </c>
      <c r="D47" s="27" t="s">
        <v>926</v>
      </c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5"/>
      <c r="BH47" s="25"/>
      <c r="BI47" s="25"/>
      <c r="BJ47" s="25"/>
      <c r="BK47" s="25"/>
      <c r="BL47" s="25"/>
      <c r="BM47" s="25"/>
      <c r="BN47" s="25"/>
      <c r="BO47" s="25"/>
      <c r="BP47" s="25"/>
      <c r="BQ47" s="25">
        <v>320</v>
      </c>
      <c r="BR47" s="25"/>
      <c r="BS47" s="25"/>
      <c r="BT47" s="25"/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  <c r="CP47" s="25"/>
      <c r="CQ47" s="25"/>
      <c r="CR47" s="25"/>
      <c r="CS47" s="25"/>
      <c r="CT47" s="25"/>
      <c r="CU47" s="25"/>
      <c r="CV47" s="25"/>
      <c r="CW47" s="25"/>
      <c r="CX47" s="25"/>
      <c r="CY47" s="25"/>
      <c r="CZ47" s="25"/>
      <c r="DA47" s="25"/>
      <c r="DB47" s="25"/>
      <c r="DC47" s="25"/>
      <c r="DD47" s="25"/>
      <c r="DE47" s="25"/>
      <c r="DF47" s="25"/>
      <c r="DG47" s="25"/>
      <c r="DH47" s="25"/>
      <c r="DI47" s="25"/>
      <c r="DJ47" s="25"/>
      <c r="DK47" s="25"/>
      <c r="DL47" s="25"/>
      <c r="DM47" s="25"/>
      <c r="DN47" s="25"/>
      <c r="DO47" s="25"/>
      <c r="DP47" s="25"/>
      <c r="DQ47" s="25"/>
      <c r="DR47" s="25"/>
      <c r="DS47" s="25"/>
      <c r="DT47" s="25"/>
      <c r="DU47" s="25"/>
      <c r="DV47" s="25"/>
      <c r="DW47" s="25"/>
      <c r="DX47" s="25"/>
      <c r="DY47" s="25"/>
      <c r="DZ47" s="25"/>
      <c r="EA47" s="25"/>
      <c r="EB47" s="25"/>
      <c r="EC47" s="25"/>
      <c r="ED47" s="25"/>
      <c r="EE47" s="25"/>
      <c r="EF47" s="25"/>
      <c r="EG47" s="25"/>
      <c r="EH47" s="25"/>
      <c r="EI47" s="25"/>
      <c r="EJ47" s="25"/>
      <c r="EK47" s="25"/>
      <c r="EL47" s="25"/>
      <c r="EM47" s="25"/>
      <c r="EN47" s="25"/>
      <c r="EO47" s="25"/>
      <c r="EP47" s="25"/>
      <c r="EQ47" s="25"/>
      <c r="ER47" s="25"/>
      <c r="ES47" s="25"/>
      <c r="ET47" s="25"/>
      <c r="EU47" s="25"/>
      <c r="EV47" s="25"/>
      <c r="EW47" s="25"/>
      <c r="EX47" s="25"/>
      <c r="EY47" s="25"/>
      <c r="EZ47" s="25"/>
      <c r="FA47" s="25"/>
      <c r="FB47" s="25"/>
      <c r="FC47" s="25"/>
      <c r="FD47" s="25"/>
      <c r="FE47" s="25"/>
      <c r="FF47" s="25"/>
      <c r="FG47" s="25"/>
      <c r="FH47" s="25"/>
      <c r="FI47" s="25"/>
      <c r="FJ47" s="25"/>
      <c r="FK47" s="25"/>
      <c r="FL47" s="25"/>
      <c r="FM47" s="25"/>
      <c r="FN47" s="25"/>
      <c r="FO47" s="25"/>
      <c r="FP47" s="25"/>
      <c r="FQ47" s="25"/>
      <c r="FR47" s="25"/>
      <c r="FS47" s="25"/>
      <c r="FT47" s="25"/>
      <c r="FU47" s="25"/>
      <c r="FV47" s="25"/>
      <c r="FW47" s="25"/>
      <c r="FX47" s="25"/>
      <c r="FY47" s="25"/>
      <c r="FZ47" s="25"/>
      <c r="GA47" s="25"/>
      <c r="GB47" s="25"/>
      <c r="GC47" s="25"/>
      <c r="GD47" s="25"/>
      <c r="GE47" s="25"/>
      <c r="GF47" s="25"/>
      <c r="GG47" s="25"/>
      <c r="GH47" s="25"/>
      <c r="GI47" s="25"/>
      <c r="GJ47" s="25"/>
      <c r="GK47" s="25"/>
      <c r="GL47" s="25"/>
      <c r="GM47" s="25"/>
      <c r="GN47" s="25"/>
      <c r="GO47" s="25"/>
      <c r="GP47" s="25"/>
      <c r="GQ47" s="25"/>
      <c r="GR47" s="25"/>
      <c r="GS47" s="25"/>
      <c r="GT47" s="25"/>
      <c r="GU47" s="25"/>
      <c r="GV47" s="25"/>
      <c r="GW47" s="25"/>
      <c r="GX47" s="25"/>
      <c r="GY47" s="25"/>
    </row>
    <row r="48" spans="1:207" hidden="1">
      <c r="A48" s="28" t="s">
        <v>912</v>
      </c>
      <c r="B48" s="28">
        <v>46206127</v>
      </c>
      <c r="C48" s="28" t="s">
        <v>929</v>
      </c>
      <c r="D48" s="27" t="s">
        <v>928</v>
      </c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5"/>
      <c r="BH48" s="25"/>
      <c r="BI48" s="25"/>
      <c r="BJ48" s="25"/>
      <c r="BK48" s="25"/>
      <c r="BL48" s="25"/>
      <c r="BM48" s="25"/>
      <c r="BN48" s="25"/>
      <c r="BO48" s="25"/>
      <c r="BP48" s="25"/>
      <c r="BQ48" s="25">
        <v>37</v>
      </c>
      <c r="BR48" s="25"/>
      <c r="BS48" s="25"/>
      <c r="BT48" s="25"/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  <c r="CP48" s="25"/>
      <c r="CQ48" s="25"/>
      <c r="CR48" s="25"/>
      <c r="CS48" s="25"/>
      <c r="CT48" s="25"/>
      <c r="CU48" s="25"/>
      <c r="CV48" s="25"/>
      <c r="CW48" s="25"/>
      <c r="CX48" s="25"/>
      <c r="CY48" s="25"/>
      <c r="CZ48" s="25"/>
      <c r="DA48" s="25"/>
      <c r="DB48" s="25"/>
      <c r="DC48" s="25"/>
      <c r="DD48" s="25"/>
      <c r="DE48" s="25"/>
      <c r="DF48" s="25"/>
      <c r="DG48" s="25"/>
      <c r="DH48" s="25"/>
      <c r="DI48" s="25"/>
      <c r="DJ48" s="25"/>
      <c r="DK48" s="25"/>
      <c r="DL48" s="25"/>
      <c r="DM48" s="25"/>
      <c r="DN48" s="25"/>
      <c r="DO48" s="25"/>
      <c r="DP48" s="25"/>
      <c r="DQ48" s="25"/>
      <c r="DR48" s="25"/>
      <c r="DS48" s="25"/>
      <c r="DT48" s="25"/>
      <c r="DU48" s="25"/>
      <c r="DV48" s="25"/>
      <c r="DW48" s="25"/>
      <c r="DX48" s="25"/>
      <c r="DY48" s="25"/>
      <c r="DZ48" s="25"/>
      <c r="EA48" s="25"/>
      <c r="EB48" s="25"/>
      <c r="EC48" s="25"/>
      <c r="ED48" s="25"/>
      <c r="EE48" s="25"/>
      <c r="EF48" s="25"/>
      <c r="EG48" s="25"/>
      <c r="EH48" s="25"/>
      <c r="EI48" s="25"/>
      <c r="EJ48" s="25"/>
      <c r="EK48" s="25"/>
      <c r="EL48" s="25"/>
      <c r="EM48" s="25"/>
      <c r="EN48" s="25"/>
      <c r="EO48" s="25"/>
      <c r="EP48" s="25"/>
      <c r="EQ48" s="25"/>
      <c r="ER48" s="25"/>
      <c r="ES48" s="25"/>
      <c r="ET48" s="25"/>
      <c r="EU48" s="25"/>
      <c r="EV48" s="25"/>
      <c r="EW48" s="25"/>
      <c r="EX48" s="25"/>
      <c r="EY48" s="25"/>
      <c r="EZ48" s="25"/>
      <c r="FA48" s="25"/>
      <c r="FB48" s="25"/>
      <c r="FC48" s="25"/>
      <c r="FD48" s="25"/>
      <c r="FE48" s="25"/>
      <c r="FF48" s="25"/>
      <c r="FG48" s="25"/>
      <c r="FH48" s="25"/>
      <c r="FI48" s="25"/>
      <c r="FJ48" s="25"/>
      <c r="FK48" s="25"/>
      <c r="FL48" s="25"/>
      <c r="FM48" s="25"/>
      <c r="FN48" s="25"/>
      <c r="FO48" s="25"/>
      <c r="FP48" s="25"/>
      <c r="FQ48" s="25"/>
      <c r="FR48" s="25"/>
      <c r="FS48" s="25"/>
      <c r="FT48" s="25"/>
      <c r="FU48" s="25"/>
      <c r="FV48" s="25"/>
      <c r="FW48" s="25"/>
      <c r="FX48" s="25"/>
      <c r="FY48" s="25"/>
      <c r="FZ48" s="25"/>
      <c r="GA48" s="25"/>
      <c r="GB48" s="25"/>
      <c r="GC48" s="25"/>
      <c r="GD48" s="25"/>
      <c r="GE48" s="25"/>
      <c r="GF48" s="25"/>
      <c r="GG48" s="25"/>
      <c r="GH48" s="25"/>
      <c r="GI48" s="25"/>
      <c r="GJ48" s="25"/>
      <c r="GK48" s="25"/>
      <c r="GL48" s="25"/>
      <c r="GM48" s="25"/>
      <c r="GN48" s="25"/>
      <c r="GO48" s="25"/>
      <c r="GP48" s="25"/>
      <c r="GQ48" s="25"/>
      <c r="GR48" s="25"/>
      <c r="GS48" s="25"/>
      <c r="GT48" s="25"/>
      <c r="GU48" s="25"/>
      <c r="GV48" s="25"/>
      <c r="GW48" s="25"/>
      <c r="GX48" s="25"/>
      <c r="GY48" s="25"/>
    </row>
    <row r="49" spans="1:207" hidden="1">
      <c r="A49" s="28" t="s">
        <v>912</v>
      </c>
      <c r="B49" s="28">
        <v>46202128</v>
      </c>
      <c r="C49" s="28" t="s">
        <v>929</v>
      </c>
      <c r="D49" s="27" t="s">
        <v>926</v>
      </c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5"/>
      <c r="BH49" s="25"/>
      <c r="BI49" s="25"/>
      <c r="BJ49" s="25"/>
      <c r="BK49" s="25"/>
      <c r="BL49" s="25"/>
      <c r="BM49" s="25"/>
      <c r="BN49" s="25"/>
      <c r="BO49" s="25"/>
      <c r="BP49" s="25"/>
      <c r="BQ49" s="25">
        <v>1</v>
      </c>
      <c r="BR49" s="25"/>
      <c r="BS49" s="25"/>
      <c r="BT49" s="25"/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  <c r="CP49" s="25"/>
      <c r="CQ49" s="25"/>
      <c r="CR49" s="25"/>
      <c r="CS49" s="25"/>
      <c r="CT49" s="25"/>
      <c r="CU49" s="25"/>
      <c r="CV49" s="25"/>
      <c r="CW49" s="25"/>
      <c r="CX49" s="25"/>
      <c r="CY49" s="25"/>
      <c r="CZ49" s="25"/>
      <c r="DA49" s="25"/>
      <c r="DB49" s="25"/>
      <c r="DC49" s="25"/>
      <c r="DD49" s="25"/>
      <c r="DE49" s="25"/>
      <c r="DF49" s="25"/>
      <c r="DG49" s="25"/>
      <c r="DH49" s="25"/>
      <c r="DI49" s="25"/>
      <c r="DJ49" s="25"/>
      <c r="DK49" s="25"/>
      <c r="DL49" s="25"/>
      <c r="DM49" s="25"/>
      <c r="DN49" s="25"/>
      <c r="DO49" s="25"/>
      <c r="DP49" s="25"/>
      <c r="DQ49" s="25"/>
      <c r="DR49" s="25"/>
      <c r="DS49" s="25"/>
      <c r="DT49" s="25"/>
      <c r="DU49" s="25"/>
      <c r="DV49" s="25"/>
      <c r="DW49" s="25"/>
      <c r="DX49" s="25"/>
      <c r="DY49" s="25"/>
      <c r="DZ49" s="25"/>
      <c r="EA49" s="25"/>
      <c r="EB49" s="25"/>
      <c r="EC49" s="25"/>
      <c r="ED49" s="25"/>
      <c r="EE49" s="25"/>
      <c r="EF49" s="25"/>
      <c r="EG49" s="25"/>
      <c r="EH49" s="25"/>
      <c r="EI49" s="25"/>
      <c r="EJ49" s="25"/>
      <c r="EK49" s="25"/>
      <c r="EL49" s="25"/>
      <c r="EM49" s="25"/>
      <c r="EN49" s="25"/>
      <c r="EO49" s="25"/>
      <c r="EP49" s="25"/>
      <c r="EQ49" s="25"/>
      <c r="ER49" s="25"/>
      <c r="ES49" s="25"/>
      <c r="ET49" s="25"/>
      <c r="EU49" s="25"/>
      <c r="EV49" s="25"/>
      <c r="EW49" s="25"/>
      <c r="EX49" s="25"/>
      <c r="EY49" s="25"/>
      <c r="EZ49" s="25"/>
      <c r="FA49" s="25"/>
      <c r="FB49" s="25"/>
      <c r="FC49" s="25"/>
      <c r="FD49" s="25"/>
      <c r="FE49" s="25"/>
      <c r="FF49" s="25"/>
      <c r="FG49" s="25"/>
      <c r="FH49" s="25"/>
      <c r="FI49" s="25"/>
      <c r="FJ49" s="25"/>
      <c r="FK49" s="25"/>
      <c r="FL49" s="25"/>
      <c r="FM49" s="25"/>
      <c r="FN49" s="25"/>
      <c r="FO49" s="25"/>
      <c r="FP49" s="25"/>
      <c r="FQ49" s="25"/>
      <c r="FR49" s="25"/>
      <c r="FS49" s="25"/>
      <c r="FT49" s="25"/>
      <c r="FU49" s="25"/>
      <c r="FV49" s="25"/>
      <c r="FW49" s="25"/>
      <c r="FX49" s="25"/>
      <c r="FY49" s="25"/>
      <c r="FZ49" s="25"/>
      <c r="GA49" s="25"/>
      <c r="GB49" s="25"/>
      <c r="GC49" s="25"/>
      <c r="GD49" s="25"/>
      <c r="GE49" s="25"/>
      <c r="GF49" s="25"/>
      <c r="GG49" s="25"/>
      <c r="GH49" s="25"/>
      <c r="GI49" s="25"/>
      <c r="GJ49" s="25"/>
      <c r="GK49" s="25"/>
      <c r="GL49" s="25"/>
      <c r="GM49" s="25"/>
      <c r="GN49" s="25"/>
      <c r="GO49" s="25"/>
      <c r="GP49" s="25"/>
      <c r="GQ49" s="25"/>
      <c r="GR49" s="25"/>
      <c r="GS49" s="25"/>
      <c r="GT49" s="25"/>
      <c r="GU49" s="25"/>
      <c r="GV49" s="25"/>
      <c r="GW49" s="25"/>
      <c r="GX49" s="25"/>
      <c r="GY49" s="25"/>
    </row>
    <row r="50" spans="1:207" hidden="1">
      <c r="A50" s="28" t="s">
        <v>912</v>
      </c>
      <c r="B50" s="28">
        <v>46206128</v>
      </c>
      <c r="C50" s="28" t="s">
        <v>929</v>
      </c>
      <c r="D50" s="27" t="s">
        <v>926</v>
      </c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5"/>
      <c r="BH50" s="25"/>
      <c r="BI50" s="25"/>
      <c r="BJ50" s="25"/>
      <c r="BK50" s="25"/>
      <c r="BL50" s="25"/>
      <c r="BM50" s="25"/>
      <c r="BN50" s="25"/>
      <c r="BO50" s="25"/>
      <c r="BP50" s="25"/>
      <c r="BQ50" s="25">
        <v>2</v>
      </c>
      <c r="BR50" s="25"/>
      <c r="BS50" s="25"/>
      <c r="BT50" s="25"/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  <c r="CP50" s="25"/>
      <c r="CQ50" s="25"/>
      <c r="CR50" s="25"/>
      <c r="CS50" s="25"/>
      <c r="CT50" s="25"/>
      <c r="CU50" s="25"/>
      <c r="CV50" s="25"/>
      <c r="CW50" s="25"/>
      <c r="CX50" s="25"/>
      <c r="CY50" s="25"/>
      <c r="CZ50" s="25"/>
      <c r="DA50" s="25"/>
      <c r="DB50" s="25"/>
      <c r="DC50" s="25"/>
      <c r="DD50" s="25"/>
      <c r="DE50" s="25"/>
      <c r="DF50" s="25"/>
      <c r="DG50" s="25"/>
      <c r="DH50" s="25"/>
      <c r="DI50" s="25"/>
      <c r="DJ50" s="25"/>
      <c r="DK50" s="25"/>
      <c r="DL50" s="25"/>
      <c r="DM50" s="25"/>
      <c r="DN50" s="25"/>
      <c r="DO50" s="25"/>
      <c r="DP50" s="25"/>
      <c r="DQ50" s="25"/>
      <c r="DR50" s="25"/>
      <c r="DS50" s="25"/>
      <c r="DT50" s="25"/>
      <c r="DU50" s="25"/>
      <c r="DV50" s="25"/>
      <c r="DW50" s="25"/>
      <c r="DX50" s="25"/>
      <c r="DY50" s="25"/>
      <c r="DZ50" s="25"/>
      <c r="EA50" s="25"/>
      <c r="EB50" s="25"/>
      <c r="EC50" s="25"/>
      <c r="ED50" s="25"/>
      <c r="EE50" s="25"/>
      <c r="EF50" s="25"/>
      <c r="EG50" s="25"/>
      <c r="EH50" s="25"/>
      <c r="EI50" s="25"/>
      <c r="EJ50" s="25"/>
      <c r="EK50" s="25"/>
      <c r="EL50" s="25"/>
      <c r="EM50" s="25"/>
      <c r="EN50" s="25"/>
      <c r="EO50" s="25"/>
      <c r="EP50" s="25"/>
      <c r="EQ50" s="25"/>
      <c r="ER50" s="25"/>
      <c r="ES50" s="25"/>
      <c r="ET50" s="25"/>
      <c r="EU50" s="25"/>
      <c r="EV50" s="25"/>
      <c r="EW50" s="25"/>
      <c r="EX50" s="25"/>
      <c r="EY50" s="25"/>
      <c r="EZ50" s="25"/>
      <c r="FA50" s="25"/>
      <c r="FB50" s="25"/>
      <c r="FC50" s="25"/>
      <c r="FD50" s="25"/>
      <c r="FE50" s="25"/>
      <c r="FF50" s="25"/>
      <c r="FG50" s="25"/>
      <c r="FH50" s="25"/>
      <c r="FI50" s="25"/>
      <c r="FJ50" s="25"/>
      <c r="FK50" s="25"/>
      <c r="FL50" s="25"/>
      <c r="FM50" s="25"/>
      <c r="FN50" s="25"/>
      <c r="FO50" s="25"/>
      <c r="FP50" s="25"/>
      <c r="FQ50" s="25"/>
      <c r="FR50" s="25"/>
      <c r="FS50" s="25"/>
      <c r="FT50" s="25"/>
      <c r="FU50" s="25"/>
      <c r="FV50" s="25"/>
      <c r="FW50" s="25"/>
      <c r="FX50" s="25"/>
      <c r="FY50" s="25"/>
      <c r="FZ50" s="25"/>
      <c r="GA50" s="25"/>
      <c r="GB50" s="25"/>
      <c r="GC50" s="25"/>
      <c r="GD50" s="25"/>
      <c r="GE50" s="25"/>
      <c r="GF50" s="25"/>
      <c r="GG50" s="25"/>
      <c r="GH50" s="25"/>
      <c r="GI50" s="25"/>
      <c r="GJ50" s="25"/>
      <c r="GK50" s="25"/>
      <c r="GL50" s="25"/>
      <c r="GM50" s="25"/>
      <c r="GN50" s="25"/>
      <c r="GO50" s="25"/>
      <c r="GP50" s="25"/>
      <c r="GQ50" s="25"/>
      <c r="GR50" s="25"/>
      <c r="GS50" s="25"/>
      <c r="GT50" s="25"/>
      <c r="GU50" s="25"/>
      <c r="GV50" s="25"/>
      <c r="GW50" s="25"/>
      <c r="GX50" s="25"/>
      <c r="GY50" s="25"/>
    </row>
    <row r="51" spans="1:207" hidden="1">
      <c r="A51" s="28" t="s">
        <v>912</v>
      </c>
      <c r="B51" s="28">
        <v>46210528</v>
      </c>
      <c r="C51" s="28" t="s">
        <v>929</v>
      </c>
      <c r="D51" s="27" t="s">
        <v>926</v>
      </c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5"/>
      <c r="BH51" s="25"/>
      <c r="BI51" s="25"/>
      <c r="BJ51" s="25"/>
      <c r="BK51" s="25"/>
      <c r="BL51" s="25"/>
      <c r="BM51" s="25"/>
      <c r="BN51" s="25"/>
      <c r="BO51" s="25"/>
      <c r="BP51" s="25"/>
      <c r="BQ51" s="25">
        <v>1</v>
      </c>
      <c r="BR51" s="25"/>
      <c r="BS51" s="25"/>
      <c r="BT51" s="25"/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  <c r="CP51" s="25"/>
      <c r="CQ51" s="25"/>
      <c r="CR51" s="25"/>
      <c r="CS51" s="25"/>
      <c r="CT51" s="25"/>
      <c r="CU51" s="25"/>
      <c r="CV51" s="25"/>
      <c r="CW51" s="25"/>
      <c r="CX51" s="25"/>
      <c r="CY51" s="25"/>
      <c r="CZ51" s="25"/>
      <c r="DA51" s="25"/>
      <c r="DB51" s="25"/>
      <c r="DC51" s="25"/>
      <c r="DD51" s="25"/>
      <c r="DE51" s="25"/>
      <c r="DF51" s="25"/>
      <c r="DG51" s="25"/>
      <c r="DH51" s="25"/>
      <c r="DI51" s="25"/>
      <c r="DJ51" s="25"/>
      <c r="DK51" s="25"/>
      <c r="DL51" s="25"/>
      <c r="DM51" s="25"/>
      <c r="DN51" s="25"/>
      <c r="DO51" s="25"/>
      <c r="DP51" s="25"/>
      <c r="DQ51" s="25"/>
      <c r="DR51" s="25"/>
      <c r="DS51" s="25"/>
      <c r="DT51" s="25"/>
      <c r="DU51" s="25"/>
      <c r="DV51" s="25"/>
      <c r="DW51" s="25"/>
      <c r="DX51" s="25"/>
      <c r="DY51" s="25"/>
      <c r="DZ51" s="25"/>
      <c r="EA51" s="25"/>
      <c r="EB51" s="25"/>
      <c r="EC51" s="25"/>
      <c r="ED51" s="25"/>
      <c r="EE51" s="25"/>
      <c r="EF51" s="25"/>
      <c r="EG51" s="25"/>
      <c r="EH51" s="25"/>
      <c r="EI51" s="25"/>
      <c r="EJ51" s="25"/>
      <c r="EK51" s="25"/>
      <c r="EL51" s="25"/>
      <c r="EM51" s="25"/>
      <c r="EN51" s="25"/>
      <c r="EO51" s="25"/>
      <c r="EP51" s="25"/>
      <c r="EQ51" s="25"/>
      <c r="ER51" s="25"/>
      <c r="ES51" s="25"/>
      <c r="ET51" s="25"/>
      <c r="EU51" s="25"/>
      <c r="EV51" s="25"/>
      <c r="EW51" s="25"/>
      <c r="EX51" s="25"/>
      <c r="EY51" s="25"/>
      <c r="EZ51" s="25"/>
      <c r="FA51" s="25"/>
      <c r="FB51" s="25"/>
      <c r="FC51" s="25"/>
      <c r="FD51" s="25"/>
      <c r="FE51" s="25"/>
      <c r="FF51" s="25"/>
      <c r="FG51" s="25"/>
      <c r="FH51" s="25"/>
      <c r="FI51" s="25"/>
      <c r="FJ51" s="25"/>
      <c r="FK51" s="25"/>
      <c r="FL51" s="25"/>
      <c r="FM51" s="25"/>
      <c r="FN51" s="25"/>
      <c r="FO51" s="25"/>
      <c r="FP51" s="25"/>
      <c r="FQ51" s="25"/>
      <c r="FR51" s="25"/>
      <c r="FS51" s="25"/>
      <c r="FT51" s="25"/>
      <c r="FU51" s="25"/>
      <c r="FV51" s="25"/>
      <c r="FW51" s="25"/>
      <c r="FX51" s="25"/>
      <c r="FY51" s="25"/>
      <c r="FZ51" s="25"/>
      <c r="GA51" s="25"/>
      <c r="GB51" s="25"/>
      <c r="GC51" s="25"/>
      <c r="GD51" s="25"/>
      <c r="GE51" s="25"/>
      <c r="GF51" s="25"/>
      <c r="GG51" s="25"/>
      <c r="GH51" s="25"/>
      <c r="GI51" s="25"/>
      <c r="GJ51" s="25"/>
      <c r="GK51" s="25"/>
      <c r="GL51" s="25"/>
      <c r="GM51" s="25"/>
      <c r="GN51" s="25"/>
      <c r="GO51" s="25"/>
      <c r="GP51" s="25"/>
      <c r="GQ51" s="25"/>
      <c r="GR51" s="25"/>
      <c r="GS51" s="25"/>
      <c r="GT51" s="25"/>
      <c r="GU51" s="25"/>
      <c r="GV51" s="25"/>
      <c r="GW51" s="25"/>
      <c r="GX51" s="25"/>
      <c r="GY51" s="25"/>
    </row>
    <row r="52" spans="1:207" hidden="1">
      <c r="A52" s="28" t="s">
        <v>912</v>
      </c>
      <c r="B52" s="28">
        <v>46211128</v>
      </c>
      <c r="C52" s="28" t="s">
        <v>929</v>
      </c>
      <c r="D52" s="27" t="s">
        <v>926</v>
      </c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5"/>
      <c r="BH52" s="25"/>
      <c r="BI52" s="25"/>
      <c r="BJ52" s="25"/>
      <c r="BK52" s="25"/>
      <c r="BL52" s="25"/>
      <c r="BM52" s="25"/>
      <c r="BN52" s="25"/>
      <c r="BO52" s="25"/>
      <c r="BP52" s="25"/>
      <c r="BQ52" s="25">
        <v>66</v>
      </c>
      <c r="BR52" s="25"/>
      <c r="BS52" s="25"/>
      <c r="BT52" s="25"/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  <c r="CP52" s="25"/>
      <c r="CQ52" s="25"/>
      <c r="CR52" s="25"/>
      <c r="CS52" s="25"/>
      <c r="CT52" s="25"/>
      <c r="CU52" s="25"/>
      <c r="CV52" s="25"/>
      <c r="CW52" s="25"/>
      <c r="CX52" s="25"/>
      <c r="CY52" s="25"/>
      <c r="CZ52" s="25"/>
      <c r="DA52" s="25"/>
      <c r="DB52" s="25"/>
      <c r="DC52" s="25"/>
      <c r="DD52" s="25"/>
      <c r="DE52" s="25"/>
      <c r="DF52" s="25"/>
      <c r="DG52" s="25"/>
      <c r="DH52" s="25"/>
      <c r="DI52" s="25"/>
      <c r="DJ52" s="25"/>
      <c r="DK52" s="25"/>
      <c r="DL52" s="25"/>
      <c r="DM52" s="25"/>
      <c r="DN52" s="25"/>
      <c r="DO52" s="25"/>
      <c r="DP52" s="25"/>
      <c r="DQ52" s="25"/>
      <c r="DR52" s="25"/>
      <c r="DS52" s="25"/>
      <c r="DT52" s="25"/>
      <c r="DU52" s="25"/>
      <c r="DV52" s="25"/>
      <c r="DW52" s="25"/>
      <c r="DX52" s="25"/>
      <c r="DY52" s="25"/>
      <c r="DZ52" s="25"/>
      <c r="EA52" s="25"/>
      <c r="EB52" s="25"/>
      <c r="EC52" s="25"/>
      <c r="ED52" s="25"/>
      <c r="EE52" s="25"/>
      <c r="EF52" s="25"/>
      <c r="EG52" s="25"/>
      <c r="EH52" s="25"/>
      <c r="EI52" s="25"/>
      <c r="EJ52" s="25"/>
      <c r="EK52" s="25"/>
      <c r="EL52" s="25"/>
      <c r="EM52" s="25"/>
      <c r="EN52" s="25"/>
      <c r="EO52" s="25"/>
      <c r="EP52" s="25"/>
      <c r="EQ52" s="25"/>
      <c r="ER52" s="25"/>
      <c r="ES52" s="25"/>
      <c r="ET52" s="25"/>
      <c r="EU52" s="25"/>
      <c r="EV52" s="25"/>
      <c r="EW52" s="25"/>
      <c r="EX52" s="25"/>
      <c r="EY52" s="25"/>
      <c r="EZ52" s="25"/>
      <c r="FA52" s="25"/>
      <c r="FB52" s="25"/>
      <c r="FC52" s="25"/>
      <c r="FD52" s="25"/>
      <c r="FE52" s="25"/>
      <c r="FF52" s="25"/>
      <c r="FG52" s="25"/>
      <c r="FH52" s="25"/>
      <c r="FI52" s="25"/>
      <c r="FJ52" s="25"/>
      <c r="FK52" s="25"/>
      <c r="FL52" s="25"/>
      <c r="FM52" s="25"/>
      <c r="FN52" s="25"/>
      <c r="FO52" s="25"/>
      <c r="FP52" s="25"/>
      <c r="FQ52" s="25"/>
      <c r="FR52" s="25"/>
      <c r="FS52" s="25"/>
      <c r="FT52" s="25"/>
      <c r="FU52" s="25"/>
      <c r="FV52" s="25"/>
      <c r="FW52" s="25"/>
      <c r="FX52" s="25"/>
      <c r="FY52" s="25"/>
      <c r="FZ52" s="25"/>
      <c r="GA52" s="25"/>
      <c r="GB52" s="25"/>
      <c r="GC52" s="25"/>
      <c r="GD52" s="25"/>
      <c r="GE52" s="25"/>
      <c r="GF52" s="25"/>
      <c r="GG52" s="25"/>
      <c r="GH52" s="25"/>
      <c r="GI52" s="25"/>
      <c r="GJ52" s="25"/>
      <c r="GK52" s="25"/>
      <c r="GL52" s="25"/>
      <c r="GM52" s="25"/>
      <c r="GN52" s="25"/>
      <c r="GO52" s="25"/>
      <c r="GP52" s="25"/>
      <c r="GQ52" s="25"/>
      <c r="GR52" s="25"/>
      <c r="GS52" s="25"/>
      <c r="GT52" s="25"/>
      <c r="GU52" s="25"/>
      <c r="GV52" s="25"/>
      <c r="GW52" s="25"/>
      <c r="GX52" s="25"/>
      <c r="GY52" s="25"/>
    </row>
    <row r="53" spans="1:207" hidden="1">
      <c r="A53" s="28" t="s">
        <v>912</v>
      </c>
      <c r="B53" s="28">
        <v>46211528</v>
      </c>
      <c r="C53" s="28" t="s">
        <v>929</v>
      </c>
      <c r="D53" s="27" t="s">
        <v>926</v>
      </c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5"/>
      <c r="BH53" s="25"/>
      <c r="BI53" s="25"/>
      <c r="BJ53" s="25"/>
      <c r="BK53" s="25"/>
      <c r="BL53" s="25"/>
      <c r="BM53" s="25"/>
      <c r="BN53" s="25"/>
      <c r="BO53" s="25"/>
      <c r="BP53" s="25"/>
      <c r="BQ53" s="25">
        <v>32</v>
      </c>
      <c r="BR53" s="25"/>
      <c r="BS53" s="25"/>
      <c r="BT53" s="25"/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  <c r="CP53" s="25"/>
      <c r="CQ53" s="25"/>
      <c r="CR53" s="25"/>
      <c r="CS53" s="25"/>
      <c r="CT53" s="25"/>
      <c r="CU53" s="25"/>
      <c r="CV53" s="25"/>
      <c r="CW53" s="25"/>
      <c r="CX53" s="25"/>
      <c r="CY53" s="25"/>
      <c r="CZ53" s="25"/>
      <c r="DA53" s="25"/>
      <c r="DB53" s="25"/>
      <c r="DC53" s="25"/>
      <c r="DD53" s="25"/>
      <c r="DE53" s="25"/>
      <c r="DF53" s="25"/>
      <c r="DG53" s="25"/>
      <c r="DH53" s="25"/>
      <c r="DI53" s="25"/>
      <c r="DJ53" s="25"/>
      <c r="DK53" s="25"/>
      <c r="DL53" s="25"/>
      <c r="DM53" s="25"/>
      <c r="DN53" s="25"/>
      <c r="DO53" s="25"/>
      <c r="DP53" s="25"/>
      <c r="DQ53" s="25"/>
      <c r="DR53" s="25"/>
      <c r="DS53" s="25"/>
      <c r="DT53" s="25"/>
      <c r="DU53" s="25"/>
      <c r="DV53" s="25"/>
      <c r="DW53" s="25"/>
      <c r="DX53" s="25"/>
      <c r="DY53" s="25"/>
      <c r="DZ53" s="25"/>
      <c r="EA53" s="25"/>
      <c r="EB53" s="25"/>
      <c r="EC53" s="25"/>
      <c r="ED53" s="25"/>
      <c r="EE53" s="25"/>
      <c r="EF53" s="25"/>
      <c r="EG53" s="25"/>
      <c r="EH53" s="25"/>
      <c r="EI53" s="25"/>
      <c r="EJ53" s="25"/>
      <c r="EK53" s="25"/>
      <c r="EL53" s="25"/>
      <c r="EM53" s="25"/>
      <c r="EN53" s="25"/>
      <c r="EO53" s="25"/>
      <c r="EP53" s="25"/>
      <c r="EQ53" s="25"/>
      <c r="ER53" s="25"/>
      <c r="ES53" s="25"/>
      <c r="ET53" s="25"/>
      <c r="EU53" s="25"/>
      <c r="EV53" s="25"/>
      <c r="EW53" s="25"/>
      <c r="EX53" s="25"/>
      <c r="EY53" s="25"/>
      <c r="EZ53" s="25"/>
      <c r="FA53" s="25"/>
      <c r="FB53" s="25"/>
      <c r="FC53" s="25"/>
      <c r="FD53" s="25"/>
      <c r="FE53" s="25"/>
      <c r="FF53" s="25"/>
      <c r="FG53" s="25"/>
      <c r="FH53" s="25"/>
      <c r="FI53" s="25"/>
      <c r="FJ53" s="25"/>
      <c r="FK53" s="25"/>
      <c r="FL53" s="25"/>
      <c r="FM53" s="25"/>
      <c r="FN53" s="25"/>
      <c r="FO53" s="25"/>
      <c r="FP53" s="25"/>
      <c r="FQ53" s="25"/>
      <c r="FR53" s="25"/>
      <c r="FS53" s="25"/>
      <c r="FT53" s="25"/>
      <c r="FU53" s="25"/>
      <c r="FV53" s="25"/>
      <c r="FW53" s="25"/>
      <c r="FX53" s="25"/>
      <c r="FY53" s="25"/>
      <c r="FZ53" s="25"/>
      <c r="GA53" s="25"/>
      <c r="GB53" s="25"/>
      <c r="GC53" s="25"/>
      <c r="GD53" s="25"/>
      <c r="GE53" s="25"/>
      <c r="GF53" s="25"/>
      <c r="GG53" s="25"/>
      <c r="GH53" s="25"/>
      <c r="GI53" s="25"/>
      <c r="GJ53" s="25"/>
      <c r="GK53" s="25"/>
      <c r="GL53" s="25"/>
      <c r="GM53" s="25"/>
      <c r="GN53" s="25"/>
      <c r="GO53" s="25"/>
      <c r="GP53" s="25"/>
      <c r="GQ53" s="25"/>
      <c r="GR53" s="25"/>
      <c r="GS53" s="25"/>
      <c r="GT53" s="25"/>
      <c r="GU53" s="25"/>
      <c r="GV53" s="25"/>
      <c r="GW53" s="25"/>
      <c r="GX53" s="25"/>
      <c r="GY53" s="25"/>
    </row>
    <row r="54" spans="1:207" hidden="1">
      <c r="A54" s="28" t="s">
        <v>912</v>
      </c>
      <c r="B54" s="28">
        <v>46208130</v>
      </c>
      <c r="C54" s="28" t="s">
        <v>929</v>
      </c>
      <c r="D54" s="27" t="s">
        <v>930</v>
      </c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5"/>
      <c r="BH54" s="25"/>
      <c r="BI54" s="25"/>
      <c r="BJ54" s="25"/>
      <c r="BK54" s="25"/>
      <c r="BL54" s="25"/>
      <c r="BM54" s="25"/>
      <c r="BN54" s="25"/>
      <c r="BO54" s="25"/>
      <c r="BP54" s="25"/>
      <c r="BQ54" s="25">
        <v>122</v>
      </c>
      <c r="BR54" s="25"/>
      <c r="BS54" s="25"/>
      <c r="BT54" s="25"/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  <c r="CP54" s="25"/>
      <c r="CQ54" s="25"/>
      <c r="CR54" s="25"/>
      <c r="CS54" s="25"/>
      <c r="CT54" s="25"/>
      <c r="CU54" s="25"/>
      <c r="CV54" s="25"/>
      <c r="CW54" s="25"/>
      <c r="CX54" s="25"/>
      <c r="CY54" s="25"/>
      <c r="CZ54" s="25"/>
      <c r="DA54" s="25"/>
      <c r="DB54" s="25"/>
      <c r="DC54" s="25"/>
      <c r="DD54" s="25"/>
      <c r="DE54" s="25"/>
      <c r="DF54" s="25"/>
      <c r="DG54" s="25"/>
      <c r="DH54" s="25"/>
      <c r="DI54" s="25"/>
      <c r="DJ54" s="25"/>
      <c r="DK54" s="25"/>
      <c r="DL54" s="25"/>
      <c r="DM54" s="25"/>
      <c r="DN54" s="25"/>
      <c r="DO54" s="25"/>
      <c r="DP54" s="25"/>
      <c r="DQ54" s="25"/>
      <c r="DR54" s="25"/>
      <c r="DS54" s="25"/>
      <c r="DT54" s="25"/>
      <c r="DU54" s="25"/>
      <c r="DV54" s="25"/>
      <c r="DW54" s="25"/>
      <c r="DX54" s="25"/>
      <c r="DY54" s="25"/>
      <c r="DZ54" s="25"/>
      <c r="EA54" s="25"/>
      <c r="EB54" s="25"/>
      <c r="EC54" s="25"/>
      <c r="ED54" s="25"/>
      <c r="EE54" s="25"/>
      <c r="EF54" s="25"/>
      <c r="EG54" s="25"/>
      <c r="EH54" s="25"/>
      <c r="EI54" s="25"/>
      <c r="EJ54" s="25"/>
      <c r="EK54" s="25"/>
      <c r="EL54" s="25"/>
      <c r="EM54" s="25"/>
      <c r="EN54" s="25"/>
      <c r="EO54" s="25"/>
      <c r="EP54" s="25"/>
      <c r="EQ54" s="25"/>
      <c r="ER54" s="25"/>
      <c r="ES54" s="25"/>
      <c r="ET54" s="25"/>
      <c r="EU54" s="25"/>
      <c r="EV54" s="25"/>
      <c r="EW54" s="25"/>
      <c r="EX54" s="25"/>
      <c r="EY54" s="25"/>
      <c r="EZ54" s="25"/>
      <c r="FA54" s="25"/>
      <c r="FB54" s="25"/>
      <c r="FC54" s="25"/>
      <c r="FD54" s="25"/>
      <c r="FE54" s="25"/>
      <c r="FF54" s="25"/>
      <c r="FG54" s="25"/>
      <c r="FH54" s="25"/>
      <c r="FI54" s="25"/>
      <c r="FJ54" s="25"/>
      <c r="FK54" s="25"/>
      <c r="FL54" s="25"/>
      <c r="FM54" s="25"/>
      <c r="FN54" s="25"/>
      <c r="FO54" s="25"/>
      <c r="FP54" s="25"/>
      <c r="FQ54" s="25"/>
      <c r="FR54" s="25"/>
      <c r="FS54" s="25"/>
      <c r="FT54" s="25"/>
      <c r="FU54" s="25"/>
      <c r="FV54" s="25"/>
      <c r="FW54" s="25"/>
      <c r="FX54" s="25"/>
      <c r="FY54" s="25"/>
      <c r="FZ54" s="25"/>
      <c r="GA54" s="25"/>
      <c r="GB54" s="25"/>
      <c r="GC54" s="25"/>
      <c r="GD54" s="25"/>
      <c r="GE54" s="25"/>
      <c r="GF54" s="25"/>
      <c r="GG54" s="25"/>
      <c r="GH54" s="25"/>
      <c r="GI54" s="25"/>
      <c r="GJ54" s="25"/>
      <c r="GK54" s="25"/>
      <c r="GL54" s="25"/>
      <c r="GM54" s="25"/>
      <c r="GN54" s="25"/>
      <c r="GO54" s="25"/>
      <c r="GP54" s="25"/>
      <c r="GQ54" s="25"/>
      <c r="GR54" s="25"/>
      <c r="GS54" s="25"/>
      <c r="GT54" s="25"/>
      <c r="GU54" s="25"/>
      <c r="GV54" s="25"/>
      <c r="GW54" s="25"/>
      <c r="GX54" s="25"/>
      <c r="GY54" s="25"/>
    </row>
    <row r="55" spans="1:207" hidden="1">
      <c r="A55" s="28" t="s">
        <v>912</v>
      </c>
      <c r="B55" s="28">
        <v>46208131</v>
      </c>
      <c r="C55" s="28" t="s">
        <v>929</v>
      </c>
      <c r="D55" s="27" t="s">
        <v>931</v>
      </c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5"/>
      <c r="BH55" s="25"/>
      <c r="BI55" s="25"/>
      <c r="BJ55" s="25"/>
      <c r="BK55" s="25"/>
      <c r="BL55" s="25"/>
      <c r="BM55" s="25"/>
      <c r="BN55" s="25"/>
      <c r="BO55" s="25"/>
      <c r="BP55" s="25"/>
      <c r="BQ55" s="25">
        <v>2</v>
      </c>
      <c r="BR55" s="25"/>
      <c r="BS55" s="25"/>
      <c r="BT55" s="25"/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  <c r="CP55" s="25"/>
      <c r="CQ55" s="25"/>
      <c r="CR55" s="25"/>
      <c r="CS55" s="25"/>
      <c r="CT55" s="25"/>
      <c r="CU55" s="25"/>
      <c r="CV55" s="25"/>
      <c r="CW55" s="25"/>
      <c r="CX55" s="25"/>
      <c r="CY55" s="25"/>
      <c r="CZ55" s="25"/>
      <c r="DA55" s="25"/>
      <c r="DB55" s="25"/>
      <c r="DC55" s="25"/>
      <c r="DD55" s="25"/>
      <c r="DE55" s="25"/>
      <c r="DF55" s="25"/>
      <c r="DG55" s="25"/>
      <c r="DH55" s="25"/>
      <c r="DI55" s="25"/>
      <c r="DJ55" s="25"/>
      <c r="DK55" s="25"/>
      <c r="DL55" s="25"/>
      <c r="DM55" s="25"/>
      <c r="DN55" s="25"/>
      <c r="DO55" s="25"/>
      <c r="DP55" s="25"/>
      <c r="DQ55" s="25"/>
      <c r="DR55" s="25"/>
      <c r="DS55" s="25"/>
      <c r="DT55" s="25"/>
      <c r="DU55" s="25"/>
      <c r="DV55" s="25"/>
      <c r="DW55" s="25"/>
      <c r="DX55" s="25"/>
      <c r="DY55" s="25"/>
      <c r="DZ55" s="25"/>
      <c r="EA55" s="25"/>
      <c r="EB55" s="25"/>
      <c r="EC55" s="25"/>
      <c r="ED55" s="25"/>
      <c r="EE55" s="25"/>
      <c r="EF55" s="25"/>
      <c r="EG55" s="25"/>
      <c r="EH55" s="25"/>
      <c r="EI55" s="25"/>
      <c r="EJ55" s="25"/>
      <c r="EK55" s="25"/>
      <c r="EL55" s="25"/>
      <c r="EM55" s="25"/>
      <c r="EN55" s="25"/>
      <c r="EO55" s="25"/>
      <c r="EP55" s="25"/>
      <c r="EQ55" s="25"/>
      <c r="ER55" s="25"/>
      <c r="ES55" s="25"/>
      <c r="ET55" s="25"/>
      <c r="EU55" s="25"/>
      <c r="EV55" s="25"/>
      <c r="EW55" s="25"/>
      <c r="EX55" s="25"/>
      <c r="EY55" s="25"/>
      <c r="EZ55" s="25"/>
      <c r="FA55" s="25"/>
      <c r="FB55" s="25"/>
      <c r="FC55" s="25"/>
      <c r="FD55" s="25"/>
      <c r="FE55" s="25"/>
      <c r="FF55" s="25"/>
      <c r="FG55" s="25"/>
      <c r="FH55" s="25"/>
      <c r="FI55" s="25"/>
      <c r="FJ55" s="25"/>
      <c r="FK55" s="25"/>
      <c r="FL55" s="25"/>
      <c r="FM55" s="25"/>
      <c r="FN55" s="25"/>
      <c r="FO55" s="25"/>
      <c r="FP55" s="25"/>
      <c r="FQ55" s="25"/>
      <c r="FR55" s="25"/>
      <c r="FS55" s="25"/>
      <c r="FT55" s="25"/>
      <c r="FU55" s="25"/>
      <c r="FV55" s="25"/>
      <c r="FW55" s="25"/>
      <c r="FX55" s="25"/>
      <c r="FY55" s="25"/>
      <c r="FZ55" s="25"/>
      <c r="GA55" s="25"/>
      <c r="GB55" s="25"/>
      <c r="GC55" s="25"/>
      <c r="GD55" s="25"/>
      <c r="GE55" s="25"/>
      <c r="GF55" s="25"/>
      <c r="GG55" s="25"/>
      <c r="GH55" s="25"/>
      <c r="GI55" s="25"/>
      <c r="GJ55" s="25"/>
      <c r="GK55" s="25"/>
      <c r="GL55" s="25"/>
      <c r="GM55" s="25"/>
      <c r="GN55" s="25"/>
      <c r="GO55" s="25"/>
      <c r="GP55" s="25"/>
      <c r="GQ55" s="25"/>
      <c r="GR55" s="25"/>
      <c r="GS55" s="25"/>
      <c r="GT55" s="25"/>
      <c r="GU55" s="25"/>
      <c r="GV55" s="25"/>
      <c r="GW55" s="25"/>
      <c r="GX55" s="25"/>
      <c r="GY55" s="25"/>
    </row>
    <row r="56" spans="1:207" hidden="1">
      <c r="A56" s="28" t="s">
        <v>912</v>
      </c>
      <c r="B56" s="28">
        <v>46206130</v>
      </c>
      <c r="C56" s="28" t="s">
        <v>929</v>
      </c>
      <c r="D56" s="27" t="s">
        <v>930</v>
      </c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5"/>
      <c r="BH56" s="25"/>
      <c r="BI56" s="25"/>
      <c r="BJ56" s="25"/>
      <c r="BK56" s="25"/>
      <c r="BL56" s="25"/>
      <c r="BM56" s="25"/>
      <c r="BN56" s="25"/>
      <c r="BO56" s="25"/>
      <c r="BP56" s="25"/>
      <c r="BQ56" s="25">
        <v>20</v>
      </c>
      <c r="BR56" s="25"/>
      <c r="BS56" s="25"/>
      <c r="BT56" s="25"/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  <c r="CP56" s="25"/>
      <c r="CQ56" s="25"/>
      <c r="CR56" s="25"/>
      <c r="CS56" s="25"/>
      <c r="CT56" s="25"/>
      <c r="CU56" s="25"/>
      <c r="CV56" s="25"/>
      <c r="CW56" s="25"/>
      <c r="CX56" s="25"/>
      <c r="CY56" s="25"/>
      <c r="CZ56" s="25"/>
      <c r="DA56" s="25"/>
      <c r="DB56" s="25"/>
      <c r="DC56" s="25"/>
      <c r="DD56" s="25"/>
      <c r="DE56" s="25"/>
      <c r="DF56" s="25"/>
      <c r="DG56" s="25"/>
      <c r="DH56" s="25"/>
      <c r="DI56" s="25"/>
      <c r="DJ56" s="25"/>
      <c r="DK56" s="25"/>
      <c r="DL56" s="25"/>
      <c r="DM56" s="25"/>
      <c r="DN56" s="25"/>
      <c r="DO56" s="25"/>
      <c r="DP56" s="25"/>
      <c r="DQ56" s="25"/>
      <c r="DR56" s="25"/>
      <c r="DS56" s="25"/>
      <c r="DT56" s="25"/>
      <c r="DU56" s="25"/>
      <c r="DV56" s="25"/>
      <c r="DW56" s="25"/>
      <c r="DX56" s="25"/>
      <c r="DY56" s="25"/>
      <c r="DZ56" s="25"/>
      <c r="EA56" s="25"/>
      <c r="EB56" s="25"/>
      <c r="EC56" s="25"/>
      <c r="ED56" s="25"/>
      <c r="EE56" s="25"/>
      <c r="EF56" s="25"/>
      <c r="EG56" s="25"/>
      <c r="EH56" s="25"/>
      <c r="EI56" s="25"/>
      <c r="EJ56" s="25"/>
      <c r="EK56" s="25"/>
      <c r="EL56" s="25"/>
      <c r="EM56" s="25"/>
      <c r="EN56" s="25"/>
      <c r="EO56" s="25"/>
      <c r="EP56" s="25"/>
      <c r="EQ56" s="25"/>
      <c r="ER56" s="25"/>
      <c r="ES56" s="25"/>
      <c r="ET56" s="25"/>
      <c r="EU56" s="25"/>
      <c r="EV56" s="25"/>
      <c r="EW56" s="25"/>
      <c r="EX56" s="25"/>
      <c r="EY56" s="25"/>
      <c r="EZ56" s="25"/>
      <c r="FA56" s="25"/>
      <c r="FB56" s="25"/>
      <c r="FC56" s="25"/>
      <c r="FD56" s="25"/>
      <c r="FE56" s="25"/>
      <c r="FF56" s="25"/>
      <c r="FG56" s="25"/>
      <c r="FH56" s="25"/>
      <c r="FI56" s="25"/>
      <c r="FJ56" s="25"/>
      <c r="FK56" s="25"/>
      <c r="FL56" s="25"/>
      <c r="FM56" s="25"/>
      <c r="FN56" s="25"/>
      <c r="FO56" s="25"/>
      <c r="FP56" s="25"/>
      <c r="FQ56" s="25"/>
      <c r="FR56" s="25"/>
      <c r="FS56" s="25"/>
      <c r="FT56" s="25"/>
      <c r="FU56" s="25"/>
      <c r="FV56" s="25"/>
      <c r="FW56" s="25"/>
      <c r="FX56" s="25"/>
      <c r="FY56" s="25"/>
      <c r="FZ56" s="25"/>
      <c r="GA56" s="25"/>
      <c r="GB56" s="25"/>
      <c r="GC56" s="25"/>
      <c r="GD56" s="25"/>
      <c r="GE56" s="25"/>
      <c r="GF56" s="25"/>
      <c r="GG56" s="25"/>
      <c r="GH56" s="25"/>
      <c r="GI56" s="25"/>
      <c r="GJ56" s="25"/>
      <c r="GK56" s="25"/>
      <c r="GL56" s="25"/>
      <c r="GM56" s="25"/>
      <c r="GN56" s="25"/>
      <c r="GO56" s="25"/>
      <c r="GP56" s="25"/>
      <c r="GQ56" s="25"/>
      <c r="GR56" s="25"/>
      <c r="GS56" s="25"/>
      <c r="GT56" s="25"/>
      <c r="GU56" s="25"/>
      <c r="GV56" s="25"/>
      <c r="GW56" s="25"/>
      <c r="GX56" s="25"/>
      <c r="GY56" s="25"/>
    </row>
    <row r="57" spans="1:207" hidden="1">
      <c r="A57" s="28" t="s">
        <v>912</v>
      </c>
      <c r="B57" s="28">
        <v>46217128</v>
      </c>
      <c r="C57" s="28" t="s">
        <v>929</v>
      </c>
      <c r="D57" s="27" t="s">
        <v>926</v>
      </c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5"/>
      <c r="BH57" s="25"/>
      <c r="BI57" s="25"/>
      <c r="BJ57" s="25"/>
      <c r="BK57" s="25"/>
      <c r="BL57" s="25"/>
      <c r="BM57" s="25"/>
      <c r="BN57" s="25"/>
      <c r="BO57" s="25"/>
      <c r="BP57" s="25"/>
      <c r="BQ57" s="25">
        <v>17</v>
      </c>
      <c r="BR57" s="25"/>
      <c r="BS57" s="25"/>
      <c r="BT57" s="25"/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  <c r="CP57" s="25"/>
      <c r="CQ57" s="25"/>
      <c r="CR57" s="25"/>
      <c r="CS57" s="25"/>
      <c r="CT57" s="25"/>
      <c r="CU57" s="25"/>
      <c r="CV57" s="25"/>
      <c r="CW57" s="25"/>
      <c r="CX57" s="25"/>
      <c r="CY57" s="25"/>
      <c r="CZ57" s="25"/>
      <c r="DA57" s="25"/>
      <c r="DB57" s="25"/>
      <c r="DC57" s="25"/>
      <c r="DD57" s="25"/>
      <c r="DE57" s="25"/>
      <c r="DF57" s="25"/>
      <c r="DG57" s="25"/>
      <c r="DH57" s="25"/>
      <c r="DI57" s="25"/>
      <c r="DJ57" s="25"/>
      <c r="DK57" s="25"/>
      <c r="DL57" s="25"/>
      <c r="DM57" s="25"/>
      <c r="DN57" s="25"/>
      <c r="DO57" s="25"/>
      <c r="DP57" s="25"/>
      <c r="DQ57" s="25"/>
      <c r="DR57" s="25"/>
      <c r="DS57" s="25"/>
      <c r="DT57" s="25"/>
      <c r="DU57" s="25"/>
      <c r="DV57" s="25"/>
      <c r="DW57" s="25"/>
      <c r="DX57" s="25"/>
      <c r="DY57" s="25"/>
      <c r="DZ57" s="25"/>
      <c r="EA57" s="25"/>
      <c r="EB57" s="25"/>
      <c r="EC57" s="25"/>
      <c r="ED57" s="25"/>
      <c r="EE57" s="25"/>
      <c r="EF57" s="25"/>
      <c r="EG57" s="25"/>
      <c r="EH57" s="25"/>
      <c r="EI57" s="25"/>
      <c r="EJ57" s="25"/>
      <c r="EK57" s="25"/>
      <c r="EL57" s="25"/>
      <c r="EM57" s="25"/>
      <c r="EN57" s="25"/>
      <c r="EO57" s="25"/>
      <c r="EP57" s="25"/>
      <c r="EQ57" s="25"/>
      <c r="ER57" s="25"/>
      <c r="ES57" s="25"/>
      <c r="ET57" s="25"/>
      <c r="EU57" s="25"/>
      <c r="EV57" s="25"/>
      <c r="EW57" s="25"/>
      <c r="EX57" s="25"/>
      <c r="EY57" s="25"/>
      <c r="EZ57" s="25"/>
      <c r="FA57" s="25"/>
      <c r="FB57" s="25"/>
      <c r="FC57" s="25"/>
      <c r="FD57" s="25"/>
      <c r="FE57" s="25"/>
      <c r="FF57" s="25"/>
      <c r="FG57" s="25"/>
      <c r="FH57" s="25"/>
      <c r="FI57" s="25"/>
      <c r="FJ57" s="25"/>
      <c r="FK57" s="25"/>
      <c r="FL57" s="25"/>
      <c r="FM57" s="25"/>
      <c r="FN57" s="25"/>
      <c r="FO57" s="25"/>
      <c r="FP57" s="25"/>
      <c r="FQ57" s="25"/>
      <c r="FR57" s="25"/>
      <c r="FS57" s="25"/>
      <c r="FT57" s="25"/>
      <c r="FU57" s="25"/>
      <c r="FV57" s="25"/>
      <c r="FW57" s="25"/>
      <c r="FX57" s="25"/>
      <c r="FY57" s="25"/>
      <c r="FZ57" s="25"/>
      <c r="GA57" s="25"/>
      <c r="GB57" s="25"/>
      <c r="GC57" s="25"/>
      <c r="GD57" s="25"/>
      <c r="GE57" s="25"/>
      <c r="GF57" s="25"/>
      <c r="GG57" s="25"/>
      <c r="GH57" s="25"/>
      <c r="GI57" s="25"/>
      <c r="GJ57" s="25"/>
      <c r="GK57" s="25"/>
      <c r="GL57" s="25"/>
      <c r="GM57" s="25"/>
      <c r="GN57" s="25"/>
      <c r="GO57" s="25"/>
      <c r="GP57" s="25"/>
      <c r="GQ57" s="25"/>
      <c r="GR57" s="25"/>
      <c r="GS57" s="25"/>
      <c r="GT57" s="25"/>
      <c r="GU57" s="25"/>
      <c r="GV57" s="25"/>
      <c r="GW57" s="25"/>
      <c r="GX57" s="25"/>
      <c r="GY57" s="25"/>
    </row>
    <row r="58" spans="1:207" hidden="1">
      <c r="A58" s="28" t="s">
        <v>912</v>
      </c>
      <c r="B58" s="28">
        <v>46217130</v>
      </c>
      <c r="C58" s="28" t="s">
        <v>929</v>
      </c>
      <c r="D58" s="27" t="s">
        <v>930</v>
      </c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5"/>
      <c r="BH58" s="25"/>
      <c r="BI58" s="25"/>
      <c r="BJ58" s="25"/>
      <c r="BK58" s="25"/>
      <c r="BL58" s="25"/>
      <c r="BM58" s="25"/>
      <c r="BN58" s="25"/>
      <c r="BO58" s="25"/>
      <c r="BP58" s="25"/>
      <c r="BQ58" s="25">
        <v>1</v>
      </c>
      <c r="BR58" s="25"/>
      <c r="BS58" s="25"/>
      <c r="BT58" s="25"/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  <c r="CP58" s="25"/>
      <c r="CQ58" s="25"/>
      <c r="CR58" s="25"/>
      <c r="CS58" s="25"/>
      <c r="CT58" s="25"/>
      <c r="CU58" s="25"/>
      <c r="CV58" s="25"/>
      <c r="CW58" s="25"/>
      <c r="CX58" s="25"/>
      <c r="CY58" s="25"/>
      <c r="CZ58" s="25"/>
      <c r="DA58" s="25"/>
      <c r="DB58" s="25"/>
      <c r="DC58" s="25"/>
      <c r="DD58" s="25"/>
      <c r="DE58" s="25"/>
      <c r="DF58" s="25"/>
      <c r="DG58" s="25"/>
      <c r="DH58" s="25"/>
      <c r="DI58" s="25"/>
      <c r="DJ58" s="25"/>
      <c r="DK58" s="25"/>
      <c r="DL58" s="25"/>
      <c r="DM58" s="25"/>
      <c r="DN58" s="25"/>
      <c r="DO58" s="25"/>
      <c r="DP58" s="25"/>
      <c r="DQ58" s="25"/>
      <c r="DR58" s="25"/>
      <c r="DS58" s="25"/>
      <c r="DT58" s="25"/>
      <c r="DU58" s="25"/>
      <c r="DV58" s="25"/>
      <c r="DW58" s="25"/>
      <c r="DX58" s="25"/>
      <c r="DY58" s="25"/>
      <c r="DZ58" s="25"/>
      <c r="EA58" s="25"/>
      <c r="EB58" s="25"/>
      <c r="EC58" s="25"/>
      <c r="ED58" s="25"/>
      <c r="EE58" s="25"/>
      <c r="EF58" s="25"/>
      <c r="EG58" s="25"/>
      <c r="EH58" s="25"/>
      <c r="EI58" s="25"/>
      <c r="EJ58" s="25"/>
      <c r="EK58" s="25"/>
      <c r="EL58" s="25"/>
      <c r="EM58" s="25"/>
      <c r="EN58" s="25"/>
      <c r="EO58" s="25"/>
      <c r="EP58" s="25"/>
      <c r="EQ58" s="25"/>
      <c r="ER58" s="25"/>
      <c r="ES58" s="25"/>
      <c r="ET58" s="25"/>
      <c r="EU58" s="25"/>
      <c r="EV58" s="25"/>
      <c r="EW58" s="25"/>
      <c r="EX58" s="25"/>
      <c r="EY58" s="25"/>
      <c r="EZ58" s="25"/>
      <c r="FA58" s="25"/>
      <c r="FB58" s="25"/>
      <c r="FC58" s="25"/>
      <c r="FD58" s="25"/>
      <c r="FE58" s="25"/>
      <c r="FF58" s="25"/>
      <c r="FG58" s="25"/>
      <c r="FH58" s="25"/>
      <c r="FI58" s="25"/>
      <c r="FJ58" s="25"/>
      <c r="FK58" s="25"/>
      <c r="FL58" s="25"/>
      <c r="FM58" s="25"/>
      <c r="FN58" s="25"/>
      <c r="FO58" s="25"/>
      <c r="FP58" s="25"/>
      <c r="FQ58" s="25"/>
      <c r="FR58" s="25"/>
      <c r="FS58" s="25"/>
      <c r="FT58" s="25"/>
      <c r="FU58" s="25"/>
      <c r="FV58" s="25"/>
      <c r="FW58" s="25"/>
      <c r="FX58" s="25"/>
      <c r="FY58" s="25"/>
      <c r="FZ58" s="25"/>
      <c r="GA58" s="25"/>
      <c r="GB58" s="25"/>
      <c r="GC58" s="25"/>
      <c r="GD58" s="25"/>
      <c r="GE58" s="25"/>
      <c r="GF58" s="25"/>
      <c r="GG58" s="25"/>
      <c r="GH58" s="25"/>
      <c r="GI58" s="25"/>
      <c r="GJ58" s="25"/>
      <c r="GK58" s="25"/>
      <c r="GL58" s="25"/>
      <c r="GM58" s="25"/>
      <c r="GN58" s="25"/>
      <c r="GO58" s="25"/>
      <c r="GP58" s="25"/>
      <c r="GQ58" s="25"/>
      <c r="GR58" s="25"/>
      <c r="GS58" s="25"/>
      <c r="GT58" s="25"/>
      <c r="GU58" s="25"/>
      <c r="GV58" s="25"/>
      <c r="GW58" s="25"/>
      <c r="GX58" s="25"/>
      <c r="GY58" s="25"/>
    </row>
    <row r="59" spans="1:207" hidden="1">
      <c r="A59" s="28" t="s">
        <v>912</v>
      </c>
      <c r="B59" s="28">
        <v>46219130</v>
      </c>
      <c r="C59" s="28" t="s">
        <v>929</v>
      </c>
      <c r="D59" s="27" t="s">
        <v>930</v>
      </c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5"/>
      <c r="BH59" s="25"/>
      <c r="BI59" s="25"/>
      <c r="BJ59" s="25"/>
      <c r="BK59" s="25"/>
      <c r="BL59" s="25"/>
      <c r="BM59" s="25"/>
      <c r="BN59" s="25"/>
      <c r="BO59" s="25"/>
      <c r="BP59" s="25"/>
      <c r="BQ59" s="25">
        <v>3</v>
      </c>
      <c r="BR59" s="25"/>
      <c r="BS59" s="25"/>
      <c r="BT59" s="25"/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  <c r="CP59" s="25"/>
      <c r="CQ59" s="25"/>
      <c r="CR59" s="25"/>
      <c r="CS59" s="25"/>
      <c r="CT59" s="25"/>
      <c r="CU59" s="25"/>
      <c r="CV59" s="25"/>
      <c r="CW59" s="25"/>
      <c r="CX59" s="25"/>
      <c r="CY59" s="25"/>
      <c r="CZ59" s="25"/>
      <c r="DA59" s="25"/>
      <c r="DB59" s="25"/>
      <c r="DC59" s="25"/>
      <c r="DD59" s="25"/>
      <c r="DE59" s="25"/>
      <c r="DF59" s="25"/>
      <c r="DG59" s="25"/>
      <c r="DH59" s="25"/>
      <c r="DI59" s="25"/>
      <c r="DJ59" s="25"/>
      <c r="DK59" s="25"/>
      <c r="DL59" s="25"/>
      <c r="DM59" s="25"/>
      <c r="DN59" s="25"/>
      <c r="DO59" s="25"/>
      <c r="DP59" s="25"/>
      <c r="DQ59" s="25"/>
      <c r="DR59" s="25"/>
      <c r="DS59" s="25"/>
      <c r="DT59" s="25"/>
      <c r="DU59" s="25"/>
      <c r="DV59" s="25"/>
      <c r="DW59" s="25"/>
      <c r="DX59" s="25"/>
      <c r="DY59" s="25"/>
      <c r="DZ59" s="25"/>
      <c r="EA59" s="25"/>
      <c r="EB59" s="25"/>
      <c r="EC59" s="25"/>
      <c r="ED59" s="25"/>
      <c r="EE59" s="25"/>
      <c r="EF59" s="25"/>
      <c r="EG59" s="25"/>
      <c r="EH59" s="25"/>
      <c r="EI59" s="25"/>
      <c r="EJ59" s="25"/>
      <c r="EK59" s="25"/>
      <c r="EL59" s="25"/>
      <c r="EM59" s="25"/>
      <c r="EN59" s="25"/>
      <c r="EO59" s="25"/>
      <c r="EP59" s="25"/>
      <c r="EQ59" s="25"/>
      <c r="ER59" s="25"/>
      <c r="ES59" s="25"/>
      <c r="ET59" s="25"/>
      <c r="EU59" s="25"/>
      <c r="EV59" s="25"/>
      <c r="EW59" s="25"/>
      <c r="EX59" s="25"/>
      <c r="EY59" s="25"/>
      <c r="EZ59" s="25"/>
      <c r="FA59" s="25"/>
      <c r="FB59" s="25"/>
      <c r="FC59" s="25"/>
      <c r="FD59" s="25"/>
      <c r="FE59" s="25"/>
      <c r="FF59" s="25"/>
      <c r="FG59" s="25"/>
      <c r="FH59" s="25"/>
      <c r="FI59" s="25"/>
      <c r="FJ59" s="25"/>
      <c r="FK59" s="25"/>
      <c r="FL59" s="25"/>
      <c r="FM59" s="25"/>
      <c r="FN59" s="25"/>
      <c r="FO59" s="25"/>
      <c r="FP59" s="25"/>
      <c r="FQ59" s="25"/>
      <c r="FR59" s="25"/>
      <c r="FS59" s="25"/>
      <c r="FT59" s="25"/>
      <c r="FU59" s="25"/>
      <c r="FV59" s="25"/>
      <c r="FW59" s="25"/>
      <c r="FX59" s="25"/>
      <c r="FY59" s="25"/>
      <c r="FZ59" s="25"/>
      <c r="GA59" s="25"/>
      <c r="GB59" s="25"/>
      <c r="GC59" s="25"/>
      <c r="GD59" s="25"/>
      <c r="GE59" s="25"/>
      <c r="GF59" s="25"/>
      <c r="GG59" s="25"/>
      <c r="GH59" s="25"/>
      <c r="GI59" s="25"/>
      <c r="GJ59" s="25"/>
      <c r="GK59" s="25"/>
      <c r="GL59" s="25"/>
      <c r="GM59" s="25"/>
      <c r="GN59" s="25"/>
      <c r="GO59" s="25"/>
      <c r="GP59" s="25"/>
      <c r="GQ59" s="25"/>
      <c r="GR59" s="25"/>
      <c r="GS59" s="25"/>
      <c r="GT59" s="25"/>
      <c r="GU59" s="25"/>
      <c r="GV59" s="25"/>
      <c r="GW59" s="25"/>
      <c r="GX59" s="25"/>
      <c r="GY59" s="25"/>
    </row>
    <row r="60" spans="1:207" hidden="1">
      <c r="A60" s="28" t="s">
        <v>912</v>
      </c>
      <c r="B60" s="28">
        <v>46222126</v>
      </c>
      <c r="C60" s="28" t="s">
        <v>932</v>
      </c>
      <c r="D60" s="27" t="s">
        <v>933</v>
      </c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5"/>
      <c r="BH60" s="25"/>
      <c r="BI60" s="25"/>
      <c r="BJ60" s="25"/>
      <c r="BK60" s="25"/>
      <c r="BL60" s="25"/>
      <c r="BM60" s="25"/>
      <c r="BN60" s="25"/>
      <c r="BO60" s="25"/>
      <c r="BP60" s="25"/>
      <c r="BQ60" s="25">
        <v>1</v>
      </c>
      <c r="BR60" s="25"/>
      <c r="BS60" s="25"/>
      <c r="BT60" s="25"/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  <c r="CP60" s="25"/>
      <c r="CQ60" s="25"/>
      <c r="CR60" s="25"/>
      <c r="CS60" s="25"/>
      <c r="CT60" s="25"/>
      <c r="CU60" s="25"/>
      <c r="CV60" s="25"/>
      <c r="CW60" s="25"/>
      <c r="CX60" s="25"/>
      <c r="CY60" s="25"/>
      <c r="CZ60" s="25"/>
      <c r="DA60" s="25"/>
      <c r="DB60" s="25"/>
      <c r="DC60" s="25"/>
      <c r="DD60" s="25"/>
      <c r="DE60" s="25"/>
      <c r="DF60" s="25"/>
      <c r="DG60" s="25"/>
      <c r="DH60" s="25"/>
      <c r="DI60" s="25"/>
      <c r="DJ60" s="25"/>
      <c r="DK60" s="25"/>
      <c r="DL60" s="25"/>
      <c r="DM60" s="25"/>
      <c r="DN60" s="25"/>
      <c r="DO60" s="25"/>
      <c r="DP60" s="25"/>
      <c r="DQ60" s="25"/>
      <c r="DR60" s="25"/>
      <c r="DS60" s="25"/>
      <c r="DT60" s="25"/>
      <c r="DU60" s="25"/>
      <c r="DV60" s="25"/>
      <c r="DW60" s="25"/>
      <c r="DX60" s="25"/>
      <c r="DY60" s="25"/>
      <c r="DZ60" s="25"/>
      <c r="EA60" s="25"/>
      <c r="EB60" s="25"/>
      <c r="EC60" s="25"/>
      <c r="ED60" s="25"/>
      <c r="EE60" s="25"/>
      <c r="EF60" s="25"/>
      <c r="EG60" s="25"/>
      <c r="EH60" s="25"/>
      <c r="EI60" s="25"/>
      <c r="EJ60" s="25"/>
      <c r="EK60" s="25"/>
      <c r="EL60" s="25"/>
      <c r="EM60" s="25"/>
      <c r="EN60" s="25"/>
      <c r="EO60" s="25"/>
      <c r="EP60" s="25"/>
      <c r="EQ60" s="25"/>
      <c r="ER60" s="25"/>
      <c r="ES60" s="25"/>
      <c r="ET60" s="25"/>
      <c r="EU60" s="25"/>
      <c r="EV60" s="25"/>
      <c r="EW60" s="25"/>
      <c r="EX60" s="25"/>
      <c r="EY60" s="25"/>
      <c r="EZ60" s="25"/>
      <c r="FA60" s="25"/>
      <c r="FB60" s="25"/>
      <c r="FC60" s="25"/>
      <c r="FD60" s="25"/>
      <c r="FE60" s="25"/>
      <c r="FF60" s="25"/>
      <c r="FG60" s="25"/>
      <c r="FH60" s="25"/>
      <c r="FI60" s="25"/>
      <c r="FJ60" s="25"/>
      <c r="FK60" s="25"/>
      <c r="FL60" s="25"/>
      <c r="FM60" s="25"/>
      <c r="FN60" s="25"/>
      <c r="FO60" s="25"/>
      <c r="FP60" s="25"/>
      <c r="FQ60" s="25"/>
      <c r="FR60" s="25"/>
      <c r="FS60" s="25"/>
      <c r="FT60" s="25"/>
      <c r="FU60" s="25"/>
      <c r="FV60" s="25"/>
      <c r="FW60" s="25"/>
      <c r="FX60" s="25"/>
      <c r="FY60" s="25"/>
      <c r="FZ60" s="25"/>
      <c r="GA60" s="25"/>
      <c r="GB60" s="25"/>
      <c r="GC60" s="25"/>
      <c r="GD60" s="25"/>
      <c r="GE60" s="25"/>
      <c r="GF60" s="25"/>
      <c r="GG60" s="25"/>
      <c r="GH60" s="25"/>
      <c r="GI60" s="25"/>
      <c r="GJ60" s="25"/>
      <c r="GK60" s="25"/>
      <c r="GL60" s="25"/>
      <c r="GM60" s="25"/>
      <c r="GN60" s="25"/>
      <c r="GO60" s="25"/>
      <c r="GP60" s="25"/>
      <c r="GQ60" s="25"/>
      <c r="GR60" s="25"/>
      <c r="GS60" s="25"/>
      <c r="GT60" s="25"/>
      <c r="GU60" s="25"/>
      <c r="GV60" s="25"/>
      <c r="GW60" s="25"/>
      <c r="GX60" s="25"/>
      <c r="GY60" s="25"/>
    </row>
    <row r="61" spans="1:207" hidden="1">
      <c r="A61" s="28" t="s">
        <v>912</v>
      </c>
      <c r="B61" s="28">
        <v>46212127</v>
      </c>
      <c r="C61" s="28" t="s">
        <v>932</v>
      </c>
      <c r="D61" s="27" t="s">
        <v>928</v>
      </c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5"/>
      <c r="BH61" s="25"/>
      <c r="BI61" s="25"/>
      <c r="BJ61" s="25"/>
      <c r="BK61" s="25"/>
      <c r="BL61" s="25"/>
      <c r="BM61" s="25"/>
      <c r="BN61" s="25"/>
      <c r="BO61" s="25"/>
      <c r="BP61" s="25"/>
      <c r="BQ61" s="25">
        <v>3</v>
      </c>
      <c r="BR61" s="25"/>
      <c r="BS61" s="25"/>
      <c r="BT61" s="25"/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  <c r="CP61" s="25"/>
      <c r="CQ61" s="25"/>
      <c r="CR61" s="25"/>
      <c r="CS61" s="25"/>
      <c r="CT61" s="25"/>
      <c r="CU61" s="25"/>
      <c r="CV61" s="25"/>
      <c r="CW61" s="25"/>
      <c r="CX61" s="25"/>
      <c r="CY61" s="25"/>
      <c r="CZ61" s="25"/>
      <c r="DA61" s="25"/>
      <c r="DB61" s="25"/>
      <c r="DC61" s="25"/>
      <c r="DD61" s="25"/>
      <c r="DE61" s="25"/>
      <c r="DF61" s="25"/>
      <c r="DG61" s="25"/>
      <c r="DH61" s="25"/>
      <c r="DI61" s="25"/>
      <c r="DJ61" s="25"/>
      <c r="DK61" s="25"/>
      <c r="DL61" s="25"/>
      <c r="DM61" s="25"/>
      <c r="DN61" s="25"/>
      <c r="DO61" s="25"/>
      <c r="DP61" s="25"/>
      <c r="DQ61" s="25"/>
      <c r="DR61" s="25"/>
      <c r="DS61" s="25"/>
      <c r="DT61" s="25"/>
      <c r="DU61" s="25"/>
      <c r="DV61" s="25"/>
      <c r="DW61" s="25"/>
      <c r="DX61" s="25"/>
      <c r="DY61" s="25"/>
      <c r="DZ61" s="25"/>
      <c r="EA61" s="25"/>
      <c r="EB61" s="25"/>
      <c r="EC61" s="25"/>
      <c r="ED61" s="25"/>
      <c r="EE61" s="25"/>
      <c r="EF61" s="25"/>
      <c r="EG61" s="25"/>
      <c r="EH61" s="25"/>
      <c r="EI61" s="25"/>
      <c r="EJ61" s="25"/>
      <c r="EK61" s="25"/>
      <c r="EL61" s="25"/>
      <c r="EM61" s="25"/>
      <c r="EN61" s="25"/>
      <c r="EO61" s="25"/>
      <c r="EP61" s="25"/>
      <c r="EQ61" s="25"/>
      <c r="ER61" s="25"/>
      <c r="ES61" s="25"/>
      <c r="ET61" s="25"/>
      <c r="EU61" s="25"/>
      <c r="EV61" s="25"/>
      <c r="EW61" s="25"/>
      <c r="EX61" s="25"/>
      <c r="EY61" s="25"/>
      <c r="EZ61" s="25"/>
      <c r="FA61" s="25"/>
      <c r="FB61" s="25"/>
      <c r="FC61" s="25"/>
      <c r="FD61" s="25"/>
      <c r="FE61" s="25"/>
      <c r="FF61" s="25"/>
      <c r="FG61" s="25"/>
      <c r="FH61" s="25"/>
      <c r="FI61" s="25"/>
      <c r="FJ61" s="25"/>
      <c r="FK61" s="25"/>
      <c r="FL61" s="25"/>
      <c r="FM61" s="25"/>
      <c r="FN61" s="25"/>
      <c r="FO61" s="25"/>
      <c r="FP61" s="25"/>
      <c r="FQ61" s="25"/>
      <c r="FR61" s="25"/>
      <c r="FS61" s="25"/>
      <c r="FT61" s="25"/>
      <c r="FU61" s="25"/>
      <c r="FV61" s="25"/>
      <c r="FW61" s="25"/>
      <c r="FX61" s="25"/>
      <c r="FY61" s="25"/>
      <c r="FZ61" s="25"/>
      <c r="GA61" s="25"/>
      <c r="GB61" s="25"/>
      <c r="GC61" s="25"/>
      <c r="GD61" s="25"/>
      <c r="GE61" s="25"/>
      <c r="GF61" s="25"/>
      <c r="GG61" s="25"/>
      <c r="GH61" s="25"/>
      <c r="GI61" s="25"/>
      <c r="GJ61" s="25"/>
      <c r="GK61" s="25"/>
      <c r="GL61" s="25"/>
      <c r="GM61" s="25"/>
      <c r="GN61" s="25"/>
      <c r="GO61" s="25"/>
      <c r="GP61" s="25"/>
      <c r="GQ61" s="25"/>
      <c r="GR61" s="25"/>
      <c r="GS61" s="25"/>
      <c r="GT61" s="25"/>
      <c r="GU61" s="25"/>
      <c r="GV61" s="25"/>
      <c r="GW61" s="25"/>
      <c r="GX61" s="25"/>
      <c r="GY61" s="25"/>
    </row>
    <row r="62" spans="1:207" hidden="1">
      <c r="A62" s="28" t="s">
        <v>912</v>
      </c>
      <c r="B62" s="28">
        <v>46220128</v>
      </c>
      <c r="C62" s="28" t="s">
        <v>932</v>
      </c>
      <c r="D62" s="27" t="s">
        <v>926</v>
      </c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5"/>
      <c r="BH62" s="25"/>
      <c r="BI62" s="25"/>
      <c r="BJ62" s="25"/>
      <c r="BK62" s="25"/>
      <c r="BL62" s="25"/>
      <c r="BM62" s="25"/>
      <c r="BN62" s="25"/>
      <c r="BO62" s="25"/>
      <c r="BP62" s="25"/>
      <c r="BQ62" s="25">
        <v>2</v>
      </c>
      <c r="BR62" s="25"/>
      <c r="BS62" s="25"/>
      <c r="BT62" s="25"/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  <c r="CP62" s="25"/>
      <c r="CQ62" s="25"/>
      <c r="CR62" s="25"/>
      <c r="CS62" s="25"/>
      <c r="CT62" s="25"/>
      <c r="CU62" s="25"/>
      <c r="CV62" s="25"/>
      <c r="CW62" s="25"/>
      <c r="CX62" s="25"/>
      <c r="CY62" s="25"/>
      <c r="CZ62" s="25"/>
      <c r="DA62" s="25"/>
      <c r="DB62" s="25"/>
      <c r="DC62" s="25"/>
      <c r="DD62" s="25"/>
      <c r="DE62" s="25"/>
      <c r="DF62" s="25"/>
      <c r="DG62" s="25"/>
      <c r="DH62" s="25"/>
      <c r="DI62" s="25"/>
      <c r="DJ62" s="25"/>
      <c r="DK62" s="25"/>
      <c r="DL62" s="25"/>
      <c r="DM62" s="25"/>
      <c r="DN62" s="25"/>
      <c r="DO62" s="25"/>
      <c r="DP62" s="25"/>
      <c r="DQ62" s="25"/>
      <c r="DR62" s="25"/>
      <c r="DS62" s="25"/>
      <c r="DT62" s="25"/>
      <c r="DU62" s="25"/>
      <c r="DV62" s="25"/>
      <c r="DW62" s="25"/>
      <c r="DX62" s="25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5"/>
      <c r="ER62" s="25"/>
      <c r="ES62" s="25"/>
      <c r="ET62" s="25"/>
      <c r="EU62" s="25"/>
      <c r="EV62" s="25"/>
      <c r="EW62" s="25"/>
      <c r="EX62" s="25"/>
      <c r="EY62" s="25"/>
      <c r="EZ62" s="25"/>
      <c r="FA62" s="25"/>
      <c r="FB62" s="25"/>
      <c r="FC62" s="25"/>
      <c r="FD62" s="25"/>
      <c r="FE62" s="25"/>
      <c r="FF62" s="25"/>
      <c r="FG62" s="25"/>
      <c r="FH62" s="25"/>
      <c r="FI62" s="25"/>
      <c r="FJ62" s="25"/>
      <c r="FK62" s="25"/>
      <c r="FL62" s="25"/>
      <c r="FM62" s="25"/>
      <c r="FN62" s="25"/>
      <c r="FO62" s="25"/>
      <c r="FP62" s="25"/>
      <c r="FQ62" s="25"/>
      <c r="FR62" s="25"/>
      <c r="FS62" s="25"/>
      <c r="FT62" s="25"/>
      <c r="FU62" s="25"/>
      <c r="FV62" s="25"/>
      <c r="FW62" s="25"/>
      <c r="FX62" s="25"/>
      <c r="FY62" s="25"/>
      <c r="FZ62" s="25"/>
      <c r="GA62" s="25"/>
      <c r="GB62" s="25"/>
      <c r="GC62" s="25"/>
      <c r="GD62" s="25"/>
      <c r="GE62" s="25"/>
      <c r="GF62" s="25"/>
      <c r="GG62" s="25"/>
      <c r="GH62" s="25"/>
      <c r="GI62" s="25"/>
      <c r="GJ62" s="25"/>
      <c r="GK62" s="25"/>
      <c r="GL62" s="25"/>
      <c r="GM62" s="25"/>
      <c r="GN62" s="25"/>
      <c r="GO62" s="25"/>
      <c r="GP62" s="25"/>
      <c r="GQ62" s="25"/>
      <c r="GR62" s="25"/>
      <c r="GS62" s="25"/>
      <c r="GT62" s="25"/>
      <c r="GU62" s="25"/>
      <c r="GV62" s="25"/>
      <c r="GW62" s="25"/>
      <c r="GX62" s="25"/>
      <c r="GY62" s="25"/>
    </row>
    <row r="63" spans="1:207" hidden="1">
      <c r="A63" s="28" t="s">
        <v>912</v>
      </c>
      <c r="B63" s="28">
        <v>46220528</v>
      </c>
      <c r="C63" s="28" t="s">
        <v>932</v>
      </c>
      <c r="D63" s="27" t="s">
        <v>926</v>
      </c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5"/>
      <c r="BH63" s="25"/>
      <c r="BI63" s="25"/>
      <c r="BJ63" s="25"/>
      <c r="BK63" s="25"/>
      <c r="BL63" s="25"/>
      <c r="BM63" s="25"/>
      <c r="BN63" s="25"/>
      <c r="BO63" s="25"/>
      <c r="BP63" s="25"/>
      <c r="BQ63" s="25">
        <v>8</v>
      </c>
      <c r="BR63" s="25"/>
      <c r="BS63" s="25"/>
      <c r="BT63" s="25"/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  <c r="CP63" s="25"/>
      <c r="CQ63" s="25"/>
      <c r="CR63" s="25"/>
      <c r="CS63" s="25"/>
      <c r="CT63" s="25"/>
      <c r="CU63" s="25"/>
      <c r="CV63" s="25"/>
      <c r="CW63" s="25"/>
      <c r="CX63" s="25"/>
      <c r="CY63" s="25"/>
      <c r="CZ63" s="25"/>
      <c r="DA63" s="25"/>
      <c r="DB63" s="25"/>
      <c r="DC63" s="25"/>
      <c r="DD63" s="25"/>
      <c r="DE63" s="25"/>
      <c r="DF63" s="25"/>
      <c r="DG63" s="25"/>
      <c r="DH63" s="25"/>
      <c r="DI63" s="25"/>
      <c r="DJ63" s="25"/>
      <c r="DK63" s="25"/>
      <c r="DL63" s="25"/>
      <c r="DM63" s="25"/>
      <c r="DN63" s="25"/>
      <c r="DO63" s="25"/>
      <c r="DP63" s="25"/>
      <c r="DQ63" s="25"/>
      <c r="DR63" s="25"/>
      <c r="DS63" s="25"/>
      <c r="DT63" s="25"/>
      <c r="DU63" s="25"/>
      <c r="DV63" s="25"/>
      <c r="DW63" s="25"/>
      <c r="DX63" s="25"/>
      <c r="DY63" s="25"/>
      <c r="DZ63" s="25"/>
      <c r="EA63" s="25"/>
      <c r="EB63" s="25"/>
      <c r="EC63" s="25"/>
      <c r="ED63" s="25"/>
      <c r="EE63" s="25"/>
      <c r="EF63" s="25"/>
      <c r="EG63" s="25"/>
      <c r="EH63" s="25"/>
      <c r="EI63" s="25"/>
      <c r="EJ63" s="25"/>
      <c r="EK63" s="25"/>
      <c r="EL63" s="25"/>
      <c r="EM63" s="25"/>
      <c r="EN63" s="25"/>
      <c r="EO63" s="25"/>
      <c r="EP63" s="25"/>
      <c r="EQ63" s="25"/>
      <c r="ER63" s="25"/>
      <c r="ES63" s="25"/>
      <c r="ET63" s="25"/>
      <c r="EU63" s="25"/>
      <c r="EV63" s="25"/>
      <c r="EW63" s="25"/>
      <c r="EX63" s="25"/>
      <c r="EY63" s="25"/>
      <c r="EZ63" s="25"/>
      <c r="FA63" s="25"/>
      <c r="FB63" s="25"/>
      <c r="FC63" s="25"/>
      <c r="FD63" s="25"/>
      <c r="FE63" s="25"/>
      <c r="FF63" s="25"/>
      <c r="FG63" s="25"/>
      <c r="FH63" s="25"/>
      <c r="FI63" s="25"/>
      <c r="FJ63" s="25"/>
      <c r="FK63" s="25"/>
      <c r="FL63" s="25"/>
      <c r="FM63" s="25"/>
      <c r="FN63" s="25"/>
      <c r="FO63" s="25"/>
      <c r="FP63" s="25"/>
      <c r="FQ63" s="25"/>
      <c r="FR63" s="25"/>
      <c r="FS63" s="25"/>
      <c r="FT63" s="25"/>
      <c r="FU63" s="25"/>
      <c r="FV63" s="25"/>
      <c r="FW63" s="25"/>
      <c r="FX63" s="25"/>
      <c r="FY63" s="25"/>
      <c r="FZ63" s="25"/>
      <c r="GA63" s="25"/>
      <c r="GB63" s="25"/>
      <c r="GC63" s="25"/>
      <c r="GD63" s="25"/>
      <c r="GE63" s="25"/>
      <c r="GF63" s="25"/>
      <c r="GG63" s="25"/>
      <c r="GH63" s="25"/>
      <c r="GI63" s="25"/>
      <c r="GJ63" s="25"/>
      <c r="GK63" s="25"/>
      <c r="GL63" s="25"/>
      <c r="GM63" s="25"/>
      <c r="GN63" s="25"/>
      <c r="GO63" s="25"/>
      <c r="GP63" s="25"/>
      <c r="GQ63" s="25"/>
      <c r="GR63" s="25"/>
      <c r="GS63" s="25"/>
      <c r="GT63" s="25"/>
      <c r="GU63" s="25"/>
      <c r="GV63" s="25"/>
      <c r="GW63" s="25"/>
      <c r="GX63" s="25"/>
      <c r="GY63" s="25"/>
    </row>
    <row r="64" spans="1:207" hidden="1">
      <c r="A64" s="28" t="s">
        <v>912</v>
      </c>
      <c r="B64" s="28">
        <v>46222128</v>
      </c>
      <c r="C64" s="28" t="s">
        <v>932</v>
      </c>
      <c r="D64" s="27" t="s">
        <v>926</v>
      </c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5"/>
      <c r="BH64" s="25"/>
      <c r="BI64" s="25"/>
      <c r="BJ64" s="25"/>
      <c r="BK64" s="25"/>
      <c r="BL64" s="25"/>
      <c r="BM64" s="25"/>
      <c r="BN64" s="25"/>
      <c r="BO64" s="25"/>
      <c r="BP64" s="25"/>
      <c r="BQ64" s="25">
        <v>15</v>
      </c>
      <c r="BR64" s="25"/>
      <c r="BS64" s="25"/>
      <c r="BT64" s="25"/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  <c r="CP64" s="25"/>
      <c r="CQ64" s="25"/>
      <c r="CR64" s="25"/>
      <c r="CS64" s="25"/>
      <c r="CT64" s="25"/>
      <c r="CU64" s="25"/>
      <c r="CV64" s="25"/>
      <c r="CW64" s="25"/>
      <c r="CX64" s="25"/>
      <c r="CY64" s="25"/>
      <c r="CZ64" s="25"/>
      <c r="DA64" s="25"/>
      <c r="DB64" s="25"/>
      <c r="DC64" s="25"/>
      <c r="DD64" s="25"/>
      <c r="DE64" s="25"/>
      <c r="DF64" s="25"/>
      <c r="DG64" s="25"/>
      <c r="DH64" s="25"/>
      <c r="DI64" s="25"/>
      <c r="DJ64" s="25"/>
      <c r="DK64" s="25"/>
      <c r="DL64" s="25"/>
      <c r="DM64" s="25"/>
      <c r="DN64" s="25"/>
      <c r="DO64" s="25"/>
      <c r="DP64" s="25"/>
      <c r="DQ64" s="25"/>
      <c r="DR64" s="25"/>
      <c r="DS64" s="25"/>
      <c r="DT64" s="25"/>
      <c r="DU64" s="25"/>
      <c r="DV64" s="25"/>
      <c r="DW64" s="25"/>
      <c r="DX64" s="25"/>
      <c r="DY64" s="25"/>
      <c r="DZ64" s="25"/>
      <c r="EA64" s="25"/>
      <c r="EB64" s="25"/>
      <c r="EC64" s="25"/>
      <c r="ED64" s="25"/>
      <c r="EE64" s="25"/>
      <c r="EF64" s="25"/>
      <c r="EG64" s="25"/>
      <c r="EH64" s="25"/>
      <c r="EI64" s="25"/>
      <c r="EJ64" s="25"/>
      <c r="EK64" s="25"/>
      <c r="EL64" s="25"/>
      <c r="EM64" s="25"/>
      <c r="EN64" s="25"/>
      <c r="EO64" s="25"/>
      <c r="EP64" s="25"/>
      <c r="EQ64" s="25"/>
      <c r="ER64" s="25"/>
      <c r="ES64" s="25"/>
      <c r="ET64" s="25"/>
      <c r="EU64" s="25"/>
      <c r="EV64" s="25"/>
      <c r="EW64" s="25"/>
      <c r="EX64" s="25"/>
      <c r="EY64" s="25"/>
      <c r="EZ64" s="25"/>
      <c r="FA64" s="25"/>
      <c r="FB64" s="25"/>
      <c r="FC64" s="25"/>
      <c r="FD64" s="25"/>
      <c r="FE64" s="25"/>
      <c r="FF64" s="25"/>
      <c r="FG64" s="25"/>
      <c r="FH64" s="25"/>
      <c r="FI64" s="25"/>
      <c r="FJ64" s="25"/>
      <c r="FK64" s="25"/>
      <c r="FL64" s="25"/>
      <c r="FM64" s="25"/>
      <c r="FN64" s="25"/>
      <c r="FO64" s="25"/>
      <c r="FP64" s="25"/>
      <c r="FQ64" s="25"/>
      <c r="FR64" s="25"/>
      <c r="FS64" s="25"/>
      <c r="FT64" s="25"/>
      <c r="FU64" s="25"/>
      <c r="FV64" s="25"/>
      <c r="FW64" s="25"/>
      <c r="FX64" s="25"/>
      <c r="FY64" s="25"/>
      <c r="FZ64" s="25"/>
      <c r="GA64" s="25"/>
      <c r="GB64" s="25"/>
      <c r="GC64" s="25"/>
      <c r="GD64" s="25"/>
      <c r="GE64" s="25"/>
      <c r="GF64" s="25"/>
      <c r="GG64" s="25"/>
      <c r="GH64" s="25"/>
      <c r="GI64" s="25"/>
      <c r="GJ64" s="25"/>
      <c r="GK64" s="25"/>
      <c r="GL64" s="25"/>
      <c r="GM64" s="25"/>
      <c r="GN64" s="25"/>
      <c r="GO64" s="25"/>
      <c r="GP64" s="25"/>
      <c r="GQ64" s="25"/>
      <c r="GR64" s="25"/>
      <c r="GS64" s="25"/>
      <c r="GT64" s="25"/>
      <c r="GU64" s="25"/>
      <c r="GV64" s="25"/>
      <c r="GW64" s="25"/>
      <c r="GX64" s="25"/>
      <c r="GY64" s="25"/>
    </row>
    <row r="65" spans="1:207" hidden="1">
      <c r="A65" s="28" t="s">
        <v>912</v>
      </c>
      <c r="B65" s="28">
        <v>46226128</v>
      </c>
      <c r="C65" s="28" t="s">
        <v>932</v>
      </c>
      <c r="D65" s="27" t="s">
        <v>926</v>
      </c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5"/>
      <c r="BH65" s="25"/>
      <c r="BI65" s="25"/>
      <c r="BJ65" s="25"/>
      <c r="BK65" s="25"/>
      <c r="BL65" s="25"/>
      <c r="BM65" s="25"/>
      <c r="BN65" s="25"/>
      <c r="BO65" s="25"/>
      <c r="BP65" s="25"/>
      <c r="BQ65" s="25">
        <v>91</v>
      </c>
      <c r="BR65" s="25"/>
      <c r="BS65" s="25"/>
      <c r="BT65" s="25"/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  <c r="CP65" s="25"/>
      <c r="CQ65" s="25"/>
      <c r="CR65" s="25"/>
      <c r="CS65" s="25"/>
      <c r="CT65" s="25"/>
      <c r="CU65" s="25"/>
      <c r="CV65" s="25"/>
      <c r="CW65" s="25"/>
      <c r="CX65" s="25"/>
      <c r="CY65" s="25"/>
      <c r="CZ65" s="25"/>
      <c r="DA65" s="25"/>
      <c r="DB65" s="25"/>
      <c r="DC65" s="25"/>
      <c r="DD65" s="25"/>
      <c r="DE65" s="25"/>
      <c r="DF65" s="25"/>
      <c r="DG65" s="25"/>
      <c r="DH65" s="25"/>
      <c r="DI65" s="25"/>
      <c r="DJ65" s="25"/>
      <c r="DK65" s="25"/>
      <c r="DL65" s="25"/>
      <c r="DM65" s="25"/>
      <c r="DN65" s="25"/>
      <c r="DO65" s="25"/>
      <c r="DP65" s="25"/>
      <c r="DQ65" s="25"/>
      <c r="DR65" s="25"/>
      <c r="DS65" s="25"/>
      <c r="DT65" s="25"/>
      <c r="DU65" s="25"/>
      <c r="DV65" s="25"/>
      <c r="DW65" s="25"/>
      <c r="DX65" s="25"/>
      <c r="DY65" s="25"/>
      <c r="DZ65" s="25"/>
      <c r="EA65" s="25"/>
      <c r="EB65" s="25"/>
      <c r="EC65" s="25"/>
      <c r="ED65" s="25"/>
      <c r="EE65" s="25"/>
      <c r="EF65" s="25"/>
      <c r="EG65" s="25"/>
      <c r="EH65" s="25"/>
      <c r="EI65" s="25"/>
      <c r="EJ65" s="25"/>
      <c r="EK65" s="25"/>
      <c r="EL65" s="25"/>
      <c r="EM65" s="25"/>
      <c r="EN65" s="25"/>
      <c r="EO65" s="25"/>
      <c r="EP65" s="25"/>
      <c r="EQ65" s="25"/>
      <c r="ER65" s="25"/>
      <c r="ES65" s="25"/>
      <c r="ET65" s="25"/>
      <c r="EU65" s="25"/>
      <c r="EV65" s="25"/>
      <c r="EW65" s="25"/>
      <c r="EX65" s="25"/>
      <c r="EY65" s="25"/>
      <c r="EZ65" s="25"/>
      <c r="FA65" s="25"/>
      <c r="FB65" s="25"/>
      <c r="FC65" s="25"/>
      <c r="FD65" s="25"/>
      <c r="FE65" s="25"/>
      <c r="FF65" s="25"/>
      <c r="FG65" s="25"/>
      <c r="FH65" s="25"/>
      <c r="FI65" s="25"/>
      <c r="FJ65" s="25"/>
      <c r="FK65" s="25"/>
      <c r="FL65" s="25"/>
      <c r="FM65" s="25"/>
      <c r="FN65" s="25"/>
      <c r="FO65" s="25"/>
      <c r="FP65" s="25"/>
      <c r="FQ65" s="25"/>
      <c r="FR65" s="25"/>
      <c r="FS65" s="25"/>
      <c r="FT65" s="25"/>
      <c r="FU65" s="25"/>
      <c r="FV65" s="25"/>
      <c r="FW65" s="25"/>
      <c r="FX65" s="25"/>
      <c r="FY65" s="25"/>
      <c r="FZ65" s="25"/>
      <c r="GA65" s="25"/>
      <c r="GB65" s="25"/>
      <c r="GC65" s="25"/>
      <c r="GD65" s="25"/>
      <c r="GE65" s="25"/>
      <c r="GF65" s="25"/>
      <c r="GG65" s="25"/>
      <c r="GH65" s="25"/>
      <c r="GI65" s="25"/>
      <c r="GJ65" s="25"/>
      <c r="GK65" s="25"/>
      <c r="GL65" s="25"/>
      <c r="GM65" s="25"/>
      <c r="GN65" s="25"/>
      <c r="GO65" s="25"/>
      <c r="GP65" s="25"/>
      <c r="GQ65" s="25"/>
      <c r="GR65" s="25"/>
      <c r="GS65" s="25"/>
      <c r="GT65" s="25"/>
      <c r="GU65" s="25"/>
      <c r="GV65" s="25"/>
      <c r="GW65" s="25"/>
      <c r="GX65" s="25"/>
      <c r="GY65" s="25"/>
    </row>
    <row r="66" spans="1:207" hidden="1">
      <c r="A66" s="28" t="s">
        <v>912</v>
      </c>
      <c r="B66" s="46">
        <v>46225129</v>
      </c>
      <c r="C66" s="46" t="s">
        <v>934</v>
      </c>
      <c r="D66" s="47">
        <v>345</v>
      </c>
      <c r="E66" s="48"/>
      <c r="F66" s="48"/>
      <c r="G66" s="48"/>
      <c r="H66" s="48"/>
      <c r="I66" s="48"/>
      <c r="J66" s="48"/>
      <c r="K66" s="48"/>
      <c r="L66" s="48"/>
      <c r="M66" s="48"/>
      <c r="N66" s="48"/>
      <c r="O66" s="48"/>
      <c r="P66" s="48"/>
      <c r="Q66" s="48"/>
      <c r="R66" s="48"/>
      <c r="S66" s="48"/>
      <c r="T66" s="49"/>
      <c r="U66" s="49"/>
      <c r="V66" s="49"/>
      <c r="W66" s="49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50"/>
      <c r="BH66" s="50"/>
      <c r="BI66" s="50"/>
      <c r="BJ66" s="50"/>
      <c r="BK66" s="50"/>
      <c r="BL66" s="50"/>
      <c r="BM66" s="50"/>
      <c r="BN66" s="50"/>
      <c r="BO66" s="50"/>
      <c r="BP66" s="50"/>
      <c r="BQ66" s="50"/>
      <c r="BR66" s="50"/>
      <c r="BS66" s="50"/>
      <c r="BT66" s="50">
        <v>33</v>
      </c>
      <c r="BU66" s="50"/>
      <c r="BV66" s="50"/>
      <c r="BW66" s="50"/>
      <c r="BX66" s="50"/>
      <c r="BY66" s="50"/>
      <c r="BZ66" s="50"/>
      <c r="CA66" s="50"/>
      <c r="CB66" s="50"/>
      <c r="CC66" s="50"/>
      <c r="CD66" s="50"/>
      <c r="CE66" s="50"/>
      <c r="CF66" s="50"/>
      <c r="CG66" s="50"/>
      <c r="CH66" s="50"/>
      <c r="CI66" s="50"/>
      <c r="CJ66" s="50"/>
      <c r="CK66" s="50"/>
      <c r="CL66" s="50"/>
      <c r="CM66" s="50"/>
      <c r="CN66" s="50"/>
      <c r="CO66" s="50"/>
      <c r="CP66" s="50"/>
      <c r="CQ66" s="50"/>
      <c r="CR66" s="50"/>
      <c r="CS66" s="50"/>
      <c r="CT66" s="50"/>
      <c r="CU66" s="50"/>
      <c r="CV66" s="50"/>
      <c r="CW66" s="50"/>
      <c r="CX66" s="50"/>
      <c r="CY66" s="50"/>
      <c r="CZ66" s="50"/>
      <c r="DA66" s="50"/>
      <c r="DB66" s="50"/>
      <c r="DC66" s="50"/>
      <c r="DD66" s="50"/>
      <c r="DE66" s="50"/>
      <c r="DF66" s="50"/>
      <c r="DG66" s="50"/>
      <c r="DH66" s="50"/>
      <c r="DI66" s="50"/>
      <c r="DJ66" s="50"/>
      <c r="DK66" s="50"/>
      <c r="DL66" s="50"/>
      <c r="DM66" s="50"/>
      <c r="DN66" s="50"/>
      <c r="DO66" s="50"/>
      <c r="DP66" s="50"/>
      <c r="DQ66" s="50"/>
      <c r="DR66" s="50"/>
      <c r="DS66" s="50"/>
      <c r="DT66" s="50"/>
      <c r="DU66" s="50"/>
      <c r="DV66" s="50"/>
      <c r="DW66" s="50"/>
      <c r="DX66" s="50"/>
      <c r="DY66" s="50"/>
      <c r="DZ66" s="50"/>
      <c r="EA66" s="50"/>
      <c r="EB66" s="50"/>
      <c r="EC66" s="50"/>
      <c r="ED66" s="50"/>
      <c r="EE66" s="50"/>
      <c r="EF66" s="50"/>
      <c r="EG66" s="50"/>
      <c r="EH66" s="50"/>
      <c r="EI66" s="50"/>
      <c r="EJ66" s="50"/>
      <c r="EK66" s="50"/>
      <c r="EL66" s="50"/>
      <c r="EM66" s="50"/>
      <c r="EN66" s="50"/>
      <c r="EO66" s="50"/>
      <c r="EP66" s="50"/>
      <c r="EQ66" s="50"/>
      <c r="ER66" s="50"/>
      <c r="ES66" s="50"/>
      <c r="ET66" s="50"/>
      <c r="EU66" s="50"/>
      <c r="EV66" s="50"/>
      <c r="EW66" s="50"/>
      <c r="EX66" s="50"/>
      <c r="EY66" s="50"/>
      <c r="EZ66" s="50"/>
      <c r="FA66" s="50"/>
      <c r="FB66" s="50"/>
      <c r="FC66" s="50"/>
      <c r="FD66" s="50"/>
      <c r="FE66" s="50"/>
      <c r="FF66" s="50"/>
      <c r="FG66" s="50"/>
      <c r="FH66" s="50"/>
      <c r="FI66" s="50"/>
      <c r="FJ66" s="50"/>
      <c r="FK66" s="50"/>
      <c r="FL66" s="50"/>
      <c r="FM66" s="50"/>
      <c r="FN66" s="50"/>
      <c r="FO66" s="50"/>
      <c r="FP66" s="50"/>
      <c r="FQ66" s="50"/>
      <c r="FR66" s="50"/>
      <c r="FS66" s="50"/>
      <c r="FT66" s="50"/>
      <c r="FU66" s="50"/>
      <c r="FV66" s="50"/>
      <c r="FW66" s="50"/>
      <c r="FX66" s="50"/>
      <c r="FY66" s="50"/>
      <c r="FZ66" s="50"/>
      <c r="GA66" s="50"/>
      <c r="GB66" s="50"/>
      <c r="GC66" s="50"/>
      <c r="GD66" s="50"/>
      <c r="GE66" s="50"/>
      <c r="GF66" s="50"/>
      <c r="GG66" s="50"/>
      <c r="GH66" s="50"/>
      <c r="GI66" s="50"/>
      <c r="GJ66" s="50"/>
      <c r="GK66" s="50"/>
      <c r="GL66" s="50"/>
      <c r="GM66" s="50"/>
      <c r="GN66" s="50"/>
      <c r="GO66" s="50"/>
      <c r="GP66" s="50"/>
      <c r="GQ66" s="50"/>
      <c r="GR66" s="50"/>
      <c r="GS66" s="50"/>
      <c r="GT66" s="50"/>
      <c r="GU66" s="50"/>
      <c r="GV66" s="50"/>
      <c r="GW66" s="50"/>
      <c r="GX66" s="50"/>
      <c r="GY66" s="50"/>
    </row>
    <row r="67" spans="1:207" hidden="1">
      <c r="A67" s="28" t="s">
        <v>912</v>
      </c>
      <c r="B67" s="46">
        <v>49401138</v>
      </c>
      <c r="C67" s="46" t="s">
        <v>935</v>
      </c>
      <c r="D67" s="47">
        <v>390</v>
      </c>
      <c r="E67" s="48"/>
      <c r="F67" s="48"/>
      <c r="G67" s="48"/>
      <c r="H67" s="48"/>
      <c r="I67" s="48"/>
      <c r="J67" s="48"/>
      <c r="K67" s="48"/>
      <c r="L67" s="48"/>
      <c r="M67" s="48"/>
      <c r="N67" s="48"/>
      <c r="O67" s="48"/>
      <c r="P67" s="48"/>
      <c r="Q67" s="48"/>
      <c r="R67" s="48"/>
      <c r="S67" s="48"/>
      <c r="T67" s="49"/>
      <c r="U67" s="49"/>
      <c r="V67" s="49"/>
      <c r="W67" s="49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50"/>
      <c r="BH67" s="50"/>
      <c r="BI67" s="50"/>
      <c r="BJ67" s="50"/>
      <c r="BK67" s="50"/>
      <c r="BL67" s="50"/>
      <c r="BM67" s="50"/>
      <c r="BN67" s="50"/>
      <c r="BO67" s="50"/>
      <c r="BP67" s="50"/>
      <c r="BQ67" s="50"/>
      <c r="BR67" s="50"/>
      <c r="BS67" s="50"/>
      <c r="BT67" s="50">
        <v>2</v>
      </c>
      <c r="BU67" s="50"/>
      <c r="BV67" s="50"/>
      <c r="BW67" s="50"/>
      <c r="BX67" s="50"/>
      <c r="BY67" s="50"/>
      <c r="BZ67" s="50"/>
      <c r="CA67" s="50"/>
      <c r="CB67" s="50"/>
      <c r="CC67" s="50"/>
      <c r="CD67" s="50"/>
      <c r="CE67" s="50"/>
      <c r="CF67" s="50"/>
      <c r="CG67" s="50"/>
      <c r="CH67" s="50"/>
      <c r="CI67" s="50"/>
      <c r="CJ67" s="50"/>
      <c r="CK67" s="50"/>
      <c r="CL67" s="50"/>
      <c r="CM67" s="50"/>
      <c r="CN67" s="50"/>
      <c r="CO67" s="50"/>
      <c r="CP67" s="50"/>
      <c r="CQ67" s="50"/>
      <c r="CR67" s="50"/>
      <c r="CS67" s="50"/>
      <c r="CT67" s="50"/>
      <c r="CU67" s="50"/>
      <c r="CV67" s="50"/>
      <c r="CW67" s="50"/>
      <c r="CX67" s="50"/>
      <c r="CY67" s="50"/>
      <c r="CZ67" s="50"/>
      <c r="DA67" s="50"/>
      <c r="DB67" s="50"/>
      <c r="DC67" s="50"/>
      <c r="DD67" s="50"/>
      <c r="DE67" s="50"/>
      <c r="DF67" s="50"/>
      <c r="DG67" s="50"/>
      <c r="DH67" s="50"/>
      <c r="DI67" s="50"/>
      <c r="DJ67" s="50"/>
      <c r="DK67" s="50"/>
      <c r="DL67" s="50"/>
      <c r="DM67" s="50"/>
      <c r="DN67" s="50"/>
      <c r="DO67" s="50"/>
      <c r="DP67" s="50"/>
      <c r="DQ67" s="50"/>
      <c r="DR67" s="50"/>
      <c r="DS67" s="50"/>
      <c r="DT67" s="50"/>
      <c r="DU67" s="50"/>
      <c r="DV67" s="50"/>
      <c r="DW67" s="50"/>
      <c r="DX67" s="50"/>
      <c r="DY67" s="50"/>
      <c r="DZ67" s="50"/>
      <c r="EA67" s="50"/>
      <c r="EB67" s="50"/>
      <c r="EC67" s="50"/>
      <c r="ED67" s="50"/>
      <c r="EE67" s="50"/>
      <c r="EF67" s="50"/>
      <c r="EG67" s="50"/>
      <c r="EH67" s="50"/>
      <c r="EI67" s="50"/>
      <c r="EJ67" s="50"/>
      <c r="EK67" s="50"/>
      <c r="EL67" s="50"/>
      <c r="EM67" s="50"/>
      <c r="EN67" s="50"/>
      <c r="EO67" s="50"/>
      <c r="EP67" s="50"/>
      <c r="EQ67" s="50"/>
      <c r="ER67" s="50"/>
      <c r="ES67" s="50"/>
      <c r="ET67" s="50"/>
      <c r="EU67" s="50"/>
      <c r="EV67" s="50"/>
      <c r="EW67" s="50"/>
      <c r="EX67" s="50"/>
      <c r="EY67" s="50"/>
      <c r="EZ67" s="50"/>
      <c r="FA67" s="50"/>
      <c r="FB67" s="50"/>
      <c r="FC67" s="50"/>
      <c r="FD67" s="50"/>
      <c r="FE67" s="50"/>
      <c r="FF67" s="50"/>
      <c r="FG67" s="50"/>
      <c r="FH67" s="50"/>
      <c r="FI67" s="50"/>
      <c r="FJ67" s="50"/>
      <c r="FK67" s="50"/>
      <c r="FL67" s="50"/>
      <c r="FM67" s="50"/>
      <c r="FN67" s="50"/>
      <c r="FO67" s="50"/>
      <c r="FP67" s="50"/>
      <c r="FQ67" s="50"/>
      <c r="FR67" s="50"/>
      <c r="FS67" s="50"/>
      <c r="FT67" s="50"/>
      <c r="FU67" s="50"/>
      <c r="FV67" s="50"/>
      <c r="FW67" s="50"/>
      <c r="FX67" s="50"/>
      <c r="FY67" s="50"/>
      <c r="FZ67" s="50"/>
      <c r="GA67" s="50"/>
      <c r="GB67" s="50"/>
      <c r="GC67" s="50"/>
      <c r="GD67" s="50"/>
      <c r="GE67" s="50"/>
      <c r="GF67" s="50"/>
      <c r="GG67" s="50"/>
      <c r="GH67" s="50"/>
      <c r="GI67" s="50"/>
      <c r="GJ67" s="50"/>
      <c r="GK67" s="50"/>
      <c r="GL67" s="50"/>
      <c r="GM67" s="50"/>
      <c r="GN67" s="50"/>
      <c r="GO67" s="50"/>
      <c r="GP67" s="50"/>
      <c r="GQ67" s="50"/>
      <c r="GR67" s="50"/>
      <c r="GS67" s="50"/>
      <c r="GT67" s="50"/>
      <c r="GU67" s="50"/>
      <c r="GV67" s="50"/>
      <c r="GW67" s="50"/>
      <c r="GX67" s="50"/>
      <c r="GY67" s="50"/>
    </row>
    <row r="68" spans="1:207" ht="15.75" hidden="1" thickBot="1">
      <c r="A68" s="28" t="s">
        <v>912</v>
      </c>
      <c r="B68" s="46">
        <v>49401139</v>
      </c>
      <c r="C68" s="46" t="s">
        <v>935</v>
      </c>
      <c r="D68" s="47">
        <v>395</v>
      </c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/>
      <c r="R68" s="48"/>
      <c r="S68" s="48"/>
      <c r="T68" s="49"/>
      <c r="U68" s="49"/>
      <c r="V68" s="49"/>
      <c r="W68" s="49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50"/>
      <c r="BH68" s="50"/>
      <c r="BI68" s="50"/>
      <c r="BJ68" s="50"/>
      <c r="BK68" s="50"/>
      <c r="BL68" s="50"/>
      <c r="BM68" s="50"/>
      <c r="BN68" s="50"/>
      <c r="BO68" s="50"/>
      <c r="BP68" s="50"/>
      <c r="BQ68" s="50"/>
      <c r="BR68" s="50"/>
      <c r="BS68" s="50"/>
      <c r="BT68" s="50">
        <v>20</v>
      </c>
      <c r="BU68" s="50"/>
      <c r="BV68" s="50"/>
      <c r="BW68" s="50"/>
      <c r="BX68" s="50"/>
      <c r="BY68" s="50"/>
      <c r="BZ68" s="50"/>
      <c r="CA68" s="50"/>
      <c r="CB68" s="50"/>
      <c r="CC68" s="50"/>
      <c r="CD68" s="50"/>
      <c r="CE68" s="50"/>
      <c r="CF68" s="50"/>
      <c r="CG68" s="50"/>
      <c r="CH68" s="50"/>
      <c r="CI68" s="50"/>
      <c r="CJ68" s="50"/>
      <c r="CK68" s="50"/>
      <c r="CL68" s="50"/>
      <c r="CM68" s="50"/>
      <c r="CN68" s="50"/>
      <c r="CO68" s="50"/>
      <c r="CP68" s="50"/>
      <c r="CQ68" s="50"/>
      <c r="CR68" s="50"/>
      <c r="CS68" s="50"/>
      <c r="CT68" s="50"/>
      <c r="CU68" s="50"/>
      <c r="CV68" s="50"/>
      <c r="CW68" s="50"/>
      <c r="CX68" s="50"/>
      <c r="CY68" s="50"/>
      <c r="CZ68" s="50"/>
      <c r="DA68" s="50"/>
      <c r="DB68" s="50"/>
      <c r="DC68" s="50"/>
      <c r="DD68" s="50"/>
      <c r="DE68" s="50"/>
      <c r="DF68" s="50"/>
      <c r="DG68" s="50"/>
      <c r="DH68" s="50"/>
      <c r="DI68" s="50"/>
      <c r="DJ68" s="50"/>
      <c r="DK68" s="50"/>
      <c r="DL68" s="50"/>
      <c r="DM68" s="50"/>
      <c r="DN68" s="50"/>
      <c r="DO68" s="50"/>
      <c r="DP68" s="50"/>
      <c r="DQ68" s="50"/>
      <c r="DR68" s="50"/>
      <c r="DS68" s="50"/>
      <c r="DT68" s="50"/>
      <c r="DU68" s="50"/>
      <c r="DV68" s="50"/>
      <c r="DW68" s="50"/>
      <c r="DX68" s="50"/>
      <c r="DY68" s="50"/>
      <c r="DZ68" s="50"/>
      <c r="EA68" s="50"/>
      <c r="EB68" s="50"/>
      <c r="EC68" s="50"/>
      <c r="ED68" s="50"/>
      <c r="EE68" s="50"/>
      <c r="EF68" s="50"/>
      <c r="EG68" s="50"/>
      <c r="EH68" s="50"/>
      <c r="EI68" s="50"/>
      <c r="EJ68" s="50"/>
      <c r="EK68" s="50"/>
      <c r="EL68" s="50"/>
      <c r="EM68" s="50"/>
      <c r="EN68" s="50"/>
      <c r="EO68" s="50"/>
      <c r="EP68" s="50"/>
      <c r="EQ68" s="50"/>
      <c r="ER68" s="50"/>
      <c r="ES68" s="50"/>
      <c r="ET68" s="50"/>
      <c r="EU68" s="50"/>
      <c r="EV68" s="50"/>
      <c r="EW68" s="50"/>
      <c r="EX68" s="50"/>
      <c r="EY68" s="50"/>
      <c r="EZ68" s="50"/>
      <c r="FA68" s="50"/>
      <c r="FB68" s="50"/>
      <c r="FC68" s="50"/>
      <c r="FD68" s="50"/>
      <c r="FE68" s="50"/>
      <c r="FF68" s="50"/>
      <c r="FG68" s="50"/>
      <c r="FH68" s="50"/>
      <c r="FI68" s="50"/>
      <c r="FJ68" s="50"/>
      <c r="FK68" s="50"/>
      <c r="FL68" s="50"/>
      <c r="FM68" s="50"/>
      <c r="FN68" s="50"/>
      <c r="FO68" s="50"/>
      <c r="FP68" s="50"/>
      <c r="FQ68" s="50"/>
      <c r="FR68" s="50"/>
      <c r="FS68" s="50"/>
      <c r="FT68" s="50"/>
      <c r="FU68" s="50"/>
      <c r="FV68" s="50"/>
      <c r="FW68" s="50"/>
      <c r="FX68" s="50"/>
      <c r="FY68" s="50"/>
      <c r="FZ68" s="50"/>
      <c r="GA68" s="50"/>
      <c r="GB68" s="50"/>
      <c r="GC68" s="50"/>
      <c r="GD68" s="50"/>
      <c r="GE68" s="50"/>
      <c r="GF68" s="50"/>
      <c r="GG68" s="50"/>
      <c r="GH68" s="50"/>
      <c r="GI68" s="50"/>
      <c r="GJ68" s="50"/>
      <c r="GK68" s="50"/>
      <c r="GL68" s="50"/>
      <c r="GM68" s="50"/>
      <c r="GN68" s="50"/>
      <c r="GO68" s="50"/>
      <c r="GP68" s="50"/>
      <c r="GQ68" s="50"/>
      <c r="GR68" s="50"/>
      <c r="GS68" s="50"/>
      <c r="GT68" s="50"/>
      <c r="GU68" s="50"/>
      <c r="GV68" s="50"/>
      <c r="GW68" s="50"/>
      <c r="GX68" s="50"/>
      <c r="GY68" s="50"/>
    </row>
    <row r="69" spans="1:207" ht="15.75" hidden="1" thickBot="1">
      <c r="A69" s="24"/>
      <c r="B69" s="24">
        <v>0</v>
      </c>
      <c r="C69" s="24"/>
      <c r="D69" s="23">
        <v>0</v>
      </c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</row>
    <row r="70" spans="1:207" hidden="1">
      <c r="A70" s="21" t="s">
        <v>936</v>
      </c>
      <c r="B70" s="21">
        <f t="shared" ref="B70:D89" si="12">B5</f>
        <v>49301155</v>
      </c>
      <c r="C70" s="21" t="str">
        <f t="shared" si="12"/>
        <v>Q.PEAK DUO  XL-G10.C</v>
      </c>
      <c r="D70" s="20">
        <f t="shared" si="12"/>
        <v>475</v>
      </c>
      <c r="E70" s="19">
        <f>SUMIFS('ATL RAW'!$J:$J,'ATL RAW'!$I:$I,'ATL GA Inventory'!$B70,'ATL RAW'!$L:$L,'ATL GA Inventory'!E$3)+SUMIFS('ATL CR'!$J:$J,'ATL CR'!$I:$I,'ATL GA Inventory'!$B70,'ATL CR'!$L:$L,'ATL GA Inventory'!E$3)</f>
        <v>0</v>
      </c>
      <c r="F70" s="19">
        <f>SUMIFS('ATL RAW'!$J:$J,'ATL RAW'!$I:$I,'ATL GA Inventory'!$B70,'ATL RAW'!$L:$L,'ATL GA Inventory'!F$3)+SUMIFS('ATL CR'!$J:$J,'ATL CR'!$I:$I,'ATL GA Inventory'!$B70,'ATL CR'!$L:$L,'ATL GA Inventory'!F$3)</f>
        <v>0</v>
      </c>
      <c r="G70" s="19">
        <f>SUMIFS('ATL RAW'!$J:$J,'ATL RAW'!$I:$I,'ATL GA Inventory'!$B70,'ATL RAW'!$L:$L,'ATL GA Inventory'!G$3)+SUMIFS('ATL CR'!$J:$J,'ATL CR'!$I:$I,'ATL GA Inventory'!$B70,'ATL CR'!$L:$L,'ATL GA Inventory'!G$3)</f>
        <v>0</v>
      </c>
      <c r="H70" s="19">
        <f>SUMIFS('ATL RAW'!$J:$J,'ATL RAW'!$I:$I,'ATL GA Inventory'!$B70,'ATL RAW'!$L:$L,'ATL GA Inventory'!H$3)+SUMIFS('ATL CR'!$J:$J,'ATL CR'!$I:$I,'ATL GA Inventory'!$B70,'ATL CR'!$L:$L,'ATL GA Inventory'!H$3)</f>
        <v>0</v>
      </c>
      <c r="I70" s="19">
        <f>SUMIFS('ATL RAW'!$J:$J,'ATL RAW'!$I:$I,'ATL GA Inventory'!$B70,'ATL RAW'!$L:$L,'ATL GA Inventory'!I$3)+SUMIFS('ATL CR'!$J:$J,'ATL CR'!$I:$I,'ATL GA Inventory'!$B70,'ATL CR'!$L:$L,'ATL GA Inventory'!I$3)</f>
        <v>0</v>
      </c>
      <c r="J70" s="19">
        <f>SUMIFS('ATL RAW'!$J:$J,'ATL RAW'!$I:$I,'ATL GA Inventory'!$B70,'ATL RAW'!$L:$L,'ATL GA Inventory'!J$3)+SUMIFS('ATL CR'!$J:$J,'ATL CR'!$I:$I,'ATL GA Inventory'!$B70,'ATL CR'!$L:$L,'ATL GA Inventory'!J$3)</f>
        <v>0</v>
      </c>
      <c r="K70" s="19">
        <f>SUMIFS('ATL RAW'!$J:$J,'ATL RAW'!$I:$I,'ATL GA Inventory'!$B70,'ATL RAW'!$L:$L,'ATL GA Inventory'!K$3)+SUMIFS('ATL CR'!$J:$J,'ATL CR'!$I:$I,'ATL GA Inventory'!$B70,'ATL CR'!$L:$L,'ATL GA Inventory'!K$3)</f>
        <v>0</v>
      </c>
      <c r="L70" s="19">
        <f>SUMIFS('ATL RAW'!$J:$J,'ATL RAW'!$I:$I,'ATL GA Inventory'!$B70,'ATL RAW'!$L:$L,'ATL GA Inventory'!L$3)+SUMIFS('ATL CR'!$J:$J,'ATL CR'!$I:$I,'ATL GA Inventory'!$B70,'ATL CR'!$L:$L,'ATL GA Inventory'!L$3)</f>
        <v>0</v>
      </c>
      <c r="M70" s="19">
        <f>SUMIFS('ATL RAW'!$J:$J,'ATL RAW'!$I:$I,'ATL GA Inventory'!$B70,'ATL RAW'!$L:$L,'ATL GA Inventory'!M$3)+SUMIFS('ATL CR'!$J:$J,'ATL CR'!$I:$I,'ATL GA Inventory'!$B70,'ATL CR'!$L:$L,'ATL GA Inventory'!M$3)</f>
        <v>0</v>
      </c>
      <c r="N70" s="19">
        <f>SUMIFS('ATL RAW'!$J:$J,'ATL RAW'!$I:$I,'ATL GA Inventory'!$B70,'ATL RAW'!$L:$L,'ATL GA Inventory'!N$3)+SUMIFS('ATL CR'!$J:$J,'ATL CR'!$I:$I,'ATL GA Inventory'!$B70,'ATL CR'!$L:$L,'ATL GA Inventory'!N$3)</f>
        <v>0</v>
      </c>
      <c r="O70" s="19">
        <f>SUMIFS('ATL RAW'!$J:$J,'ATL RAW'!$I:$I,'ATL GA Inventory'!$B70,'ATL RAW'!$L:$L,'ATL GA Inventory'!O$3)+SUMIFS('ATL CR'!$J:$J,'ATL CR'!$I:$I,'ATL GA Inventory'!$B70,'ATL CR'!$L:$L,'ATL GA Inventory'!O$3)</f>
        <v>0</v>
      </c>
      <c r="P70" s="19">
        <f>SUMIFS('ATL RAW'!$J:$J,'ATL RAW'!$I:$I,'ATL GA Inventory'!$B70,'ATL RAW'!$L:$L,'ATL GA Inventory'!P$3)+SUMIFS('ATL CR'!$J:$J,'ATL CR'!$I:$I,'ATL GA Inventory'!$B70,'ATL CR'!$L:$L,'ATL GA Inventory'!P$3)</f>
        <v>0</v>
      </c>
      <c r="Q70" s="19">
        <f>SUMIFS('ATL RAW'!$J:$J,'ATL RAW'!$I:$I,'ATL GA Inventory'!$B70,'ATL RAW'!$L:$L,'ATL GA Inventory'!Q$3)+SUMIFS('ATL CR'!$J:$J,'ATL CR'!$I:$I,'ATL GA Inventory'!$B70,'ATL CR'!$L:$L,'ATL GA Inventory'!Q$3)</f>
        <v>0</v>
      </c>
      <c r="R70" s="19">
        <f>SUMIFS('ATL RAW'!$J:$J,'ATL RAW'!$I:$I,'ATL GA Inventory'!$B70,'ATL RAW'!$L:$L,'ATL GA Inventory'!R$3)+SUMIFS('ATL CR'!$J:$J,'ATL CR'!$I:$I,'ATL GA Inventory'!$B70,'ATL CR'!$L:$L,'ATL GA Inventory'!R$3)</f>
        <v>0</v>
      </c>
      <c r="S70" s="19">
        <f>SUMIFS('ATL RAW'!$J:$J,'ATL RAW'!$I:$I,'ATL GA Inventory'!$B70,'ATL RAW'!$L:$L,'ATL GA Inventory'!S$3)+SUMIFS('ATL CR'!$J:$J,'ATL CR'!$I:$I,'ATL GA Inventory'!$B70,'ATL CR'!$L:$L,'ATL GA Inventory'!S$3)</f>
        <v>0</v>
      </c>
      <c r="T70" s="19">
        <f>SUMIFS('ATL RAW'!$J:$J,'ATL RAW'!$I:$I,'ATL GA Inventory'!$B70,'ATL RAW'!$L:$L,'ATL GA Inventory'!T$3)+SUMIFS('ATL CR'!$J:$J,'ATL CR'!$I:$I,'ATL GA Inventory'!$B70,'ATL CR'!$L:$L,'ATL GA Inventory'!T$3)</f>
        <v>0</v>
      </c>
      <c r="U70" s="19">
        <f>SUMIFS('ATL RAW'!$J:$J,'ATL RAW'!$I:$I,'ATL GA Inventory'!$B70,'ATL RAW'!$L:$L,'ATL GA Inventory'!U$3)+SUMIFS('ATL CR'!$J:$J,'ATL CR'!$I:$I,'ATL GA Inventory'!$B70,'ATL CR'!$L:$L,'ATL GA Inventory'!U$3)</f>
        <v>0</v>
      </c>
      <c r="V70" s="19">
        <f>SUMIFS('ATL RAW'!$J:$J,'ATL RAW'!$I:$I,'ATL GA Inventory'!$B70,'ATL RAW'!$L:$L,'ATL GA Inventory'!V$3)+SUMIFS('ATL CR'!$J:$J,'ATL CR'!$I:$I,'ATL GA Inventory'!$B70,'ATL CR'!$L:$L,'ATL GA Inventory'!V$3)</f>
        <v>0</v>
      </c>
      <c r="W70" s="19">
        <f>SUMIFS('ATL RAW'!$J:$J,'ATL RAW'!$I:$I,'ATL GA Inventory'!$B70,'ATL RAW'!$L:$L,'ATL GA Inventory'!W$3)+SUMIFS('ATL CR'!$J:$J,'ATL CR'!$I:$I,'ATL GA Inventory'!$B70,'ATL CR'!$L:$L,'ATL GA Inventory'!W$3)</f>
        <v>0</v>
      </c>
      <c r="X70" s="19">
        <f>SUMIFS('ATL RAW'!$J:$J,'ATL RAW'!$I:$I,'ATL GA Inventory'!$B70,'ATL RAW'!$L:$L,'ATL GA Inventory'!X$3)+SUMIFS('ATL CR'!$J:$J,'ATL CR'!$I:$I,'ATL GA Inventory'!$B70,'ATL CR'!$L:$L,'ATL GA Inventory'!X$3)</f>
        <v>0</v>
      </c>
      <c r="Y70" s="19">
        <f>SUMIFS('ATL RAW'!$J:$J,'ATL RAW'!$I:$I,'ATL GA Inventory'!$B70,'ATL RAW'!$L:$L,'ATL GA Inventory'!Y$3)+SUMIFS('ATL CR'!$J:$J,'ATL CR'!$I:$I,'ATL GA Inventory'!$B70,'ATL CR'!$L:$L,'ATL GA Inventory'!Y$3)</f>
        <v>0</v>
      </c>
      <c r="Z70" s="19">
        <f>SUMIFS('ATL RAW'!$J:$J,'ATL RAW'!$I:$I,'ATL GA Inventory'!$B70,'ATL RAW'!$L:$L,'ATL GA Inventory'!Z$3)+SUMIFS('ATL CR'!$J:$J,'ATL CR'!$I:$I,'ATL GA Inventory'!$B70,'ATL CR'!$L:$L,'ATL GA Inventory'!Z$3)</f>
        <v>0</v>
      </c>
      <c r="AA70" s="19">
        <f>SUMIFS('ATL RAW'!$J:$J,'ATL RAW'!$I:$I,'ATL GA Inventory'!$B70,'ATL RAW'!$L:$L,'ATL GA Inventory'!AA$3)+SUMIFS('ATL CR'!$J:$J,'ATL CR'!$I:$I,'ATL GA Inventory'!$B70,'ATL CR'!$L:$L,'ATL GA Inventory'!AA$3)</f>
        <v>0</v>
      </c>
      <c r="AB70" s="19">
        <f>SUMIFS('ATL RAW'!$J:$J,'ATL RAW'!$I:$I,'ATL GA Inventory'!$B70,'ATL RAW'!$L:$L,'ATL GA Inventory'!AB$3)+SUMIFS('ATL CR'!$J:$J,'ATL CR'!$I:$I,'ATL GA Inventory'!$B70,'ATL CR'!$L:$L,'ATL GA Inventory'!AB$3)</f>
        <v>0</v>
      </c>
      <c r="AC70" s="19">
        <f>SUMIFS('ATL RAW'!$J:$J,'ATL RAW'!$I:$I,'ATL GA Inventory'!$B70,'ATL RAW'!$L:$L,'ATL GA Inventory'!AC$3)+SUMIFS('ATL CR'!$J:$J,'ATL CR'!$I:$I,'ATL GA Inventory'!$B70,'ATL CR'!$L:$L,'ATL GA Inventory'!AC$3)</f>
        <v>0</v>
      </c>
      <c r="AD70" s="19">
        <f>SUMIFS('ATL RAW'!$J:$J,'ATL RAW'!$I:$I,'ATL GA Inventory'!$B70,'ATL RAW'!$L:$L,'ATL GA Inventory'!AD$3)+SUMIFS('ATL CR'!$J:$J,'ATL CR'!$I:$I,'ATL GA Inventory'!$B70,'ATL CR'!$L:$L,'ATL GA Inventory'!AD$3)</f>
        <v>0</v>
      </c>
      <c r="AE70" s="19">
        <f>SUMIFS('ATL RAW'!$J:$J,'ATL RAW'!$I:$I,'ATL GA Inventory'!$B70,'ATL RAW'!$L:$L,'ATL GA Inventory'!AE$3)+SUMIFS('ATL CR'!$J:$J,'ATL CR'!$I:$I,'ATL GA Inventory'!$B70,'ATL CR'!$L:$L,'ATL GA Inventory'!AE$3)</f>
        <v>0</v>
      </c>
      <c r="AF70" s="19">
        <f>SUMIFS('ATL RAW'!$J:$J,'ATL RAW'!$I:$I,'ATL GA Inventory'!$B70,'ATL RAW'!$L:$L,'ATL GA Inventory'!AF$3)+SUMIFS('ATL CR'!$J:$J,'ATL CR'!$I:$I,'ATL GA Inventory'!$B70,'ATL CR'!$L:$L,'ATL GA Inventory'!AF$3)</f>
        <v>0</v>
      </c>
      <c r="AG70" s="19">
        <f>SUMIFS('ATL RAW'!$J:$J,'ATL RAW'!$I:$I,'ATL GA Inventory'!$B70,'ATL RAW'!$L:$L,'ATL GA Inventory'!AG$3)+SUMIFS('ATL CR'!$J:$J,'ATL CR'!$I:$I,'ATL GA Inventory'!$B70,'ATL CR'!$L:$L,'ATL GA Inventory'!AG$3)</f>
        <v>0</v>
      </c>
      <c r="AH70" s="19">
        <f>SUMIFS('ATL RAW'!$J:$J,'ATL RAW'!$I:$I,'ATL GA Inventory'!$B70,'ATL RAW'!$L:$L,'ATL GA Inventory'!AH$3)+SUMIFS('ATL CR'!$J:$J,'ATL CR'!$I:$I,'ATL GA Inventory'!$B70,'ATL CR'!$L:$L,'ATL GA Inventory'!AH$3)</f>
        <v>0</v>
      </c>
      <c r="AI70" s="19">
        <f>SUMIFS('ATL RAW'!$J:$J,'ATL RAW'!$I:$I,'ATL GA Inventory'!$B70,'ATL RAW'!$L:$L,'ATL GA Inventory'!AI$3)+SUMIFS('ATL CR'!$J:$J,'ATL CR'!$I:$I,'ATL GA Inventory'!$B70,'ATL CR'!$L:$L,'ATL GA Inventory'!AI$3)</f>
        <v>0</v>
      </c>
      <c r="AJ70" s="19">
        <f>SUMIFS('ATL RAW'!$J:$J,'ATL RAW'!$I:$I,'ATL GA Inventory'!$B70,'ATL RAW'!$L:$L,'ATL GA Inventory'!AJ$3)+SUMIFS('ATL CR'!$J:$J,'ATL CR'!$I:$I,'ATL GA Inventory'!$B70,'ATL CR'!$L:$L,'ATL GA Inventory'!AJ$3)</f>
        <v>0</v>
      </c>
      <c r="AK70" s="19">
        <f>SUMIFS('ATL RAW'!$J:$J,'ATL RAW'!$I:$I,'ATL GA Inventory'!$B70,'ATL RAW'!$L:$L,'ATL GA Inventory'!AK$3)+SUMIFS('ATL CR'!$J:$J,'ATL CR'!$I:$I,'ATL GA Inventory'!$B70,'ATL CR'!$L:$L,'ATL GA Inventory'!AK$3)</f>
        <v>1276</v>
      </c>
      <c r="AL70" s="19">
        <f>SUMIFS('ATL RAW'!$J:$J,'ATL RAW'!$I:$I,'ATL GA Inventory'!$B70,'ATL RAW'!$L:$L,'ATL GA Inventory'!AL$3)+SUMIFS('ATL CR'!$J:$J,'ATL CR'!$I:$I,'ATL GA Inventory'!$B70,'ATL CR'!$L:$L,'ATL GA Inventory'!AL$3)</f>
        <v>0</v>
      </c>
      <c r="AM70" s="19">
        <f>SUMIFS('ATL RAW'!$J:$J,'ATL RAW'!$I:$I,'ATL GA Inventory'!$B70,'ATL RAW'!$L:$L,'ATL GA Inventory'!AM$3)+SUMIFS('ATL CR'!$J:$J,'ATL CR'!$I:$I,'ATL GA Inventory'!$B70,'ATL CR'!$L:$L,'ATL GA Inventory'!AM$3)</f>
        <v>0</v>
      </c>
      <c r="AN70" s="19">
        <f>SUMIFS('ATL RAW'!$J:$J,'ATL RAW'!$I:$I,'ATL GA Inventory'!$B70,'ATL RAW'!$L:$L,'ATL GA Inventory'!AN$3)+SUMIFS('ATL CR'!$J:$J,'ATL CR'!$I:$I,'ATL GA Inventory'!$B70,'ATL CR'!$L:$L,'ATL GA Inventory'!AN$3)</f>
        <v>0</v>
      </c>
      <c r="AO70" s="19">
        <f>SUMIFS('ATL RAW'!$J:$J,'ATL RAW'!$I:$I,'ATL GA Inventory'!$B70,'ATL RAW'!$L:$L,'ATL GA Inventory'!AO$3)+SUMIFS('ATL CR'!$J:$J,'ATL CR'!$I:$I,'ATL GA Inventory'!$B70,'ATL CR'!$L:$L,'ATL GA Inventory'!AO$3)</f>
        <v>0</v>
      </c>
      <c r="AP70" s="19">
        <f>SUMIFS('ATL RAW'!$J:$J,'ATL RAW'!$I:$I,'ATL GA Inventory'!$B70,'ATL RAW'!$L:$L,'ATL GA Inventory'!AP$3)+SUMIFS('ATL CR'!$J:$J,'ATL CR'!$I:$I,'ATL GA Inventory'!$B70,'ATL CR'!$L:$L,'ATL GA Inventory'!AP$3)</f>
        <v>0</v>
      </c>
      <c r="AQ70" s="19">
        <f>SUMIFS('ATL RAW'!$J:$J,'ATL RAW'!$I:$I,'ATL GA Inventory'!$B70,'ATL RAW'!$L:$L,'ATL GA Inventory'!AQ$3)+SUMIFS('ATL CR'!$J:$J,'ATL CR'!$I:$I,'ATL GA Inventory'!$B70,'ATL CR'!$L:$L,'ATL GA Inventory'!AQ$3)</f>
        <v>0</v>
      </c>
      <c r="AR70" s="19">
        <f>SUMIFS('ATL RAW'!$J:$J,'ATL RAW'!$I:$I,'ATL GA Inventory'!$B70,'ATL RAW'!$L:$L,'ATL GA Inventory'!AR$3)+SUMIFS('ATL CR'!$J:$J,'ATL CR'!$I:$I,'ATL GA Inventory'!$B70,'ATL CR'!$L:$L,'ATL GA Inventory'!AR$3)</f>
        <v>0</v>
      </c>
      <c r="AS70" s="19">
        <f>SUMIFS('ATL RAW'!$J:$J,'ATL RAW'!$I:$I,'ATL GA Inventory'!$B70,'ATL RAW'!$L:$L,'ATL GA Inventory'!AS$3)+SUMIFS('ATL CR'!$J:$J,'ATL CR'!$I:$I,'ATL GA Inventory'!$B70,'ATL CR'!$L:$L,'ATL GA Inventory'!AS$3)</f>
        <v>0</v>
      </c>
      <c r="AT70" s="19">
        <f>SUMIFS('ATL RAW'!$J:$J,'ATL RAW'!$I:$I,'ATL GA Inventory'!$B70,'ATL RAW'!$L:$L,'ATL GA Inventory'!AT$3)+SUMIFS('ATL CR'!$J:$J,'ATL CR'!$I:$I,'ATL GA Inventory'!$B70,'ATL CR'!$L:$L,'ATL GA Inventory'!AT$3)</f>
        <v>0</v>
      </c>
      <c r="AU70" s="19">
        <f>SUMIFS('ATL RAW'!$J:$J,'ATL RAW'!$I:$I,'ATL GA Inventory'!$B70,'ATL RAW'!$L:$L,'ATL GA Inventory'!AU$3)+SUMIFS('ATL CR'!$J:$J,'ATL CR'!$I:$I,'ATL GA Inventory'!$B70,'ATL CR'!$L:$L,'ATL GA Inventory'!AU$3)</f>
        <v>0</v>
      </c>
      <c r="AV70" s="19">
        <f>SUMIFS('ATL RAW'!$J:$J,'ATL RAW'!$I:$I,'ATL GA Inventory'!$B70,'ATL RAW'!$L:$L,'ATL GA Inventory'!AV$3)+SUMIFS('ATL CR'!$J:$J,'ATL CR'!$I:$I,'ATL GA Inventory'!$B70,'ATL CR'!$L:$L,'ATL GA Inventory'!AV$3)</f>
        <v>0</v>
      </c>
      <c r="AW70" s="19">
        <f>SUMIFS('ATL RAW'!$J:$J,'ATL RAW'!$I:$I,'ATL GA Inventory'!$B70,'ATL RAW'!$L:$L,'ATL GA Inventory'!AW$3)+SUMIFS('ATL CR'!$J:$J,'ATL CR'!$I:$I,'ATL GA Inventory'!$B70,'ATL CR'!$L:$L,'ATL GA Inventory'!AW$3)</f>
        <v>0</v>
      </c>
      <c r="AX70" s="19">
        <f>SUMIFS('ATL RAW'!$J:$J,'ATL RAW'!$I:$I,'ATL GA Inventory'!$B70,'ATL RAW'!$L:$L,'ATL GA Inventory'!AX$3)+SUMIFS('ATL CR'!$J:$J,'ATL CR'!$I:$I,'ATL GA Inventory'!$B70,'ATL CR'!$L:$L,'ATL GA Inventory'!AX$3)</f>
        <v>0</v>
      </c>
      <c r="AY70" s="19">
        <f>SUMIFS('ATL RAW'!$J:$J,'ATL RAW'!$I:$I,'ATL GA Inventory'!$B70,'ATL RAW'!$L:$L,'ATL GA Inventory'!AY$3)+SUMIFS('ATL CR'!$J:$J,'ATL CR'!$I:$I,'ATL GA Inventory'!$B70,'ATL CR'!$L:$L,'ATL GA Inventory'!AY$3)</f>
        <v>0</v>
      </c>
      <c r="AZ70" s="19">
        <f>SUMIFS('ATL RAW'!$J:$J,'ATL RAW'!$I:$I,'ATL GA Inventory'!$B70,'ATL RAW'!$L:$L,'ATL GA Inventory'!AZ$3)+SUMIFS('ATL CR'!$J:$J,'ATL CR'!$I:$I,'ATL GA Inventory'!$B70,'ATL CR'!$L:$L,'ATL GA Inventory'!AZ$3)</f>
        <v>0</v>
      </c>
      <c r="BA70" s="19">
        <f>SUMIFS('ATL RAW'!$J:$J,'ATL RAW'!$I:$I,'ATL GA Inventory'!$B70,'ATL RAW'!$L:$L,'ATL GA Inventory'!BA$3)+SUMIFS('ATL CR'!$J:$J,'ATL CR'!$I:$I,'ATL GA Inventory'!$B70,'ATL CR'!$L:$L,'ATL GA Inventory'!BA$3)</f>
        <v>0</v>
      </c>
      <c r="BB70" s="19">
        <f>SUMIFS('ATL RAW'!$J:$J,'ATL RAW'!$I:$I,'ATL GA Inventory'!$B70,'ATL RAW'!$L:$L,'ATL GA Inventory'!BB$3)+SUMIFS('ATL CR'!$J:$J,'ATL CR'!$I:$I,'ATL GA Inventory'!$B70,'ATL CR'!$L:$L,'ATL GA Inventory'!BB$3)</f>
        <v>2088</v>
      </c>
      <c r="BC70" s="19">
        <f>SUMIFS('ATL RAW'!$J:$J,'ATL RAW'!$I:$I,'ATL GA Inventory'!$B70,'ATL RAW'!$L:$L,'ATL GA Inventory'!BC$3)+SUMIFS('ATL CR'!$J:$J,'ATL CR'!$I:$I,'ATL GA Inventory'!$B70,'ATL CR'!$L:$L,'ATL GA Inventory'!BC$3)</f>
        <v>2088</v>
      </c>
      <c r="BD70" s="19">
        <f>SUMIFS('ATL RAW'!$J:$J,'ATL RAW'!$I:$I,'ATL GA Inventory'!$B70,'ATL RAW'!$L:$L,'ATL GA Inventory'!BD$3)+SUMIFS('ATL CR'!$J:$J,'ATL CR'!$I:$I,'ATL GA Inventory'!$B70,'ATL CR'!$L:$L,'ATL GA Inventory'!BD$3)</f>
        <v>2088</v>
      </c>
      <c r="BE70" s="19">
        <f>SUMIFS('ATL RAW'!$J:$J,'ATL RAW'!$I:$I,'ATL GA Inventory'!$B70,'ATL RAW'!$L:$L,'ATL GA Inventory'!BE$3)+SUMIFS('ATL CR'!$J:$J,'ATL CR'!$I:$I,'ATL GA Inventory'!$B70,'ATL CR'!$L:$L,'ATL GA Inventory'!BE$3)</f>
        <v>0</v>
      </c>
      <c r="BF70" s="19">
        <f>SUMIFS('ATL RAW'!$J:$J,'ATL RAW'!$I:$I,'ATL GA Inventory'!$B70,'ATL RAW'!$L:$L,'ATL GA Inventory'!BF$3)+SUMIFS('ATL CR'!$J:$J,'ATL CR'!$I:$I,'ATL GA Inventory'!$B70,'ATL CR'!$L:$L,'ATL GA Inventory'!BF$3)</f>
        <v>1392</v>
      </c>
      <c r="BG70" s="19">
        <f>SUMIFS('ATL RAW'!$J:$J,'ATL RAW'!$I:$I,'ATL GA Inventory'!$B70,'ATL RAW'!$L:$L,'ATL GA Inventory'!BG$3)+SUMIFS('ATL CR'!$J:$J,'ATL CR'!$I:$I,'ATL GA Inventory'!$B70,'ATL CR'!$L:$L,'ATL GA Inventory'!BG$3)</f>
        <v>0</v>
      </c>
      <c r="BH70" s="19">
        <f>SUMIFS('ATL RAW'!$J:$J,'ATL RAW'!$I:$I,'ATL GA Inventory'!$B70,'ATL RAW'!$L:$L,'ATL GA Inventory'!BH$3)+SUMIFS('ATL CR'!$J:$J,'ATL CR'!$I:$I,'ATL GA Inventory'!$B70,'ATL CR'!$L:$L,'ATL GA Inventory'!BH$3)</f>
        <v>0</v>
      </c>
      <c r="BI70" s="19">
        <f>SUMIFS('ATL RAW'!$J:$J,'ATL RAW'!$I:$I,'ATL GA Inventory'!$B70,'ATL RAW'!$L:$L,'ATL GA Inventory'!BI$3)+SUMIFS('ATL CR'!$J:$J,'ATL CR'!$I:$I,'ATL GA Inventory'!$B70,'ATL CR'!$L:$L,'ATL GA Inventory'!BI$3)</f>
        <v>1189</v>
      </c>
      <c r="BJ70" s="19">
        <f>SUMIFS('ATL RAW'!$J:$J,'ATL RAW'!$I:$I,'ATL GA Inventory'!$B70,'ATL RAW'!$L:$L,'ATL GA Inventory'!BJ$3)+SUMIFS('ATL CR'!$J:$J,'ATL CR'!$I:$I,'ATL GA Inventory'!$B70,'ATL CR'!$L:$L,'ATL GA Inventory'!BJ$3)</f>
        <v>0</v>
      </c>
      <c r="BK70" s="19">
        <f>SUMIFS('ATL RAW'!$J:$J,'ATL RAW'!$I:$I,'ATL GA Inventory'!$B70,'ATL RAW'!$L:$L,'ATL GA Inventory'!BK$3)+SUMIFS('ATL CR'!$J:$J,'ATL CR'!$I:$I,'ATL GA Inventory'!$B70,'ATL CR'!$L:$L,'ATL GA Inventory'!BK$3)</f>
        <v>0</v>
      </c>
      <c r="BL70" s="19">
        <f>SUMIFS('ATL RAW'!$J:$J,'ATL RAW'!$I:$I,'ATL GA Inventory'!$B70,'ATL RAW'!$L:$L,'ATL GA Inventory'!BL$3)+SUMIFS('ATL CR'!$J:$J,'ATL CR'!$I:$I,'ATL GA Inventory'!$B70,'ATL CR'!$L:$L,'ATL GA Inventory'!BL$3)</f>
        <v>0</v>
      </c>
      <c r="BM70" s="19">
        <f>SUMIFS('ATL RAW'!$J:$J,'ATL RAW'!$I:$I,'ATL GA Inventory'!$B70,'ATL RAW'!$L:$L,'ATL GA Inventory'!BM$3)+SUMIFS('ATL CR'!$J:$J,'ATL CR'!$I:$I,'ATL GA Inventory'!$B70,'ATL CR'!$L:$L,'ATL GA Inventory'!BM$3)</f>
        <v>0</v>
      </c>
      <c r="BN70" s="19">
        <f>SUMIFS('ATL RAW'!$J:$J,'ATL RAW'!$I:$I,'ATL GA Inventory'!$B70,'ATL RAW'!$L:$L,'ATL GA Inventory'!BN$3)+SUMIFS('ATL CR'!$J:$J,'ATL CR'!$I:$I,'ATL GA Inventory'!$B70,'ATL CR'!$L:$L,'ATL GA Inventory'!BN$3)</f>
        <v>0</v>
      </c>
      <c r="BO70" s="19">
        <f>SUMIFS('ATL RAW'!$J:$J,'ATL RAW'!$I:$I,'ATL GA Inventory'!$B70,'ATL RAW'!$L:$L,'ATL GA Inventory'!BO$3)+SUMIFS('ATL CR'!$J:$J,'ATL CR'!$I:$I,'ATL GA Inventory'!$B70,'ATL CR'!$L:$L,'ATL GA Inventory'!BO$3)</f>
        <v>0</v>
      </c>
      <c r="BP70" s="19">
        <f>SUMIFS('ATL RAW'!$J:$J,'ATL RAW'!$I:$I,'ATL GA Inventory'!$B70,'ATL RAW'!$L:$L,'ATL GA Inventory'!BP$3)+SUMIFS('ATL CR'!$J:$J,'ATL CR'!$I:$I,'ATL GA Inventory'!$B70,'ATL CR'!$L:$L,'ATL GA Inventory'!BP$3)</f>
        <v>0</v>
      </c>
      <c r="BQ70" s="19">
        <f>SUMIFS('ATL RAW'!$J:$J,'ATL RAW'!$I:$I,'ATL GA Inventory'!$B70,'ATL RAW'!$L:$L,'ATL GA Inventory'!BQ$3)+SUMIFS('ATL CR'!$J:$J,'ATL CR'!$I:$I,'ATL GA Inventory'!$B70,'ATL CR'!$L:$L,'ATL GA Inventory'!BQ$3)</f>
        <v>0</v>
      </c>
      <c r="BR70" s="19">
        <f>SUMIFS('ATL RAW'!$J:$J,'ATL RAW'!$I:$I,'ATL GA Inventory'!$B70,'ATL RAW'!$L:$L,'ATL GA Inventory'!BR$3)+SUMIFS('ATL CR'!$J:$J,'ATL CR'!$I:$I,'ATL GA Inventory'!$B70,'ATL CR'!$L:$L,'ATL GA Inventory'!BR$3)</f>
        <v>0</v>
      </c>
      <c r="BS70" s="19">
        <f>SUMIFS('ATL RAW'!$J:$J,'ATL RAW'!$I:$I,'ATL GA Inventory'!$B70,'ATL RAW'!$L:$L,'ATL GA Inventory'!BS$3)+SUMIFS('ATL CR'!$J:$J,'ATL CR'!$I:$I,'ATL GA Inventory'!$B70,'ATL CR'!$L:$L,'ATL GA Inventory'!BS$3)</f>
        <v>0</v>
      </c>
      <c r="BT70" s="19">
        <f>SUMIFS('ATL RAW'!$J:$J,'ATL RAW'!$I:$I,'ATL GA Inventory'!$B70,'ATL RAW'!$L:$L,'ATL GA Inventory'!BT$3)+SUMIFS('ATL CR'!$J:$J,'ATL CR'!$I:$I,'ATL GA Inventory'!$B70,'ATL CR'!$L:$L,'ATL GA Inventory'!BT$3)</f>
        <v>0</v>
      </c>
      <c r="BU70" s="19">
        <f>SUMIFS('ATL RAW'!$J:$J,'ATL RAW'!$I:$I,'ATL GA Inventory'!$B70,'ATL RAW'!$L:$L,'ATL GA Inventory'!BU$3)+SUMIFS('ATL CR'!$J:$J,'ATL CR'!$I:$I,'ATL GA Inventory'!$B70,'ATL CR'!$L:$L,'ATL GA Inventory'!BU$3)</f>
        <v>0</v>
      </c>
      <c r="BV70" s="19">
        <f>SUMIFS('ATL RAW'!$J:$J,'ATL RAW'!$I:$I,'ATL GA Inventory'!$B70,'ATL RAW'!$L:$L,'ATL GA Inventory'!BV$3)+SUMIFS('ATL CR'!$J:$J,'ATL CR'!$I:$I,'ATL GA Inventory'!$B70,'ATL CR'!$L:$L,'ATL GA Inventory'!BV$3)</f>
        <v>0</v>
      </c>
      <c r="BW70" s="19">
        <f>SUMIFS('ATL RAW'!$J:$J,'ATL RAW'!$I:$I,'ATL GA Inventory'!$B70,'ATL RAW'!$L:$L,'ATL GA Inventory'!BW$3)+SUMIFS('ATL CR'!$J:$J,'ATL CR'!$I:$I,'ATL GA Inventory'!$B70,'ATL CR'!$L:$L,'ATL GA Inventory'!BW$3)</f>
        <v>0</v>
      </c>
      <c r="BX70" s="19">
        <f>SUMIFS('ATL RAW'!$J:$J,'ATL RAW'!$I:$I,'ATL GA Inventory'!$B70,'ATL RAW'!$L:$L,'ATL GA Inventory'!BX$3)+SUMIFS('ATL CR'!$J:$J,'ATL CR'!$I:$I,'ATL GA Inventory'!$B70,'ATL CR'!$L:$L,'ATL GA Inventory'!BX$3)</f>
        <v>0</v>
      </c>
      <c r="BY70" s="19">
        <f>SUMIFS('ATL RAW'!$J:$J,'ATL RAW'!$I:$I,'ATL GA Inventory'!$B70,'ATL RAW'!$L:$L,'ATL GA Inventory'!BY$3)+SUMIFS('ATL CR'!$J:$J,'ATL CR'!$I:$I,'ATL GA Inventory'!$B70,'ATL CR'!$L:$L,'ATL GA Inventory'!BY$3)</f>
        <v>0</v>
      </c>
      <c r="BZ70" s="19">
        <f>SUMIFS('ATL RAW'!$J:$J,'ATL RAW'!$I:$I,'ATL GA Inventory'!$B70,'ATL RAW'!$L:$L,'ATL GA Inventory'!BZ$3)+SUMIFS('ATL CR'!$J:$J,'ATL CR'!$I:$I,'ATL GA Inventory'!$B70,'ATL CR'!$L:$L,'ATL GA Inventory'!BZ$3)</f>
        <v>0</v>
      </c>
      <c r="CA70" s="19">
        <f>SUMIFS('ATL RAW'!$J:$J,'ATL RAW'!$I:$I,'ATL GA Inventory'!$B70,'ATL RAW'!$L:$L,'ATL GA Inventory'!CA$3)+SUMIFS('ATL CR'!$J:$J,'ATL CR'!$I:$I,'ATL GA Inventory'!$B70,'ATL CR'!$L:$L,'ATL GA Inventory'!CA$3)</f>
        <v>0</v>
      </c>
      <c r="CB70" s="19">
        <f>SUMIFS('ATL RAW'!$J:$J,'ATL RAW'!$I:$I,'ATL GA Inventory'!$B70,'ATL RAW'!$L:$L,'ATL GA Inventory'!CB$3)+SUMIFS('ATL CR'!$J:$J,'ATL CR'!$I:$I,'ATL GA Inventory'!$B70,'ATL CR'!$L:$L,'ATL GA Inventory'!CB$3)</f>
        <v>0</v>
      </c>
      <c r="CC70" s="19">
        <f>SUMIFS('ATL RAW'!$J:$J,'ATL RAW'!$I:$I,'ATL GA Inventory'!$B70,'ATL RAW'!$L:$L,'ATL GA Inventory'!CC$3)+SUMIFS('ATL CR'!$J:$J,'ATL CR'!$I:$I,'ATL GA Inventory'!$B70,'ATL CR'!$L:$L,'ATL GA Inventory'!CC$3)</f>
        <v>0</v>
      </c>
      <c r="CD70" s="19">
        <f>SUMIFS('ATL RAW'!$J:$J,'ATL RAW'!$I:$I,'ATL GA Inventory'!$B70,'ATL RAW'!$L:$L,'ATL GA Inventory'!CD$3)+SUMIFS('ATL CR'!$J:$J,'ATL CR'!$I:$I,'ATL GA Inventory'!$B70,'ATL CR'!$L:$L,'ATL GA Inventory'!CD$3)</f>
        <v>0</v>
      </c>
      <c r="CE70" s="19">
        <f>SUMIFS('ATL RAW'!$J:$J,'ATL RAW'!$I:$I,'ATL GA Inventory'!$B70,'ATL RAW'!$L:$L,'ATL GA Inventory'!CE$3)+SUMIFS('ATL CR'!$J:$J,'ATL CR'!$I:$I,'ATL GA Inventory'!$B70,'ATL CR'!$L:$L,'ATL GA Inventory'!CE$3)</f>
        <v>0</v>
      </c>
      <c r="CF70" s="19">
        <f>SUMIFS('ATL RAW'!$J:$J,'ATL RAW'!$I:$I,'ATL GA Inventory'!$B70,'ATL RAW'!$L:$L,'ATL GA Inventory'!CF$3)+SUMIFS('ATL CR'!$J:$J,'ATL CR'!$I:$I,'ATL GA Inventory'!$B70,'ATL CR'!$L:$L,'ATL GA Inventory'!CF$3)</f>
        <v>0</v>
      </c>
      <c r="CG70" s="19">
        <f>SUMIFS('ATL RAW'!$J:$J,'ATL RAW'!$I:$I,'ATL GA Inventory'!$B70,'ATL RAW'!$L:$L,'ATL GA Inventory'!CG$3)+SUMIFS('ATL CR'!$J:$J,'ATL CR'!$I:$I,'ATL GA Inventory'!$B70,'ATL CR'!$L:$L,'ATL GA Inventory'!CG$3)</f>
        <v>0</v>
      </c>
      <c r="CH70" s="19">
        <f>SUMIFS('ATL RAW'!$J:$J,'ATL RAW'!$I:$I,'ATL GA Inventory'!$B70,'ATL RAW'!$L:$L,'ATL GA Inventory'!CH$3)+SUMIFS('ATL CR'!$J:$J,'ATL CR'!$I:$I,'ATL GA Inventory'!$B70,'ATL CR'!$L:$L,'ATL GA Inventory'!CH$3)</f>
        <v>0</v>
      </c>
      <c r="CI70" s="19">
        <f>SUMIFS('ATL RAW'!$J:$J,'ATL RAW'!$I:$I,'ATL GA Inventory'!$B70,'ATL RAW'!$L:$L,'ATL GA Inventory'!CI$3)+SUMIFS('ATL CR'!$J:$J,'ATL CR'!$I:$I,'ATL GA Inventory'!$B70,'ATL CR'!$L:$L,'ATL GA Inventory'!CI$3)</f>
        <v>0</v>
      </c>
      <c r="CJ70" s="19">
        <f>SUMIFS('ATL RAW'!$J:$J,'ATL RAW'!$I:$I,'ATL GA Inventory'!$B70,'ATL RAW'!$L:$L,'ATL GA Inventory'!CJ$3)+SUMIFS('ATL CR'!$J:$J,'ATL CR'!$I:$I,'ATL GA Inventory'!$B70,'ATL CR'!$L:$L,'ATL GA Inventory'!CJ$3)</f>
        <v>0</v>
      </c>
      <c r="CK70" s="19">
        <f>SUMIFS('ATL RAW'!$J:$J,'ATL RAW'!$I:$I,'ATL GA Inventory'!$B70,'ATL RAW'!$L:$L,'ATL GA Inventory'!CK$3)+SUMIFS('ATL CR'!$J:$J,'ATL CR'!$I:$I,'ATL GA Inventory'!$B70,'ATL CR'!$L:$L,'ATL GA Inventory'!CK$3)</f>
        <v>0</v>
      </c>
      <c r="CL70" s="19">
        <f>SUMIFS('ATL RAW'!$J:$J,'ATL RAW'!$I:$I,'ATL GA Inventory'!$B70,'ATL RAW'!$L:$L,'ATL GA Inventory'!CL$3)+SUMIFS('ATL CR'!$J:$J,'ATL CR'!$I:$I,'ATL GA Inventory'!$B70,'ATL CR'!$L:$L,'ATL GA Inventory'!CL$3)</f>
        <v>0</v>
      </c>
      <c r="CM70" s="19">
        <f>SUMIFS('ATL RAW'!$J:$J,'ATL RAW'!$I:$I,'ATL GA Inventory'!$B70,'ATL RAW'!$L:$L,'ATL GA Inventory'!CM$3)+SUMIFS('ATL CR'!$J:$J,'ATL CR'!$I:$I,'ATL GA Inventory'!$B70,'ATL CR'!$L:$L,'ATL GA Inventory'!CM$3)</f>
        <v>0</v>
      </c>
      <c r="CN70" s="19">
        <f>SUMIFS('ATL RAW'!$J:$J,'ATL RAW'!$I:$I,'ATL GA Inventory'!$B70,'ATL RAW'!$L:$L,'ATL GA Inventory'!CN$3)+SUMIFS('ATL CR'!$J:$J,'ATL CR'!$I:$I,'ATL GA Inventory'!$B70,'ATL CR'!$L:$L,'ATL GA Inventory'!CN$3)</f>
        <v>0</v>
      </c>
      <c r="CO70" s="19">
        <f>SUMIFS('ATL RAW'!$J:$J,'ATL RAW'!$I:$I,'ATL GA Inventory'!$B70,'ATL RAW'!$L:$L,'ATL GA Inventory'!CO$3)+SUMIFS('ATL CR'!$J:$J,'ATL CR'!$I:$I,'ATL GA Inventory'!$B70,'ATL CR'!$L:$L,'ATL GA Inventory'!CO$3)</f>
        <v>0</v>
      </c>
      <c r="CP70" s="19">
        <f>SUMIFS('ATL RAW'!$J:$J,'ATL RAW'!$I:$I,'ATL GA Inventory'!$B70,'ATL RAW'!$L:$L,'ATL GA Inventory'!CP$3)+SUMIFS('ATL CR'!$J:$J,'ATL CR'!$I:$I,'ATL GA Inventory'!$B70,'ATL CR'!$L:$L,'ATL GA Inventory'!CP$3)</f>
        <v>0</v>
      </c>
      <c r="CQ70" s="19">
        <f>SUMIFS('ATL RAW'!$J:$J,'ATL RAW'!$I:$I,'ATL GA Inventory'!$B70,'ATL RAW'!$L:$L,'ATL GA Inventory'!CQ$3)+SUMIFS('ATL CR'!$J:$J,'ATL CR'!$I:$I,'ATL GA Inventory'!$B70,'ATL CR'!$L:$L,'ATL GA Inventory'!CQ$3)</f>
        <v>0</v>
      </c>
      <c r="CR70" s="19">
        <f>SUMIFS('ATL RAW'!$J:$J,'ATL RAW'!$I:$I,'ATL GA Inventory'!$B70,'ATL RAW'!$L:$L,'ATL GA Inventory'!CR$3)+SUMIFS('ATL CR'!$J:$J,'ATL CR'!$I:$I,'ATL GA Inventory'!$B70,'ATL CR'!$L:$L,'ATL GA Inventory'!CR$3)</f>
        <v>0</v>
      </c>
      <c r="CS70" s="19">
        <f>SUMIFS('ATL RAW'!$J:$J,'ATL RAW'!$I:$I,'ATL GA Inventory'!$B70,'ATL RAW'!$L:$L,'ATL GA Inventory'!CS$3)+SUMIFS('ATL CR'!$J:$J,'ATL CR'!$I:$I,'ATL GA Inventory'!$B70,'ATL CR'!$L:$L,'ATL GA Inventory'!CS$3)</f>
        <v>0</v>
      </c>
      <c r="CT70" s="19">
        <f>SUMIFS('ATL RAW'!$J:$J,'ATL RAW'!$I:$I,'ATL GA Inventory'!$B70,'ATL RAW'!$L:$L,'ATL GA Inventory'!CT$3)+SUMIFS('ATL CR'!$J:$J,'ATL CR'!$I:$I,'ATL GA Inventory'!$B70,'ATL CR'!$L:$L,'ATL GA Inventory'!CT$3)</f>
        <v>0</v>
      </c>
      <c r="CU70" s="19">
        <f>SUMIFS('ATL RAW'!$J:$J,'ATL RAW'!$I:$I,'ATL GA Inventory'!$B70,'ATL RAW'!$L:$L,'ATL GA Inventory'!CU$3)+SUMIFS('ATL CR'!$J:$J,'ATL CR'!$I:$I,'ATL GA Inventory'!$B70,'ATL CR'!$L:$L,'ATL GA Inventory'!CU$3)</f>
        <v>0</v>
      </c>
      <c r="CV70" s="19">
        <f>SUMIFS('ATL RAW'!$J:$J,'ATL RAW'!$I:$I,'ATL GA Inventory'!$B70,'ATL RAW'!$L:$L,'ATL GA Inventory'!CV$3)+SUMIFS('ATL CR'!$J:$J,'ATL CR'!$I:$I,'ATL GA Inventory'!$B70,'ATL CR'!$L:$L,'ATL GA Inventory'!CV$3)</f>
        <v>0</v>
      </c>
      <c r="CW70" s="19">
        <f>SUMIFS('ATL RAW'!$J:$J,'ATL RAW'!$I:$I,'ATL GA Inventory'!$B70,'ATL RAW'!$L:$L,'ATL GA Inventory'!CW$3)+SUMIFS('ATL CR'!$J:$J,'ATL CR'!$I:$I,'ATL GA Inventory'!$B70,'ATL CR'!$L:$L,'ATL GA Inventory'!CW$3)</f>
        <v>0</v>
      </c>
      <c r="CX70" s="19">
        <f>SUMIFS('ATL RAW'!$J:$J,'ATL RAW'!$I:$I,'ATL GA Inventory'!$B70,'ATL RAW'!$L:$L,'ATL GA Inventory'!CX$3)+SUMIFS('ATL CR'!$J:$J,'ATL CR'!$I:$I,'ATL GA Inventory'!$B70,'ATL CR'!$L:$L,'ATL GA Inventory'!CX$3)</f>
        <v>0</v>
      </c>
      <c r="CY70" s="19">
        <f>SUMIFS('ATL RAW'!$J:$J,'ATL RAW'!$I:$I,'ATL GA Inventory'!$B70,'ATL RAW'!$L:$L,'ATL GA Inventory'!CY$3)+SUMIFS('ATL CR'!$J:$J,'ATL CR'!$I:$I,'ATL GA Inventory'!$B70,'ATL CR'!$L:$L,'ATL GA Inventory'!CY$3)</f>
        <v>0</v>
      </c>
      <c r="CZ70" s="19">
        <f>SUMIFS('ATL RAW'!$J:$J,'ATL RAW'!$I:$I,'ATL GA Inventory'!$B70,'ATL RAW'!$L:$L,'ATL GA Inventory'!CZ$3)+SUMIFS('ATL CR'!$J:$J,'ATL CR'!$I:$I,'ATL GA Inventory'!$B70,'ATL CR'!$L:$L,'ATL GA Inventory'!CZ$3)</f>
        <v>0</v>
      </c>
      <c r="DA70" s="19">
        <f>SUMIFS('ATL RAW'!$J:$J,'ATL RAW'!$I:$I,'ATL GA Inventory'!$B70,'ATL RAW'!$L:$L,'ATL GA Inventory'!DA$3)+SUMIFS('ATL CR'!$J:$J,'ATL CR'!$I:$I,'ATL GA Inventory'!$B70,'ATL CR'!$L:$L,'ATL GA Inventory'!DA$3)</f>
        <v>0</v>
      </c>
      <c r="DB70" s="19">
        <f>SUMIFS('ATL RAW'!$J:$J,'ATL RAW'!$I:$I,'ATL GA Inventory'!$B70,'ATL RAW'!$L:$L,'ATL GA Inventory'!DB$3)+SUMIFS('ATL CR'!$J:$J,'ATL CR'!$I:$I,'ATL GA Inventory'!$B70,'ATL CR'!$L:$L,'ATL GA Inventory'!DB$3)</f>
        <v>0</v>
      </c>
      <c r="DC70" s="19">
        <f>SUMIFS('ATL RAW'!$J:$J,'ATL RAW'!$I:$I,'ATL GA Inventory'!$B70,'ATL RAW'!$L:$L,'ATL GA Inventory'!DC$3)+SUMIFS('ATL CR'!$J:$J,'ATL CR'!$I:$I,'ATL GA Inventory'!$B70,'ATL CR'!$L:$L,'ATL GA Inventory'!DC$3)</f>
        <v>0</v>
      </c>
      <c r="DD70" s="19">
        <f>SUMIFS('ATL RAW'!$J:$J,'ATL RAW'!$I:$I,'ATL GA Inventory'!$B70,'ATL RAW'!$L:$L,'ATL GA Inventory'!DD$3)+SUMIFS('ATL CR'!$J:$J,'ATL CR'!$I:$I,'ATL GA Inventory'!$B70,'ATL CR'!$L:$L,'ATL GA Inventory'!DD$3)</f>
        <v>0</v>
      </c>
      <c r="DE70" s="19">
        <f>SUMIFS('ATL RAW'!$J:$J,'ATL RAW'!$I:$I,'ATL GA Inventory'!$B70,'ATL RAW'!$L:$L,'ATL GA Inventory'!DE$3)+SUMIFS('ATL CR'!$J:$J,'ATL CR'!$I:$I,'ATL GA Inventory'!$B70,'ATL CR'!$L:$L,'ATL GA Inventory'!DE$3)</f>
        <v>0</v>
      </c>
      <c r="DF70" s="19">
        <f>SUMIFS('ATL RAW'!$J:$J,'ATL RAW'!$I:$I,'ATL GA Inventory'!$B70,'ATL RAW'!$L:$L,'ATL GA Inventory'!DF$3)+SUMIFS('ATL CR'!$J:$J,'ATL CR'!$I:$I,'ATL GA Inventory'!$B70,'ATL CR'!$L:$L,'ATL GA Inventory'!DF$3)</f>
        <v>0</v>
      </c>
      <c r="DG70" s="19">
        <f>SUMIFS('ATL RAW'!$J:$J,'ATL RAW'!$I:$I,'ATL GA Inventory'!$B70,'ATL RAW'!$L:$L,'ATL GA Inventory'!DG$3)+SUMIFS('ATL CR'!$J:$J,'ATL CR'!$I:$I,'ATL GA Inventory'!$B70,'ATL CR'!$L:$L,'ATL GA Inventory'!DG$3)</f>
        <v>0</v>
      </c>
      <c r="DH70" s="19">
        <f>SUMIFS('ATL RAW'!$J:$J,'ATL RAW'!$I:$I,'ATL GA Inventory'!$B70,'ATL RAW'!$L:$L,'ATL GA Inventory'!DH$3)+SUMIFS('ATL CR'!$J:$J,'ATL CR'!$I:$I,'ATL GA Inventory'!$B70,'ATL CR'!$L:$L,'ATL GA Inventory'!DH$3)</f>
        <v>0</v>
      </c>
      <c r="DI70" s="19">
        <f>SUMIFS('ATL RAW'!$J:$J,'ATL RAW'!$I:$I,'ATL GA Inventory'!$B70,'ATL RAW'!$L:$L,'ATL GA Inventory'!DI$3)+SUMIFS('ATL CR'!$J:$J,'ATL CR'!$I:$I,'ATL GA Inventory'!$B70,'ATL CR'!$L:$L,'ATL GA Inventory'!DI$3)</f>
        <v>0</v>
      </c>
      <c r="DJ70" s="19">
        <f>SUMIFS('ATL RAW'!$J:$J,'ATL RAW'!$I:$I,'ATL GA Inventory'!$B70,'ATL RAW'!$L:$L,'ATL GA Inventory'!DJ$3)+SUMIFS('ATL CR'!$J:$J,'ATL CR'!$I:$I,'ATL GA Inventory'!$B70,'ATL CR'!$L:$L,'ATL GA Inventory'!DJ$3)</f>
        <v>0</v>
      </c>
      <c r="DK70" s="19">
        <f>SUMIFS('ATL RAW'!$J:$J,'ATL RAW'!$I:$I,'ATL GA Inventory'!$B70,'ATL RAW'!$L:$L,'ATL GA Inventory'!DK$3)+SUMIFS('ATL CR'!$J:$J,'ATL CR'!$I:$I,'ATL GA Inventory'!$B70,'ATL CR'!$L:$L,'ATL GA Inventory'!DK$3)</f>
        <v>0</v>
      </c>
      <c r="DL70" s="19">
        <f>SUMIFS('ATL RAW'!$J:$J,'ATL RAW'!$I:$I,'ATL GA Inventory'!$B70,'ATL RAW'!$L:$L,'ATL GA Inventory'!DL$3)+SUMIFS('ATL CR'!$J:$J,'ATL CR'!$I:$I,'ATL GA Inventory'!$B70,'ATL CR'!$L:$L,'ATL GA Inventory'!DL$3)</f>
        <v>0</v>
      </c>
      <c r="DM70" s="19">
        <f>SUMIFS('ATL RAW'!$J:$J,'ATL RAW'!$I:$I,'ATL GA Inventory'!$B70,'ATL RAW'!$L:$L,'ATL GA Inventory'!DM$3)+SUMIFS('ATL CR'!$J:$J,'ATL CR'!$I:$I,'ATL GA Inventory'!$B70,'ATL CR'!$L:$L,'ATL GA Inventory'!DM$3)</f>
        <v>0</v>
      </c>
      <c r="DN70" s="19">
        <f>SUMIFS('ATL RAW'!$J:$J,'ATL RAW'!$I:$I,'ATL GA Inventory'!$B70,'ATL RAW'!$L:$L,'ATL GA Inventory'!DN$3)+SUMIFS('ATL CR'!$J:$J,'ATL CR'!$I:$I,'ATL GA Inventory'!$B70,'ATL CR'!$L:$L,'ATL GA Inventory'!DN$3)</f>
        <v>0</v>
      </c>
      <c r="DO70" s="19">
        <f>SUMIFS('ATL RAW'!$J:$J,'ATL RAW'!$I:$I,'ATL GA Inventory'!$B70,'ATL RAW'!$L:$L,'ATL GA Inventory'!DO$3)+SUMIFS('ATL CR'!$J:$J,'ATL CR'!$I:$I,'ATL GA Inventory'!$B70,'ATL CR'!$L:$L,'ATL GA Inventory'!DO$3)</f>
        <v>0</v>
      </c>
      <c r="DP70" s="19">
        <f>SUMIFS('ATL RAW'!$J:$J,'ATL RAW'!$I:$I,'ATL GA Inventory'!$B70,'ATL RAW'!$L:$L,'ATL GA Inventory'!DP$3)+SUMIFS('ATL CR'!$J:$J,'ATL CR'!$I:$I,'ATL GA Inventory'!$B70,'ATL CR'!$L:$L,'ATL GA Inventory'!DP$3)</f>
        <v>0</v>
      </c>
      <c r="DQ70" s="19">
        <f>SUMIFS('ATL RAW'!$J:$J,'ATL RAW'!$I:$I,'ATL GA Inventory'!$B70,'ATL RAW'!$L:$L,'ATL GA Inventory'!DQ$3)+SUMIFS('ATL CR'!$J:$J,'ATL CR'!$I:$I,'ATL GA Inventory'!$B70,'ATL CR'!$L:$L,'ATL GA Inventory'!DQ$3)</f>
        <v>0</v>
      </c>
      <c r="DR70" s="19">
        <f>SUMIFS('ATL RAW'!$J:$J,'ATL RAW'!$I:$I,'ATL GA Inventory'!$B70,'ATL RAW'!$L:$L,'ATL GA Inventory'!DR$3)+SUMIFS('ATL CR'!$J:$J,'ATL CR'!$I:$I,'ATL GA Inventory'!$B70,'ATL CR'!$L:$L,'ATL GA Inventory'!DR$3)</f>
        <v>0</v>
      </c>
      <c r="DS70" s="19">
        <f>SUMIFS('ATL RAW'!$J:$J,'ATL RAW'!$I:$I,'ATL GA Inventory'!$B70,'ATL RAW'!$L:$L,'ATL GA Inventory'!DS$3)+SUMIFS('ATL CR'!$J:$J,'ATL CR'!$I:$I,'ATL GA Inventory'!$B70,'ATL CR'!$L:$L,'ATL GA Inventory'!DS$3)</f>
        <v>0</v>
      </c>
      <c r="DT70" s="19">
        <f>SUMIFS('ATL RAW'!$J:$J,'ATL RAW'!$I:$I,'ATL GA Inventory'!$B70,'ATL RAW'!$L:$L,'ATL GA Inventory'!DT$3)+SUMIFS('ATL CR'!$J:$J,'ATL CR'!$I:$I,'ATL GA Inventory'!$B70,'ATL CR'!$L:$L,'ATL GA Inventory'!DT$3)</f>
        <v>0</v>
      </c>
      <c r="DU70" s="19">
        <f>SUMIFS('ATL RAW'!$J:$J,'ATL RAW'!$I:$I,'ATL GA Inventory'!$B70,'ATL RAW'!$L:$L,'ATL GA Inventory'!DU$3)+SUMIFS('ATL CR'!$J:$J,'ATL CR'!$I:$I,'ATL GA Inventory'!$B70,'ATL CR'!$L:$L,'ATL GA Inventory'!DU$3)</f>
        <v>0</v>
      </c>
      <c r="DV70" s="19">
        <f>SUMIFS('ATL RAW'!$J:$J,'ATL RAW'!$I:$I,'ATL GA Inventory'!$B70,'ATL RAW'!$L:$L,'ATL GA Inventory'!DV$3)+SUMIFS('ATL CR'!$J:$J,'ATL CR'!$I:$I,'ATL GA Inventory'!$B70,'ATL CR'!$L:$L,'ATL GA Inventory'!DV$3)</f>
        <v>0</v>
      </c>
      <c r="DW70" s="19">
        <f>SUMIFS('ATL RAW'!$J:$J,'ATL RAW'!$I:$I,'ATL GA Inventory'!$B70,'ATL RAW'!$L:$L,'ATL GA Inventory'!DW$3)+SUMIFS('ATL CR'!$J:$J,'ATL CR'!$I:$I,'ATL GA Inventory'!$B70,'ATL CR'!$L:$L,'ATL GA Inventory'!DW$3)</f>
        <v>0</v>
      </c>
      <c r="DX70" s="19">
        <f>SUMIFS('ATL RAW'!$J:$J,'ATL RAW'!$I:$I,'ATL GA Inventory'!$B70,'ATL RAW'!$L:$L,'ATL GA Inventory'!DX$3)+SUMIFS('ATL CR'!$J:$J,'ATL CR'!$I:$I,'ATL GA Inventory'!$B70,'ATL CR'!$L:$L,'ATL GA Inventory'!DX$3)</f>
        <v>0</v>
      </c>
      <c r="DY70" s="19">
        <f>SUMIFS('ATL RAW'!$J:$J,'ATL RAW'!$I:$I,'ATL GA Inventory'!$B70,'ATL RAW'!$L:$L,'ATL GA Inventory'!DY$3)+SUMIFS('ATL CR'!$J:$J,'ATL CR'!$I:$I,'ATL GA Inventory'!$B70,'ATL CR'!$L:$L,'ATL GA Inventory'!DY$3)</f>
        <v>0</v>
      </c>
      <c r="DZ70" s="19">
        <f>SUMIFS('ATL RAW'!$J:$J,'ATL RAW'!$I:$I,'ATL GA Inventory'!$B70,'ATL RAW'!$L:$L,'ATL GA Inventory'!DZ$3)+SUMIFS('ATL CR'!$J:$J,'ATL CR'!$I:$I,'ATL GA Inventory'!$B70,'ATL CR'!$L:$L,'ATL GA Inventory'!DZ$3)</f>
        <v>0</v>
      </c>
      <c r="EA70" s="19">
        <f>SUMIFS('ATL RAW'!$J:$J,'ATL RAW'!$I:$I,'ATL GA Inventory'!$B70,'ATL RAW'!$L:$L,'ATL GA Inventory'!EA$3)+SUMIFS('ATL CR'!$J:$J,'ATL CR'!$I:$I,'ATL GA Inventory'!$B70,'ATL CR'!$L:$L,'ATL GA Inventory'!EA$3)</f>
        <v>0</v>
      </c>
      <c r="EB70" s="19">
        <f>SUMIFS('ATL RAW'!$J:$J,'ATL RAW'!$I:$I,'ATL GA Inventory'!$B70,'ATL RAW'!$L:$L,'ATL GA Inventory'!EB$3)+SUMIFS('ATL CR'!$J:$J,'ATL CR'!$I:$I,'ATL GA Inventory'!$B70,'ATL CR'!$L:$L,'ATL GA Inventory'!EB$3)</f>
        <v>0</v>
      </c>
      <c r="EC70" s="19">
        <f>SUMIFS('ATL RAW'!$J:$J,'ATL RAW'!$I:$I,'ATL GA Inventory'!$B70,'ATL RAW'!$L:$L,'ATL GA Inventory'!EC$3)+SUMIFS('ATL CR'!$J:$J,'ATL CR'!$I:$I,'ATL GA Inventory'!$B70,'ATL CR'!$L:$L,'ATL GA Inventory'!EC$3)</f>
        <v>0</v>
      </c>
      <c r="ED70" s="19">
        <f>SUMIFS('ATL RAW'!$J:$J,'ATL RAW'!$I:$I,'ATL GA Inventory'!$B70,'ATL RAW'!$L:$L,'ATL GA Inventory'!ED$3)+SUMIFS('ATL CR'!$J:$J,'ATL CR'!$I:$I,'ATL GA Inventory'!$B70,'ATL CR'!$L:$L,'ATL GA Inventory'!ED$3)</f>
        <v>0</v>
      </c>
      <c r="EE70" s="19">
        <f>SUMIFS('ATL RAW'!$J:$J,'ATL RAW'!$I:$I,'ATL GA Inventory'!$B70,'ATL RAW'!$L:$L,'ATL GA Inventory'!EE$3)+SUMIFS('ATL CR'!$J:$J,'ATL CR'!$I:$I,'ATL GA Inventory'!$B70,'ATL CR'!$L:$L,'ATL GA Inventory'!EE$3)</f>
        <v>0</v>
      </c>
      <c r="EF70" s="19">
        <f>SUMIFS('ATL RAW'!$J:$J,'ATL RAW'!$I:$I,'ATL GA Inventory'!$B70,'ATL RAW'!$L:$L,'ATL GA Inventory'!EF$3)+SUMIFS('ATL CR'!$J:$J,'ATL CR'!$I:$I,'ATL GA Inventory'!$B70,'ATL CR'!$L:$L,'ATL GA Inventory'!EF$3)</f>
        <v>0</v>
      </c>
      <c r="EG70" s="19">
        <f>SUMIFS('ATL RAW'!$J:$J,'ATL RAW'!$I:$I,'ATL GA Inventory'!$B70,'ATL RAW'!$L:$L,'ATL GA Inventory'!EG$3)+SUMIFS('ATL CR'!$J:$J,'ATL CR'!$I:$I,'ATL GA Inventory'!$B70,'ATL CR'!$L:$L,'ATL GA Inventory'!EG$3)</f>
        <v>0</v>
      </c>
      <c r="EH70" s="19">
        <f>SUMIFS('ATL RAW'!$J:$J,'ATL RAW'!$I:$I,'ATL GA Inventory'!$B70,'ATL RAW'!$L:$L,'ATL GA Inventory'!EH$3)+SUMIFS('ATL CR'!$J:$J,'ATL CR'!$I:$I,'ATL GA Inventory'!$B70,'ATL CR'!$L:$L,'ATL GA Inventory'!EH$3)</f>
        <v>0</v>
      </c>
      <c r="EI70" s="19">
        <f>SUMIFS('ATL RAW'!$J:$J,'ATL RAW'!$I:$I,'ATL GA Inventory'!$B70,'ATL RAW'!$L:$L,'ATL GA Inventory'!EI$3)+SUMIFS('ATL CR'!$J:$J,'ATL CR'!$I:$I,'ATL GA Inventory'!$B70,'ATL CR'!$L:$L,'ATL GA Inventory'!EI$3)</f>
        <v>0</v>
      </c>
      <c r="EJ70" s="19">
        <f>SUMIFS('ATL RAW'!$J:$J,'ATL RAW'!$I:$I,'ATL GA Inventory'!$B70,'ATL RAW'!$L:$L,'ATL GA Inventory'!EJ$3)+SUMIFS('ATL CR'!$J:$J,'ATL CR'!$I:$I,'ATL GA Inventory'!$B70,'ATL CR'!$L:$L,'ATL GA Inventory'!EJ$3)</f>
        <v>0</v>
      </c>
      <c r="EK70" s="19">
        <f>SUMIFS('ATL RAW'!$J:$J,'ATL RAW'!$I:$I,'ATL GA Inventory'!$B70,'ATL RAW'!$L:$L,'ATL GA Inventory'!EK$3)+SUMIFS('ATL CR'!$J:$J,'ATL CR'!$I:$I,'ATL GA Inventory'!$B70,'ATL CR'!$L:$L,'ATL GA Inventory'!EK$3)</f>
        <v>0</v>
      </c>
      <c r="EL70" s="19">
        <f>SUMIFS('ATL RAW'!$J:$J,'ATL RAW'!$I:$I,'ATL GA Inventory'!$B70,'ATL RAW'!$L:$L,'ATL GA Inventory'!EL$3)+SUMIFS('ATL CR'!$J:$J,'ATL CR'!$I:$I,'ATL GA Inventory'!$B70,'ATL CR'!$L:$L,'ATL GA Inventory'!EL$3)</f>
        <v>0</v>
      </c>
      <c r="EM70" s="19">
        <f>SUMIFS('ATL RAW'!$J:$J,'ATL RAW'!$I:$I,'ATL GA Inventory'!$B70,'ATL RAW'!$L:$L,'ATL GA Inventory'!EM$3)+SUMIFS('ATL CR'!$J:$J,'ATL CR'!$I:$I,'ATL GA Inventory'!$B70,'ATL CR'!$L:$L,'ATL GA Inventory'!EM$3)</f>
        <v>0</v>
      </c>
      <c r="EN70" s="19">
        <f>SUMIFS('ATL RAW'!$J:$J,'ATL RAW'!$I:$I,'ATL GA Inventory'!$B70,'ATL RAW'!$L:$L,'ATL GA Inventory'!EN$3)+SUMIFS('ATL CR'!$J:$J,'ATL CR'!$I:$I,'ATL GA Inventory'!$B70,'ATL CR'!$L:$L,'ATL GA Inventory'!EN$3)</f>
        <v>0</v>
      </c>
      <c r="EO70" s="19">
        <f>SUMIFS('ATL RAW'!$J:$J,'ATL RAW'!$I:$I,'ATL GA Inventory'!$B70,'ATL RAW'!$L:$L,'ATL GA Inventory'!EO$3)+SUMIFS('ATL CR'!$J:$J,'ATL CR'!$I:$I,'ATL GA Inventory'!$B70,'ATL CR'!$L:$L,'ATL GA Inventory'!EO$3)</f>
        <v>0</v>
      </c>
      <c r="EP70" s="19">
        <f>SUMIFS('ATL RAW'!$J:$J,'ATL RAW'!$I:$I,'ATL GA Inventory'!$B70,'ATL RAW'!$L:$L,'ATL GA Inventory'!EP$3)+SUMIFS('ATL CR'!$J:$J,'ATL CR'!$I:$I,'ATL GA Inventory'!$B70,'ATL CR'!$L:$L,'ATL GA Inventory'!EP$3)</f>
        <v>0</v>
      </c>
      <c r="EQ70" s="19">
        <f>SUMIFS('ATL RAW'!$J:$J,'ATL RAW'!$I:$I,'ATL GA Inventory'!$B70,'ATL RAW'!$L:$L,'ATL GA Inventory'!EQ$3)+SUMIFS('ATL CR'!$J:$J,'ATL CR'!$I:$I,'ATL GA Inventory'!$B70,'ATL CR'!$L:$L,'ATL GA Inventory'!EQ$3)</f>
        <v>0</v>
      </c>
      <c r="ER70" s="19">
        <f>SUMIFS('ATL RAW'!$J:$J,'ATL RAW'!$I:$I,'ATL GA Inventory'!$B70,'ATL RAW'!$L:$L,'ATL GA Inventory'!ER$3)+SUMIFS('ATL CR'!$J:$J,'ATL CR'!$I:$I,'ATL GA Inventory'!$B70,'ATL CR'!$L:$L,'ATL GA Inventory'!ER$3)</f>
        <v>0</v>
      </c>
      <c r="ES70" s="19">
        <f>SUMIFS('ATL RAW'!$J:$J,'ATL RAW'!$I:$I,'ATL GA Inventory'!$B70,'ATL RAW'!$L:$L,'ATL GA Inventory'!ES$3)+SUMIFS('ATL CR'!$J:$J,'ATL CR'!$I:$I,'ATL GA Inventory'!$B70,'ATL CR'!$L:$L,'ATL GA Inventory'!ES$3)</f>
        <v>0</v>
      </c>
      <c r="ET70" s="19">
        <f>SUMIFS('ATL RAW'!$J:$J,'ATL RAW'!$I:$I,'ATL GA Inventory'!$B70,'ATL RAW'!$L:$L,'ATL GA Inventory'!ET$3)+SUMIFS('ATL CR'!$J:$J,'ATL CR'!$I:$I,'ATL GA Inventory'!$B70,'ATL CR'!$L:$L,'ATL GA Inventory'!ET$3)</f>
        <v>0</v>
      </c>
      <c r="EU70" s="19">
        <f>SUMIFS('ATL RAW'!$J:$J,'ATL RAW'!$I:$I,'ATL GA Inventory'!$B70,'ATL RAW'!$L:$L,'ATL GA Inventory'!EU$3)+SUMIFS('ATL CR'!$J:$J,'ATL CR'!$I:$I,'ATL GA Inventory'!$B70,'ATL CR'!$L:$L,'ATL GA Inventory'!EU$3)</f>
        <v>0</v>
      </c>
      <c r="EV70" s="19">
        <f>SUMIFS('ATL RAW'!$J:$J,'ATL RAW'!$I:$I,'ATL GA Inventory'!$B70,'ATL RAW'!$L:$L,'ATL GA Inventory'!EV$3)+SUMIFS('ATL CR'!$J:$J,'ATL CR'!$I:$I,'ATL GA Inventory'!$B70,'ATL CR'!$L:$L,'ATL GA Inventory'!EV$3)</f>
        <v>0</v>
      </c>
      <c r="EW70" s="19">
        <f>SUMIFS('ATL RAW'!$J:$J,'ATL RAW'!$I:$I,'ATL GA Inventory'!$B70,'ATL RAW'!$L:$L,'ATL GA Inventory'!EW$3)+SUMIFS('ATL CR'!$J:$J,'ATL CR'!$I:$I,'ATL GA Inventory'!$B70,'ATL CR'!$L:$L,'ATL GA Inventory'!EW$3)</f>
        <v>0</v>
      </c>
      <c r="EX70" s="19">
        <f>SUMIFS('ATL RAW'!$J:$J,'ATL RAW'!$I:$I,'ATL GA Inventory'!$B70,'ATL RAW'!$L:$L,'ATL GA Inventory'!EX$3)+SUMIFS('ATL CR'!$J:$J,'ATL CR'!$I:$I,'ATL GA Inventory'!$B70,'ATL CR'!$L:$L,'ATL GA Inventory'!EX$3)</f>
        <v>0</v>
      </c>
      <c r="EY70" s="19">
        <f>SUMIFS('ATL RAW'!$J:$J,'ATL RAW'!$I:$I,'ATL GA Inventory'!$B70,'ATL RAW'!$L:$L,'ATL GA Inventory'!EY$3)+SUMIFS('ATL CR'!$J:$J,'ATL CR'!$I:$I,'ATL GA Inventory'!$B70,'ATL CR'!$L:$L,'ATL GA Inventory'!EY$3)</f>
        <v>0</v>
      </c>
      <c r="EZ70" s="19">
        <f>SUMIFS('ATL RAW'!$J:$J,'ATL RAW'!$I:$I,'ATL GA Inventory'!$B70,'ATL RAW'!$L:$L,'ATL GA Inventory'!EZ$3)+SUMIFS('ATL CR'!$J:$J,'ATL CR'!$I:$I,'ATL GA Inventory'!$B70,'ATL CR'!$L:$L,'ATL GA Inventory'!EZ$3)</f>
        <v>0</v>
      </c>
      <c r="FA70" s="19">
        <f>SUMIFS('ATL RAW'!$J:$J,'ATL RAW'!$I:$I,'ATL GA Inventory'!$B70,'ATL RAW'!$L:$L,'ATL GA Inventory'!FA$3)+SUMIFS('ATL CR'!$J:$J,'ATL CR'!$I:$I,'ATL GA Inventory'!$B70,'ATL CR'!$L:$L,'ATL GA Inventory'!FA$3)</f>
        <v>0</v>
      </c>
      <c r="FB70" s="19">
        <f>SUMIFS('ATL RAW'!$J:$J,'ATL RAW'!$I:$I,'ATL GA Inventory'!$B70,'ATL RAW'!$L:$L,'ATL GA Inventory'!FB$3)+SUMIFS('ATL CR'!$J:$J,'ATL CR'!$I:$I,'ATL GA Inventory'!$B70,'ATL CR'!$L:$L,'ATL GA Inventory'!FB$3)</f>
        <v>0</v>
      </c>
      <c r="FC70" s="19">
        <f>SUMIFS('ATL RAW'!$J:$J,'ATL RAW'!$I:$I,'ATL GA Inventory'!$B70,'ATL RAW'!$L:$L,'ATL GA Inventory'!FC$3)+SUMIFS('ATL CR'!$J:$J,'ATL CR'!$I:$I,'ATL GA Inventory'!$B70,'ATL CR'!$L:$L,'ATL GA Inventory'!FC$3)</f>
        <v>0</v>
      </c>
      <c r="FD70" s="19">
        <f>SUMIFS('ATL RAW'!$J:$J,'ATL RAW'!$I:$I,'ATL GA Inventory'!$B70,'ATL RAW'!$L:$L,'ATL GA Inventory'!FD$3)+SUMIFS('ATL CR'!$J:$J,'ATL CR'!$I:$I,'ATL GA Inventory'!$B70,'ATL CR'!$L:$L,'ATL GA Inventory'!FD$3)</f>
        <v>0</v>
      </c>
      <c r="FE70" s="19">
        <f>SUMIFS('ATL RAW'!$J:$J,'ATL RAW'!$I:$I,'ATL GA Inventory'!$B70,'ATL RAW'!$L:$L,'ATL GA Inventory'!FE$3)+SUMIFS('ATL CR'!$J:$J,'ATL CR'!$I:$I,'ATL GA Inventory'!$B70,'ATL CR'!$L:$L,'ATL GA Inventory'!FE$3)</f>
        <v>0</v>
      </c>
      <c r="FF70" s="19">
        <f>SUMIFS('ATL RAW'!$J:$J,'ATL RAW'!$I:$I,'ATL GA Inventory'!$B70,'ATL RAW'!$L:$L,'ATL GA Inventory'!FF$3)+SUMIFS('ATL CR'!$J:$J,'ATL CR'!$I:$I,'ATL GA Inventory'!$B70,'ATL CR'!$L:$L,'ATL GA Inventory'!FF$3)</f>
        <v>0</v>
      </c>
      <c r="FG70" s="19">
        <f>SUMIFS('ATL RAW'!$J:$J,'ATL RAW'!$I:$I,'ATL GA Inventory'!$B70,'ATL RAW'!$L:$L,'ATL GA Inventory'!FG$3)+SUMIFS('ATL CR'!$J:$J,'ATL CR'!$I:$I,'ATL GA Inventory'!$B70,'ATL CR'!$L:$L,'ATL GA Inventory'!FG$3)</f>
        <v>0</v>
      </c>
      <c r="FH70" s="19">
        <f>SUMIFS('ATL RAW'!$J:$J,'ATL RAW'!$I:$I,'ATL GA Inventory'!$B70,'ATL RAW'!$L:$L,'ATL GA Inventory'!FH$3)+SUMIFS('ATL CR'!$J:$J,'ATL CR'!$I:$I,'ATL GA Inventory'!$B70,'ATL CR'!$L:$L,'ATL GA Inventory'!FH$3)</f>
        <v>0</v>
      </c>
      <c r="FI70" s="19">
        <f>SUMIFS('ATL RAW'!$J:$J,'ATL RAW'!$I:$I,'ATL GA Inventory'!$B70,'ATL RAW'!$L:$L,'ATL GA Inventory'!FI$3)+SUMIFS('ATL CR'!$J:$J,'ATL CR'!$I:$I,'ATL GA Inventory'!$B70,'ATL CR'!$L:$L,'ATL GA Inventory'!FI$3)</f>
        <v>0</v>
      </c>
      <c r="FJ70" s="19">
        <f>SUMIFS('ATL RAW'!$J:$J,'ATL RAW'!$I:$I,'ATL GA Inventory'!$B70,'ATL RAW'!$L:$L,'ATL GA Inventory'!FJ$3)+SUMIFS('ATL CR'!$J:$J,'ATL CR'!$I:$I,'ATL GA Inventory'!$B70,'ATL CR'!$L:$L,'ATL GA Inventory'!FJ$3)</f>
        <v>0</v>
      </c>
      <c r="FK70" s="19">
        <f>SUMIFS('ATL RAW'!$J:$J,'ATL RAW'!$I:$I,'ATL GA Inventory'!$B70,'ATL RAW'!$L:$L,'ATL GA Inventory'!FK$3)+SUMIFS('ATL CR'!$J:$J,'ATL CR'!$I:$I,'ATL GA Inventory'!$B70,'ATL CR'!$L:$L,'ATL GA Inventory'!FK$3)</f>
        <v>0</v>
      </c>
      <c r="FL70" s="19">
        <f>SUMIFS('ATL RAW'!$J:$J,'ATL RAW'!$I:$I,'ATL GA Inventory'!$B70,'ATL RAW'!$L:$L,'ATL GA Inventory'!FL$3)+SUMIFS('ATL CR'!$J:$J,'ATL CR'!$I:$I,'ATL GA Inventory'!$B70,'ATL CR'!$L:$L,'ATL GA Inventory'!FL$3)</f>
        <v>0</v>
      </c>
      <c r="FM70" s="19">
        <f>SUMIFS('ATL RAW'!$J:$J,'ATL RAW'!$I:$I,'ATL GA Inventory'!$B70,'ATL RAW'!$L:$L,'ATL GA Inventory'!FM$3)+SUMIFS('ATL CR'!$J:$J,'ATL CR'!$I:$I,'ATL GA Inventory'!$B70,'ATL CR'!$L:$L,'ATL GA Inventory'!FM$3)</f>
        <v>0</v>
      </c>
      <c r="FN70" s="19">
        <f>SUMIFS('ATL RAW'!$J:$J,'ATL RAW'!$I:$I,'ATL GA Inventory'!$B70,'ATL RAW'!$L:$L,'ATL GA Inventory'!FN$3)+SUMIFS('ATL CR'!$J:$J,'ATL CR'!$I:$I,'ATL GA Inventory'!$B70,'ATL CR'!$L:$L,'ATL GA Inventory'!FN$3)</f>
        <v>0</v>
      </c>
      <c r="FO70" s="19">
        <f>SUMIFS('ATL RAW'!$J:$J,'ATL RAW'!$I:$I,'ATL GA Inventory'!$B70,'ATL RAW'!$L:$L,'ATL GA Inventory'!FO$3)+SUMIFS('ATL CR'!$J:$J,'ATL CR'!$I:$I,'ATL GA Inventory'!$B70,'ATL CR'!$L:$L,'ATL GA Inventory'!FO$3)</f>
        <v>0</v>
      </c>
      <c r="FP70" s="19">
        <f>SUMIFS('ATL RAW'!$J:$J,'ATL RAW'!$I:$I,'ATL GA Inventory'!$B70,'ATL RAW'!$L:$L,'ATL GA Inventory'!FP$3)+SUMIFS('ATL CR'!$J:$J,'ATL CR'!$I:$I,'ATL GA Inventory'!$B70,'ATL CR'!$L:$L,'ATL GA Inventory'!FP$3)</f>
        <v>0</v>
      </c>
      <c r="FQ70" s="19">
        <f>SUMIFS('ATL RAW'!$J:$J,'ATL RAW'!$I:$I,'ATL GA Inventory'!$B70,'ATL RAW'!$L:$L,'ATL GA Inventory'!FQ$3)+SUMIFS('ATL CR'!$J:$J,'ATL CR'!$I:$I,'ATL GA Inventory'!$B70,'ATL CR'!$L:$L,'ATL GA Inventory'!FQ$3)</f>
        <v>0</v>
      </c>
      <c r="FR70" s="19">
        <f>SUMIFS('ATL RAW'!$J:$J,'ATL RAW'!$I:$I,'ATL GA Inventory'!$B70,'ATL RAW'!$L:$L,'ATL GA Inventory'!FR$3)+SUMIFS('ATL CR'!$J:$J,'ATL CR'!$I:$I,'ATL GA Inventory'!$B70,'ATL CR'!$L:$L,'ATL GA Inventory'!FR$3)</f>
        <v>0</v>
      </c>
      <c r="FS70" s="19">
        <f>SUMIFS('ATL RAW'!$J:$J,'ATL RAW'!$I:$I,'ATL GA Inventory'!$B70,'ATL RAW'!$L:$L,'ATL GA Inventory'!FS$3)+SUMIFS('ATL CR'!$J:$J,'ATL CR'!$I:$I,'ATL GA Inventory'!$B70,'ATL CR'!$L:$L,'ATL GA Inventory'!FS$3)</f>
        <v>0</v>
      </c>
      <c r="FT70" s="19">
        <f>SUMIFS('ATL RAW'!$J:$J,'ATL RAW'!$I:$I,'ATL GA Inventory'!$B70,'ATL RAW'!$L:$L,'ATL GA Inventory'!FT$3)+SUMIFS('ATL CR'!$J:$J,'ATL CR'!$I:$I,'ATL GA Inventory'!$B70,'ATL CR'!$L:$L,'ATL GA Inventory'!FT$3)</f>
        <v>0</v>
      </c>
      <c r="FU70" s="19">
        <f>SUMIFS('ATL RAW'!$J:$J,'ATL RAW'!$I:$I,'ATL GA Inventory'!$B70,'ATL RAW'!$L:$L,'ATL GA Inventory'!FU$3)+SUMIFS('ATL CR'!$J:$J,'ATL CR'!$I:$I,'ATL GA Inventory'!$B70,'ATL CR'!$L:$L,'ATL GA Inventory'!FU$3)</f>
        <v>0</v>
      </c>
      <c r="FV70" s="19">
        <f>SUMIFS('ATL RAW'!$J:$J,'ATL RAW'!$I:$I,'ATL GA Inventory'!$B70,'ATL RAW'!$L:$L,'ATL GA Inventory'!FV$3)+SUMIFS('ATL CR'!$J:$J,'ATL CR'!$I:$I,'ATL GA Inventory'!$B70,'ATL CR'!$L:$L,'ATL GA Inventory'!FV$3)</f>
        <v>0</v>
      </c>
      <c r="FW70" s="19">
        <f>SUMIFS('ATL RAW'!$J:$J,'ATL RAW'!$I:$I,'ATL GA Inventory'!$B70,'ATL RAW'!$L:$L,'ATL GA Inventory'!FW$3)+SUMIFS('ATL CR'!$J:$J,'ATL CR'!$I:$I,'ATL GA Inventory'!$B70,'ATL CR'!$L:$L,'ATL GA Inventory'!FW$3)</f>
        <v>0</v>
      </c>
      <c r="FX70" s="19">
        <f>SUMIFS('ATL RAW'!$J:$J,'ATL RAW'!$I:$I,'ATL GA Inventory'!$B70,'ATL RAW'!$L:$L,'ATL GA Inventory'!FX$3)+SUMIFS('ATL CR'!$J:$J,'ATL CR'!$I:$I,'ATL GA Inventory'!$B70,'ATL CR'!$L:$L,'ATL GA Inventory'!FX$3)</f>
        <v>0</v>
      </c>
      <c r="FY70" s="19">
        <f>SUMIFS('ATL RAW'!$J:$J,'ATL RAW'!$I:$I,'ATL GA Inventory'!$B70,'ATL RAW'!$L:$L,'ATL GA Inventory'!FY$3)+SUMIFS('ATL CR'!$J:$J,'ATL CR'!$I:$I,'ATL GA Inventory'!$B70,'ATL CR'!$L:$L,'ATL GA Inventory'!FY$3)</f>
        <v>0</v>
      </c>
      <c r="FZ70" s="19">
        <f>SUMIFS('ATL RAW'!$J:$J,'ATL RAW'!$I:$I,'ATL GA Inventory'!$B70,'ATL RAW'!$L:$L,'ATL GA Inventory'!FZ$3)+SUMIFS('ATL CR'!$J:$J,'ATL CR'!$I:$I,'ATL GA Inventory'!$B70,'ATL CR'!$L:$L,'ATL GA Inventory'!FZ$3)</f>
        <v>0</v>
      </c>
      <c r="GA70" s="19">
        <f>SUMIFS('ATL RAW'!$J:$J,'ATL RAW'!$I:$I,'ATL GA Inventory'!$B70,'ATL RAW'!$L:$L,'ATL GA Inventory'!GA$3)+SUMIFS('ATL CR'!$J:$J,'ATL CR'!$I:$I,'ATL GA Inventory'!$B70,'ATL CR'!$L:$L,'ATL GA Inventory'!GA$3)</f>
        <v>0</v>
      </c>
      <c r="GB70" s="19">
        <f>SUMIFS('ATL RAW'!$J:$J,'ATL RAW'!$I:$I,'ATL GA Inventory'!$B70,'ATL RAW'!$L:$L,'ATL GA Inventory'!GB$3)+SUMIFS('ATL CR'!$J:$J,'ATL CR'!$I:$I,'ATL GA Inventory'!$B70,'ATL CR'!$L:$L,'ATL GA Inventory'!GB$3)</f>
        <v>0</v>
      </c>
      <c r="GC70" s="19">
        <f>SUMIFS('ATL RAW'!$J:$J,'ATL RAW'!$I:$I,'ATL GA Inventory'!$B70,'ATL RAW'!$L:$L,'ATL GA Inventory'!GC$3)+SUMIFS('ATL CR'!$J:$J,'ATL CR'!$I:$I,'ATL GA Inventory'!$B70,'ATL CR'!$L:$L,'ATL GA Inventory'!GC$3)</f>
        <v>0</v>
      </c>
      <c r="GD70" s="19">
        <f>SUMIFS('ATL RAW'!$J:$J,'ATL RAW'!$I:$I,'ATL GA Inventory'!$B70,'ATL RAW'!$L:$L,'ATL GA Inventory'!GD$3)+SUMIFS('ATL CR'!$J:$J,'ATL CR'!$I:$I,'ATL GA Inventory'!$B70,'ATL CR'!$L:$L,'ATL GA Inventory'!GD$3)</f>
        <v>0</v>
      </c>
      <c r="GE70" s="19">
        <f>SUMIFS('ATL RAW'!$J:$J,'ATL RAW'!$I:$I,'ATL GA Inventory'!$B70,'ATL RAW'!$L:$L,'ATL GA Inventory'!GE$3)+SUMIFS('ATL CR'!$J:$J,'ATL CR'!$I:$I,'ATL GA Inventory'!$B70,'ATL CR'!$L:$L,'ATL GA Inventory'!GE$3)</f>
        <v>0</v>
      </c>
      <c r="GF70" s="19">
        <f>SUMIFS('ATL RAW'!$J:$J,'ATL RAW'!$I:$I,'ATL GA Inventory'!$B70,'ATL RAW'!$L:$L,'ATL GA Inventory'!GF$3)+SUMIFS('ATL CR'!$J:$J,'ATL CR'!$I:$I,'ATL GA Inventory'!$B70,'ATL CR'!$L:$L,'ATL GA Inventory'!GF$3)</f>
        <v>0</v>
      </c>
      <c r="GG70" s="19">
        <f>SUMIFS('ATL RAW'!$J:$J,'ATL RAW'!$I:$I,'ATL GA Inventory'!$B70,'ATL RAW'!$L:$L,'ATL GA Inventory'!GG$3)+SUMIFS('ATL CR'!$J:$J,'ATL CR'!$I:$I,'ATL GA Inventory'!$B70,'ATL CR'!$L:$L,'ATL GA Inventory'!GG$3)</f>
        <v>0</v>
      </c>
      <c r="GH70" s="19">
        <f>SUMIFS('ATL RAW'!$J:$J,'ATL RAW'!$I:$I,'ATL GA Inventory'!$B70,'ATL RAW'!$L:$L,'ATL GA Inventory'!GH$3)+SUMIFS('ATL CR'!$J:$J,'ATL CR'!$I:$I,'ATL GA Inventory'!$B70,'ATL CR'!$L:$L,'ATL GA Inventory'!GH$3)</f>
        <v>0</v>
      </c>
      <c r="GI70" s="19">
        <f>SUMIFS('ATL RAW'!$J:$J,'ATL RAW'!$I:$I,'ATL GA Inventory'!$B70,'ATL RAW'!$L:$L,'ATL GA Inventory'!GI$3)+SUMIFS('ATL CR'!$J:$J,'ATL CR'!$I:$I,'ATL GA Inventory'!$B70,'ATL CR'!$L:$L,'ATL GA Inventory'!GI$3)</f>
        <v>0</v>
      </c>
      <c r="GJ70" s="19">
        <f>SUMIFS('ATL RAW'!$J:$J,'ATL RAW'!$I:$I,'ATL GA Inventory'!$B70,'ATL RAW'!$L:$L,'ATL GA Inventory'!GJ$3)+SUMIFS('ATL CR'!$J:$J,'ATL CR'!$I:$I,'ATL GA Inventory'!$B70,'ATL CR'!$L:$L,'ATL GA Inventory'!GJ$3)</f>
        <v>0</v>
      </c>
      <c r="GK70" s="19">
        <f>SUMIFS('ATL RAW'!$J:$J,'ATL RAW'!$I:$I,'ATL GA Inventory'!$B70,'ATL RAW'!$L:$L,'ATL GA Inventory'!GK$3)+SUMIFS('ATL CR'!$J:$J,'ATL CR'!$I:$I,'ATL GA Inventory'!$B70,'ATL CR'!$L:$L,'ATL GA Inventory'!GK$3)</f>
        <v>0</v>
      </c>
      <c r="GL70" s="19">
        <f>SUMIFS('ATL RAW'!$J:$J,'ATL RAW'!$I:$I,'ATL GA Inventory'!$B70,'ATL RAW'!$L:$L,'ATL GA Inventory'!GL$3)+SUMIFS('ATL CR'!$J:$J,'ATL CR'!$I:$I,'ATL GA Inventory'!$B70,'ATL CR'!$L:$L,'ATL GA Inventory'!GL$3)</f>
        <v>0</v>
      </c>
      <c r="GM70" s="19">
        <f>SUMIFS('ATL RAW'!$J:$J,'ATL RAW'!$I:$I,'ATL GA Inventory'!$B70,'ATL RAW'!$L:$L,'ATL GA Inventory'!GM$3)+SUMIFS('ATL CR'!$J:$J,'ATL CR'!$I:$I,'ATL GA Inventory'!$B70,'ATL CR'!$L:$L,'ATL GA Inventory'!GM$3)</f>
        <v>0</v>
      </c>
      <c r="GN70" s="19">
        <f>SUMIFS('ATL RAW'!$J:$J,'ATL RAW'!$I:$I,'ATL GA Inventory'!$B70,'ATL RAW'!$L:$L,'ATL GA Inventory'!GN$3)+SUMIFS('ATL CR'!$J:$J,'ATL CR'!$I:$I,'ATL GA Inventory'!$B70,'ATL CR'!$L:$L,'ATL GA Inventory'!GN$3)</f>
        <v>0</v>
      </c>
      <c r="GO70" s="19">
        <f>SUMIFS('ATL RAW'!$J:$J,'ATL RAW'!$I:$I,'ATL GA Inventory'!$B70,'ATL RAW'!$L:$L,'ATL GA Inventory'!GO$3)+SUMIFS('ATL CR'!$J:$J,'ATL CR'!$I:$I,'ATL GA Inventory'!$B70,'ATL CR'!$L:$L,'ATL GA Inventory'!GO$3)</f>
        <v>0</v>
      </c>
      <c r="GP70" s="19">
        <f>SUMIFS('ATL RAW'!$J:$J,'ATL RAW'!$I:$I,'ATL GA Inventory'!$B70,'ATL RAW'!$L:$L,'ATL GA Inventory'!GP$3)+SUMIFS('ATL CR'!$J:$J,'ATL CR'!$I:$I,'ATL GA Inventory'!$B70,'ATL CR'!$L:$L,'ATL GA Inventory'!GP$3)</f>
        <v>0</v>
      </c>
      <c r="GQ70" s="19">
        <f>SUMIFS('ATL RAW'!$J:$J,'ATL RAW'!$I:$I,'ATL GA Inventory'!$B70,'ATL RAW'!$L:$L,'ATL GA Inventory'!GQ$3)+SUMIFS('ATL CR'!$J:$J,'ATL CR'!$I:$I,'ATL GA Inventory'!$B70,'ATL CR'!$L:$L,'ATL GA Inventory'!GQ$3)</f>
        <v>0</v>
      </c>
      <c r="GR70" s="19">
        <f>SUMIFS('ATL RAW'!$J:$J,'ATL RAW'!$I:$I,'ATL GA Inventory'!$B70,'ATL RAW'!$L:$L,'ATL GA Inventory'!GR$3)+SUMIFS('ATL CR'!$J:$J,'ATL CR'!$I:$I,'ATL GA Inventory'!$B70,'ATL CR'!$L:$L,'ATL GA Inventory'!GR$3)</f>
        <v>0</v>
      </c>
      <c r="GS70" s="19">
        <f>SUMIFS('ATL RAW'!$J:$J,'ATL RAW'!$I:$I,'ATL GA Inventory'!$B70,'ATL RAW'!$L:$L,'ATL GA Inventory'!GS$3)+SUMIFS('ATL CR'!$J:$J,'ATL CR'!$I:$I,'ATL GA Inventory'!$B70,'ATL CR'!$L:$L,'ATL GA Inventory'!GS$3)</f>
        <v>0</v>
      </c>
      <c r="GT70" s="19">
        <f>SUMIFS('ATL RAW'!$J:$J,'ATL RAW'!$I:$I,'ATL GA Inventory'!$B70,'ATL RAW'!$L:$L,'ATL GA Inventory'!GT$3)+SUMIFS('ATL CR'!$J:$J,'ATL CR'!$I:$I,'ATL GA Inventory'!$B70,'ATL CR'!$L:$L,'ATL GA Inventory'!GT$3)</f>
        <v>0</v>
      </c>
      <c r="GU70" s="19">
        <f>SUMIFS('ATL RAW'!$J:$J,'ATL RAW'!$I:$I,'ATL GA Inventory'!$B70,'ATL RAW'!$L:$L,'ATL GA Inventory'!GU$3)+SUMIFS('ATL CR'!$J:$J,'ATL CR'!$I:$I,'ATL GA Inventory'!$B70,'ATL CR'!$L:$L,'ATL GA Inventory'!GU$3)</f>
        <v>0</v>
      </c>
      <c r="GV70" s="19">
        <f>SUMIFS('ATL RAW'!$J:$J,'ATL RAW'!$I:$I,'ATL GA Inventory'!$B70,'ATL RAW'!$L:$L,'ATL GA Inventory'!GV$3)+SUMIFS('ATL CR'!$J:$J,'ATL CR'!$I:$I,'ATL GA Inventory'!$B70,'ATL CR'!$L:$L,'ATL GA Inventory'!GV$3)</f>
        <v>0</v>
      </c>
      <c r="GW70" s="19">
        <f>SUMIFS('ATL RAW'!$J:$J,'ATL RAW'!$I:$I,'ATL GA Inventory'!$B70,'ATL RAW'!$L:$L,'ATL GA Inventory'!GW$3)+SUMIFS('ATL CR'!$J:$J,'ATL CR'!$I:$I,'ATL GA Inventory'!$B70,'ATL CR'!$L:$L,'ATL GA Inventory'!GW$3)</f>
        <v>0</v>
      </c>
      <c r="GX70" s="19">
        <f>SUMIFS('ATL RAW'!$J:$J,'ATL RAW'!$I:$I,'ATL GA Inventory'!$B70,'ATL RAW'!$L:$L,'ATL GA Inventory'!GX$3)+SUMIFS('ATL CR'!$J:$J,'ATL CR'!$I:$I,'ATL GA Inventory'!$B70,'ATL CR'!$L:$L,'ATL GA Inventory'!GX$3)</f>
        <v>0</v>
      </c>
      <c r="GY70" s="19">
        <f>SUMIFS('ATL RAW'!$J:$J,'ATL RAW'!$I:$I,'ATL GA Inventory'!$B70,'ATL RAW'!$L:$L,'ATL GA Inventory'!GY$3)+SUMIFS('ATL CR'!$J:$J,'ATL CR'!$I:$I,'ATL GA Inventory'!$B70,'ATL CR'!$L:$L,'ATL GA Inventory'!GY$3)</f>
        <v>0</v>
      </c>
    </row>
    <row r="71" spans="1:207" hidden="1">
      <c r="A71" s="18" t="s">
        <v>936</v>
      </c>
      <c r="B71" s="18">
        <f t="shared" si="12"/>
        <v>49301156</v>
      </c>
      <c r="C71" s="18" t="str">
        <f t="shared" si="12"/>
        <v>Q.PEAK DUO  XL-G10.C</v>
      </c>
      <c r="D71" s="17">
        <f t="shared" si="12"/>
        <v>480</v>
      </c>
      <c r="E71" s="16">
        <f>SUMIFS('ATL RAW'!$J:$J,'ATL RAW'!$I:$I,'ATL GA Inventory'!$B71,'ATL RAW'!$L:$L,'ATL GA Inventory'!E$3)+SUMIFS('ATL CR'!$J:$J,'ATL CR'!$I:$I,'ATL GA Inventory'!$B71,'ATL CR'!$L:$L,'ATL GA Inventory'!E$3)</f>
        <v>0</v>
      </c>
      <c r="F71" s="16">
        <f>SUMIFS('ATL RAW'!$J:$J,'ATL RAW'!$I:$I,'ATL GA Inventory'!$B71,'ATL RAW'!$L:$L,'ATL GA Inventory'!F$3)+SUMIFS('ATL CR'!$J:$J,'ATL CR'!$I:$I,'ATL GA Inventory'!$B71,'ATL CR'!$L:$L,'ATL GA Inventory'!F$3)</f>
        <v>0</v>
      </c>
      <c r="G71" s="16">
        <f>SUMIFS('ATL RAW'!$J:$J,'ATL RAW'!$I:$I,'ATL GA Inventory'!$B71,'ATL RAW'!$L:$L,'ATL GA Inventory'!G$3)+SUMIFS('ATL CR'!$J:$J,'ATL CR'!$I:$I,'ATL GA Inventory'!$B71,'ATL CR'!$L:$L,'ATL GA Inventory'!G$3)</f>
        <v>0</v>
      </c>
      <c r="H71" s="16">
        <f>SUMIFS('ATL RAW'!$J:$J,'ATL RAW'!$I:$I,'ATL GA Inventory'!$B71,'ATL RAW'!$L:$L,'ATL GA Inventory'!H$3)+SUMIFS('ATL CR'!$J:$J,'ATL CR'!$I:$I,'ATL GA Inventory'!$B71,'ATL CR'!$L:$L,'ATL GA Inventory'!H$3)</f>
        <v>0</v>
      </c>
      <c r="I71" s="16">
        <f>SUMIFS('ATL RAW'!$J:$J,'ATL RAW'!$I:$I,'ATL GA Inventory'!$B71,'ATL RAW'!$L:$L,'ATL GA Inventory'!I$3)+SUMIFS('ATL CR'!$J:$J,'ATL CR'!$I:$I,'ATL GA Inventory'!$B71,'ATL CR'!$L:$L,'ATL GA Inventory'!I$3)</f>
        <v>0</v>
      </c>
      <c r="J71" s="16">
        <f>SUMIFS('ATL RAW'!$J:$J,'ATL RAW'!$I:$I,'ATL GA Inventory'!$B71,'ATL RAW'!$L:$L,'ATL GA Inventory'!J$3)+SUMIFS('ATL CR'!$J:$J,'ATL CR'!$I:$I,'ATL GA Inventory'!$B71,'ATL CR'!$L:$L,'ATL GA Inventory'!J$3)</f>
        <v>0</v>
      </c>
      <c r="K71" s="16">
        <f>SUMIFS('ATL RAW'!$J:$J,'ATL RAW'!$I:$I,'ATL GA Inventory'!$B71,'ATL RAW'!$L:$L,'ATL GA Inventory'!K$3)+SUMIFS('ATL CR'!$J:$J,'ATL CR'!$I:$I,'ATL GA Inventory'!$B71,'ATL CR'!$L:$L,'ATL GA Inventory'!K$3)</f>
        <v>0</v>
      </c>
      <c r="L71" s="16">
        <f>SUMIFS('ATL RAW'!$J:$J,'ATL RAW'!$I:$I,'ATL GA Inventory'!$B71,'ATL RAW'!$L:$L,'ATL GA Inventory'!L$3)+SUMIFS('ATL CR'!$J:$J,'ATL CR'!$I:$I,'ATL GA Inventory'!$B71,'ATL CR'!$L:$L,'ATL GA Inventory'!L$3)</f>
        <v>0</v>
      </c>
      <c r="M71" s="16">
        <f>SUMIFS('ATL RAW'!$J:$J,'ATL RAW'!$I:$I,'ATL GA Inventory'!$B71,'ATL RAW'!$L:$L,'ATL GA Inventory'!M$3)+SUMIFS('ATL CR'!$J:$J,'ATL CR'!$I:$I,'ATL GA Inventory'!$B71,'ATL CR'!$L:$L,'ATL GA Inventory'!M$3)</f>
        <v>0</v>
      </c>
      <c r="N71" s="16">
        <f>SUMIFS('ATL RAW'!$J:$J,'ATL RAW'!$I:$I,'ATL GA Inventory'!$B71,'ATL RAW'!$L:$L,'ATL GA Inventory'!N$3)+SUMIFS('ATL CR'!$J:$J,'ATL CR'!$I:$I,'ATL GA Inventory'!$B71,'ATL CR'!$L:$L,'ATL GA Inventory'!N$3)</f>
        <v>0</v>
      </c>
      <c r="O71" s="16">
        <f>SUMIFS('ATL RAW'!$J:$J,'ATL RAW'!$I:$I,'ATL GA Inventory'!$B71,'ATL RAW'!$L:$L,'ATL GA Inventory'!O$3)+SUMIFS('ATL CR'!$J:$J,'ATL CR'!$I:$I,'ATL GA Inventory'!$B71,'ATL CR'!$L:$L,'ATL GA Inventory'!O$3)</f>
        <v>0</v>
      </c>
      <c r="P71" s="16">
        <f>SUMIFS('ATL RAW'!$J:$J,'ATL RAW'!$I:$I,'ATL GA Inventory'!$B71,'ATL RAW'!$L:$L,'ATL GA Inventory'!P$3)+SUMIFS('ATL CR'!$J:$J,'ATL CR'!$I:$I,'ATL GA Inventory'!$B71,'ATL CR'!$L:$L,'ATL GA Inventory'!P$3)</f>
        <v>0</v>
      </c>
      <c r="Q71" s="16">
        <f>SUMIFS('ATL RAW'!$J:$J,'ATL RAW'!$I:$I,'ATL GA Inventory'!$B71,'ATL RAW'!$L:$L,'ATL GA Inventory'!Q$3)+SUMIFS('ATL CR'!$J:$J,'ATL CR'!$I:$I,'ATL GA Inventory'!$B71,'ATL CR'!$L:$L,'ATL GA Inventory'!Q$3)</f>
        <v>0</v>
      </c>
      <c r="R71" s="16">
        <f>SUMIFS('ATL RAW'!$J:$J,'ATL RAW'!$I:$I,'ATL GA Inventory'!$B71,'ATL RAW'!$L:$L,'ATL GA Inventory'!R$3)+SUMIFS('ATL CR'!$J:$J,'ATL CR'!$I:$I,'ATL GA Inventory'!$B71,'ATL CR'!$L:$L,'ATL GA Inventory'!R$3)</f>
        <v>0</v>
      </c>
      <c r="S71" s="16">
        <f>SUMIFS('ATL RAW'!$J:$J,'ATL RAW'!$I:$I,'ATL GA Inventory'!$B71,'ATL RAW'!$L:$L,'ATL GA Inventory'!S$3)+SUMIFS('ATL CR'!$J:$J,'ATL CR'!$I:$I,'ATL GA Inventory'!$B71,'ATL CR'!$L:$L,'ATL GA Inventory'!S$3)</f>
        <v>0</v>
      </c>
      <c r="T71" s="16">
        <f>SUMIFS('ATL RAW'!$J:$J,'ATL RAW'!$I:$I,'ATL GA Inventory'!$B71,'ATL RAW'!$L:$L,'ATL GA Inventory'!T$3)+SUMIFS('ATL CR'!$J:$J,'ATL CR'!$I:$I,'ATL GA Inventory'!$B71,'ATL CR'!$L:$L,'ATL GA Inventory'!T$3)</f>
        <v>0</v>
      </c>
      <c r="U71" s="16">
        <f>SUMIFS('ATL RAW'!$J:$J,'ATL RAW'!$I:$I,'ATL GA Inventory'!$B71,'ATL RAW'!$L:$L,'ATL GA Inventory'!U$3)+SUMIFS('ATL CR'!$J:$J,'ATL CR'!$I:$I,'ATL GA Inventory'!$B71,'ATL CR'!$L:$L,'ATL GA Inventory'!U$3)</f>
        <v>0</v>
      </c>
      <c r="V71" s="16">
        <f>SUMIFS('ATL RAW'!$J:$J,'ATL RAW'!$I:$I,'ATL GA Inventory'!$B71,'ATL RAW'!$L:$L,'ATL GA Inventory'!V$3)+SUMIFS('ATL CR'!$J:$J,'ATL CR'!$I:$I,'ATL GA Inventory'!$B71,'ATL CR'!$L:$L,'ATL GA Inventory'!V$3)</f>
        <v>0</v>
      </c>
      <c r="W71" s="16">
        <f>SUMIFS('ATL RAW'!$J:$J,'ATL RAW'!$I:$I,'ATL GA Inventory'!$B71,'ATL RAW'!$L:$L,'ATL GA Inventory'!W$3)+SUMIFS('ATL CR'!$J:$J,'ATL CR'!$I:$I,'ATL GA Inventory'!$B71,'ATL CR'!$L:$L,'ATL GA Inventory'!W$3)</f>
        <v>0</v>
      </c>
      <c r="X71" s="16">
        <f>SUMIFS('ATL RAW'!$J:$J,'ATL RAW'!$I:$I,'ATL GA Inventory'!$B71,'ATL RAW'!$L:$L,'ATL GA Inventory'!X$3)+SUMIFS('ATL CR'!$J:$J,'ATL CR'!$I:$I,'ATL GA Inventory'!$B71,'ATL CR'!$L:$L,'ATL GA Inventory'!X$3)</f>
        <v>0</v>
      </c>
      <c r="Y71" s="16">
        <f>SUMIFS('ATL RAW'!$J:$J,'ATL RAW'!$I:$I,'ATL GA Inventory'!$B71,'ATL RAW'!$L:$L,'ATL GA Inventory'!Y$3)+SUMIFS('ATL CR'!$J:$J,'ATL CR'!$I:$I,'ATL GA Inventory'!$B71,'ATL CR'!$L:$L,'ATL GA Inventory'!Y$3)</f>
        <v>0</v>
      </c>
      <c r="Z71" s="16">
        <f>SUMIFS('ATL RAW'!$J:$J,'ATL RAW'!$I:$I,'ATL GA Inventory'!$B71,'ATL RAW'!$L:$L,'ATL GA Inventory'!Z$3)+SUMIFS('ATL CR'!$J:$J,'ATL CR'!$I:$I,'ATL GA Inventory'!$B71,'ATL CR'!$L:$L,'ATL GA Inventory'!Z$3)</f>
        <v>0</v>
      </c>
      <c r="AA71" s="16">
        <f>SUMIFS('ATL RAW'!$J:$J,'ATL RAW'!$I:$I,'ATL GA Inventory'!$B71,'ATL RAW'!$L:$L,'ATL GA Inventory'!AA$3)+SUMIFS('ATL CR'!$J:$J,'ATL CR'!$I:$I,'ATL GA Inventory'!$B71,'ATL CR'!$L:$L,'ATL GA Inventory'!AA$3)</f>
        <v>0</v>
      </c>
      <c r="AB71" s="16">
        <f>SUMIFS('ATL RAW'!$J:$J,'ATL RAW'!$I:$I,'ATL GA Inventory'!$B71,'ATL RAW'!$L:$L,'ATL GA Inventory'!AB$3)+SUMIFS('ATL CR'!$J:$J,'ATL CR'!$I:$I,'ATL GA Inventory'!$B71,'ATL CR'!$L:$L,'ATL GA Inventory'!AB$3)</f>
        <v>0</v>
      </c>
      <c r="AC71" s="16">
        <f>SUMIFS('ATL RAW'!$J:$J,'ATL RAW'!$I:$I,'ATL GA Inventory'!$B71,'ATL RAW'!$L:$L,'ATL GA Inventory'!AC$3)+SUMIFS('ATL CR'!$J:$J,'ATL CR'!$I:$I,'ATL GA Inventory'!$B71,'ATL CR'!$L:$L,'ATL GA Inventory'!AC$3)</f>
        <v>0</v>
      </c>
      <c r="AD71" s="16">
        <f>SUMIFS('ATL RAW'!$J:$J,'ATL RAW'!$I:$I,'ATL GA Inventory'!$B71,'ATL RAW'!$L:$L,'ATL GA Inventory'!AD$3)+SUMIFS('ATL CR'!$J:$J,'ATL CR'!$I:$I,'ATL GA Inventory'!$B71,'ATL CR'!$L:$L,'ATL GA Inventory'!AD$3)</f>
        <v>0</v>
      </c>
      <c r="AE71" s="16">
        <f>SUMIFS('ATL RAW'!$J:$J,'ATL RAW'!$I:$I,'ATL GA Inventory'!$B71,'ATL RAW'!$L:$L,'ATL GA Inventory'!AE$3)+SUMIFS('ATL CR'!$J:$J,'ATL CR'!$I:$I,'ATL GA Inventory'!$B71,'ATL CR'!$L:$L,'ATL GA Inventory'!AE$3)</f>
        <v>0</v>
      </c>
      <c r="AF71" s="16">
        <f>SUMIFS('ATL RAW'!$J:$J,'ATL RAW'!$I:$I,'ATL GA Inventory'!$B71,'ATL RAW'!$L:$L,'ATL GA Inventory'!AF$3)+SUMIFS('ATL CR'!$J:$J,'ATL CR'!$I:$I,'ATL GA Inventory'!$B71,'ATL CR'!$L:$L,'ATL GA Inventory'!AF$3)</f>
        <v>0</v>
      </c>
      <c r="AG71" s="16">
        <f>SUMIFS('ATL RAW'!$J:$J,'ATL RAW'!$I:$I,'ATL GA Inventory'!$B71,'ATL RAW'!$L:$L,'ATL GA Inventory'!AG$3)+SUMIFS('ATL CR'!$J:$J,'ATL CR'!$I:$I,'ATL GA Inventory'!$B71,'ATL CR'!$L:$L,'ATL GA Inventory'!AG$3)</f>
        <v>0</v>
      </c>
      <c r="AH71" s="16">
        <f>SUMIFS('ATL RAW'!$J:$J,'ATL RAW'!$I:$I,'ATL GA Inventory'!$B71,'ATL RAW'!$L:$L,'ATL GA Inventory'!AH$3)+SUMIFS('ATL CR'!$J:$J,'ATL CR'!$I:$I,'ATL GA Inventory'!$B71,'ATL CR'!$L:$L,'ATL GA Inventory'!AH$3)</f>
        <v>0</v>
      </c>
      <c r="AI71" s="16">
        <f>SUMIFS('ATL RAW'!$J:$J,'ATL RAW'!$I:$I,'ATL GA Inventory'!$B71,'ATL RAW'!$L:$L,'ATL GA Inventory'!AI$3)+SUMIFS('ATL CR'!$J:$J,'ATL CR'!$I:$I,'ATL GA Inventory'!$B71,'ATL CR'!$L:$L,'ATL GA Inventory'!AI$3)</f>
        <v>0</v>
      </c>
      <c r="AJ71" s="16">
        <f>SUMIFS('ATL RAW'!$J:$J,'ATL RAW'!$I:$I,'ATL GA Inventory'!$B71,'ATL RAW'!$L:$L,'ATL GA Inventory'!AJ$3)+SUMIFS('ATL CR'!$J:$J,'ATL CR'!$I:$I,'ATL GA Inventory'!$B71,'ATL CR'!$L:$L,'ATL GA Inventory'!AJ$3)</f>
        <v>0</v>
      </c>
      <c r="AK71" s="16">
        <f>SUMIFS('ATL RAW'!$J:$J,'ATL RAW'!$I:$I,'ATL GA Inventory'!$B71,'ATL RAW'!$L:$L,'ATL GA Inventory'!AK$3)+SUMIFS('ATL CR'!$J:$J,'ATL CR'!$I:$I,'ATL GA Inventory'!$B71,'ATL CR'!$L:$L,'ATL GA Inventory'!AK$3)</f>
        <v>0</v>
      </c>
      <c r="AL71" s="16">
        <f>SUMIFS('ATL RAW'!$J:$J,'ATL RAW'!$I:$I,'ATL GA Inventory'!$B71,'ATL RAW'!$L:$L,'ATL GA Inventory'!AL$3)+SUMIFS('ATL CR'!$J:$J,'ATL CR'!$I:$I,'ATL GA Inventory'!$B71,'ATL CR'!$L:$L,'ATL GA Inventory'!AL$3)</f>
        <v>0</v>
      </c>
      <c r="AM71" s="16">
        <f>SUMIFS('ATL RAW'!$J:$J,'ATL RAW'!$I:$I,'ATL GA Inventory'!$B71,'ATL RAW'!$L:$L,'ATL GA Inventory'!AM$3)+SUMIFS('ATL CR'!$J:$J,'ATL CR'!$I:$I,'ATL GA Inventory'!$B71,'ATL CR'!$L:$L,'ATL GA Inventory'!AM$3)</f>
        <v>0</v>
      </c>
      <c r="AN71" s="16">
        <f>SUMIFS('ATL RAW'!$J:$J,'ATL RAW'!$I:$I,'ATL GA Inventory'!$B71,'ATL RAW'!$L:$L,'ATL GA Inventory'!AN$3)+SUMIFS('ATL CR'!$J:$J,'ATL CR'!$I:$I,'ATL GA Inventory'!$B71,'ATL CR'!$L:$L,'ATL GA Inventory'!AN$3)</f>
        <v>0</v>
      </c>
      <c r="AO71" s="16">
        <f>SUMIFS('ATL RAW'!$J:$J,'ATL RAW'!$I:$I,'ATL GA Inventory'!$B71,'ATL RAW'!$L:$L,'ATL GA Inventory'!AO$3)+SUMIFS('ATL CR'!$J:$J,'ATL CR'!$I:$I,'ATL GA Inventory'!$B71,'ATL CR'!$L:$L,'ATL GA Inventory'!AO$3)</f>
        <v>0</v>
      </c>
      <c r="AP71" s="16">
        <f>SUMIFS('ATL RAW'!$J:$J,'ATL RAW'!$I:$I,'ATL GA Inventory'!$B71,'ATL RAW'!$L:$L,'ATL GA Inventory'!AP$3)+SUMIFS('ATL CR'!$J:$J,'ATL CR'!$I:$I,'ATL GA Inventory'!$B71,'ATL CR'!$L:$L,'ATL GA Inventory'!AP$3)</f>
        <v>0</v>
      </c>
      <c r="AQ71" s="16">
        <f>SUMIFS('ATL RAW'!$J:$J,'ATL RAW'!$I:$I,'ATL GA Inventory'!$B71,'ATL RAW'!$L:$L,'ATL GA Inventory'!AQ$3)+SUMIFS('ATL CR'!$J:$J,'ATL CR'!$I:$I,'ATL GA Inventory'!$B71,'ATL CR'!$L:$L,'ATL GA Inventory'!AQ$3)</f>
        <v>0</v>
      </c>
      <c r="AR71" s="16">
        <f>SUMIFS('ATL RAW'!$J:$J,'ATL RAW'!$I:$I,'ATL GA Inventory'!$B71,'ATL RAW'!$L:$L,'ATL GA Inventory'!AR$3)+SUMIFS('ATL CR'!$J:$J,'ATL CR'!$I:$I,'ATL GA Inventory'!$B71,'ATL CR'!$L:$L,'ATL GA Inventory'!AR$3)</f>
        <v>0</v>
      </c>
      <c r="AS71" s="16">
        <f>SUMIFS('ATL RAW'!$J:$J,'ATL RAW'!$I:$I,'ATL GA Inventory'!$B71,'ATL RAW'!$L:$L,'ATL GA Inventory'!AS$3)+SUMIFS('ATL CR'!$J:$J,'ATL CR'!$I:$I,'ATL GA Inventory'!$B71,'ATL CR'!$L:$L,'ATL GA Inventory'!AS$3)</f>
        <v>0</v>
      </c>
      <c r="AT71" s="16">
        <f>SUMIFS('ATL RAW'!$J:$J,'ATL RAW'!$I:$I,'ATL GA Inventory'!$B71,'ATL RAW'!$L:$L,'ATL GA Inventory'!AT$3)+SUMIFS('ATL CR'!$J:$J,'ATL CR'!$I:$I,'ATL GA Inventory'!$B71,'ATL CR'!$L:$L,'ATL GA Inventory'!AT$3)</f>
        <v>0</v>
      </c>
      <c r="AU71" s="16">
        <f>SUMIFS('ATL RAW'!$J:$J,'ATL RAW'!$I:$I,'ATL GA Inventory'!$B71,'ATL RAW'!$L:$L,'ATL GA Inventory'!AU$3)+SUMIFS('ATL CR'!$J:$J,'ATL CR'!$I:$I,'ATL GA Inventory'!$B71,'ATL CR'!$L:$L,'ATL GA Inventory'!AU$3)</f>
        <v>0</v>
      </c>
      <c r="AV71" s="16">
        <f>SUMIFS('ATL RAW'!$J:$J,'ATL RAW'!$I:$I,'ATL GA Inventory'!$B71,'ATL RAW'!$L:$L,'ATL GA Inventory'!AV$3)+SUMIFS('ATL CR'!$J:$J,'ATL CR'!$I:$I,'ATL GA Inventory'!$B71,'ATL CR'!$L:$L,'ATL GA Inventory'!AV$3)</f>
        <v>0</v>
      </c>
      <c r="AW71" s="16">
        <f>SUMIFS('ATL RAW'!$J:$J,'ATL RAW'!$I:$I,'ATL GA Inventory'!$B71,'ATL RAW'!$L:$L,'ATL GA Inventory'!AW$3)+SUMIFS('ATL CR'!$J:$J,'ATL CR'!$I:$I,'ATL GA Inventory'!$B71,'ATL CR'!$L:$L,'ATL GA Inventory'!AW$3)</f>
        <v>0</v>
      </c>
      <c r="AX71" s="16">
        <f>SUMIFS('ATL RAW'!$J:$J,'ATL RAW'!$I:$I,'ATL GA Inventory'!$B71,'ATL RAW'!$L:$L,'ATL GA Inventory'!AX$3)+SUMIFS('ATL CR'!$J:$J,'ATL CR'!$I:$I,'ATL GA Inventory'!$B71,'ATL CR'!$L:$L,'ATL GA Inventory'!AX$3)</f>
        <v>0</v>
      </c>
      <c r="AY71" s="16">
        <f>SUMIFS('ATL RAW'!$J:$J,'ATL RAW'!$I:$I,'ATL GA Inventory'!$B71,'ATL RAW'!$L:$L,'ATL GA Inventory'!AY$3)+SUMIFS('ATL CR'!$J:$J,'ATL CR'!$I:$I,'ATL GA Inventory'!$B71,'ATL CR'!$L:$L,'ATL GA Inventory'!AY$3)</f>
        <v>0</v>
      </c>
      <c r="AZ71" s="16">
        <f>SUMIFS('ATL RAW'!$J:$J,'ATL RAW'!$I:$I,'ATL GA Inventory'!$B71,'ATL RAW'!$L:$L,'ATL GA Inventory'!AZ$3)+SUMIFS('ATL CR'!$J:$J,'ATL CR'!$I:$I,'ATL GA Inventory'!$B71,'ATL CR'!$L:$L,'ATL GA Inventory'!AZ$3)</f>
        <v>0</v>
      </c>
      <c r="BA71" s="16">
        <f>SUMIFS('ATL RAW'!$J:$J,'ATL RAW'!$I:$I,'ATL GA Inventory'!$B71,'ATL RAW'!$L:$L,'ATL GA Inventory'!BA$3)+SUMIFS('ATL CR'!$J:$J,'ATL CR'!$I:$I,'ATL GA Inventory'!$B71,'ATL CR'!$L:$L,'ATL GA Inventory'!BA$3)</f>
        <v>0</v>
      </c>
      <c r="BB71" s="16">
        <f>SUMIFS('ATL RAW'!$J:$J,'ATL RAW'!$I:$I,'ATL GA Inventory'!$B71,'ATL RAW'!$L:$L,'ATL GA Inventory'!BB$3)+SUMIFS('ATL CR'!$J:$J,'ATL CR'!$I:$I,'ATL GA Inventory'!$B71,'ATL CR'!$L:$L,'ATL GA Inventory'!BB$3)</f>
        <v>0</v>
      </c>
      <c r="BC71" s="16">
        <f>SUMIFS('ATL RAW'!$J:$J,'ATL RAW'!$I:$I,'ATL GA Inventory'!$B71,'ATL RAW'!$L:$L,'ATL GA Inventory'!BC$3)+SUMIFS('ATL CR'!$J:$J,'ATL CR'!$I:$I,'ATL GA Inventory'!$B71,'ATL CR'!$L:$L,'ATL GA Inventory'!BC$3)</f>
        <v>0</v>
      </c>
      <c r="BD71" s="16">
        <f>SUMIFS('ATL RAW'!$J:$J,'ATL RAW'!$I:$I,'ATL GA Inventory'!$B71,'ATL RAW'!$L:$L,'ATL GA Inventory'!BD$3)+SUMIFS('ATL CR'!$J:$J,'ATL CR'!$I:$I,'ATL GA Inventory'!$B71,'ATL CR'!$L:$L,'ATL GA Inventory'!BD$3)</f>
        <v>0</v>
      </c>
      <c r="BE71" s="16">
        <f>SUMIFS('ATL RAW'!$J:$J,'ATL RAW'!$I:$I,'ATL GA Inventory'!$B71,'ATL RAW'!$L:$L,'ATL GA Inventory'!BE$3)+SUMIFS('ATL CR'!$J:$J,'ATL CR'!$I:$I,'ATL GA Inventory'!$B71,'ATL CR'!$L:$L,'ATL GA Inventory'!BE$3)</f>
        <v>0</v>
      </c>
      <c r="BF71" s="16">
        <f>SUMIFS('ATL RAW'!$J:$J,'ATL RAW'!$I:$I,'ATL GA Inventory'!$B71,'ATL RAW'!$L:$L,'ATL GA Inventory'!BF$3)+SUMIFS('ATL CR'!$J:$J,'ATL CR'!$I:$I,'ATL GA Inventory'!$B71,'ATL CR'!$L:$L,'ATL GA Inventory'!BF$3)</f>
        <v>0</v>
      </c>
      <c r="BG71" s="16">
        <f>SUMIFS('ATL RAW'!$J:$J,'ATL RAW'!$I:$I,'ATL GA Inventory'!$B71,'ATL RAW'!$L:$L,'ATL GA Inventory'!BG$3)+SUMIFS('ATL CR'!$J:$J,'ATL CR'!$I:$I,'ATL GA Inventory'!$B71,'ATL CR'!$L:$L,'ATL GA Inventory'!BG$3)</f>
        <v>0</v>
      </c>
      <c r="BH71" s="16">
        <f>SUMIFS('ATL RAW'!$J:$J,'ATL RAW'!$I:$I,'ATL GA Inventory'!$B71,'ATL RAW'!$L:$L,'ATL GA Inventory'!BH$3)+SUMIFS('ATL CR'!$J:$J,'ATL CR'!$I:$I,'ATL GA Inventory'!$B71,'ATL CR'!$L:$L,'ATL GA Inventory'!BH$3)</f>
        <v>0</v>
      </c>
      <c r="BI71" s="16">
        <f>SUMIFS('ATL RAW'!$J:$J,'ATL RAW'!$I:$I,'ATL GA Inventory'!$B71,'ATL RAW'!$L:$L,'ATL GA Inventory'!BI$3)+SUMIFS('ATL CR'!$J:$J,'ATL CR'!$I:$I,'ATL GA Inventory'!$B71,'ATL CR'!$L:$L,'ATL GA Inventory'!BI$3)</f>
        <v>0</v>
      </c>
      <c r="BJ71" s="16">
        <f>SUMIFS('ATL RAW'!$J:$J,'ATL RAW'!$I:$I,'ATL GA Inventory'!$B71,'ATL RAW'!$L:$L,'ATL GA Inventory'!BJ$3)+SUMIFS('ATL CR'!$J:$J,'ATL CR'!$I:$I,'ATL GA Inventory'!$B71,'ATL CR'!$L:$L,'ATL GA Inventory'!BJ$3)</f>
        <v>2552</v>
      </c>
      <c r="BK71" s="16">
        <f>SUMIFS('ATL RAW'!$J:$J,'ATL RAW'!$I:$I,'ATL GA Inventory'!$B71,'ATL RAW'!$L:$L,'ATL GA Inventory'!BK$3)+SUMIFS('ATL CR'!$J:$J,'ATL CR'!$I:$I,'ATL GA Inventory'!$B71,'ATL CR'!$L:$L,'ATL GA Inventory'!BK$3)</f>
        <v>2320</v>
      </c>
      <c r="BL71" s="16">
        <f>SUMIFS('ATL RAW'!$J:$J,'ATL RAW'!$I:$I,'ATL GA Inventory'!$B71,'ATL RAW'!$L:$L,'ATL GA Inventory'!BL$3)+SUMIFS('ATL CR'!$J:$J,'ATL CR'!$I:$I,'ATL GA Inventory'!$B71,'ATL CR'!$L:$L,'ATL GA Inventory'!BL$3)</f>
        <v>0</v>
      </c>
      <c r="BM71" s="16">
        <f>SUMIFS('ATL RAW'!$J:$J,'ATL RAW'!$I:$I,'ATL GA Inventory'!$B71,'ATL RAW'!$L:$L,'ATL GA Inventory'!BM$3)+SUMIFS('ATL CR'!$J:$J,'ATL CR'!$I:$I,'ATL GA Inventory'!$B71,'ATL CR'!$L:$L,'ATL GA Inventory'!BM$3)</f>
        <v>2552</v>
      </c>
      <c r="BN71" s="16">
        <f>SUMIFS('ATL RAW'!$J:$J,'ATL RAW'!$I:$I,'ATL GA Inventory'!$B71,'ATL RAW'!$L:$L,'ATL GA Inventory'!BN$3)+SUMIFS('ATL CR'!$J:$J,'ATL CR'!$I:$I,'ATL GA Inventory'!$B71,'ATL CR'!$L:$L,'ATL GA Inventory'!BN$3)</f>
        <v>0</v>
      </c>
      <c r="BO71" s="16">
        <f>SUMIFS('ATL RAW'!$J:$J,'ATL RAW'!$I:$I,'ATL GA Inventory'!$B71,'ATL RAW'!$L:$L,'ATL GA Inventory'!BO$3)+SUMIFS('ATL CR'!$J:$J,'ATL CR'!$I:$I,'ATL GA Inventory'!$B71,'ATL CR'!$L:$L,'ATL GA Inventory'!BO$3)</f>
        <v>0</v>
      </c>
      <c r="BP71" s="16">
        <f>SUMIFS('ATL RAW'!$J:$J,'ATL RAW'!$I:$I,'ATL GA Inventory'!$B71,'ATL RAW'!$L:$L,'ATL GA Inventory'!BP$3)+SUMIFS('ATL CR'!$J:$J,'ATL CR'!$I:$I,'ATL GA Inventory'!$B71,'ATL CR'!$L:$L,'ATL GA Inventory'!BP$3)</f>
        <v>0</v>
      </c>
      <c r="BQ71" s="16">
        <f>SUMIFS('ATL RAW'!$J:$J,'ATL RAW'!$I:$I,'ATL GA Inventory'!$B71,'ATL RAW'!$L:$L,'ATL GA Inventory'!BQ$3)+SUMIFS('ATL CR'!$J:$J,'ATL CR'!$I:$I,'ATL GA Inventory'!$B71,'ATL CR'!$L:$L,'ATL GA Inventory'!BQ$3)</f>
        <v>0</v>
      </c>
      <c r="BR71" s="16">
        <f>SUMIFS('ATL RAW'!$J:$J,'ATL RAW'!$I:$I,'ATL GA Inventory'!$B71,'ATL RAW'!$L:$L,'ATL GA Inventory'!BR$3)+SUMIFS('ATL CR'!$J:$J,'ATL CR'!$I:$I,'ATL GA Inventory'!$B71,'ATL CR'!$L:$L,'ATL GA Inventory'!BR$3)</f>
        <v>0</v>
      </c>
      <c r="BS71" s="16">
        <f>SUMIFS('ATL RAW'!$J:$J,'ATL RAW'!$I:$I,'ATL GA Inventory'!$B71,'ATL RAW'!$L:$L,'ATL GA Inventory'!BS$3)+SUMIFS('ATL CR'!$J:$J,'ATL CR'!$I:$I,'ATL GA Inventory'!$B71,'ATL CR'!$L:$L,'ATL GA Inventory'!BS$3)</f>
        <v>0</v>
      </c>
      <c r="BT71" s="16">
        <f>SUMIFS('ATL RAW'!$J:$J,'ATL RAW'!$I:$I,'ATL GA Inventory'!$B71,'ATL RAW'!$L:$L,'ATL GA Inventory'!BT$3)+SUMIFS('ATL CR'!$J:$J,'ATL CR'!$I:$I,'ATL GA Inventory'!$B71,'ATL CR'!$L:$L,'ATL GA Inventory'!BT$3)</f>
        <v>0</v>
      </c>
      <c r="BU71" s="16">
        <f>SUMIFS('ATL RAW'!$J:$J,'ATL RAW'!$I:$I,'ATL GA Inventory'!$B71,'ATL RAW'!$L:$L,'ATL GA Inventory'!BU$3)+SUMIFS('ATL CR'!$J:$J,'ATL CR'!$I:$I,'ATL GA Inventory'!$B71,'ATL CR'!$L:$L,'ATL GA Inventory'!BU$3)</f>
        <v>0</v>
      </c>
      <c r="BV71" s="16">
        <f>SUMIFS('ATL RAW'!$J:$J,'ATL RAW'!$I:$I,'ATL GA Inventory'!$B71,'ATL RAW'!$L:$L,'ATL GA Inventory'!BV$3)+SUMIFS('ATL CR'!$J:$J,'ATL CR'!$I:$I,'ATL GA Inventory'!$B71,'ATL CR'!$L:$L,'ATL GA Inventory'!BV$3)</f>
        <v>0</v>
      </c>
      <c r="BW71" s="16">
        <f>SUMIFS('ATL RAW'!$J:$J,'ATL RAW'!$I:$I,'ATL GA Inventory'!$B71,'ATL RAW'!$L:$L,'ATL GA Inventory'!BW$3)+SUMIFS('ATL CR'!$J:$J,'ATL CR'!$I:$I,'ATL GA Inventory'!$B71,'ATL CR'!$L:$L,'ATL GA Inventory'!BW$3)</f>
        <v>0</v>
      </c>
      <c r="BX71" s="16">
        <f>SUMIFS('ATL RAW'!$J:$J,'ATL RAW'!$I:$I,'ATL GA Inventory'!$B71,'ATL RAW'!$L:$L,'ATL GA Inventory'!BX$3)+SUMIFS('ATL CR'!$J:$J,'ATL CR'!$I:$I,'ATL GA Inventory'!$B71,'ATL CR'!$L:$L,'ATL GA Inventory'!BX$3)</f>
        <v>0</v>
      </c>
      <c r="BY71" s="16">
        <f>SUMIFS('ATL RAW'!$J:$J,'ATL RAW'!$I:$I,'ATL GA Inventory'!$B71,'ATL RAW'!$L:$L,'ATL GA Inventory'!BY$3)+SUMIFS('ATL CR'!$J:$J,'ATL CR'!$I:$I,'ATL GA Inventory'!$B71,'ATL CR'!$L:$L,'ATL GA Inventory'!BY$3)</f>
        <v>0</v>
      </c>
      <c r="BZ71" s="16">
        <f>SUMIFS('ATL RAW'!$J:$J,'ATL RAW'!$I:$I,'ATL GA Inventory'!$B71,'ATL RAW'!$L:$L,'ATL GA Inventory'!BZ$3)+SUMIFS('ATL CR'!$J:$J,'ATL CR'!$I:$I,'ATL GA Inventory'!$B71,'ATL CR'!$L:$L,'ATL GA Inventory'!BZ$3)</f>
        <v>0</v>
      </c>
      <c r="CA71" s="16">
        <f>SUMIFS('ATL RAW'!$J:$J,'ATL RAW'!$I:$I,'ATL GA Inventory'!$B71,'ATL RAW'!$L:$L,'ATL GA Inventory'!CA$3)+SUMIFS('ATL CR'!$J:$J,'ATL CR'!$I:$I,'ATL GA Inventory'!$B71,'ATL CR'!$L:$L,'ATL GA Inventory'!CA$3)</f>
        <v>0</v>
      </c>
      <c r="CB71" s="16">
        <f>SUMIFS('ATL RAW'!$J:$J,'ATL RAW'!$I:$I,'ATL GA Inventory'!$B71,'ATL RAW'!$L:$L,'ATL GA Inventory'!CB$3)+SUMIFS('ATL CR'!$J:$J,'ATL CR'!$I:$I,'ATL GA Inventory'!$B71,'ATL CR'!$L:$L,'ATL GA Inventory'!CB$3)</f>
        <v>0</v>
      </c>
      <c r="CC71" s="16">
        <f>SUMIFS('ATL RAW'!$J:$J,'ATL RAW'!$I:$I,'ATL GA Inventory'!$B71,'ATL RAW'!$L:$L,'ATL GA Inventory'!CC$3)+SUMIFS('ATL CR'!$J:$J,'ATL CR'!$I:$I,'ATL GA Inventory'!$B71,'ATL CR'!$L:$L,'ATL GA Inventory'!CC$3)</f>
        <v>0</v>
      </c>
      <c r="CD71" s="16">
        <f>SUMIFS('ATL RAW'!$J:$J,'ATL RAW'!$I:$I,'ATL GA Inventory'!$B71,'ATL RAW'!$L:$L,'ATL GA Inventory'!CD$3)+SUMIFS('ATL CR'!$J:$J,'ATL CR'!$I:$I,'ATL GA Inventory'!$B71,'ATL CR'!$L:$L,'ATL GA Inventory'!CD$3)</f>
        <v>0</v>
      </c>
      <c r="CE71" s="16">
        <f>SUMIFS('ATL RAW'!$J:$J,'ATL RAW'!$I:$I,'ATL GA Inventory'!$B71,'ATL RAW'!$L:$L,'ATL GA Inventory'!CE$3)+SUMIFS('ATL CR'!$J:$J,'ATL CR'!$I:$I,'ATL GA Inventory'!$B71,'ATL CR'!$L:$L,'ATL GA Inventory'!CE$3)</f>
        <v>0</v>
      </c>
      <c r="CF71" s="16">
        <f>SUMIFS('ATL RAW'!$J:$J,'ATL RAW'!$I:$I,'ATL GA Inventory'!$B71,'ATL RAW'!$L:$L,'ATL GA Inventory'!CF$3)+SUMIFS('ATL CR'!$J:$J,'ATL CR'!$I:$I,'ATL GA Inventory'!$B71,'ATL CR'!$L:$L,'ATL GA Inventory'!CF$3)</f>
        <v>0</v>
      </c>
      <c r="CG71" s="16">
        <f>SUMIFS('ATL RAW'!$J:$J,'ATL RAW'!$I:$I,'ATL GA Inventory'!$B71,'ATL RAW'!$L:$L,'ATL GA Inventory'!CG$3)+SUMIFS('ATL CR'!$J:$J,'ATL CR'!$I:$I,'ATL GA Inventory'!$B71,'ATL CR'!$L:$L,'ATL GA Inventory'!CG$3)</f>
        <v>0</v>
      </c>
      <c r="CH71" s="16">
        <f>SUMIFS('ATL RAW'!$J:$J,'ATL RAW'!$I:$I,'ATL GA Inventory'!$B71,'ATL RAW'!$L:$L,'ATL GA Inventory'!CH$3)+SUMIFS('ATL CR'!$J:$J,'ATL CR'!$I:$I,'ATL GA Inventory'!$B71,'ATL CR'!$L:$L,'ATL GA Inventory'!CH$3)</f>
        <v>0</v>
      </c>
      <c r="CI71" s="16">
        <f>SUMIFS('ATL RAW'!$J:$J,'ATL RAW'!$I:$I,'ATL GA Inventory'!$B71,'ATL RAW'!$L:$L,'ATL GA Inventory'!CI$3)+SUMIFS('ATL CR'!$J:$J,'ATL CR'!$I:$I,'ATL GA Inventory'!$B71,'ATL CR'!$L:$L,'ATL GA Inventory'!CI$3)</f>
        <v>0</v>
      </c>
      <c r="CJ71" s="16">
        <f>SUMIFS('ATL RAW'!$J:$J,'ATL RAW'!$I:$I,'ATL GA Inventory'!$B71,'ATL RAW'!$L:$L,'ATL GA Inventory'!CJ$3)+SUMIFS('ATL CR'!$J:$J,'ATL CR'!$I:$I,'ATL GA Inventory'!$B71,'ATL CR'!$L:$L,'ATL GA Inventory'!CJ$3)</f>
        <v>0</v>
      </c>
      <c r="CK71" s="16">
        <f>SUMIFS('ATL RAW'!$J:$J,'ATL RAW'!$I:$I,'ATL GA Inventory'!$B71,'ATL RAW'!$L:$L,'ATL GA Inventory'!CK$3)+SUMIFS('ATL CR'!$J:$J,'ATL CR'!$I:$I,'ATL GA Inventory'!$B71,'ATL CR'!$L:$L,'ATL GA Inventory'!CK$3)</f>
        <v>0</v>
      </c>
      <c r="CL71" s="16">
        <f>SUMIFS('ATL RAW'!$J:$J,'ATL RAW'!$I:$I,'ATL GA Inventory'!$B71,'ATL RAW'!$L:$L,'ATL GA Inventory'!CL$3)+SUMIFS('ATL CR'!$J:$J,'ATL CR'!$I:$I,'ATL GA Inventory'!$B71,'ATL CR'!$L:$L,'ATL GA Inventory'!CL$3)</f>
        <v>0</v>
      </c>
      <c r="CM71" s="16">
        <f>SUMIFS('ATL RAW'!$J:$J,'ATL RAW'!$I:$I,'ATL GA Inventory'!$B71,'ATL RAW'!$L:$L,'ATL GA Inventory'!CM$3)+SUMIFS('ATL CR'!$J:$J,'ATL CR'!$I:$I,'ATL GA Inventory'!$B71,'ATL CR'!$L:$L,'ATL GA Inventory'!CM$3)</f>
        <v>0</v>
      </c>
      <c r="CN71" s="16">
        <f>SUMIFS('ATL RAW'!$J:$J,'ATL RAW'!$I:$I,'ATL GA Inventory'!$B71,'ATL RAW'!$L:$L,'ATL GA Inventory'!CN$3)+SUMIFS('ATL CR'!$J:$J,'ATL CR'!$I:$I,'ATL GA Inventory'!$B71,'ATL CR'!$L:$L,'ATL GA Inventory'!CN$3)</f>
        <v>0</v>
      </c>
      <c r="CO71" s="16">
        <f>SUMIFS('ATL RAW'!$J:$J,'ATL RAW'!$I:$I,'ATL GA Inventory'!$B71,'ATL RAW'!$L:$L,'ATL GA Inventory'!CO$3)+SUMIFS('ATL CR'!$J:$J,'ATL CR'!$I:$I,'ATL GA Inventory'!$B71,'ATL CR'!$L:$L,'ATL GA Inventory'!CO$3)</f>
        <v>0</v>
      </c>
      <c r="CP71" s="16">
        <f>SUMIFS('ATL RAW'!$J:$J,'ATL RAW'!$I:$I,'ATL GA Inventory'!$B71,'ATL RAW'!$L:$L,'ATL GA Inventory'!CP$3)+SUMIFS('ATL CR'!$J:$J,'ATL CR'!$I:$I,'ATL GA Inventory'!$B71,'ATL CR'!$L:$L,'ATL GA Inventory'!CP$3)</f>
        <v>0</v>
      </c>
      <c r="CQ71" s="16">
        <f>SUMIFS('ATL RAW'!$J:$J,'ATL RAW'!$I:$I,'ATL GA Inventory'!$B71,'ATL RAW'!$L:$L,'ATL GA Inventory'!CQ$3)+SUMIFS('ATL CR'!$J:$J,'ATL CR'!$I:$I,'ATL GA Inventory'!$B71,'ATL CR'!$L:$L,'ATL GA Inventory'!CQ$3)</f>
        <v>0</v>
      </c>
      <c r="CR71" s="16">
        <f>SUMIFS('ATL RAW'!$J:$J,'ATL RAW'!$I:$I,'ATL GA Inventory'!$B71,'ATL RAW'!$L:$L,'ATL GA Inventory'!CR$3)+SUMIFS('ATL CR'!$J:$J,'ATL CR'!$I:$I,'ATL GA Inventory'!$B71,'ATL CR'!$L:$L,'ATL GA Inventory'!CR$3)</f>
        <v>0</v>
      </c>
      <c r="CS71" s="16">
        <f>SUMIFS('ATL RAW'!$J:$J,'ATL RAW'!$I:$I,'ATL GA Inventory'!$B71,'ATL RAW'!$L:$L,'ATL GA Inventory'!CS$3)+SUMIFS('ATL CR'!$J:$J,'ATL CR'!$I:$I,'ATL GA Inventory'!$B71,'ATL CR'!$L:$L,'ATL GA Inventory'!CS$3)</f>
        <v>0</v>
      </c>
      <c r="CT71" s="16">
        <f>SUMIFS('ATL RAW'!$J:$J,'ATL RAW'!$I:$I,'ATL GA Inventory'!$B71,'ATL RAW'!$L:$L,'ATL GA Inventory'!CT$3)+SUMIFS('ATL CR'!$J:$J,'ATL CR'!$I:$I,'ATL GA Inventory'!$B71,'ATL CR'!$L:$L,'ATL GA Inventory'!CT$3)</f>
        <v>0</v>
      </c>
      <c r="CU71" s="16">
        <f>SUMIFS('ATL RAW'!$J:$J,'ATL RAW'!$I:$I,'ATL GA Inventory'!$B71,'ATL RAW'!$L:$L,'ATL GA Inventory'!CU$3)+SUMIFS('ATL CR'!$J:$J,'ATL CR'!$I:$I,'ATL GA Inventory'!$B71,'ATL CR'!$L:$L,'ATL GA Inventory'!CU$3)</f>
        <v>0</v>
      </c>
      <c r="CV71" s="16">
        <f>SUMIFS('ATL RAW'!$J:$J,'ATL RAW'!$I:$I,'ATL GA Inventory'!$B71,'ATL RAW'!$L:$L,'ATL GA Inventory'!CV$3)+SUMIFS('ATL CR'!$J:$J,'ATL CR'!$I:$I,'ATL GA Inventory'!$B71,'ATL CR'!$L:$L,'ATL GA Inventory'!CV$3)</f>
        <v>0</v>
      </c>
      <c r="CW71" s="16">
        <f>SUMIFS('ATL RAW'!$J:$J,'ATL RAW'!$I:$I,'ATL GA Inventory'!$B71,'ATL RAW'!$L:$L,'ATL GA Inventory'!CW$3)+SUMIFS('ATL CR'!$J:$J,'ATL CR'!$I:$I,'ATL GA Inventory'!$B71,'ATL CR'!$L:$L,'ATL GA Inventory'!CW$3)</f>
        <v>0</v>
      </c>
      <c r="CX71" s="16">
        <f>SUMIFS('ATL RAW'!$J:$J,'ATL RAW'!$I:$I,'ATL GA Inventory'!$B71,'ATL RAW'!$L:$L,'ATL GA Inventory'!CX$3)+SUMIFS('ATL CR'!$J:$J,'ATL CR'!$I:$I,'ATL GA Inventory'!$B71,'ATL CR'!$L:$L,'ATL GA Inventory'!CX$3)</f>
        <v>0</v>
      </c>
      <c r="CY71" s="16">
        <f>SUMIFS('ATL RAW'!$J:$J,'ATL RAW'!$I:$I,'ATL GA Inventory'!$B71,'ATL RAW'!$L:$L,'ATL GA Inventory'!CY$3)+SUMIFS('ATL CR'!$J:$J,'ATL CR'!$I:$I,'ATL GA Inventory'!$B71,'ATL CR'!$L:$L,'ATL GA Inventory'!CY$3)</f>
        <v>0</v>
      </c>
      <c r="CZ71" s="16">
        <f>SUMIFS('ATL RAW'!$J:$J,'ATL RAW'!$I:$I,'ATL GA Inventory'!$B71,'ATL RAW'!$L:$L,'ATL GA Inventory'!CZ$3)+SUMIFS('ATL CR'!$J:$J,'ATL CR'!$I:$I,'ATL GA Inventory'!$B71,'ATL CR'!$L:$L,'ATL GA Inventory'!CZ$3)</f>
        <v>0</v>
      </c>
      <c r="DA71" s="16">
        <f>SUMIFS('ATL RAW'!$J:$J,'ATL RAW'!$I:$I,'ATL GA Inventory'!$B71,'ATL RAW'!$L:$L,'ATL GA Inventory'!DA$3)+SUMIFS('ATL CR'!$J:$J,'ATL CR'!$I:$I,'ATL GA Inventory'!$B71,'ATL CR'!$L:$L,'ATL GA Inventory'!DA$3)</f>
        <v>0</v>
      </c>
      <c r="DB71" s="16">
        <f>SUMIFS('ATL RAW'!$J:$J,'ATL RAW'!$I:$I,'ATL GA Inventory'!$B71,'ATL RAW'!$L:$L,'ATL GA Inventory'!DB$3)+SUMIFS('ATL CR'!$J:$J,'ATL CR'!$I:$I,'ATL GA Inventory'!$B71,'ATL CR'!$L:$L,'ATL GA Inventory'!DB$3)</f>
        <v>0</v>
      </c>
      <c r="DC71" s="16">
        <f>SUMIFS('ATL RAW'!$J:$J,'ATL RAW'!$I:$I,'ATL GA Inventory'!$B71,'ATL RAW'!$L:$L,'ATL GA Inventory'!DC$3)+SUMIFS('ATL CR'!$J:$J,'ATL CR'!$I:$I,'ATL GA Inventory'!$B71,'ATL CR'!$L:$L,'ATL GA Inventory'!DC$3)</f>
        <v>0</v>
      </c>
      <c r="DD71" s="16">
        <f>SUMIFS('ATL RAW'!$J:$J,'ATL RAW'!$I:$I,'ATL GA Inventory'!$B71,'ATL RAW'!$L:$L,'ATL GA Inventory'!DD$3)+SUMIFS('ATL CR'!$J:$J,'ATL CR'!$I:$I,'ATL GA Inventory'!$B71,'ATL CR'!$L:$L,'ATL GA Inventory'!DD$3)</f>
        <v>0</v>
      </c>
      <c r="DE71" s="16">
        <f>SUMIFS('ATL RAW'!$J:$J,'ATL RAW'!$I:$I,'ATL GA Inventory'!$B71,'ATL RAW'!$L:$L,'ATL GA Inventory'!DE$3)+SUMIFS('ATL CR'!$J:$J,'ATL CR'!$I:$I,'ATL GA Inventory'!$B71,'ATL CR'!$L:$L,'ATL GA Inventory'!DE$3)</f>
        <v>0</v>
      </c>
      <c r="DF71" s="16">
        <f>SUMIFS('ATL RAW'!$J:$J,'ATL RAW'!$I:$I,'ATL GA Inventory'!$B71,'ATL RAW'!$L:$L,'ATL GA Inventory'!DF$3)+SUMIFS('ATL CR'!$J:$J,'ATL CR'!$I:$I,'ATL GA Inventory'!$B71,'ATL CR'!$L:$L,'ATL GA Inventory'!DF$3)</f>
        <v>0</v>
      </c>
      <c r="DG71" s="16">
        <f>SUMIFS('ATL RAW'!$J:$J,'ATL RAW'!$I:$I,'ATL GA Inventory'!$B71,'ATL RAW'!$L:$L,'ATL GA Inventory'!DG$3)+SUMIFS('ATL CR'!$J:$J,'ATL CR'!$I:$I,'ATL GA Inventory'!$B71,'ATL CR'!$L:$L,'ATL GA Inventory'!DG$3)</f>
        <v>0</v>
      </c>
      <c r="DH71" s="16">
        <f>SUMIFS('ATL RAW'!$J:$J,'ATL RAW'!$I:$I,'ATL GA Inventory'!$B71,'ATL RAW'!$L:$L,'ATL GA Inventory'!DH$3)+SUMIFS('ATL CR'!$J:$J,'ATL CR'!$I:$I,'ATL GA Inventory'!$B71,'ATL CR'!$L:$L,'ATL GA Inventory'!DH$3)</f>
        <v>0</v>
      </c>
      <c r="DI71" s="16">
        <f>SUMIFS('ATL RAW'!$J:$J,'ATL RAW'!$I:$I,'ATL GA Inventory'!$B71,'ATL RAW'!$L:$L,'ATL GA Inventory'!DI$3)+SUMIFS('ATL CR'!$J:$J,'ATL CR'!$I:$I,'ATL GA Inventory'!$B71,'ATL CR'!$L:$L,'ATL GA Inventory'!DI$3)</f>
        <v>0</v>
      </c>
      <c r="DJ71" s="16">
        <f>SUMIFS('ATL RAW'!$J:$J,'ATL RAW'!$I:$I,'ATL GA Inventory'!$B71,'ATL RAW'!$L:$L,'ATL GA Inventory'!DJ$3)+SUMIFS('ATL CR'!$J:$J,'ATL CR'!$I:$I,'ATL GA Inventory'!$B71,'ATL CR'!$L:$L,'ATL GA Inventory'!DJ$3)</f>
        <v>0</v>
      </c>
      <c r="DK71" s="16">
        <f>SUMIFS('ATL RAW'!$J:$J,'ATL RAW'!$I:$I,'ATL GA Inventory'!$B71,'ATL RAW'!$L:$L,'ATL GA Inventory'!DK$3)+SUMIFS('ATL CR'!$J:$J,'ATL CR'!$I:$I,'ATL GA Inventory'!$B71,'ATL CR'!$L:$L,'ATL GA Inventory'!DK$3)</f>
        <v>0</v>
      </c>
      <c r="DL71" s="16">
        <f>SUMIFS('ATL RAW'!$J:$J,'ATL RAW'!$I:$I,'ATL GA Inventory'!$B71,'ATL RAW'!$L:$L,'ATL GA Inventory'!DL$3)+SUMIFS('ATL CR'!$J:$J,'ATL CR'!$I:$I,'ATL GA Inventory'!$B71,'ATL CR'!$L:$L,'ATL GA Inventory'!DL$3)</f>
        <v>0</v>
      </c>
      <c r="DM71" s="16">
        <f>SUMIFS('ATL RAW'!$J:$J,'ATL RAW'!$I:$I,'ATL GA Inventory'!$B71,'ATL RAW'!$L:$L,'ATL GA Inventory'!DM$3)+SUMIFS('ATL CR'!$J:$J,'ATL CR'!$I:$I,'ATL GA Inventory'!$B71,'ATL CR'!$L:$L,'ATL GA Inventory'!DM$3)</f>
        <v>0</v>
      </c>
      <c r="DN71" s="16">
        <f>SUMIFS('ATL RAW'!$J:$J,'ATL RAW'!$I:$I,'ATL GA Inventory'!$B71,'ATL RAW'!$L:$L,'ATL GA Inventory'!DN$3)+SUMIFS('ATL CR'!$J:$J,'ATL CR'!$I:$I,'ATL GA Inventory'!$B71,'ATL CR'!$L:$L,'ATL GA Inventory'!DN$3)</f>
        <v>0</v>
      </c>
      <c r="DO71" s="16">
        <f>SUMIFS('ATL RAW'!$J:$J,'ATL RAW'!$I:$I,'ATL GA Inventory'!$B71,'ATL RAW'!$L:$L,'ATL GA Inventory'!DO$3)+SUMIFS('ATL CR'!$J:$J,'ATL CR'!$I:$I,'ATL GA Inventory'!$B71,'ATL CR'!$L:$L,'ATL GA Inventory'!DO$3)</f>
        <v>0</v>
      </c>
      <c r="DP71" s="16">
        <f>SUMIFS('ATL RAW'!$J:$J,'ATL RAW'!$I:$I,'ATL GA Inventory'!$B71,'ATL RAW'!$L:$L,'ATL GA Inventory'!DP$3)+SUMIFS('ATL CR'!$J:$J,'ATL CR'!$I:$I,'ATL GA Inventory'!$B71,'ATL CR'!$L:$L,'ATL GA Inventory'!DP$3)</f>
        <v>0</v>
      </c>
      <c r="DQ71" s="16">
        <f>SUMIFS('ATL RAW'!$J:$J,'ATL RAW'!$I:$I,'ATL GA Inventory'!$B71,'ATL RAW'!$L:$L,'ATL GA Inventory'!DQ$3)+SUMIFS('ATL CR'!$J:$J,'ATL CR'!$I:$I,'ATL GA Inventory'!$B71,'ATL CR'!$L:$L,'ATL GA Inventory'!DQ$3)</f>
        <v>0</v>
      </c>
      <c r="DR71" s="16">
        <f>SUMIFS('ATL RAW'!$J:$J,'ATL RAW'!$I:$I,'ATL GA Inventory'!$B71,'ATL RAW'!$L:$L,'ATL GA Inventory'!DR$3)+SUMIFS('ATL CR'!$J:$J,'ATL CR'!$I:$I,'ATL GA Inventory'!$B71,'ATL CR'!$L:$L,'ATL GA Inventory'!DR$3)</f>
        <v>0</v>
      </c>
      <c r="DS71" s="16">
        <f>SUMIFS('ATL RAW'!$J:$J,'ATL RAW'!$I:$I,'ATL GA Inventory'!$B71,'ATL RAW'!$L:$L,'ATL GA Inventory'!DS$3)+SUMIFS('ATL CR'!$J:$J,'ATL CR'!$I:$I,'ATL GA Inventory'!$B71,'ATL CR'!$L:$L,'ATL GA Inventory'!DS$3)</f>
        <v>0</v>
      </c>
      <c r="DT71" s="16">
        <f>SUMIFS('ATL RAW'!$J:$J,'ATL RAW'!$I:$I,'ATL GA Inventory'!$B71,'ATL RAW'!$L:$L,'ATL GA Inventory'!DT$3)+SUMIFS('ATL CR'!$J:$J,'ATL CR'!$I:$I,'ATL GA Inventory'!$B71,'ATL CR'!$L:$L,'ATL GA Inventory'!DT$3)</f>
        <v>0</v>
      </c>
      <c r="DU71" s="16">
        <f>SUMIFS('ATL RAW'!$J:$J,'ATL RAW'!$I:$I,'ATL GA Inventory'!$B71,'ATL RAW'!$L:$L,'ATL GA Inventory'!DU$3)+SUMIFS('ATL CR'!$J:$J,'ATL CR'!$I:$I,'ATL GA Inventory'!$B71,'ATL CR'!$L:$L,'ATL GA Inventory'!DU$3)</f>
        <v>0</v>
      </c>
      <c r="DV71" s="16">
        <f>SUMIFS('ATL RAW'!$J:$J,'ATL RAW'!$I:$I,'ATL GA Inventory'!$B71,'ATL RAW'!$L:$L,'ATL GA Inventory'!DV$3)+SUMIFS('ATL CR'!$J:$J,'ATL CR'!$I:$I,'ATL GA Inventory'!$B71,'ATL CR'!$L:$L,'ATL GA Inventory'!DV$3)</f>
        <v>0</v>
      </c>
      <c r="DW71" s="16">
        <f>SUMIFS('ATL RAW'!$J:$J,'ATL RAW'!$I:$I,'ATL GA Inventory'!$B71,'ATL RAW'!$L:$L,'ATL GA Inventory'!DW$3)+SUMIFS('ATL CR'!$J:$J,'ATL CR'!$I:$I,'ATL GA Inventory'!$B71,'ATL CR'!$L:$L,'ATL GA Inventory'!DW$3)</f>
        <v>0</v>
      </c>
      <c r="DX71" s="16">
        <f>SUMIFS('ATL RAW'!$J:$J,'ATL RAW'!$I:$I,'ATL GA Inventory'!$B71,'ATL RAW'!$L:$L,'ATL GA Inventory'!DX$3)+SUMIFS('ATL CR'!$J:$J,'ATL CR'!$I:$I,'ATL GA Inventory'!$B71,'ATL CR'!$L:$L,'ATL GA Inventory'!DX$3)</f>
        <v>0</v>
      </c>
      <c r="DY71" s="16">
        <f>SUMIFS('ATL RAW'!$J:$J,'ATL RAW'!$I:$I,'ATL GA Inventory'!$B71,'ATL RAW'!$L:$L,'ATL GA Inventory'!DY$3)+SUMIFS('ATL CR'!$J:$J,'ATL CR'!$I:$I,'ATL GA Inventory'!$B71,'ATL CR'!$L:$L,'ATL GA Inventory'!DY$3)</f>
        <v>0</v>
      </c>
      <c r="DZ71" s="16">
        <f>SUMIFS('ATL RAW'!$J:$J,'ATL RAW'!$I:$I,'ATL GA Inventory'!$B71,'ATL RAW'!$L:$L,'ATL GA Inventory'!DZ$3)+SUMIFS('ATL CR'!$J:$J,'ATL CR'!$I:$I,'ATL GA Inventory'!$B71,'ATL CR'!$L:$L,'ATL GA Inventory'!DZ$3)</f>
        <v>0</v>
      </c>
      <c r="EA71" s="16">
        <f>SUMIFS('ATL RAW'!$J:$J,'ATL RAW'!$I:$I,'ATL GA Inventory'!$B71,'ATL RAW'!$L:$L,'ATL GA Inventory'!EA$3)+SUMIFS('ATL CR'!$J:$J,'ATL CR'!$I:$I,'ATL GA Inventory'!$B71,'ATL CR'!$L:$L,'ATL GA Inventory'!EA$3)</f>
        <v>0</v>
      </c>
      <c r="EB71" s="16">
        <f>SUMIFS('ATL RAW'!$J:$J,'ATL RAW'!$I:$I,'ATL GA Inventory'!$B71,'ATL RAW'!$L:$L,'ATL GA Inventory'!EB$3)+SUMIFS('ATL CR'!$J:$J,'ATL CR'!$I:$I,'ATL GA Inventory'!$B71,'ATL CR'!$L:$L,'ATL GA Inventory'!EB$3)</f>
        <v>0</v>
      </c>
      <c r="EC71" s="16">
        <f>SUMIFS('ATL RAW'!$J:$J,'ATL RAW'!$I:$I,'ATL GA Inventory'!$B71,'ATL RAW'!$L:$L,'ATL GA Inventory'!EC$3)+SUMIFS('ATL CR'!$J:$J,'ATL CR'!$I:$I,'ATL GA Inventory'!$B71,'ATL CR'!$L:$L,'ATL GA Inventory'!EC$3)</f>
        <v>0</v>
      </c>
      <c r="ED71" s="16">
        <f>SUMIFS('ATL RAW'!$J:$J,'ATL RAW'!$I:$I,'ATL GA Inventory'!$B71,'ATL RAW'!$L:$L,'ATL GA Inventory'!ED$3)+SUMIFS('ATL CR'!$J:$J,'ATL CR'!$I:$I,'ATL GA Inventory'!$B71,'ATL CR'!$L:$L,'ATL GA Inventory'!ED$3)</f>
        <v>0</v>
      </c>
      <c r="EE71" s="16">
        <f>SUMIFS('ATL RAW'!$J:$J,'ATL RAW'!$I:$I,'ATL GA Inventory'!$B71,'ATL RAW'!$L:$L,'ATL GA Inventory'!EE$3)+SUMIFS('ATL CR'!$J:$J,'ATL CR'!$I:$I,'ATL GA Inventory'!$B71,'ATL CR'!$L:$L,'ATL GA Inventory'!EE$3)</f>
        <v>0</v>
      </c>
      <c r="EF71" s="16">
        <f>SUMIFS('ATL RAW'!$J:$J,'ATL RAW'!$I:$I,'ATL GA Inventory'!$B71,'ATL RAW'!$L:$L,'ATL GA Inventory'!EF$3)+SUMIFS('ATL CR'!$J:$J,'ATL CR'!$I:$I,'ATL GA Inventory'!$B71,'ATL CR'!$L:$L,'ATL GA Inventory'!EF$3)</f>
        <v>0</v>
      </c>
      <c r="EG71" s="16">
        <f>SUMIFS('ATL RAW'!$J:$J,'ATL RAW'!$I:$I,'ATL GA Inventory'!$B71,'ATL RAW'!$L:$L,'ATL GA Inventory'!EG$3)+SUMIFS('ATL CR'!$J:$J,'ATL CR'!$I:$I,'ATL GA Inventory'!$B71,'ATL CR'!$L:$L,'ATL GA Inventory'!EG$3)</f>
        <v>0</v>
      </c>
      <c r="EH71" s="16">
        <f>SUMIFS('ATL RAW'!$J:$J,'ATL RAW'!$I:$I,'ATL GA Inventory'!$B71,'ATL RAW'!$L:$L,'ATL GA Inventory'!EH$3)+SUMIFS('ATL CR'!$J:$J,'ATL CR'!$I:$I,'ATL GA Inventory'!$B71,'ATL CR'!$L:$L,'ATL GA Inventory'!EH$3)</f>
        <v>0</v>
      </c>
      <c r="EI71" s="16">
        <f>SUMIFS('ATL RAW'!$J:$J,'ATL RAW'!$I:$I,'ATL GA Inventory'!$B71,'ATL RAW'!$L:$L,'ATL GA Inventory'!EI$3)+SUMIFS('ATL CR'!$J:$J,'ATL CR'!$I:$I,'ATL GA Inventory'!$B71,'ATL CR'!$L:$L,'ATL GA Inventory'!EI$3)</f>
        <v>0</v>
      </c>
      <c r="EJ71" s="16">
        <f>SUMIFS('ATL RAW'!$J:$J,'ATL RAW'!$I:$I,'ATL GA Inventory'!$B71,'ATL RAW'!$L:$L,'ATL GA Inventory'!EJ$3)+SUMIFS('ATL CR'!$J:$J,'ATL CR'!$I:$I,'ATL GA Inventory'!$B71,'ATL CR'!$L:$L,'ATL GA Inventory'!EJ$3)</f>
        <v>0</v>
      </c>
      <c r="EK71" s="16">
        <f>SUMIFS('ATL RAW'!$J:$J,'ATL RAW'!$I:$I,'ATL GA Inventory'!$B71,'ATL RAW'!$L:$L,'ATL GA Inventory'!EK$3)+SUMIFS('ATL CR'!$J:$J,'ATL CR'!$I:$I,'ATL GA Inventory'!$B71,'ATL CR'!$L:$L,'ATL GA Inventory'!EK$3)</f>
        <v>0</v>
      </c>
      <c r="EL71" s="16">
        <f>SUMIFS('ATL RAW'!$J:$J,'ATL RAW'!$I:$I,'ATL GA Inventory'!$B71,'ATL RAW'!$L:$L,'ATL GA Inventory'!EL$3)+SUMIFS('ATL CR'!$J:$J,'ATL CR'!$I:$I,'ATL GA Inventory'!$B71,'ATL CR'!$L:$L,'ATL GA Inventory'!EL$3)</f>
        <v>0</v>
      </c>
      <c r="EM71" s="16">
        <f>SUMIFS('ATL RAW'!$J:$J,'ATL RAW'!$I:$I,'ATL GA Inventory'!$B71,'ATL RAW'!$L:$L,'ATL GA Inventory'!EM$3)+SUMIFS('ATL CR'!$J:$J,'ATL CR'!$I:$I,'ATL GA Inventory'!$B71,'ATL CR'!$L:$L,'ATL GA Inventory'!EM$3)</f>
        <v>0</v>
      </c>
      <c r="EN71" s="16">
        <f>SUMIFS('ATL RAW'!$J:$J,'ATL RAW'!$I:$I,'ATL GA Inventory'!$B71,'ATL RAW'!$L:$L,'ATL GA Inventory'!EN$3)+SUMIFS('ATL CR'!$J:$J,'ATL CR'!$I:$I,'ATL GA Inventory'!$B71,'ATL CR'!$L:$L,'ATL GA Inventory'!EN$3)</f>
        <v>0</v>
      </c>
      <c r="EO71" s="16">
        <f>SUMIFS('ATL RAW'!$J:$J,'ATL RAW'!$I:$I,'ATL GA Inventory'!$B71,'ATL RAW'!$L:$L,'ATL GA Inventory'!EO$3)+SUMIFS('ATL CR'!$J:$J,'ATL CR'!$I:$I,'ATL GA Inventory'!$B71,'ATL CR'!$L:$L,'ATL GA Inventory'!EO$3)</f>
        <v>0</v>
      </c>
      <c r="EP71" s="16">
        <f>SUMIFS('ATL RAW'!$J:$J,'ATL RAW'!$I:$I,'ATL GA Inventory'!$B71,'ATL RAW'!$L:$L,'ATL GA Inventory'!EP$3)+SUMIFS('ATL CR'!$J:$J,'ATL CR'!$I:$I,'ATL GA Inventory'!$B71,'ATL CR'!$L:$L,'ATL GA Inventory'!EP$3)</f>
        <v>0</v>
      </c>
      <c r="EQ71" s="16">
        <f>SUMIFS('ATL RAW'!$J:$J,'ATL RAW'!$I:$I,'ATL GA Inventory'!$B71,'ATL RAW'!$L:$L,'ATL GA Inventory'!EQ$3)+SUMIFS('ATL CR'!$J:$J,'ATL CR'!$I:$I,'ATL GA Inventory'!$B71,'ATL CR'!$L:$L,'ATL GA Inventory'!EQ$3)</f>
        <v>0</v>
      </c>
      <c r="ER71" s="16">
        <f>SUMIFS('ATL RAW'!$J:$J,'ATL RAW'!$I:$I,'ATL GA Inventory'!$B71,'ATL RAW'!$L:$L,'ATL GA Inventory'!ER$3)+SUMIFS('ATL CR'!$J:$J,'ATL CR'!$I:$I,'ATL GA Inventory'!$B71,'ATL CR'!$L:$L,'ATL GA Inventory'!ER$3)</f>
        <v>0</v>
      </c>
      <c r="ES71" s="16">
        <f>SUMIFS('ATL RAW'!$J:$J,'ATL RAW'!$I:$I,'ATL GA Inventory'!$B71,'ATL RAW'!$L:$L,'ATL GA Inventory'!ES$3)+SUMIFS('ATL CR'!$J:$J,'ATL CR'!$I:$I,'ATL GA Inventory'!$B71,'ATL CR'!$L:$L,'ATL GA Inventory'!ES$3)</f>
        <v>0</v>
      </c>
      <c r="ET71" s="16">
        <f>SUMIFS('ATL RAW'!$J:$J,'ATL RAW'!$I:$I,'ATL GA Inventory'!$B71,'ATL RAW'!$L:$L,'ATL GA Inventory'!ET$3)+SUMIFS('ATL CR'!$J:$J,'ATL CR'!$I:$I,'ATL GA Inventory'!$B71,'ATL CR'!$L:$L,'ATL GA Inventory'!ET$3)</f>
        <v>0</v>
      </c>
      <c r="EU71" s="16">
        <f>SUMIFS('ATL RAW'!$J:$J,'ATL RAW'!$I:$I,'ATL GA Inventory'!$B71,'ATL RAW'!$L:$L,'ATL GA Inventory'!EU$3)+SUMIFS('ATL CR'!$J:$J,'ATL CR'!$I:$I,'ATL GA Inventory'!$B71,'ATL CR'!$L:$L,'ATL GA Inventory'!EU$3)</f>
        <v>0</v>
      </c>
      <c r="EV71" s="16">
        <f>SUMIFS('ATL RAW'!$J:$J,'ATL RAW'!$I:$I,'ATL GA Inventory'!$B71,'ATL RAW'!$L:$L,'ATL GA Inventory'!EV$3)+SUMIFS('ATL CR'!$J:$J,'ATL CR'!$I:$I,'ATL GA Inventory'!$B71,'ATL CR'!$L:$L,'ATL GA Inventory'!EV$3)</f>
        <v>0</v>
      </c>
      <c r="EW71" s="16">
        <f>SUMIFS('ATL RAW'!$J:$J,'ATL RAW'!$I:$I,'ATL GA Inventory'!$B71,'ATL RAW'!$L:$L,'ATL GA Inventory'!EW$3)+SUMIFS('ATL CR'!$J:$J,'ATL CR'!$I:$I,'ATL GA Inventory'!$B71,'ATL CR'!$L:$L,'ATL GA Inventory'!EW$3)</f>
        <v>0</v>
      </c>
      <c r="EX71" s="16">
        <f>SUMIFS('ATL RAW'!$J:$J,'ATL RAW'!$I:$I,'ATL GA Inventory'!$B71,'ATL RAW'!$L:$L,'ATL GA Inventory'!EX$3)+SUMIFS('ATL CR'!$J:$J,'ATL CR'!$I:$I,'ATL GA Inventory'!$B71,'ATL CR'!$L:$L,'ATL GA Inventory'!EX$3)</f>
        <v>0</v>
      </c>
      <c r="EY71" s="16">
        <f>SUMIFS('ATL RAW'!$J:$J,'ATL RAW'!$I:$I,'ATL GA Inventory'!$B71,'ATL RAW'!$L:$L,'ATL GA Inventory'!EY$3)+SUMIFS('ATL CR'!$J:$J,'ATL CR'!$I:$I,'ATL GA Inventory'!$B71,'ATL CR'!$L:$L,'ATL GA Inventory'!EY$3)</f>
        <v>0</v>
      </c>
      <c r="EZ71" s="16">
        <f>SUMIFS('ATL RAW'!$J:$J,'ATL RAW'!$I:$I,'ATL GA Inventory'!$B71,'ATL RAW'!$L:$L,'ATL GA Inventory'!EZ$3)+SUMIFS('ATL CR'!$J:$J,'ATL CR'!$I:$I,'ATL GA Inventory'!$B71,'ATL CR'!$L:$L,'ATL GA Inventory'!EZ$3)</f>
        <v>0</v>
      </c>
      <c r="FA71" s="16">
        <f>SUMIFS('ATL RAW'!$J:$J,'ATL RAW'!$I:$I,'ATL GA Inventory'!$B71,'ATL RAW'!$L:$L,'ATL GA Inventory'!FA$3)+SUMIFS('ATL CR'!$J:$J,'ATL CR'!$I:$I,'ATL GA Inventory'!$B71,'ATL CR'!$L:$L,'ATL GA Inventory'!FA$3)</f>
        <v>0</v>
      </c>
      <c r="FB71" s="16">
        <f>SUMIFS('ATL RAW'!$J:$J,'ATL RAW'!$I:$I,'ATL GA Inventory'!$B71,'ATL RAW'!$L:$L,'ATL GA Inventory'!FB$3)+SUMIFS('ATL CR'!$J:$J,'ATL CR'!$I:$I,'ATL GA Inventory'!$B71,'ATL CR'!$L:$L,'ATL GA Inventory'!FB$3)</f>
        <v>0</v>
      </c>
      <c r="FC71" s="16">
        <f>SUMIFS('ATL RAW'!$J:$J,'ATL RAW'!$I:$I,'ATL GA Inventory'!$B71,'ATL RAW'!$L:$L,'ATL GA Inventory'!FC$3)+SUMIFS('ATL CR'!$J:$J,'ATL CR'!$I:$I,'ATL GA Inventory'!$B71,'ATL CR'!$L:$L,'ATL GA Inventory'!FC$3)</f>
        <v>0</v>
      </c>
      <c r="FD71" s="16">
        <f>SUMIFS('ATL RAW'!$J:$J,'ATL RAW'!$I:$I,'ATL GA Inventory'!$B71,'ATL RAW'!$L:$L,'ATL GA Inventory'!FD$3)+SUMIFS('ATL CR'!$J:$J,'ATL CR'!$I:$I,'ATL GA Inventory'!$B71,'ATL CR'!$L:$L,'ATL GA Inventory'!FD$3)</f>
        <v>0</v>
      </c>
      <c r="FE71" s="16">
        <f>SUMIFS('ATL RAW'!$J:$J,'ATL RAW'!$I:$I,'ATL GA Inventory'!$B71,'ATL RAW'!$L:$L,'ATL GA Inventory'!FE$3)+SUMIFS('ATL CR'!$J:$J,'ATL CR'!$I:$I,'ATL GA Inventory'!$B71,'ATL CR'!$L:$L,'ATL GA Inventory'!FE$3)</f>
        <v>0</v>
      </c>
      <c r="FF71" s="16">
        <f>SUMIFS('ATL RAW'!$J:$J,'ATL RAW'!$I:$I,'ATL GA Inventory'!$B71,'ATL RAW'!$L:$L,'ATL GA Inventory'!FF$3)+SUMIFS('ATL CR'!$J:$J,'ATL CR'!$I:$I,'ATL GA Inventory'!$B71,'ATL CR'!$L:$L,'ATL GA Inventory'!FF$3)</f>
        <v>0</v>
      </c>
      <c r="FG71" s="16">
        <f>SUMIFS('ATL RAW'!$J:$J,'ATL RAW'!$I:$I,'ATL GA Inventory'!$B71,'ATL RAW'!$L:$L,'ATL GA Inventory'!FG$3)+SUMIFS('ATL CR'!$J:$J,'ATL CR'!$I:$I,'ATL GA Inventory'!$B71,'ATL CR'!$L:$L,'ATL GA Inventory'!FG$3)</f>
        <v>0</v>
      </c>
      <c r="FH71" s="16">
        <f>SUMIFS('ATL RAW'!$J:$J,'ATL RAW'!$I:$I,'ATL GA Inventory'!$B71,'ATL RAW'!$L:$L,'ATL GA Inventory'!FH$3)+SUMIFS('ATL CR'!$J:$J,'ATL CR'!$I:$I,'ATL GA Inventory'!$B71,'ATL CR'!$L:$L,'ATL GA Inventory'!FH$3)</f>
        <v>0</v>
      </c>
      <c r="FI71" s="16">
        <f>SUMIFS('ATL RAW'!$J:$J,'ATL RAW'!$I:$I,'ATL GA Inventory'!$B71,'ATL RAW'!$L:$L,'ATL GA Inventory'!FI$3)+SUMIFS('ATL CR'!$J:$J,'ATL CR'!$I:$I,'ATL GA Inventory'!$B71,'ATL CR'!$L:$L,'ATL GA Inventory'!FI$3)</f>
        <v>0</v>
      </c>
      <c r="FJ71" s="16">
        <f>SUMIFS('ATL RAW'!$J:$J,'ATL RAW'!$I:$I,'ATL GA Inventory'!$B71,'ATL RAW'!$L:$L,'ATL GA Inventory'!FJ$3)+SUMIFS('ATL CR'!$J:$J,'ATL CR'!$I:$I,'ATL GA Inventory'!$B71,'ATL CR'!$L:$L,'ATL GA Inventory'!FJ$3)</f>
        <v>0</v>
      </c>
      <c r="FK71" s="16">
        <f>SUMIFS('ATL RAW'!$J:$J,'ATL RAW'!$I:$I,'ATL GA Inventory'!$B71,'ATL RAW'!$L:$L,'ATL GA Inventory'!FK$3)+SUMIFS('ATL CR'!$J:$J,'ATL CR'!$I:$I,'ATL GA Inventory'!$B71,'ATL CR'!$L:$L,'ATL GA Inventory'!FK$3)</f>
        <v>0</v>
      </c>
      <c r="FL71" s="16">
        <f>SUMIFS('ATL RAW'!$J:$J,'ATL RAW'!$I:$I,'ATL GA Inventory'!$B71,'ATL RAW'!$L:$L,'ATL GA Inventory'!FL$3)+SUMIFS('ATL CR'!$J:$J,'ATL CR'!$I:$I,'ATL GA Inventory'!$B71,'ATL CR'!$L:$L,'ATL GA Inventory'!FL$3)</f>
        <v>0</v>
      </c>
      <c r="FM71" s="16">
        <f>SUMIFS('ATL RAW'!$J:$J,'ATL RAW'!$I:$I,'ATL GA Inventory'!$B71,'ATL RAW'!$L:$L,'ATL GA Inventory'!FM$3)+SUMIFS('ATL CR'!$J:$J,'ATL CR'!$I:$I,'ATL GA Inventory'!$B71,'ATL CR'!$L:$L,'ATL GA Inventory'!FM$3)</f>
        <v>0</v>
      </c>
      <c r="FN71" s="16">
        <f>SUMIFS('ATL RAW'!$J:$J,'ATL RAW'!$I:$I,'ATL GA Inventory'!$B71,'ATL RAW'!$L:$L,'ATL GA Inventory'!FN$3)+SUMIFS('ATL CR'!$J:$J,'ATL CR'!$I:$I,'ATL GA Inventory'!$B71,'ATL CR'!$L:$L,'ATL GA Inventory'!FN$3)</f>
        <v>0</v>
      </c>
      <c r="FO71" s="16">
        <f>SUMIFS('ATL RAW'!$J:$J,'ATL RAW'!$I:$I,'ATL GA Inventory'!$B71,'ATL RAW'!$L:$L,'ATL GA Inventory'!FO$3)+SUMIFS('ATL CR'!$J:$J,'ATL CR'!$I:$I,'ATL GA Inventory'!$B71,'ATL CR'!$L:$L,'ATL GA Inventory'!FO$3)</f>
        <v>0</v>
      </c>
      <c r="FP71" s="16">
        <f>SUMIFS('ATL RAW'!$J:$J,'ATL RAW'!$I:$I,'ATL GA Inventory'!$B71,'ATL RAW'!$L:$L,'ATL GA Inventory'!FP$3)+SUMIFS('ATL CR'!$J:$J,'ATL CR'!$I:$I,'ATL GA Inventory'!$B71,'ATL CR'!$L:$L,'ATL GA Inventory'!FP$3)</f>
        <v>0</v>
      </c>
      <c r="FQ71" s="16">
        <f>SUMIFS('ATL RAW'!$J:$J,'ATL RAW'!$I:$I,'ATL GA Inventory'!$B71,'ATL RAW'!$L:$L,'ATL GA Inventory'!FQ$3)+SUMIFS('ATL CR'!$J:$J,'ATL CR'!$I:$I,'ATL GA Inventory'!$B71,'ATL CR'!$L:$L,'ATL GA Inventory'!FQ$3)</f>
        <v>0</v>
      </c>
      <c r="FR71" s="16">
        <f>SUMIFS('ATL RAW'!$J:$J,'ATL RAW'!$I:$I,'ATL GA Inventory'!$B71,'ATL RAW'!$L:$L,'ATL GA Inventory'!FR$3)+SUMIFS('ATL CR'!$J:$J,'ATL CR'!$I:$I,'ATL GA Inventory'!$B71,'ATL CR'!$L:$L,'ATL GA Inventory'!FR$3)</f>
        <v>0</v>
      </c>
      <c r="FS71" s="16">
        <f>SUMIFS('ATL RAW'!$J:$J,'ATL RAW'!$I:$I,'ATL GA Inventory'!$B71,'ATL RAW'!$L:$L,'ATL GA Inventory'!FS$3)+SUMIFS('ATL CR'!$J:$J,'ATL CR'!$I:$I,'ATL GA Inventory'!$B71,'ATL CR'!$L:$L,'ATL GA Inventory'!FS$3)</f>
        <v>0</v>
      </c>
      <c r="FT71" s="16">
        <f>SUMIFS('ATL RAW'!$J:$J,'ATL RAW'!$I:$I,'ATL GA Inventory'!$B71,'ATL RAW'!$L:$L,'ATL GA Inventory'!FT$3)+SUMIFS('ATL CR'!$J:$J,'ATL CR'!$I:$I,'ATL GA Inventory'!$B71,'ATL CR'!$L:$L,'ATL GA Inventory'!FT$3)</f>
        <v>0</v>
      </c>
      <c r="FU71" s="16">
        <f>SUMIFS('ATL RAW'!$J:$J,'ATL RAW'!$I:$I,'ATL GA Inventory'!$B71,'ATL RAW'!$L:$L,'ATL GA Inventory'!FU$3)+SUMIFS('ATL CR'!$J:$J,'ATL CR'!$I:$I,'ATL GA Inventory'!$B71,'ATL CR'!$L:$L,'ATL GA Inventory'!FU$3)</f>
        <v>0</v>
      </c>
      <c r="FV71" s="16">
        <f>SUMIFS('ATL RAW'!$J:$J,'ATL RAW'!$I:$I,'ATL GA Inventory'!$B71,'ATL RAW'!$L:$L,'ATL GA Inventory'!FV$3)+SUMIFS('ATL CR'!$J:$J,'ATL CR'!$I:$I,'ATL GA Inventory'!$B71,'ATL CR'!$L:$L,'ATL GA Inventory'!FV$3)</f>
        <v>0</v>
      </c>
      <c r="FW71" s="16">
        <f>SUMIFS('ATL RAW'!$J:$J,'ATL RAW'!$I:$I,'ATL GA Inventory'!$B71,'ATL RAW'!$L:$L,'ATL GA Inventory'!FW$3)+SUMIFS('ATL CR'!$J:$J,'ATL CR'!$I:$I,'ATL GA Inventory'!$B71,'ATL CR'!$L:$L,'ATL GA Inventory'!FW$3)</f>
        <v>0</v>
      </c>
      <c r="FX71" s="16">
        <f>SUMIFS('ATL RAW'!$J:$J,'ATL RAW'!$I:$I,'ATL GA Inventory'!$B71,'ATL RAW'!$L:$L,'ATL GA Inventory'!FX$3)+SUMIFS('ATL CR'!$J:$J,'ATL CR'!$I:$I,'ATL GA Inventory'!$B71,'ATL CR'!$L:$L,'ATL GA Inventory'!FX$3)</f>
        <v>0</v>
      </c>
      <c r="FY71" s="16">
        <f>SUMIFS('ATL RAW'!$J:$J,'ATL RAW'!$I:$I,'ATL GA Inventory'!$B71,'ATL RAW'!$L:$L,'ATL GA Inventory'!FY$3)+SUMIFS('ATL CR'!$J:$J,'ATL CR'!$I:$I,'ATL GA Inventory'!$B71,'ATL CR'!$L:$L,'ATL GA Inventory'!FY$3)</f>
        <v>0</v>
      </c>
      <c r="FZ71" s="16">
        <f>SUMIFS('ATL RAW'!$J:$J,'ATL RAW'!$I:$I,'ATL GA Inventory'!$B71,'ATL RAW'!$L:$L,'ATL GA Inventory'!FZ$3)+SUMIFS('ATL CR'!$J:$J,'ATL CR'!$I:$I,'ATL GA Inventory'!$B71,'ATL CR'!$L:$L,'ATL GA Inventory'!FZ$3)</f>
        <v>0</v>
      </c>
      <c r="GA71" s="16">
        <f>SUMIFS('ATL RAW'!$J:$J,'ATL RAW'!$I:$I,'ATL GA Inventory'!$B71,'ATL RAW'!$L:$L,'ATL GA Inventory'!GA$3)+SUMIFS('ATL CR'!$J:$J,'ATL CR'!$I:$I,'ATL GA Inventory'!$B71,'ATL CR'!$L:$L,'ATL GA Inventory'!GA$3)</f>
        <v>0</v>
      </c>
      <c r="GB71" s="16">
        <f>SUMIFS('ATL RAW'!$J:$J,'ATL RAW'!$I:$I,'ATL GA Inventory'!$B71,'ATL RAW'!$L:$L,'ATL GA Inventory'!GB$3)+SUMIFS('ATL CR'!$J:$J,'ATL CR'!$I:$I,'ATL GA Inventory'!$B71,'ATL CR'!$L:$L,'ATL GA Inventory'!GB$3)</f>
        <v>0</v>
      </c>
      <c r="GC71" s="16">
        <f>SUMIFS('ATL RAW'!$J:$J,'ATL RAW'!$I:$I,'ATL GA Inventory'!$B71,'ATL RAW'!$L:$L,'ATL GA Inventory'!GC$3)+SUMIFS('ATL CR'!$J:$J,'ATL CR'!$I:$I,'ATL GA Inventory'!$B71,'ATL CR'!$L:$L,'ATL GA Inventory'!GC$3)</f>
        <v>0</v>
      </c>
      <c r="GD71" s="16">
        <f>SUMIFS('ATL RAW'!$J:$J,'ATL RAW'!$I:$I,'ATL GA Inventory'!$B71,'ATL RAW'!$L:$L,'ATL GA Inventory'!GD$3)+SUMIFS('ATL CR'!$J:$J,'ATL CR'!$I:$I,'ATL GA Inventory'!$B71,'ATL CR'!$L:$L,'ATL GA Inventory'!GD$3)</f>
        <v>0</v>
      </c>
      <c r="GE71" s="16">
        <f>SUMIFS('ATL RAW'!$J:$J,'ATL RAW'!$I:$I,'ATL GA Inventory'!$B71,'ATL RAW'!$L:$L,'ATL GA Inventory'!GE$3)+SUMIFS('ATL CR'!$J:$J,'ATL CR'!$I:$I,'ATL GA Inventory'!$B71,'ATL CR'!$L:$L,'ATL GA Inventory'!GE$3)</f>
        <v>0</v>
      </c>
      <c r="GF71" s="16">
        <f>SUMIFS('ATL RAW'!$J:$J,'ATL RAW'!$I:$I,'ATL GA Inventory'!$B71,'ATL RAW'!$L:$L,'ATL GA Inventory'!GF$3)+SUMIFS('ATL CR'!$J:$J,'ATL CR'!$I:$I,'ATL GA Inventory'!$B71,'ATL CR'!$L:$L,'ATL GA Inventory'!GF$3)</f>
        <v>0</v>
      </c>
      <c r="GG71" s="16">
        <f>SUMIFS('ATL RAW'!$J:$J,'ATL RAW'!$I:$I,'ATL GA Inventory'!$B71,'ATL RAW'!$L:$L,'ATL GA Inventory'!GG$3)+SUMIFS('ATL CR'!$J:$J,'ATL CR'!$I:$I,'ATL GA Inventory'!$B71,'ATL CR'!$L:$L,'ATL GA Inventory'!GG$3)</f>
        <v>0</v>
      </c>
      <c r="GH71" s="16">
        <f>SUMIFS('ATL RAW'!$J:$J,'ATL RAW'!$I:$I,'ATL GA Inventory'!$B71,'ATL RAW'!$L:$L,'ATL GA Inventory'!GH$3)+SUMIFS('ATL CR'!$J:$J,'ATL CR'!$I:$I,'ATL GA Inventory'!$B71,'ATL CR'!$L:$L,'ATL GA Inventory'!GH$3)</f>
        <v>0</v>
      </c>
      <c r="GI71" s="16">
        <f>SUMIFS('ATL RAW'!$J:$J,'ATL RAW'!$I:$I,'ATL GA Inventory'!$B71,'ATL RAW'!$L:$L,'ATL GA Inventory'!GI$3)+SUMIFS('ATL CR'!$J:$J,'ATL CR'!$I:$I,'ATL GA Inventory'!$B71,'ATL CR'!$L:$L,'ATL GA Inventory'!GI$3)</f>
        <v>0</v>
      </c>
      <c r="GJ71" s="16">
        <f>SUMIFS('ATL RAW'!$J:$J,'ATL RAW'!$I:$I,'ATL GA Inventory'!$B71,'ATL RAW'!$L:$L,'ATL GA Inventory'!GJ$3)+SUMIFS('ATL CR'!$J:$J,'ATL CR'!$I:$I,'ATL GA Inventory'!$B71,'ATL CR'!$L:$L,'ATL GA Inventory'!GJ$3)</f>
        <v>0</v>
      </c>
      <c r="GK71" s="16">
        <f>SUMIFS('ATL RAW'!$J:$J,'ATL RAW'!$I:$I,'ATL GA Inventory'!$B71,'ATL RAW'!$L:$L,'ATL GA Inventory'!GK$3)+SUMIFS('ATL CR'!$J:$J,'ATL CR'!$I:$I,'ATL GA Inventory'!$B71,'ATL CR'!$L:$L,'ATL GA Inventory'!GK$3)</f>
        <v>0</v>
      </c>
      <c r="GL71" s="16">
        <f>SUMIFS('ATL RAW'!$J:$J,'ATL RAW'!$I:$I,'ATL GA Inventory'!$B71,'ATL RAW'!$L:$L,'ATL GA Inventory'!GL$3)+SUMIFS('ATL CR'!$J:$J,'ATL CR'!$I:$I,'ATL GA Inventory'!$B71,'ATL CR'!$L:$L,'ATL GA Inventory'!GL$3)</f>
        <v>0</v>
      </c>
      <c r="GM71" s="16">
        <f>SUMIFS('ATL RAW'!$J:$J,'ATL RAW'!$I:$I,'ATL GA Inventory'!$B71,'ATL RAW'!$L:$L,'ATL GA Inventory'!GM$3)+SUMIFS('ATL CR'!$J:$J,'ATL CR'!$I:$I,'ATL GA Inventory'!$B71,'ATL CR'!$L:$L,'ATL GA Inventory'!GM$3)</f>
        <v>0</v>
      </c>
      <c r="GN71" s="16">
        <f>SUMIFS('ATL RAW'!$J:$J,'ATL RAW'!$I:$I,'ATL GA Inventory'!$B71,'ATL RAW'!$L:$L,'ATL GA Inventory'!GN$3)+SUMIFS('ATL CR'!$J:$J,'ATL CR'!$I:$I,'ATL GA Inventory'!$B71,'ATL CR'!$L:$L,'ATL GA Inventory'!GN$3)</f>
        <v>0</v>
      </c>
      <c r="GO71" s="16">
        <f>SUMIFS('ATL RAW'!$J:$J,'ATL RAW'!$I:$I,'ATL GA Inventory'!$B71,'ATL RAW'!$L:$L,'ATL GA Inventory'!GO$3)+SUMIFS('ATL CR'!$J:$J,'ATL CR'!$I:$I,'ATL GA Inventory'!$B71,'ATL CR'!$L:$L,'ATL GA Inventory'!GO$3)</f>
        <v>0</v>
      </c>
      <c r="GP71" s="16">
        <f>SUMIFS('ATL RAW'!$J:$J,'ATL RAW'!$I:$I,'ATL GA Inventory'!$B71,'ATL RAW'!$L:$L,'ATL GA Inventory'!GP$3)+SUMIFS('ATL CR'!$J:$J,'ATL CR'!$I:$I,'ATL GA Inventory'!$B71,'ATL CR'!$L:$L,'ATL GA Inventory'!GP$3)</f>
        <v>0</v>
      </c>
      <c r="GQ71" s="16">
        <f>SUMIFS('ATL RAW'!$J:$J,'ATL RAW'!$I:$I,'ATL GA Inventory'!$B71,'ATL RAW'!$L:$L,'ATL GA Inventory'!GQ$3)+SUMIFS('ATL CR'!$J:$J,'ATL CR'!$I:$I,'ATL GA Inventory'!$B71,'ATL CR'!$L:$L,'ATL GA Inventory'!GQ$3)</f>
        <v>0</v>
      </c>
      <c r="GR71" s="16">
        <f>SUMIFS('ATL RAW'!$J:$J,'ATL RAW'!$I:$I,'ATL GA Inventory'!$B71,'ATL RAW'!$L:$L,'ATL GA Inventory'!GR$3)+SUMIFS('ATL CR'!$J:$J,'ATL CR'!$I:$I,'ATL GA Inventory'!$B71,'ATL CR'!$L:$L,'ATL GA Inventory'!GR$3)</f>
        <v>0</v>
      </c>
      <c r="GS71" s="16">
        <f>SUMIFS('ATL RAW'!$J:$J,'ATL RAW'!$I:$I,'ATL GA Inventory'!$B71,'ATL RAW'!$L:$L,'ATL GA Inventory'!GS$3)+SUMIFS('ATL CR'!$J:$J,'ATL CR'!$I:$I,'ATL GA Inventory'!$B71,'ATL CR'!$L:$L,'ATL GA Inventory'!GS$3)</f>
        <v>0</v>
      </c>
      <c r="GT71" s="16">
        <f>SUMIFS('ATL RAW'!$J:$J,'ATL RAW'!$I:$I,'ATL GA Inventory'!$B71,'ATL RAW'!$L:$L,'ATL GA Inventory'!GT$3)+SUMIFS('ATL CR'!$J:$J,'ATL CR'!$I:$I,'ATL GA Inventory'!$B71,'ATL CR'!$L:$L,'ATL GA Inventory'!GT$3)</f>
        <v>0</v>
      </c>
      <c r="GU71" s="16">
        <f>SUMIFS('ATL RAW'!$J:$J,'ATL RAW'!$I:$I,'ATL GA Inventory'!$B71,'ATL RAW'!$L:$L,'ATL GA Inventory'!GU$3)+SUMIFS('ATL CR'!$J:$J,'ATL CR'!$I:$I,'ATL GA Inventory'!$B71,'ATL CR'!$L:$L,'ATL GA Inventory'!GU$3)</f>
        <v>0</v>
      </c>
      <c r="GV71" s="16">
        <f>SUMIFS('ATL RAW'!$J:$J,'ATL RAW'!$I:$I,'ATL GA Inventory'!$B71,'ATL RAW'!$L:$L,'ATL GA Inventory'!GV$3)+SUMIFS('ATL CR'!$J:$J,'ATL CR'!$I:$I,'ATL GA Inventory'!$B71,'ATL CR'!$L:$L,'ATL GA Inventory'!GV$3)</f>
        <v>0</v>
      </c>
      <c r="GW71" s="16">
        <f>SUMIFS('ATL RAW'!$J:$J,'ATL RAW'!$I:$I,'ATL GA Inventory'!$B71,'ATL RAW'!$L:$L,'ATL GA Inventory'!GW$3)+SUMIFS('ATL CR'!$J:$J,'ATL CR'!$I:$I,'ATL GA Inventory'!$B71,'ATL CR'!$L:$L,'ATL GA Inventory'!GW$3)</f>
        <v>0</v>
      </c>
      <c r="GX71" s="16">
        <f>SUMIFS('ATL RAW'!$J:$J,'ATL RAW'!$I:$I,'ATL GA Inventory'!$B71,'ATL RAW'!$L:$L,'ATL GA Inventory'!GX$3)+SUMIFS('ATL CR'!$J:$J,'ATL CR'!$I:$I,'ATL GA Inventory'!$B71,'ATL CR'!$L:$L,'ATL GA Inventory'!GX$3)</f>
        <v>0</v>
      </c>
      <c r="GY71" s="16">
        <f>SUMIFS('ATL RAW'!$J:$J,'ATL RAW'!$I:$I,'ATL GA Inventory'!$B71,'ATL RAW'!$L:$L,'ATL GA Inventory'!GY$3)+SUMIFS('ATL CR'!$J:$J,'ATL CR'!$I:$I,'ATL GA Inventory'!$B71,'ATL CR'!$L:$L,'ATL GA Inventory'!GY$3)</f>
        <v>0</v>
      </c>
    </row>
    <row r="72" spans="1:207" hidden="1">
      <c r="A72" s="18" t="s">
        <v>936</v>
      </c>
      <c r="B72" s="18">
        <f t="shared" si="12"/>
        <v>49302155</v>
      </c>
      <c r="C72" s="18" t="str">
        <f t="shared" si="12"/>
        <v>Q.PEAK DUO XL G10.c 475</v>
      </c>
      <c r="D72" s="17">
        <f t="shared" si="12"/>
        <v>475</v>
      </c>
      <c r="E72" s="16">
        <f>SUMIFS('ATL RAW'!$J:$J,'ATL RAW'!$I:$I,'ATL GA Inventory'!$B72,'ATL RAW'!$L:$L,'ATL GA Inventory'!E$3)+SUMIFS('ATL CR'!$J:$J,'ATL CR'!$I:$I,'ATL GA Inventory'!$B72,'ATL CR'!$L:$L,'ATL GA Inventory'!E$3)</f>
        <v>0</v>
      </c>
      <c r="F72" s="16">
        <f>SUMIFS('ATL RAW'!$J:$J,'ATL RAW'!$I:$I,'ATL GA Inventory'!$B72,'ATL RAW'!$L:$L,'ATL GA Inventory'!F$3)+SUMIFS('ATL CR'!$J:$J,'ATL CR'!$I:$I,'ATL GA Inventory'!$B72,'ATL CR'!$L:$L,'ATL GA Inventory'!F$3)</f>
        <v>0</v>
      </c>
      <c r="G72" s="16">
        <f>SUMIFS('ATL RAW'!$J:$J,'ATL RAW'!$I:$I,'ATL GA Inventory'!$B72,'ATL RAW'!$L:$L,'ATL GA Inventory'!G$3)+SUMIFS('ATL CR'!$J:$J,'ATL CR'!$I:$I,'ATL GA Inventory'!$B72,'ATL CR'!$L:$L,'ATL GA Inventory'!G$3)</f>
        <v>0</v>
      </c>
      <c r="H72" s="16">
        <f>SUMIFS('ATL RAW'!$J:$J,'ATL RAW'!$I:$I,'ATL GA Inventory'!$B72,'ATL RAW'!$L:$L,'ATL GA Inventory'!H$3)+SUMIFS('ATL CR'!$J:$J,'ATL CR'!$I:$I,'ATL GA Inventory'!$B72,'ATL CR'!$L:$L,'ATL GA Inventory'!H$3)</f>
        <v>0</v>
      </c>
      <c r="I72" s="16">
        <f>SUMIFS('ATL RAW'!$J:$J,'ATL RAW'!$I:$I,'ATL GA Inventory'!$B72,'ATL RAW'!$L:$L,'ATL GA Inventory'!I$3)+SUMIFS('ATL CR'!$J:$J,'ATL CR'!$I:$I,'ATL GA Inventory'!$B72,'ATL CR'!$L:$L,'ATL GA Inventory'!I$3)</f>
        <v>0</v>
      </c>
      <c r="J72" s="16">
        <f>SUMIFS('ATL RAW'!$J:$J,'ATL RAW'!$I:$I,'ATL GA Inventory'!$B72,'ATL RAW'!$L:$L,'ATL GA Inventory'!J$3)+SUMIFS('ATL CR'!$J:$J,'ATL CR'!$I:$I,'ATL GA Inventory'!$B72,'ATL CR'!$L:$L,'ATL GA Inventory'!J$3)</f>
        <v>0</v>
      </c>
      <c r="K72" s="16">
        <f>SUMIFS('ATL RAW'!$J:$J,'ATL RAW'!$I:$I,'ATL GA Inventory'!$B72,'ATL RAW'!$L:$L,'ATL GA Inventory'!K$3)+SUMIFS('ATL CR'!$J:$J,'ATL CR'!$I:$I,'ATL GA Inventory'!$B72,'ATL CR'!$L:$L,'ATL GA Inventory'!K$3)</f>
        <v>0</v>
      </c>
      <c r="L72" s="16">
        <f>SUMIFS('ATL RAW'!$J:$J,'ATL RAW'!$I:$I,'ATL GA Inventory'!$B72,'ATL RAW'!$L:$L,'ATL GA Inventory'!L$3)+SUMIFS('ATL CR'!$J:$J,'ATL CR'!$I:$I,'ATL GA Inventory'!$B72,'ATL CR'!$L:$L,'ATL GA Inventory'!L$3)</f>
        <v>0</v>
      </c>
      <c r="M72" s="16">
        <f>SUMIFS('ATL RAW'!$J:$J,'ATL RAW'!$I:$I,'ATL GA Inventory'!$B72,'ATL RAW'!$L:$L,'ATL GA Inventory'!M$3)+SUMIFS('ATL CR'!$J:$J,'ATL CR'!$I:$I,'ATL GA Inventory'!$B72,'ATL CR'!$L:$L,'ATL GA Inventory'!M$3)</f>
        <v>0</v>
      </c>
      <c r="N72" s="16">
        <f>SUMIFS('ATL RAW'!$J:$J,'ATL RAW'!$I:$I,'ATL GA Inventory'!$B72,'ATL RAW'!$L:$L,'ATL GA Inventory'!N$3)+SUMIFS('ATL CR'!$J:$J,'ATL CR'!$I:$I,'ATL GA Inventory'!$B72,'ATL CR'!$L:$L,'ATL GA Inventory'!N$3)</f>
        <v>0</v>
      </c>
      <c r="O72" s="16">
        <f>SUMIFS('ATL RAW'!$J:$J,'ATL RAW'!$I:$I,'ATL GA Inventory'!$B72,'ATL RAW'!$L:$L,'ATL GA Inventory'!O$3)+SUMIFS('ATL CR'!$J:$J,'ATL CR'!$I:$I,'ATL GA Inventory'!$B72,'ATL CR'!$L:$L,'ATL GA Inventory'!O$3)</f>
        <v>0</v>
      </c>
      <c r="P72" s="16">
        <f>SUMIFS('ATL RAW'!$J:$J,'ATL RAW'!$I:$I,'ATL GA Inventory'!$B72,'ATL RAW'!$L:$L,'ATL GA Inventory'!P$3)+SUMIFS('ATL CR'!$J:$J,'ATL CR'!$I:$I,'ATL GA Inventory'!$B72,'ATL CR'!$L:$L,'ATL GA Inventory'!P$3)</f>
        <v>0</v>
      </c>
      <c r="Q72" s="16">
        <f>SUMIFS('ATL RAW'!$J:$J,'ATL RAW'!$I:$I,'ATL GA Inventory'!$B72,'ATL RAW'!$L:$L,'ATL GA Inventory'!Q$3)+SUMIFS('ATL CR'!$J:$J,'ATL CR'!$I:$I,'ATL GA Inventory'!$B72,'ATL CR'!$L:$L,'ATL GA Inventory'!Q$3)</f>
        <v>0</v>
      </c>
      <c r="R72" s="16">
        <f>SUMIFS('ATL RAW'!$J:$J,'ATL RAW'!$I:$I,'ATL GA Inventory'!$B72,'ATL RAW'!$L:$L,'ATL GA Inventory'!R$3)+SUMIFS('ATL CR'!$J:$J,'ATL CR'!$I:$I,'ATL GA Inventory'!$B72,'ATL CR'!$L:$L,'ATL GA Inventory'!R$3)</f>
        <v>0</v>
      </c>
      <c r="S72" s="16">
        <f>SUMIFS('ATL RAW'!$J:$J,'ATL RAW'!$I:$I,'ATL GA Inventory'!$B72,'ATL RAW'!$L:$L,'ATL GA Inventory'!S$3)+SUMIFS('ATL CR'!$J:$J,'ATL CR'!$I:$I,'ATL GA Inventory'!$B72,'ATL CR'!$L:$L,'ATL GA Inventory'!S$3)</f>
        <v>0</v>
      </c>
      <c r="T72" s="16">
        <f>SUMIFS('ATL RAW'!$J:$J,'ATL RAW'!$I:$I,'ATL GA Inventory'!$B72,'ATL RAW'!$L:$L,'ATL GA Inventory'!T$3)+SUMIFS('ATL CR'!$J:$J,'ATL CR'!$I:$I,'ATL GA Inventory'!$B72,'ATL CR'!$L:$L,'ATL GA Inventory'!T$3)</f>
        <v>0</v>
      </c>
      <c r="U72" s="16">
        <f>SUMIFS('ATL RAW'!$J:$J,'ATL RAW'!$I:$I,'ATL GA Inventory'!$B72,'ATL RAW'!$L:$L,'ATL GA Inventory'!U$3)+SUMIFS('ATL CR'!$J:$J,'ATL CR'!$I:$I,'ATL GA Inventory'!$B72,'ATL CR'!$L:$L,'ATL GA Inventory'!U$3)</f>
        <v>0</v>
      </c>
      <c r="V72" s="16">
        <f>SUMIFS('ATL RAW'!$J:$J,'ATL RAW'!$I:$I,'ATL GA Inventory'!$B72,'ATL RAW'!$L:$L,'ATL GA Inventory'!V$3)+SUMIFS('ATL CR'!$J:$J,'ATL CR'!$I:$I,'ATL GA Inventory'!$B72,'ATL CR'!$L:$L,'ATL GA Inventory'!V$3)</f>
        <v>0</v>
      </c>
      <c r="W72" s="16">
        <f>SUMIFS('ATL RAW'!$J:$J,'ATL RAW'!$I:$I,'ATL GA Inventory'!$B72,'ATL RAW'!$L:$L,'ATL GA Inventory'!W$3)+SUMIFS('ATL CR'!$J:$J,'ATL CR'!$I:$I,'ATL GA Inventory'!$B72,'ATL CR'!$L:$L,'ATL GA Inventory'!W$3)</f>
        <v>0</v>
      </c>
      <c r="X72" s="16">
        <f>SUMIFS('ATL RAW'!$J:$J,'ATL RAW'!$I:$I,'ATL GA Inventory'!$B72,'ATL RAW'!$L:$L,'ATL GA Inventory'!X$3)+SUMIFS('ATL CR'!$J:$J,'ATL CR'!$I:$I,'ATL GA Inventory'!$B72,'ATL CR'!$L:$L,'ATL GA Inventory'!X$3)</f>
        <v>0</v>
      </c>
      <c r="Y72" s="16">
        <f>SUMIFS('ATL RAW'!$J:$J,'ATL RAW'!$I:$I,'ATL GA Inventory'!$B72,'ATL RAW'!$L:$L,'ATL GA Inventory'!Y$3)+SUMIFS('ATL CR'!$J:$J,'ATL CR'!$I:$I,'ATL GA Inventory'!$B72,'ATL CR'!$L:$L,'ATL GA Inventory'!Y$3)</f>
        <v>0</v>
      </c>
      <c r="Z72" s="16">
        <f>SUMIFS('ATL RAW'!$J:$J,'ATL RAW'!$I:$I,'ATL GA Inventory'!$B72,'ATL RAW'!$L:$L,'ATL GA Inventory'!Z$3)+SUMIFS('ATL CR'!$J:$J,'ATL CR'!$I:$I,'ATL GA Inventory'!$B72,'ATL CR'!$L:$L,'ATL GA Inventory'!Z$3)</f>
        <v>0</v>
      </c>
      <c r="AA72" s="16">
        <f>SUMIFS('ATL RAW'!$J:$J,'ATL RAW'!$I:$I,'ATL GA Inventory'!$B72,'ATL RAW'!$L:$L,'ATL GA Inventory'!AA$3)+SUMIFS('ATL CR'!$J:$J,'ATL CR'!$I:$I,'ATL GA Inventory'!$B72,'ATL CR'!$L:$L,'ATL GA Inventory'!AA$3)</f>
        <v>0</v>
      </c>
      <c r="AB72" s="16">
        <f>SUMIFS('ATL RAW'!$J:$J,'ATL RAW'!$I:$I,'ATL GA Inventory'!$B72,'ATL RAW'!$L:$L,'ATL GA Inventory'!AB$3)+SUMIFS('ATL CR'!$J:$J,'ATL CR'!$I:$I,'ATL GA Inventory'!$B72,'ATL CR'!$L:$L,'ATL GA Inventory'!AB$3)</f>
        <v>0</v>
      </c>
      <c r="AC72" s="16">
        <f>SUMIFS('ATL RAW'!$J:$J,'ATL RAW'!$I:$I,'ATL GA Inventory'!$B72,'ATL RAW'!$L:$L,'ATL GA Inventory'!AC$3)+SUMIFS('ATL CR'!$J:$J,'ATL CR'!$I:$I,'ATL GA Inventory'!$B72,'ATL CR'!$L:$L,'ATL GA Inventory'!AC$3)</f>
        <v>0</v>
      </c>
      <c r="AD72" s="16">
        <f>SUMIFS('ATL RAW'!$J:$J,'ATL RAW'!$I:$I,'ATL GA Inventory'!$B72,'ATL RAW'!$L:$L,'ATL GA Inventory'!AD$3)+SUMIFS('ATL CR'!$J:$J,'ATL CR'!$I:$I,'ATL GA Inventory'!$B72,'ATL CR'!$L:$L,'ATL GA Inventory'!AD$3)</f>
        <v>0</v>
      </c>
      <c r="AE72" s="16">
        <f>SUMIFS('ATL RAW'!$J:$J,'ATL RAW'!$I:$I,'ATL GA Inventory'!$B72,'ATL RAW'!$L:$L,'ATL GA Inventory'!AE$3)+SUMIFS('ATL CR'!$J:$J,'ATL CR'!$I:$I,'ATL GA Inventory'!$B72,'ATL CR'!$L:$L,'ATL GA Inventory'!AE$3)</f>
        <v>0</v>
      </c>
      <c r="AF72" s="16">
        <f>SUMIFS('ATL RAW'!$J:$J,'ATL RAW'!$I:$I,'ATL GA Inventory'!$B72,'ATL RAW'!$L:$L,'ATL GA Inventory'!AF$3)+SUMIFS('ATL CR'!$J:$J,'ATL CR'!$I:$I,'ATL GA Inventory'!$B72,'ATL CR'!$L:$L,'ATL GA Inventory'!AF$3)</f>
        <v>0</v>
      </c>
      <c r="AG72" s="16">
        <f>SUMIFS('ATL RAW'!$J:$J,'ATL RAW'!$I:$I,'ATL GA Inventory'!$B72,'ATL RAW'!$L:$L,'ATL GA Inventory'!AG$3)+SUMIFS('ATL CR'!$J:$J,'ATL CR'!$I:$I,'ATL GA Inventory'!$B72,'ATL CR'!$L:$L,'ATL GA Inventory'!AG$3)</f>
        <v>0</v>
      </c>
      <c r="AH72" s="16">
        <f>SUMIFS('ATL RAW'!$J:$J,'ATL RAW'!$I:$I,'ATL GA Inventory'!$B72,'ATL RAW'!$L:$L,'ATL GA Inventory'!AH$3)+SUMIFS('ATL CR'!$J:$J,'ATL CR'!$I:$I,'ATL GA Inventory'!$B72,'ATL CR'!$L:$L,'ATL GA Inventory'!AH$3)</f>
        <v>0</v>
      </c>
      <c r="AI72" s="16">
        <f>SUMIFS('ATL RAW'!$J:$J,'ATL RAW'!$I:$I,'ATL GA Inventory'!$B72,'ATL RAW'!$L:$L,'ATL GA Inventory'!AI$3)+SUMIFS('ATL CR'!$J:$J,'ATL CR'!$I:$I,'ATL GA Inventory'!$B72,'ATL CR'!$L:$L,'ATL GA Inventory'!AI$3)</f>
        <v>0</v>
      </c>
      <c r="AJ72" s="16">
        <f>SUMIFS('ATL RAW'!$J:$J,'ATL RAW'!$I:$I,'ATL GA Inventory'!$B72,'ATL RAW'!$L:$L,'ATL GA Inventory'!AJ$3)+SUMIFS('ATL CR'!$J:$J,'ATL CR'!$I:$I,'ATL GA Inventory'!$B72,'ATL CR'!$L:$L,'ATL GA Inventory'!AJ$3)</f>
        <v>1276</v>
      </c>
      <c r="AK72" s="16">
        <f>SUMIFS('ATL RAW'!$J:$J,'ATL RAW'!$I:$I,'ATL GA Inventory'!$B72,'ATL RAW'!$L:$L,'ATL GA Inventory'!AK$3)+SUMIFS('ATL CR'!$J:$J,'ATL CR'!$I:$I,'ATL GA Inventory'!$B72,'ATL CR'!$L:$L,'ATL GA Inventory'!AK$3)</f>
        <v>1914</v>
      </c>
      <c r="AL72" s="16">
        <f>SUMIFS('ATL RAW'!$J:$J,'ATL RAW'!$I:$I,'ATL GA Inventory'!$B72,'ATL RAW'!$L:$L,'ATL GA Inventory'!AL$3)+SUMIFS('ATL CR'!$J:$J,'ATL CR'!$I:$I,'ATL GA Inventory'!$B72,'ATL CR'!$L:$L,'ATL GA Inventory'!AL$3)</f>
        <v>0</v>
      </c>
      <c r="AM72" s="16">
        <f>SUMIFS('ATL RAW'!$J:$J,'ATL RAW'!$I:$I,'ATL GA Inventory'!$B72,'ATL RAW'!$L:$L,'ATL GA Inventory'!AM$3)+SUMIFS('ATL CR'!$J:$J,'ATL CR'!$I:$I,'ATL GA Inventory'!$B72,'ATL CR'!$L:$L,'ATL GA Inventory'!AM$3)</f>
        <v>0</v>
      </c>
      <c r="AN72" s="16">
        <f>SUMIFS('ATL RAW'!$J:$J,'ATL RAW'!$I:$I,'ATL GA Inventory'!$B72,'ATL RAW'!$L:$L,'ATL GA Inventory'!AN$3)+SUMIFS('ATL CR'!$J:$J,'ATL CR'!$I:$I,'ATL GA Inventory'!$B72,'ATL CR'!$L:$L,'ATL GA Inventory'!AN$3)</f>
        <v>0</v>
      </c>
      <c r="AO72" s="16">
        <f>SUMIFS('ATL RAW'!$J:$J,'ATL RAW'!$I:$I,'ATL GA Inventory'!$B72,'ATL RAW'!$L:$L,'ATL GA Inventory'!AO$3)+SUMIFS('ATL CR'!$J:$J,'ATL CR'!$I:$I,'ATL GA Inventory'!$B72,'ATL CR'!$L:$L,'ATL GA Inventory'!AO$3)</f>
        <v>0</v>
      </c>
      <c r="AP72" s="16">
        <f>SUMIFS('ATL RAW'!$J:$J,'ATL RAW'!$I:$I,'ATL GA Inventory'!$B72,'ATL RAW'!$L:$L,'ATL GA Inventory'!AP$3)+SUMIFS('ATL CR'!$J:$J,'ATL CR'!$I:$I,'ATL GA Inventory'!$B72,'ATL CR'!$L:$L,'ATL GA Inventory'!AP$3)</f>
        <v>0</v>
      </c>
      <c r="AQ72" s="16">
        <f>SUMIFS('ATL RAW'!$J:$J,'ATL RAW'!$I:$I,'ATL GA Inventory'!$B72,'ATL RAW'!$L:$L,'ATL GA Inventory'!AQ$3)+SUMIFS('ATL CR'!$J:$J,'ATL CR'!$I:$I,'ATL GA Inventory'!$B72,'ATL CR'!$L:$L,'ATL GA Inventory'!AQ$3)</f>
        <v>0</v>
      </c>
      <c r="AR72" s="16">
        <f>SUMIFS('ATL RAW'!$J:$J,'ATL RAW'!$I:$I,'ATL GA Inventory'!$B72,'ATL RAW'!$L:$L,'ATL GA Inventory'!AR$3)+SUMIFS('ATL CR'!$J:$J,'ATL CR'!$I:$I,'ATL GA Inventory'!$B72,'ATL CR'!$L:$L,'ATL GA Inventory'!AR$3)</f>
        <v>0</v>
      </c>
      <c r="AS72" s="16">
        <f>SUMIFS('ATL RAW'!$J:$J,'ATL RAW'!$I:$I,'ATL GA Inventory'!$B72,'ATL RAW'!$L:$L,'ATL GA Inventory'!AS$3)+SUMIFS('ATL CR'!$J:$J,'ATL CR'!$I:$I,'ATL GA Inventory'!$B72,'ATL CR'!$L:$L,'ATL GA Inventory'!AS$3)</f>
        <v>0</v>
      </c>
      <c r="AT72" s="16">
        <f>SUMIFS('ATL RAW'!$J:$J,'ATL RAW'!$I:$I,'ATL GA Inventory'!$B72,'ATL RAW'!$L:$L,'ATL GA Inventory'!AT$3)+SUMIFS('ATL CR'!$J:$J,'ATL CR'!$I:$I,'ATL GA Inventory'!$B72,'ATL CR'!$L:$L,'ATL GA Inventory'!AT$3)</f>
        <v>0</v>
      </c>
      <c r="AU72" s="16">
        <f>SUMIFS('ATL RAW'!$J:$J,'ATL RAW'!$I:$I,'ATL GA Inventory'!$B72,'ATL RAW'!$L:$L,'ATL GA Inventory'!AU$3)+SUMIFS('ATL CR'!$J:$J,'ATL CR'!$I:$I,'ATL GA Inventory'!$B72,'ATL CR'!$L:$L,'ATL GA Inventory'!AU$3)</f>
        <v>0</v>
      </c>
      <c r="AV72" s="16">
        <f>SUMIFS('ATL RAW'!$J:$J,'ATL RAW'!$I:$I,'ATL GA Inventory'!$B72,'ATL RAW'!$L:$L,'ATL GA Inventory'!AV$3)+SUMIFS('ATL CR'!$J:$J,'ATL CR'!$I:$I,'ATL GA Inventory'!$B72,'ATL CR'!$L:$L,'ATL GA Inventory'!AV$3)</f>
        <v>0</v>
      </c>
      <c r="AW72" s="16">
        <f>SUMIFS('ATL RAW'!$J:$J,'ATL RAW'!$I:$I,'ATL GA Inventory'!$B72,'ATL RAW'!$L:$L,'ATL GA Inventory'!AW$3)+SUMIFS('ATL CR'!$J:$J,'ATL CR'!$I:$I,'ATL GA Inventory'!$B72,'ATL CR'!$L:$L,'ATL GA Inventory'!AW$3)</f>
        <v>0</v>
      </c>
      <c r="AX72" s="16">
        <f>SUMIFS('ATL RAW'!$J:$J,'ATL RAW'!$I:$I,'ATL GA Inventory'!$B72,'ATL RAW'!$L:$L,'ATL GA Inventory'!AX$3)+SUMIFS('ATL CR'!$J:$J,'ATL CR'!$I:$I,'ATL GA Inventory'!$B72,'ATL CR'!$L:$L,'ATL GA Inventory'!AX$3)</f>
        <v>0</v>
      </c>
      <c r="AY72" s="16">
        <f>SUMIFS('ATL RAW'!$J:$J,'ATL RAW'!$I:$I,'ATL GA Inventory'!$B72,'ATL RAW'!$L:$L,'ATL GA Inventory'!AY$3)+SUMIFS('ATL CR'!$J:$J,'ATL CR'!$I:$I,'ATL GA Inventory'!$B72,'ATL CR'!$L:$L,'ATL GA Inventory'!AY$3)</f>
        <v>0</v>
      </c>
      <c r="AZ72" s="16">
        <f>SUMIFS('ATL RAW'!$J:$J,'ATL RAW'!$I:$I,'ATL GA Inventory'!$B72,'ATL RAW'!$L:$L,'ATL GA Inventory'!AZ$3)+SUMIFS('ATL CR'!$J:$J,'ATL CR'!$I:$I,'ATL GA Inventory'!$B72,'ATL CR'!$L:$L,'ATL GA Inventory'!AZ$3)</f>
        <v>0</v>
      </c>
      <c r="BA72" s="16">
        <f>SUMIFS('ATL RAW'!$J:$J,'ATL RAW'!$I:$I,'ATL GA Inventory'!$B72,'ATL RAW'!$L:$L,'ATL GA Inventory'!BA$3)+SUMIFS('ATL CR'!$J:$J,'ATL CR'!$I:$I,'ATL GA Inventory'!$B72,'ATL CR'!$L:$L,'ATL GA Inventory'!BA$3)</f>
        <v>0</v>
      </c>
      <c r="BB72" s="16">
        <f>SUMIFS('ATL RAW'!$J:$J,'ATL RAW'!$I:$I,'ATL GA Inventory'!$B72,'ATL RAW'!$L:$L,'ATL GA Inventory'!BB$3)+SUMIFS('ATL CR'!$J:$J,'ATL CR'!$I:$I,'ATL GA Inventory'!$B72,'ATL CR'!$L:$L,'ATL GA Inventory'!BB$3)</f>
        <v>0</v>
      </c>
      <c r="BC72" s="16">
        <f>SUMIFS('ATL RAW'!$J:$J,'ATL RAW'!$I:$I,'ATL GA Inventory'!$B72,'ATL RAW'!$L:$L,'ATL GA Inventory'!BC$3)+SUMIFS('ATL CR'!$J:$J,'ATL CR'!$I:$I,'ATL GA Inventory'!$B72,'ATL CR'!$L:$L,'ATL GA Inventory'!BC$3)</f>
        <v>0</v>
      </c>
      <c r="BD72" s="16">
        <f>SUMIFS('ATL RAW'!$J:$J,'ATL RAW'!$I:$I,'ATL GA Inventory'!$B72,'ATL RAW'!$L:$L,'ATL GA Inventory'!BD$3)+SUMIFS('ATL CR'!$J:$J,'ATL CR'!$I:$I,'ATL GA Inventory'!$B72,'ATL CR'!$L:$L,'ATL GA Inventory'!BD$3)</f>
        <v>0</v>
      </c>
      <c r="BE72" s="16">
        <f>SUMIFS('ATL RAW'!$J:$J,'ATL RAW'!$I:$I,'ATL GA Inventory'!$B72,'ATL RAW'!$L:$L,'ATL GA Inventory'!BE$3)+SUMIFS('ATL CR'!$J:$J,'ATL CR'!$I:$I,'ATL GA Inventory'!$B72,'ATL CR'!$L:$L,'ATL GA Inventory'!BE$3)</f>
        <v>0</v>
      </c>
      <c r="BF72" s="16">
        <f>SUMIFS('ATL RAW'!$J:$J,'ATL RAW'!$I:$I,'ATL GA Inventory'!$B72,'ATL RAW'!$L:$L,'ATL GA Inventory'!BF$3)+SUMIFS('ATL CR'!$J:$J,'ATL CR'!$I:$I,'ATL GA Inventory'!$B72,'ATL CR'!$L:$L,'ATL GA Inventory'!BF$3)</f>
        <v>0</v>
      </c>
      <c r="BG72" s="16">
        <f>SUMIFS('ATL RAW'!$J:$J,'ATL RAW'!$I:$I,'ATL GA Inventory'!$B72,'ATL RAW'!$L:$L,'ATL GA Inventory'!BG$3)+SUMIFS('ATL CR'!$J:$J,'ATL CR'!$I:$I,'ATL GA Inventory'!$B72,'ATL CR'!$L:$L,'ATL GA Inventory'!BG$3)</f>
        <v>0</v>
      </c>
      <c r="BH72" s="16">
        <f>SUMIFS('ATL RAW'!$J:$J,'ATL RAW'!$I:$I,'ATL GA Inventory'!$B72,'ATL RAW'!$L:$L,'ATL GA Inventory'!BH$3)+SUMIFS('ATL CR'!$J:$J,'ATL CR'!$I:$I,'ATL GA Inventory'!$B72,'ATL CR'!$L:$L,'ATL GA Inventory'!BH$3)</f>
        <v>0</v>
      </c>
      <c r="BI72" s="16">
        <f>SUMIFS('ATL RAW'!$J:$J,'ATL RAW'!$I:$I,'ATL GA Inventory'!$B72,'ATL RAW'!$L:$L,'ATL GA Inventory'!BI$3)+SUMIFS('ATL CR'!$J:$J,'ATL CR'!$I:$I,'ATL GA Inventory'!$B72,'ATL CR'!$L:$L,'ATL GA Inventory'!BI$3)</f>
        <v>116</v>
      </c>
      <c r="BJ72" s="16">
        <f>SUMIFS('ATL RAW'!$J:$J,'ATL RAW'!$I:$I,'ATL GA Inventory'!$B72,'ATL RAW'!$L:$L,'ATL GA Inventory'!BJ$3)+SUMIFS('ATL CR'!$J:$J,'ATL CR'!$I:$I,'ATL GA Inventory'!$B72,'ATL CR'!$L:$L,'ATL GA Inventory'!BJ$3)</f>
        <v>2378</v>
      </c>
      <c r="BK72" s="16">
        <f>SUMIFS('ATL RAW'!$J:$J,'ATL RAW'!$I:$I,'ATL GA Inventory'!$B72,'ATL RAW'!$L:$L,'ATL GA Inventory'!BK$3)+SUMIFS('ATL CR'!$J:$J,'ATL CR'!$I:$I,'ATL GA Inventory'!$B72,'ATL CR'!$L:$L,'ATL GA Inventory'!BK$3)</f>
        <v>0</v>
      </c>
      <c r="BL72" s="16">
        <f>SUMIFS('ATL RAW'!$J:$J,'ATL RAW'!$I:$I,'ATL GA Inventory'!$B72,'ATL RAW'!$L:$L,'ATL GA Inventory'!BL$3)+SUMIFS('ATL CR'!$J:$J,'ATL CR'!$I:$I,'ATL GA Inventory'!$B72,'ATL CR'!$L:$L,'ATL GA Inventory'!BL$3)</f>
        <v>1218</v>
      </c>
      <c r="BM72" s="16">
        <f>SUMIFS('ATL RAW'!$J:$J,'ATL RAW'!$I:$I,'ATL GA Inventory'!$B72,'ATL RAW'!$L:$L,'ATL GA Inventory'!BM$3)+SUMIFS('ATL CR'!$J:$J,'ATL CR'!$I:$I,'ATL GA Inventory'!$B72,'ATL CR'!$L:$L,'ATL GA Inventory'!BM$3)</f>
        <v>0</v>
      </c>
      <c r="BN72" s="16">
        <f>SUMIFS('ATL RAW'!$J:$J,'ATL RAW'!$I:$I,'ATL GA Inventory'!$B72,'ATL RAW'!$L:$L,'ATL GA Inventory'!BN$3)+SUMIFS('ATL CR'!$J:$J,'ATL CR'!$I:$I,'ATL GA Inventory'!$B72,'ATL CR'!$L:$L,'ATL GA Inventory'!BN$3)</f>
        <v>0</v>
      </c>
      <c r="BO72" s="16">
        <f>SUMIFS('ATL RAW'!$J:$J,'ATL RAW'!$I:$I,'ATL GA Inventory'!$B72,'ATL RAW'!$L:$L,'ATL GA Inventory'!BO$3)+SUMIFS('ATL CR'!$J:$J,'ATL CR'!$I:$I,'ATL GA Inventory'!$B72,'ATL CR'!$L:$L,'ATL GA Inventory'!BO$3)</f>
        <v>0</v>
      </c>
      <c r="BP72" s="16">
        <f>SUMIFS('ATL RAW'!$J:$J,'ATL RAW'!$I:$I,'ATL GA Inventory'!$B72,'ATL RAW'!$L:$L,'ATL GA Inventory'!BP$3)+SUMIFS('ATL CR'!$J:$J,'ATL CR'!$I:$I,'ATL GA Inventory'!$B72,'ATL CR'!$L:$L,'ATL GA Inventory'!BP$3)</f>
        <v>1914</v>
      </c>
      <c r="BQ72" s="16">
        <f>SUMIFS('ATL RAW'!$J:$J,'ATL RAW'!$I:$I,'ATL GA Inventory'!$B72,'ATL RAW'!$L:$L,'ATL GA Inventory'!BQ$3)+SUMIFS('ATL CR'!$J:$J,'ATL CR'!$I:$I,'ATL GA Inventory'!$B72,'ATL CR'!$L:$L,'ATL GA Inventory'!BQ$3)</f>
        <v>0</v>
      </c>
      <c r="BR72" s="16">
        <f>SUMIFS('ATL RAW'!$J:$J,'ATL RAW'!$I:$I,'ATL GA Inventory'!$B72,'ATL RAW'!$L:$L,'ATL GA Inventory'!BR$3)+SUMIFS('ATL CR'!$J:$J,'ATL CR'!$I:$I,'ATL GA Inventory'!$B72,'ATL CR'!$L:$L,'ATL GA Inventory'!BR$3)</f>
        <v>0</v>
      </c>
      <c r="BS72" s="16">
        <f>SUMIFS('ATL RAW'!$J:$J,'ATL RAW'!$I:$I,'ATL GA Inventory'!$B72,'ATL RAW'!$L:$L,'ATL GA Inventory'!BS$3)+SUMIFS('ATL CR'!$J:$J,'ATL CR'!$I:$I,'ATL GA Inventory'!$B72,'ATL CR'!$L:$L,'ATL GA Inventory'!BS$3)</f>
        <v>0</v>
      </c>
      <c r="BT72" s="16">
        <f>SUMIFS('ATL RAW'!$J:$J,'ATL RAW'!$I:$I,'ATL GA Inventory'!$B72,'ATL RAW'!$L:$L,'ATL GA Inventory'!BT$3)+SUMIFS('ATL CR'!$J:$J,'ATL CR'!$I:$I,'ATL GA Inventory'!$B72,'ATL CR'!$L:$L,'ATL GA Inventory'!BT$3)</f>
        <v>0</v>
      </c>
      <c r="BU72" s="16">
        <f>SUMIFS('ATL RAW'!$J:$J,'ATL RAW'!$I:$I,'ATL GA Inventory'!$B72,'ATL RAW'!$L:$L,'ATL GA Inventory'!BU$3)+SUMIFS('ATL CR'!$J:$J,'ATL CR'!$I:$I,'ATL GA Inventory'!$B72,'ATL CR'!$L:$L,'ATL GA Inventory'!BU$3)</f>
        <v>0</v>
      </c>
      <c r="BV72" s="16">
        <f>SUMIFS('ATL RAW'!$J:$J,'ATL RAW'!$I:$I,'ATL GA Inventory'!$B72,'ATL RAW'!$L:$L,'ATL GA Inventory'!BV$3)+SUMIFS('ATL CR'!$J:$J,'ATL CR'!$I:$I,'ATL GA Inventory'!$B72,'ATL CR'!$L:$L,'ATL GA Inventory'!BV$3)</f>
        <v>0</v>
      </c>
      <c r="BW72" s="16">
        <f>SUMIFS('ATL RAW'!$J:$J,'ATL RAW'!$I:$I,'ATL GA Inventory'!$B72,'ATL RAW'!$L:$L,'ATL GA Inventory'!BW$3)+SUMIFS('ATL CR'!$J:$J,'ATL CR'!$I:$I,'ATL GA Inventory'!$B72,'ATL CR'!$L:$L,'ATL GA Inventory'!BW$3)</f>
        <v>0</v>
      </c>
      <c r="BX72" s="16">
        <f>SUMIFS('ATL RAW'!$J:$J,'ATL RAW'!$I:$I,'ATL GA Inventory'!$B72,'ATL RAW'!$L:$L,'ATL GA Inventory'!BX$3)+SUMIFS('ATL CR'!$J:$J,'ATL CR'!$I:$I,'ATL GA Inventory'!$B72,'ATL CR'!$L:$L,'ATL GA Inventory'!BX$3)</f>
        <v>0</v>
      </c>
      <c r="BY72" s="16">
        <f>SUMIFS('ATL RAW'!$J:$J,'ATL RAW'!$I:$I,'ATL GA Inventory'!$B72,'ATL RAW'!$L:$L,'ATL GA Inventory'!BY$3)+SUMIFS('ATL CR'!$J:$J,'ATL CR'!$I:$I,'ATL GA Inventory'!$B72,'ATL CR'!$L:$L,'ATL GA Inventory'!BY$3)</f>
        <v>0</v>
      </c>
      <c r="BZ72" s="16">
        <f>SUMIFS('ATL RAW'!$J:$J,'ATL RAW'!$I:$I,'ATL GA Inventory'!$B72,'ATL RAW'!$L:$L,'ATL GA Inventory'!BZ$3)+SUMIFS('ATL CR'!$J:$J,'ATL CR'!$I:$I,'ATL GA Inventory'!$B72,'ATL CR'!$L:$L,'ATL GA Inventory'!BZ$3)</f>
        <v>0</v>
      </c>
      <c r="CA72" s="16">
        <f>SUMIFS('ATL RAW'!$J:$J,'ATL RAW'!$I:$I,'ATL GA Inventory'!$B72,'ATL RAW'!$L:$L,'ATL GA Inventory'!CA$3)+SUMIFS('ATL CR'!$J:$J,'ATL CR'!$I:$I,'ATL GA Inventory'!$B72,'ATL CR'!$L:$L,'ATL GA Inventory'!CA$3)</f>
        <v>0</v>
      </c>
      <c r="CB72" s="16">
        <f>SUMIFS('ATL RAW'!$J:$J,'ATL RAW'!$I:$I,'ATL GA Inventory'!$B72,'ATL RAW'!$L:$L,'ATL GA Inventory'!CB$3)+SUMIFS('ATL CR'!$J:$J,'ATL CR'!$I:$I,'ATL GA Inventory'!$B72,'ATL CR'!$L:$L,'ATL GA Inventory'!CB$3)</f>
        <v>0</v>
      </c>
      <c r="CC72" s="16">
        <f>SUMIFS('ATL RAW'!$J:$J,'ATL RAW'!$I:$I,'ATL GA Inventory'!$B72,'ATL RAW'!$L:$L,'ATL GA Inventory'!CC$3)+SUMIFS('ATL CR'!$J:$J,'ATL CR'!$I:$I,'ATL GA Inventory'!$B72,'ATL CR'!$L:$L,'ATL GA Inventory'!CC$3)</f>
        <v>0</v>
      </c>
      <c r="CD72" s="16">
        <f>SUMIFS('ATL RAW'!$J:$J,'ATL RAW'!$I:$I,'ATL GA Inventory'!$B72,'ATL RAW'!$L:$L,'ATL GA Inventory'!CD$3)+SUMIFS('ATL CR'!$J:$J,'ATL CR'!$I:$I,'ATL GA Inventory'!$B72,'ATL CR'!$L:$L,'ATL GA Inventory'!CD$3)</f>
        <v>0</v>
      </c>
      <c r="CE72" s="16">
        <f>SUMIFS('ATL RAW'!$J:$J,'ATL RAW'!$I:$I,'ATL GA Inventory'!$B72,'ATL RAW'!$L:$L,'ATL GA Inventory'!CE$3)+SUMIFS('ATL CR'!$J:$J,'ATL CR'!$I:$I,'ATL GA Inventory'!$B72,'ATL CR'!$L:$L,'ATL GA Inventory'!CE$3)</f>
        <v>0</v>
      </c>
      <c r="CF72" s="16">
        <f>SUMIFS('ATL RAW'!$J:$J,'ATL RAW'!$I:$I,'ATL GA Inventory'!$B72,'ATL RAW'!$L:$L,'ATL GA Inventory'!CF$3)+SUMIFS('ATL CR'!$J:$J,'ATL CR'!$I:$I,'ATL GA Inventory'!$B72,'ATL CR'!$L:$L,'ATL GA Inventory'!CF$3)</f>
        <v>0</v>
      </c>
      <c r="CG72" s="16">
        <f>SUMIFS('ATL RAW'!$J:$J,'ATL RAW'!$I:$I,'ATL GA Inventory'!$B72,'ATL RAW'!$L:$L,'ATL GA Inventory'!CG$3)+SUMIFS('ATL CR'!$J:$J,'ATL CR'!$I:$I,'ATL GA Inventory'!$B72,'ATL CR'!$L:$L,'ATL GA Inventory'!CG$3)</f>
        <v>0</v>
      </c>
      <c r="CH72" s="16">
        <f>SUMIFS('ATL RAW'!$J:$J,'ATL RAW'!$I:$I,'ATL GA Inventory'!$B72,'ATL RAW'!$L:$L,'ATL GA Inventory'!CH$3)+SUMIFS('ATL CR'!$J:$J,'ATL CR'!$I:$I,'ATL GA Inventory'!$B72,'ATL CR'!$L:$L,'ATL GA Inventory'!CH$3)</f>
        <v>0</v>
      </c>
      <c r="CI72" s="16">
        <f>SUMIFS('ATL RAW'!$J:$J,'ATL RAW'!$I:$I,'ATL GA Inventory'!$B72,'ATL RAW'!$L:$L,'ATL GA Inventory'!CI$3)+SUMIFS('ATL CR'!$J:$J,'ATL CR'!$I:$I,'ATL GA Inventory'!$B72,'ATL CR'!$L:$L,'ATL GA Inventory'!CI$3)</f>
        <v>0</v>
      </c>
      <c r="CJ72" s="16">
        <f>SUMIFS('ATL RAW'!$J:$J,'ATL RAW'!$I:$I,'ATL GA Inventory'!$B72,'ATL RAW'!$L:$L,'ATL GA Inventory'!CJ$3)+SUMIFS('ATL CR'!$J:$J,'ATL CR'!$I:$I,'ATL GA Inventory'!$B72,'ATL CR'!$L:$L,'ATL GA Inventory'!CJ$3)</f>
        <v>0</v>
      </c>
      <c r="CK72" s="16">
        <f>SUMIFS('ATL RAW'!$J:$J,'ATL RAW'!$I:$I,'ATL GA Inventory'!$B72,'ATL RAW'!$L:$L,'ATL GA Inventory'!CK$3)+SUMIFS('ATL CR'!$J:$J,'ATL CR'!$I:$I,'ATL GA Inventory'!$B72,'ATL CR'!$L:$L,'ATL GA Inventory'!CK$3)</f>
        <v>0</v>
      </c>
      <c r="CL72" s="16">
        <f>SUMIFS('ATL RAW'!$J:$J,'ATL RAW'!$I:$I,'ATL GA Inventory'!$B72,'ATL RAW'!$L:$L,'ATL GA Inventory'!CL$3)+SUMIFS('ATL CR'!$J:$J,'ATL CR'!$I:$I,'ATL GA Inventory'!$B72,'ATL CR'!$L:$L,'ATL GA Inventory'!CL$3)</f>
        <v>1276</v>
      </c>
      <c r="CM72" s="16">
        <f>SUMIFS('ATL RAW'!$J:$J,'ATL RAW'!$I:$I,'ATL GA Inventory'!$B72,'ATL RAW'!$L:$L,'ATL GA Inventory'!CM$3)+SUMIFS('ATL CR'!$J:$J,'ATL CR'!$I:$I,'ATL GA Inventory'!$B72,'ATL CR'!$L:$L,'ATL GA Inventory'!CM$3)</f>
        <v>0</v>
      </c>
      <c r="CN72" s="16">
        <f>SUMIFS('ATL RAW'!$J:$J,'ATL RAW'!$I:$I,'ATL GA Inventory'!$B72,'ATL RAW'!$L:$L,'ATL GA Inventory'!CN$3)+SUMIFS('ATL CR'!$J:$J,'ATL CR'!$I:$I,'ATL GA Inventory'!$B72,'ATL CR'!$L:$L,'ATL GA Inventory'!CN$3)</f>
        <v>0</v>
      </c>
      <c r="CO72" s="16">
        <f>SUMIFS('ATL RAW'!$J:$J,'ATL RAW'!$I:$I,'ATL GA Inventory'!$B72,'ATL RAW'!$L:$L,'ATL GA Inventory'!CO$3)+SUMIFS('ATL CR'!$J:$J,'ATL CR'!$I:$I,'ATL GA Inventory'!$B72,'ATL CR'!$L:$L,'ATL GA Inventory'!CO$3)</f>
        <v>0</v>
      </c>
      <c r="CP72" s="16">
        <f>SUMIFS('ATL RAW'!$J:$J,'ATL RAW'!$I:$I,'ATL GA Inventory'!$B72,'ATL RAW'!$L:$L,'ATL GA Inventory'!CP$3)+SUMIFS('ATL CR'!$J:$J,'ATL CR'!$I:$I,'ATL GA Inventory'!$B72,'ATL CR'!$L:$L,'ATL GA Inventory'!CP$3)</f>
        <v>0</v>
      </c>
      <c r="CQ72" s="16">
        <f>SUMIFS('ATL RAW'!$J:$J,'ATL RAW'!$I:$I,'ATL GA Inventory'!$B72,'ATL RAW'!$L:$L,'ATL GA Inventory'!CQ$3)+SUMIFS('ATL CR'!$J:$J,'ATL CR'!$I:$I,'ATL GA Inventory'!$B72,'ATL CR'!$L:$L,'ATL GA Inventory'!CQ$3)</f>
        <v>0</v>
      </c>
      <c r="CR72" s="16">
        <f>SUMIFS('ATL RAW'!$J:$J,'ATL RAW'!$I:$I,'ATL GA Inventory'!$B72,'ATL RAW'!$L:$L,'ATL GA Inventory'!CR$3)+SUMIFS('ATL CR'!$J:$J,'ATL CR'!$I:$I,'ATL GA Inventory'!$B72,'ATL CR'!$L:$L,'ATL GA Inventory'!CR$3)</f>
        <v>0</v>
      </c>
      <c r="CS72" s="16">
        <f>SUMIFS('ATL RAW'!$J:$J,'ATL RAW'!$I:$I,'ATL GA Inventory'!$B72,'ATL RAW'!$L:$L,'ATL GA Inventory'!CS$3)+SUMIFS('ATL CR'!$J:$J,'ATL CR'!$I:$I,'ATL GA Inventory'!$B72,'ATL CR'!$L:$L,'ATL GA Inventory'!CS$3)</f>
        <v>1276</v>
      </c>
      <c r="CT72" s="16">
        <f>SUMIFS('ATL RAW'!$J:$J,'ATL RAW'!$I:$I,'ATL GA Inventory'!$B72,'ATL RAW'!$L:$L,'ATL GA Inventory'!CT$3)+SUMIFS('ATL CR'!$J:$J,'ATL CR'!$I:$I,'ATL GA Inventory'!$B72,'ATL CR'!$L:$L,'ATL GA Inventory'!CT$3)</f>
        <v>0</v>
      </c>
      <c r="CU72" s="16">
        <f>SUMIFS('ATL RAW'!$J:$J,'ATL RAW'!$I:$I,'ATL GA Inventory'!$B72,'ATL RAW'!$L:$L,'ATL GA Inventory'!CU$3)+SUMIFS('ATL CR'!$J:$J,'ATL CR'!$I:$I,'ATL GA Inventory'!$B72,'ATL CR'!$L:$L,'ATL GA Inventory'!CU$3)</f>
        <v>0</v>
      </c>
      <c r="CV72" s="16">
        <f>SUMIFS('ATL RAW'!$J:$J,'ATL RAW'!$I:$I,'ATL GA Inventory'!$B72,'ATL RAW'!$L:$L,'ATL GA Inventory'!CV$3)+SUMIFS('ATL CR'!$J:$J,'ATL CR'!$I:$I,'ATL GA Inventory'!$B72,'ATL CR'!$L:$L,'ATL GA Inventory'!CV$3)</f>
        <v>0</v>
      </c>
      <c r="CW72" s="16">
        <f>SUMIFS('ATL RAW'!$J:$J,'ATL RAW'!$I:$I,'ATL GA Inventory'!$B72,'ATL RAW'!$L:$L,'ATL GA Inventory'!CW$3)+SUMIFS('ATL CR'!$J:$J,'ATL CR'!$I:$I,'ATL GA Inventory'!$B72,'ATL CR'!$L:$L,'ATL GA Inventory'!CW$3)</f>
        <v>0</v>
      </c>
      <c r="CX72" s="16">
        <f>SUMIFS('ATL RAW'!$J:$J,'ATL RAW'!$I:$I,'ATL GA Inventory'!$B72,'ATL RAW'!$L:$L,'ATL GA Inventory'!CX$3)+SUMIFS('ATL CR'!$J:$J,'ATL CR'!$I:$I,'ATL GA Inventory'!$B72,'ATL CR'!$L:$L,'ATL GA Inventory'!CX$3)</f>
        <v>0</v>
      </c>
      <c r="CY72" s="16">
        <f>SUMIFS('ATL RAW'!$J:$J,'ATL RAW'!$I:$I,'ATL GA Inventory'!$B72,'ATL RAW'!$L:$L,'ATL GA Inventory'!CY$3)+SUMIFS('ATL CR'!$J:$J,'ATL CR'!$I:$I,'ATL GA Inventory'!$B72,'ATL CR'!$L:$L,'ATL GA Inventory'!CY$3)</f>
        <v>0</v>
      </c>
      <c r="CZ72" s="16">
        <f>SUMIFS('ATL RAW'!$J:$J,'ATL RAW'!$I:$I,'ATL GA Inventory'!$B72,'ATL RAW'!$L:$L,'ATL GA Inventory'!CZ$3)+SUMIFS('ATL CR'!$J:$J,'ATL CR'!$I:$I,'ATL GA Inventory'!$B72,'ATL CR'!$L:$L,'ATL GA Inventory'!CZ$3)</f>
        <v>0</v>
      </c>
      <c r="DA72" s="16">
        <f>SUMIFS('ATL RAW'!$J:$J,'ATL RAW'!$I:$I,'ATL GA Inventory'!$B72,'ATL RAW'!$L:$L,'ATL GA Inventory'!DA$3)+SUMIFS('ATL CR'!$J:$J,'ATL CR'!$I:$I,'ATL GA Inventory'!$B72,'ATL CR'!$L:$L,'ATL GA Inventory'!DA$3)</f>
        <v>0</v>
      </c>
      <c r="DB72" s="16">
        <f>SUMIFS('ATL RAW'!$J:$J,'ATL RAW'!$I:$I,'ATL GA Inventory'!$B72,'ATL RAW'!$L:$L,'ATL GA Inventory'!DB$3)+SUMIFS('ATL CR'!$J:$J,'ATL CR'!$I:$I,'ATL GA Inventory'!$B72,'ATL CR'!$L:$L,'ATL GA Inventory'!DB$3)</f>
        <v>0</v>
      </c>
      <c r="DC72" s="16">
        <f>SUMIFS('ATL RAW'!$J:$J,'ATL RAW'!$I:$I,'ATL GA Inventory'!$B72,'ATL RAW'!$L:$L,'ATL GA Inventory'!DC$3)+SUMIFS('ATL CR'!$J:$J,'ATL CR'!$I:$I,'ATL GA Inventory'!$B72,'ATL CR'!$L:$L,'ATL GA Inventory'!DC$3)</f>
        <v>0</v>
      </c>
      <c r="DD72" s="16">
        <f>SUMIFS('ATL RAW'!$J:$J,'ATL RAW'!$I:$I,'ATL GA Inventory'!$B72,'ATL RAW'!$L:$L,'ATL GA Inventory'!DD$3)+SUMIFS('ATL CR'!$J:$J,'ATL CR'!$I:$I,'ATL GA Inventory'!$B72,'ATL CR'!$L:$L,'ATL GA Inventory'!DD$3)</f>
        <v>0</v>
      </c>
      <c r="DE72" s="16">
        <f>SUMIFS('ATL RAW'!$J:$J,'ATL RAW'!$I:$I,'ATL GA Inventory'!$B72,'ATL RAW'!$L:$L,'ATL GA Inventory'!DE$3)+SUMIFS('ATL CR'!$J:$J,'ATL CR'!$I:$I,'ATL GA Inventory'!$B72,'ATL CR'!$L:$L,'ATL GA Inventory'!DE$3)</f>
        <v>0</v>
      </c>
      <c r="DF72" s="16">
        <f>SUMIFS('ATL RAW'!$J:$J,'ATL RAW'!$I:$I,'ATL GA Inventory'!$B72,'ATL RAW'!$L:$L,'ATL GA Inventory'!DF$3)+SUMIFS('ATL CR'!$J:$J,'ATL CR'!$I:$I,'ATL GA Inventory'!$B72,'ATL CR'!$L:$L,'ATL GA Inventory'!DF$3)</f>
        <v>0</v>
      </c>
      <c r="DG72" s="16">
        <f>SUMIFS('ATL RAW'!$J:$J,'ATL RAW'!$I:$I,'ATL GA Inventory'!$B72,'ATL RAW'!$L:$L,'ATL GA Inventory'!DG$3)+SUMIFS('ATL CR'!$J:$J,'ATL CR'!$I:$I,'ATL GA Inventory'!$B72,'ATL CR'!$L:$L,'ATL GA Inventory'!DG$3)</f>
        <v>0</v>
      </c>
      <c r="DH72" s="16">
        <f>SUMIFS('ATL RAW'!$J:$J,'ATL RAW'!$I:$I,'ATL GA Inventory'!$B72,'ATL RAW'!$L:$L,'ATL GA Inventory'!DH$3)+SUMIFS('ATL CR'!$J:$J,'ATL CR'!$I:$I,'ATL GA Inventory'!$B72,'ATL CR'!$L:$L,'ATL GA Inventory'!DH$3)</f>
        <v>0</v>
      </c>
      <c r="DI72" s="16">
        <f>SUMIFS('ATL RAW'!$J:$J,'ATL RAW'!$I:$I,'ATL GA Inventory'!$B72,'ATL RAW'!$L:$L,'ATL GA Inventory'!DI$3)+SUMIFS('ATL CR'!$J:$J,'ATL CR'!$I:$I,'ATL GA Inventory'!$B72,'ATL CR'!$L:$L,'ATL GA Inventory'!DI$3)</f>
        <v>0</v>
      </c>
      <c r="DJ72" s="16">
        <f>SUMIFS('ATL RAW'!$J:$J,'ATL RAW'!$I:$I,'ATL GA Inventory'!$B72,'ATL RAW'!$L:$L,'ATL GA Inventory'!DJ$3)+SUMIFS('ATL CR'!$J:$J,'ATL CR'!$I:$I,'ATL GA Inventory'!$B72,'ATL CR'!$L:$L,'ATL GA Inventory'!DJ$3)</f>
        <v>0</v>
      </c>
      <c r="DK72" s="16">
        <f>SUMIFS('ATL RAW'!$J:$J,'ATL RAW'!$I:$I,'ATL GA Inventory'!$B72,'ATL RAW'!$L:$L,'ATL GA Inventory'!DK$3)+SUMIFS('ATL CR'!$J:$J,'ATL CR'!$I:$I,'ATL GA Inventory'!$B72,'ATL CR'!$L:$L,'ATL GA Inventory'!DK$3)</f>
        <v>0</v>
      </c>
      <c r="DL72" s="16">
        <f>SUMIFS('ATL RAW'!$J:$J,'ATL RAW'!$I:$I,'ATL GA Inventory'!$B72,'ATL RAW'!$L:$L,'ATL GA Inventory'!DL$3)+SUMIFS('ATL CR'!$J:$J,'ATL CR'!$I:$I,'ATL GA Inventory'!$B72,'ATL CR'!$L:$L,'ATL GA Inventory'!DL$3)</f>
        <v>0</v>
      </c>
      <c r="DM72" s="16">
        <f>SUMIFS('ATL RAW'!$J:$J,'ATL RAW'!$I:$I,'ATL GA Inventory'!$B72,'ATL RAW'!$L:$L,'ATL GA Inventory'!DM$3)+SUMIFS('ATL CR'!$J:$J,'ATL CR'!$I:$I,'ATL GA Inventory'!$B72,'ATL CR'!$L:$L,'ATL GA Inventory'!DM$3)</f>
        <v>0</v>
      </c>
      <c r="DN72" s="16">
        <f>SUMIFS('ATL RAW'!$J:$J,'ATL RAW'!$I:$I,'ATL GA Inventory'!$B72,'ATL RAW'!$L:$L,'ATL GA Inventory'!DN$3)+SUMIFS('ATL CR'!$J:$J,'ATL CR'!$I:$I,'ATL GA Inventory'!$B72,'ATL CR'!$L:$L,'ATL GA Inventory'!DN$3)</f>
        <v>0</v>
      </c>
      <c r="DO72" s="16">
        <f>SUMIFS('ATL RAW'!$J:$J,'ATL RAW'!$I:$I,'ATL GA Inventory'!$B72,'ATL RAW'!$L:$L,'ATL GA Inventory'!DO$3)+SUMIFS('ATL CR'!$J:$J,'ATL CR'!$I:$I,'ATL GA Inventory'!$B72,'ATL CR'!$L:$L,'ATL GA Inventory'!DO$3)</f>
        <v>0</v>
      </c>
      <c r="DP72" s="16">
        <f>SUMIFS('ATL RAW'!$J:$J,'ATL RAW'!$I:$I,'ATL GA Inventory'!$B72,'ATL RAW'!$L:$L,'ATL GA Inventory'!DP$3)+SUMIFS('ATL CR'!$J:$J,'ATL CR'!$I:$I,'ATL GA Inventory'!$B72,'ATL CR'!$L:$L,'ATL GA Inventory'!DP$3)</f>
        <v>0</v>
      </c>
      <c r="DQ72" s="16">
        <f>SUMIFS('ATL RAW'!$J:$J,'ATL RAW'!$I:$I,'ATL GA Inventory'!$B72,'ATL RAW'!$L:$L,'ATL GA Inventory'!DQ$3)+SUMIFS('ATL CR'!$J:$J,'ATL CR'!$I:$I,'ATL GA Inventory'!$B72,'ATL CR'!$L:$L,'ATL GA Inventory'!DQ$3)</f>
        <v>0</v>
      </c>
      <c r="DR72" s="16">
        <f>SUMIFS('ATL RAW'!$J:$J,'ATL RAW'!$I:$I,'ATL GA Inventory'!$B72,'ATL RAW'!$L:$L,'ATL GA Inventory'!DR$3)+SUMIFS('ATL CR'!$J:$J,'ATL CR'!$I:$I,'ATL GA Inventory'!$B72,'ATL CR'!$L:$L,'ATL GA Inventory'!DR$3)</f>
        <v>0</v>
      </c>
      <c r="DS72" s="16">
        <f>SUMIFS('ATL RAW'!$J:$J,'ATL RAW'!$I:$I,'ATL GA Inventory'!$B72,'ATL RAW'!$L:$L,'ATL GA Inventory'!DS$3)+SUMIFS('ATL CR'!$J:$J,'ATL CR'!$I:$I,'ATL GA Inventory'!$B72,'ATL CR'!$L:$L,'ATL GA Inventory'!DS$3)</f>
        <v>0</v>
      </c>
      <c r="DT72" s="16">
        <f>SUMIFS('ATL RAW'!$J:$J,'ATL RAW'!$I:$I,'ATL GA Inventory'!$B72,'ATL RAW'!$L:$L,'ATL GA Inventory'!DT$3)+SUMIFS('ATL CR'!$J:$J,'ATL CR'!$I:$I,'ATL GA Inventory'!$B72,'ATL CR'!$L:$L,'ATL GA Inventory'!DT$3)</f>
        <v>0</v>
      </c>
      <c r="DU72" s="16">
        <f>SUMIFS('ATL RAW'!$J:$J,'ATL RAW'!$I:$I,'ATL GA Inventory'!$B72,'ATL RAW'!$L:$L,'ATL GA Inventory'!DU$3)+SUMIFS('ATL CR'!$J:$J,'ATL CR'!$I:$I,'ATL GA Inventory'!$B72,'ATL CR'!$L:$L,'ATL GA Inventory'!DU$3)</f>
        <v>0</v>
      </c>
      <c r="DV72" s="16">
        <f>SUMIFS('ATL RAW'!$J:$J,'ATL RAW'!$I:$I,'ATL GA Inventory'!$B72,'ATL RAW'!$L:$L,'ATL GA Inventory'!DV$3)+SUMIFS('ATL CR'!$J:$J,'ATL CR'!$I:$I,'ATL GA Inventory'!$B72,'ATL CR'!$L:$L,'ATL GA Inventory'!DV$3)</f>
        <v>0</v>
      </c>
      <c r="DW72" s="16">
        <f>SUMIFS('ATL RAW'!$J:$J,'ATL RAW'!$I:$I,'ATL GA Inventory'!$B72,'ATL RAW'!$L:$L,'ATL GA Inventory'!DW$3)+SUMIFS('ATL CR'!$J:$J,'ATL CR'!$I:$I,'ATL GA Inventory'!$B72,'ATL CR'!$L:$L,'ATL GA Inventory'!DW$3)</f>
        <v>0</v>
      </c>
      <c r="DX72" s="16">
        <f>SUMIFS('ATL RAW'!$J:$J,'ATL RAW'!$I:$I,'ATL GA Inventory'!$B72,'ATL RAW'!$L:$L,'ATL GA Inventory'!DX$3)+SUMIFS('ATL CR'!$J:$J,'ATL CR'!$I:$I,'ATL GA Inventory'!$B72,'ATL CR'!$L:$L,'ATL GA Inventory'!DX$3)</f>
        <v>0</v>
      </c>
      <c r="DY72" s="16">
        <f>SUMIFS('ATL RAW'!$J:$J,'ATL RAW'!$I:$I,'ATL GA Inventory'!$B72,'ATL RAW'!$L:$L,'ATL GA Inventory'!DY$3)+SUMIFS('ATL CR'!$J:$J,'ATL CR'!$I:$I,'ATL GA Inventory'!$B72,'ATL CR'!$L:$L,'ATL GA Inventory'!DY$3)</f>
        <v>0</v>
      </c>
      <c r="DZ72" s="16">
        <f>SUMIFS('ATL RAW'!$J:$J,'ATL RAW'!$I:$I,'ATL GA Inventory'!$B72,'ATL RAW'!$L:$L,'ATL GA Inventory'!DZ$3)+SUMIFS('ATL CR'!$J:$J,'ATL CR'!$I:$I,'ATL GA Inventory'!$B72,'ATL CR'!$L:$L,'ATL GA Inventory'!DZ$3)</f>
        <v>0</v>
      </c>
      <c r="EA72" s="16">
        <f>SUMIFS('ATL RAW'!$J:$J,'ATL RAW'!$I:$I,'ATL GA Inventory'!$B72,'ATL RAW'!$L:$L,'ATL GA Inventory'!EA$3)+SUMIFS('ATL CR'!$J:$J,'ATL CR'!$I:$I,'ATL GA Inventory'!$B72,'ATL CR'!$L:$L,'ATL GA Inventory'!EA$3)</f>
        <v>0</v>
      </c>
      <c r="EB72" s="16">
        <f>SUMIFS('ATL RAW'!$J:$J,'ATL RAW'!$I:$I,'ATL GA Inventory'!$B72,'ATL RAW'!$L:$L,'ATL GA Inventory'!EB$3)+SUMIFS('ATL CR'!$J:$J,'ATL CR'!$I:$I,'ATL GA Inventory'!$B72,'ATL CR'!$L:$L,'ATL GA Inventory'!EB$3)</f>
        <v>0</v>
      </c>
      <c r="EC72" s="16">
        <f>SUMIFS('ATL RAW'!$J:$J,'ATL RAW'!$I:$I,'ATL GA Inventory'!$B72,'ATL RAW'!$L:$L,'ATL GA Inventory'!EC$3)+SUMIFS('ATL CR'!$J:$J,'ATL CR'!$I:$I,'ATL GA Inventory'!$B72,'ATL CR'!$L:$L,'ATL GA Inventory'!EC$3)</f>
        <v>0</v>
      </c>
      <c r="ED72" s="16">
        <f>SUMIFS('ATL RAW'!$J:$J,'ATL RAW'!$I:$I,'ATL GA Inventory'!$B72,'ATL RAW'!$L:$L,'ATL GA Inventory'!ED$3)+SUMIFS('ATL CR'!$J:$J,'ATL CR'!$I:$I,'ATL GA Inventory'!$B72,'ATL CR'!$L:$L,'ATL GA Inventory'!ED$3)</f>
        <v>0</v>
      </c>
      <c r="EE72" s="16">
        <f>SUMIFS('ATL RAW'!$J:$J,'ATL RAW'!$I:$I,'ATL GA Inventory'!$B72,'ATL RAW'!$L:$L,'ATL GA Inventory'!EE$3)+SUMIFS('ATL CR'!$J:$J,'ATL CR'!$I:$I,'ATL GA Inventory'!$B72,'ATL CR'!$L:$L,'ATL GA Inventory'!EE$3)</f>
        <v>0</v>
      </c>
      <c r="EF72" s="16">
        <f>SUMIFS('ATL RAW'!$J:$J,'ATL RAW'!$I:$I,'ATL GA Inventory'!$B72,'ATL RAW'!$L:$L,'ATL GA Inventory'!EF$3)+SUMIFS('ATL CR'!$J:$J,'ATL CR'!$I:$I,'ATL GA Inventory'!$B72,'ATL CR'!$L:$L,'ATL GA Inventory'!EF$3)</f>
        <v>0</v>
      </c>
      <c r="EG72" s="16">
        <f>SUMIFS('ATL RAW'!$J:$J,'ATL RAW'!$I:$I,'ATL GA Inventory'!$B72,'ATL RAW'!$L:$L,'ATL GA Inventory'!EG$3)+SUMIFS('ATL CR'!$J:$J,'ATL CR'!$I:$I,'ATL GA Inventory'!$B72,'ATL CR'!$L:$L,'ATL GA Inventory'!EG$3)</f>
        <v>0</v>
      </c>
      <c r="EH72" s="16">
        <f>SUMIFS('ATL RAW'!$J:$J,'ATL RAW'!$I:$I,'ATL GA Inventory'!$B72,'ATL RAW'!$L:$L,'ATL GA Inventory'!EH$3)+SUMIFS('ATL CR'!$J:$J,'ATL CR'!$I:$I,'ATL GA Inventory'!$B72,'ATL CR'!$L:$L,'ATL GA Inventory'!EH$3)</f>
        <v>0</v>
      </c>
      <c r="EI72" s="16">
        <f>SUMIFS('ATL RAW'!$J:$J,'ATL RAW'!$I:$I,'ATL GA Inventory'!$B72,'ATL RAW'!$L:$L,'ATL GA Inventory'!EI$3)+SUMIFS('ATL CR'!$J:$J,'ATL CR'!$I:$I,'ATL GA Inventory'!$B72,'ATL CR'!$L:$L,'ATL GA Inventory'!EI$3)</f>
        <v>0</v>
      </c>
      <c r="EJ72" s="16">
        <f>SUMIFS('ATL RAW'!$J:$J,'ATL RAW'!$I:$I,'ATL GA Inventory'!$B72,'ATL RAW'!$L:$L,'ATL GA Inventory'!EJ$3)+SUMIFS('ATL CR'!$J:$J,'ATL CR'!$I:$I,'ATL GA Inventory'!$B72,'ATL CR'!$L:$L,'ATL GA Inventory'!EJ$3)</f>
        <v>0</v>
      </c>
      <c r="EK72" s="16">
        <f>SUMIFS('ATL RAW'!$J:$J,'ATL RAW'!$I:$I,'ATL GA Inventory'!$B72,'ATL RAW'!$L:$L,'ATL GA Inventory'!EK$3)+SUMIFS('ATL CR'!$J:$J,'ATL CR'!$I:$I,'ATL GA Inventory'!$B72,'ATL CR'!$L:$L,'ATL GA Inventory'!EK$3)</f>
        <v>0</v>
      </c>
      <c r="EL72" s="16">
        <f>SUMIFS('ATL RAW'!$J:$J,'ATL RAW'!$I:$I,'ATL GA Inventory'!$B72,'ATL RAW'!$L:$L,'ATL GA Inventory'!EL$3)+SUMIFS('ATL CR'!$J:$J,'ATL CR'!$I:$I,'ATL GA Inventory'!$B72,'ATL CR'!$L:$L,'ATL GA Inventory'!EL$3)</f>
        <v>0</v>
      </c>
      <c r="EM72" s="16">
        <f>SUMIFS('ATL RAW'!$J:$J,'ATL RAW'!$I:$I,'ATL GA Inventory'!$B72,'ATL RAW'!$L:$L,'ATL GA Inventory'!EM$3)+SUMIFS('ATL CR'!$J:$J,'ATL CR'!$I:$I,'ATL GA Inventory'!$B72,'ATL CR'!$L:$L,'ATL GA Inventory'!EM$3)</f>
        <v>0</v>
      </c>
      <c r="EN72" s="16">
        <f>SUMIFS('ATL RAW'!$J:$J,'ATL RAW'!$I:$I,'ATL GA Inventory'!$B72,'ATL RAW'!$L:$L,'ATL GA Inventory'!EN$3)+SUMIFS('ATL CR'!$J:$J,'ATL CR'!$I:$I,'ATL GA Inventory'!$B72,'ATL CR'!$L:$L,'ATL GA Inventory'!EN$3)</f>
        <v>0</v>
      </c>
      <c r="EO72" s="16">
        <f>SUMIFS('ATL RAW'!$J:$J,'ATL RAW'!$I:$I,'ATL GA Inventory'!$B72,'ATL RAW'!$L:$L,'ATL GA Inventory'!EO$3)+SUMIFS('ATL CR'!$J:$J,'ATL CR'!$I:$I,'ATL GA Inventory'!$B72,'ATL CR'!$L:$L,'ATL GA Inventory'!EO$3)</f>
        <v>0</v>
      </c>
      <c r="EP72" s="16">
        <f>SUMIFS('ATL RAW'!$J:$J,'ATL RAW'!$I:$I,'ATL GA Inventory'!$B72,'ATL RAW'!$L:$L,'ATL GA Inventory'!EP$3)+SUMIFS('ATL CR'!$J:$J,'ATL CR'!$I:$I,'ATL GA Inventory'!$B72,'ATL CR'!$L:$L,'ATL GA Inventory'!EP$3)</f>
        <v>0</v>
      </c>
      <c r="EQ72" s="16">
        <f>SUMIFS('ATL RAW'!$J:$J,'ATL RAW'!$I:$I,'ATL GA Inventory'!$B72,'ATL RAW'!$L:$L,'ATL GA Inventory'!EQ$3)+SUMIFS('ATL CR'!$J:$J,'ATL CR'!$I:$I,'ATL GA Inventory'!$B72,'ATL CR'!$L:$L,'ATL GA Inventory'!EQ$3)</f>
        <v>0</v>
      </c>
      <c r="ER72" s="16">
        <f>SUMIFS('ATL RAW'!$J:$J,'ATL RAW'!$I:$I,'ATL GA Inventory'!$B72,'ATL RAW'!$L:$L,'ATL GA Inventory'!ER$3)+SUMIFS('ATL CR'!$J:$J,'ATL CR'!$I:$I,'ATL GA Inventory'!$B72,'ATL CR'!$L:$L,'ATL GA Inventory'!ER$3)</f>
        <v>0</v>
      </c>
      <c r="ES72" s="16">
        <f>SUMIFS('ATL RAW'!$J:$J,'ATL RAW'!$I:$I,'ATL GA Inventory'!$B72,'ATL RAW'!$L:$L,'ATL GA Inventory'!ES$3)+SUMIFS('ATL CR'!$J:$J,'ATL CR'!$I:$I,'ATL GA Inventory'!$B72,'ATL CR'!$L:$L,'ATL GA Inventory'!ES$3)</f>
        <v>0</v>
      </c>
      <c r="ET72" s="16">
        <f>SUMIFS('ATL RAW'!$J:$J,'ATL RAW'!$I:$I,'ATL GA Inventory'!$B72,'ATL RAW'!$L:$L,'ATL GA Inventory'!ET$3)+SUMIFS('ATL CR'!$J:$J,'ATL CR'!$I:$I,'ATL GA Inventory'!$B72,'ATL CR'!$L:$L,'ATL GA Inventory'!ET$3)</f>
        <v>0</v>
      </c>
      <c r="EU72" s="16">
        <f>SUMIFS('ATL RAW'!$J:$J,'ATL RAW'!$I:$I,'ATL GA Inventory'!$B72,'ATL RAW'!$L:$L,'ATL GA Inventory'!EU$3)+SUMIFS('ATL CR'!$J:$J,'ATL CR'!$I:$I,'ATL GA Inventory'!$B72,'ATL CR'!$L:$L,'ATL GA Inventory'!EU$3)</f>
        <v>0</v>
      </c>
      <c r="EV72" s="16">
        <f>SUMIFS('ATL RAW'!$J:$J,'ATL RAW'!$I:$I,'ATL GA Inventory'!$B72,'ATL RAW'!$L:$L,'ATL GA Inventory'!EV$3)+SUMIFS('ATL CR'!$J:$J,'ATL CR'!$I:$I,'ATL GA Inventory'!$B72,'ATL CR'!$L:$L,'ATL GA Inventory'!EV$3)</f>
        <v>0</v>
      </c>
      <c r="EW72" s="16">
        <f>SUMIFS('ATL RAW'!$J:$J,'ATL RAW'!$I:$I,'ATL GA Inventory'!$B72,'ATL RAW'!$L:$L,'ATL GA Inventory'!EW$3)+SUMIFS('ATL CR'!$J:$J,'ATL CR'!$I:$I,'ATL GA Inventory'!$B72,'ATL CR'!$L:$L,'ATL GA Inventory'!EW$3)</f>
        <v>0</v>
      </c>
      <c r="EX72" s="16">
        <f>SUMIFS('ATL RAW'!$J:$J,'ATL RAW'!$I:$I,'ATL GA Inventory'!$B72,'ATL RAW'!$L:$L,'ATL GA Inventory'!EX$3)+SUMIFS('ATL CR'!$J:$J,'ATL CR'!$I:$I,'ATL GA Inventory'!$B72,'ATL CR'!$L:$L,'ATL GA Inventory'!EX$3)</f>
        <v>0</v>
      </c>
      <c r="EY72" s="16">
        <f>SUMIFS('ATL RAW'!$J:$J,'ATL RAW'!$I:$I,'ATL GA Inventory'!$B72,'ATL RAW'!$L:$L,'ATL GA Inventory'!EY$3)+SUMIFS('ATL CR'!$J:$J,'ATL CR'!$I:$I,'ATL GA Inventory'!$B72,'ATL CR'!$L:$L,'ATL GA Inventory'!EY$3)</f>
        <v>0</v>
      </c>
      <c r="EZ72" s="16">
        <f>SUMIFS('ATL RAW'!$J:$J,'ATL RAW'!$I:$I,'ATL GA Inventory'!$B72,'ATL RAW'!$L:$L,'ATL GA Inventory'!EZ$3)+SUMIFS('ATL CR'!$J:$J,'ATL CR'!$I:$I,'ATL GA Inventory'!$B72,'ATL CR'!$L:$L,'ATL GA Inventory'!EZ$3)</f>
        <v>0</v>
      </c>
      <c r="FA72" s="16">
        <f>SUMIFS('ATL RAW'!$J:$J,'ATL RAW'!$I:$I,'ATL GA Inventory'!$B72,'ATL RAW'!$L:$L,'ATL GA Inventory'!FA$3)+SUMIFS('ATL CR'!$J:$J,'ATL CR'!$I:$I,'ATL GA Inventory'!$B72,'ATL CR'!$L:$L,'ATL GA Inventory'!FA$3)</f>
        <v>0</v>
      </c>
      <c r="FB72" s="16">
        <f>SUMIFS('ATL RAW'!$J:$J,'ATL RAW'!$I:$I,'ATL GA Inventory'!$B72,'ATL RAW'!$L:$L,'ATL GA Inventory'!FB$3)+SUMIFS('ATL CR'!$J:$J,'ATL CR'!$I:$I,'ATL GA Inventory'!$B72,'ATL CR'!$L:$L,'ATL GA Inventory'!FB$3)</f>
        <v>0</v>
      </c>
      <c r="FC72" s="16">
        <f>SUMIFS('ATL RAW'!$J:$J,'ATL RAW'!$I:$I,'ATL GA Inventory'!$B72,'ATL RAW'!$L:$L,'ATL GA Inventory'!FC$3)+SUMIFS('ATL CR'!$J:$J,'ATL CR'!$I:$I,'ATL GA Inventory'!$B72,'ATL CR'!$L:$L,'ATL GA Inventory'!FC$3)</f>
        <v>0</v>
      </c>
      <c r="FD72" s="16">
        <f>SUMIFS('ATL RAW'!$J:$J,'ATL RAW'!$I:$I,'ATL GA Inventory'!$B72,'ATL RAW'!$L:$L,'ATL GA Inventory'!FD$3)+SUMIFS('ATL CR'!$J:$J,'ATL CR'!$I:$I,'ATL GA Inventory'!$B72,'ATL CR'!$L:$L,'ATL GA Inventory'!FD$3)</f>
        <v>0</v>
      </c>
      <c r="FE72" s="16">
        <f>SUMIFS('ATL RAW'!$J:$J,'ATL RAW'!$I:$I,'ATL GA Inventory'!$B72,'ATL RAW'!$L:$L,'ATL GA Inventory'!FE$3)+SUMIFS('ATL CR'!$J:$J,'ATL CR'!$I:$I,'ATL GA Inventory'!$B72,'ATL CR'!$L:$L,'ATL GA Inventory'!FE$3)</f>
        <v>0</v>
      </c>
      <c r="FF72" s="16">
        <f>SUMIFS('ATL RAW'!$J:$J,'ATL RAW'!$I:$I,'ATL GA Inventory'!$B72,'ATL RAW'!$L:$L,'ATL GA Inventory'!FF$3)+SUMIFS('ATL CR'!$J:$J,'ATL CR'!$I:$I,'ATL GA Inventory'!$B72,'ATL CR'!$L:$L,'ATL GA Inventory'!FF$3)</f>
        <v>0</v>
      </c>
      <c r="FG72" s="16">
        <f>SUMIFS('ATL RAW'!$J:$J,'ATL RAW'!$I:$I,'ATL GA Inventory'!$B72,'ATL RAW'!$L:$L,'ATL GA Inventory'!FG$3)+SUMIFS('ATL CR'!$J:$J,'ATL CR'!$I:$I,'ATL GA Inventory'!$B72,'ATL CR'!$L:$L,'ATL GA Inventory'!FG$3)</f>
        <v>0</v>
      </c>
      <c r="FH72" s="16">
        <f>SUMIFS('ATL RAW'!$J:$J,'ATL RAW'!$I:$I,'ATL GA Inventory'!$B72,'ATL RAW'!$L:$L,'ATL GA Inventory'!FH$3)+SUMIFS('ATL CR'!$J:$J,'ATL CR'!$I:$I,'ATL GA Inventory'!$B72,'ATL CR'!$L:$L,'ATL GA Inventory'!FH$3)</f>
        <v>0</v>
      </c>
      <c r="FI72" s="16">
        <f>SUMIFS('ATL RAW'!$J:$J,'ATL RAW'!$I:$I,'ATL GA Inventory'!$B72,'ATL RAW'!$L:$L,'ATL GA Inventory'!FI$3)+SUMIFS('ATL CR'!$J:$J,'ATL CR'!$I:$I,'ATL GA Inventory'!$B72,'ATL CR'!$L:$L,'ATL GA Inventory'!FI$3)</f>
        <v>0</v>
      </c>
      <c r="FJ72" s="16">
        <f>SUMIFS('ATL RAW'!$J:$J,'ATL RAW'!$I:$I,'ATL GA Inventory'!$B72,'ATL RAW'!$L:$L,'ATL GA Inventory'!FJ$3)+SUMIFS('ATL CR'!$J:$J,'ATL CR'!$I:$I,'ATL GA Inventory'!$B72,'ATL CR'!$L:$L,'ATL GA Inventory'!FJ$3)</f>
        <v>0</v>
      </c>
      <c r="FK72" s="16">
        <f>SUMIFS('ATL RAW'!$J:$J,'ATL RAW'!$I:$I,'ATL GA Inventory'!$B72,'ATL RAW'!$L:$L,'ATL GA Inventory'!FK$3)+SUMIFS('ATL CR'!$J:$J,'ATL CR'!$I:$I,'ATL GA Inventory'!$B72,'ATL CR'!$L:$L,'ATL GA Inventory'!FK$3)</f>
        <v>0</v>
      </c>
      <c r="FL72" s="16">
        <f>SUMIFS('ATL RAW'!$J:$J,'ATL RAW'!$I:$I,'ATL GA Inventory'!$B72,'ATL RAW'!$L:$L,'ATL GA Inventory'!FL$3)+SUMIFS('ATL CR'!$J:$J,'ATL CR'!$I:$I,'ATL GA Inventory'!$B72,'ATL CR'!$L:$L,'ATL GA Inventory'!FL$3)</f>
        <v>0</v>
      </c>
      <c r="FM72" s="16">
        <f>SUMIFS('ATL RAW'!$J:$J,'ATL RAW'!$I:$I,'ATL GA Inventory'!$B72,'ATL RAW'!$L:$L,'ATL GA Inventory'!FM$3)+SUMIFS('ATL CR'!$J:$J,'ATL CR'!$I:$I,'ATL GA Inventory'!$B72,'ATL CR'!$L:$L,'ATL GA Inventory'!FM$3)</f>
        <v>0</v>
      </c>
      <c r="FN72" s="16">
        <f>SUMIFS('ATL RAW'!$J:$J,'ATL RAW'!$I:$I,'ATL GA Inventory'!$B72,'ATL RAW'!$L:$L,'ATL GA Inventory'!FN$3)+SUMIFS('ATL CR'!$J:$J,'ATL CR'!$I:$I,'ATL GA Inventory'!$B72,'ATL CR'!$L:$L,'ATL GA Inventory'!FN$3)</f>
        <v>0</v>
      </c>
      <c r="FO72" s="16">
        <f>SUMIFS('ATL RAW'!$J:$J,'ATL RAW'!$I:$I,'ATL GA Inventory'!$B72,'ATL RAW'!$L:$L,'ATL GA Inventory'!FO$3)+SUMIFS('ATL CR'!$J:$J,'ATL CR'!$I:$I,'ATL GA Inventory'!$B72,'ATL CR'!$L:$L,'ATL GA Inventory'!FO$3)</f>
        <v>0</v>
      </c>
      <c r="FP72" s="16">
        <f>SUMIFS('ATL RAW'!$J:$J,'ATL RAW'!$I:$I,'ATL GA Inventory'!$B72,'ATL RAW'!$L:$L,'ATL GA Inventory'!FP$3)+SUMIFS('ATL CR'!$J:$J,'ATL CR'!$I:$I,'ATL GA Inventory'!$B72,'ATL CR'!$L:$L,'ATL GA Inventory'!FP$3)</f>
        <v>0</v>
      </c>
      <c r="FQ72" s="16">
        <f>SUMIFS('ATL RAW'!$J:$J,'ATL RAW'!$I:$I,'ATL GA Inventory'!$B72,'ATL RAW'!$L:$L,'ATL GA Inventory'!FQ$3)+SUMIFS('ATL CR'!$J:$J,'ATL CR'!$I:$I,'ATL GA Inventory'!$B72,'ATL CR'!$L:$L,'ATL GA Inventory'!FQ$3)</f>
        <v>0</v>
      </c>
      <c r="FR72" s="16">
        <f>SUMIFS('ATL RAW'!$J:$J,'ATL RAW'!$I:$I,'ATL GA Inventory'!$B72,'ATL RAW'!$L:$L,'ATL GA Inventory'!FR$3)+SUMIFS('ATL CR'!$J:$J,'ATL CR'!$I:$I,'ATL GA Inventory'!$B72,'ATL CR'!$L:$L,'ATL GA Inventory'!FR$3)</f>
        <v>0</v>
      </c>
      <c r="FS72" s="16">
        <f>SUMIFS('ATL RAW'!$J:$J,'ATL RAW'!$I:$I,'ATL GA Inventory'!$B72,'ATL RAW'!$L:$L,'ATL GA Inventory'!FS$3)+SUMIFS('ATL CR'!$J:$J,'ATL CR'!$I:$I,'ATL GA Inventory'!$B72,'ATL CR'!$L:$L,'ATL GA Inventory'!FS$3)</f>
        <v>0</v>
      </c>
      <c r="FT72" s="16">
        <f>SUMIFS('ATL RAW'!$J:$J,'ATL RAW'!$I:$I,'ATL GA Inventory'!$B72,'ATL RAW'!$L:$L,'ATL GA Inventory'!FT$3)+SUMIFS('ATL CR'!$J:$J,'ATL CR'!$I:$I,'ATL GA Inventory'!$B72,'ATL CR'!$L:$L,'ATL GA Inventory'!FT$3)</f>
        <v>0</v>
      </c>
      <c r="FU72" s="16">
        <f>SUMIFS('ATL RAW'!$J:$J,'ATL RAW'!$I:$I,'ATL GA Inventory'!$B72,'ATL RAW'!$L:$L,'ATL GA Inventory'!FU$3)+SUMIFS('ATL CR'!$J:$J,'ATL CR'!$I:$I,'ATL GA Inventory'!$B72,'ATL CR'!$L:$L,'ATL GA Inventory'!FU$3)</f>
        <v>0</v>
      </c>
      <c r="FV72" s="16">
        <f>SUMIFS('ATL RAW'!$J:$J,'ATL RAW'!$I:$I,'ATL GA Inventory'!$B72,'ATL RAW'!$L:$L,'ATL GA Inventory'!FV$3)+SUMIFS('ATL CR'!$J:$J,'ATL CR'!$I:$I,'ATL GA Inventory'!$B72,'ATL CR'!$L:$L,'ATL GA Inventory'!FV$3)</f>
        <v>0</v>
      </c>
      <c r="FW72" s="16">
        <f>SUMIFS('ATL RAW'!$J:$J,'ATL RAW'!$I:$I,'ATL GA Inventory'!$B72,'ATL RAW'!$L:$L,'ATL GA Inventory'!FW$3)+SUMIFS('ATL CR'!$J:$J,'ATL CR'!$I:$I,'ATL GA Inventory'!$B72,'ATL CR'!$L:$L,'ATL GA Inventory'!FW$3)</f>
        <v>0</v>
      </c>
      <c r="FX72" s="16">
        <f>SUMIFS('ATL RAW'!$J:$J,'ATL RAW'!$I:$I,'ATL GA Inventory'!$B72,'ATL RAW'!$L:$L,'ATL GA Inventory'!FX$3)+SUMIFS('ATL CR'!$J:$J,'ATL CR'!$I:$I,'ATL GA Inventory'!$B72,'ATL CR'!$L:$L,'ATL GA Inventory'!FX$3)</f>
        <v>0</v>
      </c>
      <c r="FY72" s="16">
        <f>SUMIFS('ATL RAW'!$J:$J,'ATL RAW'!$I:$I,'ATL GA Inventory'!$B72,'ATL RAW'!$L:$L,'ATL GA Inventory'!FY$3)+SUMIFS('ATL CR'!$J:$J,'ATL CR'!$I:$I,'ATL GA Inventory'!$B72,'ATL CR'!$L:$L,'ATL GA Inventory'!FY$3)</f>
        <v>0</v>
      </c>
      <c r="FZ72" s="16">
        <f>SUMIFS('ATL RAW'!$J:$J,'ATL RAW'!$I:$I,'ATL GA Inventory'!$B72,'ATL RAW'!$L:$L,'ATL GA Inventory'!FZ$3)+SUMIFS('ATL CR'!$J:$J,'ATL CR'!$I:$I,'ATL GA Inventory'!$B72,'ATL CR'!$L:$L,'ATL GA Inventory'!FZ$3)</f>
        <v>0</v>
      </c>
      <c r="GA72" s="16">
        <f>SUMIFS('ATL RAW'!$J:$J,'ATL RAW'!$I:$I,'ATL GA Inventory'!$B72,'ATL RAW'!$L:$L,'ATL GA Inventory'!GA$3)+SUMIFS('ATL CR'!$J:$J,'ATL CR'!$I:$I,'ATL GA Inventory'!$B72,'ATL CR'!$L:$L,'ATL GA Inventory'!GA$3)</f>
        <v>0</v>
      </c>
      <c r="GB72" s="16">
        <f>SUMIFS('ATL RAW'!$J:$J,'ATL RAW'!$I:$I,'ATL GA Inventory'!$B72,'ATL RAW'!$L:$L,'ATL GA Inventory'!GB$3)+SUMIFS('ATL CR'!$J:$J,'ATL CR'!$I:$I,'ATL GA Inventory'!$B72,'ATL CR'!$L:$L,'ATL GA Inventory'!GB$3)</f>
        <v>0</v>
      </c>
      <c r="GC72" s="16">
        <f>SUMIFS('ATL RAW'!$J:$J,'ATL RAW'!$I:$I,'ATL GA Inventory'!$B72,'ATL RAW'!$L:$L,'ATL GA Inventory'!GC$3)+SUMIFS('ATL CR'!$J:$J,'ATL CR'!$I:$I,'ATL GA Inventory'!$B72,'ATL CR'!$L:$L,'ATL GA Inventory'!GC$3)</f>
        <v>0</v>
      </c>
      <c r="GD72" s="16">
        <f>SUMIFS('ATL RAW'!$J:$J,'ATL RAW'!$I:$I,'ATL GA Inventory'!$B72,'ATL RAW'!$L:$L,'ATL GA Inventory'!GD$3)+SUMIFS('ATL CR'!$J:$J,'ATL CR'!$I:$I,'ATL GA Inventory'!$B72,'ATL CR'!$L:$L,'ATL GA Inventory'!GD$3)</f>
        <v>0</v>
      </c>
      <c r="GE72" s="16">
        <f>SUMIFS('ATL RAW'!$J:$J,'ATL RAW'!$I:$I,'ATL GA Inventory'!$B72,'ATL RAW'!$L:$L,'ATL GA Inventory'!GE$3)+SUMIFS('ATL CR'!$J:$J,'ATL CR'!$I:$I,'ATL GA Inventory'!$B72,'ATL CR'!$L:$L,'ATL GA Inventory'!GE$3)</f>
        <v>0</v>
      </c>
      <c r="GF72" s="16">
        <f>SUMIFS('ATL RAW'!$J:$J,'ATL RAW'!$I:$I,'ATL GA Inventory'!$B72,'ATL RAW'!$L:$L,'ATL GA Inventory'!GF$3)+SUMIFS('ATL CR'!$J:$J,'ATL CR'!$I:$I,'ATL GA Inventory'!$B72,'ATL CR'!$L:$L,'ATL GA Inventory'!GF$3)</f>
        <v>0</v>
      </c>
      <c r="GG72" s="16">
        <f>SUMIFS('ATL RAW'!$J:$J,'ATL RAW'!$I:$I,'ATL GA Inventory'!$B72,'ATL RAW'!$L:$L,'ATL GA Inventory'!GG$3)+SUMIFS('ATL CR'!$J:$J,'ATL CR'!$I:$I,'ATL GA Inventory'!$B72,'ATL CR'!$L:$L,'ATL GA Inventory'!GG$3)</f>
        <v>0</v>
      </c>
      <c r="GH72" s="16">
        <f>SUMIFS('ATL RAW'!$J:$J,'ATL RAW'!$I:$I,'ATL GA Inventory'!$B72,'ATL RAW'!$L:$L,'ATL GA Inventory'!GH$3)+SUMIFS('ATL CR'!$J:$J,'ATL CR'!$I:$I,'ATL GA Inventory'!$B72,'ATL CR'!$L:$L,'ATL GA Inventory'!GH$3)</f>
        <v>0</v>
      </c>
      <c r="GI72" s="16">
        <f>SUMIFS('ATL RAW'!$J:$J,'ATL RAW'!$I:$I,'ATL GA Inventory'!$B72,'ATL RAW'!$L:$L,'ATL GA Inventory'!GI$3)+SUMIFS('ATL CR'!$J:$J,'ATL CR'!$I:$I,'ATL GA Inventory'!$B72,'ATL CR'!$L:$L,'ATL GA Inventory'!GI$3)</f>
        <v>0</v>
      </c>
      <c r="GJ72" s="16">
        <f>SUMIFS('ATL RAW'!$J:$J,'ATL RAW'!$I:$I,'ATL GA Inventory'!$B72,'ATL RAW'!$L:$L,'ATL GA Inventory'!GJ$3)+SUMIFS('ATL CR'!$J:$J,'ATL CR'!$I:$I,'ATL GA Inventory'!$B72,'ATL CR'!$L:$L,'ATL GA Inventory'!GJ$3)</f>
        <v>0</v>
      </c>
      <c r="GK72" s="16">
        <f>SUMIFS('ATL RAW'!$J:$J,'ATL RAW'!$I:$I,'ATL GA Inventory'!$B72,'ATL RAW'!$L:$L,'ATL GA Inventory'!GK$3)+SUMIFS('ATL CR'!$J:$J,'ATL CR'!$I:$I,'ATL GA Inventory'!$B72,'ATL CR'!$L:$L,'ATL GA Inventory'!GK$3)</f>
        <v>0</v>
      </c>
      <c r="GL72" s="16">
        <f>SUMIFS('ATL RAW'!$J:$J,'ATL RAW'!$I:$I,'ATL GA Inventory'!$B72,'ATL RAW'!$L:$L,'ATL GA Inventory'!GL$3)+SUMIFS('ATL CR'!$J:$J,'ATL CR'!$I:$I,'ATL GA Inventory'!$B72,'ATL CR'!$L:$L,'ATL GA Inventory'!GL$3)</f>
        <v>0</v>
      </c>
      <c r="GM72" s="16">
        <f>SUMIFS('ATL RAW'!$J:$J,'ATL RAW'!$I:$I,'ATL GA Inventory'!$B72,'ATL RAW'!$L:$L,'ATL GA Inventory'!GM$3)+SUMIFS('ATL CR'!$J:$J,'ATL CR'!$I:$I,'ATL GA Inventory'!$B72,'ATL CR'!$L:$L,'ATL GA Inventory'!GM$3)</f>
        <v>0</v>
      </c>
      <c r="GN72" s="16">
        <f>SUMIFS('ATL RAW'!$J:$J,'ATL RAW'!$I:$I,'ATL GA Inventory'!$B72,'ATL RAW'!$L:$L,'ATL GA Inventory'!GN$3)+SUMIFS('ATL CR'!$J:$J,'ATL CR'!$I:$I,'ATL GA Inventory'!$B72,'ATL CR'!$L:$L,'ATL GA Inventory'!GN$3)</f>
        <v>0</v>
      </c>
      <c r="GO72" s="16">
        <f>SUMIFS('ATL RAW'!$J:$J,'ATL RAW'!$I:$I,'ATL GA Inventory'!$B72,'ATL RAW'!$L:$L,'ATL GA Inventory'!GO$3)+SUMIFS('ATL CR'!$J:$J,'ATL CR'!$I:$I,'ATL GA Inventory'!$B72,'ATL CR'!$L:$L,'ATL GA Inventory'!GO$3)</f>
        <v>0</v>
      </c>
      <c r="GP72" s="16">
        <f>SUMIFS('ATL RAW'!$J:$J,'ATL RAW'!$I:$I,'ATL GA Inventory'!$B72,'ATL RAW'!$L:$L,'ATL GA Inventory'!GP$3)+SUMIFS('ATL CR'!$J:$J,'ATL CR'!$I:$I,'ATL GA Inventory'!$B72,'ATL CR'!$L:$L,'ATL GA Inventory'!GP$3)</f>
        <v>0</v>
      </c>
      <c r="GQ72" s="16">
        <f>SUMIFS('ATL RAW'!$J:$J,'ATL RAW'!$I:$I,'ATL GA Inventory'!$B72,'ATL RAW'!$L:$L,'ATL GA Inventory'!GQ$3)+SUMIFS('ATL CR'!$J:$J,'ATL CR'!$I:$I,'ATL GA Inventory'!$B72,'ATL CR'!$L:$L,'ATL GA Inventory'!GQ$3)</f>
        <v>0</v>
      </c>
      <c r="GR72" s="16">
        <f>SUMIFS('ATL RAW'!$J:$J,'ATL RAW'!$I:$I,'ATL GA Inventory'!$B72,'ATL RAW'!$L:$L,'ATL GA Inventory'!GR$3)+SUMIFS('ATL CR'!$J:$J,'ATL CR'!$I:$I,'ATL GA Inventory'!$B72,'ATL CR'!$L:$L,'ATL GA Inventory'!GR$3)</f>
        <v>0</v>
      </c>
      <c r="GS72" s="16">
        <f>SUMIFS('ATL RAW'!$J:$J,'ATL RAW'!$I:$I,'ATL GA Inventory'!$B72,'ATL RAW'!$L:$L,'ATL GA Inventory'!GS$3)+SUMIFS('ATL CR'!$J:$J,'ATL CR'!$I:$I,'ATL GA Inventory'!$B72,'ATL CR'!$L:$L,'ATL GA Inventory'!GS$3)</f>
        <v>0</v>
      </c>
      <c r="GT72" s="16">
        <f>SUMIFS('ATL RAW'!$J:$J,'ATL RAW'!$I:$I,'ATL GA Inventory'!$B72,'ATL RAW'!$L:$L,'ATL GA Inventory'!GT$3)+SUMIFS('ATL CR'!$J:$J,'ATL CR'!$I:$I,'ATL GA Inventory'!$B72,'ATL CR'!$L:$L,'ATL GA Inventory'!GT$3)</f>
        <v>0</v>
      </c>
      <c r="GU72" s="16">
        <f>SUMIFS('ATL RAW'!$J:$J,'ATL RAW'!$I:$I,'ATL GA Inventory'!$B72,'ATL RAW'!$L:$L,'ATL GA Inventory'!GU$3)+SUMIFS('ATL CR'!$J:$J,'ATL CR'!$I:$I,'ATL GA Inventory'!$B72,'ATL CR'!$L:$L,'ATL GA Inventory'!GU$3)</f>
        <v>0</v>
      </c>
      <c r="GV72" s="16">
        <f>SUMIFS('ATL RAW'!$J:$J,'ATL RAW'!$I:$I,'ATL GA Inventory'!$B72,'ATL RAW'!$L:$L,'ATL GA Inventory'!GV$3)+SUMIFS('ATL CR'!$J:$J,'ATL CR'!$I:$I,'ATL GA Inventory'!$B72,'ATL CR'!$L:$L,'ATL GA Inventory'!GV$3)</f>
        <v>0</v>
      </c>
      <c r="GW72" s="16">
        <f>SUMIFS('ATL RAW'!$J:$J,'ATL RAW'!$I:$I,'ATL GA Inventory'!$B72,'ATL RAW'!$L:$L,'ATL GA Inventory'!GW$3)+SUMIFS('ATL CR'!$J:$J,'ATL CR'!$I:$I,'ATL GA Inventory'!$B72,'ATL CR'!$L:$L,'ATL GA Inventory'!GW$3)</f>
        <v>0</v>
      </c>
      <c r="GX72" s="16">
        <f>SUMIFS('ATL RAW'!$J:$J,'ATL RAW'!$I:$I,'ATL GA Inventory'!$B72,'ATL RAW'!$L:$L,'ATL GA Inventory'!GX$3)+SUMIFS('ATL CR'!$J:$J,'ATL CR'!$I:$I,'ATL GA Inventory'!$B72,'ATL CR'!$L:$L,'ATL GA Inventory'!GX$3)</f>
        <v>0</v>
      </c>
      <c r="GY72" s="16">
        <f>SUMIFS('ATL RAW'!$J:$J,'ATL RAW'!$I:$I,'ATL GA Inventory'!$B72,'ATL RAW'!$L:$L,'ATL GA Inventory'!GY$3)+SUMIFS('ATL CR'!$J:$J,'ATL CR'!$I:$I,'ATL GA Inventory'!$B72,'ATL CR'!$L:$L,'ATL GA Inventory'!GY$3)</f>
        <v>0</v>
      </c>
    </row>
    <row r="73" spans="1:207" hidden="1">
      <c r="A73" s="18" t="s">
        <v>936</v>
      </c>
      <c r="B73" s="18">
        <f t="shared" si="12"/>
        <v>49303154</v>
      </c>
      <c r="C73" s="18" t="str">
        <f t="shared" si="12"/>
        <v>Q.PEAK DUO XL G10.3/BFG</v>
      </c>
      <c r="D73" s="17">
        <f t="shared" si="12"/>
        <v>470</v>
      </c>
      <c r="E73" s="16">
        <f>SUMIFS('ATL RAW'!$J:$J,'ATL RAW'!$I:$I,'ATL GA Inventory'!$B73,'ATL RAW'!$L:$L,'ATL GA Inventory'!E$3)+SUMIFS('ATL CR'!$J:$J,'ATL CR'!$I:$I,'ATL GA Inventory'!$B73,'ATL CR'!$L:$L,'ATL GA Inventory'!E$3)</f>
        <v>0</v>
      </c>
      <c r="F73" s="16">
        <f>SUMIFS('ATL RAW'!$J:$J,'ATL RAW'!$I:$I,'ATL GA Inventory'!$B73,'ATL RAW'!$L:$L,'ATL GA Inventory'!F$3)+SUMIFS('ATL CR'!$J:$J,'ATL CR'!$I:$I,'ATL GA Inventory'!$B73,'ATL CR'!$L:$L,'ATL GA Inventory'!F$3)</f>
        <v>0</v>
      </c>
      <c r="G73" s="16">
        <f>SUMIFS('ATL RAW'!$J:$J,'ATL RAW'!$I:$I,'ATL GA Inventory'!$B73,'ATL RAW'!$L:$L,'ATL GA Inventory'!G$3)+SUMIFS('ATL CR'!$J:$J,'ATL CR'!$I:$I,'ATL GA Inventory'!$B73,'ATL CR'!$L:$L,'ATL GA Inventory'!G$3)</f>
        <v>0</v>
      </c>
      <c r="H73" s="16">
        <f>SUMIFS('ATL RAW'!$J:$J,'ATL RAW'!$I:$I,'ATL GA Inventory'!$B73,'ATL RAW'!$L:$L,'ATL GA Inventory'!H$3)+SUMIFS('ATL CR'!$J:$J,'ATL CR'!$I:$I,'ATL GA Inventory'!$B73,'ATL CR'!$L:$L,'ATL GA Inventory'!H$3)</f>
        <v>0</v>
      </c>
      <c r="I73" s="16">
        <f>SUMIFS('ATL RAW'!$J:$J,'ATL RAW'!$I:$I,'ATL GA Inventory'!$B73,'ATL RAW'!$L:$L,'ATL GA Inventory'!I$3)+SUMIFS('ATL CR'!$J:$J,'ATL CR'!$I:$I,'ATL GA Inventory'!$B73,'ATL CR'!$L:$L,'ATL GA Inventory'!I$3)</f>
        <v>0</v>
      </c>
      <c r="J73" s="16">
        <f>SUMIFS('ATL RAW'!$J:$J,'ATL RAW'!$I:$I,'ATL GA Inventory'!$B73,'ATL RAW'!$L:$L,'ATL GA Inventory'!J$3)+SUMIFS('ATL CR'!$J:$J,'ATL CR'!$I:$I,'ATL GA Inventory'!$B73,'ATL CR'!$L:$L,'ATL GA Inventory'!J$3)</f>
        <v>0</v>
      </c>
      <c r="K73" s="16">
        <f>SUMIFS('ATL RAW'!$J:$J,'ATL RAW'!$I:$I,'ATL GA Inventory'!$B73,'ATL RAW'!$L:$L,'ATL GA Inventory'!K$3)+SUMIFS('ATL CR'!$J:$J,'ATL CR'!$I:$I,'ATL GA Inventory'!$B73,'ATL CR'!$L:$L,'ATL GA Inventory'!K$3)</f>
        <v>0</v>
      </c>
      <c r="L73" s="16">
        <f>SUMIFS('ATL RAW'!$J:$J,'ATL RAW'!$I:$I,'ATL GA Inventory'!$B73,'ATL RAW'!$L:$L,'ATL GA Inventory'!L$3)+SUMIFS('ATL CR'!$J:$J,'ATL CR'!$I:$I,'ATL GA Inventory'!$B73,'ATL CR'!$L:$L,'ATL GA Inventory'!L$3)</f>
        <v>0</v>
      </c>
      <c r="M73" s="16">
        <f>SUMIFS('ATL RAW'!$J:$J,'ATL RAW'!$I:$I,'ATL GA Inventory'!$B73,'ATL RAW'!$L:$L,'ATL GA Inventory'!M$3)+SUMIFS('ATL CR'!$J:$J,'ATL CR'!$I:$I,'ATL GA Inventory'!$B73,'ATL CR'!$L:$L,'ATL GA Inventory'!M$3)</f>
        <v>0</v>
      </c>
      <c r="N73" s="16">
        <f>SUMIFS('ATL RAW'!$J:$J,'ATL RAW'!$I:$I,'ATL GA Inventory'!$B73,'ATL RAW'!$L:$L,'ATL GA Inventory'!N$3)+SUMIFS('ATL CR'!$J:$J,'ATL CR'!$I:$I,'ATL GA Inventory'!$B73,'ATL CR'!$L:$L,'ATL GA Inventory'!N$3)</f>
        <v>0</v>
      </c>
      <c r="O73" s="16">
        <f>SUMIFS('ATL RAW'!$J:$J,'ATL RAW'!$I:$I,'ATL GA Inventory'!$B73,'ATL RAW'!$L:$L,'ATL GA Inventory'!O$3)+SUMIFS('ATL CR'!$J:$J,'ATL CR'!$I:$I,'ATL GA Inventory'!$B73,'ATL CR'!$L:$L,'ATL GA Inventory'!O$3)</f>
        <v>0</v>
      </c>
      <c r="P73" s="16">
        <f>SUMIFS('ATL RAW'!$J:$J,'ATL RAW'!$I:$I,'ATL GA Inventory'!$B73,'ATL RAW'!$L:$L,'ATL GA Inventory'!P$3)+SUMIFS('ATL CR'!$J:$J,'ATL CR'!$I:$I,'ATL GA Inventory'!$B73,'ATL CR'!$L:$L,'ATL GA Inventory'!P$3)</f>
        <v>0</v>
      </c>
      <c r="Q73" s="16">
        <f>SUMIFS('ATL RAW'!$J:$J,'ATL RAW'!$I:$I,'ATL GA Inventory'!$B73,'ATL RAW'!$L:$L,'ATL GA Inventory'!Q$3)+SUMIFS('ATL CR'!$J:$J,'ATL CR'!$I:$I,'ATL GA Inventory'!$B73,'ATL CR'!$L:$L,'ATL GA Inventory'!Q$3)</f>
        <v>0</v>
      </c>
      <c r="R73" s="16">
        <f>SUMIFS('ATL RAW'!$J:$J,'ATL RAW'!$I:$I,'ATL GA Inventory'!$B73,'ATL RAW'!$L:$L,'ATL GA Inventory'!R$3)+SUMIFS('ATL CR'!$J:$J,'ATL CR'!$I:$I,'ATL GA Inventory'!$B73,'ATL CR'!$L:$L,'ATL GA Inventory'!R$3)</f>
        <v>0</v>
      </c>
      <c r="S73" s="16">
        <f>SUMIFS('ATL RAW'!$J:$J,'ATL RAW'!$I:$I,'ATL GA Inventory'!$B73,'ATL RAW'!$L:$L,'ATL GA Inventory'!S$3)+SUMIFS('ATL CR'!$J:$J,'ATL CR'!$I:$I,'ATL GA Inventory'!$B73,'ATL CR'!$L:$L,'ATL GA Inventory'!S$3)</f>
        <v>0</v>
      </c>
      <c r="T73" s="16">
        <f>SUMIFS('ATL RAW'!$J:$J,'ATL RAW'!$I:$I,'ATL GA Inventory'!$B73,'ATL RAW'!$L:$L,'ATL GA Inventory'!T$3)+SUMIFS('ATL CR'!$J:$J,'ATL CR'!$I:$I,'ATL GA Inventory'!$B73,'ATL CR'!$L:$L,'ATL GA Inventory'!T$3)</f>
        <v>0</v>
      </c>
      <c r="U73" s="16">
        <f>SUMIFS('ATL RAW'!$J:$J,'ATL RAW'!$I:$I,'ATL GA Inventory'!$B73,'ATL RAW'!$L:$L,'ATL GA Inventory'!U$3)+SUMIFS('ATL CR'!$J:$J,'ATL CR'!$I:$I,'ATL GA Inventory'!$B73,'ATL CR'!$L:$L,'ATL GA Inventory'!U$3)</f>
        <v>0</v>
      </c>
      <c r="V73" s="16">
        <f>SUMIFS('ATL RAW'!$J:$J,'ATL RAW'!$I:$I,'ATL GA Inventory'!$B73,'ATL RAW'!$L:$L,'ATL GA Inventory'!V$3)+SUMIFS('ATL CR'!$J:$J,'ATL CR'!$I:$I,'ATL GA Inventory'!$B73,'ATL CR'!$L:$L,'ATL GA Inventory'!V$3)</f>
        <v>0</v>
      </c>
      <c r="W73" s="16">
        <f>SUMIFS('ATL RAW'!$J:$J,'ATL RAW'!$I:$I,'ATL GA Inventory'!$B73,'ATL RAW'!$L:$L,'ATL GA Inventory'!W$3)+SUMIFS('ATL CR'!$J:$J,'ATL CR'!$I:$I,'ATL GA Inventory'!$B73,'ATL CR'!$L:$L,'ATL GA Inventory'!W$3)</f>
        <v>0</v>
      </c>
      <c r="X73" s="16">
        <f>SUMIFS('ATL RAW'!$J:$J,'ATL RAW'!$I:$I,'ATL GA Inventory'!$B73,'ATL RAW'!$L:$L,'ATL GA Inventory'!X$3)+SUMIFS('ATL CR'!$J:$J,'ATL CR'!$I:$I,'ATL GA Inventory'!$B73,'ATL CR'!$L:$L,'ATL GA Inventory'!X$3)</f>
        <v>0</v>
      </c>
      <c r="Y73" s="16">
        <f>SUMIFS('ATL RAW'!$J:$J,'ATL RAW'!$I:$I,'ATL GA Inventory'!$B73,'ATL RAW'!$L:$L,'ATL GA Inventory'!Y$3)+SUMIFS('ATL CR'!$J:$J,'ATL CR'!$I:$I,'ATL GA Inventory'!$B73,'ATL CR'!$L:$L,'ATL GA Inventory'!Y$3)</f>
        <v>0</v>
      </c>
      <c r="Z73" s="16">
        <f>SUMIFS('ATL RAW'!$J:$J,'ATL RAW'!$I:$I,'ATL GA Inventory'!$B73,'ATL RAW'!$L:$L,'ATL GA Inventory'!Z$3)+SUMIFS('ATL CR'!$J:$J,'ATL CR'!$I:$I,'ATL GA Inventory'!$B73,'ATL CR'!$L:$L,'ATL GA Inventory'!Z$3)</f>
        <v>0</v>
      </c>
      <c r="AA73" s="16">
        <f>SUMIFS('ATL RAW'!$J:$J,'ATL RAW'!$I:$I,'ATL GA Inventory'!$B73,'ATL RAW'!$L:$L,'ATL GA Inventory'!AA$3)+SUMIFS('ATL CR'!$J:$J,'ATL CR'!$I:$I,'ATL GA Inventory'!$B73,'ATL CR'!$L:$L,'ATL GA Inventory'!AA$3)</f>
        <v>0</v>
      </c>
      <c r="AB73" s="16">
        <f>SUMIFS('ATL RAW'!$J:$J,'ATL RAW'!$I:$I,'ATL GA Inventory'!$B73,'ATL RAW'!$L:$L,'ATL GA Inventory'!AB$3)+SUMIFS('ATL CR'!$J:$J,'ATL CR'!$I:$I,'ATL GA Inventory'!$B73,'ATL CR'!$L:$L,'ATL GA Inventory'!AB$3)</f>
        <v>0</v>
      </c>
      <c r="AC73" s="16">
        <f>SUMIFS('ATL RAW'!$J:$J,'ATL RAW'!$I:$I,'ATL GA Inventory'!$B73,'ATL RAW'!$L:$L,'ATL GA Inventory'!AC$3)+SUMIFS('ATL CR'!$J:$J,'ATL CR'!$I:$I,'ATL GA Inventory'!$B73,'ATL CR'!$L:$L,'ATL GA Inventory'!AC$3)</f>
        <v>0</v>
      </c>
      <c r="AD73" s="16">
        <f>SUMIFS('ATL RAW'!$J:$J,'ATL RAW'!$I:$I,'ATL GA Inventory'!$B73,'ATL RAW'!$L:$L,'ATL GA Inventory'!AD$3)+SUMIFS('ATL CR'!$J:$J,'ATL CR'!$I:$I,'ATL GA Inventory'!$B73,'ATL CR'!$L:$L,'ATL GA Inventory'!AD$3)</f>
        <v>0</v>
      </c>
      <c r="AE73" s="16">
        <f>SUMIFS('ATL RAW'!$J:$J,'ATL RAW'!$I:$I,'ATL GA Inventory'!$B73,'ATL RAW'!$L:$L,'ATL GA Inventory'!AE$3)+SUMIFS('ATL CR'!$J:$J,'ATL CR'!$I:$I,'ATL GA Inventory'!$B73,'ATL CR'!$L:$L,'ATL GA Inventory'!AE$3)</f>
        <v>0</v>
      </c>
      <c r="AF73" s="16">
        <f>SUMIFS('ATL RAW'!$J:$J,'ATL RAW'!$I:$I,'ATL GA Inventory'!$B73,'ATL RAW'!$L:$L,'ATL GA Inventory'!AF$3)+SUMIFS('ATL CR'!$J:$J,'ATL CR'!$I:$I,'ATL GA Inventory'!$B73,'ATL CR'!$L:$L,'ATL GA Inventory'!AF$3)</f>
        <v>0</v>
      </c>
      <c r="AG73" s="16">
        <f>SUMIFS('ATL RAW'!$J:$J,'ATL RAW'!$I:$I,'ATL GA Inventory'!$B73,'ATL RAW'!$L:$L,'ATL GA Inventory'!AG$3)+SUMIFS('ATL CR'!$J:$J,'ATL CR'!$I:$I,'ATL GA Inventory'!$B73,'ATL CR'!$L:$L,'ATL GA Inventory'!AG$3)</f>
        <v>0</v>
      </c>
      <c r="AH73" s="16">
        <f>SUMIFS('ATL RAW'!$J:$J,'ATL RAW'!$I:$I,'ATL GA Inventory'!$B73,'ATL RAW'!$L:$L,'ATL GA Inventory'!AH$3)+SUMIFS('ATL CR'!$J:$J,'ATL CR'!$I:$I,'ATL GA Inventory'!$B73,'ATL CR'!$L:$L,'ATL GA Inventory'!AH$3)</f>
        <v>0</v>
      </c>
      <c r="AI73" s="16">
        <f>SUMIFS('ATL RAW'!$J:$J,'ATL RAW'!$I:$I,'ATL GA Inventory'!$B73,'ATL RAW'!$L:$L,'ATL GA Inventory'!AI$3)+SUMIFS('ATL CR'!$J:$J,'ATL CR'!$I:$I,'ATL GA Inventory'!$B73,'ATL CR'!$L:$L,'ATL GA Inventory'!AI$3)</f>
        <v>0</v>
      </c>
      <c r="AJ73" s="16">
        <f>SUMIFS('ATL RAW'!$J:$J,'ATL RAW'!$I:$I,'ATL GA Inventory'!$B73,'ATL RAW'!$L:$L,'ATL GA Inventory'!AJ$3)+SUMIFS('ATL CR'!$J:$J,'ATL CR'!$I:$I,'ATL GA Inventory'!$B73,'ATL CR'!$L:$L,'ATL GA Inventory'!AJ$3)</f>
        <v>0</v>
      </c>
      <c r="AK73" s="16">
        <f>SUMIFS('ATL RAW'!$J:$J,'ATL RAW'!$I:$I,'ATL GA Inventory'!$B73,'ATL RAW'!$L:$L,'ATL GA Inventory'!AK$3)+SUMIFS('ATL CR'!$J:$J,'ATL CR'!$I:$I,'ATL GA Inventory'!$B73,'ATL CR'!$L:$L,'ATL GA Inventory'!AK$3)</f>
        <v>0</v>
      </c>
      <c r="AL73" s="16">
        <f>SUMIFS('ATL RAW'!$J:$J,'ATL RAW'!$I:$I,'ATL GA Inventory'!$B73,'ATL RAW'!$L:$L,'ATL GA Inventory'!AL$3)+SUMIFS('ATL CR'!$J:$J,'ATL CR'!$I:$I,'ATL GA Inventory'!$B73,'ATL CR'!$L:$L,'ATL GA Inventory'!AL$3)</f>
        <v>0</v>
      </c>
      <c r="AM73" s="16">
        <f>SUMIFS('ATL RAW'!$J:$J,'ATL RAW'!$I:$I,'ATL GA Inventory'!$B73,'ATL RAW'!$L:$L,'ATL GA Inventory'!AM$3)+SUMIFS('ATL CR'!$J:$J,'ATL CR'!$I:$I,'ATL GA Inventory'!$B73,'ATL CR'!$L:$L,'ATL GA Inventory'!AM$3)</f>
        <v>0</v>
      </c>
      <c r="AN73" s="16">
        <f>SUMIFS('ATL RAW'!$J:$J,'ATL RAW'!$I:$I,'ATL GA Inventory'!$B73,'ATL RAW'!$L:$L,'ATL GA Inventory'!AN$3)+SUMIFS('ATL CR'!$J:$J,'ATL CR'!$I:$I,'ATL GA Inventory'!$B73,'ATL CR'!$L:$L,'ATL GA Inventory'!AN$3)</f>
        <v>0</v>
      </c>
      <c r="AO73" s="16">
        <f>SUMIFS('ATL RAW'!$J:$J,'ATL RAW'!$I:$I,'ATL GA Inventory'!$B73,'ATL RAW'!$L:$L,'ATL GA Inventory'!AO$3)+SUMIFS('ATL CR'!$J:$J,'ATL CR'!$I:$I,'ATL GA Inventory'!$B73,'ATL CR'!$L:$L,'ATL GA Inventory'!AO$3)</f>
        <v>0</v>
      </c>
      <c r="AP73" s="16">
        <f>SUMIFS('ATL RAW'!$J:$J,'ATL RAW'!$I:$I,'ATL GA Inventory'!$B73,'ATL RAW'!$L:$L,'ATL GA Inventory'!AP$3)+SUMIFS('ATL CR'!$J:$J,'ATL CR'!$I:$I,'ATL GA Inventory'!$B73,'ATL CR'!$L:$L,'ATL GA Inventory'!AP$3)</f>
        <v>0</v>
      </c>
      <c r="AQ73" s="16">
        <f>SUMIFS('ATL RAW'!$J:$J,'ATL RAW'!$I:$I,'ATL GA Inventory'!$B73,'ATL RAW'!$L:$L,'ATL GA Inventory'!AQ$3)+SUMIFS('ATL CR'!$J:$J,'ATL CR'!$I:$I,'ATL GA Inventory'!$B73,'ATL CR'!$L:$L,'ATL GA Inventory'!AQ$3)</f>
        <v>0</v>
      </c>
      <c r="AR73" s="16">
        <f>SUMIFS('ATL RAW'!$J:$J,'ATL RAW'!$I:$I,'ATL GA Inventory'!$B73,'ATL RAW'!$L:$L,'ATL GA Inventory'!AR$3)+SUMIFS('ATL CR'!$J:$J,'ATL CR'!$I:$I,'ATL GA Inventory'!$B73,'ATL CR'!$L:$L,'ATL GA Inventory'!AR$3)</f>
        <v>0</v>
      </c>
      <c r="AS73" s="16">
        <f>SUMIFS('ATL RAW'!$J:$J,'ATL RAW'!$I:$I,'ATL GA Inventory'!$B73,'ATL RAW'!$L:$L,'ATL GA Inventory'!AS$3)+SUMIFS('ATL CR'!$J:$J,'ATL CR'!$I:$I,'ATL GA Inventory'!$B73,'ATL CR'!$L:$L,'ATL GA Inventory'!AS$3)</f>
        <v>0</v>
      </c>
      <c r="AT73" s="16">
        <f>SUMIFS('ATL RAW'!$J:$J,'ATL RAW'!$I:$I,'ATL GA Inventory'!$B73,'ATL RAW'!$L:$L,'ATL GA Inventory'!AT$3)+SUMIFS('ATL CR'!$J:$J,'ATL CR'!$I:$I,'ATL GA Inventory'!$B73,'ATL CR'!$L:$L,'ATL GA Inventory'!AT$3)</f>
        <v>0</v>
      </c>
      <c r="AU73" s="16">
        <f>SUMIFS('ATL RAW'!$J:$J,'ATL RAW'!$I:$I,'ATL GA Inventory'!$B73,'ATL RAW'!$L:$L,'ATL GA Inventory'!AU$3)+SUMIFS('ATL CR'!$J:$J,'ATL CR'!$I:$I,'ATL GA Inventory'!$B73,'ATL CR'!$L:$L,'ATL GA Inventory'!AU$3)</f>
        <v>0</v>
      </c>
      <c r="AV73" s="16">
        <f>SUMIFS('ATL RAW'!$J:$J,'ATL RAW'!$I:$I,'ATL GA Inventory'!$B73,'ATL RAW'!$L:$L,'ATL GA Inventory'!AV$3)+SUMIFS('ATL CR'!$J:$J,'ATL CR'!$I:$I,'ATL GA Inventory'!$B73,'ATL CR'!$L:$L,'ATL GA Inventory'!AV$3)</f>
        <v>0</v>
      </c>
      <c r="AW73" s="16">
        <f>SUMIFS('ATL RAW'!$J:$J,'ATL RAW'!$I:$I,'ATL GA Inventory'!$B73,'ATL RAW'!$L:$L,'ATL GA Inventory'!AW$3)+SUMIFS('ATL CR'!$J:$J,'ATL CR'!$I:$I,'ATL GA Inventory'!$B73,'ATL CR'!$L:$L,'ATL GA Inventory'!AW$3)</f>
        <v>0</v>
      </c>
      <c r="AX73" s="16">
        <f>SUMIFS('ATL RAW'!$J:$J,'ATL RAW'!$I:$I,'ATL GA Inventory'!$B73,'ATL RAW'!$L:$L,'ATL GA Inventory'!AX$3)+SUMIFS('ATL CR'!$J:$J,'ATL CR'!$I:$I,'ATL GA Inventory'!$B73,'ATL CR'!$L:$L,'ATL GA Inventory'!AX$3)</f>
        <v>0</v>
      </c>
      <c r="AY73" s="16">
        <f>SUMIFS('ATL RAW'!$J:$J,'ATL RAW'!$I:$I,'ATL GA Inventory'!$B73,'ATL RAW'!$L:$L,'ATL GA Inventory'!AY$3)+SUMIFS('ATL CR'!$J:$J,'ATL CR'!$I:$I,'ATL GA Inventory'!$B73,'ATL CR'!$L:$L,'ATL GA Inventory'!AY$3)</f>
        <v>0</v>
      </c>
      <c r="AZ73" s="16">
        <f>SUMIFS('ATL RAW'!$J:$J,'ATL RAW'!$I:$I,'ATL GA Inventory'!$B73,'ATL RAW'!$L:$L,'ATL GA Inventory'!AZ$3)+SUMIFS('ATL CR'!$J:$J,'ATL CR'!$I:$I,'ATL GA Inventory'!$B73,'ATL CR'!$L:$L,'ATL GA Inventory'!AZ$3)</f>
        <v>0</v>
      </c>
      <c r="BA73" s="16">
        <f>SUMIFS('ATL RAW'!$J:$J,'ATL RAW'!$I:$I,'ATL GA Inventory'!$B73,'ATL RAW'!$L:$L,'ATL GA Inventory'!BA$3)+SUMIFS('ATL CR'!$J:$J,'ATL CR'!$I:$I,'ATL GA Inventory'!$B73,'ATL CR'!$L:$L,'ATL GA Inventory'!BA$3)</f>
        <v>0</v>
      </c>
      <c r="BB73" s="16">
        <f>SUMIFS('ATL RAW'!$J:$J,'ATL RAW'!$I:$I,'ATL GA Inventory'!$B73,'ATL RAW'!$L:$L,'ATL GA Inventory'!BB$3)+SUMIFS('ATL CR'!$J:$J,'ATL CR'!$I:$I,'ATL GA Inventory'!$B73,'ATL CR'!$L:$L,'ATL GA Inventory'!BB$3)</f>
        <v>0</v>
      </c>
      <c r="BC73" s="16">
        <f>SUMIFS('ATL RAW'!$J:$J,'ATL RAW'!$I:$I,'ATL GA Inventory'!$B73,'ATL RAW'!$L:$L,'ATL GA Inventory'!BC$3)+SUMIFS('ATL CR'!$J:$J,'ATL CR'!$I:$I,'ATL GA Inventory'!$B73,'ATL CR'!$L:$L,'ATL GA Inventory'!BC$3)</f>
        <v>0</v>
      </c>
      <c r="BD73" s="16">
        <f>SUMIFS('ATL RAW'!$J:$J,'ATL RAW'!$I:$I,'ATL GA Inventory'!$B73,'ATL RAW'!$L:$L,'ATL GA Inventory'!BD$3)+SUMIFS('ATL CR'!$J:$J,'ATL CR'!$I:$I,'ATL GA Inventory'!$B73,'ATL CR'!$L:$L,'ATL GA Inventory'!BD$3)</f>
        <v>0</v>
      </c>
      <c r="BE73" s="16">
        <f>SUMIFS('ATL RAW'!$J:$J,'ATL RAW'!$I:$I,'ATL GA Inventory'!$B73,'ATL RAW'!$L:$L,'ATL GA Inventory'!BE$3)+SUMIFS('ATL CR'!$J:$J,'ATL CR'!$I:$I,'ATL GA Inventory'!$B73,'ATL CR'!$L:$L,'ATL GA Inventory'!BE$3)</f>
        <v>0</v>
      </c>
      <c r="BF73" s="16">
        <f>SUMIFS('ATL RAW'!$J:$J,'ATL RAW'!$I:$I,'ATL GA Inventory'!$B73,'ATL RAW'!$L:$L,'ATL GA Inventory'!BF$3)+SUMIFS('ATL CR'!$J:$J,'ATL CR'!$I:$I,'ATL GA Inventory'!$B73,'ATL CR'!$L:$L,'ATL GA Inventory'!BF$3)</f>
        <v>0</v>
      </c>
      <c r="BG73" s="16">
        <f>SUMIFS('ATL RAW'!$J:$J,'ATL RAW'!$I:$I,'ATL GA Inventory'!$B73,'ATL RAW'!$L:$L,'ATL GA Inventory'!BG$3)+SUMIFS('ATL CR'!$J:$J,'ATL CR'!$I:$I,'ATL GA Inventory'!$B73,'ATL CR'!$L:$L,'ATL GA Inventory'!BG$3)</f>
        <v>0</v>
      </c>
      <c r="BH73" s="16">
        <f>SUMIFS('ATL RAW'!$J:$J,'ATL RAW'!$I:$I,'ATL GA Inventory'!$B73,'ATL RAW'!$L:$L,'ATL GA Inventory'!BH$3)+SUMIFS('ATL CR'!$J:$J,'ATL CR'!$I:$I,'ATL GA Inventory'!$B73,'ATL CR'!$L:$L,'ATL GA Inventory'!BH$3)</f>
        <v>0</v>
      </c>
      <c r="BI73" s="16">
        <f>SUMIFS('ATL RAW'!$J:$J,'ATL RAW'!$I:$I,'ATL GA Inventory'!$B73,'ATL RAW'!$L:$L,'ATL GA Inventory'!BI$3)+SUMIFS('ATL CR'!$J:$J,'ATL CR'!$I:$I,'ATL GA Inventory'!$B73,'ATL CR'!$L:$L,'ATL GA Inventory'!BI$3)</f>
        <v>0</v>
      </c>
      <c r="BJ73" s="16">
        <f>SUMIFS('ATL RAW'!$J:$J,'ATL RAW'!$I:$I,'ATL GA Inventory'!$B73,'ATL RAW'!$L:$L,'ATL GA Inventory'!BJ$3)+SUMIFS('ATL CR'!$J:$J,'ATL CR'!$I:$I,'ATL GA Inventory'!$B73,'ATL CR'!$L:$L,'ATL GA Inventory'!BJ$3)</f>
        <v>0</v>
      </c>
      <c r="BK73" s="16">
        <f>SUMIFS('ATL RAW'!$J:$J,'ATL RAW'!$I:$I,'ATL GA Inventory'!$B73,'ATL RAW'!$L:$L,'ATL GA Inventory'!BK$3)+SUMIFS('ATL CR'!$J:$J,'ATL CR'!$I:$I,'ATL GA Inventory'!$B73,'ATL CR'!$L:$L,'ATL GA Inventory'!BK$3)</f>
        <v>0</v>
      </c>
      <c r="BL73" s="16">
        <f>SUMIFS('ATL RAW'!$J:$J,'ATL RAW'!$I:$I,'ATL GA Inventory'!$B73,'ATL RAW'!$L:$L,'ATL GA Inventory'!BL$3)+SUMIFS('ATL CR'!$J:$J,'ATL CR'!$I:$I,'ATL GA Inventory'!$B73,'ATL CR'!$L:$L,'ATL GA Inventory'!BL$3)</f>
        <v>0</v>
      </c>
      <c r="BM73" s="16">
        <f>SUMIFS('ATL RAW'!$J:$J,'ATL RAW'!$I:$I,'ATL GA Inventory'!$B73,'ATL RAW'!$L:$L,'ATL GA Inventory'!BM$3)+SUMIFS('ATL CR'!$J:$J,'ATL CR'!$I:$I,'ATL GA Inventory'!$B73,'ATL CR'!$L:$L,'ATL GA Inventory'!BM$3)</f>
        <v>0</v>
      </c>
      <c r="BN73" s="16">
        <f>SUMIFS('ATL RAW'!$J:$J,'ATL RAW'!$I:$I,'ATL GA Inventory'!$B73,'ATL RAW'!$L:$L,'ATL GA Inventory'!BN$3)+SUMIFS('ATL CR'!$J:$J,'ATL CR'!$I:$I,'ATL GA Inventory'!$B73,'ATL CR'!$L:$L,'ATL GA Inventory'!BN$3)</f>
        <v>0</v>
      </c>
      <c r="BO73" s="16">
        <f>SUMIFS('ATL RAW'!$J:$J,'ATL RAW'!$I:$I,'ATL GA Inventory'!$B73,'ATL RAW'!$L:$L,'ATL GA Inventory'!BO$3)+SUMIFS('ATL CR'!$J:$J,'ATL CR'!$I:$I,'ATL GA Inventory'!$B73,'ATL CR'!$L:$L,'ATL GA Inventory'!BO$3)</f>
        <v>0</v>
      </c>
      <c r="BP73" s="16">
        <f>SUMIFS('ATL RAW'!$J:$J,'ATL RAW'!$I:$I,'ATL GA Inventory'!$B73,'ATL RAW'!$L:$L,'ATL GA Inventory'!BP$3)+SUMIFS('ATL CR'!$J:$J,'ATL CR'!$I:$I,'ATL GA Inventory'!$B73,'ATL CR'!$L:$L,'ATL GA Inventory'!BP$3)</f>
        <v>0</v>
      </c>
      <c r="BQ73" s="16">
        <f>SUMIFS('ATL RAW'!$J:$J,'ATL RAW'!$I:$I,'ATL GA Inventory'!$B73,'ATL RAW'!$L:$L,'ATL GA Inventory'!BQ$3)+SUMIFS('ATL CR'!$J:$J,'ATL CR'!$I:$I,'ATL GA Inventory'!$B73,'ATL CR'!$L:$L,'ATL GA Inventory'!BQ$3)</f>
        <v>0</v>
      </c>
      <c r="BR73" s="16">
        <f>SUMIFS('ATL RAW'!$J:$J,'ATL RAW'!$I:$I,'ATL GA Inventory'!$B73,'ATL RAW'!$L:$L,'ATL GA Inventory'!BR$3)+SUMIFS('ATL CR'!$J:$J,'ATL CR'!$I:$I,'ATL GA Inventory'!$B73,'ATL CR'!$L:$L,'ATL GA Inventory'!BR$3)</f>
        <v>0</v>
      </c>
      <c r="BS73" s="16">
        <f>SUMIFS('ATL RAW'!$J:$J,'ATL RAW'!$I:$I,'ATL GA Inventory'!$B73,'ATL RAW'!$L:$L,'ATL GA Inventory'!BS$3)+SUMIFS('ATL CR'!$J:$J,'ATL CR'!$I:$I,'ATL GA Inventory'!$B73,'ATL CR'!$L:$L,'ATL GA Inventory'!BS$3)</f>
        <v>0</v>
      </c>
      <c r="BT73" s="16">
        <f>SUMIFS('ATL RAW'!$J:$J,'ATL RAW'!$I:$I,'ATL GA Inventory'!$B73,'ATL RAW'!$L:$L,'ATL GA Inventory'!BT$3)+SUMIFS('ATL CR'!$J:$J,'ATL CR'!$I:$I,'ATL GA Inventory'!$B73,'ATL CR'!$L:$L,'ATL GA Inventory'!BT$3)</f>
        <v>0</v>
      </c>
      <c r="BU73" s="16">
        <f>SUMIFS('ATL RAW'!$J:$J,'ATL RAW'!$I:$I,'ATL GA Inventory'!$B73,'ATL RAW'!$L:$L,'ATL GA Inventory'!BU$3)+SUMIFS('ATL CR'!$J:$J,'ATL CR'!$I:$I,'ATL GA Inventory'!$B73,'ATL CR'!$L:$L,'ATL GA Inventory'!BU$3)</f>
        <v>0</v>
      </c>
      <c r="BV73" s="16">
        <f>SUMIFS('ATL RAW'!$J:$J,'ATL RAW'!$I:$I,'ATL GA Inventory'!$B73,'ATL RAW'!$L:$L,'ATL GA Inventory'!BV$3)+SUMIFS('ATL CR'!$J:$J,'ATL CR'!$I:$I,'ATL GA Inventory'!$B73,'ATL CR'!$L:$L,'ATL GA Inventory'!BV$3)</f>
        <v>0</v>
      </c>
      <c r="BW73" s="16">
        <f>SUMIFS('ATL RAW'!$J:$J,'ATL RAW'!$I:$I,'ATL GA Inventory'!$B73,'ATL RAW'!$L:$L,'ATL GA Inventory'!BW$3)+SUMIFS('ATL CR'!$J:$J,'ATL CR'!$I:$I,'ATL GA Inventory'!$B73,'ATL CR'!$L:$L,'ATL GA Inventory'!BW$3)</f>
        <v>0</v>
      </c>
      <c r="BX73" s="16">
        <f>SUMIFS('ATL RAW'!$J:$J,'ATL RAW'!$I:$I,'ATL GA Inventory'!$B73,'ATL RAW'!$L:$L,'ATL GA Inventory'!BX$3)+SUMIFS('ATL CR'!$J:$J,'ATL CR'!$I:$I,'ATL GA Inventory'!$B73,'ATL CR'!$L:$L,'ATL GA Inventory'!BX$3)</f>
        <v>0</v>
      </c>
      <c r="BY73" s="16">
        <f>SUMIFS('ATL RAW'!$J:$J,'ATL RAW'!$I:$I,'ATL GA Inventory'!$B73,'ATL RAW'!$L:$L,'ATL GA Inventory'!BY$3)+SUMIFS('ATL CR'!$J:$J,'ATL CR'!$I:$I,'ATL GA Inventory'!$B73,'ATL CR'!$L:$L,'ATL GA Inventory'!BY$3)</f>
        <v>0</v>
      </c>
      <c r="BZ73" s="16">
        <f>SUMIFS('ATL RAW'!$J:$J,'ATL RAW'!$I:$I,'ATL GA Inventory'!$B73,'ATL RAW'!$L:$L,'ATL GA Inventory'!BZ$3)+SUMIFS('ATL CR'!$J:$J,'ATL CR'!$I:$I,'ATL GA Inventory'!$B73,'ATL CR'!$L:$L,'ATL GA Inventory'!BZ$3)</f>
        <v>0</v>
      </c>
      <c r="CA73" s="16">
        <f>SUMIFS('ATL RAW'!$J:$J,'ATL RAW'!$I:$I,'ATL GA Inventory'!$B73,'ATL RAW'!$L:$L,'ATL GA Inventory'!CA$3)+SUMIFS('ATL CR'!$J:$J,'ATL CR'!$I:$I,'ATL GA Inventory'!$B73,'ATL CR'!$L:$L,'ATL GA Inventory'!CA$3)</f>
        <v>0</v>
      </c>
      <c r="CB73" s="16">
        <f>SUMIFS('ATL RAW'!$J:$J,'ATL RAW'!$I:$I,'ATL GA Inventory'!$B73,'ATL RAW'!$L:$L,'ATL GA Inventory'!CB$3)+SUMIFS('ATL CR'!$J:$J,'ATL CR'!$I:$I,'ATL GA Inventory'!$B73,'ATL CR'!$L:$L,'ATL GA Inventory'!CB$3)</f>
        <v>0</v>
      </c>
      <c r="CC73" s="16">
        <f>SUMIFS('ATL RAW'!$J:$J,'ATL RAW'!$I:$I,'ATL GA Inventory'!$B73,'ATL RAW'!$L:$L,'ATL GA Inventory'!CC$3)+SUMIFS('ATL CR'!$J:$J,'ATL CR'!$I:$I,'ATL GA Inventory'!$B73,'ATL CR'!$L:$L,'ATL GA Inventory'!CC$3)</f>
        <v>0</v>
      </c>
      <c r="CD73" s="16">
        <f>SUMIFS('ATL RAW'!$J:$J,'ATL RAW'!$I:$I,'ATL GA Inventory'!$B73,'ATL RAW'!$L:$L,'ATL GA Inventory'!CD$3)+SUMIFS('ATL CR'!$J:$J,'ATL CR'!$I:$I,'ATL GA Inventory'!$B73,'ATL CR'!$L:$L,'ATL GA Inventory'!CD$3)</f>
        <v>0</v>
      </c>
      <c r="CE73" s="16">
        <f>SUMIFS('ATL RAW'!$J:$J,'ATL RAW'!$I:$I,'ATL GA Inventory'!$B73,'ATL RAW'!$L:$L,'ATL GA Inventory'!CE$3)+SUMIFS('ATL CR'!$J:$J,'ATL CR'!$I:$I,'ATL GA Inventory'!$B73,'ATL CR'!$L:$L,'ATL GA Inventory'!CE$3)</f>
        <v>0</v>
      </c>
      <c r="CF73" s="16">
        <f>SUMIFS('ATL RAW'!$J:$J,'ATL RAW'!$I:$I,'ATL GA Inventory'!$B73,'ATL RAW'!$L:$L,'ATL GA Inventory'!CF$3)+SUMIFS('ATL CR'!$J:$J,'ATL CR'!$I:$I,'ATL GA Inventory'!$B73,'ATL CR'!$L:$L,'ATL GA Inventory'!CF$3)</f>
        <v>0</v>
      </c>
      <c r="CG73" s="16">
        <f>SUMIFS('ATL RAW'!$J:$J,'ATL RAW'!$I:$I,'ATL GA Inventory'!$B73,'ATL RAW'!$L:$L,'ATL GA Inventory'!CG$3)+SUMIFS('ATL CR'!$J:$J,'ATL CR'!$I:$I,'ATL GA Inventory'!$B73,'ATL CR'!$L:$L,'ATL GA Inventory'!CG$3)</f>
        <v>0</v>
      </c>
      <c r="CH73" s="16">
        <f>SUMIFS('ATL RAW'!$J:$J,'ATL RAW'!$I:$I,'ATL GA Inventory'!$B73,'ATL RAW'!$L:$L,'ATL GA Inventory'!CH$3)+SUMIFS('ATL CR'!$J:$J,'ATL CR'!$I:$I,'ATL GA Inventory'!$B73,'ATL CR'!$L:$L,'ATL GA Inventory'!CH$3)</f>
        <v>0</v>
      </c>
      <c r="CI73" s="16">
        <f>SUMIFS('ATL RAW'!$J:$J,'ATL RAW'!$I:$I,'ATL GA Inventory'!$B73,'ATL RAW'!$L:$L,'ATL GA Inventory'!CI$3)+SUMIFS('ATL CR'!$J:$J,'ATL CR'!$I:$I,'ATL GA Inventory'!$B73,'ATL CR'!$L:$L,'ATL GA Inventory'!CI$3)</f>
        <v>0</v>
      </c>
      <c r="CJ73" s="16">
        <f>SUMIFS('ATL RAW'!$J:$J,'ATL RAW'!$I:$I,'ATL GA Inventory'!$B73,'ATL RAW'!$L:$L,'ATL GA Inventory'!CJ$3)+SUMIFS('ATL CR'!$J:$J,'ATL CR'!$I:$I,'ATL GA Inventory'!$B73,'ATL CR'!$L:$L,'ATL GA Inventory'!CJ$3)</f>
        <v>0</v>
      </c>
      <c r="CK73" s="16">
        <f>SUMIFS('ATL RAW'!$J:$J,'ATL RAW'!$I:$I,'ATL GA Inventory'!$B73,'ATL RAW'!$L:$L,'ATL GA Inventory'!CK$3)+SUMIFS('ATL CR'!$J:$J,'ATL CR'!$I:$I,'ATL GA Inventory'!$B73,'ATL CR'!$L:$L,'ATL GA Inventory'!CK$3)</f>
        <v>0</v>
      </c>
      <c r="CL73" s="16">
        <f>SUMIFS('ATL RAW'!$J:$J,'ATL RAW'!$I:$I,'ATL GA Inventory'!$B73,'ATL RAW'!$L:$L,'ATL GA Inventory'!CL$3)+SUMIFS('ATL CR'!$J:$J,'ATL CR'!$I:$I,'ATL GA Inventory'!$B73,'ATL CR'!$L:$L,'ATL GA Inventory'!CL$3)</f>
        <v>0</v>
      </c>
      <c r="CM73" s="16">
        <f>SUMIFS('ATL RAW'!$J:$J,'ATL RAW'!$I:$I,'ATL GA Inventory'!$B73,'ATL RAW'!$L:$L,'ATL GA Inventory'!CM$3)+SUMIFS('ATL CR'!$J:$J,'ATL CR'!$I:$I,'ATL GA Inventory'!$B73,'ATL CR'!$L:$L,'ATL GA Inventory'!CM$3)</f>
        <v>0</v>
      </c>
      <c r="CN73" s="16">
        <f>SUMIFS('ATL RAW'!$J:$J,'ATL RAW'!$I:$I,'ATL GA Inventory'!$B73,'ATL RAW'!$L:$L,'ATL GA Inventory'!CN$3)+SUMIFS('ATL CR'!$J:$J,'ATL CR'!$I:$I,'ATL GA Inventory'!$B73,'ATL CR'!$L:$L,'ATL GA Inventory'!CN$3)</f>
        <v>0</v>
      </c>
      <c r="CO73" s="16">
        <f>SUMIFS('ATL RAW'!$J:$J,'ATL RAW'!$I:$I,'ATL GA Inventory'!$B73,'ATL RAW'!$L:$L,'ATL GA Inventory'!CO$3)+SUMIFS('ATL CR'!$J:$J,'ATL CR'!$I:$I,'ATL GA Inventory'!$B73,'ATL CR'!$L:$L,'ATL GA Inventory'!CO$3)</f>
        <v>0</v>
      </c>
      <c r="CP73" s="16">
        <f>SUMIFS('ATL RAW'!$J:$J,'ATL RAW'!$I:$I,'ATL GA Inventory'!$B73,'ATL RAW'!$L:$L,'ATL GA Inventory'!CP$3)+SUMIFS('ATL CR'!$J:$J,'ATL CR'!$I:$I,'ATL GA Inventory'!$B73,'ATL CR'!$L:$L,'ATL GA Inventory'!CP$3)</f>
        <v>0</v>
      </c>
      <c r="CQ73" s="16">
        <f>SUMIFS('ATL RAW'!$J:$J,'ATL RAW'!$I:$I,'ATL GA Inventory'!$B73,'ATL RAW'!$L:$L,'ATL GA Inventory'!CQ$3)+SUMIFS('ATL CR'!$J:$J,'ATL CR'!$I:$I,'ATL GA Inventory'!$B73,'ATL CR'!$L:$L,'ATL GA Inventory'!CQ$3)</f>
        <v>0</v>
      </c>
      <c r="CR73" s="16">
        <f>SUMIFS('ATL RAW'!$J:$J,'ATL RAW'!$I:$I,'ATL GA Inventory'!$B73,'ATL RAW'!$L:$L,'ATL GA Inventory'!CR$3)+SUMIFS('ATL CR'!$J:$J,'ATL CR'!$I:$I,'ATL GA Inventory'!$B73,'ATL CR'!$L:$L,'ATL GA Inventory'!CR$3)</f>
        <v>0</v>
      </c>
      <c r="CS73" s="16">
        <f>SUMIFS('ATL RAW'!$J:$J,'ATL RAW'!$I:$I,'ATL GA Inventory'!$B73,'ATL RAW'!$L:$L,'ATL GA Inventory'!CS$3)+SUMIFS('ATL CR'!$J:$J,'ATL CR'!$I:$I,'ATL GA Inventory'!$B73,'ATL CR'!$L:$L,'ATL GA Inventory'!CS$3)</f>
        <v>0</v>
      </c>
      <c r="CT73" s="16">
        <f>SUMIFS('ATL RAW'!$J:$J,'ATL RAW'!$I:$I,'ATL GA Inventory'!$B73,'ATL RAW'!$L:$L,'ATL GA Inventory'!CT$3)+SUMIFS('ATL CR'!$J:$J,'ATL CR'!$I:$I,'ATL GA Inventory'!$B73,'ATL CR'!$L:$L,'ATL GA Inventory'!CT$3)</f>
        <v>0</v>
      </c>
      <c r="CU73" s="16">
        <f>SUMIFS('ATL RAW'!$J:$J,'ATL RAW'!$I:$I,'ATL GA Inventory'!$B73,'ATL RAW'!$L:$L,'ATL GA Inventory'!CU$3)+SUMIFS('ATL CR'!$J:$J,'ATL CR'!$I:$I,'ATL GA Inventory'!$B73,'ATL CR'!$L:$L,'ATL GA Inventory'!CU$3)</f>
        <v>0</v>
      </c>
      <c r="CV73" s="16">
        <f>SUMIFS('ATL RAW'!$J:$J,'ATL RAW'!$I:$I,'ATL GA Inventory'!$B73,'ATL RAW'!$L:$L,'ATL GA Inventory'!CV$3)+SUMIFS('ATL CR'!$J:$J,'ATL CR'!$I:$I,'ATL GA Inventory'!$B73,'ATL CR'!$L:$L,'ATL GA Inventory'!CV$3)</f>
        <v>0</v>
      </c>
      <c r="CW73" s="16">
        <f>SUMIFS('ATL RAW'!$J:$J,'ATL RAW'!$I:$I,'ATL GA Inventory'!$B73,'ATL RAW'!$L:$L,'ATL GA Inventory'!CW$3)+SUMIFS('ATL CR'!$J:$J,'ATL CR'!$I:$I,'ATL GA Inventory'!$B73,'ATL CR'!$L:$L,'ATL GA Inventory'!CW$3)</f>
        <v>0</v>
      </c>
      <c r="CX73" s="16">
        <f>SUMIFS('ATL RAW'!$J:$J,'ATL RAW'!$I:$I,'ATL GA Inventory'!$B73,'ATL RAW'!$L:$L,'ATL GA Inventory'!CX$3)+SUMIFS('ATL CR'!$J:$J,'ATL CR'!$I:$I,'ATL GA Inventory'!$B73,'ATL CR'!$L:$L,'ATL GA Inventory'!CX$3)</f>
        <v>0</v>
      </c>
      <c r="CY73" s="16">
        <f>SUMIFS('ATL RAW'!$J:$J,'ATL RAW'!$I:$I,'ATL GA Inventory'!$B73,'ATL RAW'!$L:$L,'ATL GA Inventory'!CY$3)+SUMIFS('ATL CR'!$J:$J,'ATL CR'!$I:$I,'ATL GA Inventory'!$B73,'ATL CR'!$L:$L,'ATL GA Inventory'!CY$3)</f>
        <v>0</v>
      </c>
      <c r="CZ73" s="16">
        <f>SUMIFS('ATL RAW'!$J:$J,'ATL RAW'!$I:$I,'ATL GA Inventory'!$B73,'ATL RAW'!$L:$L,'ATL GA Inventory'!CZ$3)+SUMIFS('ATL CR'!$J:$J,'ATL CR'!$I:$I,'ATL GA Inventory'!$B73,'ATL CR'!$L:$L,'ATL GA Inventory'!CZ$3)</f>
        <v>0</v>
      </c>
      <c r="DA73" s="16">
        <f>SUMIFS('ATL RAW'!$J:$J,'ATL RAW'!$I:$I,'ATL GA Inventory'!$B73,'ATL RAW'!$L:$L,'ATL GA Inventory'!DA$3)+SUMIFS('ATL CR'!$J:$J,'ATL CR'!$I:$I,'ATL GA Inventory'!$B73,'ATL CR'!$L:$L,'ATL GA Inventory'!DA$3)</f>
        <v>0</v>
      </c>
      <c r="DB73" s="16">
        <f>SUMIFS('ATL RAW'!$J:$J,'ATL RAW'!$I:$I,'ATL GA Inventory'!$B73,'ATL RAW'!$L:$L,'ATL GA Inventory'!DB$3)+SUMIFS('ATL CR'!$J:$J,'ATL CR'!$I:$I,'ATL GA Inventory'!$B73,'ATL CR'!$L:$L,'ATL GA Inventory'!DB$3)</f>
        <v>0</v>
      </c>
      <c r="DC73" s="16">
        <f>SUMIFS('ATL RAW'!$J:$J,'ATL RAW'!$I:$I,'ATL GA Inventory'!$B73,'ATL RAW'!$L:$L,'ATL GA Inventory'!DC$3)+SUMIFS('ATL CR'!$J:$J,'ATL CR'!$I:$I,'ATL GA Inventory'!$B73,'ATL CR'!$L:$L,'ATL GA Inventory'!DC$3)</f>
        <v>0</v>
      </c>
      <c r="DD73" s="16">
        <f>SUMIFS('ATL RAW'!$J:$J,'ATL RAW'!$I:$I,'ATL GA Inventory'!$B73,'ATL RAW'!$L:$L,'ATL GA Inventory'!DD$3)+SUMIFS('ATL CR'!$J:$J,'ATL CR'!$I:$I,'ATL GA Inventory'!$B73,'ATL CR'!$L:$L,'ATL GA Inventory'!DD$3)</f>
        <v>0</v>
      </c>
      <c r="DE73" s="16">
        <f>SUMIFS('ATL RAW'!$J:$J,'ATL RAW'!$I:$I,'ATL GA Inventory'!$B73,'ATL RAW'!$L:$L,'ATL GA Inventory'!DE$3)+SUMIFS('ATL CR'!$J:$J,'ATL CR'!$I:$I,'ATL GA Inventory'!$B73,'ATL CR'!$L:$L,'ATL GA Inventory'!DE$3)</f>
        <v>0</v>
      </c>
      <c r="DF73" s="16">
        <f>SUMIFS('ATL RAW'!$J:$J,'ATL RAW'!$I:$I,'ATL GA Inventory'!$B73,'ATL RAW'!$L:$L,'ATL GA Inventory'!DF$3)+SUMIFS('ATL CR'!$J:$J,'ATL CR'!$I:$I,'ATL GA Inventory'!$B73,'ATL CR'!$L:$L,'ATL GA Inventory'!DF$3)</f>
        <v>0</v>
      </c>
      <c r="DG73" s="16">
        <f>SUMIFS('ATL RAW'!$J:$J,'ATL RAW'!$I:$I,'ATL GA Inventory'!$B73,'ATL RAW'!$L:$L,'ATL GA Inventory'!DG$3)+SUMIFS('ATL CR'!$J:$J,'ATL CR'!$I:$I,'ATL GA Inventory'!$B73,'ATL CR'!$L:$L,'ATL GA Inventory'!DG$3)</f>
        <v>0</v>
      </c>
      <c r="DH73" s="16">
        <f>SUMIFS('ATL RAW'!$J:$J,'ATL RAW'!$I:$I,'ATL GA Inventory'!$B73,'ATL RAW'!$L:$L,'ATL GA Inventory'!DH$3)+SUMIFS('ATL CR'!$J:$J,'ATL CR'!$I:$I,'ATL GA Inventory'!$B73,'ATL CR'!$L:$L,'ATL GA Inventory'!DH$3)</f>
        <v>0</v>
      </c>
      <c r="DI73" s="16">
        <f>SUMIFS('ATL RAW'!$J:$J,'ATL RAW'!$I:$I,'ATL GA Inventory'!$B73,'ATL RAW'!$L:$L,'ATL GA Inventory'!DI$3)+SUMIFS('ATL CR'!$J:$J,'ATL CR'!$I:$I,'ATL GA Inventory'!$B73,'ATL CR'!$L:$L,'ATL GA Inventory'!DI$3)</f>
        <v>0</v>
      </c>
      <c r="DJ73" s="16">
        <f>SUMIFS('ATL RAW'!$J:$J,'ATL RAW'!$I:$I,'ATL GA Inventory'!$B73,'ATL RAW'!$L:$L,'ATL GA Inventory'!DJ$3)+SUMIFS('ATL CR'!$J:$J,'ATL CR'!$I:$I,'ATL GA Inventory'!$B73,'ATL CR'!$L:$L,'ATL GA Inventory'!DJ$3)</f>
        <v>0</v>
      </c>
      <c r="DK73" s="16">
        <f>SUMIFS('ATL RAW'!$J:$J,'ATL RAW'!$I:$I,'ATL GA Inventory'!$B73,'ATL RAW'!$L:$L,'ATL GA Inventory'!DK$3)+SUMIFS('ATL CR'!$J:$J,'ATL CR'!$I:$I,'ATL GA Inventory'!$B73,'ATL CR'!$L:$L,'ATL GA Inventory'!DK$3)</f>
        <v>0</v>
      </c>
      <c r="DL73" s="16">
        <f>SUMIFS('ATL RAW'!$J:$J,'ATL RAW'!$I:$I,'ATL GA Inventory'!$B73,'ATL RAW'!$L:$L,'ATL GA Inventory'!DL$3)+SUMIFS('ATL CR'!$J:$J,'ATL CR'!$I:$I,'ATL GA Inventory'!$B73,'ATL CR'!$L:$L,'ATL GA Inventory'!DL$3)</f>
        <v>0</v>
      </c>
      <c r="DM73" s="16">
        <f>SUMIFS('ATL RAW'!$J:$J,'ATL RAW'!$I:$I,'ATL GA Inventory'!$B73,'ATL RAW'!$L:$L,'ATL GA Inventory'!DM$3)+SUMIFS('ATL CR'!$J:$J,'ATL CR'!$I:$I,'ATL GA Inventory'!$B73,'ATL CR'!$L:$L,'ATL GA Inventory'!DM$3)</f>
        <v>0</v>
      </c>
      <c r="DN73" s="16">
        <f>SUMIFS('ATL RAW'!$J:$J,'ATL RAW'!$I:$I,'ATL GA Inventory'!$B73,'ATL RAW'!$L:$L,'ATL GA Inventory'!DN$3)+SUMIFS('ATL CR'!$J:$J,'ATL CR'!$I:$I,'ATL GA Inventory'!$B73,'ATL CR'!$L:$L,'ATL GA Inventory'!DN$3)</f>
        <v>0</v>
      </c>
      <c r="DO73" s="16">
        <f>SUMIFS('ATL RAW'!$J:$J,'ATL RAW'!$I:$I,'ATL GA Inventory'!$B73,'ATL RAW'!$L:$L,'ATL GA Inventory'!DO$3)+SUMIFS('ATL CR'!$J:$J,'ATL CR'!$I:$I,'ATL GA Inventory'!$B73,'ATL CR'!$L:$L,'ATL GA Inventory'!DO$3)</f>
        <v>0</v>
      </c>
      <c r="DP73" s="16">
        <f>SUMIFS('ATL RAW'!$J:$J,'ATL RAW'!$I:$I,'ATL GA Inventory'!$B73,'ATL RAW'!$L:$L,'ATL GA Inventory'!DP$3)+SUMIFS('ATL CR'!$J:$J,'ATL CR'!$I:$I,'ATL GA Inventory'!$B73,'ATL CR'!$L:$L,'ATL GA Inventory'!DP$3)</f>
        <v>0</v>
      </c>
      <c r="DQ73" s="16">
        <f>SUMIFS('ATL RAW'!$J:$J,'ATL RAW'!$I:$I,'ATL GA Inventory'!$B73,'ATL RAW'!$L:$L,'ATL GA Inventory'!DQ$3)+SUMIFS('ATL CR'!$J:$J,'ATL CR'!$I:$I,'ATL GA Inventory'!$B73,'ATL CR'!$L:$L,'ATL GA Inventory'!DQ$3)</f>
        <v>0</v>
      </c>
      <c r="DR73" s="16">
        <f>SUMIFS('ATL RAW'!$J:$J,'ATL RAW'!$I:$I,'ATL GA Inventory'!$B73,'ATL RAW'!$L:$L,'ATL GA Inventory'!DR$3)+SUMIFS('ATL CR'!$J:$J,'ATL CR'!$I:$I,'ATL GA Inventory'!$B73,'ATL CR'!$L:$L,'ATL GA Inventory'!DR$3)</f>
        <v>0</v>
      </c>
      <c r="DS73" s="16">
        <f>SUMIFS('ATL RAW'!$J:$J,'ATL RAW'!$I:$I,'ATL GA Inventory'!$B73,'ATL RAW'!$L:$L,'ATL GA Inventory'!DS$3)+SUMIFS('ATL CR'!$J:$J,'ATL CR'!$I:$I,'ATL GA Inventory'!$B73,'ATL CR'!$L:$L,'ATL GA Inventory'!DS$3)</f>
        <v>0</v>
      </c>
      <c r="DT73" s="16">
        <f>SUMIFS('ATL RAW'!$J:$J,'ATL RAW'!$I:$I,'ATL GA Inventory'!$B73,'ATL RAW'!$L:$L,'ATL GA Inventory'!DT$3)+SUMIFS('ATL CR'!$J:$J,'ATL CR'!$I:$I,'ATL GA Inventory'!$B73,'ATL CR'!$L:$L,'ATL GA Inventory'!DT$3)</f>
        <v>0</v>
      </c>
      <c r="DU73" s="16">
        <f>SUMIFS('ATL RAW'!$J:$J,'ATL RAW'!$I:$I,'ATL GA Inventory'!$B73,'ATL RAW'!$L:$L,'ATL GA Inventory'!DU$3)+SUMIFS('ATL CR'!$J:$J,'ATL CR'!$I:$I,'ATL GA Inventory'!$B73,'ATL CR'!$L:$L,'ATL GA Inventory'!DU$3)</f>
        <v>0</v>
      </c>
      <c r="DV73" s="16">
        <f>SUMIFS('ATL RAW'!$J:$J,'ATL RAW'!$I:$I,'ATL GA Inventory'!$B73,'ATL RAW'!$L:$L,'ATL GA Inventory'!DV$3)+SUMIFS('ATL CR'!$J:$J,'ATL CR'!$I:$I,'ATL GA Inventory'!$B73,'ATL CR'!$L:$L,'ATL GA Inventory'!DV$3)</f>
        <v>0</v>
      </c>
      <c r="DW73" s="16">
        <f>SUMIFS('ATL RAW'!$J:$J,'ATL RAW'!$I:$I,'ATL GA Inventory'!$B73,'ATL RAW'!$L:$L,'ATL GA Inventory'!DW$3)+SUMIFS('ATL CR'!$J:$J,'ATL CR'!$I:$I,'ATL GA Inventory'!$B73,'ATL CR'!$L:$L,'ATL GA Inventory'!DW$3)</f>
        <v>0</v>
      </c>
      <c r="DX73" s="16">
        <f>SUMIFS('ATL RAW'!$J:$J,'ATL RAW'!$I:$I,'ATL GA Inventory'!$B73,'ATL RAW'!$L:$L,'ATL GA Inventory'!DX$3)+SUMIFS('ATL CR'!$J:$J,'ATL CR'!$I:$I,'ATL GA Inventory'!$B73,'ATL CR'!$L:$L,'ATL GA Inventory'!DX$3)</f>
        <v>0</v>
      </c>
      <c r="DY73" s="16">
        <f>SUMIFS('ATL RAW'!$J:$J,'ATL RAW'!$I:$I,'ATL GA Inventory'!$B73,'ATL RAW'!$L:$L,'ATL GA Inventory'!DY$3)+SUMIFS('ATL CR'!$J:$J,'ATL CR'!$I:$I,'ATL GA Inventory'!$B73,'ATL CR'!$L:$L,'ATL GA Inventory'!DY$3)</f>
        <v>0</v>
      </c>
      <c r="DZ73" s="16">
        <f>SUMIFS('ATL RAW'!$J:$J,'ATL RAW'!$I:$I,'ATL GA Inventory'!$B73,'ATL RAW'!$L:$L,'ATL GA Inventory'!DZ$3)+SUMIFS('ATL CR'!$J:$J,'ATL CR'!$I:$I,'ATL GA Inventory'!$B73,'ATL CR'!$L:$L,'ATL GA Inventory'!DZ$3)</f>
        <v>0</v>
      </c>
      <c r="EA73" s="16">
        <f>SUMIFS('ATL RAW'!$J:$J,'ATL RAW'!$I:$I,'ATL GA Inventory'!$B73,'ATL RAW'!$L:$L,'ATL GA Inventory'!EA$3)+SUMIFS('ATL CR'!$J:$J,'ATL CR'!$I:$I,'ATL GA Inventory'!$B73,'ATL CR'!$L:$L,'ATL GA Inventory'!EA$3)</f>
        <v>0</v>
      </c>
      <c r="EB73" s="16">
        <f>SUMIFS('ATL RAW'!$J:$J,'ATL RAW'!$I:$I,'ATL GA Inventory'!$B73,'ATL RAW'!$L:$L,'ATL GA Inventory'!EB$3)+SUMIFS('ATL CR'!$J:$J,'ATL CR'!$I:$I,'ATL GA Inventory'!$B73,'ATL CR'!$L:$L,'ATL GA Inventory'!EB$3)</f>
        <v>0</v>
      </c>
      <c r="EC73" s="16">
        <f>SUMIFS('ATL RAW'!$J:$J,'ATL RAW'!$I:$I,'ATL GA Inventory'!$B73,'ATL RAW'!$L:$L,'ATL GA Inventory'!EC$3)+SUMIFS('ATL CR'!$J:$J,'ATL CR'!$I:$I,'ATL GA Inventory'!$B73,'ATL CR'!$L:$L,'ATL GA Inventory'!EC$3)</f>
        <v>0</v>
      </c>
      <c r="ED73" s="16">
        <f>SUMIFS('ATL RAW'!$J:$J,'ATL RAW'!$I:$I,'ATL GA Inventory'!$B73,'ATL RAW'!$L:$L,'ATL GA Inventory'!ED$3)+SUMIFS('ATL CR'!$J:$J,'ATL CR'!$I:$I,'ATL GA Inventory'!$B73,'ATL CR'!$L:$L,'ATL GA Inventory'!ED$3)</f>
        <v>0</v>
      </c>
      <c r="EE73" s="16">
        <f>SUMIFS('ATL RAW'!$J:$J,'ATL RAW'!$I:$I,'ATL GA Inventory'!$B73,'ATL RAW'!$L:$L,'ATL GA Inventory'!EE$3)+SUMIFS('ATL CR'!$J:$J,'ATL CR'!$I:$I,'ATL GA Inventory'!$B73,'ATL CR'!$L:$L,'ATL GA Inventory'!EE$3)</f>
        <v>0</v>
      </c>
      <c r="EF73" s="16">
        <f>SUMIFS('ATL RAW'!$J:$J,'ATL RAW'!$I:$I,'ATL GA Inventory'!$B73,'ATL RAW'!$L:$L,'ATL GA Inventory'!EF$3)+SUMIFS('ATL CR'!$J:$J,'ATL CR'!$I:$I,'ATL GA Inventory'!$B73,'ATL CR'!$L:$L,'ATL GA Inventory'!EF$3)</f>
        <v>0</v>
      </c>
      <c r="EG73" s="16">
        <f>SUMIFS('ATL RAW'!$J:$J,'ATL RAW'!$I:$I,'ATL GA Inventory'!$B73,'ATL RAW'!$L:$L,'ATL GA Inventory'!EG$3)+SUMIFS('ATL CR'!$J:$J,'ATL CR'!$I:$I,'ATL GA Inventory'!$B73,'ATL CR'!$L:$L,'ATL GA Inventory'!EG$3)</f>
        <v>0</v>
      </c>
      <c r="EH73" s="16">
        <f>SUMIFS('ATL RAW'!$J:$J,'ATL RAW'!$I:$I,'ATL GA Inventory'!$B73,'ATL RAW'!$L:$L,'ATL GA Inventory'!EH$3)+SUMIFS('ATL CR'!$J:$J,'ATL CR'!$I:$I,'ATL GA Inventory'!$B73,'ATL CR'!$L:$L,'ATL GA Inventory'!EH$3)</f>
        <v>0</v>
      </c>
      <c r="EI73" s="16">
        <f>SUMIFS('ATL RAW'!$J:$J,'ATL RAW'!$I:$I,'ATL GA Inventory'!$B73,'ATL RAW'!$L:$L,'ATL GA Inventory'!EI$3)+SUMIFS('ATL CR'!$J:$J,'ATL CR'!$I:$I,'ATL GA Inventory'!$B73,'ATL CR'!$L:$L,'ATL GA Inventory'!EI$3)</f>
        <v>0</v>
      </c>
      <c r="EJ73" s="16">
        <f>SUMIFS('ATL RAW'!$J:$J,'ATL RAW'!$I:$I,'ATL GA Inventory'!$B73,'ATL RAW'!$L:$L,'ATL GA Inventory'!EJ$3)+SUMIFS('ATL CR'!$J:$J,'ATL CR'!$I:$I,'ATL GA Inventory'!$B73,'ATL CR'!$L:$L,'ATL GA Inventory'!EJ$3)</f>
        <v>0</v>
      </c>
      <c r="EK73" s="16">
        <f>SUMIFS('ATL RAW'!$J:$J,'ATL RAW'!$I:$I,'ATL GA Inventory'!$B73,'ATL RAW'!$L:$L,'ATL GA Inventory'!EK$3)+SUMIFS('ATL CR'!$J:$J,'ATL CR'!$I:$I,'ATL GA Inventory'!$B73,'ATL CR'!$L:$L,'ATL GA Inventory'!EK$3)</f>
        <v>0</v>
      </c>
      <c r="EL73" s="16">
        <f>SUMIFS('ATL RAW'!$J:$J,'ATL RAW'!$I:$I,'ATL GA Inventory'!$B73,'ATL RAW'!$L:$L,'ATL GA Inventory'!EL$3)+SUMIFS('ATL CR'!$J:$J,'ATL CR'!$I:$I,'ATL GA Inventory'!$B73,'ATL CR'!$L:$L,'ATL GA Inventory'!EL$3)</f>
        <v>0</v>
      </c>
      <c r="EM73" s="16">
        <f>SUMIFS('ATL RAW'!$J:$J,'ATL RAW'!$I:$I,'ATL GA Inventory'!$B73,'ATL RAW'!$L:$L,'ATL GA Inventory'!EM$3)+SUMIFS('ATL CR'!$J:$J,'ATL CR'!$I:$I,'ATL GA Inventory'!$B73,'ATL CR'!$L:$L,'ATL GA Inventory'!EM$3)</f>
        <v>0</v>
      </c>
      <c r="EN73" s="16">
        <f>SUMIFS('ATL RAW'!$J:$J,'ATL RAW'!$I:$I,'ATL GA Inventory'!$B73,'ATL RAW'!$L:$L,'ATL GA Inventory'!EN$3)+SUMIFS('ATL CR'!$J:$J,'ATL CR'!$I:$I,'ATL GA Inventory'!$B73,'ATL CR'!$L:$L,'ATL GA Inventory'!EN$3)</f>
        <v>0</v>
      </c>
      <c r="EO73" s="16">
        <f>SUMIFS('ATL RAW'!$J:$J,'ATL RAW'!$I:$I,'ATL GA Inventory'!$B73,'ATL RAW'!$L:$L,'ATL GA Inventory'!EO$3)+SUMIFS('ATL CR'!$J:$J,'ATL CR'!$I:$I,'ATL GA Inventory'!$B73,'ATL CR'!$L:$L,'ATL GA Inventory'!EO$3)</f>
        <v>0</v>
      </c>
      <c r="EP73" s="16">
        <f>SUMIFS('ATL RAW'!$J:$J,'ATL RAW'!$I:$I,'ATL GA Inventory'!$B73,'ATL RAW'!$L:$L,'ATL GA Inventory'!EP$3)+SUMIFS('ATL CR'!$J:$J,'ATL CR'!$I:$I,'ATL GA Inventory'!$B73,'ATL CR'!$L:$L,'ATL GA Inventory'!EP$3)</f>
        <v>0</v>
      </c>
      <c r="EQ73" s="16">
        <f>SUMIFS('ATL RAW'!$J:$J,'ATL RAW'!$I:$I,'ATL GA Inventory'!$B73,'ATL RAW'!$L:$L,'ATL GA Inventory'!EQ$3)+SUMIFS('ATL CR'!$J:$J,'ATL CR'!$I:$I,'ATL GA Inventory'!$B73,'ATL CR'!$L:$L,'ATL GA Inventory'!EQ$3)</f>
        <v>0</v>
      </c>
      <c r="ER73" s="16">
        <f>SUMIFS('ATL RAW'!$J:$J,'ATL RAW'!$I:$I,'ATL GA Inventory'!$B73,'ATL RAW'!$L:$L,'ATL GA Inventory'!ER$3)+SUMIFS('ATL CR'!$J:$J,'ATL CR'!$I:$I,'ATL GA Inventory'!$B73,'ATL CR'!$L:$L,'ATL GA Inventory'!ER$3)</f>
        <v>0</v>
      </c>
      <c r="ES73" s="16">
        <f>SUMIFS('ATL RAW'!$J:$J,'ATL RAW'!$I:$I,'ATL GA Inventory'!$B73,'ATL RAW'!$L:$L,'ATL GA Inventory'!ES$3)+SUMIFS('ATL CR'!$J:$J,'ATL CR'!$I:$I,'ATL GA Inventory'!$B73,'ATL CR'!$L:$L,'ATL GA Inventory'!ES$3)</f>
        <v>0</v>
      </c>
      <c r="ET73" s="16">
        <f>SUMIFS('ATL RAW'!$J:$J,'ATL RAW'!$I:$I,'ATL GA Inventory'!$B73,'ATL RAW'!$L:$L,'ATL GA Inventory'!ET$3)+SUMIFS('ATL CR'!$J:$J,'ATL CR'!$I:$I,'ATL GA Inventory'!$B73,'ATL CR'!$L:$L,'ATL GA Inventory'!ET$3)</f>
        <v>0</v>
      </c>
      <c r="EU73" s="16">
        <f>SUMIFS('ATL RAW'!$J:$J,'ATL RAW'!$I:$I,'ATL GA Inventory'!$B73,'ATL RAW'!$L:$L,'ATL GA Inventory'!EU$3)+SUMIFS('ATL CR'!$J:$J,'ATL CR'!$I:$I,'ATL GA Inventory'!$B73,'ATL CR'!$L:$L,'ATL GA Inventory'!EU$3)</f>
        <v>0</v>
      </c>
      <c r="EV73" s="16">
        <f>SUMIFS('ATL RAW'!$J:$J,'ATL RAW'!$I:$I,'ATL GA Inventory'!$B73,'ATL RAW'!$L:$L,'ATL GA Inventory'!EV$3)+SUMIFS('ATL CR'!$J:$J,'ATL CR'!$I:$I,'ATL GA Inventory'!$B73,'ATL CR'!$L:$L,'ATL GA Inventory'!EV$3)</f>
        <v>0</v>
      </c>
      <c r="EW73" s="16">
        <f>SUMIFS('ATL RAW'!$J:$J,'ATL RAW'!$I:$I,'ATL GA Inventory'!$B73,'ATL RAW'!$L:$L,'ATL GA Inventory'!EW$3)+SUMIFS('ATL CR'!$J:$J,'ATL CR'!$I:$I,'ATL GA Inventory'!$B73,'ATL CR'!$L:$L,'ATL GA Inventory'!EW$3)</f>
        <v>0</v>
      </c>
      <c r="EX73" s="16">
        <f>SUMIFS('ATL RAW'!$J:$J,'ATL RAW'!$I:$I,'ATL GA Inventory'!$B73,'ATL RAW'!$L:$L,'ATL GA Inventory'!EX$3)+SUMIFS('ATL CR'!$J:$J,'ATL CR'!$I:$I,'ATL GA Inventory'!$B73,'ATL CR'!$L:$L,'ATL GA Inventory'!EX$3)</f>
        <v>0</v>
      </c>
      <c r="EY73" s="16">
        <f>SUMIFS('ATL RAW'!$J:$J,'ATL RAW'!$I:$I,'ATL GA Inventory'!$B73,'ATL RAW'!$L:$L,'ATL GA Inventory'!EY$3)+SUMIFS('ATL CR'!$J:$J,'ATL CR'!$I:$I,'ATL GA Inventory'!$B73,'ATL CR'!$L:$L,'ATL GA Inventory'!EY$3)</f>
        <v>0</v>
      </c>
      <c r="EZ73" s="16">
        <f>SUMIFS('ATL RAW'!$J:$J,'ATL RAW'!$I:$I,'ATL GA Inventory'!$B73,'ATL RAW'!$L:$L,'ATL GA Inventory'!EZ$3)+SUMIFS('ATL CR'!$J:$J,'ATL CR'!$I:$I,'ATL GA Inventory'!$B73,'ATL CR'!$L:$L,'ATL GA Inventory'!EZ$3)</f>
        <v>0</v>
      </c>
      <c r="FA73" s="16">
        <f>SUMIFS('ATL RAW'!$J:$J,'ATL RAW'!$I:$I,'ATL GA Inventory'!$B73,'ATL RAW'!$L:$L,'ATL GA Inventory'!FA$3)+SUMIFS('ATL CR'!$J:$J,'ATL CR'!$I:$I,'ATL GA Inventory'!$B73,'ATL CR'!$L:$L,'ATL GA Inventory'!FA$3)</f>
        <v>0</v>
      </c>
      <c r="FB73" s="16">
        <f>SUMIFS('ATL RAW'!$J:$J,'ATL RAW'!$I:$I,'ATL GA Inventory'!$B73,'ATL RAW'!$L:$L,'ATL GA Inventory'!FB$3)+SUMIFS('ATL CR'!$J:$J,'ATL CR'!$I:$I,'ATL GA Inventory'!$B73,'ATL CR'!$L:$L,'ATL GA Inventory'!FB$3)</f>
        <v>0</v>
      </c>
      <c r="FC73" s="16">
        <f>SUMIFS('ATL RAW'!$J:$J,'ATL RAW'!$I:$I,'ATL GA Inventory'!$B73,'ATL RAW'!$L:$L,'ATL GA Inventory'!FC$3)+SUMIFS('ATL CR'!$J:$J,'ATL CR'!$I:$I,'ATL GA Inventory'!$B73,'ATL CR'!$L:$L,'ATL GA Inventory'!FC$3)</f>
        <v>0</v>
      </c>
      <c r="FD73" s="16">
        <f>SUMIFS('ATL RAW'!$J:$J,'ATL RAW'!$I:$I,'ATL GA Inventory'!$B73,'ATL RAW'!$L:$L,'ATL GA Inventory'!FD$3)+SUMIFS('ATL CR'!$J:$J,'ATL CR'!$I:$I,'ATL GA Inventory'!$B73,'ATL CR'!$L:$L,'ATL GA Inventory'!FD$3)</f>
        <v>0</v>
      </c>
      <c r="FE73" s="16">
        <f>SUMIFS('ATL RAW'!$J:$J,'ATL RAW'!$I:$I,'ATL GA Inventory'!$B73,'ATL RAW'!$L:$L,'ATL GA Inventory'!FE$3)+SUMIFS('ATL CR'!$J:$J,'ATL CR'!$I:$I,'ATL GA Inventory'!$B73,'ATL CR'!$L:$L,'ATL GA Inventory'!FE$3)</f>
        <v>0</v>
      </c>
      <c r="FF73" s="16">
        <f>SUMIFS('ATL RAW'!$J:$J,'ATL RAW'!$I:$I,'ATL GA Inventory'!$B73,'ATL RAW'!$L:$L,'ATL GA Inventory'!FF$3)+SUMIFS('ATL CR'!$J:$J,'ATL CR'!$I:$I,'ATL GA Inventory'!$B73,'ATL CR'!$L:$L,'ATL GA Inventory'!FF$3)</f>
        <v>0</v>
      </c>
      <c r="FG73" s="16">
        <f>SUMIFS('ATL RAW'!$J:$J,'ATL RAW'!$I:$I,'ATL GA Inventory'!$B73,'ATL RAW'!$L:$L,'ATL GA Inventory'!FG$3)+SUMIFS('ATL CR'!$J:$J,'ATL CR'!$I:$I,'ATL GA Inventory'!$B73,'ATL CR'!$L:$L,'ATL GA Inventory'!FG$3)</f>
        <v>0</v>
      </c>
      <c r="FH73" s="16">
        <f>SUMIFS('ATL RAW'!$J:$J,'ATL RAW'!$I:$I,'ATL GA Inventory'!$B73,'ATL RAW'!$L:$L,'ATL GA Inventory'!FH$3)+SUMIFS('ATL CR'!$J:$J,'ATL CR'!$I:$I,'ATL GA Inventory'!$B73,'ATL CR'!$L:$L,'ATL GA Inventory'!FH$3)</f>
        <v>0</v>
      </c>
      <c r="FI73" s="16">
        <f>SUMIFS('ATL RAW'!$J:$J,'ATL RAW'!$I:$I,'ATL GA Inventory'!$B73,'ATL RAW'!$L:$L,'ATL GA Inventory'!FI$3)+SUMIFS('ATL CR'!$J:$J,'ATL CR'!$I:$I,'ATL GA Inventory'!$B73,'ATL CR'!$L:$L,'ATL GA Inventory'!FI$3)</f>
        <v>0</v>
      </c>
      <c r="FJ73" s="16">
        <f>SUMIFS('ATL RAW'!$J:$J,'ATL RAW'!$I:$I,'ATL GA Inventory'!$B73,'ATL RAW'!$L:$L,'ATL GA Inventory'!FJ$3)+SUMIFS('ATL CR'!$J:$J,'ATL CR'!$I:$I,'ATL GA Inventory'!$B73,'ATL CR'!$L:$L,'ATL GA Inventory'!FJ$3)</f>
        <v>0</v>
      </c>
      <c r="FK73" s="16">
        <f>SUMIFS('ATL RAW'!$J:$J,'ATL RAW'!$I:$I,'ATL GA Inventory'!$B73,'ATL RAW'!$L:$L,'ATL GA Inventory'!FK$3)+SUMIFS('ATL CR'!$J:$J,'ATL CR'!$I:$I,'ATL GA Inventory'!$B73,'ATL CR'!$L:$L,'ATL GA Inventory'!FK$3)</f>
        <v>0</v>
      </c>
      <c r="FL73" s="16">
        <f>SUMIFS('ATL RAW'!$J:$J,'ATL RAW'!$I:$I,'ATL GA Inventory'!$B73,'ATL RAW'!$L:$L,'ATL GA Inventory'!FL$3)+SUMIFS('ATL CR'!$J:$J,'ATL CR'!$I:$I,'ATL GA Inventory'!$B73,'ATL CR'!$L:$L,'ATL GA Inventory'!FL$3)</f>
        <v>0</v>
      </c>
      <c r="FM73" s="16">
        <f>SUMIFS('ATL RAW'!$J:$J,'ATL RAW'!$I:$I,'ATL GA Inventory'!$B73,'ATL RAW'!$L:$L,'ATL GA Inventory'!FM$3)+SUMIFS('ATL CR'!$J:$J,'ATL CR'!$I:$I,'ATL GA Inventory'!$B73,'ATL CR'!$L:$L,'ATL GA Inventory'!FM$3)</f>
        <v>0</v>
      </c>
      <c r="FN73" s="16">
        <f>SUMIFS('ATL RAW'!$J:$J,'ATL RAW'!$I:$I,'ATL GA Inventory'!$B73,'ATL RAW'!$L:$L,'ATL GA Inventory'!FN$3)+SUMIFS('ATL CR'!$J:$J,'ATL CR'!$I:$I,'ATL GA Inventory'!$B73,'ATL CR'!$L:$L,'ATL GA Inventory'!FN$3)</f>
        <v>0</v>
      </c>
      <c r="FO73" s="16">
        <f>SUMIFS('ATL RAW'!$J:$J,'ATL RAW'!$I:$I,'ATL GA Inventory'!$B73,'ATL RAW'!$L:$L,'ATL GA Inventory'!FO$3)+SUMIFS('ATL CR'!$J:$J,'ATL CR'!$I:$I,'ATL GA Inventory'!$B73,'ATL CR'!$L:$L,'ATL GA Inventory'!FO$3)</f>
        <v>0</v>
      </c>
      <c r="FP73" s="16">
        <f>SUMIFS('ATL RAW'!$J:$J,'ATL RAW'!$I:$I,'ATL GA Inventory'!$B73,'ATL RAW'!$L:$L,'ATL GA Inventory'!FP$3)+SUMIFS('ATL CR'!$J:$J,'ATL CR'!$I:$I,'ATL GA Inventory'!$B73,'ATL CR'!$L:$L,'ATL GA Inventory'!FP$3)</f>
        <v>0</v>
      </c>
      <c r="FQ73" s="16">
        <f>SUMIFS('ATL RAW'!$J:$J,'ATL RAW'!$I:$I,'ATL GA Inventory'!$B73,'ATL RAW'!$L:$L,'ATL GA Inventory'!FQ$3)+SUMIFS('ATL CR'!$J:$J,'ATL CR'!$I:$I,'ATL GA Inventory'!$B73,'ATL CR'!$L:$L,'ATL GA Inventory'!FQ$3)</f>
        <v>0</v>
      </c>
      <c r="FR73" s="16">
        <f>SUMIFS('ATL RAW'!$J:$J,'ATL RAW'!$I:$I,'ATL GA Inventory'!$B73,'ATL RAW'!$L:$L,'ATL GA Inventory'!FR$3)+SUMIFS('ATL CR'!$J:$J,'ATL CR'!$I:$I,'ATL GA Inventory'!$B73,'ATL CR'!$L:$L,'ATL GA Inventory'!FR$3)</f>
        <v>0</v>
      </c>
      <c r="FS73" s="16">
        <f>SUMIFS('ATL RAW'!$J:$J,'ATL RAW'!$I:$I,'ATL GA Inventory'!$B73,'ATL RAW'!$L:$L,'ATL GA Inventory'!FS$3)+SUMIFS('ATL CR'!$J:$J,'ATL CR'!$I:$I,'ATL GA Inventory'!$B73,'ATL CR'!$L:$L,'ATL GA Inventory'!FS$3)</f>
        <v>0</v>
      </c>
      <c r="FT73" s="16">
        <f>SUMIFS('ATL RAW'!$J:$J,'ATL RAW'!$I:$I,'ATL GA Inventory'!$B73,'ATL RAW'!$L:$L,'ATL GA Inventory'!FT$3)+SUMIFS('ATL CR'!$J:$J,'ATL CR'!$I:$I,'ATL GA Inventory'!$B73,'ATL CR'!$L:$L,'ATL GA Inventory'!FT$3)</f>
        <v>0</v>
      </c>
      <c r="FU73" s="16">
        <f>SUMIFS('ATL RAW'!$J:$J,'ATL RAW'!$I:$I,'ATL GA Inventory'!$B73,'ATL RAW'!$L:$L,'ATL GA Inventory'!FU$3)+SUMIFS('ATL CR'!$J:$J,'ATL CR'!$I:$I,'ATL GA Inventory'!$B73,'ATL CR'!$L:$L,'ATL GA Inventory'!FU$3)</f>
        <v>0</v>
      </c>
      <c r="FV73" s="16">
        <f>SUMIFS('ATL RAW'!$J:$J,'ATL RAW'!$I:$I,'ATL GA Inventory'!$B73,'ATL RAW'!$L:$L,'ATL GA Inventory'!FV$3)+SUMIFS('ATL CR'!$J:$J,'ATL CR'!$I:$I,'ATL GA Inventory'!$B73,'ATL CR'!$L:$L,'ATL GA Inventory'!FV$3)</f>
        <v>0</v>
      </c>
      <c r="FW73" s="16">
        <f>SUMIFS('ATL RAW'!$J:$J,'ATL RAW'!$I:$I,'ATL GA Inventory'!$B73,'ATL RAW'!$L:$L,'ATL GA Inventory'!FW$3)+SUMIFS('ATL CR'!$J:$J,'ATL CR'!$I:$I,'ATL GA Inventory'!$B73,'ATL CR'!$L:$L,'ATL GA Inventory'!FW$3)</f>
        <v>0</v>
      </c>
      <c r="FX73" s="16">
        <f>SUMIFS('ATL RAW'!$J:$J,'ATL RAW'!$I:$I,'ATL GA Inventory'!$B73,'ATL RAW'!$L:$L,'ATL GA Inventory'!FX$3)+SUMIFS('ATL CR'!$J:$J,'ATL CR'!$I:$I,'ATL GA Inventory'!$B73,'ATL CR'!$L:$L,'ATL GA Inventory'!FX$3)</f>
        <v>0</v>
      </c>
      <c r="FY73" s="16">
        <f>SUMIFS('ATL RAW'!$J:$J,'ATL RAW'!$I:$I,'ATL GA Inventory'!$B73,'ATL RAW'!$L:$L,'ATL GA Inventory'!FY$3)+SUMIFS('ATL CR'!$J:$J,'ATL CR'!$I:$I,'ATL GA Inventory'!$B73,'ATL CR'!$L:$L,'ATL GA Inventory'!FY$3)</f>
        <v>0</v>
      </c>
      <c r="FZ73" s="16">
        <f>SUMIFS('ATL RAW'!$J:$J,'ATL RAW'!$I:$I,'ATL GA Inventory'!$B73,'ATL RAW'!$L:$L,'ATL GA Inventory'!FZ$3)+SUMIFS('ATL CR'!$J:$J,'ATL CR'!$I:$I,'ATL GA Inventory'!$B73,'ATL CR'!$L:$L,'ATL GA Inventory'!FZ$3)</f>
        <v>0</v>
      </c>
      <c r="GA73" s="16">
        <f>SUMIFS('ATL RAW'!$J:$J,'ATL RAW'!$I:$I,'ATL GA Inventory'!$B73,'ATL RAW'!$L:$L,'ATL GA Inventory'!GA$3)+SUMIFS('ATL CR'!$J:$J,'ATL CR'!$I:$I,'ATL GA Inventory'!$B73,'ATL CR'!$L:$L,'ATL GA Inventory'!GA$3)</f>
        <v>0</v>
      </c>
      <c r="GB73" s="16">
        <f>SUMIFS('ATL RAW'!$J:$J,'ATL RAW'!$I:$I,'ATL GA Inventory'!$B73,'ATL RAW'!$L:$L,'ATL GA Inventory'!GB$3)+SUMIFS('ATL CR'!$J:$J,'ATL CR'!$I:$I,'ATL GA Inventory'!$B73,'ATL CR'!$L:$L,'ATL GA Inventory'!GB$3)</f>
        <v>0</v>
      </c>
      <c r="GC73" s="16">
        <f>SUMIFS('ATL RAW'!$J:$J,'ATL RAW'!$I:$I,'ATL GA Inventory'!$B73,'ATL RAW'!$L:$L,'ATL GA Inventory'!GC$3)+SUMIFS('ATL CR'!$J:$J,'ATL CR'!$I:$I,'ATL GA Inventory'!$B73,'ATL CR'!$L:$L,'ATL GA Inventory'!GC$3)</f>
        <v>0</v>
      </c>
      <c r="GD73" s="16">
        <f>SUMIFS('ATL RAW'!$J:$J,'ATL RAW'!$I:$I,'ATL GA Inventory'!$B73,'ATL RAW'!$L:$L,'ATL GA Inventory'!GD$3)+SUMIFS('ATL CR'!$J:$J,'ATL CR'!$I:$I,'ATL GA Inventory'!$B73,'ATL CR'!$L:$L,'ATL GA Inventory'!GD$3)</f>
        <v>0</v>
      </c>
      <c r="GE73" s="16">
        <f>SUMIFS('ATL RAW'!$J:$J,'ATL RAW'!$I:$I,'ATL GA Inventory'!$B73,'ATL RAW'!$L:$L,'ATL GA Inventory'!GE$3)+SUMIFS('ATL CR'!$J:$J,'ATL CR'!$I:$I,'ATL GA Inventory'!$B73,'ATL CR'!$L:$L,'ATL GA Inventory'!GE$3)</f>
        <v>0</v>
      </c>
      <c r="GF73" s="16">
        <f>SUMIFS('ATL RAW'!$J:$J,'ATL RAW'!$I:$I,'ATL GA Inventory'!$B73,'ATL RAW'!$L:$L,'ATL GA Inventory'!GF$3)+SUMIFS('ATL CR'!$J:$J,'ATL CR'!$I:$I,'ATL GA Inventory'!$B73,'ATL CR'!$L:$L,'ATL GA Inventory'!GF$3)</f>
        <v>0</v>
      </c>
      <c r="GG73" s="16">
        <f>SUMIFS('ATL RAW'!$J:$J,'ATL RAW'!$I:$I,'ATL GA Inventory'!$B73,'ATL RAW'!$L:$L,'ATL GA Inventory'!GG$3)+SUMIFS('ATL CR'!$J:$J,'ATL CR'!$I:$I,'ATL GA Inventory'!$B73,'ATL CR'!$L:$L,'ATL GA Inventory'!GG$3)</f>
        <v>0</v>
      </c>
      <c r="GH73" s="16">
        <f>SUMIFS('ATL RAW'!$J:$J,'ATL RAW'!$I:$I,'ATL GA Inventory'!$B73,'ATL RAW'!$L:$L,'ATL GA Inventory'!GH$3)+SUMIFS('ATL CR'!$J:$J,'ATL CR'!$I:$I,'ATL GA Inventory'!$B73,'ATL CR'!$L:$L,'ATL GA Inventory'!GH$3)</f>
        <v>0</v>
      </c>
      <c r="GI73" s="16">
        <f>SUMIFS('ATL RAW'!$J:$J,'ATL RAW'!$I:$I,'ATL GA Inventory'!$B73,'ATL RAW'!$L:$L,'ATL GA Inventory'!GI$3)+SUMIFS('ATL CR'!$J:$J,'ATL CR'!$I:$I,'ATL GA Inventory'!$B73,'ATL CR'!$L:$L,'ATL GA Inventory'!GI$3)</f>
        <v>0</v>
      </c>
      <c r="GJ73" s="16">
        <f>SUMIFS('ATL RAW'!$J:$J,'ATL RAW'!$I:$I,'ATL GA Inventory'!$B73,'ATL RAW'!$L:$L,'ATL GA Inventory'!GJ$3)+SUMIFS('ATL CR'!$J:$J,'ATL CR'!$I:$I,'ATL GA Inventory'!$B73,'ATL CR'!$L:$L,'ATL GA Inventory'!GJ$3)</f>
        <v>0</v>
      </c>
      <c r="GK73" s="16">
        <f>SUMIFS('ATL RAW'!$J:$J,'ATL RAW'!$I:$I,'ATL GA Inventory'!$B73,'ATL RAW'!$L:$L,'ATL GA Inventory'!GK$3)+SUMIFS('ATL CR'!$J:$J,'ATL CR'!$I:$I,'ATL GA Inventory'!$B73,'ATL CR'!$L:$L,'ATL GA Inventory'!GK$3)</f>
        <v>0</v>
      </c>
      <c r="GL73" s="16">
        <f>SUMIFS('ATL RAW'!$J:$J,'ATL RAW'!$I:$I,'ATL GA Inventory'!$B73,'ATL RAW'!$L:$L,'ATL GA Inventory'!GL$3)+SUMIFS('ATL CR'!$J:$J,'ATL CR'!$I:$I,'ATL GA Inventory'!$B73,'ATL CR'!$L:$L,'ATL GA Inventory'!GL$3)</f>
        <v>0</v>
      </c>
      <c r="GM73" s="16">
        <f>SUMIFS('ATL RAW'!$J:$J,'ATL RAW'!$I:$I,'ATL GA Inventory'!$B73,'ATL RAW'!$L:$L,'ATL GA Inventory'!GM$3)+SUMIFS('ATL CR'!$J:$J,'ATL CR'!$I:$I,'ATL GA Inventory'!$B73,'ATL CR'!$L:$L,'ATL GA Inventory'!GM$3)</f>
        <v>0</v>
      </c>
      <c r="GN73" s="16">
        <f>SUMIFS('ATL RAW'!$J:$J,'ATL RAW'!$I:$I,'ATL GA Inventory'!$B73,'ATL RAW'!$L:$L,'ATL GA Inventory'!GN$3)+SUMIFS('ATL CR'!$J:$J,'ATL CR'!$I:$I,'ATL GA Inventory'!$B73,'ATL CR'!$L:$L,'ATL GA Inventory'!GN$3)</f>
        <v>0</v>
      </c>
      <c r="GO73" s="16">
        <f>SUMIFS('ATL RAW'!$J:$J,'ATL RAW'!$I:$I,'ATL GA Inventory'!$B73,'ATL RAW'!$L:$L,'ATL GA Inventory'!GO$3)+SUMIFS('ATL CR'!$J:$J,'ATL CR'!$I:$I,'ATL GA Inventory'!$B73,'ATL CR'!$L:$L,'ATL GA Inventory'!GO$3)</f>
        <v>0</v>
      </c>
      <c r="GP73" s="16">
        <f>SUMIFS('ATL RAW'!$J:$J,'ATL RAW'!$I:$I,'ATL GA Inventory'!$B73,'ATL RAW'!$L:$L,'ATL GA Inventory'!GP$3)+SUMIFS('ATL CR'!$J:$J,'ATL CR'!$I:$I,'ATL GA Inventory'!$B73,'ATL CR'!$L:$L,'ATL GA Inventory'!GP$3)</f>
        <v>0</v>
      </c>
      <c r="GQ73" s="16">
        <f>SUMIFS('ATL RAW'!$J:$J,'ATL RAW'!$I:$I,'ATL GA Inventory'!$B73,'ATL RAW'!$L:$L,'ATL GA Inventory'!GQ$3)+SUMIFS('ATL CR'!$J:$J,'ATL CR'!$I:$I,'ATL GA Inventory'!$B73,'ATL CR'!$L:$L,'ATL GA Inventory'!GQ$3)</f>
        <v>0</v>
      </c>
      <c r="GR73" s="16">
        <f>SUMIFS('ATL RAW'!$J:$J,'ATL RAW'!$I:$I,'ATL GA Inventory'!$B73,'ATL RAW'!$L:$L,'ATL GA Inventory'!GR$3)+SUMIFS('ATL CR'!$J:$J,'ATL CR'!$I:$I,'ATL GA Inventory'!$B73,'ATL CR'!$L:$L,'ATL GA Inventory'!GR$3)</f>
        <v>0</v>
      </c>
      <c r="GS73" s="16">
        <f>SUMIFS('ATL RAW'!$J:$J,'ATL RAW'!$I:$I,'ATL GA Inventory'!$B73,'ATL RAW'!$L:$L,'ATL GA Inventory'!GS$3)+SUMIFS('ATL CR'!$J:$J,'ATL CR'!$I:$I,'ATL GA Inventory'!$B73,'ATL CR'!$L:$L,'ATL GA Inventory'!GS$3)</f>
        <v>0</v>
      </c>
      <c r="GT73" s="16">
        <f>SUMIFS('ATL RAW'!$J:$J,'ATL RAW'!$I:$I,'ATL GA Inventory'!$B73,'ATL RAW'!$L:$L,'ATL GA Inventory'!GT$3)+SUMIFS('ATL CR'!$J:$J,'ATL CR'!$I:$I,'ATL GA Inventory'!$B73,'ATL CR'!$L:$L,'ATL GA Inventory'!GT$3)</f>
        <v>0</v>
      </c>
      <c r="GU73" s="16">
        <f>SUMIFS('ATL RAW'!$J:$J,'ATL RAW'!$I:$I,'ATL GA Inventory'!$B73,'ATL RAW'!$L:$L,'ATL GA Inventory'!GU$3)+SUMIFS('ATL CR'!$J:$J,'ATL CR'!$I:$I,'ATL GA Inventory'!$B73,'ATL CR'!$L:$L,'ATL GA Inventory'!GU$3)</f>
        <v>0</v>
      </c>
      <c r="GV73" s="16">
        <f>SUMIFS('ATL RAW'!$J:$J,'ATL RAW'!$I:$I,'ATL GA Inventory'!$B73,'ATL RAW'!$L:$L,'ATL GA Inventory'!GV$3)+SUMIFS('ATL CR'!$J:$J,'ATL CR'!$I:$I,'ATL GA Inventory'!$B73,'ATL CR'!$L:$L,'ATL GA Inventory'!GV$3)</f>
        <v>0</v>
      </c>
      <c r="GW73" s="16">
        <f>SUMIFS('ATL RAW'!$J:$J,'ATL RAW'!$I:$I,'ATL GA Inventory'!$B73,'ATL RAW'!$L:$L,'ATL GA Inventory'!GW$3)+SUMIFS('ATL CR'!$J:$J,'ATL CR'!$I:$I,'ATL GA Inventory'!$B73,'ATL CR'!$L:$L,'ATL GA Inventory'!GW$3)</f>
        <v>0</v>
      </c>
      <c r="GX73" s="16">
        <f>SUMIFS('ATL RAW'!$J:$J,'ATL RAW'!$I:$I,'ATL GA Inventory'!$B73,'ATL RAW'!$L:$L,'ATL GA Inventory'!GX$3)+SUMIFS('ATL CR'!$J:$J,'ATL CR'!$I:$I,'ATL GA Inventory'!$B73,'ATL CR'!$L:$L,'ATL GA Inventory'!GX$3)</f>
        <v>0</v>
      </c>
      <c r="GY73" s="16">
        <f>SUMIFS('ATL RAW'!$J:$J,'ATL RAW'!$I:$I,'ATL GA Inventory'!$B73,'ATL RAW'!$L:$L,'ATL GA Inventory'!GY$3)+SUMIFS('ATL CR'!$J:$J,'ATL CR'!$I:$I,'ATL GA Inventory'!$B73,'ATL CR'!$L:$L,'ATL GA Inventory'!GY$3)</f>
        <v>0</v>
      </c>
    </row>
    <row r="74" spans="1:207" hidden="1">
      <c r="A74" s="18" t="s">
        <v>936</v>
      </c>
      <c r="B74" s="18">
        <f t="shared" si="12"/>
        <v>49303155</v>
      </c>
      <c r="C74" s="18" t="str">
        <f t="shared" si="12"/>
        <v>Q.PEAK DUO XL G10.3/BFG</v>
      </c>
      <c r="D74" s="17">
        <f t="shared" si="12"/>
        <v>475</v>
      </c>
      <c r="E74" s="16">
        <f>SUMIFS('ATL RAW'!$J:$J,'ATL RAW'!$I:$I,'ATL GA Inventory'!$B74,'ATL RAW'!$L:$L,'ATL GA Inventory'!E$3)+SUMIFS('ATL CR'!$J:$J,'ATL CR'!$I:$I,'ATL GA Inventory'!$B74,'ATL CR'!$L:$L,'ATL GA Inventory'!E$3)</f>
        <v>0</v>
      </c>
      <c r="F74" s="16">
        <f>SUMIFS('ATL RAW'!$J:$J,'ATL RAW'!$I:$I,'ATL GA Inventory'!$B74,'ATL RAW'!$L:$L,'ATL GA Inventory'!F$3)+SUMIFS('ATL CR'!$J:$J,'ATL CR'!$I:$I,'ATL GA Inventory'!$B74,'ATL CR'!$L:$L,'ATL GA Inventory'!F$3)</f>
        <v>0</v>
      </c>
      <c r="G74" s="16">
        <f>SUMIFS('ATL RAW'!$J:$J,'ATL RAW'!$I:$I,'ATL GA Inventory'!$B74,'ATL RAW'!$L:$L,'ATL GA Inventory'!G$3)+SUMIFS('ATL CR'!$J:$J,'ATL CR'!$I:$I,'ATL GA Inventory'!$B74,'ATL CR'!$L:$L,'ATL GA Inventory'!G$3)</f>
        <v>0</v>
      </c>
      <c r="H74" s="16">
        <f>SUMIFS('ATL RAW'!$J:$J,'ATL RAW'!$I:$I,'ATL GA Inventory'!$B74,'ATL RAW'!$L:$L,'ATL GA Inventory'!H$3)+SUMIFS('ATL CR'!$J:$J,'ATL CR'!$I:$I,'ATL GA Inventory'!$B74,'ATL CR'!$L:$L,'ATL GA Inventory'!H$3)</f>
        <v>0</v>
      </c>
      <c r="I74" s="16">
        <f>SUMIFS('ATL RAW'!$J:$J,'ATL RAW'!$I:$I,'ATL GA Inventory'!$B74,'ATL RAW'!$L:$L,'ATL GA Inventory'!I$3)+SUMIFS('ATL CR'!$J:$J,'ATL CR'!$I:$I,'ATL GA Inventory'!$B74,'ATL CR'!$L:$L,'ATL GA Inventory'!I$3)</f>
        <v>0</v>
      </c>
      <c r="J74" s="16">
        <f>SUMIFS('ATL RAW'!$J:$J,'ATL RAW'!$I:$I,'ATL GA Inventory'!$B74,'ATL RAW'!$L:$L,'ATL GA Inventory'!J$3)+SUMIFS('ATL CR'!$J:$J,'ATL CR'!$I:$I,'ATL GA Inventory'!$B74,'ATL CR'!$L:$L,'ATL GA Inventory'!J$3)</f>
        <v>0</v>
      </c>
      <c r="K74" s="16">
        <f>SUMIFS('ATL RAW'!$J:$J,'ATL RAW'!$I:$I,'ATL GA Inventory'!$B74,'ATL RAW'!$L:$L,'ATL GA Inventory'!K$3)+SUMIFS('ATL CR'!$J:$J,'ATL CR'!$I:$I,'ATL GA Inventory'!$B74,'ATL CR'!$L:$L,'ATL GA Inventory'!K$3)</f>
        <v>0</v>
      </c>
      <c r="L74" s="16">
        <f>SUMIFS('ATL RAW'!$J:$J,'ATL RAW'!$I:$I,'ATL GA Inventory'!$B74,'ATL RAW'!$L:$L,'ATL GA Inventory'!L$3)+SUMIFS('ATL CR'!$J:$J,'ATL CR'!$I:$I,'ATL GA Inventory'!$B74,'ATL CR'!$L:$L,'ATL GA Inventory'!L$3)</f>
        <v>0</v>
      </c>
      <c r="M74" s="16">
        <f>SUMIFS('ATL RAW'!$J:$J,'ATL RAW'!$I:$I,'ATL GA Inventory'!$B74,'ATL RAW'!$L:$L,'ATL GA Inventory'!M$3)+SUMIFS('ATL CR'!$J:$J,'ATL CR'!$I:$I,'ATL GA Inventory'!$B74,'ATL CR'!$L:$L,'ATL GA Inventory'!M$3)</f>
        <v>0</v>
      </c>
      <c r="N74" s="16">
        <f>SUMIFS('ATL RAW'!$J:$J,'ATL RAW'!$I:$I,'ATL GA Inventory'!$B74,'ATL RAW'!$L:$L,'ATL GA Inventory'!N$3)+SUMIFS('ATL CR'!$J:$J,'ATL CR'!$I:$I,'ATL GA Inventory'!$B74,'ATL CR'!$L:$L,'ATL GA Inventory'!N$3)</f>
        <v>0</v>
      </c>
      <c r="O74" s="16">
        <f>SUMIFS('ATL RAW'!$J:$J,'ATL RAW'!$I:$I,'ATL GA Inventory'!$B74,'ATL RAW'!$L:$L,'ATL GA Inventory'!O$3)+SUMIFS('ATL CR'!$J:$J,'ATL CR'!$I:$I,'ATL GA Inventory'!$B74,'ATL CR'!$L:$L,'ATL GA Inventory'!O$3)</f>
        <v>0</v>
      </c>
      <c r="P74" s="16">
        <f>SUMIFS('ATL RAW'!$J:$J,'ATL RAW'!$I:$I,'ATL GA Inventory'!$B74,'ATL RAW'!$L:$L,'ATL GA Inventory'!P$3)+SUMIFS('ATL CR'!$J:$J,'ATL CR'!$I:$I,'ATL GA Inventory'!$B74,'ATL CR'!$L:$L,'ATL GA Inventory'!P$3)</f>
        <v>0</v>
      </c>
      <c r="Q74" s="16">
        <f>SUMIFS('ATL RAW'!$J:$J,'ATL RAW'!$I:$I,'ATL GA Inventory'!$B74,'ATL RAW'!$L:$L,'ATL GA Inventory'!Q$3)+SUMIFS('ATL CR'!$J:$J,'ATL CR'!$I:$I,'ATL GA Inventory'!$B74,'ATL CR'!$L:$L,'ATL GA Inventory'!Q$3)</f>
        <v>0</v>
      </c>
      <c r="R74" s="16">
        <f>SUMIFS('ATL RAW'!$J:$J,'ATL RAW'!$I:$I,'ATL GA Inventory'!$B74,'ATL RAW'!$L:$L,'ATL GA Inventory'!R$3)+SUMIFS('ATL CR'!$J:$J,'ATL CR'!$I:$I,'ATL GA Inventory'!$B74,'ATL CR'!$L:$L,'ATL GA Inventory'!R$3)</f>
        <v>0</v>
      </c>
      <c r="S74" s="16">
        <f>SUMIFS('ATL RAW'!$J:$J,'ATL RAW'!$I:$I,'ATL GA Inventory'!$B74,'ATL RAW'!$L:$L,'ATL GA Inventory'!S$3)+SUMIFS('ATL CR'!$J:$J,'ATL CR'!$I:$I,'ATL GA Inventory'!$B74,'ATL CR'!$L:$L,'ATL GA Inventory'!S$3)</f>
        <v>0</v>
      </c>
      <c r="T74" s="16">
        <f>SUMIFS('ATL RAW'!$J:$J,'ATL RAW'!$I:$I,'ATL GA Inventory'!$B74,'ATL RAW'!$L:$L,'ATL GA Inventory'!T$3)+SUMIFS('ATL CR'!$J:$J,'ATL CR'!$I:$I,'ATL GA Inventory'!$B74,'ATL CR'!$L:$L,'ATL GA Inventory'!T$3)</f>
        <v>0</v>
      </c>
      <c r="U74" s="16">
        <f>SUMIFS('ATL RAW'!$J:$J,'ATL RAW'!$I:$I,'ATL GA Inventory'!$B74,'ATL RAW'!$L:$L,'ATL GA Inventory'!U$3)+SUMIFS('ATL CR'!$J:$J,'ATL CR'!$I:$I,'ATL GA Inventory'!$B74,'ATL CR'!$L:$L,'ATL GA Inventory'!U$3)</f>
        <v>0</v>
      </c>
      <c r="V74" s="16">
        <f>SUMIFS('ATL RAW'!$J:$J,'ATL RAW'!$I:$I,'ATL GA Inventory'!$B74,'ATL RAW'!$L:$L,'ATL GA Inventory'!V$3)+SUMIFS('ATL CR'!$J:$J,'ATL CR'!$I:$I,'ATL GA Inventory'!$B74,'ATL CR'!$L:$L,'ATL GA Inventory'!V$3)</f>
        <v>0</v>
      </c>
      <c r="W74" s="16">
        <f>SUMIFS('ATL RAW'!$J:$J,'ATL RAW'!$I:$I,'ATL GA Inventory'!$B74,'ATL RAW'!$L:$L,'ATL GA Inventory'!W$3)+SUMIFS('ATL CR'!$J:$J,'ATL CR'!$I:$I,'ATL GA Inventory'!$B74,'ATL CR'!$L:$L,'ATL GA Inventory'!W$3)</f>
        <v>0</v>
      </c>
      <c r="X74" s="16">
        <f>SUMIFS('ATL RAW'!$J:$J,'ATL RAW'!$I:$I,'ATL GA Inventory'!$B74,'ATL RAW'!$L:$L,'ATL GA Inventory'!X$3)+SUMIFS('ATL CR'!$J:$J,'ATL CR'!$I:$I,'ATL GA Inventory'!$B74,'ATL CR'!$L:$L,'ATL GA Inventory'!X$3)</f>
        <v>0</v>
      </c>
      <c r="Y74" s="16">
        <f>SUMIFS('ATL RAW'!$J:$J,'ATL RAW'!$I:$I,'ATL GA Inventory'!$B74,'ATL RAW'!$L:$L,'ATL GA Inventory'!Y$3)+SUMIFS('ATL CR'!$J:$J,'ATL CR'!$I:$I,'ATL GA Inventory'!$B74,'ATL CR'!$L:$L,'ATL GA Inventory'!Y$3)</f>
        <v>0</v>
      </c>
      <c r="Z74" s="16">
        <f>SUMIFS('ATL RAW'!$J:$J,'ATL RAW'!$I:$I,'ATL GA Inventory'!$B74,'ATL RAW'!$L:$L,'ATL GA Inventory'!Z$3)+SUMIFS('ATL CR'!$J:$J,'ATL CR'!$I:$I,'ATL GA Inventory'!$B74,'ATL CR'!$L:$L,'ATL GA Inventory'!Z$3)</f>
        <v>0</v>
      </c>
      <c r="AA74" s="16">
        <f>SUMIFS('ATL RAW'!$J:$J,'ATL RAW'!$I:$I,'ATL GA Inventory'!$B74,'ATL RAW'!$L:$L,'ATL GA Inventory'!AA$3)+SUMIFS('ATL CR'!$J:$J,'ATL CR'!$I:$I,'ATL GA Inventory'!$B74,'ATL CR'!$L:$L,'ATL GA Inventory'!AA$3)</f>
        <v>0</v>
      </c>
      <c r="AB74" s="16">
        <f>SUMIFS('ATL RAW'!$J:$J,'ATL RAW'!$I:$I,'ATL GA Inventory'!$B74,'ATL RAW'!$L:$L,'ATL GA Inventory'!AB$3)+SUMIFS('ATL CR'!$J:$J,'ATL CR'!$I:$I,'ATL GA Inventory'!$B74,'ATL CR'!$L:$L,'ATL GA Inventory'!AB$3)</f>
        <v>0</v>
      </c>
      <c r="AC74" s="16">
        <f>SUMIFS('ATL RAW'!$J:$J,'ATL RAW'!$I:$I,'ATL GA Inventory'!$B74,'ATL RAW'!$L:$L,'ATL GA Inventory'!AC$3)+SUMIFS('ATL CR'!$J:$J,'ATL CR'!$I:$I,'ATL GA Inventory'!$B74,'ATL CR'!$L:$L,'ATL GA Inventory'!AC$3)</f>
        <v>0</v>
      </c>
      <c r="AD74" s="16">
        <f>SUMIFS('ATL RAW'!$J:$J,'ATL RAW'!$I:$I,'ATL GA Inventory'!$B74,'ATL RAW'!$L:$L,'ATL GA Inventory'!AD$3)+SUMIFS('ATL CR'!$J:$J,'ATL CR'!$I:$I,'ATL GA Inventory'!$B74,'ATL CR'!$L:$L,'ATL GA Inventory'!AD$3)</f>
        <v>0</v>
      </c>
      <c r="AE74" s="16">
        <f>SUMIFS('ATL RAW'!$J:$J,'ATL RAW'!$I:$I,'ATL GA Inventory'!$B74,'ATL RAW'!$L:$L,'ATL GA Inventory'!AE$3)+SUMIFS('ATL CR'!$J:$J,'ATL CR'!$I:$I,'ATL GA Inventory'!$B74,'ATL CR'!$L:$L,'ATL GA Inventory'!AE$3)</f>
        <v>0</v>
      </c>
      <c r="AF74" s="16">
        <f>SUMIFS('ATL RAW'!$J:$J,'ATL RAW'!$I:$I,'ATL GA Inventory'!$B74,'ATL RAW'!$L:$L,'ATL GA Inventory'!AF$3)+SUMIFS('ATL CR'!$J:$J,'ATL CR'!$I:$I,'ATL GA Inventory'!$B74,'ATL CR'!$L:$L,'ATL GA Inventory'!AF$3)</f>
        <v>0</v>
      </c>
      <c r="AG74" s="16">
        <f>SUMIFS('ATL RAW'!$J:$J,'ATL RAW'!$I:$I,'ATL GA Inventory'!$B74,'ATL RAW'!$L:$L,'ATL GA Inventory'!AG$3)+SUMIFS('ATL CR'!$J:$J,'ATL CR'!$I:$I,'ATL GA Inventory'!$B74,'ATL CR'!$L:$L,'ATL GA Inventory'!AG$3)</f>
        <v>0</v>
      </c>
      <c r="AH74" s="16">
        <f>SUMIFS('ATL RAW'!$J:$J,'ATL RAW'!$I:$I,'ATL GA Inventory'!$B74,'ATL RAW'!$L:$L,'ATL GA Inventory'!AH$3)+SUMIFS('ATL CR'!$J:$J,'ATL CR'!$I:$I,'ATL GA Inventory'!$B74,'ATL CR'!$L:$L,'ATL GA Inventory'!AH$3)</f>
        <v>0</v>
      </c>
      <c r="AI74" s="16">
        <f>SUMIFS('ATL RAW'!$J:$J,'ATL RAW'!$I:$I,'ATL GA Inventory'!$B74,'ATL RAW'!$L:$L,'ATL GA Inventory'!AI$3)+SUMIFS('ATL CR'!$J:$J,'ATL CR'!$I:$I,'ATL GA Inventory'!$B74,'ATL CR'!$L:$L,'ATL GA Inventory'!AI$3)</f>
        <v>0</v>
      </c>
      <c r="AJ74" s="16">
        <f>SUMIFS('ATL RAW'!$J:$J,'ATL RAW'!$I:$I,'ATL GA Inventory'!$B74,'ATL RAW'!$L:$L,'ATL GA Inventory'!AJ$3)+SUMIFS('ATL CR'!$J:$J,'ATL CR'!$I:$I,'ATL GA Inventory'!$B74,'ATL CR'!$L:$L,'ATL GA Inventory'!AJ$3)</f>
        <v>0</v>
      </c>
      <c r="AK74" s="16">
        <f>SUMIFS('ATL RAW'!$J:$J,'ATL RAW'!$I:$I,'ATL GA Inventory'!$B74,'ATL RAW'!$L:$L,'ATL GA Inventory'!AK$3)+SUMIFS('ATL CR'!$J:$J,'ATL CR'!$I:$I,'ATL GA Inventory'!$B74,'ATL CR'!$L:$L,'ATL GA Inventory'!AK$3)</f>
        <v>0</v>
      </c>
      <c r="AL74" s="16">
        <f>SUMIFS('ATL RAW'!$J:$J,'ATL RAW'!$I:$I,'ATL GA Inventory'!$B74,'ATL RAW'!$L:$L,'ATL GA Inventory'!AL$3)+SUMIFS('ATL CR'!$J:$J,'ATL CR'!$I:$I,'ATL GA Inventory'!$B74,'ATL CR'!$L:$L,'ATL GA Inventory'!AL$3)</f>
        <v>0</v>
      </c>
      <c r="AM74" s="16">
        <f>SUMIFS('ATL RAW'!$J:$J,'ATL RAW'!$I:$I,'ATL GA Inventory'!$B74,'ATL RAW'!$L:$L,'ATL GA Inventory'!AM$3)+SUMIFS('ATL CR'!$J:$J,'ATL CR'!$I:$I,'ATL GA Inventory'!$B74,'ATL CR'!$L:$L,'ATL GA Inventory'!AM$3)</f>
        <v>0</v>
      </c>
      <c r="AN74" s="16">
        <f>SUMIFS('ATL RAW'!$J:$J,'ATL RAW'!$I:$I,'ATL GA Inventory'!$B74,'ATL RAW'!$L:$L,'ATL GA Inventory'!AN$3)+SUMIFS('ATL CR'!$J:$J,'ATL CR'!$I:$I,'ATL GA Inventory'!$B74,'ATL CR'!$L:$L,'ATL GA Inventory'!AN$3)</f>
        <v>0</v>
      </c>
      <c r="AO74" s="16">
        <f>SUMIFS('ATL RAW'!$J:$J,'ATL RAW'!$I:$I,'ATL GA Inventory'!$B74,'ATL RAW'!$L:$L,'ATL GA Inventory'!AO$3)+SUMIFS('ATL CR'!$J:$J,'ATL CR'!$I:$I,'ATL GA Inventory'!$B74,'ATL CR'!$L:$L,'ATL GA Inventory'!AO$3)</f>
        <v>0</v>
      </c>
      <c r="AP74" s="16">
        <f>SUMIFS('ATL RAW'!$J:$J,'ATL RAW'!$I:$I,'ATL GA Inventory'!$B74,'ATL RAW'!$L:$L,'ATL GA Inventory'!AP$3)+SUMIFS('ATL CR'!$J:$J,'ATL CR'!$I:$I,'ATL GA Inventory'!$B74,'ATL CR'!$L:$L,'ATL GA Inventory'!AP$3)</f>
        <v>0</v>
      </c>
      <c r="AQ74" s="16">
        <f>SUMIFS('ATL RAW'!$J:$J,'ATL RAW'!$I:$I,'ATL GA Inventory'!$B74,'ATL RAW'!$L:$L,'ATL GA Inventory'!AQ$3)+SUMIFS('ATL CR'!$J:$J,'ATL CR'!$I:$I,'ATL GA Inventory'!$B74,'ATL CR'!$L:$L,'ATL GA Inventory'!AQ$3)</f>
        <v>0</v>
      </c>
      <c r="AR74" s="16">
        <f>SUMIFS('ATL RAW'!$J:$J,'ATL RAW'!$I:$I,'ATL GA Inventory'!$B74,'ATL RAW'!$L:$L,'ATL GA Inventory'!AR$3)+SUMIFS('ATL CR'!$J:$J,'ATL CR'!$I:$I,'ATL GA Inventory'!$B74,'ATL CR'!$L:$L,'ATL GA Inventory'!AR$3)</f>
        <v>0</v>
      </c>
      <c r="AS74" s="16">
        <f>SUMIFS('ATL RAW'!$J:$J,'ATL RAW'!$I:$I,'ATL GA Inventory'!$B74,'ATL RAW'!$L:$L,'ATL GA Inventory'!AS$3)+SUMIFS('ATL CR'!$J:$J,'ATL CR'!$I:$I,'ATL GA Inventory'!$B74,'ATL CR'!$L:$L,'ATL GA Inventory'!AS$3)</f>
        <v>0</v>
      </c>
      <c r="AT74" s="16">
        <f>SUMIFS('ATL RAW'!$J:$J,'ATL RAW'!$I:$I,'ATL GA Inventory'!$B74,'ATL RAW'!$L:$L,'ATL GA Inventory'!AT$3)+SUMIFS('ATL CR'!$J:$J,'ATL CR'!$I:$I,'ATL GA Inventory'!$B74,'ATL CR'!$L:$L,'ATL GA Inventory'!AT$3)</f>
        <v>0</v>
      </c>
      <c r="AU74" s="16">
        <f>SUMIFS('ATL RAW'!$J:$J,'ATL RAW'!$I:$I,'ATL GA Inventory'!$B74,'ATL RAW'!$L:$L,'ATL GA Inventory'!AU$3)+SUMIFS('ATL CR'!$J:$J,'ATL CR'!$I:$I,'ATL GA Inventory'!$B74,'ATL CR'!$L:$L,'ATL GA Inventory'!AU$3)</f>
        <v>0</v>
      </c>
      <c r="AV74" s="16">
        <f>SUMIFS('ATL RAW'!$J:$J,'ATL RAW'!$I:$I,'ATL GA Inventory'!$B74,'ATL RAW'!$L:$L,'ATL GA Inventory'!AV$3)+SUMIFS('ATL CR'!$J:$J,'ATL CR'!$I:$I,'ATL GA Inventory'!$B74,'ATL CR'!$L:$L,'ATL GA Inventory'!AV$3)</f>
        <v>0</v>
      </c>
      <c r="AW74" s="16">
        <f>SUMIFS('ATL RAW'!$J:$J,'ATL RAW'!$I:$I,'ATL GA Inventory'!$B74,'ATL RAW'!$L:$L,'ATL GA Inventory'!AW$3)+SUMIFS('ATL CR'!$J:$J,'ATL CR'!$I:$I,'ATL GA Inventory'!$B74,'ATL CR'!$L:$L,'ATL GA Inventory'!AW$3)</f>
        <v>0</v>
      </c>
      <c r="AX74" s="16">
        <f>SUMIFS('ATL RAW'!$J:$J,'ATL RAW'!$I:$I,'ATL GA Inventory'!$B74,'ATL RAW'!$L:$L,'ATL GA Inventory'!AX$3)+SUMIFS('ATL CR'!$J:$J,'ATL CR'!$I:$I,'ATL GA Inventory'!$B74,'ATL CR'!$L:$L,'ATL GA Inventory'!AX$3)</f>
        <v>0</v>
      </c>
      <c r="AY74" s="16">
        <f>SUMIFS('ATL RAW'!$J:$J,'ATL RAW'!$I:$I,'ATL GA Inventory'!$B74,'ATL RAW'!$L:$L,'ATL GA Inventory'!AY$3)+SUMIFS('ATL CR'!$J:$J,'ATL CR'!$I:$I,'ATL GA Inventory'!$B74,'ATL CR'!$L:$L,'ATL GA Inventory'!AY$3)</f>
        <v>0</v>
      </c>
      <c r="AZ74" s="16">
        <f>SUMIFS('ATL RAW'!$J:$J,'ATL RAW'!$I:$I,'ATL GA Inventory'!$B74,'ATL RAW'!$L:$L,'ATL GA Inventory'!AZ$3)+SUMIFS('ATL CR'!$J:$J,'ATL CR'!$I:$I,'ATL GA Inventory'!$B74,'ATL CR'!$L:$L,'ATL GA Inventory'!AZ$3)</f>
        <v>0</v>
      </c>
      <c r="BA74" s="16">
        <f>SUMIFS('ATL RAW'!$J:$J,'ATL RAW'!$I:$I,'ATL GA Inventory'!$B74,'ATL RAW'!$L:$L,'ATL GA Inventory'!BA$3)+SUMIFS('ATL CR'!$J:$J,'ATL CR'!$I:$I,'ATL GA Inventory'!$B74,'ATL CR'!$L:$L,'ATL GA Inventory'!BA$3)</f>
        <v>0</v>
      </c>
      <c r="BB74" s="16">
        <f>SUMIFS('ATL RAW'!$J:$J,'ATL RAW'!$I:$I,'ATL GA Inventory'!$B74,'ATL RAW'!$L:$L,'ATL GA Inventory'!BB$3)+SUMIFS('ATL CR'!$J:$J,'ATL CR'!$I:$I,'ATL GA Inventory'!$B74,'ATL CR'!$L:$L,'ATL GA Inventory'!BB$3)</f>
        <v>638</v>
      </c>
      <c r="BC74" s="16">
        <f>SUMIFS('ATL RAW'!$J:$J,'ATL RAW'!$I:$I,'ATL GA Inventory'!$B74,'ATL RAW'!$L:$L,'ATL GA Inventory'!BC$3)+SUMIFS('ATL CR'!$J:$J,'ATL CR'!$I:$I,'ATL GA Inventory'!$B74,'ATL CR'!$L:$L,'ATL GA Inventory'!BC$3)</f>
        <v>1914</v>
      </c>
      <c r="BD74" s="16">
        <f>SUMIFS('ATL RAW'!$J:$J,'ATL RAW'!$I:$I,'ATL GA Inventory'!$B74,'ATL RAW'!$L:$L,'ATL GA Inventory'!BD$3)+SUMIFS('ATL CR'!$J:$J,'ATL CR'!$I:$I,'ATL GA Inventory'!$B74,'ATL CR'!$L:$L,'ATL GA Inventory'!BD$3)</f>
        <v>2494</v>
      </c>
      <c r="BE74" s="16">
        <f>SUMIFS('ATL RAW'!$J:$J,'ATL RAW'!$I:$I,'ATL GA Inventory'!$B74,'ATL RAW'!$L:$L,'ATL GA Inventory'!BE$3)+SUMIFS('ATL CR'!$J:$J,'ATL CR'!$I:$I,'ATL GA Inventory'!$B74,'ATL CR'!$L:$L,'ATL GA Inventory'!BE$3)</f>
        <v>0</v>
      </c>
      <c r="BF74" s="16">
        <f>SUMIFS('ATL RAW'!$J:$J,'ATL RAW'!$I:$I,'ATL GA Inventory'!$B74,'ATL RAW'!$L:$L,'ATL GA Inventory'!BF$3)+SUMIFS('ATL CR'!$J:$J,'ATL CR'!$I:$I,'ATL GA Inventory'!$B74,'ATL CR'!$L:$L,'ATL GA Inventory'!BF$3)</f>
        <v>3190</v>
      </c>
      <c r="BG74" s="16">
        <f>SUMIFS('ATL RAW'!$J:$J,'ATL RAW'!$I:$I,'ATL GA Inventory'!$B74,'ATL RAW'!$L:$L,'ATL GA Inventory'!BG$3)+SUMIFS('ATL CR'!$J:$J,'ATL CR'!$I:$I,'ATL GA Inventory'!$B74,'ATL CR'!$L:$L,'ATL GA Inventory'!BG$3)</f>
        <v>0</v>
      </c>
      <c r="BH74" s="16">
        <f>SUMIFS('ATL RAW'!$J:$J,'ATL RAW'!$I:$I,'ATL GA Inventory'!$B74,'ATL RAW'!$L:$L,'ATL GA Inventory'!BH$3)+SUMIFS('ATL CR'!$J:$J,'ATL CR'!$I:$I,'ATL GA Inventory'!$B74,'ATL CR'!$L:$L,'ATL GA Inventory'!BH$3)</f>
        <v>0</v>
      </c>
      <c r="BI74" s="16">
        <f>SUMIFS('ATL RAW'!$J:$J,'ATL RAW'!$I:$I,'ATL GA Inventory'!$B74,'ATL RAW'!$L:$L,'ATL GA Inventory'!BI$3)+SUMIFS('ATL CR'!$J:$J,'ATL CR'!$I:$I,'ATL GA Inventory'!$B74,'ATL CR'!$L:$L,'ATL GA Inventory'!BI$3)</f>
        <v>2552</v>
      </c>
      <c r="BJ74" s="16">
        <f>SUMIFS('ATL RAW'!$J:$J,'ATL RAW'!$I:$I,'ATL GA Inventory'!$B74,'ATL RAW'!$L:$L,'ATL GA Inventory'!BJ$3)+SUMIFS('ATL CR'!$J:$J,'ATL CR'!$I:$I,'ATL GA Inventory'!$B74,'ATL CR'!$L:$L,'ATL GA Inventory'!BJ$3)</f>
        <v>1914</v>
      </c>
      <c r="BK74" s="16">
        <f>SUMIFS('ATL RAW'!$J:$J,'ATL RAW'!$I:$I,'ATL GA Inventory'!$B74,'ATL RAW'!$L:$L,'ATL GA Inventory'!BK$3)+SUMIFS('ATL CR'!$J:$J,'ATL CR'!$I:$I,'ATL GA Inventory'!$B74,'ATL CR'!$L:$L,'ATL GA Inventory'!BK$3)</f>
        <v>1276</v>
      </c>
      <c r="BL74" s="16">
        <f>SUMIFS('ATL RAW'!$J:$J,'ATL RAW'!$I:$I,'ATL GA Inventory'!$B74,'ATL RAW'!$L:$L,'ATL GA Inventory'!BL$3)+SUMIFS('ATL CR'!$J:$J,'ATL CR'!$I:$I,'ATL GA Inventory'!$B74,'ATL CR'!$L:$L,'ATL GA Inventory'!BL$3)</f>
        <v>7656</v>
      </c>
      <c r="BM74" s="16">
        <f>SUMIFS('ATL RAW'!$J:$J,'ATL RAW'!$I:$I,'ATL GA Inventory'!$B74,'ATL RAW'!$L:$L,'ATL GA Inventory'!BM$3)+SUMIFS('ATL CR'!$J:$J,'ATL CR'!$I:$I,'ATL GA Inventory'!$B74,'ATL CR'!$L:$L,'ATL GA Inventory'!BM$3)</f>
        <v>6380</v>
      </c>
      <c r="BN74" s="16">
        <f>SUMIFS('ATL RAW'!$J:$J,'ATL RAW'!$I:$I,'ATL GA Inventory'!$B74,'ATL RAW'!$L:$L,'ATL GA Inventory'!BN$3)+SUMIFS('ATL CR'!$J:$J,'ATL CR'!$I:$I,'ATL GA Inventory'!$B74,'ATL CR'!$L:$L,'ATL GA Inventory'!BN$3)</f>
        <v>1276</v>
      </c>
      <c r="BO74" s="16">
        <f>SUMIFS('ATL RAW'!$J:$J,'ATL RAW'!$I:$I,'ATL GA Inventory'!$B74,'ATL RAW'!$L:$L,'ATL GA Inventory'!BO$3)+SUMIFS('ATL CR'!$J:$J,'ATL CR'!$I:$I,'ATL GA Inventory'!$B74,'ATL CR'!$L:$L,'ATL GA Inventory'!BO$3)</f>
        <v>0</v>
      </c>
      <c r="BP74" s="16">
        <f>SUMIFS('ATL RAW'!$J:$J,'ATL RAW'!$I:$I,'ATL GA Inventory'!$B74,'ATL RAW'!$L:$L,'ATL GA Inventory'!BP$3)+SUMIFS('ATL CR'!$J:$J,'ATL CR'!$I:$I,'ATL GA Inventory'!$B74,'ATL CR'!$L:$L,'ATL GA Inventory'!BP$3)</f>
        <v>4466</v>
      </c>
      <c r="BQ74" s="16">
        <f>SUMIFS('ATL RAW'!$J:$J,'ATL RAW'!$I:$I,'ATL GA Inventory'!$B74,'ATL RAW'!$L:$L,'ATL GA Inventory'!BQ$3)+SUMIFS('ATL CR'!$J:$J,'ATL CR'!$I:$I,'ATL GA Inventory'!$B74,'ATL CR'!$L:$L,'ATL GA Inventory'!BQ$3)</f>
        <v>609</v>
      </c>
      <c r="BR74" s="16">
        <f>SUMIFS('ATL RAW'!$J:$J,'ATL RAW'!$I:$I,'ATL GA Inventory'!$B74,'ATL RAW'!$L:$L,'ATL GA Inventory'!BR$3)+SUMIFS('ATL CR'!$J:$J,'ATL CR'!$I:$I,'ATL GA Inventory'!$B74,'ATL CR'!$L:$L,'ATL GA Inventory'!BR$3)</f>
        <v>0</v>
      </c>
      <c r="BS74" s="16">
        <f>SUMIFS('ATL RAW'!$J:$J,'ATL RAW'!$I:$I,'ATL GA Inventory'!$B74,'ATL RAW'!$L:$L,'ATL GA Inventory'!BS$3)+SUMIFS('ATL CR'!$J:$J,'ATL CR'!$I:$I,'ATL GA Inventory'!$B74,'ATL CR'!$L:$L,'ATL GA Inventory'!BS$3)</f>
        <v>0</v>
      </c>
      <c r="BT74" s="16">
        <f>SUMIFS('ATL RAW'!$J:$J,'ATL RAW'!$I:$I,'ATL GA Inventory'!$B74,'ATL RAW'!$L:$L,'ATL GA Inventory'!BT$3)+SUMIFS('ATL CR'!$J:$J,'ATL CR'!$I:$I,'ATL GA Inventory'!$B74,'ATL CR'!$L:$L,'ATL GA Inventory'!BT$3)</f>
        <v>0</v>
      </c>
      <c r="BU74" s="16">
        <f>SUMIFS('ATL RAW'!$J:$J,'ATL RAW'!$I:$I,'ATL GA Inventory'!$B74,'ATL RAW'!$L:$L,'ATL GA Inventory'!BU$3)+SUMIFS('ATL CR'!$J:$J,'ATL CR'!$I:$I,'ATL GA Inventory'!$B74,'ATL CR'!$L:$L,'ATL GA Inventory'!BU$3)</f>
        <v>0</v>
      </c>
      <c r="BV74" s="16">
        <f>SUMIFS('ATL RAW'!$J:$J,'ATL RAW'!$I:$I,'ATL GA Inventory'!$B74,'ATL RAW'!$L:$L,'ATL GA Inventory'!BV$3)+SUMIFS('ATL CR'!$J:$J,'ATL CR'!$I:$I,'ATL GA Inventory'!$B74,'ATL CR'!$L:$L,'ATL GA Inventory'!BV$3)</f>
        <v>0</v>
      </c>
      <c r="BW74" s="16">
        <f>SUMIFS('ATL RAW'!$J:$J,'ATL RAW'!$I:$I,'ATL GA Inventory'!$B74,'ATL RAW'!$L:$L,'ATL GA Inventory'!BW$3)+SUMIFS('ATL CR'!$J:$J,'ATL CR'!$I:$I,'ATL GA Inventory'!$B74,'ATL CR'!$L:$L,'ATL GA Inventory'!BW$3)</f>
        <v>0</v>
      </c>
      <c r="BX74" s="16">
        <f>SUMIFS('ATL RAW'!$J:$J,'ATL RAW'!$I:$I,'ATL GA Inventory'!$B74,'ATL RAW'!$L:$L,'ATL GA Inventory'!BX$3)+SUMIFS('ATL CR'!$J:$J,'ATL CR'!$I:$I,'ATL GA Inventory'!$B74,'ATL CR'!$L:$L,'ATL GA Inventory'!BX$3)</f>
        <v>0</v>
      </c>
      <c r="BY74" s="16">
        <f>SUMIFS('ATL RAW'!$J:$J,'ATL RAW'!$I:$I,'ATL GA Inventory'!$B74,'ATL RAW'!$L:$L,'ATL GA Inventory'!BY$3)+SUMIFS('ATL CR'!$J:$J,'ATL CR'!$I:$I,'ATL GA Inventory'!$B74,'ATL CR'!$L:$L,'ATL GA Inventory'!BY$3)</f>
        <v>0</v>
      </c>
      <c r="BZ74" s="16">
        <f>SUMIFS('ATL RAW'!$J:$J,'ATL RAW'!$I:$I,'ATL GA Inventory'!$B74,'ATL RAW'!$L:$L,'ATL GA Inventory'!BZ$3)+SUMIFS('ATL CR'!$J:$J,'ATL CR'!$I:$I,'ATL GA Inventory'!$B74,'ATL CR'!$L:$L,'ATL GA Inventory'!BZ$3)</f>
        <v>0</v>
      </c>
      <c r="CA74" s="16">
        <f>SUMIFS('ATL RAW'!$J:$J,'ATL RAW'!$I:$I,'ATL GA Inventory'!$B74,'ATL RAW'!$L:$L,'ATL GA Inventory'!CA$3)+SUMIFS('ATL CR'!$J:$J,'ATL CR'!$I:$I,'ATL GA Inventory'!$B74,'ATL CR'!$L:$L,'ATL GA Inventory'!CA$3)</f>
        <v>0</v>
      </c>
      <c r="CB74" s="16">
        <f>SUMIFS('ATL RAW'!$J:$J,'ATL RAW'!$I:$I,'ATL GA Inventory'!$B74,'ATL RAW'!$L:$L,'ATL GA Inventory'!CB$3)+SUMIFS('ATL CR'!$J:$J,'ATL CR'!$I:$I,'ATL GA Inventory'!$B74,'ATL CR'!$L:$L,'ATL GA Inventory'!CB$3)</f>
        <v>0</v>
      </c>
      <c r="CC74" s="16">
        <f>SUMIFS('ATL RAW'!$J:$J,'ATL RAW'!$I:$I,'ATL GA Inventory'!$B74,'ATL RAW'!$L:$L,'ATL GA Inventory'!CC$3)+SUMIFS('ATL CR'!$J:$J,'ATL CR'!$I:$I,'ATL GA Inventory'!$B74,'ATL CR'!$L:$L,'ATL GA Inventory'!CC$3)</f>
        <v>0</v>
      </c>
      <c r="CD74" s="16">
        <f>SUMIFS('ATL RAW'!$J:$J,'ATL RAW'!$I:$I,'ATL GA Inventory'!$B74,'ATL RAW'!$L:$L,'ATL GA Inventory'!CD$3)+SUMIFS('ATL CR'!$J:$J,'ATL CR'!$I:$I,'ATL GA Inventory'!$B74,'ATL CR'!$L:$L,'ATL GA Inventory'!CD$3)</f>
        <v>0</v>
      </c>
      <c r="CE74" s="16">
        <f>SUMIFS('ATL RAW'!$J:$J,'ATL RAW'!$I:$I,'ATL GA Inventory'!$B74,'ATL RAW'!$L:$L,'ATL GA Inventory'!CE$3)+SUMIFS('ATL CR'!$J:$J,'ATL CR'!$I:$I,'ATL GA Inventory'!$B74,'ATL CR'!$L:$L,'ATL GA Inventory'!CE$3)</f>
        <v>0</v>
      </c>
      <c r="CF74" s="16">
        <f>SUMIFS('ATL RAW'!$J:$J,'ATL RAW'!$I:$I,'ATL GA Inventory'!$B74,'ATL RAW'!$L:$L,'ATL GA Inventory'!CF$3)+SUMIFS('ATL CR'!$J:$J,'ATL CR'!$I:$I,'ATL GA Inventory'!$B74,'ATL CR'!$L:$L,'ATL GA Inventory'!CF$3)</f>
        <v>0</v>
      </c>
      <c r="CG74" s="16">
        <f>SUMIFS('ATL RAW'!$J:$J,'ATL RAW'!$I:$I,'ATL GA Inventory'!$B74,'ATL RAW'!$L:$L,'ATL GA Inventory'!CG$3)+SUMIFS('ATL CR'!$J:$J,'ATL CR'!$I:$I,'ATL GA Inventory'!$B74,'ATL CR'!$L:$L,'ATL GA Inventory'!CG$3)</f>
        <v>0</v>
      </c>
      <c r="CH74" s="16">
        <f>SUMIFS('ATL RAW'!$J:$J,'ATL RAW'!$I:$I,'ATL GA Inventory'!$B74,'ATL RAW'!$L:$L,'ATL GA Inventory'!CH$3)+SUMIFS('ATL CR'!$J:$J,'ATL CR'!$I:$I,'ATL GA Inventory'!$B74,'ATL CR'!$L:$L,'ATL GA Inventory'!CH$3)</f>
        <v>0</v>
      </c>
      <c r="CI74" s="16">
        <f>SUMIFS('ATL RAW'!$J:$J,'ATL RAW'!$I:$I,'ATL GA Inventory'!$B74,'ATL RAW'!$L:$L,'ATL GA Inventory'!CI$3)+SUMIFS('ATL CR'!$J:$J,'ATL CR'!$I:$I,'ATL GA Inventory'!$B74,'ATL CR'!$L:$L,'ATL GA Inventory'!CI$3)</f>
        <v>0</v>
      </c>
      <c r="CJ74" s="16">
        <f>SUMIFS('ATL RAW'!$J:$J,'ATL RAW'!$I:$I,'ATL GA Inventory'!$B74,'ATL RAW'!$L:$L,'ATL GA Inventory'!CJ$3)+SUMIFS('ATL CR'!$J:$J,'ATL CR'!$I:$I,'ATL GA Inventory'!$B74,'ATL CR'!$L:$L,'ATL GA Inventory'!CJ$3)</f>
        <v>0</v>
      </c>
      <c r="CK74" s="16">
        <f>SUMIFS('ATL RAW'!$J:$J,'ATL RAW'!$I:$I,'ATL GA Inventory'!$B74,'ATL RAW'!$L:$L,'ATL GA Inventory'!CK$3)+SUMIFS('ATL CR'!$J:$J,'ATL CR'!$I:$I,'ATL GA Inventory'!$B74,'ATL CR'!$L:$L,'ATL GA Inventory'!CK$3)</f>
        <v>0</v>
      </c>
      <c r="CL74" s="16">
        <f>SUMIFS('ATL RAW'!$J:$J,'ATL RAW'!$I:$I,'ATL GA Inventory'!$B74,'ATL RAW'!$L:$L,'ATL GA Inventory'!CL$3)+SUMIFS('ATL CR'!$J:$J,'ATL CR'!$I:$I,'ATL GA Inventory'!$B74,'ATL CR'!$L:$L,'ATL GA Inventory'!CL$3)</f>
        <v>0</v>
      </c>
      <c r="CM74" s="16">
        <f>SUMIFS('ATL RAW'!$J:$J,'ATL RAW'!$I:$I,'ATL GA Inventory'!$B74,'ATL RAW'!$L:$L,'ATL GA Inventory'!CM$3)+SUMIFS('ATL CR'!$J:$J,'ATL CR'!$I:$I,'ATL GA Inventory'!$B74,'ATL CR'!$L:$L,'ATL GA Inventory'!CM$3)</f>
        <v>0</v>
      </c>
      <c r="CN74" s="16">
        <f>SUMIFS('ATL RAW'!$J:$J,'ATL RAW'!$I:$I,'ATL GA Inventory'!$B74,'ATL RAW'!$L:$L,'ATL GA Inventory'!CN$3)+SUMIFS('ATL CR'!$J:$J,'ATL CR'!$I:$I,'ATL GA Inventory'!$B74,'ATL CR'!$L:$L,'ATL GA Inventory'!CN$3)</f>
        <v>0</v>
      </c>
      <c r="CO74" s="16">
        <f>SUMIFS('ATL RAW'!$J:$J,'ATL RAW'!$I:$I,'ATL GA Inventory'!$B74,'ATL RAW'!$L:$L,'ATL GA Inventory'!CO$3)+SUMIFS('ATL CR'!$J:$J,'ATL CR'!$I:$I,'ATL GA Inventory'!$B74,'ATL CR'!$L:$L,'ATL GA Inventory'!CO$3)</f>
        <v>0</v>
      </c>
      <c r="CP74" s="16">
        <f>SUMIFS('ATL RAW'!$J:$J,'ATL RAW'!$I:$I,'ATL GA Inventory'!$B74,'ATL RAW'!$L:$L,'ATL GA Inventory'!CP$3)+SUMIFS('ATL CR'!$J:$J,'ATL CR'!$I:$I,'ATL GA Inventory'!$B74,'ATL CR'!$L:$L,'ATL GA Inventory'!CP$3)</f>
        <v>0</v>
      </c>
      <c r="CQ74" s="16">
        <f>SUMIFS('ATL RAW'!$J:$J,'ATL RAW'!$I:$I,'ATL GA Inventory'!$B74,'ATL RAW'!$L:$L,'ATL GA Inventory'!CQ$3)+SUMIFS('ATL CR'!$J:$J,'ATL CR'!$I:$I,'ATL GA Inventory'!$B74,'ATL CR'!$L:$L,'ATL GA Inventory'!CQ$3)</f>
        <v>0</v>
      </c>
      <c r="CR74" s="16">
        <f>SUMIFS('ATL RAW'!$J:$J,'ATL RAW'!$I:$I,'ATL GA Inventory'!$B74,'ATL RAW'!$L:$L,'ATL GA Inventory'!CR$3)+SUMIFS('ATL CR'!$J:$J,'ATL CR'!$I:$I,'ATL GA Inventory'!$B74,'ATL CR'!$L:$L,'ATL GA Inventory'!CR$3)</f>
        <v>1160</v>
      </c>
      <c r="CS74" s="16">
        <f>SUMIFS('ATL RAW'!$J:$J,'ATL RAW'!$I:$I,'ATL GA Inventory'!$B74,'ATL RAW'!$L:$L,'ATL GA Inventory'!CS$3)+SUMIFS('ATL CR'!$J:$J,'ATL CR'!$I:$I,'ATL GA Inventory'!$B74,'ATL CR'!$L:$L,'ATL GA Inventory'!CS$3)</f>
        <v>0</v>
      </c>
      <c r="CT74" s="16">
        <f>SUMIFS('ATL RAW'!$J:$J,'ATL RAW'!$I:$I,'ATL GA Inventory'!$B74,'ATL RAW'!$L:$L,'ATL GA Inventory'!CT$3)+SUMIFS('ATL CR'!$J:$J,'ATL CR'!$I:$I,'ATL GA Inventory'!$B74,'ATL CR'!$L:$L,'ATL GA Inventory'!CT$3)</f>
        <v>0</v>
      </c>
      <c r="CU74" s="16">
        <f>SUMIFS('ATL RAW'!$J:$J,'ATL RAW'!$I:$I,'ATL GA Inventory'!$B74,'ATL RAW'!$L:$L,'ATL GA Inventory'!CU$3)+SUMIFS('ATL CR'!$J:$J,'ATL CR'!$I:$I,'ATL GA Inventory'!$B74,'ATL CR'!$L:$L,'ATL GA Inventory'!CU$3)</f>
        <v>0</v>
      </c>
      <c r="CV74" s="16">
        <f>SUMIFS('ATL RAW'!$J:$J,'ATL RAW'!$I:$I,'ATL GA Inventory'!$B74,'ATL RAW'!$L:$L,'ATL GA Inventory'!CV$3)+SUMIFS('ATL CR'!$J:$J,'ATL CR'!$I:$I,'ATL GA Inventory'!$B74,'ATL CR'!$L:$L,'ATL GA Inventory'!CV$3)</f>
        <v>0</v>
      </c>
      <c r="CW74" s="16">
        <f>SUMIFS('ATL RAW'!$J:$J,'ATL RAW'!$I:$I,'ATL GA Inventory'!$B74,'ATL RAW'!$L:$L,'ATL GA Inventory'!CW$3)+SUMIFS('ATL CR'!$J:$J,'ATL CR'!$I:$I,'ATL GA Inventory'!$B74,'ATL CR'!$L:$L,'ATL GA Inventory'!CW$3)</f>
        <v>0</v>
      </c>
      <c r="CX74" s="16">
        <f>SUMIFS('ATL RAW'!$J:$J,'ATL RAW'!$I:$I,'ATL GA Inventory'!$B74,'ATL RAW'!$L:$L,'ATL GA Inventory'!CX$3)+SUMIFS('ATL CR'!$J:$J,'ATL CR'!$I:$I,'ATL GA Inventory'!$B74,'ATL CR'!$L:$L,'ATL GA Inventory'!CX$3)</f>
        <v>0</v>
      </c>
      <c r="CY74" s="16">
        <f>SUMIFS('ATL RAW'!$J:$J,'ATL RAW'!$I:$I,'ATL GA Inventory'!$B74,'ATL RAW'!$L:$L,'ATL GA Inventory'!CY$3)+SUMIFS('ATL CR'!$J:$J,'ATL CR'!$I:$I,'ATL GA Inventory'!$B74,'ATL CR'!$L:$L,'ATL GA Inventory'!CY$3)</f>
        <v>0</v>
      </c>
      <c r="CZ74" s="16">
        <f>SUMIFS('ATL RAW'!$J:$J,'ATL RAW'!$I:$I,'ATL GA Inventory'!$B74,'ATL RAW'!$L:$L,'ATL GA Inventory'!CZ$3)+SUMIFS('ATL CR'!$J:$J,'ATL CR'!$I:$I,'ATL GA Inventory'!$B74,'ATL CR'!$L:$L,'ATL GA Inventory'!CZ$3)</f>
        <v>0</v>
      </c>
      <c r="DA74" s="16">
        <f>SUMIFS('ATL RAW'!$J:$J,'ATL RAW'!$I:$I,'ATL GA Inventory'!$B74,'ATL RAW'!$L:$L,'ATL GA Inventory'!DA$3)+SUMIFS('ATL CR'!$J:$J,'ATL CR'!$I:$I,'ATL GA Inventory'!$B74,'ATL CR'!$L:$L,'ATL GA Inventory'!DA$3)</f>
        <v>0</v>
      </c>
      <c r="DB74" s="16">
        <f>SUMIFS('ATL RAW'!$J:$J,'ATL RAW'!$I:$I,'ATL GA Inventory'!$B74,'ATL RAW'!$L:$L,'ATL GA Inventory'!DB$3)+SUMIFS('ATL CR'!$J:$J,'ATL CR'!$I:$I,'ATL GA Inventory'!$B74,'ATL CR'!$L:$L,'ATL GA Inventory'!DB$3)</f>
        <v>0</v>
      </c>
      <c r="DC74" s="16">
        <f>SUMIFS('ATL RAW'!$J:$J,'ATL RAW'!$I:$I,'ATL GA Inventory'!$B74,'ATL RAW'!$L:$L,'ATL GA Inventory'!DC$3)+SUMIFS('ATL CR'!$J:$J,'ATL CR'!$I:$I,'ATL GA Inventory'!$B74,'ATL CR'!$L:$L,'ATL GA Inventory'!DC$3)</f>
        <v>0</v>
      </c>
      <c r="DD74" s="16">
        <f>SUMIFS('ATL RAW'!$J:$J,'ATL RAW'!$I:$I,'ATL GA Inventory'!$B74,'ATL RAW'!$L:$L,'ATL GA Inventory'!DD$3)+SUMIFS('ATL CR'!$J:$J,'ATL CR'!$I:$I,'ATL GA Inventory'!$B74,'ATL CR'!$L:$L,'ATL GA Inventory'!DD$3)</f>
        <v>0</v>
      </c>
      <c r="DE74" s="16">
        <f>SUMIFS('ATL RAW'!$J:$J,'ATL RAW'!$I:$I,'ATL GA Inventory'!$B74,'ATL RAW'!$L:$L,'ATL GA Inventory'!DE$3)+SUMIFS('ATL CR'!$J:$J,'ATL CR'!$I:$I,'ATL GA Inventory'!$B74,'ATL CR'!$L:$L,'ATL GA Inventory'!DE$3)</f>
        <v>0</v>
      </c>
      <c r="DF74" s="16">
        <f>SUMIFS('ATL RAW'!$J:$J,'ATL RAW'!$I:$I,'ATL GA Inventory'!$B74,'ATL RAW'!$L:$L,'ATL GA Inventory'!DF$3)+SUMIFS('ATL CR'!$J:$J,'ATL CR'!$I:$I,'ATL GA Inventory'!$B74,'ATL CR'!$L:$L,'ATL GA Inventory'!DF$3)</f>
        <v>0</v>
      </c>
      <c r="DG74" s="16">
        <f>SUMIFS('ATL RAW'!$J:$J,'ATL RAW'!$I:$I,'ATL GA Inventory'!$B74,'ATL RAW'!$L:$L,'ATL GA Inventory'!DG$3)+SUMIFS('ATL CR'!$J:$J,'ATL CR'!$I:$I,'ATL GA Inventory'!$B74,'ATL CR'!$L:$L,'ATL GA Inventory'!DG$3)</f>
        <v>0</v>
      </c>
      <c r="DH74" s="16">
        <f>SUMIFS('ATL RAW'!$J:$J,'ATL RAW'!$I:$I,'ATL GA Inventory'!$B74,'ATL RAW'!$L:$L,'ATL GA Inventory'!DH$3)+SUMIFS('ATL CR'!$J:$J,'ATL CR'!$I:$I,'ATL GA Inventory'!$B74,'ATL CR'!$L:$L,'ATL GA Inventory'!DH$3)</f>
        <v>0</v>
      </c>
      <c r="DI74" s="16">
        <f>SUMIFS('ATL RAW'!$J:$J,'ATL RAW'!$I:$I,'ATL GA Inventory'!$B74,'ATL RAW'!$L:$L,'ATL GA Inventory'!DI$3)+SUMIFS('ATL CR'!$J:$J,'ATL CR'!$I:$I,'ATL GA Inventory'!$B74,'ATL CR'!$L:$L,'ATL GA Inventory'!DI$3)</f>
        <v>0</v>
      </c>
      <c r="DJ74" s="16">
        <f>SUMIFS('ATL RAW'!$J:$J,'ATL RAW'!$I:$I,'ATL GA Inventory'!$B74,'ATL RAW'!$L:$L,'ATL GA Inventory'!DJ$3)+SUMIFS('ATL CR'!$J:$J,'ATL CR'!$I:$I,'ATL GA Inventory'!$B74,'ATL CR'!$L:$L,'ATL GA Inventory'!DJ$3)</f>
        <v>0</v>
      </c>
      <c r="DK74" s="16">
        <f>SUMIFS('ATL RAW'!$J:$J,'ATL RAW'!$I:$I,'ATL GA Inventory'!$B74,'ATL RAW'!$L:$L,'ATL GA Inventory'!DK$3)+SUMIFS('ATL CR'!$J:$J,'ATL CR'!$I:$I,'ATL GA Inventory'!$B74,'ATL CR'!$L:$L,'ATL GA Inventory'!DK$3)</f>
        <v>0</v>
      </c>
      <c r="DL74" s="16">
        <f>SUMIFS('ATL RAW'!$J:$J,'ATL RAW'!$I:$I,'ATL GA Inventory'!$B74,'ATL RAW'!$L:$L,'ATL GA Inventory'!DL$3)+SUMIFS('ATL CR'!$J:$J,'ATL CR'!$I:$I,'ATL GA Inventory'!$B74,'ATL CR'!$L:$L,'ATL GA Inventory'!DL$3)</f>
        <v>0</v>
      </c>
      <c r="DM74" s="16">
        <f>SUMIFS('ATL RAW'!$J:$J,'ATL RAW'!$I:$I,'ATL GA Inventory'!$B74,'ATL RAW'!$L:$L,'ATL GA Inventory'!DM$3)+SUMIFS('ATL CR'!$J:$J,'ATL CR'!$I:$I,'ATL GA Inventory'!$B74,'ATL CR'!$L:$L,'ATL GA Inventory'!DM$3)</f>
        <v>0</v>
      </c>
      <c r="DN74" s="16">
        <f>SUMIFS('ATL RAW'!$J:$J,'ATL RAW'!$I:$I,'ATL GA Inventory'!$B74,'ATL RAW'!$L:$L,'ATL GA Inventory'!DN$3)+SUMIFS('ATL CR'!$J:$J,'ATL CR'!$I:$I,'ATL GA Inventory'!$B74,'ATL CR'!$L:$L,'ATL GA Inventory'!DN$3)</f>
        <v>0</v>
      </c>
      <c r="DO74" s="16">
        <f>SUMIFS('ATL RAW'!$J:$J,'ATL RAW'!$I:$I,'ATL GA Inventory'!$B74,'ATL RAW'!$L:$L,'ATL GA Inventory'!DO$3)+SUMIFS('ATL CR'!$J:$J,'ATL CR'!$I:$I,'ATL GA Inventory'!$B74,'ATL CR'!$L:$L,'ATL GA Inventory'!DO$3)</f>
        <v>0</v>
      </c>
      <c r="DP74" s="16">
        <f>SUMIFS('ATL RAW'!$J:$J,'ATL RAW'!$I:$I,'ATL GA Inventory'!$B74,'ATL RAW'!$L:$L,'ATL GA Inventory'!DP$3)+SUMIFS('ATL CR'!$J:$J,'ATL CR'!$I:$I,'ATL GA Inventory'!$B74,'ATL CR'!$L:$L,'ATL GA Inventory'!DP$3)</f>
        <v>0</v>
      </c>
      <c r="DQ74" s="16">
        <f>SUMIFS('ATL RAW'!$J:$J,'ATL RAW'!$I:$I,'ATL GA Inventory'!$B74,'ATL RAW'!$L:$L,'ATL GA Inventory'!DQ$3)+SUMIFS('ATL CR'!$J:$J,'ATL CR'!$I:$I,'ATL GA Inventory'!$B74,'ATL CR'!$L:$L,'ATL GA Inventory'!DQ$3)</f>
        <v>0</v>
      </c>
      <c r="DR74" s="16">
        <f>SUMIFS('ATL RAW'!$J:$J,'ATL RAW'!$I:$I,'ATL GA Inventory'!$B74,'ATL RAW'!$L:$L,'ATL GA Inventory'!DR$3)+SUMIFS('ATL CR'!$J:$J,'ATL CR'!$I:$I,'ATL GA Inventory'!$B74,'ATL CR'!$L:$L,'ATL GA Inventory'!DR$3)</f>
        <v>0</v>
      </c>
      <c r="DS74" s="16">
        <f>SUMIFS('ATL RAW'!$J:$J,'ATL RAW'!$I:$I,'ATL GA Inventory'!$B74,'ATL RAW'!$L:$L,'ATL GA Inventory'!DS$3)+SUMIFS('ATL CR'!$J:$J,'ATL CR'!$I:$I,'ATL GA Inventory'!$B74,'ATL CR'!$L:$L,'ATL GA Inventory'!DS$3)</f>
        <v>0</v>
      </c>
      <c r="DT74" s="16">
        <f>SUMIFS('ATL RAW'!$J:$J,'ATL RAW'!$I:$I,'ATL GA Inventory'!$B74,'ATL RAW'!$L:$L,'ATL GA Inventory'!DT$3)+SUMIFS('ATL CR'!$J:$J,'ATL CR'!$I:$I,'ATL GA Inventory'!$B74,'ATL CR'!$L:$L,'ATL GA Inventory'!DT$3)</f>
        <v>0</v>
      </c>
      <c r="DU74" s="16">
        <f>SUMIFS('ATL RAW'!$J:$J,'ATL RAW'!$I:$I,'ATL GA Inventory'!$B74,'ATL RAW'!$L:$L,'ATL GA Inventory'!DU$3)+SUMIFS('ATL CR'!$J:$J,'ATL CR'!$I:$I,'ATL GA Inventory'!$B74,'ATL CR'!$L:$L,'ATL GA Inventory'!DU$3)</f>
        <v>0</v>
      </c>
      <c r="DV74" s="16">
        <f>SUMIFS('ATL RAW'!$J:$J,'ATL RAW'!$I:$I,'ATL GA Inventory'!$B74,'ATL RAW'!$L:$L,'ATL GA Inventory'!DV$3)+SUMIFS('ATL CR'!$J:$J,'ATL CR'!$I:$I,'ATL GA Inventory'!$B74,'ATL CR'!$L:$L,'ATL GA Inventory'!DV$3)</f>
        <v>0</v>
      </c>
      <c r="DW74" s="16">
        <f>SUMIFS('ATL RAW'!$J:$J,'ATL RAW'!$I:$I,'ATL GA Inventory'!$B74,'ATL RAW'!$L:$L,'ATL GA Inventory'!DW$3)+SUMIFS('ATL CR'!$J:$J,'ATL CR'!$I:$I,'ATL GA Inventory'!$B74,'ATL CR'!$L:$L,'ATL GA Inventory'!DW$3)</f>
        <v>0</v>
      </c>
      <c r="DX74" s="16">
        <f>SUMIFS('ATL RAW'!$J:$J,'ATL RAW'!$I:$I,'ATL GA Inventory'!$B74,'ATL RAW'!$L:$L,'ATL GA Inventory'!DX$3)+SUMIFS('ATL CR'!$J:$J,'ATL CR'!$I:$I,'ATL GA Inventory'!$B74,'ATL CR'!$L:$L,'ATL GA Inventory'!DX$3)</f>
        <v>0</v>
      </c>
      <c r="DY74" s="16">
        <f>SUMIFS('ATL RAW'!$J:$J,'ATL RAW'!$I:$I,'ATL GA Inventory'!$B74,'ATL RAW'!$L:$L,'ATL GA Inventory'!DY$3)+SUMIFS('ATL CR'!$J:$J,'ATL CR'!$I:$I,'ATL GA Inventory'!$B74,'ATL CR'!$L:$L,'ATL GA Inventory'!DY$3)</f>
        <v>0</v>
      </c>
      <c r="DZ74" s="16">
        <f>SUMIFS('ATL RAW'!$J:$J,'ATL RAW'!$I:$I,'ATL GA Inventory'!$B74,'ATL RAW'!$L:$L,'ATL GA Inventory'!DZ$3)+SUMIFS('ATL CR'!$J:$J,'ATL CR'!$I:$I,'ATL GA Inventory'!$B74,'ATL CR'!$L:$L,'ATL GA Inventory'!DZ$3)</f>
        <v>0</v>
      </c>
      <c r="EA74" s="16">
        <f>SUMIFS('ATL RAW'!$J:$J,'ATL RAW'!$I:$I,'ATL GA Inventory'!$B74,'ATL RAW'!$L:$L,'ATL GA Inventory'!EA$3)+SUMIFS('ATL CR'!$J:$J,'ATL CR'!$I:$I,'ATL GA Inventory'!$B74,'ATL CR'!$L:$L,'ATL GA Inventory'!EA$3)</f>
        <v>0</v>
      </c>
      <c r="EB74" s="16">
        <f>SUMIFS('ATL RAW'!$J:$J,'ATL RAW'!$I:$I,'ATL GA Inventory'!$B74,'ATL RAW'!$L:$L,'ATL GA Inventory'!EB$3)+SUMIFS('ATL CR'!$J:$J,'ATL CR'!$I:$I,'ATL GA Inventory'!$B74,'ATL CR'!$L:$L,'ATL GA Inventory'!EB$3)</f>
        <v>0</v>
      </c>
      <c r="EC74" s="16">
        <f>SUMIFS('ATL RAW'!$J:$J,'ATL RAW'!$I:$I,'ATL GA Inventory'!$B74,'ATL RAW'!$L:$L,'ATL GA Inventory'!EC$3)+SUMIFS('ATL CR'!$J:$J,'ATL CR'!$I:$I,'ATL GA Inventory'!$B74,'ATL CR'!$L:$L,'ATL GA Inventory'!EC$3)</f>
        <v>0</v>
      </c>
      <c r="ED74" s="16">
        <f>SUMIFS('ATL RAW'!$J:$J,'ATL RAW'!$I:$I,'ATL GA Inventory'!$B74,'ATL RAW'!$L:$L,'ATL GA Inventory'!ED$3)+SUMIFS('ATL CR'!$J:$J,'ATL CR'!$I:$I,'ATL GA Inventory'!$B74,'ATL CR'!$L:$L,'ATL GA Inventory'!ED$3)</f>
        <v>0</v>
      </c>
      <c r="EE74" s="16">
        <f>SUMIFS('ATL RAW'!$J:$J,'ATL RAW'!$I:$I,'ATL GA Inventory'!$B74,'ATL RAW'!$L:$L,'ATL GA Inventory'!EE$3)+SUMIFS('ATL CR'!$J:$J,'ATL CR'!$I:$I,'ATL GA Inventory'!$B74,'ATL CR'!$L:$L,'ATL GA Inventory'!EE$3)</f>
        <v>0</v>
      </c>
      <c r="EF74" s="16">
        <f>SUMIFS('ATL RAW'!$J:$J,'ATL RAW'!$I:$I,'ATL GA Inventory'!$B74,'ATL RAW'!$L:$L,'ATL GA Inventory'!EF$3)+SUMIFS('ATL CR'!$J:$J,'ATL CR'!$I:$I,'ATL GA Inventory'!$B74,'ATL CR'!$L:$L,'ATL GA Inventory'!EF$3)</f>
        <v>0</v>
      </c>
      <c r="EG74" s="16">
        <f>SUMIFS('ATL RAW'!$J:$J,'ATL RAW'!$I:$I,'ATL GA Inventory'!$B74,'ATL RAW'!$L:$L,'ATL GA Inventory'!EG$3)+SUMIFS('ATL CR'!$J:$J,'ATL CR'!$I:$I,'ATL GA Inventory'!$B74,'ATL CR'!$L:$L,'ATL GA Inventory'!EG$3)</f>
        <v>0</v>
      </c>
      <c r="EH74" s="16">
        <f>SUMIFS('ATL RAW'!$J:$J,'ATL RAW'!$I:$I,'ATL GA Inventory'!$B74,'ATL RAW'!$L:$L,'ATL GA Inventory'!EH$3)+SUMIFS('ATL CR'!$J:$J,'ATL CR'!$I:$I,'ATL GA Inventory'!$B74,'ATL CR'!$L:$L,'ATL GA Inventory'!EH$3)</f>
        <v>0</v>
      </c>
      <c r="EI74" s="16">
        <f>SUMIFS('ATL RAW'!$J:$J,'ATL RAW'!$I:$I,'ATL GA Inventory'!$B74,'ATL RAW'!$L:$L,'ATL GA Inventory'!EI$3)+SUMIFS('ATL CR'!$J:$J,'ATL CR'!$I:$I,'ATL GA Inventory'!$B74,'ATL CR'!$L:$L,'ATL GA Inventory'!EI$3)</f>
        <v>0</v>
      </c>
      <c r="EJ74" s="16">
        <f>SUMIFS('ATL RAW'!$J:$J,'ATL RAW'!$I:$I,'ATL GA Inventory'!$B74,'ATL RAW'!$L:$L,'ATL GA Inventory'!EJ$3)+SUMIFS('ATL CR'!$J:$J,'ATL CR'!$I:$I,'ATL GA Inventory'!$B74,'ATL CR'!$L:$L,'ATL GA Inventory'!EJ$3)</f>
        <v>0</v>
      </c>
      <c r="EK74" s="16">
        <f>SUMIFS('ATL RAW'!$J:$J,'ATL RAW'!$I:$I,'ATL GA Inventory'!$B74,'ATL RAW'!$L:$L,'ATL GA Inventory'!EK$3)+SUMIFS('ATL CR'!$J:$J,'ATL CR'!$I:$I,'ATL GA Inventory'!$B74,'ATL CR'!$L:$L,'ATL GA Inventory'!EK$3)</f>
        <v>0</v>
      </c>
      <c r="EL74" s="16">
        <f>SUMIFS('ATL RAW'!$J:$J,'ATL RAW'!$I:$I,'ATL GA Inventory'!$B74,'ATL RAW'!$L:$L,'ATL GA Inventory'!EL$3)+SUMIFS('ATL CR'!$J:$J,'ATL CR'!$I:$I,'ATL GA Inventory'!$B74,'ATL CR'!$L:$L,'ATL GA Inventory'!EL$3)</f>
        <v>0</v>
      </c>
      <c r="EM74" s="16">
        <f>SUMIFS('ATL RAW'!$J:$J,'ATL RAW'!$I:$I,'ATL GA Inventory'!$B74,'ATL RAW'!$L:$L,'ATL GA Inventory'!EM$3)+SUMIFS('ATL CR'!$J:$J,'ATL CR'!$I:$I,'ATL GA Inventory'!$B74,'ATL CR'!$L:$L,'ATL GA Inventory'!EM$3)</f>
        <v>0</v>
      </c>
      <c r="EN74" s="16">
        <f>SUMIFS('ATL RAW'!$J:$J,'ATL RAW'!$I:$I,'ATL GA Inventory'!$B74,'ATL RAW'!$L:$L,'ATL GA Inventory'!EN$3)+SUMIFS('ATL CR'!$J:$J,'ATL CR'!$I:$I,'ATL GA Inventory'!$B74,'ATL CR'!$L:$L,'ATL GA Inventory'!EN$3)</f>
        <v>0</v>
      </c>
      <c r="EO74" s="16">
        <f>SUMIFS('ATL RAW'!$J:$J,'ATL RAW'!$I:$I,'ATL GA Inventory'!$B74,'ATL RAW'!$L:$L,'ATL GA Inventory'!EO$3)+SUMIFS('ATL CR'!$J:$J,'ATL CR'!$I:$I,'ATL GA Inventory'!$B74,'ATL CR'!$L:$L,'ATL GA Inventory'!EO$3)</f>
        <v>0</v>
      </c>
      <c r="EP74" s="16">
        <f>SUMIFS('ATL RAW'!$J:$J,'ATL RAW'!$I:$I,'ATL GA Inventory'!$B74,'ATL RAW'!$L:$L,'ATL GA Inventory'!EP$3)+SUMIFS('ATL CR'!$J:$J,'ATL CR'!$I:$I,'ATL GA Inventory'!$B74,'ATL CR'!$L:$L,'ATL GA Inventory'!EP$3)</f>
        <v>0</v>
      </c>
      <c r="EQ74" s="16">
        <f>SUMIFS('ATL RAW'!$J:$J,'ATL RAW'!$I:$I,'ATL GA Inventory'!$B74,'ATL RAW'!$L:$L,'ATL GA Inventory'!EQ$3)+SUMIFS('ATL CR'!$J:$J,'ATL CR'!$I:$I,'ATL GA Inventory'!$B74,'ATL CR'!$L:$L,'ATL GA Inventory'!EQ$3)</f>
        <v>0</v>
      </c>
      <c r="ER74" s="16">
        <f>SUMIFS('ATL RAW'!$J:$J,'ATL RAW'!$I:$I,'ATL GA Inventory'!$B74,'ATL RAW'!$L:$L,'ATL GA Inventory'!ER$3)+SUMIFS('ATL CR'!$J:$J,'ATL CR'!$I:$I,'ATL GA Inventory'!$B74,'ATL CR'!$L:$L,'ATL GA Inventory'!ER$3)</f>
        <v>0</v>
      </c>
      <c r="ES74" s="16">
        <f>SUMIFS('ATL RAW'!$J:$J,'ATL RAW'!$I:$I,'ATL GA Inventory'!$B74,'ATL RAW'!$L:$L,'ATL GA Inventory'!ES$3)+SUMIFS('ATL CR'!$J:$J,'ATL CR'!$I:$I,'ATL GA Inventory'!$B74,'ATL CR'!$L:$L,'ATL GA Inventory'!ES$3)</f>
        <v>0</v>
      </c>
      <c r="ET74" s="16">
        <f>SUMIFS('ATL RAW'!$J:$J,'ATL RAW'!$I:$I,'ATL GA Inventory'!$B74,'ATL RAW'!$L:$L,'ATL GA Inventory'!ET$3)+SUMIFS('ATL CR'!$J:$J,'ATL CR'!$I:$I,'ATL GA Inventory'!$B74,'ATL CR'!$L:$L,'ATL GA Inventory'!ET$3)</f>
        <v>0</v>
      </c>
      <c r="EU74" s="16">
        <f>SUMIFS('ATL RAW'!$J:$J,'ATL RAW'!$I:$I,'ATL GA Inventory'!$B74,'ATL RAW'!$L:$L,'ATL GA Inventory'!EU$3)+SUMIFS('ATL CR'!$J:$J,'ATL CR'!$I:$I,'ATL GA Inventory'!$B74,'ATL CR'!$L:$L,'ATL GA Inventory'!EU$3)</f>
        <v>0</v>
      </c>
      <c r="EV74" s="16">
        <f>SUMIFS('ATL RAW'!$J:$J,'ATL RAW'!$I:$I,'ATL GA Inventory'!$B74,'ATL RAW'!$L:$L,'ATL GA Inventory'!EV$3)+SUMIFS('ATL CR'!$J:$J,'ATL CR'!$I:$I,'ATL GA Inventory'!$B74,'ATL CR'!$L:$L,'ATL GA Inventory'!EV$3)</f>
        <v>0</v>
      </c>
      <c r="EW74" s="16">
        <f>SUMIFS('ATL RAW'!$J:$J,'ATL RAW'!$I:$I,'ATL GA Inventory'!$B74,'ATL RAW'!$L:$L,'ATL GA Inventory'!EW$3)+SUMIFS('ATL CR'!$J:$J,'ATL CR'!$I:$I,'ATL GA Inventory'!$B74,'ATL CR'!$L:$L,'ATL GA Inventory'!EW$3)</f>
        <v>0</v>
      </c>
      <c r="EX74" s="16">
        <f>SUMIFS('ATL RAW'!$J:$J,'ATL RAW'!$I:$I,'ATL GA Inventory'!$B74,'ATL RAW'!$L:$L,'ATL GA Inventory'!EX$3)+SUMIFS('ATL CR'!$J:$J,'ATL CR'!$I:$I,'ATL GA Inventory'!$B74,'ATL CR'!$L:$L,'ATL GA Inventory'!EX$3)</f>
        <v>0</v>
      </c>
      <c r="EY74" s="16">
        <f>SUMIFS('ATL RAW'!$J:$J,'ATL RAW'!$I:$I,'ATL GA Inventory'!$B74,'ATL RAW'!$L:$L,'ATL GA Inventory'!EY$3)+SUMIFS('ATL CR'!$J:$J,'ATL CR'!$I:$I,'ATL GA Inventory'!$B74,'ATL CR'!$L:$L,'ATL GA Inventory'!EY$3)</f>
        <v>0</v>
      </c>
      <c r="EZ74" s="16">
        <f>SUMIFS('ATL RAW'!$J:$J,'ATL RAW'!$I:$I,'ATL GA Inventory'!$B74,'ATL RAW'!$L:$L,'ATL GA Inventory'!EZ$3)+SUMIFS('ATL CR'!$J:$J,'ATL CR'!$I:$I,'ATL GA Inventory'!$B74,'ATL CR'!$L:$L,'ATL GA Inventory'!EZ$3)</f>
        <v>0</v>
      </c>
      <c r="FA74" s="16">
        <f>SUMIFS('ATL RAW'!$J:$J,'ATL RAW'!$I:$I,'ATL GA Inventory'!$B74,'ATL RAW'!$L:$L,'ATL GA Inventory'!FA$3)+SUMIFS('ATL CR'!$J:$J,'ATL CR'!$I:$I,'ATL GA Inventory'!$B74,'ATL CR'!$L:$L,'ATL GA Inventory'!FA$3)</f>
        <v>0</v>
      </c>
      <c r="FB74" s="16">
        <f>SUMIFS('ATL RAW'!$J:$J,'ATL RAW'!$I:$I,'ATL GA Inventory'!$B74,'ATL RAW'!$L:$L,'ATL GA Inventory'!FB$3)+SUMIFS('ATL CR'!$J:$J,'ATL CR'!$I:$I,'ATL GA Inventory'!$B74,'ATL CR'!$L:$L,'ATL GA Inventory'!FB$3)</f>
        <v>0</v>
      </c>
      <c r="FC74" s="16">
        <f>SUMIFS('ATL RAW'!$J:$J,'ATL RAW'!$I:$I,'ATL GA Inventory'!$B74,'ATL RAW'!$L:$L,'ATL GA Inventory'!FC$3)+SUMIFS('ATL CR'!$J:$J,'ATL CR'!$I:$I,'ATL GA Inventory'!$B74,'ATL CR'!$L:$L,'ATL GA Inventory'!FC$3)</f>
        <v>0</v>
      </c>
      <c r="FD74" s="16">
        <f>SUMIFS('ATL RAW'!$J:$J,'ATL RAW'!$I:$I,'ATL GA Inventory'!$B74,'ATL RAW'!$L:$L,'ATL GA Inventory'!FD$3)+SUMIFS('ATL CR'!$J:$J,'ATL CR'!$I:$I,'ATL GA Inventory'!$B74,'ATL CR'!$L:$L,'ATL GA Inventory'!FD$3)</f>
        <v>0</v>
      </c>
      <c r="FE74" s="16">
        <f>SUMIFS('ATL RAW'!$J:$J,'ATL RAW'!$I:$I,'ATL GA Inventory'!$B74,'ATL RAW'!$L:$L,'ATL GA Inventory'!FE$3)+SUMIFS('ATL CR'!$J:$J,'ATL CR'!$I:$I,'ATL GA Inventory'!$B74,'ATL CR'!$L:$L,'ATL GA Inventory'!FE$3)</f>
        <v>0</v>
      </c>
      <c r="FF74" s="16">
        <f>SUMIFS('ATL RAW'!$J:$J,'ATL RAW'!$I:$I,'ATL GA Inventory'!$B74,'ATL RAW'!$L:$L,'ATL GA Inventory'!FF$3)+SUMIFS('ATL CR'!$J:$J,'ATL CR'!$I:$I,'ATL GA Inventory'!$B74,'ATL CR'!$L:$L,'ATL GA Inventory'!FF$3)</f>
        <v>0</v>
      </c>
      <c r="FG74" s="16">
        <f>SUMIFS('ATL RAW'!$J:$J,'ATL RAW'!$I:$I,'ATL GA Inventory'!$B74,'ATL RAW'!$L:$L,'ATL GA Inventory'!FG$3)+SUMIFS('ATL CR'!$J:$J,'ATL CR'!$I:$I,'ATL GA Inventory'!$B74,'ATL CR'!$L:$L,'ATL GA Inventory'!FG$3)</f>
        <v>0</v>
      </c>
      <c r="FH74" s="16">
        <f>SUMIFS('ATL RAW'!$J:$J,'ATL RAW'!$I:$I,'ATL GA Inventory'!$B74,'ATL RAW'!$L:$L,'ATL GA Inventory'!FH$3)+SUMIFS('ATL CR'!$J:$J,'ATL CR'!$I:$I,'ATL GA Inventory'!$B74,'ATL CR'!$L:$L,'ATL GA Inventory'!FH$3)</f>
        <v>0</v>
      </c>
      <c r="FI74" s="16">
        <f>SUMIFS('ATL RAW'!$J:$J,'ATL RAW'!$I:$I,'ATL GA Inventory'!$B74,'ATL RAW'!$L:$L,'ATL GA Inventory'!FI$3)+SUMIFS('ATL CR'!$J:$J,'ATL CR'!$I:$I,'ATL GA Inventory'!$B74,'ATL CR'!$L:$L,'ATL GA Inventory'!FI$3)</f>
        <v>0</v>
      </c>
      <c r="FJ74" s="16">
        <f>SUMIFS('ATL RAW'!$J:$J,'ATL RAW'!$I:$I,'ATL GA Inventory'!$B74,'ATL RAW'!$L:$L,'ATL GA Inventory'!FJ$3)+SUMIFS('ATL CR'!$J:$J,'ATL CR'!$I:$I,'ATL GA Inventory'!$B74,'ATL CR'!$L:$L,'ATL GA Inventory'!FJ$3)</f>
        <v>0</v>
      </c>
      <c r="FK74" s="16">
        <f>SUMIFS('ATL RAW'!$J:$J,'ATL RAW'!$I:$I,'ATL GA Inventory'!$B74,'ATL RAW'!$L:$L,'ATL GA Inventory'!FK$3)+SUMIFS('ATL CR'!$J:$J,'ATL CR'!$I:$I,'ATL GA Inventory'!$B74,'ATL CR'!$L:$L,'ATL GA Inventory'!FK$3)</f>
        <v>0</v>
      </c>
      <c r="FL74" s="16">
        <f>SUMIFS('ATL RAW'!$J:$J,'ATL RAW'!$I:$I,'ATL GA Inventory'!$B74,'ATL RAW'!$L:$L,'ATL GA Inventory'!FL$3)+SUMIFS('ATL CR'!$J:$J,'ATL CR'!$I:$I,'ATL GA Inventory'!$B74,'ATL CR'!$L:$L,'ATL GA Inventory'!FL$3)</f>
        <v>0</v>
      </c>
      <c r="FM74" s="16">
        <f>SUMIFS('ATL RAW'!$J:$J,'ATL RAW'!$I:$I,'ATL GA Inventory'!$B74,'ATL RAW'!$L:$L,'ATL GA Inventory'!FM$3)+SUMIFS('ATL CR'!$J:$J,'ATL CR'!$I:$I,'ATL GA Inventory'!$B74,'ATL CR'!$L:$L,'ATL GA Inventory'!FM$3)</f>
        <v>0</v>
      </c>
      <c r="FN74" s="16">
        <f>SUMIFS('ATL RAW'!$J:$J,'ATL RAW'!$I:$I,'ATL GA Inventory'!$B74,'ATL RAW'!$L:$L,'ATL GA Inventory'!FN$3)+SUMIFS('ATL CR'!$J:$J,'ATL CR'!$I:$I,'ATL GA Inventory'!$B74,'ATL CR'!$L:$L,'ATL GA Inventory'!FN$3)</f>
        <v>0</v>
      </c>
      <c r="FO74" s="16">
        <f>SUMIFS('ATL RAW'!$J:$J,'ATL RAW'!$I:$I,'ATL GA Inventory'!$B74,'ATL RAW'!$L:$L,'ATL GA Inventory'!FO$3)+SUMIFS('ATL CR'!$J:$J,'ATL CR'!$I:$I,'ATL GA Inventory'!$B74,'ATL CR'!$L:$L,'ATL GA Inventory'!FO$3)</f>
        <v>0</v>
      </c>
      <c r="FP74" s="16">
        <f>SUMIFS('ATL RAW'!$J:$J,'ATL RAW'!$I:$I,'ATL GA Inventory'!$B74,'ATL RAW'!$L:$L,'ATL GA Inventory'!FP$3)+SUMIFS('ATL CR'!$J:$J,'ATL CR'!$I:$I,'ATL GA Inventory'!$B74,'ATL CR'!$L:$L,'ATL GA Inventory'!FP$3)</f>
        <v>0</v>
      </c>
      <c r="FQ74" s="16">
        <f>SUMIFS('ATL RAW'!$J:$J,'ATL RAW'!$I:$I,'ATL GA Inventory'!$B74,'ATL RAW'!$L:$L,'ATL GA Inventory'!FQ$3)+SUMIFS('ATL CR'!$J:$J,'ATL CR'!$I:$I,'ATL GA Inventory'!$B74,'ATL CR'!$L:$L,'ATL GA Inventory'!FQ$3)</f>
        <v>0</v>
      </c>
      <c r="FR74" s="16">
        <f>SUMIFS('ATL RAW'!$J:$J,'ATL RAW'!$I:$I,'ATL GA Inventory'!$B74,'ATL RAW'!$L:$L,'ATL GA Inventory'!FR$3)+SUMIFS('ATL CR'!$J:$J,'ATL CR'!$I:$I,'ATL GA Inventory'!$B74,'ATL CR'!$L:$L,'ATL GA Inventory'!FR$3)</f>
        <v>0</v>
      </c>
      <c r="FS74" s="16">
        <f>SUMIFS('ATL RAW'!$J:$J,'ATL RAW'!$I:$I,'ATL GA Inventory'!$B74,'ATL RAW'!$L:$L,'ATL GA Inventory'!FS$3)+SUMIFS('ATL CR'!$J:$J,'ATL CR'!$I:$I,'ATL GA Inventory'!$B74,'ATL CR'!$L:$L,'ATL GA Inventory'!FS$3)</f>
        <v>0</v>
      </c>
      <c r="FT74" s="16">
        <f>SUMIFS('ATL RAW'!$J:$J,'ATL RAW'!$I:$I,'ATL GA Inventory'!$B74,'ATL RAW'!$L:$L,'ATL GA Inventory'!FT$3)+SUMIFS('ATL CR'!$J:$J,'ATL CR'!$I:$I,'ATL GA Inventory'!$B74,'ATL CR'!$L:$L,'ATL GA Inventory'!FT$3)</f>
        <v>0</v>
      </c>
      <c r="FU74" s="16">
        <f>SUMIFS('ATL RAW'!$J:$J,'ATL RAW'!$I:$I,'ATL GA Inventory'!$B74,'ATL RAW'!$L:$L,'ATL GA Inventory'!FU$3)+SUMIFS('ATL CR'!$J:$J,'ATL CR'!$I:$I,'ATL GA Inventory'!$B74,'ATL CR'!$L:$L,'ATL GA Inventory'!FU$3)</f>
        <v>0</v>
      </c>
      <c r="FV74" s="16">
        <f>SUMIFS('ATL RAW'!$J:$J,'ATL RAW'!$I:$I,'ATL GA Inventory'!$B74,'ATL RAW'!$L:$L,'ATL GA Inventory'!FV$3)+SUMIFS('ATL CR'!$J:$J,'ATL CR'!$I:$I,'ATL GA Inventory'!$B74,'ATL CR'!$L:$L,'ATL GA Inventory'!FV$3)</f>
        <v>0</v>
      </c>
      <c r="FW74" s="16">
        <f>SUMIFS('ATL RAW'!$J:$J,'ATL RAW'!$I:$I,'ATL GA Inventory'!$B74,'ATL RAW'!$L:$L,'ATL GA Inventory'!FW$3)+SUMIFS('ATL CR'!$J:$J,'ATL CR'!$I:$I,'ATL GA Inventory'!$B74,'ATL CR'!$L:$L,'ATL GA Inventory'!FW$3)</f>
        <v>0</v>
      </c>
      <c r="FX74" s="16">
        <f>SUMIFS('ATL RAW'!$J:$J,'ATL RAW'!$I:$I,'ATL GA Inventory'!$B74,'ATL RAW'!$L:$L,'ATL GA Inventory'!FX$3)+SUMIFS('ATL CR'!$J:$J,'ATL CR'!$I:$I,'ATL GA Inventory'!$B74,'ATL CR'!$L:$L,'ATL GA Inventory'!FX$3)</f>
        <v>0</v>
      </c>
      <c r="FY74" s="16">
        <f>SUMIFS('ATL RAW'!$J:$J,'ATL RAW'!$I:$I,'ATL GA Inventory'!$B74,'ATL RAW'!$L:$L,'ATL GA Inventory'!FY$3)+SUMIFS('ATL CR'!$J:$J,'ATL CR'!$I:$I,'ATL GA Inventory'!$B74,'ATL CR'!$L:$L,'ATL GA Inventory'!FY$3)</f>
        <v>0</v>
      </c>
      <c r="FZ74" s="16">
        <f>SUMIFS('ATL RAW'!$J:$J,'ATL RAW'!$I:$I,'ATL GA Inventory'!$B74,'ATL RAW'!$L:$L,'ATL GA Inventory'!FZ$3)+SUMIFS('ATL CR'!$J:$J,'ATL CR'!$I:$I,'ATL GA Inventory'!$B74,'ATL CR'!$L:$L,'ATL GA Inventory'!FZ$3)</f>
        <v>0</v>
      </c>
      <c r="GA74" s="16">
        <f>SUMIFS('ATL RAW'!$J:$J,'ATL RAW'!$I:$I,'ATL GA Inventory'!$B74,'ATL RAW'!$L:$L,'ATL GA Inventory'!GA$3)+SUMIFS('ATL CR'!$J:$J,'ATL CR'!$I:$I,'ATL GA Inventory'!$B74,'ATL CR'!$L:$L,'ATL GA Inventory'!GA$3)</f>
        <v>0</v>
      </c>
      <c r="GB74" s="16">
        <f>SUMIFS('ATL RAW'!$J:$J,'ATL RAW'!$I:$I,'ATL GA Inventory'!$B74,'ATL RAW'!$L:$L,'ATL GA Inventory'!GB$3)+SUMIFS('ATL CR'!$J:$J,'ATL CR'!$I:$I,'ATL GA Inventory'!$B74,'ATL CR'!$L:$L,'ATL GA Inventory'!GB$3)</f>
        <v>0</v>
      </c>
      <c r="GC74" s="16">
        <f>SUMIFS('ATL RAW'!$J:$J,'ATL RAW'!$I:$I,'ATL GA Inventory'!$B74,'ATL RAW'!$L:$L,'ATL GA Inventory'!GC$3)+SUMIFS('ATL CR'!$J:$J,'ATL CR'!$I:$I,'ATL GA Inventory'!$B74,'ATL CR'!$L:$L,'ATL GA Inventory'!GC$3)</f>
        <v>0</v>
      </c>
      <c r="GD74" s="16">
        <f>SUMIFS('ATL RAW'!$J:$J,'ATL RAW'!$I:$I,'ATL GA Inventory'!$B74,'ATL RAW'!$L:$L,'ATL GA Inventory'!GD$3)+SUMIFS('ATL CR'!$J:$J,'ATL CR'!$I:$I,'ATL GA Inventory'!$B74,'ATL CR'!$L:$L,'ATL GA Inventory'!GD$3)</f>
        <v>0</v>
      </c>
      <c r="GE74" s="16">
        <f>SUMIFS('ATL RAW'!$J:$J,'ATL RAW'!$I:$I,'ATL GA Inventory'!$B74,'ATL RAW'!$L:$L,'ATL GA Inventory'!GE$3)+SUMIFS('ATL CR'!$J:$J,'ATL CR'!$I:$I,'ATL GA Inventory'!$B74,'ATL CR'!$L:$L,'ATL GA Inventory'!GE$3)</f>
        <v>0</v>
      </c>
      <c r="GF74" s="16">
        <f>SUMIFS('ATL RAW'!$J:$J,'ATL RAW'!$I:$I,'ATL GA Inventory'!$B74,'ATL RAW'!$L:$L,'ATL GA Inventory'!GF$3)+SUMIFS('ATL CR'!$J:$J,'ATL CR'!$I:$I,'ATL GA Inventory'!$B74,'ATL CR'!$L:$L,'ATL GA Inventory'!GF$3)</f>
        <v>0</v>
      </c>
      <c r="GG74" s="16">
        <f>SUMIFS('ATL RAW'!$J:$J,'ATL RAW'!$I:$I,'ATL GA Inventory'!$B74,'ATL RAW'!$L:$L,'ATL GA Inventory'!GG$3)+SUMIFS('ATL CR'!$J:$J,'ATL CR'!$I:$I,'ATL GA Inventory'!$B74,'ATL CR'!$L:$L,'ATL GA Inventory'!GG$3)</f>
        <v>0</v>
      </c>
      <c r="GH74" s="16">
        <f>SUMIFS('ATL RAW'!$J:$J,'ATL RAW'!$I:$I,'ATL GA Inventory'!$B74,'ATL RAW'!$L:$L,'ATL GA Inventory'!GH$3)+SUMIFS('ATL CR'!$J:$J,'ATL CR'!$I:$I,'ATL GA Inventory'!$B74,'ATL CR'!$L:$L,'ATL GA Inventory'!GH$3)</f>
        <v>0</v>
      </c>
      <c r="GI74" s="16">
        <f>SUMIFS('ATL RAW'!$J:$J,'ATL RAW'!$I:$I,'ATL GA Inventory'!$B74,'ATL RAW'!$L:$L,'ATL GA Inventory'!GI$3)+SUMIFS('ATL CR'!$J:$J,'ATL CR'!$I:$I,'ATL GA Inventory'!$B74,'ATL CR'!$L:$L,'ATL GA Inventory'!GI$3)</f>
        <v>0</v>
      </c>
      <c r="GJ74" s="16">
        <f>SUMIFS('ATL RAW'!$J:$J,'ATL RAW'!$I:$I,'ATL GA Inventory'!$B74,'ATL RAW'!$L:$L,'ATL GA Inventory'!GJ$3)+SUMIFS('ATL CR'!$J:$J,'ATL CR'!$I:$I,'ATL GA Inventory'!$B74,'ATL CR'!$L:$L,'ATL GA Inventory'!GJ$3)</f>
        <v>0</v>
      </c>
      <c r="GK74" s="16">
        <f>SUMIFS('ATL RAW'!$J:$J,'ATL RAW'!$I:$I,'ATL GA Inventory'!$B74,'ATL RAW'!$L:$L,'ATL GA Inventory'!GK$3)+SUMIFS('ATL CR'!$J:$J,'ATL CR'!$I:$I,'ATL GA Inventory'!$B74,'ATL CR'!$L:$L,'ATL GA Inventory'!GK$3)</f>
        <v>0</v>
      </c>
      <c r="GL74" s="16">
        <f>SUMIFS('ATL RAW'!$J:$J,'ATL RAW'!$I:$I,'ATL GA Inventory'!$B74,'ATL RAW'!$L:$L,'ATL GA Inventory'!GL$3)+SUMIFS('ATL CR'!$J:$J,'ATL CR'!$I:$I,'ATL GA Inventory'!$B74,'ATL CR'!$L:$L,'ATL GA Inventory'!GL$3)</f>
        <v>0</v>
      </c>
      <c r="GM74" s="16">
        <f>SUMIFS('ATL RAW'!$J:$J,'ATL RAW'!$I:$I,'ATL GA Inventory'!$B74,'ATL RAW'!$L:$L,'ATL GA Inventory'!GM$3)+SUMIFS('ATL CR'!$J:$J,'ATL CR'!$I:$I,'ATL GA Inventory'!$B74,'ATL CR'!$L:$L,'ATL GA Inventory'!GM$3)</f>
        <v>0</v>
      </c>
      <c r="GN74" s="16">
        <f>SUMIFS('ATL RAW'!$J:$J,'ATL RAW'!$I:$I,'ATL GA Inventory'!$B74,'ATL RAW'!$L:$L,'ATL GA Inventory'!GN$3)+SUMIFS('ATL CR'!$J:$J,'ATL CR'!$I:$I,'ATL GA Inventory'!$B74,'ATL CR'!$L:$L,'ATL GA Inventory'!GN$3)</f>
        <v>0</v>
      </c>
      <c r="GO74" s="16">
        <f>SUMIFS('ATL RAW'!$J:$J,'ATL RAW'!$I:$I,'ATL GA Inventory'!$B74,'ATL RAW'!$L:$L,'ATL GA Inventory'!GO$3)+SUMIFS('ATL CR'!$J:$J,'ATL CR'!$I:$I,'ATL GA Inventory'!$B74,'ATL CR'!$L:$L,'ATL GA Inventory'!GO$3)</f>
        <v>0</v>
      </c>
      <c r="GP74" s="16">
        <f>SUMIFS('ATL RAW'!$J:$J,'ATL RAW'!$I:$I,'ATL GA Inventory'!$B74,'ATL RAW'!$L:$L,'ATL GA Inventory'!GP$3)+SUMIFS('ATL CR'!$J:$J,'ATL CR'!$I:$I,'ATL GA Inventory'!$B74,'ATL CR'!$L:$L,'ATL GA Inventory'!GP$3)</f>
        <v>0</v>
      </c>
      <c r="GQ74" s="16">
        <f>SUMIFS('ATL RAW'!$J:$J,'ATL RAW'!$I:$I,'ATL GA Inventory'!$B74,'ATL RAW'!$L:$L,'ATL GA Inventory'!GQ$3)+SUMIFS('ATL CR'!$J:$J,'ATL CR'!$I:$I,'ATL GA Inventory'!$B74,'ATL CR'!$L:$L,'ATL GA Inventory'!GQ$3)</f>
        <v>0</v>
      </c>
      <c r="GR74" s="16">
        <f>SUMIFS('ATL RAW'!$J:$J,'ATL RAW'!$I:$I,'ATL GA Inventory'!$B74,'ATL RAW'!$L:$L,'ATL GA Inventory'!GR$3)+SUMIFS('ATL CR'!$J:$J,'ATL CR'!$I:$I,'ATL GA Inventory'!$B74,'ATL CR'!$L:$L,'ATL GA Inventory'!GR$3)</f>
        <v>0</v>
      </c>
      <c r="GS74" s="16">
        <f>SUMIFS('ATL RAW'!$J:$J,'ATL RAW'!$I:$I,'ATL GA Inventory'!$B74,'ATL RAW'!$L:$L,'ATL GA Inventory'!GS$3)+SUMIFS('ATL CR'!$J:$J,'ATL CR'!$I:$I,'ATL GA Inventory'!$B74,'ATL CR'!$L:$L,'ATL GA Inventory'!GS$3)</f>
        <v>0</v>
      </c>
      <c r="GT74" s="16">
        <f>SUMIFS('ATL RAW'!$J:$J,'ATL RAW'!$I:$I,'ATL GA Inventory'!$B74,'ATL RAW'!$L:$L,'ATL GA Inventory'!GT$3)+SUMIFS('ATL CR'!$J:$J,'ATL CR'!$I:$I,'ATL GA Inventory'!$B74,'ATL CR'!$L:$L,'ATL GA Inventory'!GT$3)</f>
        <v>0</v>
      </c>
      <c r="GU74" s="16">
        <f>SUMIFS('ATL RAW'!$J:$J,'ATL RAW'!$I:$I,'ATL GA Inventory'!$B74,'ATL RAW'!$L:$L,'ATL GA Inventory'!GU$3)+SUMIFS('ATL CR'!$J:$J,'ATL CR'!$I:$I,'ATL GA Inventory'!$B74,'ATL CR'!$L:$L,'ATL GA Inventory'!GU$3)</f>
        <v>0</v>
      </c>
      <c r="GV74" s="16">
        <f>SUMIFS('ATL RAW'!$J:$J,'ATL RAW'!$I:$I,'ATL GA Inventory'!$B74,'ATL RAW'!$L:$L,'ATL GA Inventory'!GV$3)+SUMIFS('ATL CR'!$J:$J,'ATL CR'!$I:$I,'ATL GA Inventory'!$B74,'ATL CR'!$L:$L,'ATL GA Inventory'!GV$3)</f>
        <v>0</v>
      </c>
      <c r="GW74" s="16">
        <f>SUMIFS('ATL RAW'!$J:$J,'ATL RAW'!$I:$I,'ATL GA Inventory'!$B74,'ATL RAW'!$L:$L,'ATL GA Inventory'!GW$3)+SUMIFS('ATL CR'!$J:$J,'ATL CR'!$I:$I,'ATL GA Inventory'!$B74,'ATL CR'!$L:$L,'ATL GA Inventory'!GW$3)</f>
        <v>0</v>
      </c>
      <c r="GX74" s="16">
        <f>SUMIFS('ATL RAW'!$J:$J,'ATL RAW'!$I:$I,'ATL GA Inventory'!$B74,'ATL RAW'!$L:$L,'ATL GA Inventory'!GX$3)+SUMIFS('ATL CR'!$J:$J,'ATL CR'!$I:$I,'ATL GA Inventory'!$B74,'ATL CR'!$L:$L,'ATL GA Inventory'!GX$3)</f>
        <v>0</v>
      </c>
      <c r="GY74" s="16">
        <f>SUMIFS('ATL RAW'!$J:$J,'ATL RAW'!$I:$I,'ATL GA Inventory'!$B74,'ATL RAW'!$L:$L,'ATL GA Inventory'!GY$3)+SUMIFS('ATL CR'!$J:$J,'ATL CR'!$I:$I,'ATL GA Inventory'!$B74,'ATL CR'!$L:$L,'ATL GA Inventory'!GY$3)</f>
        <v>0</v>
      </c>
    </row>
    <row r="75" spans="1:207" hidden="1">
      <c r="A75" s="18" t="s">
        <v>936</v>
      </c>
      <c r="B75" s="18">
        <f t="shared" si="12"/>
        <v>49303156</v>
      </c>
      <c r="C75" s="18" t="str">
        <f t="shared" si="12"/>
        <v>Q.PEAK DUO XL G10.3/BFG</v>
      </c>
      <c r="D75" s="17">
        <f t="shared" si="12"/>
        <v>480</v>
      </c>
      <c r="E75" s="16">
        <f>SUMIFS('ATL RAW'!$J:$J,'ATL RAW'!$I:$I,'ATL GA Inventory'!$B75,'ATL RAW'!$L:$L,'ATL GA Inventory'!E$3)+SUMIFS('ATL CR'!$J:$J,'ATL CR'!$I:$I,'ATL GA Inventory'!$B75,'ATL CR'!$L:$L,'ATL GA Inventory'!E$3)</f>
        <v>0</v>
      </c>
      <c r="F75" s="16">
        <f>SUMIFS('ATL RAW'!$J:$J,'ATL RAW'!$I:$I,'ATL GA Inventory'!$B75,'ATL RAW'!$L:$L,'ATL GA Inventory'!F$3)+SUMIFS('ATL CR'!$J:$J,'ATL CR'!$I:$I,'ATL GA Inventory'!$B75,'ATL CR'!$L:$L,'ATL GA Inventory'!F$3)</f>
        <v>0</v>
      </c>
      <c r="G75" s="16">
        <f>SUMIFS('ATL RAW'!$J:$J,'ATL RAW'!$I:$I,'ATL GA Inventory'!$B75,'ATL RAW'!$L:$L,'ATL GA Inventory'!G$3)+SUMIFS('ATL CR'!$J:$J,'ATL CR'!$I:$I,'ATL GA Inventory'!$B75,'ATL CR'!$L:$L,'ATL GA Inventory'!G$3)</f>
        <v>0</v>
      </c>
      <c r="H75" s="16">
        <f>SUMIFS('ATL RAW'!$J:$J,'ATL RAW'!$I:$I,'ATL GA Inventory'!$B75,'ATL RAW'!$L:$L,'ATL GA Inventory'!H$3)+SUMIFS('ATL CR'!$J:$J,'ATL CR'!$I:$I,'ATL GA Inventory'!$B75,'ATL CR'!$L:$L,'ATL GA Inventory'!H$3)</f>
        <v>0</v>
      </c>
      <c r="I75" s="16">
        <f>SUMIFS('ATL RAW'!$J:$J,'ATL RAW'!$I:$I,'ATL GA Inventory'!$B75,'ATL RAW'!$L:$L,'ATL GA Inventory'!I$3)+SUMIFS('ATL CR'!$J:$J,'ATL CR'!$I:$I,'ATL GA Inventory'!$B75,'ATL CR'!$L:$L,'ATL GA Inventory'!I$3)</f>
        <v>0</v>
      </c>
      <c r="J75" s="16">
        <f>SUMIFS('ATL RAW'!$J:$J,'ATL RAW'!$I:$I,'ATL GA Inventory'!$B75,'ATL RAW'!$L:$L,'ATL GA Inventory'!J$3)+SUMIFS('ATL CR'!$J:$J,'ATL CR'!$I:$I,'ATL GA Inventory'!$B75,'ATL CR'!$L:$L,'ATL GA Inventory'!J$3)</f>
        <v>0</v>
      </c>
      <c r="K75" s="16">
        <f>SUMIFS('ATL RAW'!$J:$J,'ATL RAW'!$I:$I,'ATL GA Inventory'!$B75,'ATL RAW'!$L:$L,'ATL GA Inventory'!K$3)+SUMIFS('ATL CR'!$J:$J,'ATL CR'!$I:$I,'ATL GA Inventory'!$B75,'ATL CR'!$L:$L,'ATL GA Inventory'!K$3)</f>
        <v>0</v>
      </c>
      <c r="L75" s="16">
        <f>SUMIFS('ATL RAW'!$J:$J,'ATL RAW'!$I:$I,'ATL GA Inventory'!$B75,'ATL RAW'!$L:$L,'ATL GA Inventory'!L$3)+SUMIFS('ATL CR'!$J:$J,'ATL CR'!$I:$I,'ATL GA Inventory'!$B75,'ATL CR'!$L:$L,'ATL GA Inventory'!L$3)</f>
        <v>0</v>
      </c>
      <c r="M75" s="16">
        <f>SUMIFS('ATL RAW'!$J:$J,'ATL RAW'!$I:$I,'ATL GA Inventory'!$B75,'ATL RAW'!$L:$L,'ATL GA Inventory'!M$3)+SUMIFS('ATL CR'!$J:$J,'ATL CR'!$I:$I,'ATL GA Inventory'!$B75,'ATL CR'!$L:$L,'ATL GA Inventory'!M$3)</f>
        <v>0</v>
      </c>
      <c r="N75" s="16">
        <f>SUMIFS('ATL RAW'!$J:$J,'ATL RAW'!$I:$I,'ATL GA Inventory'!$B75,'ATL RAW'!$L:$L,'ATL GA Inventory'!N$3)+SUMIFS('ATL CR'!$J:$J,'ATL CR'!$I:$I,'ATL GA Inventory'!$B75,'ATL CR'!$L:$L,'ATL GA Inventory'!N$3)</f>
        <v>0</v>
      </c>
      <c r="O75" s="16">
        <f>SUMIFS('ATL RAW'!$J:$J,'ATL RAW'!$I:$I,'ATL GA Inventory'!$B75,'ATL RAW'!$L:$L,'ATL GA Inventory'!O$3)+SUMIFS('ATL CR'!$J:$J,'ATL CR'!$I:$I,'ATL GA Inventory'!$B75,'ATL CR'!$L:$L,'ATL GA Inventory'!O$3)</f>
        <v>0</v>
      </c>
      <c r="P75" s="16">
        <f>SUMIFS('ATL RAW'!$J:$J,'ATL RAW'!$I:$I,'ATL GA Inventory'!$B75,'ATL RAW'!$L:$L,'ATL GA Inventory'!P$3)+SUMIFS('ATL CR'!$J:$J,'ATL CR'!$I:$I,'ATL GA Inventory'!$B75,'ATL CR'!$L:$L,'ATL GA Inventory'!P$3)</f>
        <v>0</v>
      </c>
      <c r="Q75" s="16">
        <f>SUMIFS('ATL RAW'!$J:$J,'ATL RAW'!$I:$I,'ATL GA Inventory'!$B75,'ATL RAW'!$L:$L,'ATL GA Inventory'!Q$3)+SUMIFS('ATL CR'!$J:$J,'ATL CR'!$I:$I,'ATL GA Inventory'!$B75,'ATL CR'!$L:$L,'ATL GA Inventory'!Q$3)</f>
        <v>0</v>
      </c>
      <c r="R75" s="16">
        <f>SUMIFS('ATL RAW'!$J:$J,'ATL RAW'!$I:$I,'ATL GA Inventory'!$B75,'ATL RAW'!$L:$L,'ATL GA Inventory'!R$3)+SUMIFS('ATL CR'!$J:$J,'ATL CR'!$I:$I,'ATL GA Inventory'!$B75,'ATL CR'!$L:$L,'ATL GA Inventory'!R$3)</f>
        <v>0</v>
      </c>
      <c r="S75" s="16">
        <f>SUMIFS('ATL RAW'!$J:$J,'ATL RAW'!$I:$I,'ATL GA Inventory'!$B75,'ATL RAW'!$L:$L,'ATL GA Inventory'!S$3)+SUMIFS('ATL CR'!$J:$J,'ATL CR'!$I:$I,'ATL GA Inventory'!$B75,'ATL CR'!$L:$L,'ATL GA Inventory'!S$3)</f>
        <v>0</v>
      </c>
      <c r="T75" s="16">
        <f>SUMIFS('ATL RAW'!$J:$J,'ATL RAW'!$I:$I,'ATL GA Inventory'!$B75,'ATL RAW'!$L:$L,'ATL GA Inventory'!T$3)+SUMIFS('ATL CR'!$J:$J,'ATL CR'!$I:$I,'ATL GA Inventory'!$B75,'ATL CR'!$L:$L,'ATL GA Inventory'!T$3)</f>
        <v>0</v>
      </c>
      <c r="U75" s="16">
        <f>SUMIFS('ATL RAW'!$J:$J,'ATL RAW'!$I:$I,'ATL GA Inventory'!$B75,'ATL RAW'!$L:$L,'ATL GA Inventory'!U$3)+SUMIFS('ATL CR'!$J:$J,'ATL CR'!$I:$I,'ATL GA Inventory'!$B75,'ATL CR'!$L:$L,'ATL GA Inventory'!U$3)</f>
        <v>0</v>
      </c>
      <c r="V75" s="16">
        <f>SUMIFS('ATL RAW'!$J:$J,'ATL RAW'!$I:$I,'ATL GA Inventory'!$B75,'ATL RAW'!$L:$L,'ATL GA Inventory'!V$3)+SUMIFS('ATL CR'!$J:$J,'ATL CR'!$I:$I,'ATL GA Inventory'!$B75,'ATL CR'!$L:$L,'ATL GA Inventory'!V$3)</f>
        <v>0</v>
      </c>
      <c r="W75" s="16">
        <f>SUMIFS('ATL RAW'!$J:$J,'ATL RAW'!$I:$I,'ATL GA Inventory'!$B75,'ATL RAW'!$L:$L,'ATL GA Inventory'!W$3)+SUMIFS('ATL CR'!$J:$J,'ATL CR'!$I:$I,'ATL GA Inventory'!$B75,'ATL CR'!$L:$L,'ATL GA Inventory'!W$3)</f>
        <v>0</v>
      </c>
      <c r="X75" s="16">
        <f>SUMIFS('ATL RAW'!$J:$J,'ATL RAW'!$I:$I,'ATL GA Inventory'!$B75,'ATL RAW'!$L:$L,'ATL GA Inventory'!X$3)+SUMIFS('ATL CR'!$J:$J,'ATL CR'!$I:$I,'ATL GA Inventory'!$B75,'ATL CR'!$L:$L,'ATL GA Inventory'!X$3)</f>
        <v>0</v>
      </c>
      <c r="Y75" s="16">
        <f>SUMIFS('ATL RAW'!$J:$J,'ATL RAW'!$I:$I,'ATL GA Inventory'!$B75,'ATL RAW'!$L:$L,'ATL GA Inventory'!Y$3)+SUMIFS('ATL CR'!$J:$J,'ATL CR'!$I:$I,'ATL GA Inventory'!$B75,'ATL CR'!$L:$L,'ATL GA Inventory'!Y$3)</f>
        <v>0</v>
      </c>
      <c r="Z75" s="16">
        <f>SUMIFS('ATL RAW'!$J:$J,'ATL RAW'!$I:$I,'ATL GA Inventory'!$B75,'ATL RAW'!$L:$L,'ATL GA Inventory'!Z$3)+SUMIFS('ATL CR'!$J:$J,'ATL CR'!$I:$I,'ATL GA Inventory'!$B75,'ATL CR'!$L:$L,'ATL GA Inventory'!Z$3)</f>
        <v>0</v>
      </c>
      <c r="AA75" s="16">
        <f>SUMIFS('ATL RAW'!$J:$J,'ATL RAW'!$I:$I,'ATL GA Inventory'!$B75,'ATL RAW'!$L:$L,'ATL GA Inventory'!AA$3)+SUMIFS('ATL CR'!$J:$J,'ATL CR'!$I:$I,'ATL GA Inventory'!$B75,'ATL CR'!$L:$L,'ATL GA Inventory'!AA$3)</f>
        <v>0</v>
      </c>
      <c r="AB75" s="16">
        <f>SUMIFS('ATL RAW'!$J:$J,'ATL RAW'!$I:$I,'ATL GA Inventory'!$B75,'ATL RAW'!$L:$L,'ATL GA Inventory'!AB$3)+SUMIFS('ATL CR'!$J:$J,'ATL CR'!$I:$I,'ATL GA Inventory'!$B75,'ATL CR'!$L:$L,'ATL GA Inventory'!AB$3)</f>
        <v>0</v>
      </c>
      <c r="AC75" s="16">
        <f>SUMIFS('ATL RAW'!$J:$J,'ATL RAW'!$I:$I,'ATL GA Inventory'!$B75,'ATL RAW'!$L:$L,'ATL GA Inventory'!AC$3)+SUMIFS('ATL CR'!$J:$J,'ATL CR'!$I:$I,'ATL GA Inventory'!$B75,'ATL CR'!$L:$L,'ATL GA Inventory'!AC$3)</f>
        <v>0</v>
      </c>
      <c r="AD75" s="16">
        <f>SUMIFS('ATL RAW'!$J:$J,'ATL RAW'!$I:$I,'ATL GA Inventory'!$B75,'ATL RAW'!$L:$L,'ATL GA Inventory'!AD$3)+SUMIFS('ATL CR'!$J:$J,'ATL CR'!$I:$I,'ATL GA Inventory'!$B75,'ATL CR'!$L:$L,'ATL GA Inventory'!AD$3)</f>
        <v>0</v>
      </c>
      <c r="AE75" s="16">
        <f>SUMIFS('ATL RAW'!$J:$J,'ATL RAW'!$I:$I,'ATL GA Inventory'!$B75,'ATL RAW'!$L:$L,'ATL GA Inventory'!AE$3)+SUMIFS('ATL CR'!$J:$J,'ATL CR'!$I:$I,'ATL GA Inventory'!$B75,'ATL CR'!$L:$L,'ATL GA Inventory'!AE$3)</f>
        <v>0</v>
      </c>
      <c r="AF75" s="16">
        <f>SUMIFS('ATL RAW'!$J:$J,'ATL RAW'!$I:$I,'ATL GA Inventory'!$B75,'ATL RAW'!$L:$L,'ATL GA Inventory'!AF$3)+SUMIFS('ATL CR'!$J:$J,'ATL CR'!$I:$I,'ATL GA Inventory'!$B75,'ATL CR'!$L:$L,'ATL GA Inventory'!AF$3)</f>
        <v>0</v>
      </c>
      <c r="AG75" s="16">
        <f>SUMIFS('ATL RAW'!$J:$J,'ATL RAW'!$I:$I,'ATL GA Inventory'!$B75,'ATL RAW'!$L:$L,'ATL GA Inventory'!AG$3)+SUMIFS('ATL CR'!$J:$J,'ATL CR'!$I:$I,'ATL GA Inventory'!$B75,'ATL CR'!$L:$L,'ATL GA Inventory'!AG$3)</f>
        <v>0</v>
      </c>
      <c r="AH75" s="16">
        <f>SUMIFS('ATL RAW'!$J:$J,'ATL RAW'!$I:$I,'ATL GA Inventory'!$B75,'ATL RAW'!$L:$L,'ATL GA Inventory'!AH$3)+SUMIFS('ATL CR'!$J:$J,'ATL CR'!$I:$I,'ATL GA Inventory'!$B75,'ATL CR'!$L:$L,'ATL GA Inventory'!AH$3)</f>
        <v>0</v>
      </c>
      <c r="AI75" s="16">
        <f>SUMIFS('ATL RAW'!$J:$J,'ATL RAW'!$I:$I,'ATL GA Inventory'!$B75,'ATL RAW'!$L:$L,'ATL GA Inventory'!AI$3)+SUMIFS('ATL CR'!$J:$J,'ATL CR'!$I:$I,'ATL GA Inventory'!$B75,'ATL CR'!$L:$L,'ATL GA Inventory'!AI$3)</f>
        <v>0</v>
      </c>
      <c r="AJ75" s="16">
        <f>SUMIFS('ATL RAW'!$J:$J,'ATL RAW'!$I:$I,'ATL GA Inventory'!$B75,'ATL RAW'!$L:$L,'ATL GA Inventory'!AJ$3)+SUMIFS('ATL CR'!$J:$J,'ATL CR'!$I:$I,'ATL GA Inventory'!$B75,'ATL CR'!$L:$L,'ATL GA Inventory'!AJ$3)</f>
        <v>0</v>
      </c>
      <c r="AK75" s="16">
        <f>SUMIFS('ATL RAW'!$J:$J,'ATL RAW'!$I:$I,'ATL GA Inventory'!$B75,'ATL RAW'!$L:$L,'ATL GA Inventory'!AK$3)+SUMIFS('ATL CR'!$J:$J,'ATL CR'!$I:$I,'ATL GA Inventory'!$B75,'ATL CR'!$L:$L,'ATL GA Inventory'!AK$3)</f>
        <v>0</v>
      </c>
      <c r="AL75" s="16">
        <f>SUMIFS('ATL RAW'!$J:$J,'ATL RAW'!$I:$I,'ATL GA Inventory'!$B75,'ATL RAW'!$L:$L,'ATL GA Inventory'!AL$3)+SUMIFS('ATL CR'!$J:$J,'ATL CR'!$I:$I,'ATL GA Inventory'!$B75,'ATL CR'!$L:$L,'ATL GA Inventory'!AL$3)</f>
        <v>0</v>
      </c>
      <c r="AM75" s="16">
        <f>SUMIFS('ATL RAW'!$J:$J,'ATL RAW'!$I:$I,'ATL GA Inventory'!$B75,'ATL RAW'!$L:$L,'ATL GA Inventory'!AM$3)+SUMIFS('ATL CR'!$J:$J,'ATL CR'!$I:$I,'ATL GA Inventory'!$B75,'ATL CR'!$L:$L,'ATL GA Inventory'!AM$3)</f>
        <v>0</v>
      </c>
      <c r="AN75" s="16">
        <f>SUMIFS('ATL RAW'!$J:$J,'ATL RAW'!$I:$I,'ATL GA Inventory'!$B75,'ATL RAW'!$L:$L,'ATL GA Inventory'!AN$3)+SUMIFS('ATL CR'!$J:$J,'ATL CR'!$I:$I,'ATL GA Inventory'!$B75,'ATL CR'!$L:$L,'ATL GA Inventory'!AN$3)</f>
        <v>0</v>
      </c>
      <c r="AO75" s="16">
        <f>SUMIFS('ATL RAW'!$J:$J,'ATL RAW'!$I:$I,'ATL GA Inventory'!$B75,'ATL RAW'!$L:$L,'ATL GA Inventory'!AO$3)+SUMIFS('ATL CR'!$J:$J,'ATL CR'!$I:$I,'ATL GA Inventory'!$B75,'ATL CR'!$L:$L,'ATL GA Inventory'!AO$3)</f>
        <v>0</v>
      </c>
      <c r="AP75" s="16">
        <f>SUMIFS('ATL RAW'!$J:$J,'ATL RAW'!$I:$I,'ATL GA Inventory'!$B75,'ATL RAW'!$L:$L,'ATL GA Inventory'!AP$3)+SUMIFS('ATL CR'!$J:$J,'ATL CR'!$I:$I,'ATL GA Inventory'!$B75,'ATL CR'!$L:$L,'ATL GA Inventory'!AP$3)</f>
        <v>0</v>
      </c>
      <c r="AQ75" s="16">
        <f>SUMIFS('ATL RAW'!$J:$J,'ATL RAW'!$I:$I,'ATL GA Inventory'!$B75,'ATL RAW'!$L:$L,'ATL GA Inventory'!AQ$3)+SUMIFS('ATL CR'!$J:$J,'ATL CR'!$I:$I,'ATL GA Inventory'!$B75,'ATL CR'!$L:$L,'ATL GA Inventory'!AQ$3)</f>
        <v>0</v>
      </c>
      <c r="AR75" s="16">
        <f>SUMIFS('ATL RAW'!$J:$J,'ATL RAW'!$I:$I,'ATL GA Inventory'!$B75,'ATL RAW'!$L:$L,'ATL GA Inventory'!AR$3)+SUMIFS('ATL CR'!$J:$J,'ATL CR'!$I:$I,'ATL GA Inventory'!$B75,'ATL CR'!$L:$L,'ATL GA Inventory'!AR$3)</f>
        <v>0</v>
      </c>
      <c r="AS75" s="16">
        <f>SUMIFS('ATL RAW'!$J:$J,'ATL RAW'!$I:$I,'ATL GA Inventory'!$B75,'ATL RAW'!$L:$L,'ATL GA Inventory'!AS$3)+SUMIFS('ATL CR'!$J:$J,'ATL CR'!$I:$I,'ATL GA Inventory'!$B75,'ATL CR'!$L:$L,'ATL GA Inventory'!AS$3)</f>
        <v>0</v>
      </c>
      <c r="AT75" s="16">
        <f>SUMIFS('ATL RAW'!$J:$J,'ATL RAW'!$I:$I,'ATL GA Inventory'!$B75,'ATL RAW'!$L:$L,'ATL GA Inventory'!AT$3)+SUMIFS('ATL CR'!$J:$J,'ATL CR'!$I:$I,'ATL GA Inventory'!$B75,'ATL CR'!$L:$L,'ATL GA Inventory'!AT$3)</f>
        <v>0</v>
      </c>
      <c r="AU75" s="16">
        <f>SUMIFS('ATL RAW'!$J:$J,'ATL RAW'!$I:$I,'ATL GA Inventory'!$B75,'ATL RAW'!$L:$L,'ATL GA Inventory'!AU$3)+SUMIFS('ATL CR'!$J:$J,'ATL CR'!$I:$I,'ATL GA Inventory'!$B75,'ATL CR'!$L:$L,'ATL GA Inventory'!AU$3)</f>
        <v>0</v>
      </c>
      <c r="AV75" s="16">
        <f>SUMIFS('ATL RAW'!$J:$J,'ATL RAW'!$I:$I,'ATL GA Inventory'!$B75,'ATL RAW'!$L:$L,'ATL GA Inventory'!AV$3)+SUMIFS('ATL CR'!$J:$J,'ATL CR'!$I:$I,'ATL GA Inventory'!$B75,'ATL CR'!$L:$L,'ATL GA Inventory'!AV$3)</f>
        <v>0</v>
      </c>
      <c r="AW75" s="16">
        <f>SUMIFS('ATL RAW'!$J:$J,'ATL RAW'!$I:$I,'ATL GA Inventory'!$B75,'ATL RAW'!$L:$L,'ATL GA Inventory'!AW$3)+SUMIFS('ATL CR'!$J:$J,'ATL CR'!$I:$I,'ATL GA Inventory'!$B75,'ATL CR'!$L:$L,'ATL GA Inventory'!AW$3)</f>
        <v>0</v>
      </c>
      <c r="AX75" s="16">
        <f>SUMIFS('ATL RAW'!$J:$J,'ATL RAW'!$I:$I,'ATL GA Inventory'!$B75,'ATL RAW'!$L:$L,'ATL GA Inventory'!AX$3)+SUMIFS('ATL CR'!$J:$J,'ATL CR'!$I:$I,'ATL GA Inventory'!$B75,'ATL CR'!$L:$L,'ATL GA Inventory'!AX$3)</f>
        <v>0</v>
      </c>
      <c r="AY75" s="16">
        <f>SUMIFS('ATL RAW'!$J:$J,'ATL RAW'!$I:$I,'ATL GA Inventory'!$B75,'ATL RAW'!$L:$L,'ATL GA Inventory'!AY$3)+SUMIFS('ATL CR'!$J:$J,'ATL CR'!$I:$I,'ATL GA Inventory'!$B75,'ATL CR'!$L:$L,'ATL GA Inventory'!AY$3)</f>
        <v>0</v>
      </c>
      <c r="AZ75" s="16">
        <f>SUMIFS('ATL RAW'!$J:$J,'ATL RAW'!$I:$I,'ATL GA Inventory'!$B75,'ATL RAW'!$L:$L,'ATL GA Inventory'!AZ$3)+SUMIFS('ATL CR'!$J:$J,'ATL CR'!$I:$I,'ATL GA Inventory'!$B75,'ATL CR'!$L:$L,'ATL GA Inventory'!AZ$3)</f>
        <v>0</v>
      </c>
      <c r="BA75" s="16">
        <f>SUMIFS('ATL RAW'!$J:$J,'ATL RAW'!$I:$I,'ATL GA Inventory'!$B75,'ATL RAW'!$L:$L,'ATL GA Inventory'!BA$3)+SUMIFS('ATL CR'!$J:$J,'ATL CR'!$I:$I,'ATL GA Inventory'!$B75,'ATL CR'!$L:$L,'ATL GA Inventory'!BA$3)</f>
        <v>0</v>
      </c>
      <c r="BB75" s="16">
        <f>SUMIFS('ATL RAW'!$J:$J,'ATL RAW'!$I:$I,'ATL GA Inventory'!$B75,'ATL RAW'!$L:$L,'ATL GA Inventory'!BB$3)+SUMIFS('ATL CR'!$J:$J,'ATL CR'!$I:$I,'ATL GA Inventory'!$B75,'ATL CR'!$L:$L,'ATL GA Inventory'!BB$3)</f>
        <v>0</v>
      </c>
      <c r="BC75" s="16">
        <f>SUMIFS('ATL RAW'!$J:$J,'ATL RAW'!$I:$I,'ATL GA Inventory'!$B75,'ATL RAW'!$L:$L,'ATL GA Inventory'!BC$3)+SUMIFS('ATL CR'!$J:$J,'ATL CR'!$I:$I,'ATL GA Inventory'!$B75,'ATL CR'!$L:$L,'ATL GA Inventory'!BC$3)</f>
        <v>0</v>
      </c>
      <c r="BD75" s="16">
        <f>SUMIFS('ATL RAW'!$J:$J,'ATL RAW'!$I:$I,'ATL GA Inventory'!$B75,'ATL RAW'!$L:$L,'ATL GA Inventory'!BD$3)+SUMIFS('ATL CR'!$J:$J,'ATL CR'!$I:$I,'ATL GA Inventory'!$B75,'ATL CR'!$L:$L,'ATL GA Inventory'!BD$3)</f>
        <v>0</v>
      </c>
      <c r="BE75" s="16">
        <f>SUMIFS('ATL RAW'!$J:$J,'ATL RAW'!$I:$I,'ATL GA Inventory'!$B75,'ATL RAW'!$L:$L,'ATL GA Inventory'!BE$3)+SUMIFS('ATL CR'!$J:$J,'ATL CR'!$I:$I,'ATL GA Inventory'!$B75,'ATL CR'!$L:$L,'ATL GA Inventory'!BE$3)</f>
        <v>0</v>
      </c>
      <c r="BF75" s="16">
        <f>SUMIFS('ATL RAW'!$J:$J,'ATL RAW'!$I:$I,'ATL GA Inventory'!$B75,'ATL RAW'!$L:$L,'ATL GA Inventory'!BF$3)+SUMIFS('ATL CR'!$J:$J,'ATL CR'!$I:$I,'ATL GA Inventory'!$B75,'ATL CR'!$L:$L,'ATL GA Inventory'!BF$3)</f>
        <v>3857</v>
      </c>
      <c r="BG75" s="16">
        <f>SUMIFS('ATL RAW'!$J:$J,'ATL RAW'!$I:$I,'ATL GA Inventory'!$B75,'ATL RAW'!$L:$L,'ATL GA Inventory'!BG$3)+SUMIFS('ATL CR'!$J:$J,'ATL CR'!$I:$I,'ATL GA Inventory'!$B75,'ATL CR'!$L:$L,'ATL GA Inventory'!BG$3)</f>
        <v>0</v>
      </c>
      <c r="BH75" s="16">
        <f>SUMIFS('ATL RAW'!$J:$J,'ATL RAW'!$I:$I,'ATL GA Inventory'!$B75,'ATL RAW'!$L:$L,'ATL GA Inventory'!BH$3)+SUMIFS('ATL CR'!$J:$J,'ATL CR'!$I:$I,'ATL GA Inventory'!$B75,'ATL CR'!$L:$L,'ATL GA Inventory'!BH$3)</f>
        <v>0</v>
      </c>
      <c r="BI75" s="16">
        <f>SUMIFS('ATL RAW'!$J:$J,'ATL RAW'!$I:$I,'ATL GA Inventory'!$B75,'ATL RAW'!$L:$L,'ATL GA Inventory'!BI$3)+SUMIFS('ATL CR'!$J:$J,'ATL CR'!$I:$I,'ATL GA Inventory'!$B75,'ATL CR'!$L:$L,'ATL GA Inventory'!BI$3)</f>
        <v>2900</v>
      </c>
      <c r="BJ75" s="16">
        <f>SUMIFS('ATL RAW'!$J:$J,'ATL RAW'!$I:$I,'ATL GA Inventory'!$B75,'ATL RAW'!$L:$L,'ATL GA Inventory'!BJ$3)+SUMIFS('ATL CR'!$J:$J,'ATL CR'!$I:$I,'ATL GA Inventory'!$B75,'ATL CR'!$L:$L,'ATL GA Inventory'!BJ$3)</f>
        <v>1740</v>
      </c>
      <c r="BK75" s="16">
        <f>SUMIFS('ATL RAW'!$J:$J,'ATL RAW'!$I:$I,'ATL GA Inventory'!$B75,'ATL RAW'!$L:$L,'ATL GA Inventory'!BK$3)+SUMIFS('ATL CR'!$J:$J,'ATL CR'!$I:$I,'ATL GA Inventory'!$B75,'ATL CR'!$L:$L,'ATL GA Inventory'!BK$3)</f>
        <v>2900</v>
      </c>
      <c r="BL75" s="16">
        <f>SUMIFS('ATL RAW'!$J:$J,'ATL RAW'!$I:$I,'ATL GA Inventory'!$B75,'ATL RAW'!$L:$L,'ATL GA Inventory'!BL$3)+SUMIFS('ATL CR'!$J:$J,'ATL CR'!$I:$I,'ATL GA Inventory'!$B75,'ATL CR'!$L:$L,'ATL GA Inventory'!BL$3)</f>
        <v>4060</v>
      </c>
      <c r="BM75" s="16">
        <f>SUMIFS('ATL RAW'!$J:$J,'ATL RAW'!$I:$I,'ATL GA Inventory'!$B75,'ATL RAW'!$L:$L,'ATL GA Inventory'!BM$3)+SUMIFS('ATL CR'!$J:$J,'ATL CR'!$I:$I,'ATL GA Inventory'!$B75,'ATL CR'!$L:$L,'ATL GA Inventory'!BM$3)</f>
        <v>3886</v>
      </c>
      <c r="BN75" s="16">
        <f>SUMIFS('ATL RAW'!$J:$J,'ATL RAW'!$I:$I,'ATL GA Inventory'!$B75,'ATL RAW'!$L:$L,'ATL GA Inventory'!BN$3)+SUMIFS('ATL CR'!$J:$J,'ATL CR'!$I:$I,'ATL GA Inventory'!$B75,'ATL CR'!$L:$L,'ATL GA Inventory'!BN$3)</f>
        <v>0</v>
      </c>
      <c r="BO75" s="16">
        <f>SUMIFS('ATL RAW'!$J:$J,'ATL RAW'!$I:$I,'ATL GA Inventory'!$B75,'ATL RAW'!$L:$L,'ATL GA Inventory'!BO$3)+SUMIFS('ATL CR'!$J:$J,'ATL CR'!$I:$I,'ATL GA Inventory'!$B75,'ATL CR'!$L:$L,'ATL GA Inventory'!BO$3)</f>
        <v>0</v>
      </c>
      <c r="BP75" s="16">
        <f>SUMIFS('ATL RAW'!$J:$J,'ATL RAW'!$I:$I,'ATL GA Inventory'!$B75,'ATL RAW'!$L:$L,'ATL GA Inventory'!BP$3)+SUMIFS('ATL CR'!$J:$J,'ATL CR'!$I:$I,'ATL GA Inventory'!$B75,'ATL CR'!$L:$L,'ATL GA Inventory'!BP$3)</f>
        <v>4118</v>
      </c>
      <c r="BQ75" s="16">
        <f>SUMIFS('ATL RAW'!$J:$J,'ATL RAW'!$I:$I,'ATL GA Inventory'!$B75,'ATL RAW'!$L:$L,'ATL GA Inventory'!BQ$3)+SUMIFS('ATL CR'!$J:$J,'ATL CR'!$I:$I,'ATL GA Inventory'!$B75,'ATL CR'!$L:$L,'ATL GA Inventory'!BQ$3)</f>
        <v>3480</v>
      </c>
      <c r="BR75" s="16">
        <f>SUMIFS('ATL RAW'!$J:$J,'ATL RAW'!$I:$I,'ATL GA Inventory'!$B75,'ATL RAW'!$L:$L,'ATL GA Inventory'!BR$3)+SUMIFS('ATL CR'!$J:$J,'ATL CR'!$I:$I,'ATL GA Inventory'!$B75,'ATL CR'!$L:$L,'ATL GA Inventory'!BR$3)</f>
        <v>6612</v>
      </c>
      <c r="BS75" s="16">
        <f>SUMIFS('ATL RAW'!$J:$J,'ATL RAW'!$I:$I,'ATL GA Inventory'!$B75,'ATL RAW'!$L:$L,'ATL GA Inventory'!BS$3)+SUMIFS('ATL CR'!$J:$J,'ATL CR'!$I:$I,'ATL GA Inventory'!$B75,'ATL CR'!$L:$L,'ATL GA Inventory'!BS$3)</f>
        <v>9918</v>
      </c>
      <c r="BT75" s="16">
        <f>SUMIFS('ATL RAW'!$J:$J,'ATL RAW'!$I:$I,'ATL GA Inventory'!$B75,'ATL RAW'!$L:$L,'ATL GA Inventory'!BT$3)+SUMIFS('ATL CR'!$J:$J,'ATL CR'!$I:$I,'ATL GA Inventory'!$B75,'ATL CR'!$L:$L,'ATL GA Inventory'!BT$3)</f>
        <v>6612</v>
      </c>
      <c r="BU75" s="16">
        <f>SUMIFS('ATL RAW'!$J:$J,'ATL RAW'!$I:$I,'ATL GA Inventory'!$B75,'ATL RAW'!$L:$L,'ATL GA Inventory'!BU$3)+SUMIFS('ATL CR'!$J:$J,'ATL CR'!$I:$I,'ATL GA Inventory'!$B75,'ATL CR'!$L:$L,'ATL GA Inventory'!BU$3)</f>
        <v>0</v>
      </c>
      <c r="BV75" s="16">
        <f>SUMIFS('ATL RAW'!$J:$J,'ATL RAW'!$I:$I,'ATL GA Inventory'!$B75,'ATL RAW'!$L:$L,'ATL GA Inventory'!BV$3)+SUMIFS('ATL CR'!$J:$J,'ATL CR'!$I:$I,'ATL GA Inventory'!$B75,'ATL CR'!$L:$L,'ATL GA Inventory'!BV$3)</f>
        <v>0</v>
      </c>
      <c r="BW75" s="16">
        <f>SUMIFS('ATL RAW'!$J:$J,'ATL RAW'!$I:$I,'ATL GA Inventory'!$B75,'ATL RAW'!$L:$L,'ATL GA Inventory'!BW$3)+SUMIFS('ATL CR'!$J:$J,'ATL CR'!$I:$I,'ATL GA Inventory'!$B75,'ATL CR'!$L:$L,'ATL GA Inventory'!BW$3)</f>
        <v>5742</v>
      </c>
      <c r="BX75" s="16">
        <f>SUMIFS('ATL RAW'!$J:$J,'ATL RAW'!$I:$I,'ATL GA Inventory'!$B75,'ATL RAW'!$L:$L,'ATL GA Inventory'!BX$3)+SUMIFS('ATL CR'!$J:$J,'ATL CR'!$I:$I,'ATL GA Inventory'!$B75,'ATL CR'!$L:$L,'ATL GA Inventory'!BX$3)</f>
        <v>8990</v>
      </c>
      <c r="BY75" s="16">
        <f>SUMIFS('ATL RAW'!$J:$J,'ATL RAW'!$I:$I,'ATL GA Inventory'!$B75,'ATL RAW'!$L:$L,'ATL GA Inventory'!BY$3)+SUMIFS('ATL CR'!$J:$J,'ATL CR'!$I:$I,'ATL GA Inventory'!$B75,'ATL CR'!$L:$L,'ATL GA Inventory'!BY$3)</f>
        <v>2726</v>
      </c>
      <c r="BZ75" s="16">
        <f>SUMIFS('ATL RAW'!$J:$J,'ATL RAW'!$I:$I,'ATL GA Inventory'!$B75,'ATL RAW'!$L:$L,'ATL GA Inventory'!BZ$3)+SUMIFS('ATL CR'!$J:$J,'ATL CR'!$I:$I,'ATL GA Inventory'!$B75,'ATL CR'!$L:$L,'ATL GA Inventory'!BZ$3)</f>
        <v>3538</v>
      </c>
      <c r="CA75" s="16">
        <f>SUMIFS('ATL RAW'!$J:$J,'ATL RAW'!$I:$I,'ATL GA Inventory'!$B75,'ATL RAW'!$L:$L,'ATL GA Inventory'!CA$3)+SUMIFS('ATL CR'!$J:$J,'ATL CR'!$I:$I,'ATL GA Inventory'!$B75,'ATL CR'!$L:$L,'ATL GA Inventory'!CA$3)</f>
        <v>4814</v>
      </c>
      <c r="CB75" s="16">
        <f>SUMIFS('ATL RAW'!$J:$J,'ATL RAW'!$I:$I,'ATL GA Inventory'!$B75,'ATL RAW'!$L:$L,'ATL GA Inventory'!CB$3)+SUMIFS('ATL CR'!$J:$J,'ATL CR'!$I:$I,'ATL GA Inventory'!$B75,'ATL CR'!$L:$L,'ATL GA Inventory'!CB$3)</f>
        <v>0</v>
      </c>
      <c r="CC75" s="16">
        <f>SUMIFS('ATL RAW'!$J:$J,'ATL RAW'!$I:$I,'ATL GA Inventory'!$B75,'ATL RAW'!$L:$L,'ATL GA Inventory'!CC$3)+SUMIFS('ATL CR'!$J:$J,'ATL CR'!$I:$I,'ATL GA Inventory'!$B75,'ATL CR'!$L:$L,'ATL GA Inventory'!CC$3)</f>
        <v>0</v>
      </c>
      <c r="CD75" s="16">
        <f>SUMIFS('ATL RAW'!$J:$J,'ATL RAW'!$I:$I,'ATL GA Inventory'!$B75,'ATL RAW'!$L:$L,'ATL GA Inventory'!CD$3)+SUMIFS('ATL CR'!$J:$J,'ATL CR'!$I:$I,'ATL GA Inventory'!$B75,'ATL CR'!$L:$L,'ATL GA Inventory'!CD$3)</f>
        <v>3074</v>
      </c>
      <c r="CE75" s="16">
        <f>SUMIFS('ATL RAW'!$J:$J,'ATL RAW'!$I:$I,'ATL GA Inventory'!$B75,'ATL RAW'!$L:$L,'ATL GA Inventory'!CE$3)+SUMIFS('ATL CR'!$J:$J,'ATL CR'!$I:$I,'ATL GA Inventory'!$B75,'ATL CR'!$L:$L,'ATL GA Inventory'!CE$3)</f>
        <v>1740</v>
      </c>
      <c r="CF75" s="16">
        <f>SUMIFS('ATL RAW'!$J:$J,'ATL RAW'!$I:$I,'ATL GA Inventory'!$B75,'ATL RAW'!$L:$L,'ATL GA Inventory'!CF$3)+SUMIFS('ATL CR'!$J:$J,'ATL CR'!$I:$I,'ATL GA Inventory'!$B75,'ATL CR'!$L:$L,'ATL GA Inventory'!CF$3)</f>
        <v>1856</v>
      </c>
      <c r="CG75" s="16">
        <f>SUMIFS('ATL RAW'!$J:$J,'ATL RAW'!$I:$I,'ATL GA Inventory'!$B75,'ATL RAW'!$L:$L,'ATL GA Inventory'!CG$3)+SUMIFS('ATL CR'!$J:$J,'ATL CR'!$I:$I,'ATL GA Inventory'!$B75,'ATL CR'!$L:$L,'ATL GA Inventory'!CG$3)</f>
        <v>58</v>
      </c>
      <c r="CH75" s="16">
        <f>SUMIFS('ATL RAW'!$J:$J,'ATL RAW'!$I:$I,'ATL GA Inventory'!$B75,'ATL RAW'!$L:$L,'ATL GA Inventory'!CH$3)+SUMIFS('ATL CR'!$J:$J,'ATL CR'!$I:$I,'ATL GA Inventory'!$B75,'ATL CR'!$L:$L,'ATL GA Inventory'!CH$3)</f>
        <v>0</v>
      </c>
      <c r="CI75" s="16">
        <f>SUMIFS('ATL RAW'!$J:$J,'ATL RAW'!$I:$I,'ATL GA Inventory'!$B75,'ATL RAW'!$L:$L,'ATL GA Inventory'!CI$3)+SUMIFS('ATL CR'!$J:$J,'ATL CR'!$I:$I,'ATL GA Inventory'!$B75,'ATL CR'!$L:$L,'ATL GA Inventory'!CI$3)</f>
        <v>0</v>
      </c>
      <c r="CJ75" s="16">
        <f>SUMIFS('ATL RAW'!$J:$J,'ATL RAW'!$I:$I,'ATL GA Inventory'!$B75,'ATL RAW'!$L:$L,'ATL GA Inventory'!CJ$3)+SUMIFS('ATL CR'!$J:$J,'ATL CR'!$I:$I,'ATL GA Inventory'!$B75,'ATL CR'!$L:$L,'ATL GA Inventory'!CJ$3)</f>
        <v>0</v>
      </c>
      <c r="CK75" s="16">
        <f>SUMIFS('ATL RAW'!$J:$J,'ATL RAW'!$I:$I,'ATL GA Inventory'!$B75,'ATL RAW'!$L:$L,'ATL GA Inventory'!CK$3)+SUMIFS('ATL CR'!$J:$J,'ATL CR'!$I:$I,'ATL GA Inventory'!$B75,'ATL CR'!$L:$L,'ATL GA Inventory'!CK$3)</f>
        <v>638</v>
      </c>
      <c r="CL75" s="16">
        <f>SUMIFS('ATL RAW'!$J:$J,'ATL RAW'!$I:$I,'ATL GA Inventory'!$B75,'ATL RAW'!$L:$L,'ATL GA Inventory'!CL$3)+SUMIFS('ATL CR'!$J:$J,'ATL CR'!$I:$I,'ATL GA Inventory'!$B75,'ATL CR'!$L:$L,'ATL GA Inventory'!CL$3)</f>
        <v>0</v>
      </c>
      <c r="CM75" s="16">
        <f>SUMIFS('ATL RAW'!$J:$J,'ATL RAW'!$I:$I,'ATL GA Inventory'!$B75,'ATL RAW'!$L:$L,'ATL GA Inventory'!CM$3)+SUMIFS('ATL CR'!$J:$J,'ATL CR'!$I:$I,'ATL GA Inventory'!$B75,'ATL CR'!$L:$L,'ATL GA Inventory'!CM$3)</f>
        <v>3190</v>
      </c>
      <c r="CN75" s="16">
        <f>SUMIFS('ATL RAW'!$J:$J,'ATL RAW'!$I:$I,'ATL GA Inventory'!$B75,'ATL RAW'!$L:$L,'ATL GA Inventory'!CN$3)+SUMIFS('ATL CR'!$J:$J,'ATL CR'!$I:$I,'ATL GA Inventory'!$B75,'ATL CR'!$L:$L,'ATL GA Inventory'!CN$3)</f>
        <v>5742</v>
      </c>
      <c r="CO75" s="16">
        <f>SUMIFS('ATL RAW'!$J:$J,'ATL RAW'!$I:$I,'ATL GA Inventory'!$B75,'ATL RAW'!$L:$L,'ATL GA Inventory'!CO$3)+SUMIFS('ATL CR'!$J:$J,'ATL CR'!$I:$I,'ATL GA Inventory'!$B75,'ATL CR'!$L:$L,'ATL GA Inventory'!CO$3)</f>
        <v>6815</v>
      </c>
      <c r="CP75" s="16">
        <f>SUMIFS('ATL RAW'!$J:$J,'ATL RAW'!$I:$I,'ATL GA Inventory'!$B75,'ATL RAW'!$L:$L,'ATL GA Inventory'!CP$3)+SUMIFS('ATL CR'!$J:$J,'ATL CR'!$I:$I,'ATL GA Inventory'!$B75,'ATL CR'!$L:$L,'ATL GA Inventory'!CP$3)</f>
        <v>0</v>
      </c>
      <c r="CQ75" s="16">
        <f>SUMIFS('ATL RAW'!$J:$J,'ATL RAW'!$I:$I,'ATL GA Inventory'!$B75,'ATL RAW'!$L:$L,'ATL GA Inventory'!CQ$3)+SUMIFS('ATL CR'!$J:$J,'ATL CR'!$I:$I,'ATL GA Inventory'!$B75,'ATL CR'!$L:$L,'ATL GA Inventory'!CQ$3)</f>
        <v>0</v>
      </c>
      <c r="CR75" s="16">
        <f>SUMIFS('ATL RAW'!$J:$J,'ATL RAW'!$I:$I,'ATL GA Inventory'!$B75,'ATL RAW'!$L:$L,'ATL GA Inventory'!CR$3)+SUMIFS('ATL CR'!$J:$J,'ATL CR'!$I:$I,'ATL GA Inventory'!$B75,'ATL CR'!$L:$L,'ATL GA Inventory'!CR$3)</f>
        <v>2088</v>
      </c>
      <c r="CS75" s="16">
        <f>SUMIFS('ATL RAW'!$J:$J,'ATL RAW'!$I:$I,'ATL GA Inventory'!$B75,'ATL RAW'!$L:$L,'ATL GA Inventory'!CS$3)+SUMIFS('ATL CR'!$J:$J,'ATL CR'!$I:$I,'ATL GA Inventory'!$B75,'ATL CR'!$L:$L,'ATL GA Inventory'!CS$3)</f>
        <v>3074</v>
      </c>
      <c r="CT75" s="16">
        <f>SUMIFS('ATL RAW'!$J:$J,'ATL RAW'!$I:$I,'ATL GA Inventory'!$B75,'ATL RAW'!$L:$L,'ATL GA Inventory'!CT$3)+SUMIFS('ATL CR'!$J:$J,'ATL CR'!$I:$I,'ATL GA Inventory'!$B75,'ATL CR'!$L:$L,'ATL GA Inventory'!CT$3)</f>
        <v>2552</v>
      </c>
      <c r="CU75" s="16">
        <f>SUMIFS('ATL RAW'!$J:$J,'ATL RAW'!$I:$I,'ATL GA Inventory'!$B75,'ATL RAW'!$L:$L,'ATL GA Inventory'!CU$3)+SUMIFS('ATL CR'!$J:$J,'ATL CR'!$I:$I,'ATL GA Inventory'!$B75,'ATL CR'!$L:$L,'ATL GA Inventory'!CU$3)</f>
        <v>14674</v>
      </c>
      <c r="CV75" s="16">
        <f>SUMIFS('ATL RAW'!$J:$J,'ATL RAW'!$I:$I,'ATL GA Inventory'!$B75,'ATL RAW'!$L:$L,'ATL GA Inventory'!CV$3)+SUMIFS('ATL CR'!$J:$J,'ATL CR'!$I:$I,'ATL GA Inventory'!$B75,'ATL CR'!$L:$L,'ATL GA Inventory'!CV$3)</f>
        <v>0</v>
      </c>
      <c r="CW75" s="16">
        <f>SUMIFS('ATL RAW'!$J:$J,'ATL RAW'!$I:$I,'ATL GA Inventory'!$B75,'ATL RAW'!$L:$L,'ATL GA Inventory'!CW$3)+SUMIFS('ATL CR'!$J:$J,'ATL CR'!$I:$I,'ATL GA Inventory'!$B75,'ATL CR'!$L:$L,'ATL GA Inventory'!CW$3)</f>
        <v>0</v>
      </c>
      <c r="CX75" s="16">
        <f>SUMIFS('ATL RAW'!$J:$J,'ATL RAW'!$I:$I,'ATL GA Inventory'!$B75,'ATL RAW'!$L:$L,'ATL GA Inventory'!CX$3)+SUMIFS('ATL CR'!$J:$J,'ATL CR'!$I:$I,'ATL GA Inventory'!$B75,'ATL CR'!$L:$L,'ATL GA Inventory'!CX$3)</f>
        <v>0</v>
      </c>
      <c r="CY75" s="16">
        <f>SUMIFS('ATL RAW'!$J:$J,'ATL RAW'!$I:$I,'ATL GA Inventory'!$B75,'ATL RAW'!$L:$L,'ATL GA Inventory'!CY$3)+SUMIFS('ATL CR'!$J:$J,'ATL CR'!$I:$I,'ATL GA Inventory'!$B75,'ATL CR'!$L:$L,'ATL GA Inventory'!CY$3)</f>
        <v>6380</v>
      </c>
      <c r="CZ75" s="16">
        <f>SUMIFS('ATL RAW'!$J:$J,'ATL RAW'!$I:$I,'ATL GA Inventory'!$B75,'ATL RAW'!$L:$L,'ATL GA Inventory'!CZ$3)+SUMIFS('ATL CR'!$J:$J,'ATL CR'!$I:$I,'ATL GA Inventory'!$B75,'ATL CR'!$L:$L,'ATL GA Inventory'!CZ$3)</f>
        <v>0</v>
      </c>
      <c r="DA75" s="16">
        <f>SUMIFS('ATL RAW'!$J:$J,'ATL RAW'!$I:$I,'ATL GA Inventory'!$B75,'ATL RAW'!$L:$L,'ATL GA Inventory'!DA$3)+SUMIFS('ATL CR'!$J:$J,'ATL CR'!$I:$I,'ATL GA Inventory'!$B75,'ATL CR'!$L:$L,'ATL GA Inventory'!DA$3)</f>
        <v>0</v>
      </c>
      <c r="DB75" s="16">
        <f>SUMIFS('ATL RAW'!$J:$J,'ATL RAW'!$I:$I,'ATL GA Inventory'!$B75,'ATL RAW'!$L:$L,'ATL GA Inventory'!DB$3)+SUMIFS('ATL CR'!$J:$J,'ATL CR'!$I:$I,'ATL GA Inventory'!$B75,'ATL CR'!$L:$L,'ATL GA Inventory'!DB$3)</f>
        <v>0</v>
      </c>
      <c r="DC75" s="16">
        <f>SUMIFS('ATL RAW'!$J:$J,'ATL RAW'!$I:$I,'ATL GA Inventory'!$B75,'ATL RAW'!$L:$L,'ATL GA Inventory'!DC$3)+SUMIFS('ATL CR'!$J:$J,'ATL CR'!$I:$I,'ATL GA Inventory'!$B75,'ATL CR'!$L:$L,'ATL GA Inventory'!DC$3)</f>
        <v>0</v>
      </c>
      <c r="DD75" s="16">
        <f>SUMIFS('ATL RAW'!$J:$J,'ATL RAW'!$I:$I,'ATL GA Inventory'!$B75,'ATL RAW'!$L:$L,'ATL GA Inventory'!DD$3)+SUMIFS('ATL CR'!$J:$J,'ATL CR'!$I:$I,'ATL GA Inventory'!$B75,'ATL CR'!$L:$L,'ATL GA Inventory'!DD$3)</f>
        <v>0</v>
      </c>
      <c r="DE75" s="16">
        <f>SUMIFS('ATL RAW'!$J:$J,'ATL RAW'!$I:$I,'ATL GA Inventory'!$B75,'ATL RAW'!$L:$L,'ATL GA Inventory'!DE$3)+SUMIFS('ATL CR'!$J:$J,'ATL CR'!$I:$I,'ATL GA Inventory'!$B75,'ATL CR'!$L:$L,'ATL GA Inventory'!DE$3)</f>
        <v>0</v>
      </c>
      <c r="DF75" s="16">
        <f>SUMIFS('ATL RAW'!$J:$J,'ATL RAW'!$I:$I,'ATL GA Inventory'!$B75,'ATL RAW'!$L:$L,'ATL GA Inventory'!DF$3)+SUMIFS('ATL CR'!$J:$J,'ATL CR'!$I:$I,'ATL GA Inventory'!$B75,'ATL CR'!$L:$L,'ATL GA Inventory'!DF$3)</f>
        <v>0</v>
      </c>
      <c r="DG75" s="16">
        <f>SUMIFS('ATL RAW'!$J:$J,'ATL RAW'!$I:$I,'ATL GA Inventory'!$B75,'ATL RAW'!$L:$L,'ATL GA Inventory'!DG$3)+SUMIFS('ATL CR'!$J:$J,'ATL CR'!$I:$I,'ATL GA Inventory'!$B75,'ATL CR'!$L:$L,'ATL GA Inventory'!DG$3)</f>
        <v>0</v>
      </c>
      <c r="DH75" s="16">
        <f>SUMIFS('ATL RAW'!$J:$J,'ATL RAW'!$I:$I,'ATL GA Inventory'!$B75,'ATL RAW'!$L:$L,'ATL GA Inventory'!DH$3)+SUMIFS('ATL CR'!$J:$J,'ATL CR'!$I:$I,'ATL GA Inventory'!$B75,'ATL CR'!$L:$L,'ATL GA Inventory'!DH$3)</f>
        <v>0</v>
      </c>
      <c r="DI75" s="16">
        <f>SUMIFS('ATL RAW'!$J:$J,'ATL RAW'!$I:$I,'ATL GA Inventory'!$B75,'ATL RAW'!$L:$L,'ATL GA Inventory'!DI$3)+SUMIFS('ATL CR'!$J:$J,'ATL CR'!$I:$I,'ATL GA Inventory'!$B75,'ATL CR'!$L:$L,'ATL GA Inventory'!DI$3)</f>
        <v>0</v>
      </c>
      <c r="DJ75" s="16">
        <f>SUMIFS('ATL RAW'!$J:$J,'ATL RAW'!$I:$I,'ATL GA Inventory'!$B75,'ATL RAW'!$L:$L,'ATL GA Inventory'!DJ$3)+SUMIFS('ATL CR'!$J:$J,'ATL CR'!$I:$I,'ATL GA Inventory'!$B75,'ATL CR'!$L:$L,'ATL GA Inventory'!DJ$3)</f>
        <v>0</v>
      </c>
      <c r="DK75" s="16">
        <f>SUMIFS('ATL RAW'!$J:$J,'ATL RAW'!$I:$I,'ATL GA Inventory'!$B75,'ATL RAW'!$L:$L,'ATL GA Inventory'!DK$3)+SUMIFS('ATL CR'!$J:$J,'ATL CR'!$I:$I,'ATL GA Inventory'!$B75,'ATL CR'!$L:$L,'ATL GA Inventory'!DK$3)</f>
        <v>0</v>
      </c>
      <c r="DL75" s="16">
        <f>SUMIFS('ATL RAW'!$J:$J,'ATL RAW'!$I:$I,'ATL GA Inventory'!$B75,'ATL RAW'!$L:$L,'ATL GA Inventory'!DL$3)+SUMIFS('ATL CR'!$J:$J,'ATL CR'!$I:$I,'ATL GA Inventory'!$B75,'ATL CR'!$L:$L,'ATL GA Inventory'!DL$3)</f>
        <v>0</v>
      </c>
      <c r="DM75" s="16">
        <f>SUMIFS('ATL RAW'!$J:$J,'ATL RAW'!$I:$I,'ATL GA Inventory'!$B75,'ATL RAW'!$L:$L,'ATL GA Inventory'!DM$3)+SUMIFS('ATL CR'!$J:$J,'ATL CR'!$I:$I,'ATL GA Inventory'!$B75,'ATL CR'!$L:$L,'ATL GA Inventory'!DM$3)</f>
        <v>0</v>
      </c>
      <c r="DN75" s="16">
        <f>SUMIFS('ATL RAW'!$J:$J,'ATL RAW'!$I:$I,'ATL GA Inventory'!$B75,'ATL RAW'!$L:$L,'ATL GA Inventory'!DN$3)+SUMIFS('ATL CR'!$J:$J,'ATL CR'!$I:$I,'ATL GA Inventory'!$B75,'ATL CR'!$L:$L,'ATL GA Inventory'!DN$3)</f>
        <v>0</v>
      </c>
      <c r="DO75" s="16">
        <f>SUMIFS('ATL RAW'!$J:$J,'ATL RAW'!$I:$I,'ATL GA Inventory'!$B75,'ATL RAW'!$L:$L,'ATL GA Inventory'!DO$3)+SUMIFS('ATL CR'!$J:$J,'ATL CR'!$I:$I,'ATL GA Inventory'!$B75,'ATL CR'!$L:$L,'ATL GA Inventory'!DO$3)</f>
        <v>0</v>
      </c>
      <c r="DP75" s="16">
        <f>SUMIFS('ATL RAW'!$J:$J,'ATL RAW'!$I:$I,'ATL GA Inventory'!$B75,'ATL RAW'!$L:$L,'ATL GA Inventory'!DP$3)+SUMIFS('ATL CR'!$J:$J,'ATL CR'!$I:$I,'ATL GA Inventory'!$B75,'ATL CR'!$L:$L,'ATL GA Inventory'!DP$3)</f>
        <v>0</v>
      </c>
      <c r="DQ75" s="16">
        <f>SUMIFS('ATL RAW'!$J:$J,'ATL RAW'!$I:$I,'ATL GA Inventory'!$B75,'ATL RAW'!$L:$L,'ATL GA Inventory'!DQ$3)+SUMIFS('ATL CR'!$J:$J,'ATL CR'!$I:$I,'ATL GA Inventory'!$B75,'ATL CR'!$L:$L,'ATL GA Inventory'!DQ$3)</f>
        <v>0</v>
      </c>
      <c r="DR75" s="16">
        <f>SUMIFS('ATL RAW'!$J:$J,'ATL RAW'!$I:$I,'ATL GA Inventory'!$B75,'ATL RAW'!$L:$L,'ATL GA Inventory'!DR$3)+SUMIFS('ATL CR'!$J:$J,'ATL CR'!$I:$I,'ATL GA Inventory'!$B75,'ATL CR'!$L:$L,'ATL GA Inventory'!DR$3)</f>
        <v>0</v>
      </c>
      <c r="DS75" s="16">
        <f>SUMIFS('ATL RAW'!$J:$J,'ATL RAW'!$I:$I,'ATL GA Inventory'!$B75,'ATL RAW'!$L:$L,'ATL GA Inventory'!DS$3)+SUMIFS('ATL CR'!$J:$J,'ATL CR'!$I:$I,'ATL GA Inventory'!$B75,'ATL CR'!$L:$L,'ATL GA Inventory'!DS$3)</f>
        <v>0</v>
      </c>
      <c r="DT75" s="16">
        <f>SUMIFS('ATL RAW'!$J:$J,'ATL RAW'!$I:$I,'ATL GA Inventory'!$B75,'ATL RAW'!$L:$L,'ATL GA Inventory'!DT$3)+SUMIFS('ATL CR'!$J:$J,'ATL CR'!$I:$I,'ATL GA Inventory'!$B75,'ATL CR'!$L:$L,'ATL GA Inventory'!DT$3)</f>
        <v>0</v>
      </c>
      <c r="DU75" s="16">
        <f>SUMIFS('ATL RAW'!$J:$J,'ATL RAW'!$I:$I,'ATL GA Inventory'!$B75,'ATL RAW'!$L:$L,'ATL GA Inventory'!DU$3)+SUMIFS('ATL CR'!$J:$J,'ATL CR'!$I:$I,'ATL GA Inventory'!$B75,'ATL CR'!$L:$L,'ATL GA Inventory'!DU$3)</f>
        <v>0</v>
      </c>
      <c r="DV75" s="16">
        <f>SUMIFS('ATL RAW'!$J:$J,'ATL RAW'!$I:$I,'ATL GA Inventory'!$B75,'ATL RAW'!$L:$L,'ATL GA Inventory'!DV$3)+SUMIFS('ATL CR'!$J:$J,'ATL CR'!$I:$I,'ATL GA Inventory'!$B75,'ATL CR'!$L:$L,'ATL GA Inventory'!DV$3)</f>
        <v>0</v>
      </c>
      <c r="DW75" s="16">
        <f>SUMIFS('ATL RAW'!$J:$J,'ATL RAW'!$I:$I,'ATL GA Inventory'!$B75,'ATL RAW'!$L:$L,'ATL GA Inventory'!DW$3)+SUMIFS('ATL CR'!$J:$J,'ATL CR'!$I:$I,'ATL GA Inventory'!$B75,'ATL CR'!$L:$L,'ATL GA Inventory'!DW$3)</f>
        <v>0</v>
      </c>
      <c r="DX75" s="16">
        <f>SUMIFS('ATL RAW'!$J:$J,'ATL RAW'!$I:$I,'ATL GA Inventory'!$B75,'ATL RAW'!$L:$L,'ATL GA Inventory'!DX$3)+SUMIFS('ATL CR'!$J:$J,'ATL CR'!$I:$I,'ATL GA Inventory'!$B75,'ATL CR'!$L:$L,'ATL GA Inventory'!DX$3)</f>
        <v>0</v>
      </c>
      <c r="DY75" s="16">
        <f>SUMIFS('ATL RAW'!$J:$J,'ATL RAW'!$I:$I,'ATL GA Inventory'!$B75,'ATL RAW'!$L:$L,'ATL GA Inventory'!DY$3)+SUMIFS('ATL CR'!$J:$J,'ATL CR'!$I:$I,'ATL GA Inventory'!$B75,'ATL CR'!$L:$L,'ATL GA Inventory'!DY$3)</f>
        <v>0</v>
      </c>
      <c r="DZ75" s="16">
        <f>SUMIFS('ATL RAW'!$J:$J,'ATL RAW'!$I:$I,'ATL GA Inventory'!$B75,'ATL RAW'!$L:$L,'ATL GA Inventory'!DZ$3)+SUMIFS('ATL CR'!$J:$J,'ATL CR'!$I:$I,'ATL GA Inventory'!$B75,'ATL CR'!$L:$L,'ATL GA Inventory'!DZ$3)</f>
        <v>0</v>
      </c>
      <c r="EA75" s="16">
        <f>SUMIFS('ATL RAW'!$J:$J,'ATL RAW'!$I:$I,'ATL GA Inventory'!$B75,'ATL RAW'!$L:$L,'ATL GA Inventory'!EA$3)+SUMIFS('ATL CR'!$J:$J,'ATL CR'!$I:$I,'ATL GA Inventory'!$B75,'ATL CR'!$L:$L,'ATL GA Inventory'!EA$3)</f>
        <v>0</v>
      </c>
      <c r="EB75" s="16">
        <f>SUMIFS('ATL RAW'!$J:$J,'ATL RAW'!$I:$I,'ATL GA Inventory'!$B75,'ATL RAW'!$L:$L,'ATL GA Inventory'!EB$3)+SUMIFS('ATL CR'!$J:$J,'ATL CR'!$I:$I,'ATL GA Inventory'!$B75,'ATL CR'!$L:$L,'ATL GA Inventory'!EB$3)</f>
        <v>0</v>
      </c>
      <c r="EC75" s="16">
        <f>SUMIFS('ATL RAW'!$J:$J,'ATL RAW'!$I:$I,'ATL GA Inventory'!$B75,'ATL RAW'!$L:$L,'ATL GA Inventory'!EC$3)+SUMIFS('ATL CR'!$J:$J,'ATL CR'!$I:$I,'ATL GA Inventory'!$B75,'ATL CR'!$L:$L,'ATL GA Inventory'!EC$3)</f>
        <v>0</v>
      </c>
      <c r="ED75" s="16">
        <f>SUMIFS('ATL RAW'!$J:$J,'ATL RAW'!$I:$I,'ATL GA Inventory'!$B75,'ATL RAW'!$L:$L,'ATL GA Inventory'!ED$3)+SUMIFS('ATL CR'!$J:$J,'ATL CR'!$I:$I,'ATL GA Inventory'!$B75,'ATL CR'!$L:$L,'ATL GA Inventory'!ED$3)</f>
        <v>0</v>
      </c>
      <c r="EE75" s="16">
        <f>SUMIFS('ATL RAW'!$J:$J,'ATL RAW'!$I:$I,'ATL GA Inventory'!$B75,'ATL RAW'!$L:$L,'ATL GA Inventory'!EE$3)+SUMIFS('ATL CR'!$J:$J,'ATL CR'!$I:$I,'ATL GA Inventory'!$B75,'ATL CR'!$L:$L,'ATL GA Inventory'!EE$3)</f>
        <v>0</v>
      </c>
      <c r="EF75" s="16">
        <f>SUMIFS('ATL RAW'!$J:$J,'ATL RAW'!$I:$I,'ATL GA Inventory'!$B75,'ATL RAW'!$L:$L,'ATL GA Inventory'!EF$3)+SUMIFS('ATL CR'!$J:$J,'ATL CR'!$I:$I,'ATL GA Inventory'!$B75,'ATL CR'!$L:$L,'ATL GA Inventory'!EF$3)</f>
        <v>0</v>
      </c>
      <c r="EG75" s="16">
        <f>SUMIFS('ATL RAW'!$J:$J,'ATL RAW'!$I:$I,'ATL GA Inventory'!$B75,'ATL RAW'!$L:$L,'ATL GA Inventory'!EG$3)+SUMIFS('ATL CR'!$J:$J,'ATL CR'!$I:$I,'ATL GA Inventory'!$B75,'ATL CR'!$L:$L,'ATL GA Inventory'!EG$3)</f>
        <v>0</v>
      </c>
      <c r="EH75" s="16">
        <f>SUMIFS('ATL RAW'!$J:$J,'ATL RAW'!$I:$I,'ATL GA Inventory'!$B75,'ATL RAW'!$L:$L,'ATL GA Inventory'!EH$3)+SUMIFS('ATL CR'!$J:$J,'ATL CR'!$I:$I,'ATL GA Inventory'!$B75,'ATL CR'!$L:$L,'ATL GA Inventory'!EH$3)</f>
        <v>0</v>
      </c>
      <c r="EI75" s="16">
        <f>SUMIFS('ATL RAW'!$J:$J,'ATL RAW'!$I:$I,'ATL GA Inventory'!$B75,'ATL RAW'!$L:$L,'ATL GA Inventory'!EI$3)+SUMIFS('ATL CR'!$J:$J,'ATL CR'!$I:$I,'ATL GA Inventory'!$B75,'ATL CR'!$L:$L,'ATL GA Inventory'!EI$3)</f>
        <v>0</v>
      </c>
      <c r="EJ75" s="16">
        <f>SUMIFS('ATL RAW'!$J:$J,'ATL RAW'!$I:$I,'ATL GA Inventory'!$B75,'ATL RAW'!$L:$L,'ATL GA Inventory'!EJ$3)+SUMIFS('ATL CR'!$J:$J,'ATL CR'!$I:$I,'ATL GA Inventory'!$B75,'ATL CR'!$L:$L,'ATL GA Inventory'!EJ$3)</f>
        <v>0</v>
      </c>
      <c r="EK75" s="16">
        <f>SUMIFS('ATL RAW'!$J:$J,'ATL RAW'!$I:$I,'ATL GA Inventory'!$B75,'ATL RAW'!$L:$L,'ATL GA Inventory'!EK$3)+SUMIFS('ATL CR'!$J:$J,'ATL CR'!$I:$I,'ATL GA Inventory'!$B75,'ATL CR'!$L:$L,'ATL GA Inventory'!EK$3)</f>
        <v>0</v>
      </c>
      <c r="EL75" s="16">
        <f>SUMIFS('ATL RAW'!$J:$J,'ATL RAW'!$I:$I,'ATL GA Inventory'!$B75,'ATL RAW'!$L:$L,'ATL GA Inventory'!EL$3)+SUMIFS('ATL CR'!$J:$J,'ATL CR'!$I:$I,'ATL GA Inventory'!$B75,'ATL CR'!$L:$L,'ATL GA Inventory'!EL$3)</f>
        <v>0</v>
      </c>
      <c r="EM75" s="16">
        <f>SUMIFS('ATL RAW'!$J:$J,'ATL RAW'!$I:$I,'ATL GA Inventory'!$B75,'ATL RAW'!$L:$L,'ATL GA Inventory'!EM$3)+SUMIFS('ATL CR'!$J:$J,'ATL CR'!$I:$I,'ATL GA Inventory'!$B75,'ATL CR'!$L:$L,'ATL GA Inventory'!EM$3)</f>
        <v>0</v>
      </c>
      <c r="EN75" s="16">
        <f>SUMIFS('ATL RAW'!$J:$J,'ATL RAW'!$I:$I,'ATL GA Inventory'!$B75,'ATL RAW'!$L:$L,'ATL GA Inventory'!EN$3)+SUMIFS('ATL CR'!$J:$J,'ATL CR'!$I:$I,'ATL GA Inventory'!$B75,'ATL CR'!$L:$L,'ATL GA Inventory'!EN$3)</f>
        <v>0</v>
      </c>
      <c r="EO75" s="16">
        <f>SUMIFS('ATL RAW'!$J:$J,'ATL RAW'!$I:$I,'ATL GA Inventory'!$B75,'ATL RAW'!$L:$L,'ATL GA Inventory'!EO$3)+SUMIFS('ATL CR'!$J:$J,'ATL CR'!$I:$I,'ATL GA Inventory'!$B75,'ATL CR'!$L:$L,'ATL GA Inventory'!EO$3)</f>
        <v>0</v>
      </c>
      <c r="EP75" s="16">
        <f>SUMIFS('ATL RAW'!$J:$J,'ATL RAW'!$I:$I,'ATL GA Inventory'!$B75,'ATL RAW'!$L:$L,'ATL GA Inventory'!EP$3)+SUMIFS('ATL CR'!$J:$J,'ATL CR'!$I:$I,'ATL GA Inventory'!$B75,'ATL CR'!$L:$L,'ATL GA Inventory'!EP$3)</f>
        <v>0</v>
      </c>
      <c r="EQ75" s="16">
        <f>SUMIFS('ATL RAW'!$J:$J,'ATL RAW'!$I:$I,'ATL GA Inventory'!$B75,'ATL RAW'!$L:$L,'ATL GA Inventory'!EQ$3)+SUMIFS('ATL CR'!$J:$J,'ATL CR'!$I:$I,'ATL GA Inventory'!$B75,'ATL CR'!$L:$L,'ATL GA Inventory'!EQ$3)</f>
        <v>0</v>
      </c>
      <c r="ER75" s="16">
        <f>SUMIFS('ATL RAW'!$J:$J,'ATL RAW'!$I:$I,'ATL GA Inventory'!$B75,'ATL RAW'!$L:$L,'ATL GA Inventory'!ER$3)+SUMIFS('ATL CR'!$J:$J,'ATL CR'!$I:$I,'ATL GA Inventory'!$B75,'ATL CR'!$L:$L,'ATL GA Inventory'!ER$3)</f>
        <v>0</v>
      </c>
      <c r="ES75" s="16">
        <f>SUMIFS('ATL RAW'!$J:$J,'ATL RAW'!$I:$I,'ATL GA Inventory'!$B75,'ATL RAW'!$L:$L,'ATL GA Inventory'!ES$3)+SUMIFS('ATL CR'!$J:$J,'ATL CR'!$I:$I,'ATL GA Inventory'!$B75,'ATL CR'!$L:$L,'ATL GA Inventory'!ES$3)</f>
        <v>0</v>
      </c>
      <c r="ET75" s="16">
        <f>SUMIFS('ATL RAW'!$J:$J,'ATL RAW'!$I:$I,'ATL GA Inventory'!$B75,'ATL RAW'!$L:$L,'ATL GA Inventory'!ET$3)+SUMIFS('ATL CR'!$J:$J,'ATL CR'!$I:$I,'ATL GA Inventory'!$B75,'ATL CR'!$L:$L,'ATL GA Inventory'!ET$3)</f>
        <v>0</v>
      </c>
      <c r="EU75" s="16">
        <f>SUMIFS('ATL RAW'!$J:$J,'ATL RAW'!$I:$I,'ATL GA Inventory'!$B75,'ATL RAW'!$L:$L,'ATL GA Inventory'!EU$3)+SUMIFS('ATL CR'!$J:$J,'ATL CR'!$I:$I,'ATL GA Inventory'!$B75,'ATL CR'!$L:$L,'ATL GA Inventory'!EU$3)</f>
        <v>0</v>
      </c>
      <c r="EV75" s="16">
        <f>SUMIFS('ATL RAW'!$J:$J,'ATL RAW'!$I:$I,'ATL GA Inventory'!$B75,'ATL RAW'!$L:$L,'ATL GA Inventory'!EV$3)+SUMIFS('ATL CR'!$J:$J,'ATL CR'!$I:$I,'ATL GA Inventory'!$B75,'ATL CR'!$L:$L,'ATL GA Inventory'!EV$3)</f>
        <v>0</v>
      </c>
      <c r="EW75" s="16">
        <f>SUMIFS('ATL RAW'!$J:$J,'ATL RAW'!$I:$I,'ATL GA Inventory'!$B75,'ATL RAW'!$L:$L,'ATL GA Inventory'!EW$3)+SUMIFS('ATL CR'!$J:$J,'ATL CR'!$I:$I,'ATL GA Inventory'!$B75,'ATL CR'!$L:$L,'ATL GA Inventory'!EW$3)</f>
        <v>0</v>
      </c>
      <c r="EX75" s="16">
        <f>SUMIFS('ATL RAW'!$J:$J,'ATL RAW'!$I:$I,'ATL GA Inventory'!$B75,'ATL RAW'!$L:$L,'ATL GA Inventory'!EX$3)+SUMIFS('ATL CR'!$J:$J,'ATL CR'!$I:$I,'ATL GA Inventory'!$B75,'ATL CR'!$L:$L,'ATL GA Inventory'!EX$3)</f>
        <v>0</v>
      </c>
      <c r="EY75" s="16">
        <f>SUMIFS('ATL RAW'!$J:$J,'ATL RAW'!$I:$I,'ATL GA Inventory'!$B75,'ATL RAW'!$L:$L,'ATL GA Inventory'!EY$3)+SUMIFS('ATL CR'!$J:$J,'ATL CR'!$I:$I,'ATL GA Inventory'!$B75,'ATL CR'!$L:$L,'ATL GA Inventory'!EY$3)</f>
        <v>0</v>
      </c>
      <c r="EZ75" s="16">
        <f>SUMIFS('ATL RAW'!$J:$J,'ATL RAW'!$I:$I,'ATL GA Inventory'!$B75,'ATL RAW'!$L:$L,'ATL GA Inventory'!EZ$3)+SUMIFS('ATL CR'!$J:$J,'ATL CR'!$I:$I,'ATL GA Inventory'!$B75,'ATL CR'!$L:$L,'ATL GA Inventory'!EZ$3)</f>
        <v>0</v>
      </c>
      <c r="FA75" s="16">
        <f>SUMIFS('ATL RAW'!$J:$J,'ATL RAW'!$I:$I,'ATL GA Inventory'!$B75,'ATL RAW'!$L:$L,'ATL GA Inventory'!FA$3)+SUMIFS('ATL CR'!$J:$J,'ATL CR'!$I:$I,'ATL GA Inventory'!$B75,'ATL CR'!$L:$L,'ATL GA Inventory'!FA$3)</f>
        <v>0</v>
      </c>
      <c r="FB75" s="16">
        <f>SUMIFS('ATL RAW'!$J:$J,'ATL RAW'!$I:$I,'ATL GA Inventory'!$B75,'ATL RAW'!$L:$L,'ATL GA Inventory'!FB$3)+SUMIFS('ATL CR'!$J:$J,'ATL CR'!$I:$I,'ATL GA Inventory'!$B75,'ATL CR'!$L:$L,'ATL GA Inventory'!FB$3)</f>
        <v>0</v>
      </c>
      <c r="FC75" s="16">
        <f>SUMIFS('ATL RAW'!$J:$J,'ATL RAW'!$I:$I,'ATL GA Inventory'!$B75,'ATL RAW'!$L:$L,'ATL GA Inventory'!FC$3)+SUMIFS('ATL CR'!$J:$J,'ATL CR'!$I:$I,'ATL GA Inventory'!$B75,'ATL CR'!$L:$L,'ATL GA Inventory'!FC$3)</f>
        <v>0</v>
      </c>
      <c r="FD75" s="16">
        <f>SUMIFS('ATL RAW'!$J:$J,'ATL RAW'!$I:$I,'ATL GA Inventory'!$B75,'ATL RAW'!$L:$L,'ATL GA Inventory'!FD$3)+SUMIFS('ATL CR'!$J:$J,'ATL CR'!$I:$I,'ATL GA Inventory'!$B75,'ATL CR'!$L:$L,'ATL GA Inventory'!FD$3)</f>
        <v>0</v>
      </c>
      <c r="FE75" s="16">
        <f>SUMIFS('ATL RAW'!$J:$J,'ATL RAW'!$I:$I,'ATL GA Inventory'!$B75,'ATL RAW'!$L:$L,'ATL GA Inventory'!FE$3)+SUMIFS('ATL CR'!$J:$J,'ATL CR'!$I:$I,'ATL GA Inventory'!$B75,'ATL CR'!$L:$L,'ATL GA Inventory'!FE$3)</f>
        <v>0</v>
      </c>
      <c r="FF75" s="16">
        <f>SUMIFS('ATL RAW'!$J:$J,'ATL RAW'!$I:$I,'ATL GA Inventory'!$B75,'ATL RAW'!$L:$L,'ATL GA Inventory'!FF$3)+SUMIFS('ATL CR'!$J:$J,'ATL CR'!$I:$I,'ATL GA Inventory'!$B75,'ATL CR'!$L:$L,'ATL GA Inventory'!FF$3)</f>
        <v>0</v>
      </c>
      <c r="FG75" s="16">
        <f>SUMIFS('ATL RAW'!$J:$J,'ATL RAW'!$I:$I,'ATL GA Inventory'!$B75,'ATL RAW'!$L:$L,'ATL GA Inventory'!FG$3)+SUMIFS('ATL CR'!$J:$J,'ATL CR'!$I:$I,'ATL GA Inventory'!$B75,'ATL CR'!$L:$L,'ATL GA Inventory'!FG$3)</f>
        <v>0</v>
      </c>
      <c r="FH75" s="16">
        <f>SUMIFS('ATL RAW'!$J:$J,'ATL RAW'!$I:$I,'ATL GA Inventory'!$B75,'ATL RAW'!$L:$L,'ATL GA Inventory'!FH$3)+SUMIFS('ATL CR'!$J:$J,'ATL CR'!$I:$I,'ATL GA Inventory'!$B75,'ATL CR'!$L:$L,'ATL GA Inventory'!FH$3)</f>
        <v>0</v>
      </c>
      <c r="FI75" s="16">
        <f>SUMIFS('ATL RAW'!$J:$J,'ATL RAW'!$I:$I,'ATL GA Inventory'!$B75,'ATL RAW'!$L:$L,'ATL GA Inventory'!FI$3)+SUMIFS('ATL CR'!$J:$J,'ATL CR'!$I:$I,'ATL GA Inventory'!$B75,'ATL CR'!$L:$L,'ATL GA Inventory'!FI$3)</f>
        <v>0</v>
      </c>
      <c r="FJ75" s="16">
        <f>SUMIFS('ATL RAW'!$J:$J,'ATL RAW'!$I:$I,'ATL GA Inventory'!$B75,'ATL RAW'!$L:$L,'ATL GA Inventory'!FJ$3)+SUMIFS('ATL CR'!$J:$J,'ATL CR'!$I:$I,'ATL GA Inventory'!$B75,'ATL CR'!$L:$L,'ATL GA Inventory'!FJ$3)</f>
        <v>0</v>
      </c>
      <c r="FK75" s="16">
        <f>SUMIFS('ATL RAW'!$J:$J,'ATL RAW'!$I:$I,'ATL GA Inventory'!$B75,'ATL RAW'!$L:$L,'ATL GA Inventory'!FK$3)+SUMIFS('ATL CR'!$J:$J,'ATL CR'!$I:$I,'ATL GA Inventory'!$B75,'ATL CR'!$L:$L,'ATL GA Inventory'!FK$3)</f>
        <v>0</v>
      </c>
      <c r="FL75" s="16">
        <f>SUMIFS('ATL RAW'!$J:$J,'ATL RAW'!$I:$I,'ATL GA Inventory'!$B75,'ATL RAW'!$L:$L,'ATL GA Inventory'!FL$3)+SUMIFS('ATL CR'!$J:$J,'ATL CR'!$I:$I,'ATL GA Inventory'!$B75,'ATL CR'!$L:$L,'ATL GA Inventory'!FL$3)</f>
        <v>0</v>
      </c>
      <c r="FM75" s="16">
        <f>SUMIFS('ATL RAW'!$J:$J,'ATL RAW'!$I:$I,'ATL GA Inventory'!$B75,'ATL RAW'!$L:$L,'ATL GA Inventory'!FM$3)+SUMIFS('ATL CR'!$J:$J,'ATL CR'!$I:$I,'ATL GA Inventory'!$B75,'ATL CR'!$L:$L,'ATL GA Inventory'!FM$3)</f>
        <v>0</v>
      </c>
      <c r="FN75" s="16">
        <f>SUMIFS('ATL RAW'!$J:$J,'ATL RAW'!$I:$I,'ATL GA Inventory'!$B75,'ATL RAW'!$L:$L,'ATL GA Inventory'!FN$3)+SUMIFS('ATL CR'!$J:$J,'ATL CR'!$I:$I,'ATL GA Inventory'!$B75,'ATL CR'!$L:$L,'ATL GA Inventory'!FN$3)</f>
        <v>0</v>
      </c>
      <c r="FO75" s="16">
        <f>SUMIFS('ATL RAW'!$J:$J,'ATL RAW'!$I:$I,'ATL GA Inventory'!$B75,'ATL RAW'!$L:$L,'ATL GA Inventory'!FO$3)+SUMIFS('ATL CR'!$J:$J,'ATL CR'!$I:$I,'ATL GA Inventory'!$B75,'ATL CR'!$L:$L,'ATL GA Inventory'!FO$3)</f>
        <v>0</v>
      </c>
      <c r="FP75" s="16">
        <f>SUMIFS('ATL RAW'!$J:$J,'ATL RAW'!$I:$I,'ATL GA Inventory'!$B75,'ATL RAW'!$L:$L,'ATL GA Inventory'!FP$3)+SUMIFS('ATL CR'!$J:$J,'ATL CR'!$I:$I,'ATL GA Inventory'!$B75,'ATL CR'!$L:$L,'ATL GA Inventory'!FP$3)</f>
        <v>0</v>
      </c>
      <c r="FQ75" s="16">
        <f>SUMIFS('ATL RAW'!$J:$J,'ATL RAW'!$I:$I,'ATL GA Inventory'!$B75,'ATL RAW'!$L:$L,'ATL GA Inventory'!FQ$3)+SUMIFS('ATL CR'!$J:$J,'ATL CR'!$I:$I,'ATL GA Inventory'!$B75,'ATL CR'!$L:$L,'ATL GA Inventory'!FQ$3)</f>
        <v>0</v>
      </c>
      <c r="FR75" s="16">
        <f>SUMIFS('ATL RAW'!$J:$J,'ATL RAW'!$I:$I,'ATL GA Inventory'!$B75,'ATL RAW'!$L:$L,'ATL GA Inventory'!FR$3)+SUMIFS('ATL CR'!$J:$J,'ATL CR'!$I:$I,'ATL GA Inventory'!$B75,'ATL CR'!$L:$L,'ATL GA Inventory'!FR$3)</f>
        <v>0</v>
      </c>
      <c r="FS75" s="16">
        <f>SUMIFS('ATL RAW'!$J:$J,'ATL RAW'!$I:$I,'ATL GA Inventory'!$B75,'ATL RAW'!$L:$L,'ATL GA Inventory'!FS$3)+SUMIFS('ATL CR'!$J:$J,'ATL CR'!$I:$I,'ATL GA Inventory'!$B75,'ATL CR'!$L:$L,'ATL GA Inventory'!FS$3)</f>
        <v>0</v>
      </c>
      <c r="FT75" s="16">
        <f>SUMIFS('ATL RAW'!$J:$J,'ATL RAW'!$I:$I,'ATL GA Inventory'!$B75,'ATL RAW'!$L:$L,'ATL GA Inventory'!FT$3)+SUMIFS('ATL CR'!$J:$J,'ATL CR'!$I:$I,'ATL GA Inventory'!$B75,'ATL CR'!$L:$L,'ATL GA Inventory'!FT$3)</f>
        <v>0</v>
      </c>
      <c r="FU75" s="16">
        <f>SUMIFS('ATL RAW'!$J:$J,'ATL RAW'!$I:$I,'ATL GA Inventory'!$B75,'ATL RAW'!$L:$L,'ATL GA Inventory'!FU$3)+SUMIFS('ATL CR'!$J:$J,'ATL CR'!$I:$I,'ATL GA Inventory'!$B75,'ATL CR'!$L:$L,'ATL GA Inventory'!FU$3)</f>
        <v>0</v>
      </c>
      <c r="FV75" s="16">
        <f>SUMIFS('ATL RAW'!$J:$J,'ATL RAW'!$I:$I,'ATL GA Inventory'!$B75,'ATL RAW'!$L:$L,'ATL GA Inventory'!FV$3)+SUMIFS('ATL CR'!$J:$J,'ATL CR'!$I:$I,'ATL GA Inventory'!$B75,'ATL CR'!$L:$L,'ATL GA Inventory'!FV$3)</f>
        <v>0</v>
      </c>
      <c r="FW75" s="16">
        <f>SUMIFS('ATL RAW'!$J:$J,'ATL RAW'!$I:$I,'ATL GA Inventory'!$B75,'ATL RAW'!$L:$L,'ATL GA Inventory'!FW$3)+SUMIFS('ATL CR'!$J:$J,'ATL CR'!$I:$I,'ATL GA Inventory'!$B75,'ATL CR'!$L:$L,'ATL GA Inventory'!FW$3)</f>
        <v>0</v>
      </c>
      <c r="FX75" s="16">
        <f>SUMIFS('ATL RAW'!$J:$J,'ATL RAW'!$I:$I,'ATL GA Inventory'!$B75,'ATL RAW'!$L:$L,'ATL GA Inventory'!FX$3)+SUMIFS('ATL CR'!$J:$J,'ATL CR'!$I:$I,'ATL GA Inventory'!$B75,'ATL CR'!$L:$L,'ATL GA Inventory'!FX$3)</f>
        <v>0</v>
      </c>
      <c r="FY75" s="16">
        <f>SUMIFS('ATL RAW'!$J:$J,'ATL RAW'!$I:$I,'ATL GA Inventory'!$B75,'ATL RAW'!$L:$L,'ATL GA Inventory'!FY$3)+SUMIFS('ATL CR'!$J:$J,'ATL CR'!$I:$I,'ATL GA Inventory'!$B75,'ATL CR'!$L:$L,'ATL GA Inventory'!FY$3)</f>
        <v>0</v>
      </c>
      <c r="FZ75" s="16">
        <f>SUMIFS('ATL RAW'!$J:$J,'ATL RAW'!$I:$I,'ATL GA Inventory'!$B75,'ATL RAW'!$L:$L,'ATL GA Inventory'!FZ$3)+SUMIFS('ATL CR'!$J:$J,'ATL CR'!$I:$I,'ATL GA Inventory'!$B75,'ATL CR'!$L:$L,'ATL GA Inventory'!FZ$3)</f>
        <v>0</v>
      </c>
      <c r="GA75" s="16">
        <f>SUMIFS('ATL RAW'!$J:$J,'ATL RAW'!$I:$I,'ATL GA Inventory'!$B75,'ATL RAW'!$L:$L,'ATL GA Inventory'!GA$3)+SUMIFS('ATL CR'!$J:$J,'ATL CR'!$I:$I,'ATL GA Inventory'!$B75,'ATL CR'!$L:$L,'ATL GA Inventory'!GA$3)</f>
        <v>0</v>
      </c>
      <c r="GB75" s="16">
        <f>SUMIFS('ATL RAW'!$J:$J,'ATL RAW'!$I:$I,'ATL GA Inventory'!$B75,'ATL RAW'!$L:$L,'ATL GA Inventory'!GB$3)+SUMIFS('ATL CR'!$J:$J,'ATL CR'!$I:$I,'ATL GA Inventory'!$B75,'ATL CR'!$L:$L,'ATL GA Inventory'!GB$3)</f>
        <v>0</v>
      </c>
      <c r="GC75" s="16">
        <f>SUMIFS('ATL RAW'!$J:$J,'ATL RAW'!$I:$I,'ATL GA Inventory'!$B75,'ATL RAW'!$L:$L,'ATL GA Inventory'!GC$3)+SUMIFS('ATL CR'!$J:$J,'ATL CR'!$I:$I,'ATL GA Inventory'!$B75,'ATL CR'!$L:$L,'ATL GA Inventory'!GC$3)</f>
        <v>0</v>
      </c>
      <c r="GD75" s="16">
        <f>SUMIFS('ATL RAW'!$J:$J,'ATL RAW'!$I:$I,'ATL GA Inventory'!$B75,'ATL RAW'!$L:$L,'ATL GA Inventory'!GD$3)+SUMIFS('ATL CR'!$J:$J,'ATL CR'!$I:$I,'ATL GA Inventory'!$B75,'ATL CR'!$L:$L,'ATL GA Inventory'!GD$3)</f>
        <v>0</v>
      </c>
      <c r="GE75" s="16">
        <f>SUMIFS('ATL RAW'!$J:$J,'ATL RAW'!$I:$I,'ATL GA Inventory'!$B75,'ATL RAW'!$L:$L,'ATL GA Inventory'!GE$3)+SUMIFS('ATL CR'!$J:$J,'ATL CR'!$I:$I,'ATL GA Inventory'!$B75,'ATL CR'!$L:$L,'ATL GA Inventory'!GE$3)</f>
        <v>0</v>
      </c>
      <c r="GF75" s="16">
        <f>SUMIFS('ATL RAW'!$J:$J,'ATL RAW'!$I:$I,'ATL GA Inventory'!$B75,'ATL RAW'!$L:$L,'ATL GA Inventory'!GF$3)+SUMIFS('ATL CR'!$J:$J,'ATL CR'!$I:$I,'ATL GA Inventory'!$B75,'ATL CR'!$L:$L,'ATL GA Inventory'!GF$3)</f>
        <v>0</v>
      </c>
      <c r="GG75" s="16">
        <f>SUMIFS('ATL RAW'!$J:$J,'ATL RAW'!$I:$I,'ATL GA Inventory'!$B75,'ATL RAW'!$L:$L,'ATL GA Inventory'!GG$3)+SUMIFS('ATL CR'!$J:$J,'ATL CR'!$I:$I,'ATL GA Inventory'!$B75,'ATL CR'!$L:$L,'ATL GA Inventory'!GG$3)</f>
        <v>0</v>
      </c>
      <c r="GH75" s="16">
        <f>SUMIFS('ATL RAW'!$J:$J,'ATL RAW'!$I:$I,'ATL GA Inventory'!$B75,'ATL RAW'!$L:$L,'ATL GA Inventory'!GH$3)+SUMIFS('ATL CR'!$J:$J,'ATL CR'!$I:$I,'ATL GA Inventory'!$B75,'ATL CR'!$L:$L,'ATL GA Inventory'!GH$3)</f>
        <v>0</v>
      </c>
      <c r="GI75" s="16">
        <f>SUMIFS('ATL RAW'!$J:$J,'ATL RAW'!$I:$I,'ATL GA Inventory'!$B75,'ATL RAW'!$L:$L,'ATL GA Inventory'!GI$3)+SUMIFS('ATL CR'!$J:$J,'ATL CR'!$I:$I,'ATL GA Inventory'!$B75,'ATL CR'!$L:$L,'ATL GA Inventory'!GI$3)</f>
        <v>0</v>
      </c>
      <c r="GJ75" s="16">
        <f>SUMIFS('ATL RAW'!$J:$J,'ATL RAW'!$I:$I,'ATL GA Inventory'!$B75,'ATL RAW'!$L:$L,'ATL GA Inventory'!GJ$3)+SUMIFS('ATL CR'!$J:$J,'ATL CR'!$I:$I,'ATL GA Inventory'!$B75,'ATL CR'!$L:$L,'ATL GA Inventory'!GJ$3)</f>
        <v>0</v>
      </c>
      <c r="GK75" s="16">
        <f>SUMIFS('ATL RAW'!$J:$J,'ATL RAW'!$I:$I,'ATL GA Inventory'!$B75,'ATL RAW'!$L:$L,'ATL GA Inventory'!GK$3)+SUMIFS('ATL CR'!$J:$J,'ATL CR'!$I:$I,'ATL GA Inventory'!$B75,'ATL CR'!$L:$L,'ATL GA Inventory'!GK$3)</f>
        <v>0</v>
      </c>
      <c r="GL75" s="16">
        <f>SUMIFS('ATL RAW'!$J:$J,'ATL RAW'!$I:$I,'ATL GA Inventory'!$B75,'ATL RAW'!$L:$L,'ATL GA Inventory'!GL$3)+SUMIFS('ATL CR'!$J:$J,'ATL CR'!$I:$I,'ATL GA Inventory'!$B75,'ATL CR'!$L:$L,'ATL GA Inventory'!GL$3)</f>
        <v>0</v>
      </c>
      <c r="GM75" s="16">
        <f>SUMIFS('ATL RAW'!$J:$J,'ATL RAW'!$I:$I,'ATL GA Inventory'!$B75,'ATL RAW'!$L:$L,'ATL GA Inventory'!GM$3)+SUMIFS('ATL CR'!$J:$J,'ATL CR'!$I:$I,'ATL GA Inventory'!$B75,'ATL CR'!$L:$L,'ATL GA Inventory'!GM$3)</f>
        <v>0</v>
      </c>
      <c r="GN75" s="16">
        <f>SUMIFS('ATL RAW'!$J:$J,'ATL RAW'!$I:$I,'ATL GA Inventory'!$B75,'ATL RAW'!$L:$L,'ATL GA Inventory'!GN$3)+SUMIFS('ATL CR'!$J:$J,'ATL CR'!$I:$I,'ATL GA Inventory'!$B75,'ATL CR'!$L:$L,'ATL GA Inventory'!GN$3)</f>
        <v>0</v>
      </c>
      <c r="GO75" s="16">
        <f>SUMIFS('ATL RAW'!$J:$J,'ATL RAW'!$I:$I,'ATL GA Inventory'!$B75,'ATL RAW'!$L:$L,'ATL GA Inventory'!GO$3)+SUMIFS('ATL CR'!$J:$J,'ATL CR'!$I:$I,'ATL GA Inventory'!$B75,'ATL CR'!$L:$L,'ATL GA Inventory'!GO$3)</f>
        <v>0</v>
      </c>
      <c r="GP75" s="16">
        <f>SUMIFS('ATL RAW'!$J:$J,'ATL RAW'!$I:$I,'ATL GA Inventory'!$B75,'ATL RAW'!$L:$L,'ATL GA Inventory'!GP$3)+SUMIFS('ATL CR'!$J:$J,'ATL CR'!$I:$I,'ATL GA Inventory'!$B75,'ATL CR'!$L:$L,'ATL GA Inventory'!GP$3)</f>
        <v>0</v>
      </c>
      <c r="GQ75" s="16">
        <f>SUMIFS('ATL RAW'!$J:$J,'ATL RAW'!$I:$I,'ATL GA Inventory'!$B75,'ATL RAW'!$L:$L,'ATL GA Inventory'!GQ$3)+SUMIFS('ATL CR'!$J:$J,'ATL CR'!$I:$I,'ATL GA Inventory'!$B75,'ATL CR'!$L:$L,'ATL GA Inventory'!GQ$3)</f>
        <v>0</v>
      </c>
      <c r="GR75" s="16">
        <f>SUMIFS('ATL RAW'!$J:$J,'ATL RAW'!$I:$I,'ATL GA Inventory'!$B75,'ATL RAW'!$L:$L,'ATL GA Inventory'!GR$3)+SUMIFS('ATL CR'!$J:$J,'ATL CR'!$I:$I,'ATL GA Inventory'!$B75,'ATL CR'!$L:$L,'ATL GA Inventory'!GR$3)</f>
        <v>0</v>
      </c>
      <c r="GS75" s="16">
        <f>SUMIFS('ATL RAW'!$J:$J,'ATL RAW'!$I:$I,'ATL GA Inventory'!$B75,'ATL RAW'!$L:$L,'ATL GA Inventory'!GS$3)+SUMIFS('ATL CR'!$J:$J,'ATL CR'!$I:$I,'ATL GA Inventory'!$B75,'ATL CR'!$L:$L,'ATL GA Inventory'!GS$3)</f>
        <v>0</v>
      </c>
      <c r="GT75" s="16">
        <f>SUMIFS('ATL RAW'!$J:$J,'ATL RAW'!$I:$I,'ATL GA Inventory'!$B75,'ATL RAW'!$L:$L,'ATL GA Inventory'!GT$3)+SUMIFS('ATL CR'!$J:$J,'ATL CR'!$I:$I,'ATL GA Inventory'!$B75,'ATL CR'!$L:$L,'ATL GA Inventory'!GT$3)</f>
        <v>0</v>
      </c>
      <c r="GU75" s="16">
        <f>SUMIFS('ATL RAW'!$J:$J,'ATL RAW'!$I:$I,'ATL GA Inventory'!$B75,'ATL RAW'!$L:$L,'ATL GA Inventory'!GU$3)+SUMIFS('ATL CR'!$J:$J,'ATL CR'!$I:$I,'ATL GA Inventory'!$B75,'ATL CR'!$L:$L,'ATL GA Inventory'!GU$3)</f>
        <v>0</v>
      </c>
      <c r="GV75" s="16">
        <f>SUMIFS('ATL RAW'!$J:$J,'ATL RAW'!$I:$I,'ATL GA Inventory'!$B75,'ATL RAW'!$L:$L,'ATL GA Inventory'!GV$3)+SUMIFS('ATL CR'!$J:$J,'ATL CR'!$I:$I,'ATL GA Inventory'!$B75,'ATL CR'!$L:$L,'ATL GA Inventory'!GV$3)</f>
        <v>0</v>
      </c>
      <c r="GW75" s="16">
        <f>SUMIFS('ATL RAW'!$J:$J,'ATL RAW'!$I:$I,'ATL GA Inventory'!$B75,'ATL RAW'!$L:$L,'ATL GA Inventory'!GW$3)+SUMIFS('ATL CR'!$J:$J,'ATL CR'!$I:$I,'ATL GA Inventory'!$B75,'ATL CR'!$L:$L,'ATL GA Inventory'!GW$3)</f>
        <v>0</v>
      </c>
      <c r="GX75" s="16">
        <f>SUMIFS('ATL RAW'!$J:$J,'ATL RAW'!$I:$I,'ATL GA Inventory'!$B75,'ATL RAW'!$L:$L,'ATL GA Inventory'!GX$3)+SUMIFS('ATL CR'!$J:$J,'ATL CR'!$I:$I,'ATL GA Inventory'!$B75,'ATL CR'!$L:$L,'ATL GA Inventory'!GX$3)</f>
        <v>0</v>
      </c>
      <c r="GY75" s="16">
        <f>SUMIFS('ATL RAW'!$J:$J,'ATL RAW'!$I:$I,'ATL GA Inventory'!$B75,'ATL RAW'!$L:$L,'ATL GA Inventory'!GY$3)+SUMIFS('ATL CR'!$J:$J,'ATL CR'!$I:$I,'ATL GA Inventory'!$B75,'ATL CR'!$L:$L,'ATL GA Inventory'!GY$3)</f>
        <v>0</v>
      </c>
    </row>
    <row r="76" spans="1:207" hidden="1">
      <c r="A76" s="15" t="s">
        <v>936</v>
      </c>
      <c r="B76" s="15">
        <f t="shared" si="12"/>
        <v>49303555</v>
      </c>
      <c r="C76" s="15" t="str">
        <f t="shared" si="12"/>
        <v>Q.PEAK DUO XL G10.3/BFG</v>
      </c>
      <c r="D76" s="14">
        <f t="shared" si="12"/>
        <v>475</v>
      </c>
      <c r="E76" s="13">
        <f>SUMIFS('ATL RAW'!$J:$J,'ATL RAW'!$I:$I,'ATL GA Inventory'!$B76,'ATL RAW'!$L:$L,'ATL GA Inventory'!E$3)+SUMIFS('ATL CR'!$J:$J,'ATL CR'!$I:$I,'ATL GA Inventory'!$B76,'ATL CR'!$L:$L,'ATL GA Inventory'!E$3)</f>
        <v>0</v>
      </c>
      <c r="F76" s="13">
        <f>SUMIFS('ATL RAW'!$J:$J,'ATL RAW'!$I:$I,'ATL GA Inventory'!$B76,'ATL RAW'!$L:$L,'ATL GA Inventory'!F$3)+SUMIFS('ATL CR'!$J:$J,'ATL CR'!$I:$I,'ATL GA Inventory'!$B76,'ATL CR'!$L:$L,'ATL GA Inventory'!F$3)</f>
        <v>0</v>
      </c>
      <c r="G76" s="13">
        <f>SUMIFS('ATL RAW'!$J:$J,'ATL RAW'!$I:$I,'ATL GA Inventory'!$B76,'ATL RAW'!$L:$L,'ATL GA Inventory'!G$3)+SUMIFS('ATL CR'!$J:$J,'ATL CR'!$I:$I,'ATL GA Inventory'!$B76,'ATL CR'!$L:$L,'ATL GA Inventory'!G$3)</f>
        <v>0</v>
      </c>
      <c r="H76" s="13">
        <f>SUMIFS('ATL RAW'!$J:$J,'ATL RAW'!$I:$I,'ATL GA Inventory'!$B76,'ATL RAW'!$L:$L,'ATL GA Inventory'!H$3)+SUMIFS('ATL CR'!$J:$J,'ATL CR'!$I:$I,'ATL GA Inventory'!$B76,'ATL CR'!$L:$L,'ATL GA Inventory'!H$3)</f>
        <v>0</v>
      </c>
      <c r="I76" s="13">
        <f>SUMIFS('ATL RAW'!$J:$J,'ATL RAW'!$I:$I,'ATL GA Inventory'!$B76,'ATL RAW'!$L:$L,'ATL GA Inventory'!I$3)+SUMIFS('ATL CR'!$J:$J,'ATL CR'!$I:$I,'ATL GA Inventory'!$B76,'ATL CR'!$L:$L,'ATL GA Inventory'!I$3)</f>
        <v>0</v>
      </c>
      <c r="J76" s="13">
        <f>SUMIFS('ATL RAW'!$J:$J,'ATL RAW'!$I:$I,'ATL GA Inventory'!$B76,'ATL RAW'!$L:$L,'ATL GA Inventory'!J$3)+SUMIFS('ATL CR'!$J:$J,'ATL CR'!$I:$I,'ATL GA Inventory'!$B76,'ATL CR'!$L:$L,'ATL GA Inventory'!J$3)</f>
        <v>0</v>
      </c>
      <c r="K76" s="13">
        <f>SUMIFS('ATL RAW'!$J:$J,'ATL RAW'!$I:$I,'ATL GA Inventory'!$B76,'ATL RAW'!$L:$L,'ATL GA Inventory'!K$3)+SUMIFS('ATL CR'!$J:$J,'ATL CR'!$I:$I,'ATL GA Inventory'!$B76,'ATL CR'!$L:$L,'ATL GA Inventory'!K$3)</f>
        <v>0</v>
      </c>
      <c r="L76" s="13">
        <f>SUMIFS('ATL RAW'!$J:$J,'ATL RAW'!$I:$I,'ATL GA Inventory'!$B76,'ATL RAW'!$L:$L,'ATL GA Inventory'!L$3)+SUMIFS('ATL CR'!$J:$J,'ATL CR'!$I:$I,'ATL GA Inventory'!$B76,'ATL CR'!$L:$L,'ATL GA Inventory'!L$3)</f>
        <v>0</v>
      </c>
      <c r="M76" s="13">
        <f>SUMIFS('ATL RAW'!$J:$J,'ATL RAW'!$I:$I,'ATL GA Inventory'!$B76,'ATL RAW'!$L:$L,'ATL GA Inventory'!M$3)+SUMIFS('ATL CR'!$J:$J,'ATL CR'!$I:$I,'ATL GA Inventory'!$B76,'ATL CR'!$L:$L,'ATL GA Inventory'!M$3)</f>
        <v>0</v>
      </c>
      <c r="N76" s="13">
        <f>SUMIFS('ATL RAW'!$J:$J,'ATL RAW'!$I:$I,'ATL GA Inventory'!$B76,'ATL RAW'!$L:$L,'ATL GA Inventory'!N$3)+SUMIFS('ATL CR'!$J:$J,'ATL CR'!$I:$I,'ATL GA Inventory'!$B76,'ATL CR'!$L:$L,'ATL GA Inventory'!N$3)</f>
        <v>0</v>
      </c>
      <c r="O76" s="13">
        <f>SUMIFS('ATL RAW'!$J:$J,'ATL RAW'!$I:$I,'ATL GA Inventory'!$B76,'ATL RAW'!$L:$L,'ATL GA Inventory'!O$3)+SUMIFS('ATL CR'!$J:$J,'ATL CR'!$I:$I,'ATL GA Inventory'!$B76,'ATL CR'!$L:$L,'ATL GA Inventory'!O$3)</f>
        <v>0</v>
      </c>
      <c r="P76" s="13">
        <f>SUMIFS('ATL RAW'!$J:$J,'ATL RAW'!$I:$I,'ATL GA Inventory'!$B76,'ATL RAW'!$L:$L,'ATL GA Inventory'!P$3)+SUMIFS('ATL CR'!$J:$J,'ATL CR'!$I:$I,'ATL GA Inventory'!$B76,'ATL CR'!$L:$L,'ATL GA Inventory'!P$3)</f>
        <v>0</v>
      </c>
      <c r="Q76" s="13">
        <f>SUMIFS('ATL RAW'!$J:$J,'ATL RAW'!$I:$I,'ATL GA Inventory'!$B76,'ATL RAW'!$L:$L,'ATL GA Inventory'!Q$3)+SUMIFS('ATL CR'!$J:$J,'ATL CR'!$I:$I,'ATL GA Inventory'!$B76,'ATL CR'!$L:$L,'ATL GA Inventory'!Q$3)</f>
        <v>0</v>
      </c>
      <c r="R76" s="13">
        <f>SUMIFS('ATL RAW'!$J:$J,'ATL RAW'!$I:$I,'ATL GA Inventory'!$B76,'ATL RAW'!$L:$L,'ATL GA Inventory'!R$3)+SUMIFS('ATL CR'!$J:$J,'ATL CR'!$I:$I,'ATL GA Inventory'!$B76,'ATL CR'!$L:$L,'ATL GA Inventory'!R$3)</f>
        <v>0</v>
      </c>
      <c r="S76" s="13">
        <f>SUMIFS('ATL RAW'!$J:$J,'ATL RAW'!$I:$I,'ATL GA Inventory'!$B76,'ATL RAW'!$L:$L,'ATL GA Inventory'!S$3)+SUMIFS('ATL CR'!$J:$J,'ATL CR'!$I:$I,'ATL GA Inventory'!$B76,'ATL CR'!$L:$L,'ATL GA Inventory'!S$3)</f>
        <v>0</v>
      </c>
      <c r="T76" s="13">
        <f>SUMIFS('ATL RAW'!$J:$J,'ATL RAW'!$I:$I,'ATL GA Inventory'!$B76,'ATL RAW'!$L:$L,'ATL GA Inventory'!T$3)+SUMIFS('ATL CR'!$J:$J,'ATL CR'!$I:$I,'ATL GA Inventory'!$B76,'ATL CR'!$L:$L,'ATL GA Inventory'!T$3)</f>
        <v>0</v>
      </c>
      <c r="U76" s="13">
        <f>SUMIFS('ATL RAW'!$J:$J,'ATL RAW'!$I:$I,'ATL GA Inventory'!$B76,'ATL RAW'!$L:$L,'ATL GA Inventory'!U$3)+SUMIFS('ATL CR'!$J:$J,'ATL CR'!$I:$I,'ATL GA Inventory'!$B76,'ATL CR'!$L:$L,'ATL GA Inventory'!U$3)</f>
        <v>0</v>
      </c>
      <c r="V76" s="13">
        <f>SUMIFS('ATL RAW'!$J:$J,'ATL RAW'!$I:$I,'ATL GA Inventory'!$B76,'ATL RAW'!$L:$L,'ATL GA Inventory'!V$3)+SUMIFS('ATL CR'!$J:$J,'ATL CR'!$I:$I,'ATL GA Inventory'!$B76,'ATL CR'!$L:$L,'ATL GA Inventory'!V$3)</f>
        <v>0</v>
      </c>
      <c r="W76" s="13">
        <f>SUMIFS('ATL RAW'!$J:$J,'ATL RAW'!$I:$I,'ATL GA Inventory'!$B76,'ATL RAW'!$L:$L,'ATL GA Inventory'!W$3)+SUMIFS('ATL CR'!$J:$J,'ATL CR'!$I:$I,'ATL GA Inventory'!$B76,'ATL CR'!$L:$L,'ATL GA Inventory'!W$3)</f>
        <v>0</v>
      </c>
      <c r="X76" s="13">
        <f>SUMIFS('ATL RAW'!$J:$J,'ATL RAW'!$I:$I,'ATL GA Inventory'!$B76,'ATL RAW'!$L:$L,'ATL GA Inventory'!X$3)+SUMIFS('ATL CR'!$J:$J,'ATL CR'!$I:$I,'ATL GA Inventory'!$B76,'ATL CR'!$L:$L,'ATL GA Inventory'!X$3)</f>
        <v>0</v>
      </c>
      <c r="Y76" s="13">
        <f>SUMIFS('ATL RAW'!$J:$J,'ATL RAW'!$I:$I,'ATL GA Inventory'!$B76,'ATL RAW'!$L:$L,'ATL GA Inventory'!Y$3)+SUMIFS('ATL CR'!$J:$J,'ATL CR'!$I:$I,'ATL GA Inventory'!$B76,'ATL CR'!$L:$L,'ATL GA Inventory'!Y$3)</f>
        <v>0</v>
      </c>
      <c r="Z76" s="13">
        <f>SUMIFS('ATL RAW'!$J:$J,'ATL RAW'!$I:$I,'ATL GA Inventory'!$B76,'ATL RAW'!$L:$L,'ATL GA Inventory'!Z$3)+SUMIFS('ATL CR'!$J:$J,'ATL CR'!$I:$I,'ATL GA Inventory'!$B76,'ATL CR'!$L:$L,'ATL GA Inventory'!Z$3)</f>
        <v>0</v>
      </c>
      <c r="AA76" s="13">
        <f>SUMIFS('ATL RAW'!$J:$J,'ATL RAW'!$I:$I,'ATL GA Inventory'!$B76,'ATL RAW'!$L:$L,'ATL GA Inventory'!AA$3)+SUMIFS('ATL CR'!$J:$J,'ATL CR'!$I:$I,'ATL GA Inventory'!$B76,'ATL CR'!$L:$L,'ATL GA Inventory'!AA$3)</f>
        <v>0</v>
      </c>
      <c r="AB76" s="13">
        <f>SUMIFS('ATL RAW'!$J:$J,'ATL RAW'!$I:$I,'ATL GA Inventory'!$B76,'ATL RAW'!$L:$L,'ATL GA Inventory'!AB$3)+SUMIFS('ATL CR'!$J:$J,'ATL CR'!$I:$I,'ATL GA Inventory'!$B76,'ATL CR'!$L:$L,'ATL GA Inventory'!AB$3)</f>
        <v>0</v>
      </c>
      <c r="AC76" s="13">
        <f>SUMIFS('ATL RAW'!$J:$J,'ATL RAW'!$I:$I,'ATL GA Inventory'!$B76,'ATL RAW'!$L:$L,'ATL GA Inventory'!AC$3)+SUMIFS('ATL CR'!$J:$J,'ATL CR'!$I:$I,'ATL GA Inventory'!$B76,'ATL CR'!$L:$L,'ATL GA Inventory'!AC$3)</f>
        <v>0</v>
      </c>
      <c r="AD76" s="13">
        <f>SUMIFS('ATL RAW'!$J:$J,'ATL RAW'!$I:$I,'ATL GA Inventory'!$B76,'ATL RAW'!$L:$L,'ATL GA Inventory'!AD$3)+SUMIFS('ATL CR'!$J:$J,'ATL CR'!$I:$I,'ATL GA Inventory'!$B76,'ATL CR'!$L:$L,'ATL GA Inventory'!AD$3)</f>
        <v>0</v>
      </c>
      <c r="AE76" s="13">
        <f>SUMIFS('ATL RAW'!$J:$J,'ATL RAW'!$I:$I,'ATL GA Inventory'!$B76,'ATL RAW'!$L:$L,'ATL GA Inventory'!AE$3)+SUMIFS('ATL CR'!$J:$J,'ATL CR'!$I:$I,'ATL GA Inventory'!$B76,'ATL CR'!$L:$L,'ATL GA Inventory'!AE$3)</f>
        <v>0</v>
      </c>
      <c r="AF76" s="13">
        <f>SUMIFS('ATL RAW'!$J:$J,'ATL RAW'!$I:$I,'ATL GA Inventory'!$B76,'ATL RAW'!$L:$L,'ATL GA Inventory'!AF$3)+SUMIFS('ATL CR'!$J:$J,'ATL CR'!$I:$I,'ATL GA Inventory'!$B76,'ATL CR'!$L:$L,'ATL GA Inventory'!AF$3)</f>
        <v>0</v>
      </c>
      <c r="AG76" s="13">
        <f>SUMIFS('ATL RAW'!$J:$J,'ATL RAW'!$I:$I,'ATL GA Inventory'!$B76,'ATL RAW'!$L:$L,'ATL GA Inventory'!AG$3)+SUMIFS('ATL CR'!$J:$J,'ATL CR'!$I:$I,'ATL GA Inventory'!$B76,'ATL CR'!$L:$L,'ATL GA Inventory'!AG$3)</f>
        <v>0</v>
      </c>
      <c r="AH76" s="13">
        <f>SUMIFS('ATL RAW'!$J:$J,'ATL RAW'!$I:$I,'ATL GA Inventory'!$B76,'ATL RAW'!$L:$L,'ATL GA Inventory'!AH$3)+SUMIFS('ATL CR'!$J:$J,'ATL CR'!$I:$I,'ATL GA Inventory'!$B76,'ATL CR'!$L:$L,'ATL GA Inventory'!AH$3)</f>
        <v>0</v>
      </c>
      <c r="AI76" s="13">
        <f>SUMIFS('ATL RAW'!$J:$J,'ATL RAW'!$I:$I,'ATL GA Inventory'!$B76,'ATL RAW'!$L:$L,'ATL GA Inventory'!AI$3)+SUMIFS('ATL CR'!$J:$J,'ATL CR'!$I:$I,'ATL GA Inventory'!$B76,'ATL CR'!$L:$L,'ATL GA Inventory'!AI$3)</f>
        <v>0</v>
      </c>
      <c r="AJ76" s="13">
        <f>SUMIFS('ATL RAW'!$J:$J,'ATL RAW'!$I:$I,'ATL GA Inventory'!$B76,'ATL RAW'!$L:$L,'ATL GA Inventory'!AJ$3)+SUMIFS('ATL CR'!$J:$J,'ATL CR'!$I:$I,'ATL GA Inventory'!$B76,'ATL CR'!$L:$L,'ATL GA Inventory'!AJ$3)</f>
        <v>0</v>
      </c>
      <c r="AK76" s="13">
        <f>SUMIFS('ATL RAW'!$J:$J,'ATL RAW'!$I:$I,'ATL GA Inventory'!$B76,'ATL RAW'!$L:$L,'ATL GA Inventory'!AK$3)+SUMIFS('ATL CR'!$J:$J,'ATL CR'!$I:$I,'ATL GA Inventory'!$B76,'ATL CR'!$L:$L,'ATL GA Inventory'!AK$3)</f>
        <v>0</v>
      </c>
      <c r="AL76" s="13">
        <f>SUMIFS('ATL RAW'!$J:$J,'ATL RAW'!$I:$I,'ATL GA Inventory'!$B76,'ATL RAW'!$L:$L,'ATL GA Inventory'!AL$3)+SUMIFS('ATL CR'!$J:$J,'ATL CR'!$I:$I,'ATL GA Inventory'!$B76,'ATL CR'!$L:$L,'ATL GA Inventory'!AL$3)</f>
        <v>0</v>
      </c>
      <c r="AM76" s="13">
        <f>SUMIFS('ATL RAW'!$J:$J,'ATL RAW'!$I:$I,'ATL GA Inventory'!$B76,'ATL RAW'!$L:$L,'ATL GA Inventory'!AM$3)+SUMIFS('ATL CR'!$J:$J,'ATL CR'!$I:$I,'ATL GA Inventory'!$B76,'ATL CR'!$L:$L,'ATL GA Inventory'!AM$3)</f>
        <v>0</v>
      </c>
      <c r="AN76" s="13">
        <f>SUMIFS('ATL RAW'!$J:$J,'ATL RAW'!$I:$I,'ATL GA Inventory'!$B76,'ATL RAW'!$L:$L,'ATL GA Inventory'!AN$3)+SUMIFS('ATL CR'!$J:$J,'ATL CR'!$I:$I,'ATL GA Inventory'!$B76,'ATL CR'!$L:$L,'ATL GA Inventory'!AN$3)</f>
        <v>0</v>
      </c>
      <c r="AO76" s="13">
        <f>SUMIFS('ATL RAW'!$J:$J,'ATL RAW'!$I:$I,'ATL GA Inventory'!$B76,'ATL RAW'!$L:$L,'ATL GA Inventory'!AO$3)+SUMIFS('ATL CR'!$J:$J,'ATL CR'!$I:$I,'ATL GA Inventory'!$B76,'ATL CR'!$L:$L,'ATL GA Inventory'!AO$3)</f>
        <v>0</v>
      </c>
      <c r="AP76" s="13">
        <f>SUMIFS('ATL RAW'!$J:$J,'ATL RAW'!$I:$I,'ATL GA Inventory'!$B76,'ATL RAW'!$L:$L,'ATL GA Inventory'!AP$3)+SUMIFS('ATL CR'!$J:$J,'ATL CR'!$I:$I,'ATL GA Inventory'!$B76,'ATL CR'!$L:$L,'ATL GA Inventory'!AP$3)</f>
        <v>0</v>
      </c>
      <c r="AQ76" s="13">
        <f>SUMIFS('ATL RAW'!$J:$J,'ATL RAW'!$I:$I,'ATL GA Inventory'!$B76,'ATL RAW'!$L:$L,'ATL GA Inventory'!AQ$3)+SUMIFS('ATL CR'!$J:$J,'ATL CR'!$I:$I,'ATL GA Inventory'!$B76,'ATL CR'!$L:$L,'ATL GA Inventory'!AQ$3)</f>
        <v>0</v>
      </c>
      <c r="AR76" s="13">
        <f>SUMIFS('ATL RAW'!$J:$J,'ATL RAW'!$I:$I,'ATL GA Inventory'!$B76,'ATL RAW'!$L:$L,'ATL GA Inventory'!AR$3)+SUMIFS('ATL CR'!$J:$J,'ATL CR'!$I:$I,'ATL GA Inventory'!$B76,'ATL CR'!$L:$L,'ATL GA Inventory'!AR$3)</f>
        <v>0</v>
      </c>
      <c r="AS76" s="13">
        <f>SUMIFS('ATL RAW'!$J:$J,'ATL RAW'!$I:$I,'ATL GA Inventory'!$B76,'ATL RAW'!$L:$L,'ATL GA Inventory'!AS$3)+SUMIFS('ATL CR'!$J:$J,'ATL CR'!$I:$I,'ATL GA Inventory'!$B76,'ATL CR'!$L:$L,'ATL GA Inventory'!AS$3)</f>
        <v>0</v>
      </c>
      <c r="AT76" s="13">
        <f>SUMIFS('ATL RAW'!$J:$J,'ATL RAW'!$I:$I,'ATL GA Inventory'!$B76,'ATL RAW'!$L:$L,'ATL GA Inventory'!AT$3)+SUMIFS('ATL CR'!$J:$J,'ATL CR'!$I:$I,'ATL GA Inventory'!$B76,'ATL CR'!$L:$L,'ATL GA Inventory'!AT$3)</f>
        <v>0</v>
      </c>
      <c r="AU76" s="13">
        <f>SUMIFS('ATL RAW'!$J:$J,'ATL RAW'!$I:$I,'ATL GA Inventory'!$B76,'ATL RAW'!$L:$L,'ATL GA Inventory'!AU$3)+SUMIFS('ATL CR'!$J:$J,'ATL CR'!$I:$I,'ATL GA Inventory'!$B76,'ATL CR'!$L:$L,'ATL GA Inventory'!AU$3)</f>
        <v>0</v>
      </c>
      <c r="AV76" s="13">
        <f>SUMIFS('ATL RAW'!$J:$J,'ATL RAW'!$I:$I,'ATL GA Inventory'!$B76,'ATL RAW'!$L:$L,'ATL GA Inventory'!AV$3)+SUMIFS('ATL CR'!$J:$J,'ATL CR'!$I:$I,'ATL GA Inventory'!$B76,'ATL CR'!$L:$L,'ATL GA Inventory'!AV$3)</f>
        <v>0</v>
      </c>
      <c r="AW76" s="13">
        <f>SUMIFS('ATL RAW'!$J:$J,'ATL RAW'!$I:$I,'ATL GA Inventory'!$B76,'ATL RAW'!$L:$L,'ATL GA Inventory'!AW$3)+SUMIFS('ATL CR'!$J:$J,'ATL CR'!$I:$I,'ATL GA Inventory'!$B76,'ATL CR'!$L:$L,'ATL GA Inventory'!AW$3)</f>
        <v>0</v>
      </c>
      <c r="AX76" s="13">
        <f>SUMIFS('ATL RAW'!$J:$J,'ATL RAW'!$I:$I,'ATL GA Inventory'!$B76,'ATL RAW'!$L:$L,'ATL GA Inventory'!AX$3)+SUMIFS('ATL CR'!$J:$J,'ATL CR'!$I:$I,'ATL GA Inventory'!$B76,'ATL CR'!$L:$L,'ATL GA Inventory'!AX$3)</f>
        <v>0</v>
      </c>
      <c r="AY76" s="13">
        <f>SUMIFS('ATL RAW'!$J:$J,'ATL RAW'!$I:$I,'ATL GA Inventory'!$B76,'ATL RAW'!$L:$L,'ATL GA Inventory'!AY$3)+SUMIFS('ATL CR'!$J:$J,'ATL CR'!$I:$I,'ATL GA Inventory'!$B76,'ATL CR'!$L:$L,'ATL GA Inventory'!AY$3)</f>
        <v>0</v>
      </c>
      <c r="AZ76" s="13">
        <f>SUMIFS('ATL RAW'!$J:$J,'ATL RAW'!$I:$I,'ATL GA Inventory'!$B76,'ATL RAW'!$L:$L,'ATL GA Inventory'!AZ$3)+SUMIFS('ATL CR'!$J:$J,'ATL CR'!$I:$I,'ATL GA Inventory'!$B76,'ATL CR'!$L:$L,'ATL GA Inventory'!AZ$3)</f>
        <v>0</v>
      </c>
      <c r="BA76" s="13">
        <f>SUMIFS('ATL RAW'!$J:$J,'ATL RAW'!$I:$I,'ATL GA Inventory'!$B76,'ATL RAW'!$L:$L,'ATL GA Inventory'!BA$3)+SUMIFS('ATL CR'!$J:$J,'ATL CR'!$I:$I,'ATL GA Inventory'!$B76,'ATL CR'!$L:$L,'ATL GA Inventory'!BA$3)</f>
        <v>0</v>
      </c>
      <c r="BB76" s="13">
        <f>SUMIFS('ATL RAW'!$J:$J,'ATL RAW'!$I:$I,'ATL GA Inventory'!$B76,'ATL RAW'!$L:$L,'ATL GA Inventory'!BB$3)+SUMIFS('ATL CR'!$J:$J,'ATL CR'!$I:$I,'ATL GA Inventory'!$B76,'ATL CR'!$L:$L,'ATL GA Inventory'!BB$3)</f>
        <v>0</v>
      </c>
      <c r="BC76" s="13">
        <f>SUMIFS('ATL RAW'!$J:$J,'ATL RAW'!$I:$I,'ATL GA Inventory'!$B76,'ATL RAW'!$L:$L,'ATL GA Inventory'!BC$3)+SUMIFS('ATL CR'!$J:$J,'ATL CR'!$I:$I,'ATL GA Inventory'!$B76,'ATL CR'!$L:$L,'ATL GA Inventory'!BC$3)</f>
        <v>0</v>
      </c>
      <c r="BD76" s="13">
        <f>SUMIFS('ATL RAW'!$J:$J,'ATL RAW'!$I:$I,'ATL GA Inventory'!$B76,'ATL RAW'!$L:$L,'ATL GA Inventory'!BD$3)+SUMIFS('ATL CR'!$J:$J,'ATL CR'!$I:$I,'ATL GA Inventory'!$B76,'ATL CR'!$L:$L,'ATL GA Inventory'!BD$3)</f>
        <v>0</v>
      </c>
      <c r="BE76" s="13">
        <f>SUMIFS('ATL RAW'!$J:$J,'ATL RAW'!$I:$I,'ATL GA Inventory'!$B76,'ATL RAW'!$L:$L,'ATL GA Inventory'!BE$3)+SUMIFS('ATL CR'!$J:$J,'ATL CR'!$I:$I,'ATL GA Inventory'!$B76,'ATL CR'!$L:$L,'ATL GA Inventory'!BE$3)</f>
        <v>0</v>
      </c>
      <c r="BF76" s="13">
        <f>SUMIFS('ATL RAW'!$J:$J,'ATL RAW'!$I:$I,'ATL GA Inventory'!$B76,'ATL RAW'!$L:$L,'ATL GA Inventory'!BF$3)+SUMIFS('ATL CR'!$J:$J,'ATL CR'!$I:$I,'ATL GA Inventory'!$B76,'ATL CR'!$L:$L,'ATL GA Inventory'!BF$3)</f>
        <v>0</v>
      </c>
      <c r="BG76" s="13">
        <f>SUMIFS('ATL RAW'!$J:$J,'ATL RAW'!$I:$I,'ATL GA Inventory'!$B76,'ATL RAW'!$L:$L,'ATL GA Inventory'!BG$3)+SUMIFS('ATL CR'!$J:$J,'ATL CR'!$I:$I,'ATL GA Inventory'!$B76,'ATL CR'!$L:$L,'ATL GA Inventory'!BG$3)</f>
        <v>0</v>
      </c>
      <c r="BH76" s="13">
        <f>SUMIFS('ATL RAW'!$J:$J,'ATL RAW'!$I:$I,'ATL GA Inventory'!$B76,'ATL RAW'!$L:$L,'ATL GA Inventory'!BH$3)+SUMIFS('ATL CR'!$J:$J,'ATL CR'!$I:$I,'ATL GA Inventory'!$B76,'ATL CR'!$L:$L,'ATL GA Inventory'!BH$3)</f>
        <v>0</v>
      </c>
      <c r="BI76" s="13">
        <f>SUMIFS('ATL RAW'!$J:$J,'ATL RAW'!$I:$I,'ATL GA Inventory'!$B76,'ATL RAW'!$L:$L,'ATL GA Inventory'!BI$3)+SUMIFS('ATL CR'!$J:$J,'ATL CR'!$I:$I,'ATL GA Inventory'!$B76,'ATL CR'!$L:$L,'ATL GA Inventory'!BI$3)</f>
        <v>0</v>
      </c>
      <c r="BJ76" s="13">
        <f>SUMIFS('ATL RAW'!$J:$J,'ATL RAW'!$I:$I,'ATL GA Inventory'!$B76,'ATL RAW'!$L:$L,'ATL GA Inventory'!BJ$3)+SUMIFS('ATL CR'!$J:$J,'ATL CR'!$I:$I,'ATL GA Inventory'!$B76,'ATL CR'!$L:$L,'ATL GA Inventory'!BJ$3)</f>
        <v>0</v>
      </c>
      <c r="BK76" s="13">
        <f>SUMIFS('ATL RAW'!$J:$J,'ATL RAW'!$I:$I,'ATL GA Inventory'!$B76,'ATL RAW'!$L:$L,'ATL GA Inventory'!BK$3)+SUMIFS('ATL CR'!$J:$J,'ATL CR'!$I:$I,'ATL GA Inventory'!$B76,'ATL CR'!$L:$L,'ATL GA Inventory'!BK$3)</f>
        <v>0</v>
      </c>
      <c r="BL76" s="13">
        <f>SUMIFS('ATL RAW'!$J:$J,'ATL RAW'!$I:$I,'ATL GA Inventory'!$B76,'ATL RAW'!$L:$L,'ATL GA Inventory'!BL$3)+SUMIFS('ATL CR'!$J:$J,'ATL CR'!$I:$I,'ATL GA Inventory'!$B76,'ATL CR'!$L:$L,'ATL GA Inventory'!BL$3)</f>
        <v>0</v>
      </c>
      <c r="BM76" s="13">
        <f>SUMIFS('ATL RAW'!$J:$J,'ATL RAW'!$I:$I,'ATL GA Inventory'!$B76,'ATL RAW'!$L:$L,'ATL GA Inventory'!BM$3)+SUMIFS('ATL CR'!$J:$J,'ATL CR'!$I:$I,'ATL GA Inventory'!$B76,'ATL CR'!$L:$L,'ATL GA Inventory'!BM$3)</f>
        <v>0</v>
      </c>
      <c r="BN76" s="13">
        <f>SUMIFS('ATL RAW'!$J:$J,'ATL RAW'!$I:$I,'ATL GA Inventory'!$B76,'ATL RAW'!$L:$L,'ATL GA Inventory'!BN$3)+SUMIFS('ATL CR'!$J:$J,'ATL CR'!$I:$I,'ATL GA Inventory'!$B76,'ATL CR'!$L:$L,'ATL GA Inventory'!BN$3)</f>
        <v>0</v>
      </c>
      <c r="BO76" s="13">
        <f>SUMIFS('ATL RAW'!$J:$J,'ATL RAW'!$I:$I,'ATL GA Inventory'!$B76,'ATL RAW'!$L:$L,'ATL GA Inventory'!BO$3)+SUMIFS('ATL CR'!$J:$J,'ATL CR'!$I:$I,'ATL GA Inventory'!$B76,'ATL CR'!$L:$L,'ATL GA Inventory'!BO$3)</f>
        <v>0</v>
      </c>
      <c r="BP76" s="13">
        <f>SUMIFS('ATL RAW'!$J:$J,'ATL RAW'!$I:$I,'ATL GA Inventory'!$B76,'ATL RAW'!$L:$L,'ATL GA Inventory'!BP$3)+SUMIFS('ATL CR'!$J:$J,'ATL CR'!$I:$I,'ATL GA Inventory'!$B76,'ATL CR'!$L:$L,'ATL GA Inventory'!BP$3)</f>
        <v>0</v>
      </c>
      <c r="BQ76" s="13">
        <f>SUMIFS('ATL RAW'!$J:$J,'ATL RAW'!$I:$I,'ATL GA Inventory'!$B76,'ATL RAW'!$L:$L,'ATL GA Inventory'!BQ$3)+SUMIFS('ATL CR'!$J:$J,'ATL CR'!$I:$I,'ATL GA Inventory'!$B76,'ATL CR'!$L:$L,'ATL GA Inventory'!BQ$3)</f>
        <v>1276</v>
      </c>
      <c r="BR76" s="13">
        <f>SUMIFS('ATL RAW'!$J:$J,'ATL RAW'!$I:$I,'ATL GA Inventory'!$B76,'ATL RAW'!$L:$L,'ATL GA Inventory'!BR$3)+SUMIFS('ATL CR'!$J:$J,'ATL CR'!$I:$I,'ATL GA Inventory'!$B76,'ATL CR'!$L:$L,'ATL GA Inventory'!BR$3)</f>
        <v>0</v>
      </c>
      <c r="BS76" s="13">
        <f>SUMIFS('ATL RAW'!$J:$J,'ATL RAW'!$I:$I,'ATL GA Inventory'!$B76,'ATL RAW'!$L:$L,'ATL GA Inventory'!BS$3)+SUMIFS('ATL CR'!$J:$J,'ATL CR'!$I:$I,'ATL GA Inventory'!$B76,'ATL CR'!$L:$L,'ATL GA Inventory'!BS$3)</f>
        <v>0</v>
      </c>
      <c r="BT76" s="13">
        <f>SUMIFS('ATL RAW'!$J:$J,'ATL RAW'!$I:$I,'ATL GA Inventory'!$B76,'ATL RAW'!$L:$L,'ATL GA Inventory'!BT$3)+SUMIFS('ATL CR'!$J:$J,'ATL CR'!$I:$I,'ATL GA Inventory'!$B76,'ATL CR'!$L:$L,'ATL GA Inventory'!BT$3)</f>
        <v>0</v>
      </c>
      <c r="BU76" s="13">
        <f>SUMIFS('ATL RAW'!$J:$J,'ATL RAW'!$I:$I,'ATL GA Inventory'!$B76,'ATL RAW'!$L:$L,'ATL GA Inventory'!BU$3)+SUMIFS('ATL CR'!$J:$J,'ATL CR'!$I:$I,'ATL GA Inventory'!$B76,'ATL CR'!$L:$L,'ATL GA Inventory'!BU$3)</f>
        <v>0</v>
      </c>
      <c r="BV76" s="13">
        <f>SUMIFS('ATL RAW'!$J:$J,'ATL RAW'!$I:$I,'ATL GA Inventory'!$B76,'ATL RAW'!$L:$L,'ATL GA Inventory'!BV$3)+SUMIFS('ATL CR'!$J:$J,'ATL CR'!$I:$I,'ATL GA Inventory'!$B76,'ATL CR'!$L:$L,'ATL GA Inventory'!BV$3)</f>
        <v>0</v>
      </c>
      <c r="BW76" s="13">
        <f>SUMIFS('ATL RAW'!$J:$J,'ATL RAW'!$I:$I,'ATL GA Inventory'!$B76,'ATL RAW'!$L:$L,'ATL GA Inventory'!BW$3)+SUMIFS('ATL CR'!$J:$J,'ATL CR'!$I:$I,'ATL GA Inventory'!$B76,'ATL CR'!$L:$L,'ATL GA Inventory'!BW$3)</f>
        <v>0</v>
      </c>
      <c r="BX76" s="13">
        <f>SUMIFS('ATL RAW'!$J:$J,'ATL RAW'!$I:$I,'ATL GA Inventory'!$B76,'ATL RAW'!$L:$L,'ATL GA Inventory'!BX$3)+SUMIFS('ATL CR'!$J:$J,'ATL CR'!$I:$I,'ATL GA Inventory'!$B76,'ATL CR'!$L:$L,'ATL GA Inventory'!BX$3)</f>
        <v>0</v>
      </c>
      <c r="BY76" s="13">
        <f>SUMIFS('ATL RAW'!$J:$J,'ATL RAW'!$I:$I,'ATL GA Inventory'!$B76,'ATL RAW'!$L:$L,'ATL GA Inventory'!BY$3)+SUMIFS('ATL CR'!$J:$J,'ATL CR'!$I:$I,'ATL GA Inventory'!$B76,'ATL CR'!$L:$L,'ATL GA Inventory'!BY$3)</f>
        <v>0</v>
      </c>
      <c r="BZ76" s="13">
        <f>SUMIFS('ATL RAW'!$J:$J,'ATL RAW'!$I:$I,'ATL GA Inventory'!$B76,'ATL RAW'!$L:$L,'ATL GA Inventory'!BZ$3)+SUMIFS('ATL CR'!$J:$J,'ATL CR'!$I:$I,'ATL GA Inventory'!$B76,'ATL CR'!$L:$L,'ATL GA Inventory'!BZ$3)</f>
        <v>0</v>
      </c>
      <c r="CA76" s="13">
        <f>SUMIFS('ATL RAW'!$J:$J,'ATL RAW'!$I:$I,'ATL GA Inventory'!$B76,'ATL RAW'!$L:$L,'ATL GA Inventory'!CA$3)+SUMIFS('ATL CR'!$J:$J,'ATL CR'!$I:$I,'ATL GA Inventory'!$B76,'ATL CR'!$L:$L,'ATL GA Inventory'!CA$3)</f>
        <v>0</v>
      </c>
      <c r="CB76" s="13">
        <f>SUMIFS('ATL RAW'!$J:$J,'ATL RAW'!$I:$I,'ATL GA Inventory'!$B76,'ATL RAW'!$L:$L,'ATL GA Inventory'!CB$3)+SUMIFS('ATL CR'!$J:$J,'ATL CR'!$I:$I,'ATL GA Inventory'!$B76,'ATL CR'!$L:$L,'ATL GA Inventory'!CB$3)</f>
        <v>0</v>
      </c>
      <c r="CC76" s="13">
        <f>SUMIFS('ATL RAW'!$J:$J,'ATL RAW'!$I:$I,'ATL GA Inventory'!$B76,'ATL RAW'!$L:$L,'ATL GA Inventory'!CC$3)+SUMIFS('ATL CR'!$J:$J,'ATL CR'!$I:$I,'ATL GA Inventory'!$B76,'ATL CR'!$L:$L,'ATL GA Inventory'!CC$3)</f>
        <v>0</v>
      </c>
      <c r="CD76" s="13">
        <f>SUMIFS('ATL RAW'!$J:$J,'ATL RAW'!$I:$I,'ATL GA Inventory'!$B76,'ATL RAW'!$L:$L,'ATL GA Inventory'!CD$3)+SUMIFS('ATL CR'!$J:$J,'ATL CR'!$I:$I,'ATL GA Inventory'!$B76,'ATL CR'!$L:$L,'ATL GA Inventory'!CD$3)</f>
        <v>0</v>
      </c>
      <c r="CE76" s="13">
        <f>SUMIFS('ATL RAW'!$J:$J,'ATL RAW'!$I:$I,'ATL GA Inventory'!$B76,'ATL RAW'!$L:$L,'ATL GA Inventory'!CE$3)+SUMIFS('ATL CR'!$J:$J,'ATL CR'!$I:$I,'ATL GA Inventory'!$B76,'ATL CR'!$L:$L,'ATL GA Inventory'!CE$3)</f>
        <v>0</v>
      </c>
      <c r="CF76" s="13">
        <f>SUMIFS('ATL RAW'!$J:$J,'ATL RAW'!$I:$I,'ATL GA Inventory'!$B76,'ATL RAW'!$L:$L,'ATL GA Inventory'!CF$3)+SUMIFS('ATL CR'!$J:$J,'ATL CR'!$I:$I,'ATL GA Inventory'!$B76,'ATL CR'!$L:$L,'ATL GA Inventory'!CF$3)</f>
        <v>0</v>
      </c>
      <c r="CG76" s="13">
        <f>SUMIFS('ATL RAW'!$J:$J,'ATL RAW'!$I:$I,'ATL GA Inventory'!$B76,'ATL RAW'!$L:$L,'ATL GA Inventory'!CG$3)+SUMIFS('ATL CR'!$J:$J,'ATL CR'!$I:$I,'ATL GA Inventory'!$B76,'ATL CR'!$L:$L,'ATL GA Inventory'!CG$3)</f>
        <v>0</v>
      </c>
      <c r="CH76" s="13">
        <f>SUMIFS('ATL RAW'!$J:$J,'ATL RAW'!$I:$I,'ATL GA Inventory'!$B76,'ATL RAW'!$L:$L,'ATL GA Inventory'!CH$3)+SUMIFS('ATL CR'!$J:$J,'ATL CR'!$I:$I,'ATL GA Inventory'!$B76,'ATL CR'!$L:$L,'ATL GA Inventory'!CH$3)</f>
        <v>0</v>
      </c>
      <c r="CI76" s="13">
        <f>SUMIFS('ATL RAW'!$J:$J,'ATL RAW'!$I:$I,'ATL GA Inventory'!$B76,'ATL RAW'!$L:$L,'ATL GA Inventory'!CI$3)+SUMIFS('ATL CR'!$J:$J,'ATL CR'!$I:$I,'ATL GA Inventory'!$B76,'ATL CR'!$L:$L,'ATL GA Inventory'!CI$3)</f>
        <v>0</v>
      </c>
      <c r="CJ76" s="13">
        <f>SUMIFS('ATL RAW'!$J:$J,'ATL RAW'!$I:$I,'ATL GA Inventory'!$B76,'ATL RAW'!$L:$L,'ATL GA Inventory'!CJ$3)+SUMIFS('ATL CR'!$J:$J,'ATL CR'!$I:$I,'ATL GA Inventory'!$B76,'ATL CR'!$L:$L,'ATL GA Inventory'!CJ$3)</f>
        <v>0</v>
      </c>
      <c r="CK76" s="13">
        <f>SUMIFS('ATL RAW'!$J:$J,'ATL RAW'!$I:$I,'ATL GA Inventory'!$B76,'ATL RAW'!$L:$L,'ATL GA Inventory'!CK$3)+SUMIFS('ATL CR'!$J:$J,'ATL CR'!$I:$I,'ATL GA Inventory'!$B76,'ATL CR'!$L:$L,'ATL GA Inventory'!CK$3)</f>
        <v>0</v>
      </c>
      <c r="CL76" s="13">
        <f>SUMIFS('ATL RAW'!$J:$J,'ATL RAW'!$I:$I,'ATL GA Inventory'!$B76,'ATL RAW'!$L:$L,'ATL GA Inventory'!CL$3)+SUMIFS('ATL CR'!$J:$J,'ATL CR'!$I:$I,'ATL GA Inventory'!$B76,'ATL CR'!$L:$L,'ATL GA Inventory'!CL$3)</f>
        <v>0</v>
      </c>
      <c r="CM76" s="13">
        <f>SUMIFS('ATL RAW'!$J:$J,'ATL RAW'!$I:$I,'ATL GA Inventory'!$B76,'ATL RAW'!$L:$L,'ATL GA Inventory'!CM$3)+SUMIFS('ATL CR'!$J:$J,'ATL CR'!$I:$I,'ATL GA Inventory'!$B76,'ATL CR'!$L:$L,'ATL GA Inventory'!CM$3)</f>
        <v>0</v>
      </c>
      <c r="CN76" s="13">
        <f>SUMIFS('ATL RAW'!$J:$J,'ATL RAW'!$I:$I,'ATL GA Inventory'!$B76,'ATL RAW'!$L:$L,'ATL GA Inventory'!CN$3)+SUMIFS('ATL CR'!$J:$J,'ATL CR'!$I:$I,'ATL GA Inventory'!$B76,'ATL CR'!$L:$L,'ATL GA Inventory'!CN$3)</f>
        <v>0</v>
      </c>
      <c r="CO76" s="13">
        <f>SUMIFS('ATL RAW'!$J:$J,'ATL RAW'!$I:$I,'ATL GA Inventory'!$B76,'ATL RAW'!$L:$L,'ATL GA Inventory'!CO$3)+SUMIFS('ATL CR'!$J:$J,'ATL CR'!$I:$I,'ATL GA Inventory'!$B76,'ATL CR'!$L:$L,'ATL GA Inventory'!CO$3)</f>
        <v>0</v>
      </c>
      <c r="CP76" s="13">
        <f>SUMIFS('ATL RAW'!$J:$J,'ATL RAW'!$I:$I,'ATL GA Inventory'!$B76,'ATL RAW'!$L:$L,'ATL GA Inventory'!CP$3)+SUMIFS('ATL CR'!$J:$J,'ATL CR'!$I:$I,'ATL GA Inventory'!$B76,'ATL CR'!$L:$L,'ATL GA Inventory'!CP$3)</f>
        <v>0</v>
      </c>
      <c r="CQ76" s="13">
        <f>SUMIFS('ATL RAW'!$J:$J,'ATL RAW'!$I:$I,'ATL GA Inventory'!$B76,'ATL RAW'!$L:$L,'ATL GA Inventory'!CQ$3)+SUMIFS('ATL CR'!$J:$J,'ATL CR'!$I:$I,'ATL GA Inventory'!$B76,'ATL CR'!$L:$L,'ATL GA Inventory'!CQ$3)</f>
        <v>0</v>
      </c>
      <c r="CR76" s="13">
        <f>SUMIFS('ATL RAW'!$J:$J,'ATL RAW'!$I:$I,'ATL GA Inventory'!$B76,'ATL RAW'!$L:$L,'ATL GA Inventory'!CR$3)+SUMIFS('ATL CR'!$J:$J,'ATL CR'!$I:$I,'ATL GA Inventory'!$B76,'ATL CR'!$L:$L,'ATL GA Inventory'!CR$3)</f>
        <v>0</v>
      </c>
      <c r="CS76" s="13">
        <f>SUMIFS('ATL RAW'!$J:$J,'ATL RAW'!$I:$I,'ATL GA Inventory'!$B76,'ATL RAW'!$L:$L,'ATL GA Inventory'!CS$3)+SUMIFS('ATL CR'!$J:$J,'ATL CR'!$I:$I,'ATL GA Inventory'!$B76,'ATL CR'!$L:$L,'ATL GA Inventory'!CS$3)</f>
        <v>0</v>
      </c>
      <c r="CT76" s="13">
        <f>SUMIFS('ATL RAW'!$J:$J,'ATL RAW'!$I:$I,'ATL GA Inventory'!$B76,'ATL RAW'!$L:$L,'ATL GA Inventory'!CT$3)+SUMIFS('ATL CR'!$J:$J,'ATL CR'!$I:$I,'ATL GA Inventory'!$B76,'ATL CR'!$L:$L,'ATL GA Inventory'!CT$3)</f>
        <v>0</v>
      </c>
      <c r="CU76" s="13">
        <f>SUMIFS('ATL RAW'!$J:$J,'ATL RAW'!$I:$I,'ATL GA Inventory'!$B76,'ATL RAW'!$L:$L,'ATL GA Inventory'!CU$3)+SUMIFS('ATL CR'!$J:$J,'ATL CR'!$I:$I,'ATL GA Inventory'!$B76,'ATL CR'!$L:$L,'ATL GA Inventory'!CU$3)</f>
        <v>0</v>
      </c>
      <c r="CV76" s="13">
        <f>SUMIFS('ATL RAW'!$J:$J,'ATL RAW'!$I:$I,'ATL GA Inventory'!$B76,'ATL RAW'!$L:$L,'ATL GA Inventory'!CV$3)+SUMIFS('ATL CR'!$J:$J,'ATL CR'!$I:$I,'ATL GA Inventory'!$B76,'ATL CR'!$L:$L,'ATL GA Inventory'!CV$3)</f>
        <v>0</v>
      </c>
      <c r="CW76" s="13">
        <f>SUMIFS('ATL RAW'!$J:$J,'ATL RAW'!$I:$I,'ATL GA Inventory'!$B76,'ATL RAW'!$L:$L,'ATL GA Inventory'!CW$3)+SUMIFS('ATL CR'!$J:$J,'ATL CR'!$I:$I,'ATL GA Inventory'!$B76,'ATL CR'!$L:$L,'ATL GA Inventory'!CW$3)</f>
        <v>0</v>
      </c>
      <c r="CX76" s="13">
        <f>SUMIFS('ATL RAW'!$J:$J,'ATL RAW'!$I:$I,'ATL GA Inventory'!$B76,'ATL RAW'!$L:$L,'ATL GA Inventory'!CX$3)+SUMIFS('ATL CR'!$J:$J,'ATL CR'!$I:$I,'ATL GA Inventory'!$B76,'ATL CR'!$L:$L,'ATL GA Inventory'!CX$3)</f>
        <v>0</v>
      </c>
      <c r="CY76" s="13">
        <f>SUMIFS('ATL RAW'!$J:$J,'ATL RAW'!$I:$I,'ATL GA Inventory'!$B76,'ATL RAW'!$L:$L,'ATL GA Inventory'!CY$3)+SUMIFS('ATL CR'!$J:$J,'ATL CR'!$I:$I,'ATL GA Inventory'!$B76,'ATL CR'!$L:$L,'ATL GA Inventory'!CY$3)</f>
        <v>0</v>
      </c>
      <c r="CZ76" s="13">
        <f>SUMIFS('ATL RAW'!$J:$J,'ATL RAW'!$I:$I,'ATL GA Inventory'!$B76,'ATL RAW'!$L:$L,'ATL GA Inventory'!CZ$3)+SUMIFS('ATL CR'!$J:$J,'ATL CR'!$I:$I,'ATL GA Inventory'!$B76,'ATL CR'!$L:$L,'ATL GA Inventory'!CZ$3)</f>
        <v>0</v>
      </c>
      <c r="DA76" s="13">
        <f>SUMIFS('ATL RAW'!$J:$J,'ATL RAW'!$I:$I,'ATL GA Inventory'!$B76,'ATL RAW'!$L:$L,'ATL GA Inventory'!DA$3)+SUMIFS('ATL CR'!$J:$J,'ATL CR'!$I:$I,'ATL GA Inventory'!$B76,'ATL CR'!$L:$L,'ATL GA Inventory'!DA$3)</f>
        <v>0</v>
      </c>
      <c r="DB76" s="13">
        <f>SUMIFS('ATL RAW'!$J:$J,'ATL RAW'!$I:$I,'ATL GA Inventory'!$B76,'ATL RAW'!$L:$L,'ATL GA Inventory'!DB$3)+SUMIFS('ATL CR'!$J:$J,'ATL CR'!$I:$I,'ATL GA Inventory'!$B76,'ATL CR'!$L:$L,'ATL GA Inventory'!DB$3)</f>
        <v>0</v>
      </c>
      <c r="DC76" s="13">
        <f>SUMIFS('ATL RAW'!$J:$J,'ATL RAW'!$I:$I,'ATL GA Inventory'!$B76,'ATL RAW'!$L:$L,'ATL GA Inventory'!DC$3)+SUMIFS('ATL CR'!$J:$J,'ATL CR'!$I:$I,'ATL GA Inventory'!$B76,'ATL CR'!$L:$L,'ATL GA Inventory'!DC$3)</f>
        <v>0</v>
      </c>
      <c r="DD76" s="13">
        <f>SUMIFS('ATL RAW'!$J:$J,'ATL RAW'!$I:$I,'ATL GA Inventory'!$B76,'ATL RAW'!$L:$L,'ATL GA Inventory'!DD$3)+SUMIFS('ATL CR'!$J:$J,'ATL CR'!$I:$I,'ATL GA Inventory'!$B76,'ATL CR'!$L:$L,'ATL GA Inventory'!DD$3)</f>
        <v>0</v>
      </c>
      <c r="DE76" s="13">
        <f>SUMIFS('ATL RAW'!$J:$J,'ATL RAW'!$I:$I,'ATL GA Inventory'!$B76,'ATL RAW'!$L:$L,'ATL GA Inventory'!DE$3)+SUMIFS('ATL CR'!$J:$J,'ATL CR'!$I:$I,'ATL GA Inventory'!$B76,'ATL CR'!$L:$L,'ATL GA Inventory'!DE$3)</f>
        <v>0</v>
      </c>
      <c r="DF76" s="13">
        <f>SUMIFS('ATL RAW'!$J:$J,'ATL RAW'!$I:$I,'ATL GA Inventory'!$B76,'ATL RAW'!$L:$L,'ATL GA Inventory'!DF$3)+SUMIFS('ATL CR'!$J:$J,'ATL CR'!$I:$I,'ATL GA Inventory'!$B76,'ATL CR'!$L:$L,'ATL GA Inventory'!DF$3)</f>
        <v>0</v>
      </c>
      <c r="DG76" s="13">
        <f>SUMIFS('ATL RAW'!$J:$J,'ATL RAW'!$I:$I,'ATL GA Inventory'!$B76,'ATL RAW'!$L:$L,'ATL GA Inventory'!DG$3)+SUMIFS('ATL CR'!$J:$J,'ATL CR'!$I:$I,'ATL GA Inventory'!$B76,'ATL CR'!$L:$L,'ATL GA Inventory'!DG$3)</f>
        <v>0</v>
      </c>
      <c r="DH76" s="13">
        <f>SUMIFS('ATL RAW'!$J:$J,'ATL RAW'!$I:$I,'ATL GA Inventory'!$B76,'ATL RAW'!$L:$L,'ATL GA Inventory'!DH$3)+SUMIFS('ATL CR'!$J:$J,'ATL CR'!$I:$I,'ATL GA Inventory'!$B76,'ATL CR'!$L:$L,'ATL GA Inventory'!DH$3)</f>
        <v>0</v>
      </c>
      <c r="DI76" s="13">
        <f>SUMIFS('ATL RAW'!$J:$J,'ATL RAW'!$I:$I,'ATL GA Inventory'!$B76,'ATL RAW'!$L:$L,'ATL GA Inventory'!DI$3)+SUMIFS('ATL CR'!$J:$J,'ATL CR'!$I:$I,'ATL GA Inventory'!$B76,'ATL CR'!$L:$L,'ATL GA Inventory'!DI$3)</f>
        <v>0</v>
      </c>
      <c r="DJ76" s="13">
        <f>SUMIFS('ATL RAW'!$J:$J,'ATL RAW'!$I:$I,'ATL GA Inventory'!$B76,'ATL RAW'!$L:$L,'ATL GA Inventory'!DJ$3)+SUMIFS('ATL CR'!$J:$J,'ATL CR'!$I:$I,'ATL GA Inventory'!$B76,'ATL CR'!$L:$L,'ATL GA Inventory'!DJ$3)</f>
        <v>0</v>
      </c>
      <c r="DK76" s="13">
        <f>SUMIFS('ATL RAW'!$J:$J,'ATL RAW'!$I:$I,'ATL GA Inventory'!$B76,'ATL RAW'!$L:$L,'ATL GA Inventory'!DK$3)+SUMIFS('ATL CR'!$J:$J,'ATL CR'!$I:$I,'ATL GA Inventory'!$B76,'ATL CR'!$L:$L,'ATL GA Inventory'!DK$3)</f>
        <v>0</v>
      </c>
      <c r="DL76" s="13">
        <f>SUMIFS('ATL RAW'!$J:$J,'ATL RAW'!$I:$I,'ATL GA Inventory'!$B76,'ATL RAW'!$L:$L,'ATL GA Inventory'!DL$3)+SUMIFS('ATL CR'!$J:$J,'ATL CR'!$I:$I,'ATL GA Inventory'!$B76,'ATL CR'!$L:$L,'ATL GA Inventory'!DL$3)</f>
        <v>0</v>
      </c>
      <c r="DM76" s="13">
        <f>SUMIFS('ATL RAW'!$J:$J,'ATL RAW'!$I:$I,'ATL GA Inventory'!$B76,'ATL RAW'!$L:$L,'ATL GA Inventory'!DM$3)+SUMIFS('ATL CR'!$J:$J,'ATL CR'!$I:$I,'ATL GA Inventory'!$B76,'ATL CR'!$L:$L,'ATL GA Inventory'!DM$3)</f>
        <v>0</v>
      </c>
      <c r="DN76" s="13">
        <f>SUMIFS('ATL RAW'!$J:$J,'ATL RAW'!$I:$I,'ATL GA Inventory'!$B76,'ATL RAW'!$L:$L,'ATL GA Inventory'!DN$3)+SUMIFS('ATL CR'!$J:$J,'ATL CR'!$I:$I,'ATL GA Inventory'!$B76,'ATL CR'!$L:$L,'ATL GA Inventory'!DN$3)</f>
        <v>0</v>
      </c>
      <c r="DO76" s="13">
        <f>SUMIFS('ATL RAW'!$J:$J,'ATL RAW'!$I:$I,'ATL GA Inventory'!$B76,'ATL RAW'!$L:$L,'ATL GA Inventory'!DO$3)+SUMIFS('ATL CR'!$J:$J,'ATL CR'!$I:$I,'ATL GA Inventory'!$B76,'ATL CR'!$L:$L,'ATL GA Inventory'!DO$3)</f>
        <v>0</v>
      </c>
      <c r="DP76" s="13">
        <f>SUMIFS('ATL RAW'!$J:$J,'ATL RAW'!$I:$I,'ATL GA Inventory'!$B76,'ATL RAW'!$L:$L,'ATL GA Inventory'!DP$3)+SUMIFS('ATL CR'!$J:$J,'ATL CR'!$I:$I,'ATL GA Inventory'!$B76,'ATL CR'!$L:$L,'ATL GA Inventory'!DP$3)</f>
        <v>0</v>
      </c>
      <c r="DQ76" s="13">
        <f>SUMIFS('ATL RAW'!$J:$J,'ATL RAW'!$I:$I,'ATL GA Inventory'!$B76,'ATL RAW'!$L:$L,'ATL GA Inventory'!DQ$3)+SUMIFS('ATL CR'!$J:$J,'ATL CR'!$I:$I,'ATL GA Inventory'!$B76,'ATL CR'!$L:$L,'ATL GA Inventory'!DQ$3)</f>
        <v>0</v>
      </c>
      <c r="DR76" s="13">
        <f>SUMIFS('ATL RAW'!$J:$J,'ATL RAW'!$I:$I,'ATL GA Inventory'!$B76,'ATL RAW'!$L:$L,'ATL GA Inventory'!DR$3)+SUMIFS('ATL CR'!$J:$J,'ATL CR'!$I:$I,'ATL GA Inventory'!$B76,'ATL CR'!$L:$L,'ATL GA Inventory'!DR$3)</f>
        <v>0</v>
      </c>
      <c r="DS76" s="13">
        <f>SUMIFS('ATL RAW'!$J:$J,'ATL RAW'!$I:$I,'ATL GA Inventory'!$B76,'ATL RAW'!$L:$L,'ATL GA Inventory'!DS$3)+SUMIFS('ATL CR'!$J:$J,'ATL CR'!$I:$I,'ATL GA Inventory'!$B76,'ATL CR'!$L:$L,'ATL GA Inventory'!DS$3)</f>
        <v>0</v>
      </c>
      <c r="DT76" s="13">
        <f>SUMIFS('ATL RAW'!$J:$J,'ATL RAW'!$I:$I,'ATL GA Inventory'!$B76,'ATL RAW'!$L:$L,'ATL GA Inventory'!DT$3)+SUMIFS('ATL CR'!$J:$J,'ATL CR'!$I:$I,'ATL GA Inventory'!$B76,'ATL CR'!$L:$L,'ATL GA Inventory'!DT$3)</f>
        <v>0</v>
      </c>
      <c r="DU76" s="13">
        <f>SUMIFS('ATL RAW'!$J:$J,'ATL RAW'!$I:$I,'ATL GA Inventory'!$B76,'ATL RAW'!$L:$L,'ATL GA Inventory'!DU$3)+SUMIFS('ATL CR'!$J:$J,'ATL CR'!$I:$I,'ATL GA Inventory'!$B76,'ATL CR'!$L:$L,'ATL GA Inventory'!DU$3)</f>
        <v>0</v>
      </c>
      <c r="DV76" s="13">
        <f>SUMIFS('ATL RAW'!$J:$J,'ATL RAW'!$I:$I,'ATL GA Inventory'!$B76,'ATL RAW'!$L:$L,'ATL GA Inventory'!DV$3)+SUMIFS('ATL CR'!$J:$J,'ATL CR'!$I:$I,'ATL GA Inventory'!$B76,'ATL CR'!$L:$L,'ATL GA Inventory'!DV$3)</f>
        <v>0</v>
      </c>
      <c r="DW76" s="13">
        <f>SUMIFS('ATL RAW'!$J:$J,'ATL RAW'!$I:$I,'ATL GA Inventory'!$B76,'ATL RAW'!$L:$L,'ATL GA Inventory'!DW$3)+SUMIFS('ATL CR'!$J:$J,'ATL CR'!$I:$I,'ATL GA Inventory'!$B76,'ATL CR'!$L:$L,'ATL GA Inventory'!DW$3)</f>
        <v>0</v>
      </c>
      <c r="DX76" s="13">
        <f>SUMIFS('ATL RAW'!$J:$J,'ATL RAW'!$I:$I,'ATL GA Inventory'!$B76,'ATL RAW'!$L:$L,'ATL GA Inventory'!DX$3)+SUMIFS('ATL CR'!$J:$J,'ATL CR'!$I:$I,'ATL GA Inventory'!$B76,'ATL CR'!$L:$L,'ATL GA Inventory'!DX$3)</f>
        <v>0</v>
      </c>
      <c r="DY76" s="13">
        <f>SUMIFS('ATL RAW'!$J:$J,'ATL RAW'!$I:$I,'ATL GA Inventory'!$B76,'ATL RAW'!$L:$L,'ATL GA Inventory'!DY$3)+SUMIFS('ATL CR'!$J:$J,'ATL CR'!$I:$I,'ATL GA Inventory'!$B76,'ATL CR'!$L:$L,'ATL GA Inventory'!DY$3)</f>
        <v>0</v>
      </c>
      <c r="DZ76" s="13">
        <f>SUMIFS('ATL RAW'!$J:$J,'ATL RAW'!$I:$I,'ATL GA Inventory'!$B76,'ATL RAW'!$L:$L,'ATL GA Inventory'!DZ$3)+SUMIFS('ATL CR'!$J:$J,'ATL CR'!$I:$I,'ATL GA Inventory'!$B76,'ATL CR'!$L:$L,'ATL GA Inventory'!DZ$3)</f>
        <v>0</v>
      </c>
      <c r="EA76" s="13">
        <f>SUMIFS('ATL RAW'!$J:$J,'ATL RAW'!$I:$I,'ATL GA Inventory'!$B76,'ATL RAW'!$L:$L,'ATL GA Inventory'!EA$3)+SUMIFS('ATL CR'!$J:$J,'ATL CR'!$I:$I,'ATL GA Inventory'!$B76,'ATL CR'!$L:$L,'ATL GA Inventory'!EA$3)</f>
        <v>0</v>
      </c>
      <c r="EB76" s="13">
        <f>SUMIFS('ATL RAW'!$J:$J,'ATL RAW'!$I:$I,'ATL GA Inventory'!$B76,'ATL RAW'!$L:$L,'ATL GA Inventory'!EB$3)+SUMIFS('ATL CR'!$J:$J,'ATL CR'!$I:$I,'ATL GA Inventory'!$B76,'ATL CR'!$L:$L,'ATL GA Inventory'!EB$3)</f>
        <v>0</v>
      </c>
      <c r="EC76" s="13">
        <f>SUMIFS('ATL RAW'!$J:$J,'ATL RAW'!$I:$I,'ATL GA Inventory'!$B76,'ATL RAW'!$L:$L,'ATL GA Inventory'!EC$3)+SUMIFS('ATL CR'!$J:$J,'ATL CR'!$I:$I,'ATL GA Inventory'!$B76,'ATL CR'!$L:$L,'ATL GA Inventory'!EC$3)</f>
        <v>0</v>
      </c>
      <c r="ED76" s="13">
        <f>SUMIFS('ATL RAW'!$J:$J,'ATL RAW'!$I:$I,'ATL GA Inventory'!$B76,'ATL RAW'!$L:$L,'ATL GA Inventory'!ED$3)+SUMIFS('ATL CR'!$J:$J,'ATL CR'!$I:$I,'ATL GA Inventory'!$B76,'ATL CR'!$L:$L,'ATL GA Inventory'!ED$3)</f>
        <v>0</v>
      </c>
      <c r="EE76" s="13">
        <f>SUMIFS('ATL RAW'!$J:$J,'ATL RAW'!$I:$I,'ATL GA Inventory'!$B76,'ATL RAW'!$L:$L,'ATL GA Inventory'!EE$3)+SUMIFS('ATL CR'!$J:$J,'ATL CR'!$I:$I,'ATL GA Inventory'!$B76,'ATL CR'!$L:$L,'ATL GA Inventory'!EE$3)</f>
        <v>0</v>
      </c>
      <c r="EF76" s="13">
        <f>SUMIFS('ATL RAW'!$J:$J,'ATL RAW'!$I:$I,'ATL GA Inventory'!$B76,'ATL RAW'!$L:$L,'ATL GA Inventory'!EF$3)+SUMIFS('ATL CR'!$J:$J,'ATL CR'!$I:$I,'ATL GA Inventory'!$B76,'ATL CR'!$L:$L,'ATL GA Inventory'!EF$3)</f>
        <v>0</v>
      </c>
      <c r="EG76" s="13">
        <f>SUMIFS('ATL RAW'!$J:$J,'ATL RAW'!$I:$I,'ATL GA Inventory'!$B76,'ATL RAW'!$L:$L,'ATL GA Inventory'!EG$3)+SUMIFS('ATL CR'!$J:$J,'ATL CR'!$I:$I,'ATL GA Inventory'!$B76,'ATL CR'!$L:$L,'ATL GA Inventory'!EG$3)</f>
        <v>0</v>
      </c>
      <c r="EH76" s="13">
        <f>SUMIFS('ATL RAW'!$J:$J,'ATL RAW'!$I:$I,'ATL GA Inventory'!$B76,'ATL RAW'!$L:$L,'ATL GA Inventory'!EH$3)+SUMIFS('ATL CR'!$J:$J,'ATL CR'!$I:$I,'ATL GA Inventory'!$B76,'ATL CR'!$L:$L,'ATL GA Inventory'!EH$3)</f>
        <v>0</v>
      </c>
      <c r="EI76" s="13">
        <f>SUMIFS('ATL RAW'!$J:$J,'ATL RAW'!$I:$I,'ATL GA Inventory'!$B76,'ATL RAW'!$L:$L,'ATL GA Inventory'!EI$3)+SUMIFS('ATL CR'!$J:$J,'ATL CR'!$I:$I,'ATL GA Inventory'!$B76,'ATL CR'!$L:$L,'ATL GA Inventory'!EI$3)</f>
        <v>0</v>
      </c>
      <c r="EJ76" s="13">
        <f>SUMIFS('ATL RAW'!$J:$J,'ATL RAW'!$I:$I,'ATL GA Inventory'!$B76,'ATL RAW'!$L:$L,'ATL GA Inventory'!EJ$3)+SUMIFS('ATL CR'!$J:$J,'ATL CR'!$I:$I,'ATL GA Inventory'!$B76,'ATL CR'!$L:$L,'ATL GA Inventory'!EJ$3)</f>
        <v>0</v>
      </c>
      <c r="EK76" s="13">
        <f>SUMIFS('ATL RAW'!$J:$J,'ATL RAW'!$I:$I,'ATL GA Inventory'!$B76,'ATL RAW'!$L:$L,'ATL GA Inventory'!EK$3)+SUMIFS('ATL CR'!$J:$J,'ATL CR'!$I:$I,'ATL GA Inventory'!$B76,'ATL CR'!$L:$L,'ATL GA Inventory'!EK$3)</f>
        <v>0</v>
      </c>
      <c r="EL76" s="13">
        <f>SUMIFS('ATL RAW'!$J:$J,'ATL RAW'!$I:$I,'ATL GA Inventory'!$B76,'ATL RAW'!$L:$L,'ATL GA Inventory'!EL$3)+SUMIFS('ATL CR'!$J:$J,'ATL CR'!$I:$I,'ATL GA Inventory'!$B76,'ATL CR'!$L:$L,'ATL GA Inventory'!EL$3)</f>
        <v>0</v>
      </c>
      <c r="EM76" s="13">
        <f>SUMIFS('ATL RAW'!$J:$J,'ATL RAW'!$I:$I,'ATL GA Inventory'!$B76,'ATL RAW'!$L:$L,'ATL GA Inventory'!EM$3)+SUMIFS('ATL CR'!$J:$J,'ATL CR'!$I:$I,'ATL GA Inventory'!$B76,'ATL CR'!$L:$L,'ATL GA Inventory'!EM$3)</f>
        <v>0</v>
      </c>
      <c r="EN76" s="13">
        <f>SUMIFS('ATL RAW'!$J:$J,'ATL RAW'!$I:$I,'ATL GA Inventory'!$B76,'ATL RAW'!$L:$L,'ATL GA Inventory'!EN$3)+SUMIFS('ATL CR'!$J:$J,'ATL CR'!$I:$I,'ATL GA Inventory'!$B76,'ATL CR'!$L:$L,'ATL GA Inventory'!EN$3)</f>
        <v>0</v>
      </c>
      <c r="EO76" s="13">
        <f>SUMIFS('ATL RAW'!$J:$J,'ATL RAW'!$I:$I,'ATL GA Inventory'!$B76,'ATL RAW'!$L:$L,'ATL GA Inventory'!EO$3)+SUMIFS('ATL CR'!$J:$J,'ATL CR'!$I:$I,'ATL GA Inventory'!$B76,'ATL CR'!$L:$L,'ATL GA Inventory'!EO$3)</f>
        <v>0</v>
      </c>
      <c r="EP76" s="13">
        <f>SUMIFS('ATL RAW'!$J:$J,'ATL RAW'!$I:$I,'ATL GA Inventory'!$B76,'ATL RAW'!$L:$L,'ATL GA Inventory'!EP$3)+SUMIFS('ATL CR'!$J:$J,'ATL CR'!$I:$I,'ATL GA Inventory'!$B76,'ATL CR'!$L:$L,'ATL GA Inventory'!EP$3)</f>
        <v>0</v>
      </c>
      <c r="EQ76" s="13">
        <f>SUMIFS('ATL RAW'!$J:$J,'ATL RAW'!$I:$I,'ATL GA Inventory'!$B76,'ATL RAW'!$L:$L,'ATL GA Inventory'!EQ$3)+SUMIFS('ATL CR'!$J:$J,'ATL CR'!$I:$I,'ATL GA Inventory'!$B76,'ATL CR'!$L:$L,'ATL GA Inventory'!EQ$3)</f>
        <v>0</v>
      </c>
      <c r="ER76" s="13">
        <f>SUMIFS('ATL RAW'!$J:$J,'ATL RAW'!$I:$I,'ATL GA Inventory'!$B76,'ATL RAW'!$L:$L,'ATL GA Inventory'!ER$3)+SUMIFS('ATL CR'!$J:$J,'ATL CR'!$I:$I,'ATL GA Inventory'!$B76,'ATL CR'!$L:$L,'ATL GA Inventory'!ER$3)</f>
        <v>0</v>
      </c>
      <c r="ES76" s="13">
        <f>SUMIFS('ATL RAW'!$J:$J,'ATL RAW'!$I:$I,'ATL GA Inventory'!$B76,'ATL RAW'!$L:$L,'ATL GA Inventory'!ES$3)+SUMIFS('ATL CR'!$J:$J,'ATL CR'!$I:$I,'ATL GA Inventory'!$B76,'ATL CR'!$L:$L,'ATL GA Inventory'!ES$3)</f>
        <v>0</v>
      </c>
      <c r="ET76" s="13">
        <f>SUMIFS('ATL RAW'!$J:$J,'ATL RAW'!$I:$I,'ATL GA Inventory'!$B76,'ATL RAW'!$L:$L,'ATL GA Inventory'!ET$3)+SUMIFS('ATL CR'!$J:$J,'ATL CR'!$I:$I,'ATL GA Inventory'!$B76,'ATL CR'!$L:$L,'ATL GA Inventory'!ET$3)</f>
        <v>0</v>
      </c>
      <c r="EU76" s="13">
        <f>SUMIFS('ATL RAW'!$J:$J,'ATL RAW'!$I:$I,'ATL GA Inventory'!$B76,'ATL RAW'!$L:$L,'ATL GA Inventory'!EU$3)+SUMIFS('ATL CR'!$J:$J,'ATL CR'!$I:$I,'ATL GA Inventory'!$B76,'ATL CR'!$L:$L,'ATL GA Inventory'!EU$3)</f>
        <v>0</v>
      </c>
      <c r="EV76" s="13">
        <f>SUMIFS('ATL RAW'!$J:$J,'ATL RAW'!$I:$I,'ATL GA Inventory'!$B76,'ATL RAW'!$L:$L,'ATL GA Inventory'!EV$3)+SUMIFS('ATL CR'!$J:$J,'ATL CR'!$I:$I,'ATL GA Inventory'!$B76,'ATL CR'!$L:$L,'ATL GA Inventory'!EV$3)</f>
        <v>0</v>
      </c>
      <c r="EW76" s="13">
        <f>SUMIFS('ATL RAW'!$J:$J,'ATL RAW'!$I:$I,'ATL GA Inventory'!$B76,'ATL RAW'!$L:$L,'ATL GA Inventory'!EW$3)+SUMIFS('ATL CR'!$J:$J,'ATL CR'!$I:$I,'ATL GA Inventory'!$B76,'ATL CR'!$L:$L,'ATL GA Inventory'!EW$3)</f>
        <v>0</v>
      </c>
      <c r="EX76" s="13">
        <f>SUMIFS('ATL RAW'!$J:$J,'ATL RAW'!$I:$I,'ATL GA Inventory'!$B76,'ATL RAW'!$L:$L,'ATL GA Inventory'!EX$3)+SUMIFS('ATL CR'!$J:$J,'ATL CR'!$I:$I,'ATL GA Inventory'!$B76,'ATL CR'!$L:$L,'ATL GA Inventory'!EX$3)</f>
        <v>0</v>
      </c>
      <c r="EY76" s="13">
        <f>SUMIFS('ATL RAW'!$J:$J,'ATL RAW'!$I:$I,'ATL GA Inventory'!$B76,'ATL RAW'!$L:$L,'ATL GA Inventory'!EY$3)+SUMIFS('ATL CR'!$J:$J,'ATL CR'!$I:$I,'ATL GA Inventory'!$B76,'ATL CR'!$L:$L,'ATL GA Inventory'!EY$3)</f>
        <v>0</v>
      </c>
      <c r="EZ76" s="13">
        <f>SUMIFS('ATL RAW'!$J:$J,'ATL RAW'!$I:$I,'ATL GA Inventory'!$B76,'ATL RAW'!$L:$L,'ATL GA Inventory'!EZ$3)+SUMIFS('ATL CR'!$J:$J,'ATL CR'!$I:$I,'ATL GA Inventory'!$B76,'ATL CR'!$L:$L,'ATL GA Inventory'!EZ$3)</f>
        <v>0</v>
      </c>
      <c r="FA76" s="13">
        <f>SUMIFS('ATL RAW'!$J:$J,'ATL RAW'!$I:$I,'ATL GA Inventory'!$B76,'ATL RAW'!$L:$L,'ATL GA Inventory'!FA$3)+SUMIFS('ATL CR'!$J:$J,'ATL CR'!$I:$I,'ATL GA Inventory'!$B76,'ATL CR'!$L:$L,'ATL GA Inventory'!FA$3)</f>
        <v>0</v>
      </c>
      <c r="FB76" s="13">
        <f>SUMIFS('ATL RAW'!$J:$J,'ATL RAW'!$I:$I,'ATL GA Inventory'!$B76,'ATL RAW'!$L:$L,'ATL GA Inventory'!FB$3)+SUMIFS('ATL CR'!$J:$J,'ATL CR'!$I:$I,'ATL GA Inventory'!$B76,'ATL CR'!$L:$L,'ATL GA Inventory'!FB$3)</f>
        <v>0</v>
      </c>
      <c r="FC76" s="13">
        <f>SUMIFS('ATL RAW'!$J:$J,'ATL RAW'!$I:$I,'ATL GA Inventory'!$B76,'ATL RAW'!$L:$L,'ATL GA Inventory'!FC$3)+SUMIFS('ATL CR'!$J:$J,'ATL CR'!$I:$I,'ATL GA Inventory'!$B76,'ATL CR'!$L:$L,'ATL GA Inventory'!FC$3)</f>
        <v>0</v>
      </c>
      <c r="FD76" s="13">
        <f>SUMIFS('ATL RAW'!$J:$J,'ATL RAW'!$I:$I,'ATL GA Inventory'!$B76,'ATL RAW'!$L:$L,'ATL GA Inventory'!FD$3)+SUMIFS('ATL CR'!$J:$J,'ATL CR'!$I:$I,'ATL GA Inventory'!$B76,'ATL CR'!$L:$L,'ATL GA Inventory'!FD$3)</f>
        <v>0</v>
      </c>
      <c r="FE76" s="13">
        <f>SUMIFS('ATL RAW'!$J:$J,'ATL RAW'!$I:$I,'ATL GA Inventory'!$B76,'ATL RAW'!$L:$L,'ATL GA Inventory'!FE$3)+SUMIFS('ATL CR'!$J:$J,'ATL CR'!$I:$I,'ATL GA Inventory'!$B76,'ATL CR'!$L:$L,'ATL GA Inventory'!FE$3)</f>
        <v>0</v>
      </c>
      <c r="FF76" s="13">
        <f>SUMIFS('ATL RAW'!$J:$J,'ATL RAW'!$I:$I,'ATL GA Inventory'!$B76,'ATL RAW'!$L:$L,'ATL GA Inventory'!FF$3)+SUMIFS('ATL CR'!$J:$J,'ATL CR'!$I:$I,'ATL GA Inventory'!$B76,'ATL CR'!$L:$L,'ATL GA Inventory'!FF$3)</f>
        <v>0</v>
      </c>
      <c r="FG76" s="13">
        <f>SUMIFS('ATL RAW'!$J:$J,'ATL RAW'!$I:$I,'ATL GA Inventory'!$B76,'ATL RAW'!$L:$L,'ATL GA Inventory'!FG$3)+SUMIFS('ATL CR'!$J:$J,'ATL CR'!$I:$I,'ATL GA Inventory'!$B76,'ATL CR'!$L:$L,'ATL GA Inventory'!FG$3)</f>
        <v>0</v>
      </c>
      <c r="FH76" s="13">
        <f>SUMIFS('ATL RAW'!$J:$J,'ATL RAW'!$I:$I,'ATL GA Inventory'!$B76,'ATL RAW'!$L:$L,'ATL GA Inventory'!FH$3)+SUMIFS('ATL CR'!$J:$J,'ATL CR'!$I:$I,'ATL GA Inventory'!$B76,'ATL CR'!$L:$L,'ATL GA Inventory'!FH$3)</f>
        <v>0</v>
      </c>
      <c r="FI76" s="13">
        <f>SUMIFS('ATL RAW'!$J:$J,'ATL RAW'!$I:$I,'ATL GA Inventory'!$B76,'ATL RAW'!$L:$L,'ATL GA Inventory'!FI$3)+SUMIFS('ATL CR'!$J:$J,'ATL CR'!$I:$I,'ATL GA Inventory'!$B76,'ATL CR'!$L:$L,'ATL GA Inventory'!FI$3)</f>
        <v>0</v>
      </c>
      <c r="FJ76" s="13">
        <f>SUMIFS('ATL RAW'!$J:$J,'ATL RAW'!$I:$I,'ATL GA Inventory'!$B76,'ATL RAW'!$L:$L,'ATL GA Inventory'!FJ$3)+SUMIFS('ATL CR'!$J:$J,'ATL CR'!$I:$I,'ATL GA Inventory'!$B76,'ATL CR'!$L:$L,'ATL GA Inventory'!FJ$3)</f>
        <v>0</v>
      </c>
      <c r="FK76" s="13">
        <f>SUMIFS('ATL RAW'!$J:$J,'ATL RAW'!$I:$I,'ATL GA Inventory'!$B76,'ATL RAW'!$L:$L,'ATL GA Inventory'!FK$3)+SUMIFS('ATL CR'!$J:$J,'ATL CR'!$I:$I,'ATL GA Inventory'!$B76,'ATL CR'!$L:$L,'ATL GA Inventory'!FK$3)</f>
        <v>0</v>
      </c>
      <c r="FL76" s="13">
        <f>SUMIFS('ATL RAW'!$J:$J,'ATL RAW'!$I:$I,'ATL GA Inventory'!$B76,'ATL RAW'!$L:$L,'ATL GA Inventory'!FL$3)+SUMIFS('ATL CR'!$J:$J,'ATL CR'!$I:$I,'ATL GA Inventory'!$B76,'ATL CR'!$L:$L,'ATL GA Inventory'!FL$3)</f>
        <v>0</v>
      </c>
      <c r="FM76" s="13">
        <f>SUMIFS('ATL RAW'!$J:$J,'ATL RAW'!$I:$I,'ATL GA Inventory'!$B76,'ATL RAW'!$L:$L,'ATL GA Inventory'!FM$3)+SUMIFS('ATL CR'!$J:$J,'ATL CR'!$I:$I,'ATL GA Inventory'!$B76,'ATL CR'!$L:$L,'ATL GA Inventory'!FM$3)</f>
        <v>0</v>
      </c>
      <c r="FN76" s="13">
        <f>SUMIFS('ATL RAW'!$J:$J,'ATL RAW'!$I:$I,'ATL GA Inventory'!$B76,'ATL RAW'!$L:$L,'ATL GA Inventory'!FN$3)+SUMIFS('ATL CR'!$J:$J,'ATL CR'!$I:$I,'ATL GA Inventory'!$B76,'ATL CR'!$L:$L,'ATL GA Inventory'!FN$3)</f>
        <v>0</v>
      </c>
      <c r="FO76" s="13">
        <f>SUMIFS('ATL RAW'!$J:$J,'ATL RAW'!$I:$I,'ATL GA Inventory'!$B76,'ATL RAW'!$L:$L,'ATL GA Inventory'!FO$3)+SUMIFS('ATL CR'!$J:$J,'ATL CR'!$I:$I,'ATL GA Inventory'!$B76,'ATL CR'!$L:$L,'ATL GA Inventory'!FO$3)</f>
        <v>0</v>
      </c>
      <c r="FP76" s="13">
        <f>SUMIFS('ATL RAW'!$J:$J,'ATL RAW'!$I:$I,'ATL GA Inventory'!$B76,'ATL RAW'!$L:$L,'ATL GA Inventory'!FP$3)+SUMIFS('ATL CR'!$J:$J,'ATL CR'!$I:$I,'ATL GA Inventory'!$B76,'ATL CR'!$L:$L,'ATL GA Inventory'!FP$3)</f>
        <v>0</v>
      </c>
      <c r="FQ76" s="13">
        <f>SUMIFS('ATL RAW'!$J:$J,'ATL RAW'!$I:$I,'ATL GA Inventory'!$B76,'ATL RAW'!$L:$L,'ATL GA Inventory'!FQ$3)+SUMIFS('ATL CR'!$J:$J,'ATL CR'!$I:$I,'ATL GA Inventory'!$B76,'ATL CR'!$L:$L,'ATL GA Inventory'!FQ$3)</f>
        <v>0</v>
      </c>
      <c r="FR76" s="13">
        <f>SUMIFS('ATL RAW'!$J:$J,'ATL RAW'!$I:$I,'ATL GA Inventory'!$B76,'ATL RAW'!$L:$L,'ATL GA Inventory'!FR$3)+SUMIFS('ATL CR'!$J:$J,'ATL CR'!$I:$I,'ATL GA Inventory'!$B76,'ATL CR'!$L:$L,'ATL GA Inventory'!FR$3)</f>
        <v>0</v>
      </c>
      <c r="FS76" s="13">
        <f>SUMIFS('ATL RAW'!$J:$J,'ATL RAW'!$I:$I,'ATL GA Inventory'!$B76,'ATL RAW'!$L:$L,'ATL GA Inventory'!FS$3)+SUMIFS('ATL CR'!$J:$J,'ATL CR'!$I:$I,'ATL GA Inventory'!$B76,'ATL CR'!$L:$L,'ATL GA Inventory'!FS$3)</f>
        <v>0</v>
      </c>
      <c r="FT76" s="13">
        <f>SUMIFS('ATL RAW'!$J:$J,'ATL RAW'!$I:$I,'ATL GA Inventory'!$B76,'ATL RAW'!$L:$L,'ATL GA Inventory'!FT$3)+SUMIFS('ATL CR'!$J:$J,'ATL CR'!$I:$I,'ATL GA Inventory'!$B76,'ATL CR'!$L:$L,'ATL GA Inventory'!FT$3)</f>
        <v>0</v>
      </c>
      <c r="FU76" s="13">
        <f>SUMIFS('ATL RAW'!$J:$J,'ATL RAW'!$I:$I,'ATL GA Inventory'!$B76,'ATL RAW'!$L:$L,'ATL GA Inventory'!FU$3)+SUMIFS('ATL CR'!$J:$J,'ATL CR'!$I:$I,'ATL GA Inventory'!$B76,'ATL CR'!$L:$L,'ATL GA Inventory'!FU$3)</f>
        <v>0</v>
      </c>
      <c r="FV76" s="13">
        <f>SUMIFS('ATL RAW'!$J:$J,'ATL RAW'!$I:$I,'ATL GA Inventory'!$B76,'ATL RAW'!$L:$L,'ATL GA Inventory'!FV$3)+SUMIFS('ATL CR'!$J:$J,'ATL CR'!$I:$I,'ATL GA Inventory'!$B76,'ATL CR'!$L:$L,'ATL GA Inventory'!FV$3)</f>
        <v>0</v>
      </c>
      <c r="FW76" s="13">
        <f>SUMIFS('ATL RAW'!$J:$J,'ATL RAW'!$I:$I,'ATL GA Inventory'!$B76,'ATL RAW'!$L:$L,'ATL GA Inventory'!FW$3)+SUMIFS('ATL CR'!$J:$J,'ATL CR'!$I:$I,'ATL GA Inventory'!$B76,'ATL CR'!$L:$L,'ATL GA Inventory'!FW$3)</f>
        <v>0</v>
      </c>
      <c r="FX76" s="13">
        <f>SUMIFS('ATL RAW'!$J:$J,'ATL RAW'!$I:$I,'ATL GA Inventory'!$B76,'ATL RAW'!$L:$L,'ATL GA Inventory'!FX$3)+SUMIFS('ATL CR'!$J:$J,'ATL CR'!$I:$I,'ATL GA Inventory'!$B76,'ATL CR'!$L:$L,'ATL GA Inventory'!FX$3)</f>
        <v>0</v>
      </c>
      <c r="FY76" s="13">
        <f>SUMIFS('ATL RAW'!$J:$J,'ATL RAW'!$I:$I,'ATL GA Inventory'!$B76,'ATL RAW'!$L:$L,'ATL GA Inventory'!FY$3)+SUMIFS('ATL CR'!$J:$J,'ATL CR'!$I:$I,'ATL GA Inventory'!$B76,'ATL CR'!$L:$L,'ATL GA Inventory'!FY$3)</f>
        <v>0</v>
      </c>
      <c r="FZ76" s="13">
        <f>SUMIFS('ATL RAW'!$J:$J,'ATL RAW'!$I:$I,'ATL GA Inventory'!$B76,'ATL RAW'!$L:$L,'ATL GA Inventory'!FZ$3)+SUMIFS('ATL CR'!$J:$J,'ATL CR'!$I:$I,'ATL GA Inventory'!$B76,'ATL CR'!$L:$L,'ATL GA Inventory'!FZ$3)</f>
        <v>0</v>
      </c>
      <c r="GA76" s="13">
        <f>SUMIFS('ATL RAW'!$J:$J,'ATL RAW'!$I:$I,'ATL GA Inventory'!$B76,'ATL RAW'!$L:$L,'ATL GA Inventory'!GA$3)+SUMIFS('ATL CR'!$J:$J,'ATL CR'!$I:$I,'ATL GA Inventory'!$B76,'ATL CR'!$L:$L,'ATL GA Inventory'!GA$3)</f>
        <v>0</v>
      </c>
      <c r="GB76" s="13">
        <f>SUMIFS('ATL RAW'!$J:$J,'ATL RAW'!$I:$I,'ATL GA Inventory'!$B76,'ATL RAW'!$L:$L,'ATL GA Inventory'!GB$3)+SUMIFS('ATL CR'!$J:$J,'ATL CR'!$I:$I,'ATL GA Inventory'!$B76,'ATL CR'!$L:$L,'ATL GA Inventory'!GB$3)</f>
        <v>0</v>
      </c>
      <c r="GC76" s="13">
        <f>SUMIFS('ATL RAW'!$J:$J,'ATL RAW'!$I:$I,'ATL GA Inventory'!$B76,'ATL RAW'!$L:$L,'ATL GA Inventory'!GC$3)+SUMIFS('ATL CR'!$J:$J,'ATL CR'!$I:$I,'ATL GA Inventory'!$B76,'ATL CR'!$L:$L,'ATL GA Inventory'!GC$3)</f>
        <v>0</v>
      </c>
      <c r="GD76" s="13">
        <f>SUMIFS('ATL RAW'!$J:$J,'ATL RAW'!$I:$I,'ATL GA Inventory'!$B76,'ATL RAW'!$L:$L,'ATL GA Inventory'!GD$3)+SUMIFS('ATL CR'!$J:$J,'ATL CR'!$I:$I,'ATL GA Inventory'!$B76,'ATL CR'!$L:$L,'ATL GA Inventory'!GD$3)</f>
        <v>0</v>
      </c>
      <c r="GE76" s="13">
        <f>SUMIFS('ATL RAW'!$J:$J,'ATL RAW'!$I:$I,'ATL GA Inventory'!$B76,'ATL RAW'!$L:$L,'ATL GA Inventory'!GE$3)+SUMIFS('ATL CR'!$J:$J,'ATL CR'!$I:$I,'ATL GA Inventory'!$B76,'ATL CR'!$L:$L,'ATL GA Inventory'!GE$3)</f>
        <v>0</v>
      </c>
      <c r="GF76" s="13">
        <f>SUMIFS('ATL RAW'!$J:$J,'ATL RAW'!$I:$I,'ATL GA Inventory'!$B76,'ATL RAW'!$L:$L,'ATL GA Inventory'!GF$3)+SUMIFS('ATL CR'!$J:$J,'ATL CR'!$I:$I,'ATL GA Inventory'!$B76,'ATL CR'!$L:$L,'ATL GA Inventory'!GF$3)</f>
        <v>0</v>
      </c>
      <c r="GG76" s="13">
        <f>SUMIFS('ATL RAW'!$J:$J,'ATL RAW'!$I:$I,'ATL GA Inventory'!$B76,'ATL RAW'!$L:$L,'ATL GA Inventory'!GG$3)+SUMIFS('ATL CR'!$J:$J,'ATL CR'!$I:$I,'ATL GA Inventory'!$B76,'ATL CR'!$L:$L,'ATL GA Inventory'!GG$3)</f>
        <v>0</v>
      </c>
      <c r="GH76" s="13">
        <f>SUMIFS('ATL RAW'!$J:$J,'ATL RAW'!$I:$I,'ATL GA Inventory'!$B76,'ATL RAW'!$L:$L,'ATL GA Inventory'!GH$3)+SUMIFS('ATL CR'!$J:$J,'ATL CR'!$I:$I,'ATL GA Inventory'!$B76,'ATL CR'!$L:$L,'ATL GA Inventory'!GH$3)</f>
        <v>0</v>
      </c>
      <c r="GI76" s="13">
        <f>SUMIFS('ATL RAW'!$J:$J,'ATL RAW'!$I:$I,'ATL GA Inventory'!$B76,'ATL RAW'!$L:$L,'ATL GA Inventory'!GI$3)+SUMIFS('ATL CR'!$J:$J,'ATL CR'!$I:$I,'ATL GA Inventory'!$B76,'ATL CR'!$L:$L,'ATL GA Inventory'!GI$3)</f>
        <v>0</v>
      </c>
      <c r="GJ76" s="13">
        <f>SUMIFS('ATL RAW'!$J:$J,'ATL RAW'!$I:$I,'ATL GA Inventory'!$B76,'ATL RAW'!$L:$L,'ATL GA Inventory'!GJ$3)+SUMIFS('ATL CR'!$J:$J,'ATL CR'!$I:$I,'ATL GA Inventory'!$B76,'ATL CR'!$L:$L,'ATL GA Inventory'!GJ$3)</f>
        <v>0</v>
      </c>
      <c r="GK76" s="13">
        <f>SUMIFS('ATL RAW'!$J:$J,'ATL RAW'!$I:$I,'ATL GA Inventory'!$B76,'ATL RAW'!$L:$L,'ATL GA Inventory'!GK$3)+SUMIFS('ATL CR'!$J:$J,'ATL CR'!$I:$I,'ATL GA Inventory'!$B76,'ATL CR'!$L:$L,'ATL GA Inventory'!GK$3)</f>
        <v>0</v>
      </c>
      <c r="GL76" s="13">
        <f>SUMIFS('ATL RAW'!$J:$J,'ATL RAW'!$I:$I,'ATL GA Inventory'!$B76,'ATL RAW'!$L:$L,'ATL GA Inventory'!GL$3)+SUMIFS('ATL CR'!$J:$J,'ATL CR'!$I:$I,'ATL GA Inventory'!$B76,'ATL CR'!$L:$L,'ATL GA Inventory'!GL$3)</f>
        <v>0</v>
      </c>
      <c r="GM76" s="13">
        <f>SUMIFS('ATL RAW'!$J:$J,'ATL RAW'!$I:$I,'ATL GA Inventory'!$B76,'ATL RAW'!$L:$L,'ATL GA Inventory'!GM$3)+SUMIFS('ATL CR'!$J:$J,'ATL CR'!$I:$I,'ATL GA Inventory'!$B76,'ATL CR'!$L:$L,'ATL GA Inventory'!GM$3)</f>
        <v>0</v>
      </c>
      <c r="GN76" s="13">
        <f>SUMIFS('ATL RAW'!$J:$J,'ATL RAW'!$I:$I,'ATL GA Inventory'!$B76,'ATL RAW'!$L:$L,'ATL GA Inventory'!GN$3)+SUMIFS('ATL CR'!$J:$J,'ATL CR'!$I:$I,'ATL GA Inventory'!$B76,'ATL CR'!$L:$L,'ATL GA Inventory'!GN$3)</f>
        <v>0</v>
      </c>
      <c r="GO76" s="13">
        <f>SUMIFS('ATL RAW'!$J:$J,'ATL RAW'!$I:$I,'ATL GA Inventory'!$B76,'ATL RAW'!$L:$L,'ATL GA Inventory'!GO$3)+SUMIFS('ATL CR'!$J:$J,'ATL CR'!$I:$I,'ATL GA Inventory'!$B76,'ATL CR'!$L:$L,'ATL GA Inventory'!GO$3)</f>
        <v>0</v>
      </c>
      <c r="GP76" s="13">
        <f>SUMIFS('ATL RAW'!$J:$J,'ATL RAW'!$I:$I,'ATL GA Inventory'!$B76,'ATL RAW'!$L:$L,'ATL GA Inventory'!GP$3)+SUMIFS('ATL CR'!$J:$J,'ATL CR'!$I:$I,'ATL GA Inventory'!$B76,'ATL CR'!$L:$L,'ATL GA Inventory'!GP$3)</f>
        <v>0</v>
      </c>
      <c r="GQ76" s="13">
        <f>SUMIFS('ATL RAW'!$J:$J,'ATL RAW'!$I:$I,'ATL GA Inventory'!$B76,'ATL RAW'!$L:$L,'ATL GA Inventory'!GQ$3)+SUMIFS('ATL CR'!$J:$J,'ATL CR'!$I:$I,'ATL GA Inventory'!$B76,'ATL CR'!$L:$L,'ATL GA Inventory'!GQ$3)</f>
        <v>0</v>
      </c>
      <c r="GR76" s="13">
        <f>SUMIFS('ATL RAW'!$J:$J,'ATL RAW'!$I:$I,'ATL GA Inventory'!$B76,'ATL RAW'!$L:$L,'ATL GA Inventory'!GR$3)+SUMIFS('ATL CR'!$J:$J,'ATL CR'!$I:$I,'ATL GA Inventory'!$B76,'ATL CR'!$L:$L,'ATL GA Inventory'!GR$3)</f>
        <v>0</v>
      </c>
      <c r="GS76" s="13">
        <f>SUMIFS('ATL RAW'!$J:$J,'ATL RAW'!$I:$I,'ATL GA Inventory'!$B76,'ATL RAW'!$L:$L,'ATL GA Inventory'!GS$3)+SUMIFS('ATL CR'!$J:$J,'ATL CR'!$I:$I,'ATL GA Inventory'!$B76,'ATL CR'!$L:$L,'ATL GA Inventory'!GS$3)</f>
        <v>0</v>
      </c>
      <c r="GT76" s="13">
        <f>SUMIFS('ATL RAW'!$J:$J,'ATL RAW'!$I:$I,'ATL GA Inventory'!$B76,'ATL RAW'!$L:$L,'ATL GA Inventory'!GT$3)+SUMIFS('ATL CR'!$J:$J,'ATL CR'!$I:$I,'ATL GA Inventory'!$B76,'ATL CR'!$L:$L,'ATL GA Inventory'!GT$3)</f>
        <v>0</v>
      </c>
      <c r="GU76" s="13">
        <f>SUMIFS('ATL RAW'!$J:$J,'ATL RAW'!$I:$I,'ATL GA Inventory'!$B76,'ATL RAW'!$L:$L,'ATL GA Inventory'!GU$3)+SUMIFS('ATL CR'!$J:$J,'ATL CR'!$I:$I,'ATL GA Inventory'!$B76,'ATL CR'!$L:$L,'ATL GA Inventory'!GU$3)</f>
        <v>0</v>
      </c>
      <c r="GV76" s="13">
        <f>SUMIFS('ATL RAW'!$J:$J,'ATL RAW'!$I:$I,'ATL GA Inventory'!$B76,'ATL RAW'!$L:$L,'ATL GA Inventory'!GV$3)+SUMIFS('ATL CR'!$J:$J,'ATL CR'!$I:$I,'ATL GA Inventory'!$B76,'ATL CR'!$L:$L,'ATL GA Inventory'!GV$3)</f>
        <v>0</v>
      </c>
      <c r="GW76" s="13">
        <f>SUMIFS('ATL RAW'!$J:$J,'ATL RAW'!$I:$I,'ATL GA Inventory'!$B76,'ATL RAW'!$L:$L,'ATL GA Inventory'!GW$3)+SUMIFS('ATL CR'!$J:$J,'ATL CR'!$I:$I,'ATL GA Inventory'!$B76,'ATL CR'!$L:$L,'ATL GA Inventory'!GW$3)</f>
        <v>0</v>
      </c>
      <c r="GX76" s="13">
        <f>SUMIFS('ATL RAW'!$J:$J,'ATL RAW'!$I:$I,'ATL GA Inventory'!$B76,'ATL RAW'!$L:$L,'ATL GA Inventory'!GX$3)+SUMIFS('ATL CR'!$J:$J,'ATL CR'!$I:$I,'ATL GA Inventory'!$B76,'ATL CR'!$L:$L,'ATL GA Inventory'!GX$3)</f>
        <v>0</v>
      </c>
      <c r="GY76" s="13">
        <f>SUMIFS('ATL RAW'!$J:$J,'ATL RAW'!$I:$I,'ATL GA Inventory'!$B76,'ATL RAW'!$L:$L,'ATL GA Inventory'!GY$3)+SUMIFS('ATL CR'!$J:$J,'ATL CR'!$I:$I,'ATL GA Inventory'!$B76,'ATL CR'!$L:$L,'ATL GA Inventory'!GY$3)</f>
        <v>0</v>
      </c>
    </row>
    <row r="77" spans="1:207" hidden="1">
      <c r="A77" s="15" t="s">
        <v>936</v>
      </c>
      <c r="B77" s="15">
        <f t="shared" si="12"/>
        <v>49303556</v>
      </c>
      <c r="C77" s="15" t="str">
        <f t="shared" si="12"/>
        <v>Q.PEAK DUO XL G10.3/BFG</v>
      </c>
      <c r="D77" s="14">
        <f t="shared" si="12"/>
        <v>480</v>
      </c>
      <c r="E77" s="13">
        <f>SUMIFS('ATL RAW'!$J:$J,'ATL RAW'!$I:$I,'ATL GA Inventory'!$B77,'ATL RAW'!$L:$L,'ATL GA Inventory'!E$3)+SUMIFS('ATL CR'!$J:$J,'ATL CR'!$I:$I,'ATL GA Inventory'!$B77,'ATL CR'!$L:$L,'ATL GA Inventory'!E$3)</f>
        <v>0</v>
      </c>
      <c r="F77" s="13">
        <f>SUMIFS('ATL RAW'!$J:$J,'ATL RAW'!$I:$I,'ATL GA Inventory'!$B77,'ATL RAW'!$L:$L,'ATL GA Inventory'!F$3)+SUMIFS('ATL CR'!$J:$J,'ATL CR'!$I:$I,'ATL GA Inventory'!$B77,'ATL CR'!$L:$L,'ATL GA Inventory'!F$3)</f>
        <v>0</v>
      </c>
      <c r="G77" s="13">
        <f>SUMIFS('ATL RAW'!$J:$J,'ATL RAW'!$I:$I,'ATL GA Inventory'!$B77,'ATL RAW'!$L:$L,'ATL GA Inventory'!G$3)+SUMIFS('ATL CR'!$J:$J,'ATL CR'!$I:$I,'ATL GA Inventory'!$B77,'ATL CR'!$L:$L,'ATL GA Inventory'!G$3)</f>
        <v>0</v>
      </c>
      <c r="H77" s="13">
        <f>SUMIFS('ATL RAW'!$J:$J,'ATL RAW'!$I:$I,'ATL GA Inventory'!$B77,'ATL RAW'!$L:$L,'ATL GA Inventory'!H$3)+SUMIFS('ATL CR'!$J:$J,'ATL CR'!$I:$I,'ATL GA Inventory'!$B77,'ATL CR'!$L:$L,'ATL GA Inventory'!H$3)</f>
        <v>0</v>
      </c>
      <c r="I77" s="13">
        <f>SUMIFS('ATL RAW'!$J:$J,'ATL RAW'!$I:$I,'ATL GA Inventory'!$B77,'ATL RAW'!$L:$L,'ATL GA Inventory'!I$3)+SUMIFS('ATL CR'!$J:$J,'ATL CR'!$I:$I,'ATL GA Inventory'!$B77,'ATL CR'!$L:$L,'ATL GA Inventory'!I$3)</f>
        <v>0</v>
      </c>
      <c r="J77" s="13">
        <f>SUMIFS('ATL RAW'!$J:$J,'ATL RAW'!$I:$I,'ATL GA Inventory'!$B77,'ATL RAW'!$L:$L,'ATL GA Inventory'!J$3)+SUMIFS('ATL CR'!$J:$J,'ATL CR'!$I:$I,'ATL GA Inventory'!$B77,'ATL CR'!$L:$L,'ATL GA Inventory'!J$3)</f>
        <v>0</v>
      </c>
      <c r="K77" s="13">
        <f>SUMIFS('ATL RAW'!$J:$J,'ATL RAW'!$I:$I,'ATL GA Inventory'!$B77,'ATL RAW'!$L:$L,'ATL GA Inventory'!K$3)+SUMIFS('ATL CR'!$J:$J,'ATL CR'!$I:$I,'ATL GA Inventory'!$B77,'ATL CR'!$L:$L,'ATL GA Inventory'!K$3)</f>
        <v>0</v>
      </c>
      <c r="L77" s="13">
        <f>SUMIFS('ATL RAW'!$J:$J,'ATL RAW'!$I:$I,'ATL GA Inventory'!$B77,'ATL RAW'!$L:$L,'ATL GA Inventory'!L$3)+SUMIFS('ATL CR'!$J:$J,'ATL CR'!$I:$I,'ATL GA Inventory'!$B77,'ATL CR'!$L:$L,'ATL GA Inventory'!L$3)</f>
        <v>0</v>
      </c>
      <c r="M77" s="13">
        <f>SUMIFS('ATL RAW'!$J:$J,'ATL RAW'!$I:$I,'ATL GA Inventory'!$B77,'ATL RAW'!$L:$L,'ATL GA Inventory'!M$3)+SUMIFS('ATL CR'!$J:$J,'ATL CR'!$I:$I,'ATL GA Inventory'!$B77,'ATL CR'!$L:$L,'ATL GA Inventory'!M$3)</f>
        <v>0</v>
      </c>
      <c r="N77" s="13">
        <f>SUMIFS('ATL RAW'!$J:$J,'ATL RAW'!$I:$I,'ATL GA Inventory'!$B77,'ATL RAW'!$L:$L,'ATL GA Inventory'!N$3)+SUMIFS('ATL CR'!$J:$J,'ATL CR'!$I:$I,'ATL GA Inventory'!$B77,'ATL CR'!$L:$L,'ATL GA Inventory'!N$3)</f>
        <v>0</v>
      </c>
      <c r="O77" s="13">
        <f>SUMIFS('ATL RAW'!$J:$J,'ATL RAW'!$I:$I,'ATL GA Inventory'!$B77,'ATL RAW'!$L:$L,'ATL GA Inventory'!O$3)+SUMIFS('ATL CR'!$J:$J,'ATL CR'!$I:$I,'ATL GA Inventory'!$B77,'ATL CR'!$L:$L,'ATL GA Inventory'!O$3)</f>
        <v>0</v>
      </c>
      <c r="P77" s="13">
        <f>SUMIFS('ATL RAW'!$J:$J,'ATL RAW'!$I:$I,'ATL GA Inventory'!$B77,'ATL RAW'!$L:$L,'ATL GA Inventory'!P$3)+SUMIFS('ATL CR'!$J:$J,'ATL CR'!$I:$I,'ATL GA Inventory'!$B77,'ATL CR'!$L:$L,'ATL GA Inventory'!P$3)</f>
        <v>0</v>
      </c>
      <c r="Q77" s="13">
        <f>SUMIFS('ATL RAW'!$J:$J,'ATL RAW'!$I:$I,'ATL GA Inventory'!$B77,'ATL RAW'!$L:$L,'ATL GA Inventory'!Q$3)+SUMIFS('ATL CR'!$J:$J,'ATL CR'!$I:$I,'ATL GA Inventory'!$B77,'ATL CR'!$L:$L,'ATL GA Inventory'!Q$3)</f>
        <v>0</v>
      </c>
      <c r="R77" s="13">
        <f>SUMIFS('ATL RAW'!$J:$J,'ATL RAW'!$I:$I,'ATL GA Inventory'!$B77,'ATL RAW'!$L:$L,'ATL GA Inventory'!R$3)+SUMIFS('ATL CR'!$J:$J,'ATL CR'!$I:$I,'ATL GA Inventory'!$B77,'ATL CR'!$L:$L,'ATL GA Inventory'!R$3)</f>
        <v>0</v>
      </c>
      <c r="S77" s="13">
        <f>SUMIFS('ATL RAW'!$J:$J,'ATL RAW'!$I:$I,'ATL GA Inventory'!$B77,'ATL RAW'!$L:$L,'ATL GA Inventory'!S$3)+SUMIFS('ATL CR'!$J:$J,'ATL CR'!$I:$I,'ATL GA Inventory'!$B77,'ATL CR'!$L:$L,'ATL GA Inventory'!S$3)</f>
        <v>0</v>
      </c>
      <c r="T77" s="13">
        <f>SUMIFS('ATL RAW'!$J:$J,'ATL RAW'!$I:$I,'ATL GA Inventory'!$B77,'ATL RAW'!$L:$L,'ATL GA Inventory'!T$3)+SUMIFS('ATL CR'!$J:$J,'ATL CR'!$I:$I,'ATL GA Inventory'!$B77,'ATL CR'!$L:$L,'ATL GA Inventory'!T$3)</f>
        <v>0</v>
      </c>
      <c r="U77" s="13">
        <f>SUMIFS('ATL RAW'!$J:$J,'ATL RAW'!$I:$I,'ATL GA Inventory'!$B77,'ATL RAW'!$L:$L,'ATL GA Inventory'!U$3)+SUMIFS('ATL CR'!$J:$J,'ATL CR'!$I:$I,'ATL GA Inventory'!$B77,'ATL CR'!$L:$L,'ATL GA Inventory'!U$3)</f>
        <v>0</v>
      </c>
      <c r="V77" s="13">
        <f>SUMIFS('ATL RAW'!$J:$J,'ATL RAW'!$I:$I,'ATL GA Inventory'!$B77,'ATL RAW'!$L:$L,'ATL GA Inventory'!V$3)+SUMIFS('ATL CR'!$J:$J,'ATL CR'!$I:$I,'ATL GA Inventory'!$B77,'ATL CR'!$L:$L,'ATL GA Inventory'!V$3)</f>
        <v>0</v>
      </c>
      <c r="W77" s="13">
        <f>SUMIFS('ATL RAW'!$J:$J,'ATL RAW'!$I:$I,'ATL GA Inventory'!$B77,'ATL RAW'!$L:$L,'ATL GA Inventory'!W$3)+SUMIFS('ATL CR'!$J:$J,'ATL CR'!$I:$I,'ATL GA Inventory'!$B77,'ATL CR'!$L:$L,'ATL GA Inventory'!W$3)</f>
        <v>0</v>
      </c>
      <c r="X77" s="13">
        <f>SUMIFS('ATL RAW'!$J:$J,'ATL RAW'!$I:$I,'ATL GA Inventory'!$B77,'ATL RAW'!$L:$L,'ATL GA Inventory'!X$3)+SUMIFS('ATL CR'!$J:$J,'ATL CR'!$I:$I,'ATL GA Inventory'!$B77,'ATL CR'!$L:$L,'ATL GA Inventory'!X$3)</f>
        <v>0</v>
      </c>
      <c r="Y77" s="13">
        <f>SUMIFS('ATL RAW'!$J:$J,'ATL RAW'!$I:$I,'ATL GA Inventory'!$B77,'ATL RAW'!$L:$L,'ATL GA Inventory'!Y$3)+SUMIFS('ATL CR'!$J:$J,'ATL CR'!$I:$I,'ATL GA Inventory'!$B77,'ATL CR'!$L:$L,'ATL GA Inventory'!Y$3)</f>
        <v>0</v>
      </c>
      <c r="Z77" s="13">
        <f>SUMIFS('ATL RAW'!$J:$J,'ATL RAW'!$I:$I,'ATL GA Inventory'!$B77,'ATL RAW'!$L:$L,'ATL GA Inventory'!Z$3)+SUMIFS('ATL CR'!$J:$J,'ATL CR'!$I:$I,'ATL GA Inventory'!$B77,'ATL CR'!$L:$L,'ATL GA Inventory'!Z$3)</f>
        <v>0</v>
      </c>
      <c r="AA77" s="13">
        <f>SUMIFS('ATL RAW'!$J:$J,'ATL RAW'!$I:$I,'ATL GA Inventory'!$B77,'ATL RAW'!$L:$L,'ATL GA Inventory'!AA$3)+SUMIFS('ATL CR'!$J:$J,'ATL CR'!$I:$I,'ATL GA Inventory'!$B77,'ATL CR'!$L:$L,'ATL GA Inventory'!AA$3)</f>
        <v>0</v>
      </c>
      <c r="AB77" s="13">
        <f>SUMIFS('ATL RAW'!$J:$J,'ATL RAW'!$I:$I,'ATL GA Inventory'!$B77,'ATL RAW'!$L:$L,'ATL GA Inventory'!AB$3)+SUMIFS('ATL CR'!$J:$J,'ATL CR'!$I:$I,'ATL GA Inventory'!$B77,'ATL CR'!$L:$L,'ATL GA Inventory'!AB$3)</f>
        <v>0</v>
      </c>
      <c r="AC77" s="13">
        <f>SUMIFS('ATL RAW'!$J:$J,'ATL RAW'!$I:$I,'ATL GA Inventory'!$B77,'ATL RAW'!$L:$L,'ATL GA Inventory'!AC$3)+SUMIFS('ATL CR'!$J:$J,'ATL CR'!$I:$I,'ATL GA Inventory'!$B77,'ATL CR'!$L:$L,'ATL GA Inventory'!AC$3)</f>
        <v>0</v>
      </c>
      <c r="AD77" s="13">
        <f>SUMIFS('ATL RAW'!$J:$J,'ATL RAW'!$I:$I,'ATL GA Inventory'!$B77,'ATL RAW'!$L:$L,'ATL GA Inventory'!AD$3)+SUMIFS('ATL CR'!$J:$J,'ATL CR'!$I:$I,'ATL GA Inventory'!$B77,'ATL CR'!$L:$L,'ATL GA Inventory'!AD$3)</f>
        <v>0</v>
      </c>
      <c r="AE77" s="13">
        <f>SUMIFS('ATL RAW'!$J:$J,'ATL RAW'!$I:$I,'ATL GA Inventory'!$B77,'ATL RAW'!$L:$L,'ATL GA Inventory'!AE$3)+SUMIFS('ATL CR'!$J:$J,'ATL CR'!$I:$I,'ATL GA Inventory'!$B77,'ATL CR'!$L:$L,'ATL GA Inventory'!AE$3)</f>
        <v>0</v>
      </c>
      <c r="AF77" s="13">
        <f>SUMIFS('ATL RAW'!$J:$J,'ATL RAW'!$I:$I,'ATL GA Inventory'!$B77,'ATL RAW'!$L:$L,'ATL GA Inventory'!AF$3)+SUMIFS('ATL CR'!$J:$J,'ATL CR'!$I:$I,'ATL GA Inventory'!$B77,'ATL CR'!$L:$L,'ATL GA Inventory'!AF$3)</f>
        <v>0</v>
      </c>
      <c r="AG77" s="13">
        <f>SUMIFS('ATL RAW'!$J:$J,'ATL RAW'!$I:$I,'ATL GA Inventory'!$B77,'ATL RAW'!$L:$L,'ATL GA Inventory'!AG$3)+SUMIFS('ATL CR'!$J:$J,'ATL CR'!$I:$I,'ATL GA Inventory'!$B77,'ATL CR'!$L:$L,'ATL GA Inventory'!AG$3)</f>
        <v>0</v>
      </c>
      <c r="AH77" s="13">
        <f>SUMIFS('ATL RAW'!$J:$J,'ATL RAW'!$I:$I,'ATL GA Inventory'!$B77,'ATL RAW'!$L:$L,'ATL GA Inventory'!AH$3)+SUMIFS('ATL CR'!$J:$J,'ATL CR'!$I:$I,'ATL GA Inventory'!$B77,'ATL CR'!$L:$L,'ATL GA Inventory'!AH$3)</f>
        <v>0</v>
      </c>
      <c r="AI77" s="13">
        <f>SUMIFS('ATL RAW'!$J:$J,'ATL RAW'!$I:$I,'ATL GA Inventory'!$B77,'ATL RAW'!$L:$L,'ATL GA Inventory'!AI$3)+SUMIFS('ATL CR'!$J:$J,'ATL CR'!$I:$I,'ATL GA Inventory'!$B77,'ATL CR'!$L:$L,'ATL GA Inventory'!AI$3)</f>
        <v>0</v>
      </c>
      <c r="AJ77" s="13">
        <f>SUMIFS('ATL RAW'!$J:$J,'ATL RAW'!$I:$I,'ATL GA Inventory'!$B77,'ATL RAW'!$L:$L,'ATL GA Inventory'!AJ$3)+SUMIFS('ATL CR'!$J:$J,'ATL CR'!$I:$I,'ATL GA Inventory'!$B77,'ATL CR'!$L:$L,'ATL GA Inventory'!AJ$3)</f>
        <v>0</v>
      </c>
      <c r="AK77" s="13">
        <f>SUMIFS('ATL RAW'!$J:$J,'ATL RAW'!$I:$I,'ATL GA Inventory'!$B77,'ATL RAW'!$L:$L,'ATL GA Inventory'!AK$3)+SUMIFS('ATL CR'!$J:$J,'ATL CR'!$I:$I,'ATL GA Inventory'!$B77,'ATL CR'!$L:$L,'ATL GA Inventory'!AK$3)</f>
        <v>0</v>
      </c>
      <c r="AL77" s="13">
        <f>SUMIFS('ATL RAW'!$J:$J,'ATL RAW'!$I:$I,'ATL GA Inventory'!$B77,'ATL RAW'!$L:$L,'ATL GA Inventory'!AL$3)+SUMIFS('ATL CR'!$J:$J,'ATL CR'!$I:$I,'ATL GA Inventory'!$B77,'ATL CR'!$L:$L,'ATL GA Inventory'!AL$3)</f>
        <v>0</v>
      </c>
      <c r="AM77" s="13">
        <f>SUMIFS('ATL RAW'!$J:$J,'ATL RAW'!$I:$I,'ATL GA Inventory'!$B77,'ATL RAW'!$L:$L,'ATL GA Inventory'!AM$3)+SUMIFS('ATL CR'!$J:$J,'ATL CR'!$I:$I,'ATL GA Inventory'!$B77,'ATL CR'!$L:$L,'ATL GA Inventory'!AM$3)</f>
        <v>0</v>
      </c>
      <c r="AN77" s="13">
        <f>SUMIFS('ATL RAW'!$J:$J,'ATL RAW'!$I:$I,'ATL GA Inventory'!$B77,'ATL RAW'!$L:$L,'ATL GA Inventory'!AN$3)+SUMIFS('ATL CR'!$J:$J,'ATL CR'!$I:$I,'ATL GA Inventory'!$B77,'ATL CR'!$L:$L,'ATL GA Inventory'!AN$3)</f>
        <v>0</v>
      </c>
      <c r="AO77" s="13">
        <f>SUMIFS('ATL RAW'!$J:$J,'ATL RAW'!$I:$I,'ATL GA Inventory'!$B77,'ATL RAW'!$L:$L,'ATL GA Inventory'!AO$3)+SUMIFS('ATL CR'!$J:$J,'ATL CR'!$I:$I,'ATL GA Inventory'!$B77,'ATL CR'!$L:$L,'ATL GA Inventory'!AO$3)</f>
        <v>0</v>
      </c>
      <c r="AP77" s="13">
        <f>SUMIFS('ATL RAW'!$J:$J,'ATL RAW'!$I:$I,'ATL GA Inventory'!$B77,'ATL RAW'!$L:$L,'ATL GA Inventory'!AP$3)+SUMIFS('ATL CR'!$J:$J,'ATL CR'!$I:$I,'ATL GA Inventory'!$B77,'ATL CR'!$L:$L,'ATL GA Inventory'!AP$3)</f>
        <v>0</v>
      </c>
      <c r="AQ77" s="13">
        <f>SUMIFS('ATL RAW'!$J:$J,'ATL RAW'!$I:$I,'ATL GA Inventory'!$B77,'ATL RAW'!$L:$L,'ATL GA Inventory'!AQ$3)+SUMIFS('ATL CR'!$J:$J,'ATL CR'!$I:$I,'ATL GA Inventory'!$B77,'ATL CR'!$L:$L,'ATL GA Inventory'!AQ$3)</f>
        <v>0</v>
      </c>
      <c r="AR77" s="13">
        <f>SUMIFS('ATL RAW'!$J:$J,'ATL RAW'!$I:$I,'ATL GA Inventory'!$B77,'ATL RAW'!$L:$L,'ATL GA Inventory'!AR$3)+SUMIFS('ATL CR'!$J:$J,'ATL CR'!$I:$I,'ATL GA Inventory'!$B77,'ATL CR'!$L:$L,'ATL GA Inventory'!AR$3)</f>
        <v>0</v>
      </c>
      <c r="AS77" s="13">
        <f>SUMIFS('ATL RAW'!$J:$J,'ATL RAW'!$I:$I,'ATL GA Inventory'!$B77,'ATL RAW'!$L:$L,'ATL GA Inventory'!AS$3)+SUMIFS('ATL CR'!$J:$J,'ATL CR'!$I:$I,'ATL GA Inventory'!$B77,'ATL CR'!$L:$L,'ATL GA Inventory'!AS$3)</f>
        <v>0</v>
      </c>
      <c r="AT77" s="13">
        <f>SUMIFS('ATL RAW'!$J:$J,'ATL RAW'!$I:$I,'ATL GA Inventory'!$B77,'ATL RAW'!$L:$L,'ATL GA Inventory'!AT$3)+SUMIFS('ATL CR'!$J:$J,'ATL CR'!$I:$I,'ATL GA Inventory'!$B77,'ATL CR'!$L:$L,'ATL GA Inventory'!AT$3)</f>
        <v>0</v>
      </c>
      <c r="AU77" s="13">
        <f>SUMIFS('ATL RAW'!$J:$J,'ATL RAW'!$I:$I,'ATL GA Inventory'!$B77,'ATL RAW'!$L:$L,'ATL GA Inventory'!AU$3)+SUMIFS('ATL CR'!$J:$J,'ATL CR'!$I:$I,'ATL GA Inventory'!$B77,'ATL CR'!$L:$L,'ATL GA Inventory'!AU$3)</f>
        <v>0</v>
      </c>
      <c r="AV77" s="13">
        <f>SUMIFS('ATL RAW'!$J:$J,'ATL RAW'!$I:$I,'ATL GA Inventory'!$B77,'ATL RAW'!$L:$L,'ATL GA Inventory'!AV$3)+SUMIFS('ATL CR'!$J:$J,'ATL CR'!$I:$I,'ATL GA Inventory'!$B77,'ATL CR'!$L:$L,'ATL GA Inventory'!AV$3)</f>
        <v>0</v>
      </c>
      <c r="AW77" s="13">
        <f>SUMIFS('ATL RAW'!$J:$J,'ATL RAW'!$I:$I,'ATL GA Inventory'!$B77,'ATL RAW'!$L:$L,'ATL GA Inventory'!AW$3)+SUMIFS('ATL CR'!$J:$J,'ATL CR'!$I:$I,'ATL GA Inventory'!$B77,'ATL CR'!$L:$L,'ATL GA Inventory'!AW$3)</f>
        <v>0</v>
      </c>
      <c r="AX77" s="13">
        <f>SUMIFS('ATL RAW'!$J:$J,'ATL RAW'!$I:$I,'ATL GA Inventory'!$B77,'ATL RAW'!$L:$L,'ATL GA Inventory'!AX$3)+SUMIFS('ATL CR'!$J:$J,'ATL CR'!$I:$I,'ATL GA Inventory'!$B77,'ATL CR'!$L:$L,'ATL GA Inventory'!AX$3)</f>
        <v>0</v>
      </c>
      <c r="AY77" s="13">
        <f>SUMIFS('ATL RAW'!$J:$J,'ATL RAW'!$I:$I,'ATL GA Inventory'!$B77,'ATL RAW'!$L:$L,'ATL GA Inventory'!AY$3)+SUMIFS('ATL CR'!$J:$J,'ATL CR'!$I:$I,'ATL GA Inventory'!$B77,'ATL CR'!$L:$L,'ATL GA Inventory'!AY$3)</f>
        <v>0</v>
      </c>
      <c r="AZ77" s="13">
        <f>SUMIFS('ATL RAW'!$J:$J,'ATL RAW'!$I:$I,'ATL GA Inventory'!$B77,'ATL RAW'!$L:$L,'ATL GA Inventory'!AZ$3)+SUMIFS('ATL CR'!$J:$J,'ATL CR'!$I:$I,'ATL GA Inventory'!$B77,'ATL CR'!$L:$L,'ATL GA Inventory'!AZ$3)</f>
        <v>0</v>
      </c>
      <c r="BA77" s="13">
        <f>SUMIFS('ATL RAW'!$J:$J,'ATL RAW'!$I:$I,'ATL GA Inventory'!$B77,'ATL RAW'!$L:$L,'ATL GA Inventory'!BA$3)+SUMIFS('ATL CR'!$J:$J,'ATL CR'!$I:$I,'ATL GA Inventory'!$B77,'ATL CR'!$L:$L,'ATL GA Inventory'!BA$3)</f>
        <v>0</v>
      </c>
      <c r="BB77" s="13">
        <f>SUMIFS('ATL RAW'!$J:$J,'ATL RAW'!$I:$I,'ATL GA Inventory'!$B77,'ATL RAW'!$L:$L,'ATL GA Inventory'!BB$3)+SUMIFS('ATL CR'!$J:$J,'ATL CR'!$I:$I,'ATL GA Inventory'!$B77,'ATL CR'!$L:$L,'ATL GA Inventory'!BB$3)</f>
        <v>0</v>
      </c>
      <c r="BC77" s="13">
        <f>SUMIFS('ATL RAW'!$J:$J,'ATL RAW'!$I:$I,'ATL GA Inventory'!$B77,'ATL RAW'!$L:$L,'ATL GA Inventory'!BC$3)+SUMIFS('ATL CR'!$J:$J,'ATL CR'!$I:$I,'ATL GA Inventory'!$B77,'ATL CR'!$L:$L,'ATL GA Inventory'!BC$3)</f>
        <v>0</v>
      </c>
      <c r="BD77" s="13">
        <f>SUMIFS('ATL RAW'!$J:$J,'ATL RAW'!$I:$I,'ATL GA Inventory'!$B77,'ATL RAW'!$L:$L,'ATL GA Inventory'!BD$3)+SUMIFS('ATL CR'!$J:$J,'ATL CR'!$I:$I,'ATL GA Inventory'!$B77,'ATL CR'!$L:$L,'ATL GA Inventory'!BD$3)</f>
        <v>0</v>
      </c>
      <c r="BE77" s="13">
        <f>SUMIFS('ATL RAW'!$J:$J,'ATL RAW'!$I:$I,'ATL GA Inventory'!$B77,'ATL RAW'!$L:$L,'ATL GA Inventory'!BE$3)+SUMIFS('ATL CR'!$J:$J,'ATL CR'!$I:$I,'ATL GA Inventory'!$B77,'ATL CR'!$L:$L,'ATL GA Inventory'!BE$3)</f>
        <v>0</v>
      </c>
      <c r="BF77" s="13">
        <f>SUMIFS('ATL RAW'!$J:$J,'ATL RAW'!$I:$I,'ATL GA Inventory'!$B77,'ATL RAW'!$L:$L,'ATL GA Inventory'!BF$3)+SUMIFS('ATL CR'!$J:$J,'ATL CR'!$I:$I,'ATL GA Inventory'!$B77,'ATL CR'!$L:$L,'ATL GA Inventory'!BF$3)</f>
        <v>0</v>
      </c>
      <c r="BG77" s="13">
        <f>SUMIFS('ATL RAW'!$J:$J,'ATL RAW'!$I:$I,'ATL GA Inventory'!$B77,'ATL RAW'!$L:$L,'ATL GA Inventory'!BG$3)+SUMIFS('ATL CR'!$J:$J,'ATL CR'!$I:$I,'ATL GA Inventory'!$B77,'ATL CR'!$L:$L,'ATL GA Inventory'!BG$3)</f>
        <v>0</v>
      </c>
      <c r="BH77" s="13">
        <f>SUMIFS('ATL RAW'!$J:$J,'ATL RAW'!$I:$I,'ATL GA Inventory'!$B77,'ATL RAW'!$L:$L,'ATL GA Inventory'!BH$3)+SUMIFS('ATL CR'!$J:$J,'ATL CR'!$I:$I,'ATL GA Inventory'!$B77,'ATL CR'!$L:$L,'ATL GA Inventory'!BH$3)</f>
        <v>0</v>
      </c>
      <c r="BI77" s="13">
        <f>SUMIFS('ATL RAW'!$J:$J,'ATL RAW'!$I:$I,'ATL GA Inventory'!$B77,'ATL RAW'!$L:$L,'ATL GA Inventory'!BI$3)+SUMIFS('ATL CR'!$J:$J,'ATL CR'!$I:$I,'ATL GA Inventory'!$B77,'ATL CR'!$L:$L,'ATL GA Inventory'!BI$3)</f>
        <v>0</v>
      </c>
      <c r="BJ77" s="13">
        <f>SUMIFS('ATL RAW'!$J:$J,'ATL RAW'!$I:$I,'ATL GA Inventory'!$B77,'ATL RAW'!$L:$L,'ATL GA Inventory'!BJ$3)+SUMIFS('ATL CR'!$J:$J,'ATL CR'!$I:$I,'ATL GA Inventory'!$B77,'ATL CR'!$L:$L,'ATL GA Inventory'!BJ$3)</f>
        <v>0</v>
      </c>
      <c r="BK77" s="13">
        <f>SUMIFS('ATL RAW'!$J:$J,'ATL RAW'!$I:$I,'ATL GA Inventory'!$B77,'ATL RAW'!$L:$L,'ATL GA Inventory'!BK$3)+SUMIFS('ATL CR'!$J:$J,'ATL CR'!$I:$I,'ATL GA Inventory'!$B77,'ATL CR'!$L:$L,'ATL GA Inventory'!BK$3)</f>
        <v>0</v>
      </c>
      <c r="BL77" s="13">
        <f>SUMIFS('ATL RAW'!$J:$J,'ATL RAW'!$I:$I,'ATL GA Inventory'!$B77,'ATL RAW'!$L:$L,'ATL GA Inventory'!BL$3)+SUMIFS('ATL CR'!$J:$J,'ATL CR'!$I:$I,'ATL GA Inventory'!$B77,'ATL CR'!$L:$L,'ATL GA Inventory'!BL$3)</f>
        <v>0</v>
      </c>
      <c r="BM77" s="13">
        <f>SUMIFS('ATL RAW'!$J:$J,'ATL RAW'!$I:$I,'ATL GA Inventory'!$B77,'ATL RAW'!$L:$L,'ATL GA Inventory'!BM$3)+SUMIFS('ATL CR'!$J:$J,'ATL CR'!$I:$I,'ATL GA Inventory'!$B77,'ATL CR'!$L:$L,'ATL GA Inventory'!BM$3)</f>
        <v>0</v>
      </c>
      <c r="BN77" s="13">
        <f>SUMIFS('ATL RAW'!$J:$J,'ATL RAW'!$I:$I,'ATL GA Inventory'!$B77,'ATL RAW'!$L:$L,'ATL GA Inventory'!BN$3)+SUMIFS('ATL CR'!$J:$J,'ATL CR'!$I:$I,'ATL GA Inventory'!$B77,'ATL CR'!$L:$L,'ATL GA Inventory'!BN$3)</f>
        <v>0</v>
      </c>
      <c r="BO77" s="13">
        <f>SUMIFS('ATL RAW'!$J:$J,'ATL RAW'!$I:$I,'ATL GA Inventory'!$B77,'ATL RAW'!$L:$L,'ATL GA Inventory'!BO$3)+SUMIFS('ATL CR'!$J:$J,'ATL CR'!$I:$I,'ATL GA Inventory'!$B77,'ATL CR'!$L:$L,'ATL GA Inventory'!BO$3)</f>
        <v>0</v>
      </c>
      <c r="BP77" s="13">
        <f>SUMIFS('ATL RAW'!$J:$J,'ATL RAW'!$I:$I,'ATL GA Inventory'!$B77,'ATL RAW'!$L:$L,'ATL GA Inventory'!BP$3)+SUMIFS('ATL CR'!$J:$J,'ATL CR'!$I:$I,'ATL GA Inventory'!$B77,'ATL CR'!$L:$L,'ATL GA Inventory'!BP$3)</f>
        <v>0</v>
      </c>
      <c r="BQ77" s="13">
        <f>SUMIFS('ATL RAW'!$J:$J,'ATL RAW'!$I:$I,'ATL GA Inventory'!$B77,'ATL RAW'!$L:$L,'ATL GA Inventory'!BQ$3)+SUMIFS('ATL CR'!$J:$J,'ATL CR'!$I:$I,'ATL GA Inventory'!$B77,'ATL CR'!$L:$L,'ATL GA Inventory'!BQ$3)</f>
        <v>0</v>
      </c>
      <c r="BR77" s="13">
        <f>SUMIFS('ATL RAW'!$J:$J,'ATL RAW'!$I:$I,'ATL GA Inventory'!$B77,'ATL RAW'!$L:$L,'ATL GA Inventory'!BR$3)+SUMIFS('ATL CR'!$J:$J,'ATL CR'!$I:$I,'ATL GA Inventory'!$B77,'ATL CR'!$L:$L,'ATL GA Inventory'!BR$3)</f>
        <v>0</v>
      </c>
      <c r="BS77" s="13">
        <f>SUMIFS('ATL RAW'!$J:$J,'ATL RAW'!$I:$I,'ATL GA Inventory'!$B77,'ATL RAW'!$L:$L,'ATL GA Inventory'!BS$3)+SUMIFS('ATL CR'!$J:$J,'ATL CR'!$I:$I,'ATL GA Inventory'!$B77,'ATL CR'!$L:$L,'ATL GA Inventory'!BS$3)</f>
        <v>0</v>
      </c>
      <c r="BT77" s="13">
        <f>SUMIFS('ATL RAW'!$J:$J,'ATL RAW'!$I:$I,'ATL GA Inventory'!$B77,'ATL RAW'!$L:$L,'ATL GA Inventory'!BT$3)+SUMIFS('ATL CR'!$J:$J,'ATL CR'!$I:$I,'ATL GA Inventory'!$B77,'ATL CR'!$L:$L,'ATL GA Inventory'!BT$3)</f>
        <v>0</v>
      </c>
      <c r="BU77" s="13">
        <f>SUMIFS('ATL RAW'!$J:$J,'ATL RAW'!$I:$I,'ATL GA Inventory'!$B77,'ATL RAW'!$L:$L,'ATL GA Inventory'!BU$3)+SUMIFS('ATL CR'!$J:$J,'ATL CR'!$I:$I,'ATL GA Inventory'!$B77,'ATL CR'!$L:$L,'ATL GA Inventory'!BU$3)</f>
        <v>0</v>
      </c>
      <c r="BV77" s="13">
        <f>SUMIFS('ATL RAW'!$J:$J,'ATL RAW'!$I:$I,'ATL GA Inventory'!$B77,'ATL RAW'!$L:$L,'ATL GA Inventory'!BV$3)+SUMIFS('ATL CR'!$J:$J,'ATL CR'!$I:$I,'ATL GA Inventory'!$B77,'ATL CR'!$L:$L,'ATL GA Inventory'!BV$3)</f>
        <v>0</v>
      </c>
      <c r="BW77" s="13">
        <f>SUMIFS('ATL RAW'!$J:$J,'ATL RAW'!$I:$I,'ATL GA Inventory'!$B77,'ATL RAW'!$L:$L,'ATL GA Inventory'!BW$3)+SUMIFS('ATL CR'!$J:$J,'ATL CR'!$I:$I,'ATL GA Inventory'!$B77,'ATL CR'!$L:$L,'ATL GA Inventory'!BW$3)</f>
        <v>0</v>
      </c>
      <c r="BX77" s="13">
        <f>SUMIFS('ATL RAW'!$J:$J,'ATL RAW'!$I:$I,'ATL GA Inventory'!$B77,'ATL RAW'!$L:$L,'ATL GA Inventory'!BX$3)+SUMIFS('ATL CR'!$J:$J,'ATL CR'!$I:$I,'ATL GA Inventory'!$B77,'ATL CR'!$L:$L,'ATL GA Inventory'!BX$3)</f>
        <v>0</v>
      </c>
      <c r="BY77" s="13">
        <f>SUMIFS('ATL RAW'!$J:$J,'ATL RAW'!$I:$I,'ATL GA Inventory'!$B77,'ATL RAW'!$L:$L,'ATL GA Inventory'!BY$3)+SUMIFS('ATL CR'!$J:$J,'ATL CR'!$I:$I,'ATL GA Inventory'!$B77,'ATL CR'!$L:$L,'ATL GA Inventory'!BY$3)</f>
        <v>0</v>
      </c>
      <c r="BZ77" s="13">
        <f>SUMIFS('ATL RAW'!$J:$J,'ATL RAW'!$I:$I,'ATL GA Inventory'!$B77,'ATL RAW'!$L:$L,'ATL GA Inventory'!BZ$3)+SUMIFS('ATL CR'!$J:$J,'ATL CR'!$I:$I,'ATL GA Inventory'!$B77,'ATL CR'!$L:$L,'ATL GA Inventory'!BZ$3)</f>
        <v>0</v>
      </c>
      <c r="CA77" s="13">
        <f>SUMIFS('ATL RAW'!$J:$J,'ATL RAW'!$I:$I,'ATL GA Inventory'!$B77,'ATL RAW'!$L:$L,'ATL GA Inventory'!CA$3)+SUMIFS('ATL CR'!$J:$J,'ATL CR'!$I:$I,'ATL GA Inventory'!$B77,'ATL CR'!$L:$L,'ATL GA Inventory'!CA$3)</f>
        <v>0</v>
      </c>
      <c r="CB77" s="13">
        <f>SUMIFS('ATL RAW'!$J:$J,'ATL RAW'!$I:$I,'ATL GA Inventory'!$B77,'ATL RAW'!$L:$L,'ATL GA Inventory'!CB$3)+SUMIFS('ATL CR'!$J:$J,'ATL CR'!$I:$I,'ATL GA Inventory'!$B77,'ATL CR'!$L:$L,'ATL GA Inventory'!CB$3)</f>
        <v>0</v>
      </c>
      <c r="CC77" s="13">
        <f>SUMIFS('ATL RAW'!$J:$J,'ATL RAW'!$I:$I,'ATL GA Inventory'!$B77,'ATL RAW'!$L:$L,'ATL GA Inventory'!CC$3)+SUMIFS('ATL CR'!$J:$J,'ATL CR'!$I:$I,'ATL GA Inventory'!$B77,'ATL CR'!$L:$L,'ATL GA Inventory'!CC$3)</f>
        <v>0</v>
      </c>
      <c r="CD77" s="13">
        <f>SUMIFS('ATL RAW'!$J:$J,'ATL RAW'!$I:$I,'ATL GA Inventory'!$B77,'ATL RAW'!$L:$L,'ATL GA Inventory'!CD$3)+SUMIFS('ATL CR'!$J:$J,'ATL CR'!$I:$I,'ATL GA Inventory'!$B77,'ATL CR'!$L:$L,'ATL GA Inventory'!CD$3)</f>
        <v>0</v>
      </c>
      <c r="CE77" s="13">
        <f>SUMIFS('ATL RAW'!$J:$J,'ATL RAW'!$I:$I,'ATL GA Inventory'!$B77,'ATL RAW'!$L:$L,'ATL GA Inventory'!CE$3)+SUMIFS('ATL CR'!$J:$J,'ATL CR'!$I:$I,'ATL GA Inventory'!$B77,'ATL CR'!$L:$L,'ATL GA Inventory'!CE$3)</f>
        <v>0</v>
      </c>
      <c r="CF77" s="13">
        <f>SUMIFS('ATL RAW'!$J:$J,'ATL RAW'!$I:$I,'ATL GA Inventory'!$B77,'ATL RAW'!$L:$L,'ATL GA Inventory'!CF$3)+SUMIFS('ATL CR'!$J:$J,'ATL CR'!$I:$I,'ATL GA Inventory'!$B77,'ATL CR'!$L:$L,'ATL GA Inventory'!CF$3)</f>
        <v>0</v>
      </c>
      <c r="CG77" s="13">
        <f>SUMIFS('ATL RAW'!$J:$J,'ATL RAW'!$I:$I,'ATL GA Inventory'!$B77,'ATL RAW'!$L:$L,'ATL GA Inventory'!CG$3)+SUMIFS('ATL CR'!$J:$J,'ATL CR'!$I:$I,'ATL GA Inventory'!$B77,'ATL CR'!$L:$L,'ATL GA Inventory'!CG$3)</f>
        <v>0</v>
      </c>
      <c r="CH77" s="13">
        <f>SUMIFS('ATL RAW'!$J:$J,'ATL RAW'!$I:$I,'ATL GA Inventory'!$B77,'ATL RAW'!$L:$L,'ATL GA Inventory'!CH$3)+SUMIFS('ATL CR'!$J:$J,'ATL CR'!$I:$I,'ATL GA Inventory'!$B77,'ATL CR'!$L:$L,'ATL GA Inventory'!CH$3)</f>
        <v>0</v>
      </c>
      <c r="CI77" s="13">
        <f>SUMIFS('ATL RAW'!$J:$J,'ATL RAW'!$I:$I,'ATL GA Inventory'!$B77,'ATL RAW'!$L:$L,'ATL GA Inventory'!CI$3)+SUMIFS('ATL CR'!$J:$J,'ATL CR'!$I:$I,'ATL GA Inventory'!$B77,'ATL CR'!$L:$L,'ATL GA Inventory'!CI$3)</f>
        <v>0</v>
      </c>
      <c r="CJ77" s="13">
        <f>SUMIFS('ATL RAW'!$J:$J,'ATL RAW'!$I:$I,'ATL GA Inventory'!$B77,'ATL RAW'!$L:$L,'ATL GA Inventory'!CJ$3)+SUMIFS('ATL CR'!$J:$J,'ATL CR'!$I:$I,'ATL GA Inventory'!$B77,'ATL CR'!$L:$L,'ATL GA Inventory'!CJ$3)</f>
        <v>0</v>
      </c>
      <c r="CK77" s="13">
        <f>SUMIFS('ATL RAW'!$J:$J,'ATL RAW'!$I:$I,'ATL GA Inventory'!$B77,'ATL RAW'!$L:$L,'ATL GA Inventory'!CK$3)+SUMIFS('ATL CR'!$J:$J,'ATL CR'!$I:$I,'ATL GA Inventory'!$B77,'ATL CR'!$L:$L,'ATL GA Inventory'!CK$3)</f>
        <v>0</v>
      </c>
      <c r="CL77" s="13">
        <f>SUMIFS('ATL RAW'!$J:$J,'ATL RAW'!$I:$I,'ATL GA Inventory'!$B77,'ATL RAW'!$L:$L,'ATL GA Inventory'!CL$3)+SUMIFS('ATL CR'!$J:$J,'ATL CR'!$I:$I,'ATL GA Inventory'!$B77,'ATL CR'!$L:$L,'ATL GA Inventory'!CL$3)</f>
        <v>0</v>
      </c>
      <c r="CM77" s="13">
        <f>SUMIFS('ATL RAW'!$J:$J,'ATL RAW'!$I:$I,'ATL GA Inventory'!$B77,'ATL RAW'!$L:$L,'ATL GA Inventory'!CM$3)+SUMIFS('ATL CR'!$J:$J,'ATL CR'!$I:$I,'ATL GA Inventory'!$B77,'ATL CR'!$L:$L,'ATL GA Inventory'!CM$3)</f>
        <v>0</v>
      </c>
      <c r="CN77" s="13">
        <f>SUMIFS('ATL RAW'!$J:$J,'ATL RAW'!$I:$I,'ATL GA Inventory'!$B77,'ATL RAW'!$L:$L,'ATL GA Inventory'!CN$3)+SUMIFS('ATL CR'!$J:$J,'ATL CR'!$I:$I,'ATL GA Inventory'!$B77,'ATL CR'!$L:$L,'ATL GA Inventory'!CN$3)</f>
        <v>0</v>
      </c>
      <c r="CO77" s="13">
        <f>SUMIFS('ATL RAW'!$J:$J,'ATL RAW'!$I:$I,'ATL GA Inventory'!$B77,'ATL RAW'!$L:$L,'ATL GA Inventory'!CO$3)+SUMIFS('ATL CR'!$J:$J,'ATL CR'!$I:$I,'ATL GA Inventory'!$B77,'ATL CR'!$L:$L,'ATL GA Inventory'!CO$3)</f>
        <v>0</v>
      </c>
      <c r="CP77" s="13">
        <f>SUMIFS('ATL RAW'!$J:$J,'ATL RAW'!$I:$I,'ATL GA Inventory'!$B77,'ATL RAW'!$L:$L,'ATL GA Inventory'!CP$3)+SUMIFS('ATL CR'!$J:$J,'ATL CR'!$I:$I,'ATL GA Inventory'!$B77,'ATL CR'!$L:$L,'ATL GA Inventory'!CP$3)</f>
        <v>0</v>
      </c>
      <c r="CQ77" s="13">
        <f>SUMIFS('ATL RAW'!$J:$J,'ATL RAW'!$I:$I,'ATL GA Inventory'!$B77,'ATL RAW'!$L:$L,'ATL GA Inventory'!CQ$3)+SUMIFS('ATL CR'!$J:$J,'ATL CR'!$I:$I,'ATL GA Inventory'!$B77,'ATL CR'!$L:$L,'ATL GA Inventory'!CQ$3)</f>
        <v>0</v>
      </c>
      <c r="CR77" s="13">
        <f>SUMIFS('ATL RAW'!$J:$J,'ATL RAW'!$I:$I,'ATL GA Inventory'!$B77,'ATL RAW'!$L:$L,'ATL GA Inventory'!CR$3)+SUMIFS('ATL CR'!$J:$J,'ATL CR'!$I:$I,'ATL GA Inventory'!$B77,'ATL CR'!$L:$L,'ATL GA Inventory'!CR$3)</f>
        <v>1914</v>
      </c>
      <c r="CS77" s="13">
        <f>SUMIFS('ATL RAW'!$J:$J,'ATL RAW'!$I:$I,'ATL GA Inventory'!$B77,'ATL RAW'!$L:$L,'ATL GA Inventory'!CS$3)+SUMIFS('ATL CR'!$J:$J,'ATL CR'!$I:$I,'ATL GA Inventory'!$B77,'ATL CR'!$L:$L,'ATL GA Inventory'!CS$3)</f>
        <v>0</v>
      </c>
      <c r="CT77" s="13">
        <f>SUMIFS('ATL RAW'!$J:$J,'ATL RAW'!$I:$I,'ATL GA Inventory'!$B77,'ATL RAW'!$L:$L,'ATL GA Inventory'!CT$3)+SUMIFS('ATL CR'!$J:$J,'ATL CR'!$I:$I,'ATL GA Inventory'!$B77,'ATL CR'!$L:$L,'ATL GA Inventory'!CT$3)</f>
        <v>0</v>
      </c>
      <c r="CU77" s="13">
        <f>SUMIFS('ATL RAW'!$J:$J,'ATL RAW'!$I:$I,'ATL GA Inventory'!$B77,'ATL RAW'!$L:$L,'ATL GA Inventory'!CU$3)+SUMIFS('ATL CR'!$J:$J,'ATL CR'!$I:$I,'ATL GA Inventory'!$B77,'ATL CR'!$L:$L,'ATL GA Inventory'!CU$3)</f>
        <v>0</v>
      </c>
      <c r="CV77" s="13">
        <f>SUMIFS('ATL RAW'!$J:$J,'ATL RAW'!$I:$I,'ATL GA Inventory'!$B77,'ATL RAW'!$L:$L,'ATL GA Inventory'!CV$3)+SUMIFS('ATL CR'!$J:$J,'ATL CR'!$I:$I,'ATL GA Inventory'!$B77,'ATL CR'!$L:$L,'ATL GA Inventory'!CV$3)</f>
        <v>0</v>
      </c>
      <c r="CW77" s="13">
        <f>SUMIFS('ATL RAW'!$J:$J,'ATL RAW'!$I:$I,'ATL GA Inventory'!$B77,'ATL RAW'!$L:$L,'ATL GA Inventory'!CW$3)+SUMIFS('ATL CR'!$J:$J,'ATL CR'!$I:$I,'ATL GA Inventory'!$B77,'ATL CR'!$L:$L,'ATL GA Inventory'!CW$3)</f>
        <v>0</v>
      </c>
      <c r="CX77" s="13">
        <f>SUMIFS('ATL RAW'!$J:$J,'ATL RAW'!$I:$I,'ATL GA Inventory'!$B77,'ATL RAW'!$L:$L,'ATL GA Inventory'!CX$3)+SUMIFS('ATL CR'!$J:$J,'ATL CR'!$I:$I,'ATL GA Inventory'!$B77,'ATL CR'!$L:$L,'ATL GA Inventory'!CX$3)</f>
        <v>0</v>
      </c>
      <c r="CY77" s="13">
        <f>SUMIFS('ATL RAW'!$J:$J,'ATL RAW'!$I:$I,'ATL GA Inventory'!$B77,'ATL RAW'!$L:$L,'ATL GA Inventory'!CY$3)+SUMIFS('ATL CR'!$J:$J,'ATL CR'!$I:$I,'ATL GA Inventory'!$B77,'ATL CR'!$L:$L,'ATL GA Inventory'!CY$3)</f>
        <v>0</v>
      </c>
      <c r="CZ77" s="13">
        <f>SUMIFS('ATL RAW'!$J:$J,'ATL RAW'!$I:$I,'ATL GA Inventory'!$B77,'ATL RAW'!$L:$L,'ATL GA Inventory'!CZ$3)+SUMIFS('ATL CR'!$J:$J,'ATL CR'!$I:$I,'ATL GA Inventory'!$B77,'ATL CR'!$L:$L,'ATL GA Inventory'!CZ$3)</f>
        <v>0</v>
      </c>
      <c r="DA77" s="13">
        <f>SUMIFS('ATL RAW'!$J:$J,'ATL RAW'!$I:$I,'ATL GA Inventory'!$B77,'ATL RAW'!$L:$L,'ATL GA Inventory'!DA$3)+SUMIFS('ATL CR'!$J:$J,'ATL CR'!$I:$I,'ATL GA Inventory'!$B77,'ATL CR'!$L:$L,'ATL GA Inventory'!DA$3)</f>
        <v>0</v>
      </c>
      <c r="DB77" s="13">
        <f>SUMIFS('ATL RAW'!$J:$J,'ATL RAW'!$I:$I,'ATL GA Inventory'!$B77,'ATL RAW'!$L:$L,'ATL GA Inventory'!DB$3)+SUMIFS('ATL CR'!$J:$J,'ATL CR'!$I:$I,'ATL GA Inventory'!$B77,'ATL CR'!$L:$L,'ATL GA Inventory'!DB$3)</f>
        <v>0</v>
      </c>
      <c r="DC77" s="13">
        <f>SUMIFS('ATL RAW'!$J:$J,'ATL RAW'!$I:$I,'ATL GA Inventory'!$B77,'ATL RAW'!$L:$L,'ATL GA Inventory'!DC$3)+SUMIFS('ATL CR'!$J:$J,'ATL CR'!$I:$I,'ATL GA Inventory'!$B77,'ATL CR'!$L:$L,'ATL GA Inventory'!DC$3)</f>
        <v>0</v>
      </c>
      <c r="DD77" s="13">
        <f>SUMIFS('ATL RAW'!$J:$J,'ATL RAW'!$I:$I,'ATL GA Inventory'!$B77,'ATL RAW'!$L:$L,'ATL GA Inventory'!DD$3)+SUMIFS('ATL CR'!$J:$J,'ATL CR'!$I:$I,'ATL GA Inventory'!$B77,'ATL CR'!$L:$L,'ATL GA Inventory'!DD$3)</f>
        <v>0</v>
      </c>
      <c r="DE77" s="13">
        <f>SUMIFS('ATL RAW'!$J:$J,'ATL RAW'!$I:$I,'ATL GA Inventory'!$B77,'ATL RAW'!$L:$L,'ATL GA Inventory'!DE$3)+SUMIFS('ATL CR'!$J:$J,'ATL CR'!$I:$I,'ATL GA Inventory'!$B77,'ATL CR'!$L:$L,'ATL GA Inventory'!DE$3)</f>
        <v>0</v>
      </c>
      <c r="DF77" s="13">
        <f>SUMIFS('ATL RAW'!$J:$J,'ATL RAW'!$I:$I,'ATL GA Inventory'!$B77,'ATL RAW'!$L:$L,'ATL GA Inventory'!DF$3)+SUMIFS('ATL CR'!$J:$J,'ATL CR'!$I:$I,'ATL GA Inventory'!$B77,'ATL CR'!$L:$L,'ATL GA Inventory'!DF$3)</f>
        <v>0</v>
      </c>
      <c r="DG77" s="13">
        <f>SUMIFS('ATL RAW'!$J:$J,'ATL RAW'!$I:$I,'ATL GA Inventory'!$B77,'ATL RAW'!$L:$L,'ATL GA Inventory'!DG$3)+SUMIFS('ATL CR'!$J:$J,'ATL CR'!$I:$I,'ATL GA Inventory'!$B77,'ATL CR'!$L:$L,'ATL GA Inventory'!DG$3)</f>
        <v>0</v>
      </c>
      <c r="DH77" s="13">
        <f>SUMIFS('ATL RAW'!$J:$J,'ATL RAW'!$I:$I,'ATL GA Inventory'!$B77,'ATL RAW'!$L:$L,'ATL GA Inventory'!DH$3)+SUMIFS('ATL CR'!$J:$J,'ATL CR'!$I:$I,'ATL GA Inventory'!$B77,'ATL CR'!$L:$L,'ATL GA Inventory'!DH$3)</f>
        <v>0</v>
      </c>
      <c r="DI77" s="13">
        <f>SUMIFS('ATL RAW'!$J:$J,'ATL RAW'!$I:$I,'ATL GA Inventory'!$B77,'ATL RAW'!$L:$L,'ATL GA Inventory'!DI$3)+SUMIFS('ATL CR'!$J:$J,'ATL CR'!$I:$I,'ATL GA Inventory'!$B77,'ATL CR'!$L:$L,'ATL GA Inventory'!DI$3)</f>
        <v>0</v>
      </c>
      <c r="DJ77" s="13">
        <f>SUMIFS('ATL RAW'!$J:$J,'ATL RAW'!$I:$I,'ATL GA Inventory'!$B77,'ATL RAW'!$L:$L,'ATL GA Inventory'!DJ$3)+SUMIFS('ATL CR'!$J:$J,'ATL CR'!$I:$I,'ATL GA Inventory'!$B77,'ATL CR'!$L:$L,'ATL GA Inventory'!DJ$3)</f>
        <v>0</v>
      </c>
      <c r="DK77" s="13">
        <f>SUMIFS('ATL RAW'!$J:$J,'ATL RAW'!$I:$I,'ATL GA Inventory'!$B77,'ATL RAW'!$L:$L,'ATL GA Inventory'!DK$3)+SUMIFS('ATL CR'!$J:$J,'ATL CR'!$I:$I,'ATL GA Inventory'!$B77,'ATL CR'!$L:$L,'ATL GA Inventory'!DK$3)</f>
        <v>0</v>
      </c>
      <c r="DL77" s="13">
        <f>SUMIFS('ATL RAW'!$J:$J,'ATL RAW'!$I:$I,'ATL GA Inventory'!$B77,'ATL RAW'!$L:$L,'ATL GA Inventory'!DL$3)+SUMIFS('ATL CR'!$J:$J,'ATL CR'!$I:$I,'ATL GA Inventory'!$B77,'ATL CR'!$L:$L,'ATL GA Inventory'!DL$3)</f>
        <v>0</v>
      </c>
      <c r="DM77" s="13">
        <f>SUMIFS('ATL RAW'!$J:$J,'ATL RAW'!$I:$I,'ATL GA Inventory'!$B77,'ATL RAW'!$L:$L,'ATL GA Inventory'!DM$3)+SUMIFS('ATL CR'!$J:$J,'ATL CR'!$I:$I,'ATL GA Inventory'!$B77,'ATL CR'!$L:$L,'ATL GA Inventory'!DM$3)</f>
        <v>0</v>
      </c>
      <c r="DN77" s="13">
        <f>SUMIFS('ATL RAW'!$J:$J,'ATL RAW'!$I:$I,'ATL GA Inventory'!$B77,'ATL RAW'!$L:$L,'ATL GA Inventory'!DN$3)+SUMIFS('ATL CR'!$J:$J,'ATL CR'!$I:$I,'ATL GA Inventory'!$B77,'ATL CR'!$L:$L,'ATL GA Inventory'!DN$3)</f>
        <v>0</v>
      </c>
      <c r="DO77" s="13">
        <f>SUMIFS('ATL RAW'!$J:$J,'ATL RAW'!$I:$I,'ATL GA Inventory'!$B77,'ATL RAW'!$L:$L,'ATL GA Inventory'!DO$3)+SUMIFS('ATL CR'!$J:$J,'ATL CR'!$I:$I,'ATL GA Inventory'!$B77,'ATL CR'!$L:$L,'ATL GA Inventory'!DO$3)</f>
        <v>0</v>
      </c>
      <c r="DP77" s="13">
        <f>SUMIFS('ATL RAW'!$J:$J,'ATL RAW'!$I:$I,'ATL GA Inventory'!$B77,'ATL RAW'!$L:$L,'ATL GA Inventory'!DP$3)+SUMIFS('ATL CR'!$J:$J,'ATL CR'!$I:$I,'ATL GA Inventory'!$B77,'ATL CR'!$L:$L,'ATL GA Inventory'!DP$3)</f>
        <v>0</v>
      </c>
      <c r="DQ77" s="13">
        <f>SUMIFS('ATL RAW'!$J:$J,'ATL RAW'!$I:$I,'ATL GA Inventory'!$B77,'ATL RAW'!$L:$L,'ATL GA Inventory'!DQ$3)+SUMIFS('ATL CR'!$J:$J,'ATL CR'!$I:$I,'ATL GA Inventory'!$B77,'ATL CR'!$L:$L,'ATL GA Inventory'!DQ$3)</f>
        <v>0</v>
      </c>
      <c r="DR77" s="13">
        <f>SUMIFS('ATL RAW'!$J:$J,'ATL RAW'!$I:$I,'ATL GA Inventory'!$B77,'ATL RAW'!$L:$L,'ATL GA Inventory'!DR$3)+SUMIFS('ATL CR'!$J:$J,'ATL CR'!$I:$I,'ATL GA Inventory'!$B77,'ATL CR'!$L:$L,'ATL GA Inventory'!DR$3)</f>
        <v>0</v>
      </c>
      <c r="DS77" s="13">
        <f>SUMIFS('ATL RAW'!$J:$J,'ATL RAW'!$I:$I,'ATL GA Inventory'!$B77,'ATL RAW'!$L:$L,'ATL GA Inventory'!DS$3)+SUMIFS('ATL CR'!$J:$J,'ATL CR'!$I:$I,'ATL GA Inventory'!$B77,'ATL CR'!$L:$L,'ATL GA Inventory'!DS$3)</f>
        <v>0</v>
      </c>
      <c r="DT77" s="13">
        <f>SUMIFS('ATL RAW'!$J:$J,'ATL RAW'!$I:$I,'ATL GA Inventory'!$B77,'ATL RAW'!$L:$L,'ATL GA Inventory'!DT$3)+SUMIFS('ATL CR'!$J:$J,'ATL CR'!$I:$I,'ATL GA Inventory'!$B77,'ATL CR'!$L:$L,'ATL GA Inventory'!DT$3)</f>
        <v>0</v>
      </c>
      <c r="DU77" s="13">
        <f>SUMIFS('ATL RAW'!$J:$J,'ATL RAW'!$I:$I,'ATL GA Inventory'!$B77,'ATL RAW'!$L:$L,'ATL GA Inventory'!DU$3)+SUMIFS('ATL CR'!$J:$J,'ATL CR'!$I:$I,'ATL GA Inventory'!$B77,'ATL CR'!$L:$L,'ATL GA Inventory'!DU$3)</f>
        <v>0</v>
      </c>
      <c r="DV77" s="13">
        <f>SUMIFS('ATL RAW'!$J:$J,'ATL RAW'!$I:$I,'ATL GA Inventory'!$B77,'ATL RAW'!$L:$L,'ATL GA Inventory'!DV$3)+SUMIFS('ATL CR'!$J:$J,'ATL CR'!$I:$I,'ATL GA Inventory'!$B77,'ATL CR'!$L:$L,'ATL GA Inventory'!DV$3)</f>
        <v>0</v>
      </c>
      <c r="DW77" s="13">
        <f>SUMIFS('ATL RAW'!$J:$J,'ATL RAW'!$I:$I,'ATL GA Inventory'!$B77,'ATL RAW'!$L:$L,'ATL GA Inventory'!DW$3)+SUMIFS('ATL CR'!$J:$J,'ATL CR'!$I:$I,'ATL GA Inventory'!$B77,'ATL CR'!$L:$L,'ATL GA Inventory'!DW$3)</f>
        <v>0</v>
      </c>
      <c r="DX77" s="13">
        <f>SUMIFS('ATL RAW'!$J:$J,'ATL RAW'!$I:$I,'ATL GA Inventory'!$B77,'ATL RAW'!$L:$L,'ATL GA Inventory'!DX$3)+SUMIFS('ATL CR'!$J:$J,'ATL CR'!$I:$I,'ATL GA Inventory'!$B77,'ATL CR'!$L:$L,'ATL GA Inventory'!DX$3)</f>
        <v>0</v>
      </c>
      <c r="DY77" s="13">
        <f>SUMIFS('ATL RAW'!$J:$J,'ATL RAW'!$I:$I,'ATL GA Inventory'!$B77,'ATL RAW'!$L:$L,'ATL GA Inventory'!DY$3)+SUMIFS('ATL CR'!$J:$J,'ATL CR'!$I:$I,'ATL GA Inventory'!$B77,'ATL CR'!$L:$L,'ATL GA Inventory'!DY$3)</f>
        <v>0</v>
      </c>
      <c r="DZ77" s="13">
        <f>SUMIFS('ATL RAW'!$J:$J,'ATL RAW'!$I:$I,'ATL GA Inventory'!$B77,'ATL RAW'!$L:$L,'ATL GA Inventory'!DZ$3)+SUMIFS('ATL CR'!$J:$J,'ATL CR'!$I:$I,'ATL GA Inventory'!$B77,'ATL CR'!$L:$L,'ATL GA Inventory'!DZ$3)</f>
        <v>0</v>
      </c>
      <c r="EA77" s="13">
        <f>SUMIFS('ATL RAW'!$J:$J,'ATL RAW'!$I:$I,'ATL GA Inventory'!$B77,'ATL RAW'!$L:$L,'ATL GA Inventory'!EA$3)+SUMIFS('ATL CR'!$J:$J,'ATL CR'!$I:$I,'ATL GA Inventory'!$B77,'ATL CR'!$L:$L,'ATL GA Inventory'!EA$3)</f>
        <v>0</v>
      </c>
      <c r="EB77" s="13">
        <f>SUMIFS('ATL RAW'!$J:$J,'ATL RAW'!$I:$I,'ATL GA Inventory'!$B77,'ATL RAW'!$L:$L,'ATL GA Inventory'!EB$3)+SUMIFS('ATL CR'!$J:$J,'ATL CR'!$I:$I,'ATL GA Inventory'!$B77,'ATL CR'!$L:$L,'ATL GA Inventory'!EB$3)</f>
        <v>0</v>
      </c>
      <c r="EC77" s="13">
        <f>SUMIFS('ATL RAW'!$J:$J,'ATL RAW'!$I:$I,'ATL GA Inventory'!$B77,'ATL RAW'!$L:$L,'ATL GA Inventory'!EC$3)+SUMIFS('ATL CR'!$J:$J,'ATL CR'!$I:$I,'ATL GA Inventory'!$B77,'ATL CR'!$L:$L,'ATL GA Inventory'!EC$3)</f>
        <v>0</v>
      </c>
      <c r="ED77" s="13">
        <f>SUMIFS('ATL RAW'!$J:$J,'ATL RAW'!$I:$I,'ATL GA Inventory'!$B77,'ATL RAW'!$L:$L,'ATL GA Inventory'!ED$3)+SUMIFS('ATL CR'!$J:$J,'ATL CR'!$I:$I,'ATL GA Inventory'!$B77,'ATL CR'!$L:$L,'ATL GA Inventory'!ED$3)</f>
        <v>0</v>
      </c>
      <c r="EE77" s="13">
        <f>SUMIFS('ATL RAW'!$J:$J,'ATL RAW'!$I:$I,'ATL GA Inventory'!$B77,'ATL RAW'!$L:$L,'ATL GA Inventory'!EE$3)+SUMIFS('ATL CR'!$J:$J,'ATL CR'!$I:$I,'ATL GA Inventory'!$B77,'ATL CR'!$L:$L,'ATL GA Inventory'!EE$3)</f>
        <v>0</v>
      </c>
      <c r="EF77" s="13">
        <f>SUMIFS('ATL RAW'!$J:$J,'ATL RAW'!$I:$I,'ATL GA Inventory'!$B77,'ATL RAW'!$L:$L,'ATL GA Inventory'!EF$3)+SUMIFS('ATL CR'!$J:$J,'ATL CR'!$I:$I,'ATL GA Inventory'!$B77,'ATL CR'!$L:$L,'ATL GA Inventory'!EF$3)</f>
        <v>0</v>
      </c>
      <c r="EG77" s="13">
        <f>SUMIFS('ATL RAW'!$J:$J,'ATL RAW'!$I:$I,'ATL GA Inventory'!$B77,'ATL RAW'!$L:$L,'ATL GA Inventory'!EG$3)+SUMIFS('ATL CR'!$J:$J,'ATL CR'!$I:$I,'ATL GA Inventory'!$B77,'ATL CR'!$L:$L,'ATL GA Inventory'!EG$3)</f>
        <v>0</v>
      </c>
      <c r="EH77" s="13">
        <f>SUMIFS('ATL RAW'!$J:$J,'ATL RAW'!$I:$I,'ATL GA Inventory'!$B77,'ATL RAW'!$L:$L,'ATL GA Inventory'!EH$3)+SUMIFS('ATL CR'!$J:$J,'ATL CR'!$I:$I,'ATL GA Inventory'!$B77,'ATL CR'!$L:$L,'ATL GA Inventory'!EH$3)</f>
        <v>0</v>
      </c>
      <c r="EI77" s="13">
        <f>SUMIFS('ATL RAW'!$J:$J,'ATL RAW'!$I:$I,'ATL GA Inventory'!$B77,'ATL RAW'!$L:$L,'ATL GA Inventory'!EI$3)+SUMIFS('ATL CR'!$J:$J,'ATL CR'!$I:$I,'ATL GA Inventory'!$B77,'ATL CR'!$L:$L,'ATL GA Inventory'!EI$3)</f>
        <v>0</v>
      </c>
      <c r="EJ77" s="13">
        <f>SUMIFS('ATL RAW'!$J:$J,'ATL RAW'!$I:$I,'ATL GA Inventory'!$B77,'ATL RAW'!$L:$L,'ATL GA Inventory'!EJ$3)+SUMIFS('ATL CR'!$J:$J,'ATL CR'!$I:$I,'ATL GA Inventory'!$B77,'ATL CR'!$L:$L,'ATL GA Inventory'!EJ$3)</f>
        <v>0</v>
      </c>
      <c r="EK77" s="13">
        <f>SUMIFS('ATL RAW'!$J:$J,'ATL RAW'!$I:$I,'ATL GA Inventory'!$B77,'ATL RAW'!$L:$L,'ATL GA Inventory'!EK$3)+SUMIFS('ATL CR'!$J:$J,'ATL CR'!$I:$I,'ATL GA Inventory'!$B77,'ATL CR'!$L:$L,'ATL GA Inventory'!EK$3)</f>
        <v>0</v>
      </c>
      <c r="EL77" s="13">
        <f>SUMIFS('ATL RAW'!$J:$J,'ATL RAW'!$I:$I,'ATL GA Inventory'!$B77,'ATL RAW'!$L:$L,'ATL GA Inventory'!EL$3)+SUMIFS('ATL CR'!$J:$J,'ATL CR'!$I:$I,'ATL GA Inventory'!$B77,'ATL CR'!$L:$L,'ATL GA Inventory'!EL$3)</f>
        <v>0</v>
      </c>
      <c r="EM77" s="13">
        <f>SUMIFS('ATL RAW'!$J:$J,'ATL RAW'!$I:$I,'ATL GA Inventory'!$B77,'ATL RAW'!$L:$L,'ATL GA Inventory'!EM$3)+SUMIFS('ATL CR'!$J:$J,'ATL CR'!$I:$I,'ATL GA Inventory'!$B77,'ATL CR'!$L:$L,'ATL GA Inventory'!EM$3)</f>
        <v>0</v>
      </c>
      <c r="EN77" s="13">
        <f>SUMIFS('ATL RAW'!$J:$J,'ATL RAW'!$I:$I,'ATL GA Inventory'!$B77,'ATL RAW'!$L:$L,'ATL GA Inventory'!EN$3)+SUMIFS('ATL CR'!$J:$J,'ATL CR'!$I:$I,'ATL GA Inventory'!$B77,'ATL CR'!$L:$L,'ATL GA Inventory'!EN$3)</f>
        <v>0</v>
      </c>
      <c r="EO77" s="13">
        <f>SUMIFS('ATL RAW'!$J:$J,'ATL RAW'!$I:$I,'ATL GA Inventory'!$B77,'ATL RAW'!$L:$L,'ATL GA Inventory'!EO$3)+SUMIFS('ATL CR'!$J:$J,'ATL CR'!$I:$I,'ATL GA Inventory'!$B77,'ATL CR'!$L:$L,'ATL GA Inventory'!EO$3)</f>
        <v>0</v>
      </c>
      <c r="EP77" s="13">
        <f>SUMIFS('ATL RAW'!$J:$J,'ATL RAW'!$I:$I,'ATL GA Inventory'!$B77,'ATL RAW'!$L:$L,'ATL GA Inventory'!EP$3)+SUMIFS('ATL CR'!$J:$J,'ATL CR'!$I:$I,'ATL GA Inventory'!$B77,'ATL CR'!$L:$L,'ATL GA Inventory'!EP$3)</f>
        <v>0</v>
      </c>
      <c r="EQ77" s="13">
        <f>SUMIFS('ATL RAW'!$J:$J,'ATL RAW'!$I:$I,'ATL GA Inventory'!$B77,'ATL RAW'!$L:$L,'ATL GA Inventory'!EQ$3)+SUMIFS('ATL CR'!$J:$J,'ATL CR'!$I:$I,'ATL GA Inventory'!$B77,'ATL CR'!$L:$L,'ATL GA Inventory'!EQ$3)</f>
        <v>0</v>
      </c>
      <c r="ER77" s="13">
        <f>SUMIFS('ATL RAW'!$J:$J,'ATL RAW'!$I:$I,'ATL GA Inventory'!$B77,'ATL RAW'!$L:$L,'ATL GA Inventory'!ER$3)+SUMIFS('ATL CR'!$J:$J,'ATL CR'!$I:$I,'ATL GA Inventory'!$B77,'ATL CR'!$L:$L,'ATL GA Inventory'!ER$3)</f>
        <v>0</v>
      </c>
      <c r="ES77" s="13">
        <f>SUMIFS('ATL RAW'!$J:$J,'ATL RAW'!$I:$I,'ATL GA Inventory'!$B77,'ATL RAW'!$L:$L,'ATL GA Inventory'!ES$3)+SUMIFS('ATL CR'!$J:$J,'ATL CR'!$I:$I,'ATL GA Inventory'!$B77,'ATL CR'!$L:$L,'ATL GA Inventory'!ES$3)</f>
        <v>0</v>
      </c>
      <c r="ET77" s="13">
        <f>SUMIFS('ATL RAW'!$J:$J,'ATL RAW'!$I:$I,'ATL GA Inventory'!$B77,'ATL RAW'!$L:$L,'ATL GA Inventory'!ET$3)+SUMIFS('ATL CR'!$J:$J,'ATL CR'!$I:$I,'ATL GA Inventory'!$B77,'ATL CR'!$L:$L,'ATL GA Inventory'!ET$3)</f>
        <v>0</v>
      </c>
      <c r="EU77" s="13">
        <f>SUMIFS('ATL RAW'!$J:$J,'ATL RAW'!$I:$I,'ATL GA Inventory'!$B77,'ATL RAW'!$L:$L,'ATL GA Inventory'!EU$3)+SUMIFS('ATL CR'!$J:$J,'ATL CR'!$I:$I,'ATL GA Inventory'!$B77,'ATL CR'!$L:$L,'ATL GA Inventory'!EU$3)</f>
        <v>0</v>
      </c>
      <c r="EV77" s="13">
        <f>SUMIFS('ATL RAW'!$J:$J,'ATL RAW'!$I:$I,'ATL GA Inventory'!$B77,'ATL RAW'!$L:$L,'ATL GA Inventory'!EV$3)+SUMIFS('ATL CR'!$J:$J,'ATL CR'!$I:$I,'ATL GA Inventory'!$B77,'ATL CR'!$L:$L,'ATL GA Inventory'!EV$3)</f>
        <v>0</v>
      </c>
      <c r="EW77" s="13">
        <f>SUMIFS('ATL RAW'!$J:$J,'ATL RAW'!$I:$I,'ATL GA Inventory'!$B77,'ATL RAW'!$L:$L,'ATL GA Inventory'!EW$3)+SUMIFS('ATL CR'!$J:$J,'ATL CR'!$I:$I,'ATL GA Inventory'!$B77,'ATL CR'!$L:$L,'ATL GA Inventory'!EW$3)</f>
        <v>0</v>
      </c>
      <c r="EX77" s="13">
        <f>SUMIFS('ATL RAW'!$J:$J,'ATL RAW'!$I:$I,'ATL GA Inventory'!$B77,'ATL RAW'!$L:$L,'ATL GA Inventory'!EX$3)+SUMIFS('ATL CR'!$J:$J,'ATL CR'!$I:$I,'ATL GA Inventory'!$B77,'ATL CR'!$L:$L,'ATL GA Inventory'!EX$3)</f>
        <v>0</v>
      </c>
      <c r="EY77" s="13">
        <f>SUMIFS('ATL RAW'!$J:$J,'ATL RAW'!$I:$I,'ATL GA Inventory'!$B77,'ATL RAW'!$L:$L,'ATL GA Inventory'!EY$3)+SUMIFS('ATL CR'!$J:$J,'ATL CR'!$I:$I,'ATL GA Inventory'!$B77,'ATL CR'!$L:$L,'ATL GA Inventory'!EY$3)</f>
        <v>0</v>
      </c>
      <c r="EZ77" s="13">
        <f>SUMIFS('ATL RAW'!$J:$J,'ATL RAW'!$I:$I,'ATL GA Inventory'!$B77,'ATL RAW'!$L:$L,'ATL GA Inventory'!EZ$3)+SUMIFS('ATL CR'!$J:$J,'ATL CR'!$I:$I,'ATL GA Inventory'!$B77,'ATL CR'!$L:$L,'ATL GA Inventory'!EZ$3)</f>
        <v>0</v>
      </c>
      <c r="FA77" s="13">
        <f>SUMIFS('ATL RAW'!$J:$J,'ATL RAW'!$I:$I,'ATL GA Inventory'!$B77,'ATL RAW'!$L:$L,'ATL GA Inventory'!FA$3)+SUMIFS('ATL CR'!$J:$J,'ATL CR'!$I:$I,'ATL GA Inventory'!$B77,'ATL CR'!$L:$L,'ATL GA Inventory'!FA$3)</f>
        <v>0</v>
      </c>
      <c r="FB77" s="13">
        <f>SUMIFS('ATL RAW'!$J:$J,'ATL RAW'!$I:$I,'ATL GA Inventory'!$B77,'ATL RAW'!$L:$L,'ATL GA Inventory'!FB$3)+SUMIFS('ATL CR'!$J:$J,'ATL CR'!$I:$I,'ATL GA Inventory'!$B77,'ATL CR'!$L:$L,'ATL GA Inventory'!FB$3)</f>
        <v>0</v>
      </c>
      <c r="FC77" s="13">
        <f>SUMIFS('ATL RAW'!$J:$J,'ATL RAW'!$I:$I,'ATL GA Inventory'!$B77,'ATL RAW'!$L:$L,'ATL GA Inventory'!FC$3)+SUMIFS('ATL CR'!$J:$J,'ATL CR'!$I:$I,'ATL GA Inventory'!$B77,'ATL CR'!$L:$L,'ATL GA Inventory'!FC$3)</f>
        <v>0</v>
      </c>
      <c r="FD77" s="13">
        <f>SUMIFS('ATL RAW'!$J:$J,'ATL RAW'!$I:$I,'ATL GA Inventory'!$B77,'ATL RAW'!$L:$L,'ATL GA Inventory'!FD$3)+SUMIFS('ATL CR'!$J:$J,'ATL CR'!$I:$I,'ATL GA Inventory'!$B77,'ATL CR'!$L:$L,'ATL GA Inventory'!FD$3)</f>
        <v>0</v>
      </c>
      <c r="FE77" s="13">
        <f>SUMIFS('ATL RAW'!$J:$J,'ATL RAW'!$I:$I,'ATL GA Inventory'!$B77,'ATL RAW'!$L:$L,'ATL GA Inventory'!FE$3)+SUMIFS('ATL CR'!$J:$J,'ATL CR'!$I:$I,'ATL GA Inventory'!$B77,'ATL CR'!$L:$L,'ATL GA Inventory'!FE$3)</f>
        <v>0</v>
      </c>
      <c r="FF77" s="13">
        <f>SUMIFS('ATL RAW'!$J:$J,'ATL RAW'!$I:$I,'ATL GA Inventory'!$B77,'ATL RAW'!$L:$L,'ATL GA Inventory'!FF$3)+SUMIFS('ATL CR'!$J:$J,'ATL CR'!$I:$I,'ATL GA Inventory'!$B77,'ATL CR'!$L:$L,'ATL GA Inventory'!FF$3)</f>
        <v>0</v>
      </c>
      <c r="FG77" s="13">
        <f>SUMIFS('ATL RAW'!$J:$J,'ATL RAW'!$I:$I,'ATL GA Inventory'!$B77,'ATL RAW'!$L:$L,'ATL GA Inventory'!FG$3)+SUMIFS('ATL CR'!$J:$J,'ATL CR'!$I:$I,'ATL GA Inventory'!$B77,'ATL CR'!$L:$L,'ATL GA Inventory'!FG$3)</f>
        <v>0</v>
      </c>
      <c r="FH77" s="13">
        <f>SUMIFS('ATL RAW'!$J:$J,'ATL RAW'!$I:$I,'ATL GA Inventory'!$B77,'ATL RAW'!$L:$L,'ATL GA Inventory'!FH$3)+SUMIFS('ATL CR'!$J:$J,'ATL CR'!$I:$I,'ATL GA Inventory'!$B77,'ATL CR'!$L:$L,'ATL GA Inventory'!FH$3)</f>
        <v>0</v>
      </c>
      <c r="FI77" s="13">
        <f>SUMIFS('ATL RAW'!$J:$J,'ATL RAW'!$I:$I,'ATL GA Inventory'!$B77,'ATL RAW'!$L:$L,'ATL GA Inventory'!FI$3)+SUMIFS('ATL CR'!$J:$J,'ATL CR'!$I:$I,'ATL GA Inventory'!$B77,'ATL CR'!$L:$L,'ATL GA Inventory'!FI$3)</f>
        <v>0</v>
      </c>
      <c r="FJ77" s="13">
        <f>SUMIFS('ATL RAW'!$J:$J,'ATL RAW'!$I:$I,'ATL GA Inventory'!$B77,'ATL RAW'!$L:$L,'ATL GA Inventory'!FJ$3)+SUMIFS('ATL CR'!$J:$J,'ATL CR'!$I:$I,'ATL GA Inventory'!$B77,'ATL CR'!$L:$L,'ATL GA Inventory'!FJ$3)</f>
        <v>0</v>
      </c>
      <c r="FK77" s="13">
        <f>SUMIFS('ATL RAW'!$J:$J,'ATL RAW'!$I:$I,'ATL GA Inventory'!$B77,'ATL RAW'!$L:$L,'ATL GA Inventory'!FK$3)+SUMIFS('ATL CR'!$J:$J,'ATL CR'!$I:$I,'ATL GA Inventory'!$B77,'ATL CR'!$L:$L,'ATL GA Inventory'!FK$3)</f>
        <v>0</v>
      </c>
      <c r="FL77" s="13">
        <f>SUMIFS('ATL RAW'!$J:$J,'ATL RAW'!$I:$I,'ATL GA Inventory'!$B77,'ATL RAW'!$L:$L,'ATL GA Inventory'!FL$3)+SUMIFS('ATL CR'!$J:$J,'ATL CR'!$I:$I,'ATL GA Inventory'!$B77,'ATL CR'!$L:$L,'ATL GA Inventory'!FL$3)</f>
        <v>0</v>
      </c>
      <c r="FM77" s="13">
        <f>SUMIFS('ATL RAW'!$J:$J,'ATL RAW'!$I:$I,'ATL GA Inventory'!$B77,'ATL RAW'!$L:$L,'ATL GA Inventory'!FM$3)+SUMIFS('ATL CR'!$J:$J,'ATL CR'!$I:$I,'ATL GA Inventory'!$B77,'ATL CR'!$L:$L,'ATL GA Inventory'!FM$3)</f>
        <v>0</v>
      </c>
      <c r="FN77" s="13">
        <f>SUMIFS('ATL RAW'!$J:$J,'ATL RAW'!$I:$I,'ATL GA Inventory'!$B77,'ATL RAW'!$L:$L,'ATL GA Inventory'!FN$3)+SUMIFS('ATL CR'!$J:$J,'ATL CR'!$I:$I,'ATL GA Inventory'!$B77,'ATL CR'!$L:$L,'ATL GA Inventory'!FN$3)</f>
        <v>0</v>
      </c>
      <c r="FO77" s="13">
        <f>SUMIFS('ATL RAW'!$J:$J,'ATL RAW'!$I:$I,'ATL GA Inventory'!$B77,'ATL RAW'!$L:$L,'ATL GA Inventory'!FO$3)+SUMIFS('ATL CR'!$J:$J,'ATL CR'!$I:$I,'ATL GA Inventory'!$B77,'ATL CR'!$L:$L,'ATL GA Inventory'!FO$3)</f>
        <v>0</v>
      </c>
      <c r="FP77" s="13">
        <f>SUMIFS('ATL RAW'!$J:$J,'ATL RAW'!$I:$I,'ATL GA Inventory'!$B77,'ATL RAW'!$L:$L,'ATL GA Inventory'!FP$3)+SUMIFS('ATL CR'!$J:$J,'ATL CR'!$I:$I,'ATL GA Inventory'!$B77,'ATL CR'!$L:$L,'ATL GA Inventory'!FP$3)</f>
        <v>0</v>
      </c>
      <c r="FQ77" s="13">
        <f>SUMIFS('ATL RAW'!$J:$J,'ATL RAW'!$I:$I,'ATL GA Inventory'!$B77,'ATL RAW'!$L:$L,'ATL GA Inventory'!FQ$3)+SUMIFS('ATL CR'!$J:$J,'ATL CR'!$I:$I,'ATL GA Inventory'!$B77,'ATL CR'!$L:$L,'ATL GA Inventory'!FQ$3)</f>
        <v>0</v>
      </c>
      <c r="FR77" s="13">
        <f>SUMIFS('ATL RAW'!$J:$J,'ATL RAW'!$I:$I,'ATL GA Inventory'!$B77,'ATL RAW'!$L:$L,'ATL GA Inventory'!FR$3)+SUMIFS('ATL CR'!$J:$J,'ATL CR'!$I:$I,'ATL GA Inventory'!$B77,'ATL CR'!$L:$L,'ATL GA Inventory'!FR$3)</f>
        <v>0</v>
      </c>
      <c r="FS77" s="13">
        <f>SUMIFS('ATL RAW'!$J:$J,'ATL RAW'!$I:$I,'ATL GA Inventory'!$B77,'ATL RAW'!$L:$L,'ATL GA Inventory'!FS$3)+SUMIFS('ATL CR'!$J:$J,'ATL CR'!$I:$I,'ATL GA Inventory'!$B77,'ATL CR'!$L:$L,'ATL GA Inventory'!FS$3)</f>
        <v>0</v>
      </c>
      <c r="FT77" s="13">
        <f>SUMIFS('ATL RAW'!$J:$J,'ATL RAW'!$I:$I,'ATL GA Inventory'!$B77,'ATL RAW'!$L:$L,'ATL GA Inventory'!FT$3)+SUMIFS('ATL CR'!$J:$J,'ATL CR'!$I:$I,'ATL GA Inventory'!$B77,'ATL CR'!$L:$L,'ATL GA Inventory'!FT$3)</f>
        <v>0</v>
      </c>
      <c r="FU77" s="13">
        <f>SUMIFS('ATL RAW'!$J:$J,'ATL RAW'!$I:$I,'ATL GA Inventory'!$B77,'ATL RAW'!$L:$L,'ATL GA Inventory'!FU$3)+SUMIFS('ATL CR'!$J:$J,'ATL CR'!$I:$I,'ATL GA Inventory'!$B77,'ATL CR'!$L:$L,'ATL GA Inventory'!FU$3)</f>
        <v>0</v>
      </c>
      <c r="FV77" s="13">
        <f>SUMIFS('ATL RAW'!$J:$J,'ATL RAW'!$I:$I,'ATL GA Inventory'!$B77,'ATL RAW'!$L:$L,'ATL GA Inventory'!FV$3)+SUMIFS('ATL CR'!$J:$J,'ATL CR'!$I:$I,'ATL GA Inventory'!$B77,'ATL CR'!$L:$L,'ATL GA Inventory'!FV$3)</f>
        <v>0</v>
      </c>
      <c r="FW77" s="13">
        <f>SUMIFS('ATL RAW'!$J:$J,'ATL RAW'!$I:$I,'ATL GA Inventory'!$B77,'ATL RAW'!$L:$L,'ATL GA Inventory'!FW$3)+SUMIFS('ATL CR'!$J:$J,'ATL CR'!$I:$I,'ATL GA Inventory'!$B77,'ATL CR'!$L:$L,'ATL GA Inventory'!FW$3)</f>
        <v>0</v>
      </c>
      <c r="FX77" s="13">
        <f>SUMIFS('ATL RAW'!$J:$J,'ATL RAW'!$I:$I,'ATL GA Inventory'!$B77,'ATL RAW'!$L:$L,'ATL GA Inventory'!FX$3)+SUMIFS('ATL CR'!$J:$J,'ATL CR'!$I:$I,'ATL GA Inventory'!$B77,'ATL CR'!$L:$L,'ATL GA Inventory'!FX$3)</f>
        <v>0</v>
      </c>
      <c r="FY77" s="13">
        <f>SUMIFS('ATL RAW'!$J:$J,'ATL RAW'!$I:$I,'ATL GA Inventory'!$B77,'ATL RAW'!$L:$L,'ATL GA Inventory'!FY$3)+SUMIFS('ATL CR'!$J:$J,'ATL CR'!$I:$I,'ATL GA Inventory'!$B77,'ATL CR'!$L:$L,'ATL GA Inventory'!FY$3)</f>
        <v>0</v>
      </c>
      <c r="FZ77" s="13">
        <f>SUMIFS('ATL RAW'!$J:$J,'ATL RAW'!$I:$I,'ATL GA Inventory'!$B77,'ATL RAW'!$L:$L,'ATL GA Inventory'!FZ$3)+SUMIFS('ATL CR'!$J:$J,'ATL CR'!$I:$I,'ATL GA Inventory'!$B77,'ATL CR'!$L:$L,'ATL GA Inventory'!FZ$3)</f>
        <v>0</v>
      </c>
      <c r="GA77" s="13">
        <f>SUMIFS('ATL RAW'!$J:$J,'ATL RAW'!$I:$I,'ATL GA Inventory'!$B77,'ATL RAW'!$L:$L,'ATL GA Inventory'!GA$3)+SUMIFS('ATL CR'!$J:$J,'ATL CR'!$I:$I,'ATL GA Inventory'!$B77,'ATL CR'!$L:$L,'ATL GA Inventory'!GA$3)</f>
        <v>0</v>
      </c>
      <c r="GB77" s="13">
        <f>SUMIFS('ATL RAW'!$J:$J,'ATL RAW'!$I:$I,'ATL GA Inventory'!$B77,'ATL RAW'!$L:$L,'ATL GA Inventory'!GB$3)+SUMIFS('ATL CR'!$J:$J,'ATL CR'!$I:$I,'ATL GA Inventory'!$B77,'ATL CR'!$L:$L,'ATL GA Inventory'!GB$3)</f>
        <v>0</v>
      </c>
      <c r="GC77" s="13">
        <f>SUMIFS('ATL RAW'!$J:$J,'ATL RAW'!$I:$I,'ATL GA Inventory'!$B77,'ATL RAW'!$L:$L,'ATL GA Inventory'!GC$3)+SUMIFS('ATL CR'!$J:$J,'ATL CR'!$I:$I,'ATL GA Inventory'!$B77,'ATL CR'!$L:$L,'ATL GA Inventory'!GC$3)</f>
        <v>0</v>
      </c>
      <c r="GD77" s="13">
        <f>SUMIFS('ATL RAW'!$J:$J,'ATL RAW'!$I:$I,'ATL GA Inventory'!$B77,'ATL RAW'!$L:$L,'ATL GA Inventory'!GD$3)+SUMIFS('ATL CR'!$J:$J,'ATL CR'!$I:$I,'ATL GA Inventory'!$B77,'ATL CR'!$L:$L,'ATL GA Inventory'!GD$3)</f>
        <v>0</v>
      </c>
      <c r="GE77" s="13">
        <f>SUMIFS('ATL RAW'!$J:$J,'ATL RAW'!$I:$I,'ATL GA Inventory'!$B77,'ATL RAW'!$L:$L,'ATL GA Inventory'!GE$3)+SUMIFS('ATL CR'!$J:$J,'ATL CR'!$I:$I,'ATL GA Inventory'!$B77,'ATL CR'!$L:$L,'ATL GA Inventory'!GE$3)</f>
        <v>0</v>
      </c>
      <c r="GF77" s="13">
        <f>SUMIFS('ATL RAW'!$J:$J,'ATL RAW'!$I:$I,'ATL GA Inventory'!$B77,'ATL RAW'!$L:$L,'ATL GA Inventory'!GF$3)+SUMIFS('ATL CR'!$J:$J,'ATL CR'!$I:$I,'ATL GA Inventory'!$B77,'ATL CR'!$L:$L,'ATL GA Inventory'!GF$3)</f>
        <v>0</v>
      </c>
      <c r="GG77" s="13">
        <f>SUMIFS('ATL RAW'!$J:$J,'ATL RAW'!$I:$I,'ATL GA Inventory'!$B77,'ATL RAW'!$L:$L,'ATL GA Inventory'!GG$3)+SUMIFS('ATL CR'!$J:$J,'ATL CR'!$I:$I,'ATL GA Inventory'!$B77,'ATL CR'!$L:$L,'ATL GA Inventory'!GG$3)</f>
        <v>0</v>
      </c>
      <c r="GH77" s="13">
        <f>SUMIFS('ATL RAW'!$J:$J,'ATL RAW'!$I:$I,'ATL GA Inventory'!$B77,'ATL RAW'!$L:$L,'ATL GA Inventory'!GH$3)+SUMIFS('ATL CR'!$J:$J,'ATL CR'!$I:$I,'ATL GA Inventory'!$B77,'ATL CR'!$L:$L,'ATL GA Inventory'!GH$3)</f>
        <v>0</v>
      </c>
      <c r="GI77" s="13">
        <f>SUMIFS('ATL RAW'!$J:$J,'ATL RAW'!$I:$I,'ATL GA Inventory'!$B77,'ATL RAW'!$L:$L,'ATL GA Inventory'!GI$3)+SUMIFS('ATL CR'!$J:$J,'ATL CR'!$I:$I,'ATL GA Inventory'!$B77,'ATL CR'!$L:$L,'ATL GA Inventory'!GI$3)</f>
        <v>0</v>
      </c>
      <c r="GJ77" s="13">
        <f>SUMIFS('ATL RAW'!$J:$J,'ATL RAW'!$I:$I,'ATL GA Inventory'!$B77,'ATL RAW'!$L:$L,'ATL GA Inventory'!GJ$3)+SUMIFS('ATL CR'!$J:$J,'ATL CR'!$I:$I,'ATL GA Inventory'!$B77,'ATL CR'!$L:$L,'ATL GA Inventory'!GJ$3)</f>
        <v>0</v>
      </c>
      <c r="GK77" s="13">
        <f>SUMIFS('ATL RAW'!$J:$J,'ATL RAW'!$I:$I,'ATL GA Inventory'!$B77,'ATL RAW'!$L:$L,'ATL GA Inventory'!GK$3)+SUMIFS('ATL CR'!$J:$J,'ATL CR'!$I:$I,'ATL GA Inventory'!$B77,'ATL CR'!$L:$L,'ATL GA Inventory'!GK$3)</f>
        <v>0</v>
      </c>
      <c r="GL77" s="13">
        <f>SUMIFS('ATL RAW'!$J:$J,'ATL RAW'!$I:$I,'ATL GA Inventory'!$B77,'ATL RAW'!$L:$L,'ATL GA Inventory'!GL$3)+SUMIFS('ATL CR'!$J:$J,'ATL CR'!$I:$I,'ATL GA Inventory'!$B77,'ATL CR'!$L:$L,'ATL GA Inventory'!GL$3)</f>
        <v>0</v>
      </c>
      <c r="GM77" s="13">
        <f>SUMIFS('ATL RAW'!$J:$J,'ATL RAW'!$I:$I,'ATL GA Inventory'!$B77,'ATL RAW'!$L:$L,'ATL GA Inventory'!GM$3)+SUMIFS('ATL CR'!$J:$J,'ATL CR'!$I:$I,'ATL GA Inventory'!$B77,'ATL CR'!$L:$L,'ATL GA Inventory'!GM$3)</f>
        <v>0</v>
      </c>
      <c r="GN77" s="13">
        <f>SUMIFS('ATL RAW'!$J:$J,'ATL RAW'!$I:$I,'ATL GA Inventory'!$B77,'ATL RAW'!$L:$L,'ATL GA Inventory'!GN$3)+SUMIFS('ATL CR'!$J:$J,'ATL CR'!$I:$I,'ATL GA Inventory'!$B77,'ATL CR'!$L:$L,'ATL GA Inventory'!GN$3)</f>
        <v>0</v>
      </c>
      <c r="GO77" s="13">
        <f>SUMIFS('ATL RAW'!$J:$J,'ATL RAW'!$I:$I,'ATL GA Inventory'!$B77,'ATL RAW'!$L:$L,'ATL GA Inventory'!GO$3)+SUMIFS('ATL CR'!$J:$J,'ATL CR'!$I:$I,'ATL GA Inventory'!$B77,'ATL CR'!$L:$L,'ATL GA Inventory'!GO$3)</f>
        <v>0</v>
      </c>
      <c r="GP77" s="13">
        <f>SUMIFS('ATL RAW'!$J:$J,'ATL RAW'!$I:$I,'ATL GA Inventory'!$B77,'ATL RAW'!$L:$L,'ATL GA Inventory'!GP$3)+SUMIFS('ATL CR'!$J:$J,'ATL CR'!$I:$I,'ATL GA Inventory'!$B77,'ATL CR'!$L:$L,'ATL GA Inventory'!GP$3)</f>
        <v>0</v>
      </c>
      <c r="GQ77" s="13">
        <f>SUMIFS('ATL RAW'!$J:$J,'ATL RAW'!$I:$I,'ATL GA Inventory'!$B77,'ATL RAW'!$L:$L,'ATL GA Inventory'!GQ$3)+SUMIFS('ATL CR'!$J:$J,'ATL CR'!$I:$I,'ATL GA Inventory'!$B77,'ATL CR'!$L:$L,'ATL GA Inventory'!GQ$3)</f>
        <v>0</v>
      </c>
      <c r="GR77" s="13">
        <f>SUMIFS('ATL RAW'!$J:$J,'ATL RAW'!$I:$I,'ATL GA Inventory'!$B77,'ATL RAW'!$L:$L,'ATL GA Inventory'!GR$3)+SUMIFS('ATL CR'!$J:$J,'ATL CR'!$I:$I,'ATL GA Inventory'!$B77,'ATL CR'!$L:$L,'ATL GA Inventory'!GR$3)</f>
        <v>0</v>
      </c>
      <c r="GS77" s="13">
        <f>SUMIFS('ATL RAW'!$J:$J,'ATL RAW'!$I:$I,'ATL GA Inventory'!$B77,'ATL RAW'!$L:$L,'ATL GA Inventory'!GS$3)+SUMIFS('ATL CR'!$J:$J,'ATL CR'!$I:$I,'ATL GA Inventory'!$B77,'ATL CR'!$L:$L,'ATL GA Inventory'!GS$3)</f>
        <v>0</v>
      </c>
      <c r="GT77" s="13">
        <f>SUMIFS('ATL RAW'!$J:$J,'ATL RAW'!$I:$I,'ATL GA Inventory'!$B77,'ATL RAW'!$L:$L,'ATL GA Inventory'!GT$3)+SUMIFS('ATL CR'!$J:$J,'ATL CR'!$I:$I,'ATL GA Inventory'!$B77,'ATL CR'!$L:$L,'ATL GA Inventory'!GT$3)</f>
        <v>0</v>
      </c>
      <c r="GU77" s="13">
        <f>SUMIFS('ATL RAW'!$J:$J,'ATL RAW'!$I:$I,'ATL GA Inventory'!$B77,'ATL RAW'!$L:$L,'ATL GA Inventory'!GU$3)+SUMIFS('ATL CR'!$J:$J,'ATL CR'!$I:$I,'ATL GA Inventory'!$B77,'ATL CR'!$L:$L,'ATL GA Inventory'!GU$3)</f>
        <v>0</v>
      </c>
      <c r="GV77" s="13">
        <f>SUMIFS('ATL RAW'!$J:$J,'ATL RAW'!$I:$I,'ATL GA Inventory'!$B77,'ATL RAW'!$L:$L,'ATL GA Inventory'!GV$3)+SUMIFS('ATL CR'!$J:$J,'ATL CR'!$I:$I,'ATL GA Inventory'!$B77,'ATL CR'!$L:$L,'ATL GA Inventory'!GV$3)</f>
        <v>0</v>
      </c>
      <c r="GW77" s="13">
        <f>SUMIFS('ATL RAW'!$J:$J,'ATL RAW'!$I:$I,'ATL GA Inventory'!$B77,'ATL RAW'!$L:$L,'ATL GA Inventory'!GW$3)+SUMIFS('ATL CR'!$J:$J,'ATL CR'!$I:$I,'ATL GA Inventory'!$B77,'ATL CR'!$L:$L,'ATL GA Inventory'!GW$3)</f>
        <v>0</v>
      </c>
      <c r="GX77" s="13">
        <f>SUMIFS('ATL RAW'!$J:$J,'ATL RAW'!$I:$I,'ATL GA Inventory'!$B77,'ATL RAW'!$L:$L,'ATL GA Inventory'!GX$3)+SUMIFS('ATL CR'!$J:$J,'ATL CR'!$I:$I,'ATL GA Inventory'!$B77,'ATL CR'!$L:$L,'ATL GA Inventory'!GX$3)</f>
        <v>0</v>
      </c>
      <c r="GY77" s="13">
        <f>SUMIFS('ATL RAW'!$J:$J,'ATL RAW'!$I:$I,'ATL GA Inventory'!$B77,'ATL RAW'!$L:$L,'ATL GA Inventory'!GY$3)+SUMIFS('ATL CR'!$J:$J,'ATL CR'!$I:$I,'ATL GA Inventory'!$B77,'ATL CR'!$L:$L,'ATL GA Inventory'!GY$3)</f>
        <v>0</v>
      </c>
    </row>
    <row r="78" spans="1:207" hidden="1">
      <c r="A78" s="15" t="s">
        <v>936</v>
      </c>
      <c r="B78" s="15">
        <f t="shared" si="12"/>
        <v>49304155</v>
      </c>
      <c r="C78" s="15" t="str">
        <f t="shared" si="12"/>
        <v>Q.PEAK DUO XL-G10.D</v>
      </c>
      <c r="D78" s="14">
        <f t="shared" si="12"/>
        <v>475</v>
      </c>
      <c r="E78" s="13">
        <f>SUMIFS('ATL RAW'!$J:$J,'ATL RAW'!$I:$I,'ATL GA Inventory'!$B78,'ATL RAW'!$L:$L,'ATL GA Inventory'!E$3)+SUMIFS('ATL CR'!$J:$J,'ATL CR'!$I:$I,'ATL GA Inventory'!$B78,'ATL CR'!$L:$L,'ATL GA Inventory'!E$3)</f>
        <v>0</v>
      </c>
      <c r="F78" s="13">
        <f>SUMIFS('ATL RAW'!$J:$J,'ATL RAW'!$I:$I,'ATL GA Inventory'!$B78,'ATL RAW'!$L:$L,'ATL GA Inventory'!F$3)+SUMIFS('ATL CR'!$J:$J,'ATL CR'!$I:$I,'ATL GA Inventory'!$B78,'ATL CR'!$L:$L,'ATL GA Inventory'!F$3)</f>
        <v>0</v>
      </c>
      <c r="G78" s="13">
        <f>SUMIFS('ATL RAW'!$J:$J,'ATL RAW'!$I:$I,'ATL GA Inventory'!$B78,'ATL RAW'!$L:$L,'ATL GA Inventory'!G$3)+SUMIFS('ATL CR'!$J:$J,'ATL CR'!$I:$I,'ATL GA Inventory'!$B78,'ATL CR'!$L:$L,'ATL GA Inventory'!G$3)</f>
        <v>0</v>
      </c>
      <c r="H78" s="13">
        <f>SUMIFS('ATL RAW'!$J:$J,'ATL RAW'!$I:$I,'ATL GA Inventory'!$B78,'ATL RAW'!$L:$L,'ATL GA Inventory'!H$3)+SUMIFS('ATL CR'!$J:$J,'ATL CR'!$I:$I,'ATL GA Inventory'!$B78,'ATL CR'!$L:$L,'ATL GA Inventory'!H$3)</f>
        <v>0</v>
      </c>
      <c r="I78" s="13">
        <f>SUMIFS('ATL RAW'!$J:$J,'ATL RAW'!$I:$I,'ATL GA Inventory'!$B78,'ATL RAW'!$L:$L,'ATL GA Inventory'!I$3)+SUMIFS('ATL CR'!$J:$J,'ATL CR'!$I:$I,'ATL GA Inventory'!$B78,'ATL CR'!$L:$L,'ATL GA Inventory'!I$3)</f>
        <v>0</v>
      </c>
      <c r="J78" s="13">
        <f>SUMIFS('ATL RAW'!$J:$J,'ATL RAW'!$I:$I,'ATL GA Inventory'!$B78,'ATL RAW'!$L:$L,'ATL GA Inventory'!J$3)+SUMIFS('ATL CR'!$J:$J,'ATL CR'!$I:$I,'ATL GA Inventory'!$B78,'ATL CR'!$L:$L,'ATL GA Inventory'!J$3)</f>
        <v>0</v>
      </c>
      <c r="K78" s="13">
        <f>SUMIFS('ATL RAW'!$J:$J,'ATL RAW'!$I:$I,'ATL GA Inventory'!$B78,'ATL RAW'!$L:$L,'ATL GA Inventory'!K$3)+SUMIFS('ATL CR'!$J:$J,'ATL CR'!$I:$I,'ATL GA Inventory'!$B78,'ATL CR'!$L:$L,'ATL GA Inventory'!K$3)</f>
        <v>0</v>
      </c>
      <c r="L78" s="13">
        <f>SUMIFS('ATL RAW'!$J:$J,'ATL RAW'!$I:$I,'ATL GA Inventory'!$B78,'ATL RAW'!$L:$L,'ATL GA Inventory'!L$3)+SUMIFS('ATL CR'!$J:$J,'ATL CR'!$I:$I,'ATL GA Inventory'!$B78,'ATL CR'!$L:$L,'ATL GA Inventory'!L$3)</f>
        <v>0</v>
      </c>
      <c r="M78" s="13">
        <f>SUMIFS('ATL RAW'!$J:$J,'ATL RAW'!$I:$I,'ATL GA Inventory'!$B78,'ATL RAW'!$L:$L,'ATL GA Inventory'!M$3)+SUMIFS('ATL CR'!$J:$J,'ATL CR'!$I:$I,'ATL GA Inventory'!$B78,'ATL CR'!$L:$L,'ATL GA Inventory'!M$3)</f>
        <v>0</v>
      </c>
      <c r="N78" s="13">
        <f>SUMIFS('ATL RAW'!$J:$J,'ATL RAW'!$I:$I,'ATL GA Inventory'!$B78,'ATL RAW'!$L:$L,'ATL GA Inventory'!N$3)+SUMIFS('ATL CR'!$J:$J,'ATL CR'!$I:$I,'ATL GA Inventory'!$B78,'ATL CR'!$L:$L,'ATL GA Inventory'!N$3)</f>
        <v>0</v>
      </c>
      <c r="O78" s="13">
        <f>SUMIFS('ATL RAW'!$J:$J,'ATL RAW'!$I:$I,'ATL GA Inventory'!$B78,'ATL RAW'!$L:$L,'ATL GA Inventory'!O$3)+SUMIFS('ATL CR'!$J:$J,'ATL CR'!$I:$I,'ATL GA Inventory'!$B78,'ATL CR'!$L:$L,'ATL GA Inventory'!O$3)</f>
        <v>0</v>
      </c>
      <c r="P78" s="13">
        <f>SUMIFS('ATL RAW'!$J:$J,'ATL RAW'!$I:$I,'ATL GA Inventory'!$B78,'ATL RAW'!$L:$L,'ATL GA Inventory'!P$3)+SUMIFS('ATL CR'!$J:$J,'ATL CR'!$I:$I,'ATL GA Inventory'!$B78,'ATL CR'!$L:$L,'ATL GA Inventory'!P$3)</f>
        <v>0</v>
      </c>
      <c r="Q78" s="13">
        <f>SUMIFS('ATL RAW'!$J:$J,'ATL RAW'!$I:$I,'ATL GA Inventory'!$B78,'ATL RAW'!$L:$L,'ATL GA Inventory'!Q$3)+SUMIFS('ATL CR'!$J:$J,'ATL CR'!$I:$I,'ATL GA Inventory'!$B78,'ATL CR'!$L:$L,'ATL GA Inventory'!Q$3)</f>
        <v>0</v>
      </c>
      <c r="R78" s="13">
        <f>SUMIFS('ATL RAW'!$J:$J,'ATL RAW'!$I:$I,'ATL GA Inventory'!$B78,'ATL RAW'!$L:$L,'ATL GA Inventory'!R$3)+SUMIFS('ATL CR'!$J:$J,'ATL CR'!$I:$I,'ATL GA Inventory'!$B78,'ATL CR'!$L:$L,'ATL GA Inventory'!R$3)</f>
        <v>0</v>
      </c>
      <c r="S78" s="13">
        <f>SUMIFS('ATL RAW'!$J:$J,'ATL RAW'!$I:$I,'ATL GA Inventory'!$B78,'ATL RAW'!$L:$L,'ATL GA Inventory'!S$3)+SUMIFS('ATL CR'!$J:$J,'ATL CR'!$I:$I,'ATL GA Inventory'!$B78,'ATL CR'!$L:$L,'ATL GA Inventory'!S$3)</f>
        <v>0</v>
      </c>
      <c r="T78" s="13">
        <f>SUMIFS('ATL RAW'!$J:$J,'ATL RAW'!$I:$I,'ATL GA Inventory'!$B78,'ATL RAW'!$L:$L,'ATL GA Inventory'!T$3)+SUMIFS('ATL CR'!$J:$J,'ATL CR'!$I:$I,'ATL GA Inventory'!$B78,'ATL CR'!$L:$L,'ATL GA Inventory'!T$3)</f>
        <v>0</v>
      </c>
      <c r="U78" s="13">
        <f>SUMIFS('ATL RAW'!$J:$J,'ATL RAW'!$I:$I,'ATL GA Inventory'!$B78,'ATL RAW'!$L:$L,'ATL GA Inventory'!U$3)+SUMIFS('ATL CR'!$J:$J,'ATL CR'!$I:$I,'ATL GA Inventory'!$B78,'ATL CR'!$L:$L,'ATL GA Inventory'!U$3)</f>
        <v>0</v>
      </c>
      <c r="V78" s="13">
        <f>SUMIFS('ATL RAW'!$J:$J,'ATL RAW'!$I:$I,'ATL GA Inventory'!$B78,'ATL RAW'!$L:$L,'ATL GA Inventory'!V$3)+SUMIFS('ATL CR'!$J:$J,'ATL CR'!$I:$I,'ATL GA Inventory'!$B78,'ATL CR'!$L:$L,'ATL GA Inventory'!V$3)</f>
        <v>0</v>
      </c>
      <c r="W78" s="13">
        <f>SUMIFS('ATL RAW'!$J:$J,'ATL RAW'!$I:$I,'ATL GA Inventory'!$B78,'ATL RAW'!$L:$L,'ATL GA Inventory'!W$3)+SUMIFS('ATL CR'!$J:$J,'ATL CR'!$I:$I,'ATL GA Inventory'!$B78,'ATL CR'!$L:$L,'ATL GA Inventory'!W$3)</f>
        <v>0</v>
      </c>
      <c r="X78" s="13">
        <f>SUMIFS('ATL RAW'!$J:$J,'ATL RAW'!$I:$I,'ATL GA Inventory'!$B78,'ATL RAW'!$L:$L,'ATL GA Inventory'!X$3)+SUMIFS('ATL CR'!$J:$J,'ATL CR'!$I:$I,'ATL GA Inventory'!$B78,'ATL CR'!$L:$L,'ATL GA Inventory'!X$3)</f>
        <v>0</v>
      </c>
      <c r="Y78" s="13">
        <f>SUMIFS('ATL RAW'!$J:$J,'ATL RAW'!$I:$I,'ATL GA Inventory'!$B78,'ATL RAW'!$L:$L,'ATL GA Inventory'!Y$3)+SUMIFS('ATL CR'!$J:$J,'ATL CR'!$I:$I,'ATL GA Inventory'!$B78,'ATL CR'!$L:$L,'ATL GA Inventory'!Y$3)</f>
        <v>0</v>
      </c>
      <c r="Z78" s="13">
        <f>SUMIFS('ATL RAW'!$J:$J,'ATL RAW'!$I:$I,'ATL GA Inventory'!$B78,'ATL RAW'!$L:$L,'ATL GA Inventory'!Z$3)+SUMIFS('ATL CR'!$J:$J,'ATL CR'!$I:$I,'ATL GA Inventory'!$B78,'ATL CR'!$L:$L,'ATL GA Inventory'!Z$3)</f>
        <v>0</v>
      </c>
      <c r="AA78" s="13">
        <f>SUMIFS('ATL RAW'!$J:$J,'ATL RAW'!$I:$I,'ATL GA Inventory'!$B78,'ATL RAW'!$L:$L,'ATL GA Inventory'!AA$3)+SUMIFS('ATL CR'!$J:$J,'ATL CR'!$I:$I,'ATL GA Inventory'!$B78,'ATL CR'!$L:$L,'ATL GA Inventory'!AA$3)</f>
        <v>0</v>
      </c>
      <c r="AB78" s="13">
        <f>SUMIFS('ATL RAW'!$J:$J,'ATL RAW'!$I:$I,'ATL GA Inventory'!$B78,'ATL RAW'!$L:$L,'ATL GA Inventory'!AB$3)+SUMIFS('ATL CR'!$J:$J,'ATL CR'!$I:$I,'ATL GA Inventory'!$B78,'ATL CR'!$L:$L,'ATL GA Inventory'!AB$3)</f>
        <v>0</v>
      </c>
      <c r="AC78" s="13">
        <f>SUMIFS('ATL RAW'!$J:$J,'ATL RAW'!$I:$I,'ATL GA Inventory'!$B78,'ATL RAW'!$L:$L,'ATL GA Inventory'!AC$3)+SUMIFS('ATL CR'!$J:$J,'ATL CR'!$I:$I,'ATL GA Inventory'!$B78,'ATL CR'!$L:$L,'ATL GA Inventory'!AC$3)</f>
        <v>0</v>
      </c>
      <c r="AD78" s="13">
        <f>SUMIFS('ATL RAW'!$J:$J,'ATL RAW'!$I:$I,'ATL GA Inventory'!$B78,'ATL RAW'!$L:$L,'ATL GA Inventory'!AD$3)+SUMIFS('ATL CR'!$J:$J,'ATL CR'!$I:$I,'ATL GA Inventory'!$B78,'ATL CR'!$L:$L,'ATL GA Inventory'!AD$3)</f>
        <v>0</v>
      </c>
      <c r="AE78" s="13">
        <f>SUMIFS('ATL RAW'!$J:$J,'ATL RAW'!$I:$I,'ATL GA Inventory'!$B78,'ATL RAW'!$L:$L,'ATL GA Inventory'!AE$3)+SUMIFS('ATL CR'!$J:$J,'ATL CR'!$I:$I,'ATL GA Inventory'!$B78,'ATL CR'!$L:$L,'ATL GA Inventory'!AE$3)</f>
        <v>0</v>
      </c>
      <c r="AF78" s="13">
        <f>SUMIFS('ATL RAW'!$J:$J,'ATL RAW'!$I:$I,'ATL GA Inventory'!$B78,'ATL RAW'!$L:$L,'ATL GA Inventory'!AF$3)+SUMIFS('ATL CR'!$J:$J,'ATL CR'!$I:$I,'ATL GA Inventory'!$B78,'ATL CR'!$L:$L,'ATL GA Inventory'!AF$3)</f>
        <v>0</v>
      </c>
      <c r="AG78" s="13">
        <f>SUMIFS('ATL RAW'!$J:$J,'ATL RAW'!$I:$I,'ATL GA Inventory'!$B78,'ATL RAW'!$L:$L,'ATL GA Inventory'!AG$3)+SUMIFS('ATL CR'!$J:$J,'ATL CR'!$I:$I,'ATL GA Inventory'!$B78,'ATL CR'!$L:$L,'ATL GA Inventory'!AG$3)</f>
        <v>0</v>
      </c>
      <c r="AH78" s="13">
        <f>SUMIFS('ATL RAW'!$J:$J,'ATL RAW'!$I:$I,'ATL GA Inventory'!$B78,'ATL RAW'!$L:$L,'ATL GA Inventory'!AH$3)+SUMIFS('ATL CR'!$J:$J,'ATL CR'!$I:$I,'ATL GA Inventory'!$B78,'ATL CR'!$L:$L,'ATL GA Inventory'!AH$3)</f>
        <v>0</v>
      </c>
      <c r="AI78" s="13">
        <f>SUMIFS('ATL RAW'!$J:$J,'ATL RAW'!$I:$I,'ATL GA Inventory'!$B78,'ATL RAW'!$L:$L,'ATL GA Inventory'!AI$3)+SUMIFS('ATL CR'!$J:$J,'ATL CR'!$I:$I,'ATL GA Inventory'!$B78,'ATL CR'!$L:$L,'ATL GA Inventory'!AI$3)</f>
        <v>0</v>
      </c>
      <c r="AJ78" s="13">
        <f>SUMIFS('ATL RAW'!$J:$J,'ATL RAW'!$I:$I,'ATL GA Inventory'!$B78,'ATL RAW'!$L:$L,'ATL GA Inventory'!AJ$3)+SUMIFS('ATL CR'!$J:$J,'ATL CR'!$I:$I,'ATL GA Inventory'!$B78,'ATL CR'!$L:$L,'ATL GA Inventory'!AJ$3)</f>
        <v>0</v>
      </c>
      <c r="AK78" s="13">
        <f>SUMIFS('ATL RAW'!$J:$J,'ATL RAW'!$I:$I,'ATL GA Inventory'!$B78,'ATL RAW'!$L:$L,'ATL GA Inventory'!AK$3)+SUMIFS('ATL CR'!$J:$J,'ATL CR'!$I:$I,'ATL GA Inventory'!$B78,'ATL CR'!$L:$L,'ATL GA Inventory'!AK$3)</f>
        <v>0</v>
      </c>
      <c r="AL78" s="13">
        <f>SUMIFS('ATL RAW'!$J:$J,'ATL RAW'!$I:$I,'ATL GA Inventory'!$B78,'ATL RAW'!$L:$L,'ATL GA Inventory'!AL$3)+SUMIFS('ATL CR'!$J:$J,'ATL CR'!$I:$I,'ATL GA Inventory'!$B78,'ATL CR'!$L:$L,'ATL GA Inventory'!AL$3)</f>
        <v>0</v>
      </c>
      <c r="AM78" s="13">
        <f>SUMIFS('ATL RAW'!$J:$J,'ATL RAW'!$I:$I,'ATL GA Inventory'!$B78,'ATL RAW'!$L:$L,'ATL GA Inventory'!AM$3)+SUMIFS('ATL CR'!$J:$J,'ATL CR'!$I:$I,'ATL GA Inventory'!$B78,'ATL CR'!$L:$L,'ATL GA Inventory'!AM$3)</f>
        <v>0</v>
      </c>
      <c r="AN78" s="13">
        <f>SUMIFS('ATL RAW'!$J:$J,'ATL RAW'!$I:$I,'ATL GA Inventory'!$B78,'ATL RAW'!$L:$L,'ATL GA Inventory'!AN$3)+SUMIFS('ATL CR'!$J:$J,'ATL CR'!$I:$I,'ATL GA Inventory'!$B78,'ATL CR'!$L:$L,'ATL GA Inventory'!AN$3)</f>
        <v>0</v>
      </c>
      <c r="AO78" s="13">
        <f>SUMIFS('ATL RAW'!$J:$J,'ATL RAW'!$I:$I,'ATL GA Inventory'!$B78,'ATL RAW'!$L:$L,'ATL GA Inventory'!AO$3)+SUMIFS('ATL CR'!$J:$J,'ATL CR'!$I:$I,'ATL GA Inventory'!$B78,'ATL CR'!$L:$L,'ATL GA Inventory'!AO$3)</f>
        <v>0</v>
      </c>
      <c r="AP78" s="13">
        <f>SUMIFS('ATL RAW'!$J:$J,'ATL RAW'!$I:$I,'ATL GA Inventory'!$B78,'ATL RAW'!$L:$L,'ATL GA Inventory'!AP$3)+SUMIFS('ATL CR'!$J:$J,'ATL CR'!$I:$I,'ATL GA Inventory'!$B78,'ATL CR'!$L:$L,'ATL GA Inventory'!AP$3)</f>
        <v>0</v>
      </c>
      <c r="AQ78" s="13">
        <f>SUMIFS('ATL RAW'!$J:$J,'ATL RAW'!$I:$I,'ATL GA Inventory'!$B78,'ATL RAW'!$L:$L,'ATL GA Inventory'!AQ$3)+SUMIFS('ATL CR'!$J:$J,'ATL CR'!$I:$I,'ATL GA Inventory'!$B78,'ATL CR'!$L:$L,'ATL GA Inventory'!AQ$3)</f>
        <v>0</v>
      </c>
      <c r="AR78" s="13">
        <f>SUMIFS('ATL RAW'!$J:$J,'ATL RAW'!$I:$I,'ATL GA Inventory'!$B78,'ATL RAW'!$L:$L,'ATL GA Inventory'!AR$3)+SUMIFS('ATL CR'!$J:$J,'ATL CR'!$I:$I,'ATL GA Inventory'!$B78,'ATL CR'!$L:$L,'ATL GA Inventory'!AR$3)</f>
        <v>0</v>
      </c>
      <c r="AS78" s="13">
        <f>SUMIFS('ATL RAW'!$J:$J,'ATL RAW'!$I:$I,'ATL GA Inventory'!$B78,'ATL RAW'!$L:$L,'ATL GA Inventory'!AS$3)+SUMIFS('ATL CR'!$J:$J,'ATL CR'!$I:$I,'ATL GA Inventory'!$B78,'ATL CR'!$L:$L,'ATL GA Inventory'!AS$3)</f>
        <v>0</v>
      </c>
      <c r="AT78" s="13">
        <f>SUMIFS('ATL RAW'!$J:$J,'ATL RAW'!$I:$I,'ATL GA Inventory'!$B78,'ATL RAW'!$L:$L,'ATL GA Inventory'!AT$3)+SUMIFS('ATL CR'!$J:$J,'ATL CR'!$I:$I,'ATL GA Inventory'!$B78,'ATL CR'!$L:$L,'ATL GA Inventory'!AT$3)</f>
        <v>0</v>
      </c>
      <c r="AU78" s="13">
        <f>SUMIFS('ATL RAW'!$J:$J,'ATL RAW'!$I:$I,'ATL GA Inventory'!$B78,'ATL RAW'!$L:$L,'ATL GA Inventory'!AU$3)+SUMIFS('ATL CR'!$J:$J,'ATL CR'!$I:$I,'ATL GA Inventory'!$B78,'ATL CR'!$L:$L,'ATL GA Inventory'!AU$3)</f>
        <v>0</v>
      </c>
      <c r="AV78" s="13">
        <f>SUMIFS('ATL RAW'!$J:$J,'ATL RAW'!$I:$I,'ATL GA Inventory'!$B78,'ATL RAW'!$L:$L,'ATL GA Inventory'!AV$3)+SUMIFS('ATL CR'!$J:$J,'ATL CR'!$I:$I,'ATL GA Inventory'!$B78,'ATL CR'!$L:$L,'ATL GA Inventory'!AV$3)</f>
        <v>0</v>
      </c>
      <c r="AW78" s="13">
        <f>SUMIFS('ATL RAW'!$J:$J,'ATL RAW'!$I:$I,'ATL GA Inventory'!$B78,'ATL RAW'!$L:$L,'ATL GA Inventory'!AW$3)+SUMIFS('ATL CR'!$J:$J,'ATL CR'!$I:$I,'ATL GA Inventory'!$B78,'ATL CR'!$L:$L,'ATL GA Inventory'!AW$3)</f>
        <v>0</v>
      </c>
      <c r="AX78" s="13">
        <f>SUMIFS('ATL RAW'!$J:$J,'ATL RAW'!$I:$I,'ATL GA Inventory'!$B78,'ATL RAW'!$L:$L,'ATL GA Inventory'!AX$3)+SUMIFS('ATL CR'!$J:$J,'ATL CR'!$I:$I,'ATL GA Inventory'!$B78,'ATL CR'!$L:$L,'ATL GA Inventory'!AX$3)</f>
        <v>0</v>
      </c>
      <c r="AY78" s="13">
        <f>SUMIFS('ATL RAW'!$J:$J,'ATL RAW'!$I:$I,'ATL GA Inventory'!$B78,'ATL RAW'!$L:$L,'ATL GA Inventory'!AY$3)+SUMIFS('ATL CR'!$J:$J,'ATL CR'!$I:$I,'ATL GA Inventory'!$B78,'ATL CR'!$L:$L,'ATL GA Inventory'!AY$3)</f>
        <v>0</v>
      </c>
      <c r="AZ78" s="13">
        <f>SUMIFS('ATL RAW'!$J:$J,'ATL RAW'!$I:$I,'ATL GA Inventory'!$B78,'ATL RAW'!$L:$L,'ATL GA Inventory'!AZ$3)+SUMIFS('ATL CR'!$J:$J,'ATL CR'!$I:$I,'ATL GA Inventory'!$B78,'ATL CR'!$L:$L,'ATL GA Inventory'!AZ$3)</f>
        <v>0</v>
      </c>
      <c r="BA78" s="13">
        <f>SUMIFS('ATL RAW'!$J:$J,'ATL RAW'!$I:$I,'ATL GA Inventory'!$B78,'ATL RAW'!$L:$L,'ATL GA Inventory'!BA$3)+SUMIFS('ATL CR'!$J:$J,'ATL CR'!$I:$I,'ATL GA Inventory'!$B78,'ATL CR'!$L:$L,'ATL GA Inventory'!BA$3)</f>
        <v>0</v>
      </c>
      <c r="BB78" s="13">
        <f>SUMIFS('ATL RAW'!$J:$J,'ATL RAW'!$I:$I,'ATL GA Inventory'!$B78,'ATL RAW'!$L:$L,'ATL GA Inventory'!BB$3)+SUMIFS('ATL CR'!$J:$J,'ATL CR'!$I:$I,'ATL GA Inventory'!$B78,'ATL CR'!$L:$L,'ATL GA Inventory'!BB$3)</f>
        <v>0</v>
      </c>
      <c r="BC78" s="13">
        <f>SUMIFS('ATL RAW'!$J:$J,'ATL RAW'!$I:$I,'ATL GA Inventory'!$B78,'ATL RAW'!$L:$L,'ATL GA Inventory'!BC$3)+SUMIFS('ATL CR'!$J:$J,'ATL CR'!$I:$I,'ATL GA Inventory'!$B78,'ATL CR'!$L:$L,'ATL GA Inventory'!BC$3)</f>
        <v>0</v>
      </c>
      <c r="BD78" s="13">
        <f>SUMIFS('ATL RAW'!$J:$J,'ATL RAW'!$I:$I,'ATL GA Inventory'!$B78,'ATL RAW'!$L:$L,'ATL GA Inventory'!BD$3)+SUMIFS('ATL CR'!$J:$J,'ATL CR'!$I:$I,'ATL GA Inventory'!$B78,'ATL CR'!$L:$L,'ATL GA Inventory'!BD$3)</f>
        <v>0</v>
      </c>
      <c r="BE78" s="13">
        <f>SUMIFS('ATL RAW'!$J:$J,'ATL RAW'!$I:$I,'ATL GA Inventory'!$B78,'ATL RAW'!$L:$L,'ATL GA Inventory'!BE$3)+SUMIFS('ATL CR'!$J:$J,'ATL CR'!$I:$I,'ATL GA Inventory'!$B78,'ATL CR'!$L:$L,'ATL GA Inventory'!BE$3)</f>
        <v>0</v>
      </c>
      <c r="BF78" s="13">
        <f>SUMIFS('ATL RAW'!$J:$J,'ATL RAW'!$I:$I,'ATL GA Inventory'!$B78,'ATL RAW'!$L:$L,'ATL GA Inventory'!BF$3)+SUMIFS('ATL CR'!$J:$J,'ATL CR'!$I:$I,'ATL GA Inventory'!$B78,'ATL CR'!$L:$L,'ATL GA Inventory'!BF$3)</f>
        <v>0</v>
      </c>
      <c r="BG78" s="13">
        <f>SUMIFS('ATL RAW'!$J:$J,'ATL RAW'!$I:$I,'ATL GA Inventory'!$B78,'ATL RAW'!$L:$L,'ATL GA Inventory'!BG$3)+SUMIFS('ATL CR'!$J:$J,'ATL CR'!$I:$I,'ATL GA Inventory'!$B78,'ATL CR'!$L:$L,'ATL GA Inventory'!BG$3)</f>
        <v>0</v>
      </c>
      <c r="BH78" s="13">
        <f>SUMIFS('ATL RAW'!$J:$J,'ATL RAW'!$I:$I,'ATL GA Inventory'!$B78,'ATL RAW'!$L:$L,'ATL GA Inventory'!BH$3)+SUMIFS('ATL CR'!$J:$J,'ATL CR'!$I:$I,'ATL GA Inventory'!$B78,'ATL CR'!$L:$L,'ATL GA Inventory'!BH$3)</f>
        <v>0</v>
      </c>
      <c r="BI78" s="13">
        <f>SUMIFS('ATL RAW'!$J:$J,'ATL RAW'!$I:$I,'ATL GA Inventory'!$B78,'ATL RAW'!$L:$L,'ATL GA Inventory'!BI$3)+SUMIFS('ATL CR'!$J:$J,'ATL CR'!$I:$I,'ATL GA Inventory'!$B78,'ATL CR'!$L:$L,'ATL GA Inventory'!BI$3)</f>
        <v>783</v>
      </c>
      <c r="BJ78" s="13">
        <f>SUMIFS('ATL RAW'!$J:$J,'ATL RAW'!$I:$I,'ATL GA Inventory'!$B78,'ATL RAW'!$L:$L,'ATL GA Inventory'!BJ$3)+SUMIFS('ATL CR'!$J:$J,'ATL CR'!$I:$I,'ATL GA Inventory'!$B78,'ATL CR'!$L:$L,'ATL GA Inventory'!BJ$3)</f>
        <v>0</v>
      </c>
      <c r="BK78" s="13">
        <f>SUMIFS('ATL RAW'!$J:$J,'ATL RAW'!$I:$I,'ATL GA Inventory'!$B78,'ATL RAW'!$L:$L,'ATL GA Inventory'!BK$3)+SUMIFS('ATL CR'!$J:$J,'ATL CR'!$I:$I,'ATL GA Inventory'!$B78,'ATL CR'!$L:$L,'ATL GA Inventory'!BK$3)</f>
        <v>0</v>
      </c>
      <c r="BL78" s="13">
        <f>SUMIFS('ATL RAW'!$J:$J,'ATL RAW'!$I:$I,'ATL GA Inventory'!$B78,'ATL RAW'!$L:$L,'ATL GA Inventory'!BL$3)+SUMIFS('ATL CR'!$J:$J,'ATL CR'!$I:$I,'ATL GA Inventory'!$B78,'ATL CR'!$L:$L,'ATL GA Inventory'!BL$3)</f>
        <v>0</v>
      </c>
      <c r="BM78" s="13">
        <f>SUMIFS('ATL RAW'!$J:$J,'ATL RAW'!$I:$I,'ATL GA Inventory'!$B78,'ATL RAW'!$L:$L,'ATL GA Inventory'!BM$3)+SUMIFS('ATL CR'!$J:$J,'ATL CR'!$I:$I,'ATL GA Inventory'!$B78,'ATL CR'!$L:$L,'ATL GA Inventory'!BM$3)</f>
        <v>0</v>
      </c>
      <c r="BN78" s="13">
        <f>SUMIFS('ATL RAW'!$J:$J,'ATL RAW'!$I:$I,'ATL GA Inventory'!$B78,'ATL RAW'!$L:$L,'ATL GA Inventory'!BN$3)+SUMIFS('ATL CR'!$J:$J,'ATL CR'!$I:$I,'ATL GA Inventory'!$B78,'ATL CR'!$L:$L,'ATL GA Inventory'!BN$3)</f>
        <v>0</v>
      </c>
      <c r="BO78" s="13">
        <f>SUMIFS('ATL RAW'!$J:$J,'ATL RAW'!$I:$I,'ATL GA Inventory'!$B78,'ATL RAW'!$L:$L,'ATL GA Inventory'!BO$3)+SUMIFS('ATL CR'!$J:$J,'ATL CR'!$I:$I,'ATL GA Inventory'!$B78,'ATL CR'!$L:$L,'ATL GA Inventory'!BO$3)</f>
        <v>0</v>
      </c>
      <c r="BP78" s="13">
        <f>SUMIFS('ATL RAW'!$J:$J,'ATL RAW'!$I:$I,'ATL GA Inventory'!$B78,'ATL RAW'!$L:$L,'ATL GA Inventory'!BP$3)+SUMIFS('ATL CR'!$J:$J,'ATL CR'!$I:$I,'ATL GA Inventory'!$B78,'ATL CR'!$L:$L,'ATL GA Inventory'!BP$3)</f>
        <v>0</v>
      </c>
      <c r="BQ78" s="13">
        <f>SUMIFS('ATL RAW'!$J:$J,'ATL RAW'!$I:$I,'ATL GA Inventory'!$B78,'ATL RAW'!$L:$L,'ATL GA Inventory'!BQ$3)+SUMIFS('ATL CR'!$J:$J,'ATL CR'!$I:$I,'ATL GA Inventory'!$B78,'ATL CR'!$L:$L,'ATL GA Inventory'!BQ$3)</f>
        <v>0</v>
      </c>
      <c r="BR78" s="13">
        <f>SUMIFS('ATL RAW'!$J:$J,'ATL RAW'!$I:$I,'ATL GA Inventory'!$B78,'ATL RAW'!$L:$L,'ATL GA Inventory'!BR$3)+SUMIFS('ATL CR'!$J:$J,'ATL CR'!$I:$I,'ATL GA Inventory'!$B78,'ATL CR'!$L:$L,'ATL GA Inventory'!BR$3)</f>
        <v>0</v>
      </c>
      <c r="BS78" s="13">
        <f>SUMIFS('ATL RAW'!$J:$J,'ATL RAW'!$I:$I,'ATL GA Inventory'!$B78,'ATL RAW'!$L:$L,'ATL GA Inventory'!BS$3)+SUMIFS('ATL CR'!$J:$J,'ATL CR'!$I:$I,'ATL GA Inventory'!$B78,'ATL CR'!$L:$L,'ATL GA Inventory'!BS$3)</f>
        <v>0</v>
      </c>
      <c r="BT78" s="13">
        <f>SUMIFS('ATL RAW'!$J:$J,'ATL RAW'!$I:$I,'ATL GA Inventory'!$B78,'ATL RAW'!$L:$L,'ATL GA Inventory'!BT$3)+SUMIFS('ATL CR'!$J:$J,'ATL CR'!$I:$I,'ATL GA Inventory'!$B78,'ATL CR'!$L:$L,'ATL GA Inventory'!BT$3)</f>
        <v>0</v>
      </c>
      <c r="BU78" s="13">
        <f>SUMIFS('ATL RAW'!$J:$J,'ATL RAW'!$I:$I,'ATL GA Inventory'!$B78,'ATL RAW'!$L:$L,'ATL GA Inventory'!BU$3)+SUMIFS('ATL CR'!$J:$J,'ATL CR'!$I:$I,'ATL GA Inventory'!$B78,'ATL CR'!$L:$L,'ATL GA Inventory'!BU$3)</f>
        <v>0</v>
      </c>
      <c r="BV78" s="13">
        <f>SUMIFS('ATL RAW'!$J:$J,'ATL RAW'!$I:$I,'ATL GA Inventory'!$B78,'ATL RAW'!$L:$L,'ATL GA Inventory'!BV$3)+SUMIFS('ATL CR'!$J:$J,'ATL CR'!$I:$I,'ATL GA Inventory'!$B78,'ATL CR'!$L:$L,'ATL GA Inventory'!BV$3)</f>
        <v>0</v>
      </c>
      <c r="BW78" s="13">
        <f>SUMIFS('ATL RAW'!$J:$J,'ATL RAW'!$I:$I,'ATL GA Inventory'!$B78,'ATL RAW'!$L:$L,'ATL GA Inventory'!BW$3)+SUMIFS('ATL CR'!$J:$J,'ATL CR'!$I:$I,'ATL GA Inventory'!$B78,'ATL CR'!$L:$L,'ATL GA Inventory'!BW$3)</f>
        <v>0</v>
      </c>
      <c r="BX78" s="13">
        <f>SUMIFS('ATL RAW'!$J:$J,'ATL RAW'!$I:$I,'ATL GA Inventory'!$B78,'ATL RAW'!$L:$L,'ATL GA Inventory'!BX$3)+SUMIFS('ATL CR'!$J:$J,'ATL CR'!$I:$I,'ATL GA Inventory'!$B78,'ATL CR'!$L:$L,'ATL GA Inventory'!BX$3)</f>
        <v>0</v>
      </c>
      <c r="BY78" s="13">
        <f>SUMIFS('ATL RAW'!$J:$J,'ATL RAW'!$I:$I,'ATL GA Inventory'!$B78,'ATL RAW'!$L:$L,'ATL GA Inventory'!BY$3)+SUMIFS('ATL CR'!$J:$J,'ATL CR'!$I:$I,'ATL GA Inventory'!$B78,'ATL CR'!$L:$L,'ATL GA Inventory'!BY$3)</f>
        <v>0</v>
      </c>
      <c r="BZ78" s="13">
        <f>SUMIFS('ATL RAW'!$J:$J,'ATL RAW'!$I:$I,'ATL GA Inventory'!$B78,'ATL RAW'!$L:$L,'ATL GA Inventory'!BZ$3)+SUMIFS('ATL CR'!$J:$J,'ATL CR'!$I:$I,'ATL GA Inventory'!$B78,'ATL CR'!$L:$L,'ATL GA Inventory'!BZ$3)</f>
        <v>0</v>
      </c>
      <c r="CA78" s="13">
        <f>SUMIFS('ATL RAW'!$J:$J,'ATL RAW'!$I:$I,'ATL GA Inventory'!$B78,'ATL RAW'!$L:$L,'ATL GA Inventory'!CA$3)+SUMIFS('ATL CR'!$J:$J,'ATL CR'!$I:$I,'ATL GA Inventory'!$B78,'ATL CR'!$L:$L,'ATL GA Inventory'!CA$3)</f>
        <v>0</v>
      </c>
      <c r="CB78" s="13">
        <f>SUMIFS('ATL RAW'!$J:$J,'ATL RAW'!$I:$I,'ATL GA Inventory'!$B78,'ATL RAW'!$L:$L,'ATL GA Inventory'!CB$3)+SUMIFS('ATL CR'!$J:$J,'ATL CR'!$I:$I,'ATL GA Inventory'!$B78,'ATL CR'!$L:$L,'ATL GA Inventory'!CB$3)</f>
        <v>0</v>
      </c>
      <c r="CC78" s="13">
        <f>SUMIFS('ATL RAW'!$J:$J,'ATL RAW'!$I:$I,'ATL GA Inventory'!$B78,'ATL RAW'!$L:$L,'ATL GA Inventory'!CC$3)+SUMIFS('ATL CR'!$J:$J,'ATL CR'!$I:$I,'ATL GA Inventory'!$B78,'ATL CR'!$L:$L,'ATL GA Inventory'!CC$3)</f>
        <v>0</v>
      </c>
      <c r="CD78" s="13">
        <f>SUMIFS('ATL RAW'!$J:$J,'ATL RAW'!$I:$I,'ATL GA Inventory'!$B78,'ATL RAW'!$L:$L,'ATL GA Inventory'!CD$3)+SUMIFS('ATL CR'!$J:$J,'ATL CR'!$I:$I,'ATL GA Inventory'!$B78,'ATL CR'!$L:$L,'ATL GA Inventory'!CD$3)</f>
        <v>0</v>
      </c>
      <c r="CE78" s="13">
        <f>SUMIFS('ATL RAW'!$J:$J,'ATL RAW'!$I:$I,'ATL GA Inventory'!$B78,'ATL RAW'!$L:$L,'ATL GA Inventory'!CE$3)+SUMIFS('ATL CR'!$J:$J,'ATL CR'!$I:$I,'ATL GA Inventory'!$B78,'ATL CR'!$L:$L,'ATL GA Inventory'!CE$3)</f>
        <v>0</v>
      </c>
      <c r="CF78" s="13">
        <f>SUMIFS('ATL RAW'!$J:$J,'ATL RAW'!$I:$I,'ATL GA Inventory'!$B78,'ATL RAW'!$L:$L,'ATL GA Inventory'!CF$3)+SUMIFS('ATL CR'!$J:$J,'ATL CR'!$I:$I,'ATL GA Inventory'!$B78,'ATL CR'!$L:$L,'ATL GA Inventory'!CF$3)</f>
        <v>0</v>
      </c>
      <c r="CG78" s="13">
        <f>SUMIFS('ATL RAW'!$J:$J,'ATL RAW'!$I:$I,'ATL GA Inventory'!$B78,'ATL RAW'!$L:$L,'ATL GA Inventory'!CG$3)+SUMIFS('ATL CR'!$J:$J,'ATL CR'!$I:$I,'ATL GA Inventory'!$B78,'ATL CR'!$L:$L,'ATL GA Inventory'!CG$3)</f>
        <v>0</v>
      </c>
      <c r="CH78" s="13">
        <f>SUMIFS('ATL RAW'!$J:$J,'ATL RAW'!$I:$I,'ATL GA Inventory'!$B78,'ATL RAW'!$L:$L,'ATL GA Inventory'!CH$3)+SUMIFS('ATL CR'!$J:$J,'ATL CR'!$I:$I,'ATL GA Inventory'!$B78,'ATL CR'!$L:$L,'ATL GA Inventory'!CH$3)</f>
        <v>0</v>
      </c>
      <c r="CI78" s="13">
        <f>SUMIFS('ATL RAW'!$J:$J,'ATL RAW'!$I:$I,'ATL GA Inventory'!$B78,'ATL RAW'!$L:$L,'ATL GA Inventory'!CI$3)+SUMIFS('ATL CR'!$J:$J,'ATL CR'!$I:$I,'ATL GA Inventory'!$B78,'ATL CR'!$L:$L,'ATL GA Inventory'!CI$3)</f>
        <v>0</v>
      </c>
      <c r="CJ78" s="13">
        <f>SUMIFS('ATL RAW'!$J:$J,'ATL RAW'!$I:$I,'ATL GA Inventory'!$B78,'ATL RAW'!$L:$L,'ATL GA Inventory'!CJ$3)+SUMIFS('ATL CR'!$J:$J,'ATL CR'!$I:$I,'ATL GA Inventory'!$B78,'ATL CR'!$L:$L,'ATL GA Inventory'!CJ$3)</f>
        <v>0</v>
      </c>
      <c r="CK78" s="13">
        <f>SUMIFS('ATL RAW'!$J:$J,'ATL RAW'!$I:$I,'ATL GA Inventory'!$B78,'ATL RAW'!$L:$L,'ATL GA Inventory'!CK$3)+SUMIFS('ATL CR'!$J:$J,'ATL CR'!$I:$I,'ATL GA Inventory'!$B78,'ATL CR'!$L:$L,'ATL GA Inventory'!CK$3)</f>
        <v>0</v>
      </c>
      <c r="CL78" s="13">
        <f>SUMIFS('ATL RAW'!$J:$J,'ATL RAW'!$I:$I,'ATL GA Inventory'!$B78,'ATL RAW'!$L:$L,'ATL GA Inventory'!CL$3)+SUMIFS('ATL CR'!$J:$J,'ATL CR'!$I:$I,'ATL GA Inventory'!$B78,'ATL CR'!$L:$L,'ATL GA Inventory'!CL$3)</f>
        <v>0</v>
      </c>
      <c r="CM78" s="13">
        <f>SUMIFS('ATL RAW'!$J:$J,'ATL RAW'!$I:$I,'ATL GA Inventory'!$B78,'ATL RAW'!$L:$L,'ATL GA Inventory'!CM$3)+SUMIFS('ATL CR'!$J:$J,'ATL CR'!$I:$I,'ATL GA Inventory'!$B78,'ATL CR'!$L:$L,'ATL GA Inventory'!CM$3)</f>
        <v>0</v>
      </c>
      <c r="CN78" s="13">
        <f>SUMIFS('ATL RAW'!$J:$J,'ATL RAW'!$I:$I,'ATL GA Inventory'!$B78,'ATL RAW'!$L:$L,'ATL GA Inventory'!CN$3)+SUMIFS('ATL CR'!$J:$J,'ATL CR'!$I:$I,'ATL GA Inventory'!$B78,'ATL CR'!$L:$L,'ATL GA Inventory'!CN$3)</f>
        <v>0</v>
      </c>
      <c r="CO78" s="13">
        <f>SUMIFS('ATL RAW'!$J:$J,'ATL RAW'!$I:$I,'ATL GA Inventory'!$B78,'ATL RAW'!$L:$L,'ATL GA Inventory'!CO$3)+SUMIFS('ATL CR'!$J:$J,'ATL CR'!$I:$I,'ATL GA Inventory'!$B78,'ATL CR'!$L:$L,'ATL GA Inventory'!CO$3)</f>
        <v>0</v>
      </c>
      <c r="CP78" s="13">
        <f>SUMIFS('ATL RAW'!$J:$J,'ATL RAW'!$I:$I,'ATL GA Inventory'!$B78,'ATL RAW'!$L:$L,'ATL GA Inventory'!CP$3)+SUMIFS('ATL CR'!$J:$J,'ATL CR'!$I:$I,'ATL GA Inventory'!$B78,'ATL CR'!$L:$L,'ATL GA Inventory'!CP$3)</f>
        <v>0</v>
      </c>
      <c r="CQ78" s="13">
        <f>SUMIFS('ATL RAW'!$J:$J,'ATL RAW'!$I:$I,'ATL GA Inventory'!$B78,'ATL RAW'!$L:$L,'ATL GA Inventory'!CQ$3)+SUMIFS('ATL CR'!$J:$J,'ATL CR'!$I:$I,'ATL GA Inventory'!$B78,'ATL CR'!$L:$L,'ATL GA Inventory'!CQ$3)</f>
        <v>0</v>
      </c>
      <c r="CR78" s="13">
        <f>SUMIFS('ATL RAW'!$J:$J,'ATL RAW'!$I:$I,'ATL GA Inventory'!$B78,'ATL RAW'!$L:$L,'ATL GA Inventory'!CR$3)+SUMIFS('ATL CR'!$J:$J,'ATL CR'!$I:$I,'ATL GA Inventory'!$B78,'ATL CR'!$L:$L,'ATL GA Inventory'!CR$3)</f>
        <v>0</v>
      </c>
      <c r="CS78" s="13">
        <f>SUMIFS('ATL RAW'!$J:$J,'ATL RAW'!$I:$I,'ATL GA Inventory'!$B78,'ATL RAW'!$L:$L,'ATL GA Inventory'!CS$3)+SUMIFS('ATL CR'!$J:$J,'ATL CR'!$I:$I,'ATL GA Inventory'!$B78,'ATL CR'!$L:$L,'ATL GA Inventory'!CS$3)</f>
        <v>0</v>
      </c>
      <c r="CT78" s="13">
        <f>SUMIFS('ATL RAW'!$J:$J,'ATL RAW'!$I:$I,'ATL GA Inventory'!$B78,'ATL RAW'!$L:$L,'ATL GA Inventory'!CT$3)+SUMIFS('ATL CR'!$J:$J,'ATL CR'!$I:$I,'ATL GA Inventory'!$B78,'ATL CR'!$L:$L,'ATL GA Inventory'!CT$3)</f>
        <v>0</v>
      </c>
      <c r="CU78" s="13">
        <f>SUMIFS('ATL RAW'!$J:$J,'ATL RAW'!$I:$I,'ATL GA Inventory'!$B78,'ATL RAW'!$L:$L,'ATL GA Inventory'!CU$3)+SUMIFS('ATL CR'!$J:$J,'ATL CR'!$I:$I,'ATL GA Inventory'!$B78,'ATL CR'!$L:$L,'ATL GA Inventory'!CU$3)</f>
        <v>0</v>
      </c>
      <c r="CV78" s="13">
        <f>SUMIFS('ATL RAW'!$J:$J,'ATL RAW'!$I:$I,'ATL GA Inventory'!$B78,'ATL RAW'!$L:$L,'ATL GA Inventory'!CV$3)+SUMIFS('ATL CR'!$J:$J,'ATL CR'!$I:$I,'ATL GA Inventory'!$B78,'ATL CR'!$L:$L,'ATL GA Inventory'!CV$3)</f>
        <v>0</v>
      </c>
      <c r="CW78" s="13">
        <f>SUMIFS('ATL RAW'!$J:$J,'ATL RAW'!$I:$I,'ATL GA Inventory'!$B78,'ATL RAW'!$L:$L,'ATL GA Inventory'!CW$3)+SUMIFS('ATL CR'!$J:$J,'ATL CR'!$I:$I,'ATL GA Inventory'!$B78,'ATL CR'!$L:$L,'ATL GA Inventory'!CW$3)</f>
        <v>0</v>
      </c>
      <c r="CX78" s="13">
        <f>SUMIFS('ATL RAW'!$J:$J,'ATL RAW'!$I:$I,'ATL GA Inventory'!$B78,'ATL RAW'!$L:$L,'ATL GA Inventory'!CX$3)+SUMIFS('ATL CR'!$J:$J,'ATL CR'!$I:$I,'ATL GA Inventory'!$B78,'ATL CR'!$L:$L,'ATL GA Inventory'!CX$3)</f>
        <v>0</v>
      </c>
      <c r="CY78" s="13">
        <f>SUMIFS('ATL RAW'!$J:$J,'ATL RAW'!$I:$I,'ATL GA Inventory'!$B78,'ATL RAW'!$L:$L,'ATL GA Inventory'!CY$3)+SUMIFS('ATL CR'!$J:$J,'ATL CR'!$I:$I,'ATL GA Inventory'!$B78,'ATL CR'!$L:$L,'ATL GA Inventory'!CY$3)</f>
        <v>0</v>
      </c>
      <c r="CZ78" s="13">
        <f>SUMIFS('ATL RAW'!$J:$J,'ATL RAW'!$I:$I,'ATL GA Inventory'!$B78,'ATL RAW'!$L:$L,'ATL GA Inventory'!CZ$3)+SUMIFS('ATL CR'!$J:$J,'ATL CR'!$I:$I,'ATL GA Inventory'!$B78,'ATL CR'!$L:$L,'ATL GA Inventory'!CZ$3)</f>
        <v>0</v>
      </c>
      <c r="DA78" s="13">
        <f>SUMIFS('ATL RAW'!$J:$J,'ATL RAW'!$I:$I,'ATL GA Inventory'!$B78,'ATL RAW'!$L:$L,'ATL GA Inventory'!DA$3)+SUMIFS('ATL CR'!$J:$J,'ATL CR'!$I:$I,'ATL GA Inventory'!$B78,'ATL CR'!$L:$L,'ATL GA Inventory'!DA$3)</f>
        <v>0</v>
      </c>
      <c r="DB78" s="13">
        <f>SUMIFS('ATL RAW'!$J:$J,'ATL RAW'!$I:$I,'ATL GA Inventory'!$B78,'ATL RAW'!$L:$L,'ATL GA Inventory'!DB$3)+SUMIFS('ATL CR'!$J:$J,'ATL CR'!$I:$I,'ATL GA Inventory'!$B78,'ATL CR'!$L:$L,'ATL GA Inventory'!DB$3)</f>
        <v>0</v>
      </c>
      <c r="DC78" s="13">
        <f>SUMIFS('ATL RAW'!$J:$J,'ATL RAW'!$I:$I,'ATL GA Inventory'!$B78,'ATL RAW'!$L:$L,'ATL GA Inventory'!DC$3)+SUMIFS('ATL CR'!$J:$J,'ATL CR'!$I:$I,'ATL GA Inventory'!$B78,'ATL CR'!$L:$L,'ATL GA Inventory'!DC$3)</f>
        <v>0</v>
      </c>
      <c r="DD78" s="13">
        <f>SUMIFS('ATL RAW'!$J:$J,'ATL RAW'!$I:$I,'ATL GA Inventory'!$B78,'ATL RAW'!$L:$L,'ATL GA Inventory'!DD$3)+SUMIFS('ATL CR'!$J:$J,'ATL CR'!$I:$I,'ATL GA Inventory'!$B78,'ATL CR'!$L:$L,'ATL GA Inventory'!DD$3)</f>
        <v>0</v>
      </c>
      <c r="DE78" s="13">
        <f>SUMIFS('ATL RAW'!$J:$J,'ATL RAW'!$I:$I,'ATL GA Inventory'!$B78,'ATL RAW'!$L:$L,'ATL GA Inventory'!DE$3)+SUMIFS('ATL CR'!$J:$J,'ATL CR'!$I:$I,'ATL GA Inventory'!$B78,'ATL CR'!$L:$L,'ATL GA Inventory'!DE$3)</f>
        <v>0</v>
      </c>
      <c r="DF78" s="13">
        <f>SUMIFS('ATL RAW'!$J:$J,'ATL RAW'!$I:$I,'ATL GA Inventory'!$B78,'ATL RAW'!$L:$L,'ATL GA Inventory'!DF$3)+SUMIFS('ATL CR'!$J:$J,'ATL CR'!$I:$I,'ATL GA Inventory'!$B78,'ATL CR'!$L:$L,'ATL GA Inventory'!DF$3)</f>
        <v>0</v>
      </c>
      <c r="DG78" s="13">
        <f>SUMIFS('ATL RAW'!$J:$J,'ATL RAW'!$I:$I,'ATL GA Inventory'!$B78,'ATL RAW'!$L:$L,'ATL GA Inventory'!DG$3)+SUMIFS('ATL CR'!$J:$J,'ATL CR'!$I:$I,'ATL GA Inventory'!$B78,'ATL CR'!$L:$L,'ATL GA Inventory'!DG$3)</f>
        <v>0</v>
      </c>
      <c r="DH78" s="13">
        <f>SUMIFS('ATL RAW'!$J:$J,'ATL RAW'!$I:$I,'ATL GA Inventory'!$B78,'ATL RAW'!$L:$L,'ATL GA Inventory'!DH$3)+SUMIFS('ATL CR'!$J:$J,'ATL CR'!$I:$I,'ATL GA Inventory'!$B78,'ATL CR'!$L:$L,'ATL GA Inventory'!DH$3)</f>
        <v>0</v>
      </c>
      <c r="DI78" s="13">
        <f>SUMIFS('ATL RAW'!$J:$J,'ATL RAW'!$I:$I,'ATL GA Inventory'!$B78,'ATL RAW'!$L:$L,'ATL GA Inventory'!DI$3)+SUMIFS('ATL CR'!$J:$J,'ATL CR'!$I:$I,'ATL GA Inventory'!$B78,'ATL CR'!$L:$L,'ATL GA Inventory'!DI$3)</f>
        <v>0</v>
      </c>
      <c r="DJ78" s="13">
        <f>SUMIFS('ATL RAW'!$J:$J,'ATL RAW'!$I:$I,'ATL GA Inventory'!$B78,'ATL RAW'!$L:$L,'ATL GA Inventory'!DJ$3)+SUMIFS('ATL CR'!$J:$J,'ATL CR'!$I:$I,'ATL GA Inventory'!$B78,'ATL CR'!$L:$L,'ATL GA Inventory'!DJ$3)</f>
        <v>0</v>
      </c>
      <c r="DK78" s="13">
        <f>SUMIFS('ATL RAW'!$J:$J,'ATL RAW'!$I:$I,'ATL GA Inventory'!$B78,'ATL RAW'!$L:$L,'ATL GA Inventory'!DK$3)+SUMIFS('ATL CR'!$J:$J,'ATL CR'!$I:$I,'ATL GA Inventory'!$B78,'ATL CR'!$L:$L,'ATL GA Inventory'!DK$3)</f>
        <v>0</v>
      </c>
      <c r="DL78" s="13">
        <f>SUMIFS('ATL RAW'!$J:$J,'ATL RAW'!$I:$I,'ATL GA Inventory'!$B78,'ATL RAW'!$L:$L,'ATL GA Inventory'!DL$3)+SUMIFS('ATL CR'!$J:$J,'ATL CR'!$I:$I,'ATL GA Inventory'!$B78,'ATL CR'!$L:$L,'ATL GA Inventory'!DL$3)</f>
        <v>0</v>
      </c>
      <c r="DM78" s="13">
        <f>SUMIFS('ATL RAW'!$J:$J,'ATL RAW'!$I:$I,'ATL GA Inventory'!$B78,'ATL RAW'!$L:$L,'ATL GA Inventory'!DM$3)+SUMIFS('ATL CR'!$J:$J,'ATL CR'!$I:$I,'ATL GA Inventory'!$B78,'ATL CR'!$L:$L,'ATL GA Inventory'!DM$3)</f>
        <v>0</v>
      </c>
      <c r="DN78" s="13">
        <f>SUMIFS('ATL RAW'!$J:$J,'ATL RAW'!$I:$I,'ATL GA Inventory'!$B78,'ATL RAW'!$L:$L,'ATL GA Inventory'!DN$3)+SUMIFS('ATL CR'!$J:$J,'ATL CR'!$I:$I,'ATL GA Inventory'!$B78,'ATL CR'!$L:$L,'ATL GA Inventory'!DN$3)</f>
        <v>0</v>
      </c>
      <c r="DO78" s="13">
        <f>SUMIFS('ATL RAW'!$J:$J,'ATL RAW'!$I:$I,'ATL GA Inventory'!$B78,'ATL RAW'!$L:$L,'ATL GA Inventory'!DO$3)+SUMIFS('ATL CR'!$J:$J,'ATL CR'!$I:$I,'ATL GA Inventory'!$B78,'ATL CR'!$L:$L,'ATL GA Inventory'!DO$3)</f>
        <v>0</v>
      </c>
      <c r="DP78" s="13">
        <f>SUMIFS('ATL RAW'!$J:$J,'ATL RAW'!$I:$I,'ATL GA Inventory'!$B78,'ATL RAW'!$L:$L,'ATL GA Inventory'!DP$3)+SUMIFS('ATL CR'!$J:$J,'ATL CR'!$I:$I,'ATL GA Inventory'!$B78,'ATL CR'!$L:$L,'ATL GA Inventory'!DP$3)</f>
        <v>0</v>
      </c>
      <c r="DQ78" s="13">
        <f>SUMIFS('ATL RAW'!$J:$J,'ATL RAW'!$I:$I,'ATL GA Inventory'!$B78,'ATL RAW'!$L:$L,'ATL GA Inventory'!DQ$3)+SUMIFS('ATL CR'!$J:$J,'ATL CR'!$I:$I,'ATL GA Inventory'!$B78,'ATL CR'!$L:$L,'ATL GA Inventory'!DQ$3)</f>
        <v>0</v>
      </c>
      <c r="DR78" s="13">
        <f>SUMIFS('ATL RAW'!$J:$J,'ATL RAW'!$I:$I,'ATL GA Inventory'!$B78,'ATL RAW'!$L:$L,'ATL GA Inventory'!DR$3)+SUMIFS('ATL CR'!$J:$J,'ATL CR'!$I:$I,'ATL GA Inventory'!$B78,'ATL CR'!$L:$L,'ATL GA Inventory'!DR$3)</f>
        <v>0</v>
      </c>
      <c r="DS78" s="13">
        <f>SUMIFS('ATL RAW'!$J:$J,'ATL RAW'!$I:$I,'ATL GA Inventory'!$B78,'ATL RAW'!$L:$L,'ATL GA Inventory'!DS$3)+SUMIFS('ATL CR'!$J:$J,'ATL CR'!$I:$I,'ATL GA Inventory'!$B78,'ATL CR'!$L:$L,'ATL GA Inventory'!DS$3)</f>
        <v>0</v>
      </c>
      <c r="DT78" s="13">
        <f>SUMIFS('ATL RAW'!$J:$J,'ATL RAW'!$I:$I,'ATL GA Inventory'!$B78,'ATL RAW'!$L:$L,'ATL GA Inventory'!DT$3)+SUMIFS('ATL CR'!$J:$J,'ATL CR'!$I:$I,'ATL GA Inventory'!$B78,'ATL CR'!$L:$L,'ATL GA Inventory'!DT$3)</f>
        <v>0</v>
      </c>
      <c r="DU78" s="13">
        <f>SUMIFS('ATL RAW'!$J:$J,'ATL RAW'!$I:$I,'ATL GA Inventory'!$B78,'ATL RAW'!$L:$L,'ATL GA Inventory'!DU$3)+SUMIFS('ATL CR'!$J:$J,'ATL CR'!$I:$I,'ATL GA Inventory'!$B78,'ATL CR'!$L:$L,'ATL GA Inventory'!DU$3)</f>
        <v>0</v>
      </c>
      <c r="DV78" s="13">
        <f>SUMIFS('ATL RAW'!$J:$J,'ATL RAW'!$I:$I,'ATL GA Inventory'!$B78,'ATL RAW'!$L:$L,'ATL GA Inventory'!DV$3)+SUMIFS('ATL CR'!$J:$J,'ATL CR'!$I:$I,'ATL GA Inventory'!$B78,'ATL CR'!$L:$L,'ATL GA Inventory'!DV$3)</f>
        <v>0</v>
      </c>
      <c r="DW78" s="13">
        <f>SUMIFS('ATL RAW'!$J:$J,'ATL RAW'!$I:$I,'ATL GA Inventory'!$B78,'ATL RAW'!$L:$L,'ATL GA Inventory'!DW$3)+SUMIFS('ATL CR'!$J:$J,'ATL CR'!$I:$I,'ATL GA Inventory'!$B78,'ATL CR'!$L:$L,'ATL GA Inventory'!DW$3)</f>
        <v>0</v>
      </c>
      <c r="DX78" s="13">
        <f>SUMIFS('ATL RAW'!$J:$J,'ATL RAW'!$I:$I,'ATL GA Inventory'!$B78,'ATL RAW'!$L:$L,'ATL GA Inventory'!DX$3)+SUMIFS('ATL CR'!$J:$J,'ATL CR'!$I:$I,'ATL GA Inventory'!$B78,'ATL CR'!$L:$L,'ATL GA Inventory'!DX$3)</f>
        <v>0</v>
      </c>
      <c r="DY78" s="13">
        <f>SUMIFS('ATL RAW'!$J:$J,'ATL RAW'!$I:$I,'ATL GA Inventory'!$B78,'ATL RAW'!$L:$L,'ATL GA Inventory'!DY$3)+SUMIFS('ATL CR'!$J:$J,'ATL CR'!$I:$I,'ATL GA Inventory'!$B78,'ATL CR'!$L:$L,'ATL GA Inventory'!DY$3)</f>
        <v>0</v>
      </c>
      <c r="DZ78" s="13">
        <f>SUMIFS('ATL RAW'!$J:$J,'ATL RAW'!$I:$I,'ATL GA Inventory'!$B78,'ATL RAW'!$L:$L,'ATL GA Inventory'!DZ$3)+SUMIFS('ATL CR'!$J:$J,'ATL CR'!$I:$I,'ATL GA Inventory'!$B78,'ATL CR'!$L:$L,'ATL GA Inventory'!DZ$3)</f>
        <v>0</v>
      </c>
      <c r="EA78" s="13">
        <f>SUMIFS('ATL RAW'!$J:$J,'ATL RAW'!$I:$I,'ATL GA Inventory'!$B78,'ATL RAW'!$L:$L,'ATL GA Inventory'!EA$3)+SUMIFS('ATL CR'!$J:$J,'ATL CR'!$I:$I,'ATL GA Inventory'!$B78,'ATL CR'!$L:$L,'ATL GA Inventory'!EA$3)</f>
        <v>0</v>
      </c>
      <c r="EB78" s="13">
        <f>SUMIFS('ATL RAW'!$J:$J,'ATL RAW'!$I:$I,'ATL GA Inventory'!$B78,'ATL RAW'!$L:$L,'ATL GA Inventory'!EB$3)+SUMIFS('ATL CR'!$J:$J,'ATL CR'!$I:$I,'ATL GA Inventory'!$B78,'ATL CR'!$L:$L,'ATL GA Inventory'!EB$3)</f>
        <v>0</v>
      </c>
      <c r="EC78" s="13">
        <f>SUMIFS('ATL RAW'!$J:$J,'ATL RAW'!$I:$I,'ATL GA Inventory'!$B78,'ATL RAW'!$L:$L,'ATL GA Inventory'!EC$3)+SUMIFS('ATL CR'!$J:$J,'ATL CR'!$I:$I,'ATL GA Inventory'!$B78,'ATL CR'!$L:$L,'ATL GA Inventory'!EC$3)</f>
        <v>0</v>
      </c>
      <c r="ED78" s="13">
        <f>SUMIFS('ATL RAW'!$J:$J,'ATL RAW'!$I:$I,'ATL GA Inventory'!$B78,'ATL RAW'!$L:$L,'ATL GA Inventory'!ED$3)+SUMIFS('ATL CR'!$J:$J,'ATL CR'!$I:$I,'ATL GA Inventory'!$B78,'ATL CR'!$L:$L,'ATL GA Inventory'!ED$3)</f>
        <v>0</v>
      </c>
      <c r="EE78" s="13">
        <f>SUMIFS('ATL RAW'!$J:$J,'ATL RAW'!$I:$I,'ATL GA Inventory'!$B78,'ATL RAW'!$L:$L,'ATL GA Inventory'!EE$3)+SUMIFS('ATL CR'!$J:$J,'ATL CR'!$I:$I,'ATL GA Inventory'!$B78,'ATL CR'!$L:$L,'ATL GA Inventory'!EE$3)</f>
        <v>0</v>
      </c>
      <c r="EF78" s="13">
        <f>SUMIFS('ATL RAW'!$J:$J,'ATL RAW'!$I:$I,'ATL GA Inventory'!$B78,'ATL RAW'!$L:$L,'ATL GA Inventory'!EF$3)+SUMIFS('ATL CR'!$J:$J,'ATL CR'!$I:$I,'ATL GA Inventory'!$B78,'ATL CR'!$L:$L,'ATL GA Inventory'!EF$3)</f>
        <v>0</v>
      </c>
      <c r="EG78" s="13">
        <f>SUMIFS('ATL RAW'!$J:$J,'ATL RAW'!$I:$I,'ATL GA Inventory'!$B78,'ATL RAW'!$L:$L,'ATL GA Inventory'!EG$3)+SUMIFS('ATL CR'!$J:$J,'ATL CR'!$I:$I,'ATL GA Inventory'!$B78,'ATL CR'!$L:$L,'ATL GA Inventory'!EG$3)</f>
        <v>0</v>
      </c>
      <c r="EH78" s="13">
        <f>SUMIFS('ATL RAW'!$J:$J,'ATL RAW'!$I:$I,'ATL GA Inventory'!$B78,'ATL RAW'!$L:$L,'ATL GA Inventory'!EH$3)+SUMIFS('ATL CR'!$J:$J,'ATL CR'!$I:$I,'ATL GA Inventory'!$B78,'ATL CR'!$L:$L,'ATL GA Inventory'!EH$3)</f>
        <v>0</v>
      </c>
      <c r="EI78" s="13">
        <f>SUMIFS('ATL RAW'!$J:$J,'ATL RAW'!$I:$I,'ATL GA Inventory'!$B78,'ATL RAW'!$L:$L,'ATL GA Inventory'!EI$3)+SUMIFS('ATL CR'!$J:$J,'ATL CR'!$I:$I,'ATL GA Inventory'!$B78,'ATL CR'!$L:$L,'ATL GA Inventory'!EI$3)</f>
        <v>0</v>
      </c>
      <c r="EJ78" s="13">
        <f>SUMIFS('ATL RAW'!$J:$J,'ATL RAW'!$I:$I,'ATL GA Inventory'!$B78,'ATL RAW'!$L:$L,'ATL GA Inventory'!EJ$3)+SUMIFS('ATL CR'!$J:$J,'ATL CR'!$I:$I,'ATL GA Inventory'!$B78,'ATL CR'!$L:$L,'ATL GA Inventory'!EJ$3)</f>
        <v>0</v>
      </c>
      <c r="EK78" s="13">
        <f>SUMIFS('ATL RAW'!$J:$J,'ATL RAW'!$I:$I,'ATL GA Inventory'!$B78,'ATL RAW'!$L:$L,'ATL GA Inventory'!EK$3)+SUMIFS('ATL CR'!$J:$J,'ATL CR'!$I:$I,'ATL GA Inventory'!$B78,'ATL CR'!$L:$L,'ATL GA Inventory'!EK$3)</f>
        <v>0</v>
      </c>
      <c r="EL78" s="13">
        <f>SUMIFS('ATL RAW'!$J:$J,'ATL RAW'!$I:$I,'ATL GA Inventory'!$B78,'ATL RAW'!$L:$L,'ATL GA Inventory'!EL$3)+SUMIFS('ATL CR'!$J:$J,'ATL CR'!$I:$I,'ATL GA Inventory'!$B78,'ATL CR'!$L:$L,'ATL GA Inventory'!EL$3)</f>
        <v>0</v>
      </c>
      <c r="EM78" s="13">
        <f>SUMIFS('ATL RAW'!$J:$J,'ATL RAW'!$I:$I,'ATL GA Inventory'!$B78,'ATL RAW'!$L:$L,'ATL GA Inventory'!EM$3)+SUMIFS('ATL CR'!$J:$J,'ATL CR'!$I:$I,'ATL GA Inventory'!$B78,'ATL CR'!$L:$L,'ATL GA Inventory'!EM$3)</f>
        <v>0</v>
      </c>
      <c r="EN78" s="13">
        <f>SUMIFS('ATL RAW'!$J:$J,'ATL RAW'!$I:$I,'ATL GA Inventory'!$B78,'ATL RAW'!$L:$L,'ATL GA Inventory'!EN$3)+SUMIFS('ATL CR'!$J:$J,'ATL CR'!$I:$I,'ATL GA Inventory'!$B78,'ATL CR'!$L:$L,'ATL GA Inventory'!EN$3)</f>
        <v>0</v>
      </c>
      <c r="EO78" s="13">
        <f>SUMIFS('ATL RAW'!$J:$J,'ATL RAW'!$I:$I,'ATL GA Inventory'!$B78,'ATL RAW'!$L:$L,'ATL GA Inventory'!EO$3)+SUMIFS('ATL CR'!$J:$J,'ATL CR'!$I:$I,'ATL GA Inventory'!$B78,'ATL CR'!$L:$L,'ATL GA Inventory'!EO$3)</f>
        <v>0</v>
      </c>
      <c r="EP78" s="13">
        <f>SUMIFS('ATL RAW'!$J:$J,'ATL RAW'!$I:$I,'ATL GA Inventory'!$B78,'ATL RAW'!$L:$L,'ATL GA Inventory'!EP$3)+SUMIFS('ATL CR'!$J:$J,'ATL CR'!$I:$I,'ATL GA Inventory'!$B78,'ATL CR'!$L:$L,'ATL GA Inventory'!EP$3)</f>
        <v>0</v>
      </c>
      <c r="EQ78" s="13">
        <f>SUMIFS('ATL RAW'!$J:$J,'ATL RAW'!$I:$I,'ATL GA Inventory'!$B78,'ATL RAW'!$L:$L,'ATL GA Inventory'!EQ$3)+SUMIFS('ATL CR'!$J:$J,'ATL CR'!$I:$I,'ATL GA Inventory'!$B78,'ATL CR'!$L:$L,'ATL GA Inventory'!EQ$3)</f>
        <v>0</v>
      </c>
      <c r="ER78" s="13">
        <f>SUMIFS('ATL RAW'!$J:$J,'ATL RAW'!$I:$I,'ATL GA Inventory'!$B78,'ATL RAW'!$L:$L,'ATL GA Inventory'!ER$3)+SUMIFS('ATL CR'!$J:$J,'ATL CR'!$I:$I,'ATL GA Inventory'!$B78,'ATL CR'!$L:$L,'ATL GA Inventory'!ER$3)</f>
        <v>0</v>
      </c>
      <c r="ES78" s="13">
        <f>SUMIFS('ATL RAW'!$J:$J,'ATL RAW'!$I:$I,'ATL GA Inventory'!$B78,'ATL RAW'!$L:$L,'ATL GA Inventory'!ES$3)+SUMIFS('ATL CR'!$J:$J,'ATL CR'!$I:$I,'ATL GA Inventory'!$B78,'ATL CR'!$L:$L,'ATL GA Inventory'!ES$3)</f>
        <v>0</v>
      </c>
      <c r="ET78" s="13">
        <f>SUMIFS('ATL RAW'!$J:$J,'ATL RAW'!$I:$I,'ATL GA Inventory'!$B78,'ATL RAW'!$L:$L,'ATL GA Inventory'!ET$3)+SUMIFS('ATL CR'!$J:$J,'ATL CR'!$I:$I,'ATL GA Inventory'!$B78,'ATL CR'!$L:$L,'ATL GA Inventory'!ET$3)</f>
        <v>0</v>
      </c>
      <c r="EU78" s="13">
        <f>SUMIFS('ATL RAW'!$J:$J,'ATL RAW'!$I:$I,'ATL GA Inventory'!$B78,'ATL RAW'!$L:$L,'ATL GA Inventory'!EU$3)+SUMIFS('ATL CR'!$J:$J,'ATL CR'!$I:$I,'ATL GA Inventory'!$B78,'ATL CR'!$L:$L,'ATL GA Inventory'!EU$3)</f>
        <v>0</v>
      </c>
      <c r="EV78" s="13">
        <f>SUMIFS('ATL RAW'!$J:$J,'ATL RAW'!$I:$I,'ATL GA Inventory'!$B78,'ATL RAW'!$L:$L,'ATL GA Inventory'!EV$3)+SUMIFS('ATL CR'!$J:$J,'ATL CR'!$I:$I,'ATL GA Inventory'!$B78,'ATL CR'!$L:$L,'ATL GA Inventory'!EV$3)</f>
        <v>0</v>
      </c>
      <c r="EW78" s="13">
        <f>SUMIFS('ATL RAW'!$J:$J,'ATL RAW'!$I:$I,'ATL GA Inventory'!$B78,'ATL RAW'!$L:$L,'ATL GA Inventory'!EW$3)+SUMIFS('ATL CR'!$J:$J,'ATL CR'!$I:$I,'ATL GA Inventory'!$B78,'ATL CR'!$L:$L,'ATL GA Inventory'!EW$3)</f>
        <v>0</v>
      </c>
      <c r="EX78" s="13">
        <f>SUMIFS('ATL RAW'!$J:$J,'ATL RAW'!$I:$I,'ATL GA Inventory'!$B78,'ATL RAW'!$L:$L,'ATL GA Inventory'!EX$3)+SUMIFS('ATL CR'!$J:$J,'ATL CR'!$I:$I,'ATL GA Inventory'!$B78,'ATL CR'!$L:$L,'ATL GA Inventory'!EX$3)</f>
        <v>0</v>
      </c>
      <c r="EY78" s="13">
        <f>SUMIFS('ATL RAW'!$J:$J,'ATL RAW'!$I:$I,'ATL GA Inventory'!$B78,'ATL RAW'!$L:$L,'ATL GA Inventory'!EY$3)+SUMIFS('ATL CR'!$J:$J,'ATL CR'!$I:$I,'ATL GA Inventory'!$B78,'ATL CR'!$L:$L,'ATL GA Inventory'!EY$3)</f>
        <v>0</v>
      </c>
      <c r="EZ78" s="13">
        <f>SUMIFS('ATL RAW'!$J:$J,'ATL RAW'!$I:$I,'ATL GA Inventory'!$B78,'ATL RAW'!$L:$L,'ATL GA Inventory'!EZ$3)+SUMIFS('ATL CR'!$J:$J,'ATL CR'!$I:$I,'ATL GA Inventory'!$B78,'ATL CR'!$L:$L,'ATL GA Inventory'!EZ$3)</f>
        <v>0</v>
      </c>
      <c r="FA78" s="13">
        <f>SUMIFS('ATL RAW'!$J:$J,'ATL RAW'!$I:$I,'ATL GA Inventory'!$B78,'ATL RAW'!$L:$L,'ATL GA Inventory'!FA$3)+SUMIFS('ATL CR'!$J:$J,'ATL CR'!$I:$I,'ATL GA Inventory'!$B78,'ATL CR'!$L:$L,'ATL GA Inventory'!FA$3)</f>
        <v>0</v>
      </c>
      <c r="FB78" s="13">
        <f>SUMIFS('ATL RAW'!$J:$J,'ATL RAW'!$I:$I,'ATL GA Inventory'!$B78,'ATL RAW'!$L:$L,'ATL GA Inventory'!FB$3)+SUMIFS('ATL CR'!$J:$J,'ATL CR'!$I:$I,'ATL GA Inventory'!$B78,'ATL CR'!$L:$L,'ATL GA Inventory'!FB$3)</f>
        <v>0</v>
      </c>
      <c r="FC78" s="13">
        <f>SUMIFS('ATL RAW'!$J:$J,'ATL RAW'!$I:$I,'ATL GA Inventory'!$B78,'ATL RAW'!$L:$L,'ATL GA Inventory'!FC$3)+SUMIFS('ATL CR'!$J:$J,'ATL CR'!$I:$I,'ATL GA Inventory'!$B78,'ATL CR'!$L:$L,'ATL GA Inventory'!FC$3)</f>
        <v>0</v>
      </c>
      <c r="FD78" s="13">
        <f>SUMIFS('ATL RAW'!$J:$J,'ATL RAW'!$I:$I,'ATL GA Inventory'!$B78,'ATL RAW'!$L:$L,'ATL GA Inventory'!FD$3)+SUMIFS('ATL CR'!$J:$J,'ATL CR'!$I:$I,'ATL GA Inventory'!$B78,'ATL CR'!$L:$L,'ATL GA Inventory'!FD$3)</f>
        <v>0</v>
      </c>
      <c r="FE78" s="13">
        <f>SUMIFS('ATL RAW'!$J:$J,'ATL RAW'!$I:$I,'ATL GA Inventory'!$B78,'ATL RAW'!$L:$L,'ATL GA Inventory'!FE$3)+SUMIFS('ATL CR'!$J:$J,'ATL CR'!$I:$I,'ATL GA Inventory'!$B78,'ATL CR'!$L:$L,'ATL GA Inventory'!FE$3)</f>
        <v>0</v>
      </c>
      <c r="FF78" s="13">
        <f>SUMIFS('ATL RAW'!$J:$J,'ATL RAW'!$I:$I,'ATL GA Inventory'!$B78,'ATL RAW'!$L:$L,'ATL GA Inventory'!FF$3)+SUMIFS('ATL CR'!$J:$J,'ATL CR'!$I:$I,'ATL GA Inventory'!$B78,'ATL CR'!$L:$L,'ATL GA Inventory'!FF$3)</f>
        <v>0</v>
      </c>
      <c r="FG78" s="13">
        <f>SUMIFS('ATL RAW'!$J:$J,'ATL RAW'!$I:$I,'ATL GA Inventory'!$B78,'ATL RAW'!$L:$L,'ATL GA Inventory'!FG$3)+SUMIFS('ATL CR'!$J:$J,'ATL CR'!$I:$I,'ATL GA Inventory'!$B78,'ATL CR'!$L:$L,'ATL GA Inventory'!FG$3)</f>
        <v>0</v>
      </c>
      <c r="FH78" s="13">
        <f>SUMIFS('ATL RAW'!$J:$J,'ATL RAW'!$I:$I,'ATL GA Inventory'!$B78,'ATL RAW'!$L:$L,'ATL GA Inventory'!FH$3)+SUMIFS('ATL CR'!$J:$J,'ATL CR'!$I:$I,'ATL GA Inventory'!$B78,'ATL CR'!$L:$L,'ATL GA Inventory'!FH$3)</f>
        <v>0</v>
      </c>
      <c r="FI78" s="13">
        <f>SUMIFS('ATL RAW'!$J:$J,'ATL RAW'!$I:$I,'ATL GA Inventory'!$B78,'ATL RAW'!$L:$L,'ATL GA Inventory'!FI$3)+SUMIFS('ATL CR'!$J:$J,'ATL CR'!$I:$I,'ATL GA Inventory'!$B78,'ATL CR'!$L:$L,'ATL GA Inventory'!FI$3)</f>
        <v>0</v>
      </c>
      <c r="FJ78" s="13">
        <f>SUMIFS('ATL RAW'!$J:$J,'ATL RAW'!$I:$I,'ATL GA Inventory'!$B78,'ATL RAW'!$L:$L,'ATL GA Inventory'!FJ$3)+SUMIFS('ATL CR'!$J:$J,'ATL CR'!$I:$I,'ATL GA Inventory'!$B78,'ATL CR'!$L:$L,'ATL GA Inventory'!FJ$3)</f>
        <v>0</v>
      </c>
      <c r="FK78" s="13">
        <f>SUMIFS('ATL RAW'!$J:$J,'ATL RAW'!$I:$I,'ATL GA Inventory'!$B78,'ATL RAW'!$L:$L,'ATL GA Inventory'!FK$3)+SUMIFS('ATL CR'!$J:$J,'ATL CR'!$I:$I,'ATL GA Inventory'!$B78,'ATL CR'!$L:$L,'ATL GA Inventory'!FK$3)</f>
        <v>0</v>
      </c>
      <c r="FL78" s="13">
        <f>SUMIFS('ATL RAW'!$J:$J,'ATL RAW'!$I:$I,'ATL GA Inventory'!$B78,'ATL RAW'!$L:$L,'ATL GA Inventory'!FL$3)+SUMIFS('ATL CR'!$J:$J,'ATL CR'!$I:$I,'ATL GA Inventory'!$B78,'ATL CR'!$L:$L,'ATL GA Inventory'!FL$3)</f>
        <v>0</v>
      </c>
      <c r="FM78" s="13">
        <f>SUMIFS('ATL RAW'!$J:$J,'ATL RAW'!$I:$I,'ATL GA Inventory'!$B78,'ATL RAW'!$L:$L,'ATL GA Inventory'!FM$3)+SUMIFS('ATL CR'!$J:$J,'ATL CR'!$I:$I,'ATL GA Inventory'!$B78,'ATL CR'!$L:$L,'ATL GA Inventory'!FM$3)</f>
        <v>0</v>
      </c>
      <c r="FN78" s="13">
        <f>SUMIFS('ATL RAW'!$J:$J,'ATL RAW'!$I:$I,'ATL GA Inventory'!$B78,'ATL RAW'!$L:$L,'ATL GA Inventory'!FN$3)+SUMIFS('ATL CR'!$J:$J,'ATL CR'!$I:$I,'ATL GA Inventory'!$B78,'ATL CR'!$L:$L,'ATL GA Inventory'!FN$3)</f>
        <v>0</v>
      </c>
      <c r="FO78" s="13">
        <f>SUMIFS('ATL RAW'!$J:$J,'ATL RAW'!$I:$I,'ATL GA Inventory'!$B78,'ATL RAW'!$L:$L,'ATL GA Inventory'!FO$3)+SUMIFS('ATL CR'!$J:$J,'ATL CR'!$I:$I,'ATL GA Inventory'!$B78,'ATL CR'!$L:$L,'ATL GA Inventory'!FO$3)</f>
        <v>0</v>
      </c>
      <c r="FP78" s="13">
        <f>SUMIFS('ATL RAW'!$J:$J,'ATL RAW'!$I:$I,'ATL GA Inventory'!$B78,'ATL RAW'!$L:$L,'ATL GA Inventory'!FP$3)+SUMIFS('ATL CR'!$J:$J,'ATL CR'!$I:$I,'ATL GA Inventory'!$B78,'ATL CR'!$L:$L,'ATL GA Inventory'!FP$3)</f>
        <v>0</v>
      </c>
      <c r="FQ78" s="13">
        <f>SUMIFS('ATL RAW'!$J:$J,'ATL RAW'!$I:$I,'ATL GA Inventory'!$B78,'ATL RAW'!$L:$L,'ATL GA Inventory'!FQ$3)+SUMIFS('ATL CR'!$J:$J,'ATL CR'!$I:$I,'ATL GA Inventory'!$B78,'ATL CR'!$L:$L,'ATL GA Inventory'!FQ$3)</f>
        <v>0</v>
      </c>
      <c r="FR78" s="13">
        <f>SUMIFS('ATL RAW'!$J:$J,'ATL RAW'!$I:$I,'ATL GA Inventory'!$B78,'ATL RAW'!$L:$L,'ATL GA Inventory'!FR$3)+SUMIFS('ATL CR'!$J:$J,'ATL CR'!$I:$I,'ATL GA Inventory'!$B78,'ATL CR'!$L:$L,'ATL GA Inventory'!FR$3)</f>
        <v>0</v>
      </c>
      <c r="FS78" s="13">
        <f>SUMIFS('ATL RAW'!$J:$J,'ATL RAW'!$I:$I,'ATL GA Inventory'!$B78,'ATL RAW'!$L:$L,'ATL GA Inventory'!FS$3)+SUMIFS('ATL CR'!$J:$J,'ATL CR'!$I:$I,'ATL GA Inventory'!$B78,'ATL CR'!$L:$L,'ATL GA Inventory'!FS$3)</f>
        <v>0</v>
      </c>
      <c r="FT78" s="13">
        <f>SUMIFS('ATL RAW'!$J:$J,'ATL RAW'!$I:$I,'ATL GA Inventory'!$B78,'ATL RAW'!$L:$L,'ATL GA Inventory'!FT$3)+SUMIFS('ATL CR'!$J:$J,'ATL CR'!$I:$I,'ATL GA Inventory'!$B78,'ATL CR'!$L:$L,'ATL GA Inventory'!FT$3)</f>
        <v>0</v>
      </c>
      <c r="FU78" s="13">
        <f>SUMIFS('ATL RAW'!$J:$J,'ATL RAW'!$I:$I,'ATL GA Inventory'!$B78,'ATL RAW'!$L:$L,'ATL GA Inventory'!FU$3)+SUMIFS('ATL CR'!$J:$J,'ATL CR'!$I:$I,'ATL GA Inventory'!$B78,'ATL CR'!$L:$L,'ATL GA Inventory'!FU$3)</f>
        <v>0</v>
      </c>
      <c r="FV78" s="13">
        <f>SUMIFS('ATL RAW'!$J:$J,'ATL RAW'!$I:$I,'ATL GA Inventory'!$B78,'ATL RAW'!$L:$L,'ATL GA Inventory'!FV$3)+SUMIFS('ATL CR'!$J:$J,'ATL CR'!$I:$I,'ATL GA Inventory'!$B78,'ATL CR'!$L:$L,'ATL GA Inventory'!FV$3)</f>
        <v>0</v>
      </c>
      <c r="FW78" s="13">
        <f>SUMIFS('ATL RAW'!$J:$J,'ATL RAW'!$I:$I,'ATL GA Inventory'!$B78,'ATL RAW'!$L:$L,'ATL GA Inventory'!FW$3)+SUMIFS('ATL CR'!$J:$J,'ATL CR'!$I:$I,'ATL GA Inventory'!$B78,'ATL CR'!$L:$L,'ATL GA Inventory'!FW$3)</f>
        <v>0</v>
      </c>
      <c r="FX78" s="13">
        <f>SUMIFS('ATL RAW'!$J:$J,'ATL RAW'!$I:$I,'ATL GA Inventory'!$B78,'ATL RAW'!$L:$L,'ATL GA Inventory'!FX$3)+SUMIFS('ATL CR'!$J:$J,'ATL CR'!$I:$I,'ATL GA Inventory'!$B78,'ATL CR'!$L:$L,'ATL GA Inventory'!FX$3)</f>
        <v>0</v>
      </c>
      <c r="FY78" s="13">
        <f>SUMIFS('ATL RAW'!$J:$J,'ATL RAW'!$I:$I,'ATL GA Inventory'!$B78,'ATL RAW'!$L:$L,'ATL GA Inventory'!FY$3)+SUMIFS('ATL CR'!$J:$J,'ATL CR'!$I:$I,'ATL GA Inventory'!$B78,'ATL CR'!$L:$L,'ATL GA Inventory'!FY$3)</f>
        <v>0</v>
      </c>
      <c r="FZ78" s="13">
        <f>SUMIFS('ATL RAW'!$J:$J,'ATL RAW'!$I:$I,'ATL GA Inventory'!$B78,'ATL RAW'!$L:$L,'ATL GA Inventory'!FZ$3)+SUMIFS('ATL CR'!$J:$J,'ATL CR'!$I:$I,'ATL GA Inventory'!$B78,'ATL CR'!$L:$L,'ATL GA Inventory'!FZ$3)</f>
        <v>0</v>
      </c>
      <c r="GA78" s="13">
        <f>SUMIFS('ATL RAW'!$J:$J,'ATL RAW'!$I:$I,'ATL GA Inventory'!$B78,'ATL RAW'!$L:$L,'ATL GA Inventory'!GA$3)+SUMIFS('ATL CR'!$J:$J,'ATL CR'!$I:$I,'ATL GA Inventory'!$B78,'ATL CR'!$L:$L,'ATL GA Inventory'!GA$3)</f>
        <v>0</v>
      </c>
      <c r="GB78" s="13">
        <f>SUMIFS('ATL RAW'!$J:$J,'ATL RAW'!$I:$I,'ATL GA Inventory'!$B78,'ATL RAW'!$L:$L,'ATL GA Inventory'!GB$3)+SUMIFS('ATL CR'!$J:$J,'ATL CR'!$I:$I,'ATL GA Inventory'!$B78,'ATL CR'!$L:$L,'ATL GA Inventory'!GB$3)</f>
        <v>0</v>
      </c>
      <c r="GC78" s="13">
        <f>SUMIFS('ATL RAW'!$J:$J,'ATL RAW'!$I:$I,'ATL GA Inventory'!$B78,'ATL RAW'!$L:$L,'ATL GA Inventory'!GC$3)+SUMIFS('ATL CR'!$J:$J,'ATL CR'!$I:$I,'ATL GA Inventory'!$B78,'ATL CR'!$L:$L,'ATL GA Inventory'!GC$3)</f>
        <v>0</v>
      </c>
      <c r="GD78" s="13">
        <f>SUMIFS('ATL RAW'!$J:$J,'ATL RAW'!$I:$I,'ATL GA Inventory'!$B78,'ATL RAW'!$L:$L,'ATL GA Inventory'!GD$3)+SUMIFS('ATL CR'!$J:$J,'ATL CR'!$I:$I,'ATL GA Inventory'!$B78,'ATL CR'!$L:$L,'ATL GA Inventory'!GD$3)</f>
        <v>0</v>
      </c>
      <c r="GE78" s="13">
        <f>SUMIFS('ATL RAW'!$J:$J,'ATL RAW'!$I:$I,'ATL GA Inventory'!$B78,'ATL RAW'!$L:$L,'ATL GA Inventory'!GE$3)+SUMIFS('ATL CR'!$J:$J,'ATL CR'!$I:$I,'ATL GA Inventory'!$B78,'ATL CR'!$L:$L,'ATL GA Inventory'!GE$3)</f>
        <v>0</v>
      </c>
      <c r="GF78" s="13">
        <f>SUMIFS('ATL RAW'!$J:$J,'ATL RAW'!$I:$I,'ATL GA Inventory'!$B78,'ATL RAW'!$L:$L,'ATL GA Inventory'!GF$3)+SUMIFS('ATL CR'!$J:$J,'ATL CR'!$I:$I,'ATL GA Inventory'!$B78,'ATL CR'!$L:$L,'ATL GA Inventory'!GF$3)</f>
        <v>0</v>
      </c>
      <c r="GG78" s="13">
        <f>SUMIFS('ATL RAW'!$J:$J,'ATL RAW'!$I:$I,'ATL GA Inventory'!$B78,'ATL RAW'!$L:$L,'ATL GA Inventory'!GG$3)+SUMIFS('ATL CR'!$J:$J,'ATL CR'!$I:$I,'ATL GA Inventory'!$B78,'ATL CR'!$L:$L,'ATL GA Inventory'!GG$3)</f>
        <v>0</v>
      </c>
      <c r="GH78" s="13">
        <f>SUMIFS('ATL RAW'!$J:$J,'ATL RAW'!$I:$I,'ATL GA Inventory'!$B78,'ATL RAW'!$L:$L,'ATL GA Inventory'!GH$3)+SUMIFS('ATL CR'!$J:$J,'ATL CR'!$I:$I,'ATL GA Inventory'!$B78,'ATL CR'!$L:$L,'ATL GA Inventory'!GH$3)</f>
        <v>0</v>
      </c>
      <c r="GI78" s="13">
        <f>SUMIFS('ATL RAW'!$J:$J,'ATL RAW'!$I:$I,'ATL GA Inventory'!$B78,'ATL RAW'!$L:$L,'ATL GA Inventory'!GI$3)+SUMIFS('ATL CR'!$J:$J,'ATL CR'!$I:$I,'ATL GA Inventory'!$B78,'ATL CR'!$L:$L,'ATL GA Inventory'!GI$3)</f>
        <v>0</v>
      </c>
      <c r="GJ78" s="13">
        <f>SUMIFS('ATL RAW'!$J:$J,'ATL RAW'!$I:$I,'ATL GA Inventory'!$B78,'ATL RAW'!$L:$L,'ATL GA Inventory'!GJ$3)+SUMIFS('ATL CR'!$J:$J,'ATL CR'!$I:$I,'ATL GA Inventory'!$B78,'ATL CR'!$L:$L,'ATL GA Inventory'!GJ$3)</f>
        <v>0</v>
      </c>
      <c r="GK78" s="13">
        <f>SUMIFS('ATL RAW'!$J:$J,'ATL RAW'!$I:$I,'ATL GA Inventory'!$B78,'ATL RAW'!$L:$L,'ATL GA Inventory'!GK$3)+SUMIFS('ATL CR'!$J:$J,'ATL CR'!$I:$I,'ATL GA Inventory'!$B78,'ATL CR'!$L:$L,'ATL GA Inventory'!GK$3)</f>
        <v>0</v>
      </c>
      <c r="GL78" s="13">
        <f>SUMIFS('ATL RAW'!$J:$J,'ATL RAW'!$I:$I,'ATL GA Inventory'!$B78,'ATL RAW'!$L:$L,'ATL GA Inventory'!GL$3)+SUMIFS('ATL CR'!$J:$J,'ATL CR'!$I:$I,'ATL GA Inventory'!$B78,'ATL CR'!$L:$L,'ATL GA Inventory'!GL$3)</f>
        <v>0</v>
      </c>
      <c r="GM78" s="13">
        <f>SUMIFS('ATL RAW'!$J:$J,'ATL RAW'!$I:$I,'ATL GA Inventory'!$B78,'ATL RAW'!$L:$L,'ATL GA Inventory'!GM$3)+SUMIFS('ATL CR'!$J:$J,'ATL CR'!$I:$I,'ATL GA Inventory'!$B78,'ATL CR'!$L:$L,'ATL GA Inventory'!GM$3)</f>
        <v>0</v>
      </c>
      <c r="GN78" s="13">
        <f>SUMIFS('ATL RAW'!$J:$J,'ATL RAW'!$I:$I,'ATL GA Inventory'!$B78,'ATL RAW'!$L:$L,'ATL GA Inventory'!GN$3)+SUMIFS('ATL CR'!$J:$J,'ATL CR'!$I:$I,'ATL GA Inventory'!$B78,'ATL CR'!$L:$L,'ATL GA Inventory'!GN$3)</f>
        <v>0</v>
      </c>
      <c r="GO78" s="13">
        <f>SUMIFS('ATL RAW'!$J:$J,'ATL RAW'!$I:$I,'ATL GA Inventory'!$B78,'ATL RAW'!$L:$L,'ATL GA Inventory'!GO$3)+SUMIFS('ATL CR'!$J:$J,'ATL CR'!$I:$I,'ATL GA Inventory'!$B78,'ATL CR'!$L:$L,'ATL GA Inventory'!GO$3)</f>
        <v>0</v>
      </c>
      <c r="GP78" s="13">
        <f>SUMIFS('ATL RAW'!$J:$J,'ATL RAW'!$I:$I,'ATL GA Inventory'!$B78,'ATL RAW'!$L:$L,'ATL GA Inventory'!GP$3)+SUMIFS('ATL CR'!$J:$J,'ATL CR'!$I:$I,'ATL GA Inventory'!$B78,'ATL CR'!$L:$L,'ATL GA Inventory'!GP$3)</f>
        <v>0</v>
      </c>
      <c r="GQ78" s="13">
        <f>SUMIFS('ATL RAW'!$J:$J,'ATL RAW'!$I:$I,'ATL GA Inventory'!$B78,'ATL RAW'!$L:$L,'ATL GA Inventory'!GQ$3)+SUMIFS('ATL CR'!$J:$J,'ATL CR'!$I:$I,'ATL GA Inventory'!$B78,'ATL CR'!$L:$L,'ATL GA Inventory'!GQ$3)</f>
        <v>0</v>
      </c>
      <c r="GR78" s="13">
        <f>SUMIFS('ATL RAW'!$J:$J,'ATL RAW'!$I:$I,'ATL GA Inventory'!$B78,'ATL RAW'!$L:$L,'ATL GA Inventory'!GR$3)+SUMIFS('ATL CR'!$J:$J,'ATL CR'!$I:$I,'ATL GA Inventory'!$B78,'ATL CR'!$L:$L,'ATL GA Inventory'!GR$3)</f>
        <v>0</v>
      </c>
      <c r="GS78" s="13">
        <f>SUMIFS('ATL RAW'!$J:$J,'ATL RAW'!$I:$I,'ATL GA Inventory'!$B78,'ATL RAW'!$L:$L,'ATL GA Inventory'!GS$3)+SUMIFS('ATL CR'!$J:$J,'ATL CR'!$I:$I,'ATL GA Inventory'!$B78,'ATL CR'!$L:$L,'ATL GA Inventory'!GS$3)</f>
        <v>0</v>
      </c>
      <c r="GT78" s="13">
        <f>SUMIFS('ATL RAW'!$J:$J,'ATL RAW'!$I:$I,'ATL GA Inventory'!$B78,'ATL RAW'!$L:$L,'ATL GA Inventory'!GT$3)+SUMIFS('ATL CR'!$J:$J,'ATL CR'!$I:$I,'ATL GA Inventory'!$B78,'ATL CR'!$L:$L,'ATL GA Inventory'!GT$3)</f>
        <v>0</v>
      </c>
      <c r="GU78" s="13">
        <f>SUMIFS('ATL RAW'!$J:$J,'ATL RAW'!$I:$I,'ATL GA Inventory'!$B78,'ATL RAW'!$L:$L,'ATL GA Inventory'!GU$3)+SUMIFS('ATL CR'!$J:$J,'ATL CR'!$I:$I,'ATL GA Inventory'!$B78,'ATL CR'!$L:$L,'ATL GA Inventory'!GU$3)</f>
        <v>0</v>
      </c>
      <c r="GV78" s="13">
        <f>SUMIFS('ATL RAW'!$J:$J,'ATL RAW'!$I:$I,'ATL GA Inventory'!$B78,'ATL RAW'!$L:$L,'ATL GA Inventory'!GV$3)+SUMIFS('ATL CR'!$J:$J,'ATL CR'!$I:$I,'ATL GA Inventory'!$B78,'ATL CR'!$L:$L,'ATL GA Inventory'!GV$3)</f>
        <v>0</v>
      </c>
      <c r="GW78" s="13">
        <f>SUMIFS('ATL RAW'!$J:$J,'ATL RAW'!$I:$I,'ATL GA Inventory'!$B78,'ATL RAW'!$L:$L,'ATL GA Inventory'!GW$3)+SUMIFS('ATL CR'!$J:$J,'ATL CR'!$I:$I,'ATL GA Inventory'!$B78,'ATL CR'!$L:$L,'ATL GA Inventory'!GW$3)</f>
        <v>0</v>
      </c>
      <c r="GX78" s="13">
        <f>SUMIFS('ATL RAW'!$J:$J,'ATL RAW'!$I:$I,'ATL GA Inventory'!$B78,'ATL RAW'!$L:$L,'ATL GA Inventory'!GX$3)+SUMIFS('ATL CR'!$J:$J,'ATL CR'!$I:$I,'ATL GA Inventory'!$B78,'ATL CR'!$L:$L,'ATL GA Inventory'!GX$3)</f>
        <v>0</v>
      </c>
      <c r="GY78" s="13">
        <f>SUMIFS('ATL RAW'!$J:$J,'ATL RAW'!$I:$I,'ATL GA Inventory'!$B78,'ATL RAW'!$L:$L,'ATL GA Inventory'!GY$3)+SUMIFS('ATL CR'!$J:$J,'ATL CR'!$I:$I,'ATL GA Inventory'!$B78,'ATL CR'!$L:$L,'ATL GA Inventory'!GY$3)</f>
        <v>0</v>
      </c>
    </row>
    <row r="79" spans="1:207" hidden="1">
      <c r="A79" s="15" t="s">
        <v>936</v>
      </c>
      <c r="B79" s="15">
        <f t="shared" si="12"/>
        <v>49304156</v>
      </c>
      <c r="C79" s="15" t="str">
        <f t="shared" si="12"/>
        <v>Q.PEAK DUO XL-G10.D</v>
      </c>
      <c r="D79" s="14">
        <f t="shared" si="12"/>
        <v>480</v>
      </c>
      <c r="E79" s="13">
        <f>SUMIFS('ATL RAW'!$J:$J,'ATL RAW'!$I:$I,'ATL GA Inventory'!$B79,'ATL RAW'!$L:$L,'ATL GA Inventory'!E$3)+SUMIFS('ATL CR'!$J:$J,'ATL CR'!$I:$I,'ATL GA Inventory'!$B79,'ATL CR'!$L:$L,'ATL GA Inventory'!E$3)</f>
        <v>0</v>
      </c>
      <c r="F79" s="13">
        <f>SUMIFS('ATL RAW'!$J:$J,'ATL RAW'!$I:$I,'ATL GA Inventory'!$B79,'ATL RAW'!$L:$L,'ATL GA Inventory'!F$3)+SUMIFS('ATL CR'!$J:$J,'ATL CR'!$I:$I,'ATL GA Inventory'!$B79,'ATL CR'!$L:$L,'ATL GA Inventory'!F$3)</f>
        <v>0</v>
      </c>
      <c r="G79" s="13">
        <f>SUMIFS('ATL RAW'!$J:$J,'ATL RAW'!$I:$I,'ATL GA Inventory'!$B79,'ATL RAW'!$L:$L,'ATL GA Inventory'!G$3)+SUMIFS('ATL CR'!$J:$J,'ATL CR'!$I:$I,'ATL GA Inventory'!$B79,'ATL CR'!$L:$L,'ATL GA Inventory'!G$3)</f>
        <v>0</v>
      </c>
      <c r="H79" s="13">
        <f>SUMIFS('ATL RAW'!$J:$J,'ATL RAW'!$I:$I,'ATL GA Inventory'!$B79,'ATL RAW'!$L:$L,'ATL GA Inventory'!H$3)+SUMIFS('ATL CR'!$J:$J,'ATL CR'!$I:$I,'ATL GA Inventory'!$B79,'ATL CR'!$L:$L,'ATL GA Inventory'!H$3)</f>
        <v>0</v>
      </c>
      <c r="I79" s="13">
        <f>SUMIFS('ATL RAW'!$J:$J,'ATL RAW'!$I:$I,'ATL GA Inventory'!$B79,'ATL RAW'!$L:$L,'ATL GA Inventory'!I$3)+SUMIFS('ATL CR'!$J:$J,'ATL CR'!$I:$I,'ATL GA Inventory'!$B79,'ATL CR'!$L:$L,'ATL GA Inventory'!I$3)</f>
        <v>0</v>
      </c>
      <c r="J79" s="13">
        <f>SUMIFS('ATL RAW'!$J:$J,'ATL RAW'!$I:$I,'ATL GA Inventory'!$B79,'ATL RAW'!$L:$L,'ATL GA Inventory'!J$3)+SUMIFS('ATL CR'!$J:$J,'ATL CR'!$I:$I,'ATL GA Inventory'!$B79,'ATL CR'!$L:$L,'ATL GA Inventory'!J$3)</f>
        <v>0</v>
      </c>
      <c r="K79" s="13">
        <f>SUMIFS('ATL RAW'!$J:$J,'ATL RAW'!$I:$I,'ATL GA Inventory'!$B79,'ATL RAW'!$L:$L,'ATL GA Inventory'!K$3)+SUMIFS('ATL CR'!$J:$J,'ATL CR'!$I:$I,'ATL GA Inventory'!$B79,'ATL CR'!$L:$L,'ATL GA Inventory'!K$3)</f>
        <v>0</v>
      </c>
      <c r="L79" s="13">
        <f>SUMIFS('ATL RAW'!$J:$J,'ATL RAW'!$I:$I,'ATL GA Inventory'!$B79,'ATL RAW'!$L:$L,'ATL GA Inventory'!L$3)+SUMIFS('ATL CR'!$J:$J,'ATL CR'!$I:$I,'ATL GA Inventory'!$B79,'ATL CR'!$L:$L,'ATL GA Inventory'!L$3)</f>
        <v>0</v>
      </c>
      <c r="M79" s="13">
        <f>SUMIFS('ATL RAW'!$J:$J,'ATL RAW'!$I:$I,'ATL GA Inventory'!$B79,'ATL RAW'!$L:$L,'ATL GA Inventory'!M$3)+SUMIFS('ATL CR'!$J:$J,'ATL CR'!$I:$I,'ATL GA Inventory'!$B79,'ATL CR'!$L:$L,'ATL GA Inventory'!M$3)</f>
        <v>0</v>
      </c>
      <c r="N79" s="13">
        <f>SUMIFS('ATL RAW'!$J:$J,'ATL RAW'!$I:$I,'ATL GA Inventory'!$B79,'ATL RAW'!$L:$L,'ATL GA Inventory'!N$3)+SUMIFS('ATL CR'!$J:$J,'ATL CR'!$I:$I,'ATL GA Inventory'!$B79,'ATL CR'!$L:$L,'ATL GA Inventory'!N$3)</f>
        <v>0</v>
      </c>
      <c r="O79" s="13">
        <f>SUMIFS('ATL RAW'!$J:$J,'ATL RAW'!$I:$I,'ATL GA Inventory'!$B79,'ATL RAW'!$L:$L,'ATL GA Inventory'!O$3)+SUMIFS('ATL CR'!$J:$J,'ATL CR'!$I:$I,'ATL GA Inventory'!$B79,'ATL CR'!$L:$L,'ATL GA Inventory'!O$3)</f>
        <v>0</v>
      </c>
      <c r="P79" s="13">
        <f>SUMIFS('ATL RAW'!$J:$J,'ATL RAW'!$I:$I,'ATL GA Inventory'!$B79,'ATL RAW'!$L:$L,'ATL GA Inventory'!P$3)+SUMIFS('ATL CR'!$J:$J,'ATL CR'!$I:$I,'ATL GA Inventory'!$B79,'ATL CR'!$L:$L,'ATL GA Inventory'!P$3)</f>
        <v>0</v>
      </c>
      <c r="Q79" s="13">
        <f>SUMIFS('ATL RAW'!$J:$J,'ATL RAW'!$I:$I,'ATL GA Inventory'!$B79,'ATL RAW'!$L:$L,'ATL GA Inventory'!Q$3)+SUMIFS('ATL CR'!$J:$J,'ATL CR'!$I:$I,'ATL GA Inventory'!$B79,'ATL CR'!$L:$L,'ATL GA Inventory'!Q$3)</f>
        <v>0</v>
      </c>
      <c r="R79" s="13">
        <f>SUMIFS('ATL RAW'!$J:$J,'ATL RAW'!$I:$I,'ATL GA Inventory'!$B79,'ATL RAW'!$L:$L,'ATL GA Inventory'!R$3)+SUMIFS('ATL CR'!$J:$J,'ATL CR'!$I:$I,'ATL GA Inventory'!$B79,'ATL CR'!$L:$L,'ATL GA Inventory'!R$3)</f>
        <v>0</v>
      </c>
      <c r="S79" s="13">
        <f>SUMIFS('ATL RAW'!$J:$J,'ATL RAW'!$I:$I,'ATL GA Inventory'!$B79,'ATL RAW'!$L:$L,'ATL GA Inventory'!S$3)+SUMIFS('ATL CR'!$J:$J,'ATL CR'!$I:$I,'ATL GA Inventory'!$B79,'ATL CR'!$L:$L,'ATL GA Inventory'!S$3)</f>
        <v>0</v>
      </c>
      <c r="T79" s="13">
        <f>SUMIFS('ATL RAW'!$J:$J,'ATL RAW'!$I:$I,'ATL GA Inventory'!$B79,'ATL RAW'!$L:$L,'ATL GA Inventory'!T$3)+SUMIFS('ATL CR'!$J:$J,'ATL CR'!$I:$I,'ATL GA Inventory'!$B79,'ATL CR'!$L:$L,'ATL GA Inventory'!T$3)</f>
        <v>0</v>
      </c>
      <c r="U79" s="13">
        <f>SUMIFS('ATL RAW'!$J:$J,'ATL RAW'!$I:$I,'ATL GA Inventory'!$B79,'ATL RAW'!$L:$L,'ATL GA Inventory'!U$3)+SUMIFS('ATL CR'!$J:$J,'ATL CR'!$I:$I,'ATL GA Inventory'!$B79,'ATL CR'!$L:$L,'ATL GA Inventory'!U$3)</f>
        <v>0</v>
      </c>
      <c r="V79" s="13">
        <f>SUMIFS('ATL RAW'!$J:$J,'ATL RAW'!$I:$I,'ATL GA Inventory'!$B79,'ATL RAW'!$L:$L,'ATL GA Inventory'!V$3)+SUMIFS('ATL CR'!$J:$J,'ATL CR'!$I:$I,'ATL GA Inventory'!$B79,'ATL CR'!$L:$L,'ATL GA Inventory'!V$3)</f>
        <v>0</v>
      </c>
      <c r="W79" s="13">
        <f>SUMIFS('ATL RAW'!$J:$J,'ATL RAW'!$I:$I,'ATL GA Inventory'!$B79,'ATL RAW'!$L:$L,'ATL GA Inventory'!W$3)+SUMIFS('ATL CR'!$J:$J,'ATL CR'!$I:$I,'ATL GA Inventory'!$B79,'ATL CR'!$L:$L,'ATL GA Inventory'!W$3)</f>
        <v>0</v>
      </c>
      <c r="X79" s="13">
        <f>SUMIFS('ATL RAW'!$J:$J,'ATL RAW'!$I:$I,'ATL GA Inventory'!$B79,'ATL RAW'!$L:$L,'ATL GA Inventory'!X$3)+SUMIFS('ATL CR'!$J:$J,'ATL CR'!$I:$I,'ATL GA Inventory'!$B79,'ATL CR'!$L:$L,'ATL GA Inventory'!X$3)</f>
        <v>0</v>
      </c>
      <c r="Y79" s="13">
        <f>SUMIFS('ATL RAW'!$J:$J,'ATL RAW'!$I:$I,'ATL GA Inventory'!$B79,'ATL RAW'!$L:$L,'ATL GA Inventory'!Y$3)+SUMIFS('ATL CR'!$J:$J,'ATL CR'!$I:$I,'ATL GA Inventory'!$B79,'ATL CR'!$L:$L,'ATL GA Inventory'!Y$3)</f>
        <v>0</v>
      </c>
      <c r="Z79" s="13">
        <f>SUMIFS('ATL RAW'!$J:$J,'ATL RAW'!$I:$I,'ATL GA Inventory'!$B79,'ATL RAW'!$L:$L,'ATL GA Inventory'!Z$3)+SUMIFS('ATL CR'!$J:$J,'ATL CR'!$I:$I,'ATL GA Inventory'!$B79,'ATL CR'!$L:$L,'ATL GA Inventory'!Z$3)</f>
        <v>0</v>
      </c>
      <c r="AA79" s="13">
        <f>SUMIFS('ATL RAW'!$J:$J,'ATL RAW'!$I:$I,'ATL GA Inventory'!$B79,'ATL RAW'!$L:$L,'ATL GA Inventory'!AA$3)+SUMIFS('ATL CR'!$J:$J,'ATL CR'!$I:$I,'ATL GA Inventory'!$B79,'ATL CR'!$L:$L,'ATL GA Inventory'!AA$3)</f>
        <v>0</v>
      </c>
      <c r="AB79" s="13">
        <f>SUMIFS('ATL RAW'!$J:$J,'ATL RAW'!$I:$I,'ATL GA Inventory'!$B79,'ATL RAW'!$L:$L,'ATL GA Inventory'!AB$3)+SUMIFS('ATL CR'!$J:$J,'ATL CR'!$I:$I,'ATL GA Inventory'!$B79,'ATL CR'!$L:$L,'ATL GA Inventory'!AB$3)</f>
        <v>0</v>
      </c>
      <c r="AC79" s="13">
        <f>SUMIFS('ATL RAW'!$J:$J,'ATL RAW'!$I:$I,'ATL GA Inventory'!$B79,'ATL RAW'!$L:$L,'ATL GA Inventory'!AC$3)+SUMIFS('ATL CR'!$J:$J,'ATL CR'!$I:$I,'ATL GA Inventory'!$B79,'ATL CR'!$L:$L,'ATL GA Inventory'!AC$3)</f>
        <v>0</v>
      </c>
      <c r="AD79" s="13">
        <f>SUMIFS('ATL RAW'!$J:$J,'ATL RAW'!$I:$I,'ATL GA Inventory'!$B79,'ATL RAW'!$L:$L,'ATL GA Inventory'!AD$3)+SUMIFS('ATL CR'!$J:$J,'ATL CR'!$I:$I,'ATL GA Inventory'!$B79,'ATL CR'!$L:$L,'ATL GA Inventory'!AD$3)</f>
        <v>0</v>
      </c>
      <c r="AE79" s="13">
        <f>SUMIFS('ATL RAW'!$J:$J,'ATL RAW'!$I:$I,'ATL GA Inventory'!$B79,'ATL RAW'!$L:$L,'ATL GA Inventory'!AE$3)+SUMIFS('ATL CR'!$J:$J,'ATL CR'!$I:$I,'ATL GA Inventory'!$B79,'ATL CR'!$L:$L,'ATL GA Inventory'!AE$3)</f>
        <v>0</v>
      </c>
      <c r="AF79" s="13">
        <f>SUMIFS('ATL RAW'!$J:$J,'ATL RAW'!$I:$I,'ATL GA Inventory'!$B79,'ATL RAW'!$L:$L,'ATL GA Inventory'!AF$3)+SUMIFS('ATL CR'!$J:$J,'ATL CR'!$I:$I,'ATL GA Inventory'!$B79,'ATL CR'!$L:$L,'ATL GA Inventory'!AF$3)</f>
        <v>0</v>
      </c>
      <c r="AG79" s="13">
        <f>SUMIFS('ATL RAW'!$J:$J,'ATL RAW'!$I:$I,'ATL GA Inventory'!$B79,'ATL RAW'!$L:$L,'ATL GA Inventory'!AG$3)+SUMIFS('ATL CR'!$J:$J,'ATL CR'!$I:$I,'ATL GA Inventory'!$B79,'ATL CR'!$L:$L,'ATL GA Inventory'!AG$3)</f>
        <v>0</v>
      </c>
      <c r="AH79" s="13">
        <f>SUMIFS('ATL RAW'!$J:$J,'ATL RAW'!$I:$I,'ATL GA Inventory'!$B79,'ATL RAW'!$L:$L,'ATL GA Inventory'!AH$3)+SUMIFS('ATL CR'!$J:$J,'ATL CR'!$I:$I,'ATL GA Inventory'!$B79,'ATL CR'!$L:$L,'ATL GA Inventory'!AH$3)</f>
        <v>0</v>
      </c>
      <c r="AI79" s="13">
        <f>SUMIFS('ATL RAW'!$J:$J,'ATL RAW'!$I:$I,'ATL GA Inventory'!$B79,'ATL RAW'!$L:$L,'ATL GA Inventory'!AI$3)+SUMIFS('ATL CR'!$J:$J,'ATL CR'!$I:$I,'ATL GA Inventory'!$B79,'ATL CR'!$L:$L,'ATL GA Inventory'!AI$3)</f>
        <v>0</v>
      </c>
      <c r="AJ79" s="13">
        <f>SUMIFS('ATL RAW'!$J:$J,'ATL RAW'!$I:$I,'ATL GA Inventory'!$B79,'ATL RAW'!$L:$L,'ATL GA Inventory'!AJ$3)+SUMIFS('ATL CR'!$J:$J,'ATL CR'!$I:$I,'ATL GA Inventory'!$B79,'ATL CR'!$L:$L,'ATL GA Inventory'!AJ$3)</f>
        <v>0</v>
      </c>
      <c r="AK79" s="13">
        <f>SUMIFS('ATL RAW'!$J:$J,'ATL RAW'!$I:$I,'ATL GA Inventory'!$B79,'ATL RAW'!$L:$L,'ATL GA Inventory'!AK$3)+SUMIFS('ATL CR'!$J:$J,'ATL CR'!$I:$I,'ATL GA Inventory'!$B79,'ATL CR'!$L:$L,'ATL GA Inventory'!AK$3)</f>
        <v>0</v>
      </c>
      <c r="AL79" s="13">
        <f>SUMIFS('ATL RAW'!$J:$J,'ATL RAW'!$I:$I,'ATL GA Inventory'!$B79,'ATL RAW'!$L:$L,'ATL GA Inventory'!AL$3)+SUMIFS('ATL CR'!$J:$J,'ATL CR'!$I:$I,'ATL GA Inventory'!$B79,'ATL CR'!$L:$L,'ATL GA Inventory'!AL$3)</f>
        <v>0</v>
      </c>
      <c r="AM79" s="13">
        <f>SUMIFS('ATL RAW'!$J:$J,'ATL RAW'!$I:$I,'ATL GA Inventory'!$B79,'ATL RAW'!$L:$L,'ATL GA Inventory'!AM$3)+SUMIFS('ATL CR'!$J:$J,'ATL CR'!$I:$I,'ATL GA Inventory'!$B79,'ATL CR'!$L:$L,'ATL GA Inventory'!AM$3)</f>
        <v>0</v>
      </c>
      <c r="AN79" s="13">
        <f>SUMIFS('ATL RAW'!$J:$J,'ATL RAW'!$I:$I,'ATL GA Inventory'!$B79,'ATL RAW'!$L:$L,'ATL GA Inventory'!AN$3)+SUMIFS('ATL CR'!$J:$J,'ATL CR'!$I:$I,'ATL GA Inventory'!$B79,'ATL CR'!$L:$L,'ATL GA Inventory'!AN$3)</f>
        <v>0</v>
      </c>
      <c r="AO79" s="13">
        <f>SUMIFS('ATL RAW'!$J:$J,'ATL RAW'!$I:$I,'ATL GA Inventory'!$B79,'ATL RAW'!$L:$L,'ATL GA Inventory'!AO$3)+SUMIFS('ATL CR'!$J:$J,'ATL CR'!$I:$I,'ATL GA Inventory'!$B79,'ATL CR'!$L:$L,'ATL GA Inventory'!AO$3)</f>
        <v>0</v>
      </c>
      <c r="AP79" s="13">
        <f>SUMIFS('ATL RAW'!$J:$J,'ATL RAW'!$I:$I,'ATL GA Inventory'!$B79,'ATL RAW'!$L:$L,'ATL GA Inventory'!AP$3)+SUMIFS('ATL CR'!$J:$J,'ATL CR'!$I:$I,'ATL GA Inventory'!$B79,'ATL CR'!$L:$L,'ATL GA Inventory'!AP$3)</f>
        <v>0</v>
      </c>
      <c r="AQ79" s="13">
        <f>SUMIFS('ATL RAW'!$J:$J,'ATL RAW'!$I:$I,'ATL GA Inventory'!$B79,'ATL RAW'!$L:$L,'ATL GA Inventory'!AQ$3)+SUMIFS('ATL CR'!$J:$J,'ATL CR'!$I:$I,'ATL GA Inventory'!$B79,'ATL CR'!$L:$L,'ATL GA Inventory'!AQ$3)</f>
        <v>0</v>
      </c>
      <c r="AR79" s="13">
        <f>SUMIFS('ATL RAW'!$J:$J,'ATL RAW'!$I:$I,'ATL GA Inventory'!$B79,'ATL RAW'!$L:$L,'ATL GA Inventory'!AR$3)+SUMIFS('ATL CR'!$J:$J,'ATL CR'!$I:$I,'ATL GA Inventory'!$B79,'ATL CR'!$L:$L,'ATL GA Inventory'!AR$3)</f>
        <v>0</v>
      </c>
      <c r="AS79" s="13">
        <f>SUMIFS('ATL RAW'!$J:$J,'ATL RAW'!$I:$I,'ATL GA Inventory'!$B79,'ATL RAW'!$L:$L,'ATL GA Inventory'!AS$3)+SUMIFS('ATL CR'!$J:$J,'ATL CR'!$I:$I,'ATL GA Inventory'!$B79,'ATL CR'!$L:$L,'ATL GA Inventory'!AS$3)</f>
        <v>0</v>
      </c>
      <c r="AT79" s="13">
        <f>SUMIFS('ATL RAW'!$J:$J,'ATL RAW'!$I:$I,'ATL GA Inventory'!$B79,'ATL RAW'!$L:$L,'ATL GA Inventory'!AT$3)+SUMIFS('ATL CR'!$J:$J,'ATL CR'!$I:$I,'ATL GA Inventory'!$B79,'ATL CR'!$L:$L,'ATL GA Inventory'!AT$3)</f>
        <v>0</v>
      </c>
      <c r="AU79" s="13">
        <f>SUMIFS('ATL RAW'!$J:$J,'ATL RAW'!$I:$I,'ATL GA Inventory'!$B79,'ATL RAW'!$L:$L,'ATL GA Inventory'!AU$3)+SUMIFS('ATL CR'!$J:$J,'ATL CR'!$I:$I,'ATL GA Inventory'!$B79,'ATL CR'!$L:$L,'ATL GA Inventory'!AU$3)</f>
        <v>0</v>
      </c>
      <c r="AV79" s="13">
        <f>SUMIFS('ATL RAW'!$J:$J,'ATL RAW'!$I:$I,'ATL GA Inventory'!$B79,'ATL RAW'!$L:$L,'ATL GA Inventory'!AV$3)+SUMIFS('ATL CR'!$J:$J,'ATL CR'!$I:$I,'ATL GA Inventory'!$B79,'ATL CR'!$L:$L,'ATL GA Inventory'!AV$3)</f>
        <v>0</v>
      </c>
      <c r="AW79" s="13">
        <f>SUMIFS('ATL RAW'!$J:$J,'ATL RAW'!$I:$I,'ATL GA Inventory'!$B79,'ATL RAW'!$L:$L,'ATL GA Inventory'!AW$3)+SUMIFS('ATL CR'!$J:$J,'ATL CR'!$I:$I,'ATL GA Inventory'!$B79,'ATL CR'!$L:$L,'ATL GA Inventory'!AW$3)</f>
        <v>0</v>
      </c>
      <c r="AX79" s="13">
        <f>SUMIFS('ATL RAW'!$J:$J,'ATL RAW'!$I:$I,'ATL GA Inventory'!$B79,'ATL RAW'!$L:$L,'ATL GA Inventory'!AX$3)+SUMIFS('ATL CR'!$J:$J,'ATL CR'!$I:$I,'ATL GA Inventory'!$B79,'ATL CR'!$L:$L,'ATL GA Inventory'!AX$3)</f>
        <v>0</v>
      </c>
      <c r="AY79" s="13">
        <f>SUMIFS('ATL RAW'!$J:$J,'ATL RAW'!$I:$I,'ATL GA Inventory'!$B79,'ATL RAW'!$L:$L,'ATL GA Inventory'!AY$3)+SUMIFS('ATL CR'!$J:$J,'ATL CR'!$I:$I,'ATL GA Inventory'!$B79,'ATL CR'!$L:$L,'ATL GA Inventory'!AY$3)</f>
        <v>0</v>
      </c>
      <c r="AZ79" s="13">
        <f>SUMIFS('ATL RAW'!$J:$J,'ATL RAW'!$I:$I,'ATL GA Inventory'!$B79,'ATL RAW'!$L:$L,'ATL GA Inventory'!AZ$3)+SUMIFS('ATL CR'!$J:$J,'ATL CR'!$I:$I,'ATL GA Inventory'!$B79,'ATL CR'!$L:$L,'ATL GA Inventory'!AZ$3)</f>
        <v>0</v>
      </c>
      <c r="BA79" s="13">
        <f>SUMIFS('ATL RAW'!$J:$J,'ATL RAW'!$I:$I,'ATL GA Inventory'!$B79,'ATL RAW'!$L:$L,'ATL GA Inventory'!BA$3)+SUMIFS('ATL CR'!$J:$J,'ATL CR'!$I:$I,'ATL GA Inventory'!$B79,'ATL CR'!$L:$L,'ATL GA Inventory'!BA$3)</f>
        <v>0</v>
      </c>
      <c r="BB79" s="13">
        <f>SUMIFS('ATL RAW'!$J:$J,'ATL RAW'!$I:$I,'ATL GA Inventory'!$B79,'ATL RAW'!$L:$L,'ATL GA Inventory'!BB$3)+SUMIFS('ATL CR'!$J:$J,'ATL CR'!$I:$I,'ATL GA Inventory'!$B79,'ATL CR'!$L:$L,'ATL GA Inventory'!BB$3)</f>
        <v>0</v>
      </c>
      <c r="BC79" s="13">
        <f>SUMIFS('ATL RAW'!$J:$J,'ATL RAW'!$I:$I,'ATL GA Inventory'!$B79,'ATL RAW'!$L:$L,'ATL GA Inventory'!BC$3)+SUMIFS('ATL CR'!$J:$J,'ATL CR'!$I:$I,'ATL GA Inventory'!$B79,'ATL CR'!$L:$L,'ATL GA Inventory'!BC$3)</f>
        <v>0</v>
      </c>
      <c r="BD79" s="13">
        <f>SUMIFS('ATL RAW'!$J:$J,'ATL RAW'!$I:$I,'ATL GA Inventory'!$B79,'ATL RAW'!$L:$L,'ATL GA Inventory'!BD$3)+SUMIFS('ATL CR'!$J:$J,'ATL CR'!$I:$I,'ATL GA Inventory'!$B79,'ATL CR'!$L:$L,'ATL GA Inventory'!BD$3)</f>
        <v>0</v>
      </c>
      <c r="BE79" s="13">
        <f>SUMIFS('ATL RAW'!$J:$J,'ATL RAW'!$I:$I,'ATL GA Inventory'!$B79,'ATL RAW'!$L:$L,'ATL GA Inventory'!BE$3)+SUMIFS('ATL CR'!$J:$J,'ATL CR'!$I:$I,'ATL GA Inventory'!$B79,'ATL CR'!$L:$L,'ATL GA Inventory'!BE$3)</f>
        <v>0</v>
      </c>
      <c r="BF79" s="13">
        <f>SUMIFS('ATL RAW'!$J:$J,'ATL RAW'!$I:$I,'ATL GA Inventory'!$B79,'ATL RAW'!$L:$L,'ATL GA Inventory'!BF$3)+SUMIFS('ATL CR'!$J:$J,'ATL CR'!$I:$I,'ATL GA Inventory'!$B79,'ATL CR'!$L:$L,'ATL GA Inventory'!BF$3)</f>
        <v>0</v>
      </c>
      <c r="BG79" s="13">
        <f>SUMIFS('ATL RAW'!$J:$J,'ATL RAW'!$I:$I,'ATL GA Inventory'!$B79,'ATL RAW'!$L:$L,'ATL GA Inventory'!BG$3)+SUMIFS('ATL CR'!$J:$J,'ATL CR'!$I:$I,'ATL GA Inventory'!$B79,'ATL CR'!$L:$L,'ATL GA Inventory'!BG$3)</f>
        <v>0</v>
      </c>
      <c r="BH79" s="13">
        <f>SUMIFS('ATL RAW'!$J:$J,'ATL RAW'!$I:$I,'ATL GA Inventory'!$B79,'ATL RAW'!$L:$L,'ATL GA Inventory'!BH$3)+SUMIFS('ATL CR'!$J:$J,'ATL CR'!$I:$I,'ATL GA Inventory'!$B79,'ATL CR'!$L:$L,'ATL GA Inventory'!BH$3)</f>
        <v>0</v>
      </c>
      <c r="BI79" s="13">
        <f>SUMIFS('ATL RAW'!$J:$J,'ATL RAW'!$I:$I,'ATL GA Inventory'!$B79,'ATL RAW'!$L:$L,'ATL GA Inventory'!BI$3)+SUMIFS('ATL CR'!$J:$J,'ATL CR'!$I:$I,'ATL GA Inventory'!$B79,'ATL CR'!$L:$L,'ATL GA Inventory'!BI$3)</f>
        <v>0</v>
      </c>
      <c r="BJ79" s="13">
        <f>SUMIFS('ATL RAW'!$J:$J,'ATL RAW'!$I:$I,'ATL GA Inventory'!$B79,'ATL RAW'!$L:$L,'ATL GA Inventory'!BJ$3)+SUMIFS('ATL CR'!$J:$J,'ATL CR'!$I:$I,'ATL GA Inventory'!$B79,'ATL CR'!$L:$L,'ATL GA Inventory'!BJ$3)</f>
        <v>1740</v>
      </c>
      <c r="BK79" s="13">
        <f>SUMIFS('ATL RAW'!$J:$J,'ATL RAW'!$I:$I,'ATL GA Inventory'!$B79,'ATL RAW'!$L:$L,'ATL GA Inventory'!BK$3)+SUMIFS('ATL CR'!$J:$J,'ATL CR'!$I:$I,'ATL GA Inventory'!$B79,'ATL CR'!$L:$L,'ATL GA Inventory'!BK$3)</f>
        <v>0</v>
      </c>
      <c r="BL79" s="13">
        <f>SUMIFS('ATL RAW'!$J:$J,'ATL RAW'!$I:$I,'ATL GA Inventory'!$B79,'ATL RAW'!$L:$L,'ATL GA Inventory'!BL$3)+SUMIFS('ATL CR'!$J:$J,'ATL CR'!$I:$I,'ATL GA Inventory'!$B79,'ATL CR'!$L:$L,'ATL GA Inventory'!BL$3)</f>
        <v>1392</v>
      </c>
      <c r="BM79" s="13">
        <f>SUMIFS('ATL RAW'!$J:$J,'ATL RAW'!$I:$I,'ATL GA Inventory'!$B79,'ATL RAW'!$L:$L,'ATL GA Inventory'!BM$3)+SUMIFS('ATL CR'!$J:$J,'ATL CR'!$I:$I,'ATL GA Inventory'!$B79,'ATL CR'!$L:$L,'ATL GA Inventory'!BM$3)</f>
        <v>609</v>
      </c>
      <c r="BN79" s="13">
        <f>SUMIFS('ATL RAW'!$J:$J,'ATL RAW'!$I:$I,'ATL GA Inventory'!$B79,'ATL RAW'!$L:$L,'ATL GA Inventory'!BN$3)+SUMIFS('ATL CR'!$J:$J,'ATL CR'!$I:$I,'ATL GA Inventory'!$B79,'ATL CR'!$L:$L,'ATL GA Inventory'!BN$3)</f>
        <v>4031</v>
      </c>
      <c r="BO79" s="13">
        <f>SUMIFS('ATL RAW'!$J:$J,'ATL RAW'!$I:$I,'ATL GA Inventory'!$B79,'ATL RAW'!$L:$L,'ATL GA Inventory'!BO$3)+SUMIFS('ATL CR'!$J:$J,'ATL CR'!$I:$I,'ATL GA Inventory'!$B79,'ATL CR'!$L:$L,'ATL GA Inventory'!BO$3)</f>
        <v>0</v>
      </c>
      <c r="BP79" s="13">
        <f>SUMIFS('ATL RAW'!$J:$J,'ATL RAW'!$I:$I,'ATL GA Inventory'!$B79,'ATL RAW'!$L:$L,'ATL GA Inventory'!BP$3)+SUMIFS('ATL CR'!$J:$J,'ATL CR'!$I:$I,'ATL GA Inventory'!$B79,'ATL CR'!$L:$L,'ATL GA Inventory'!BP$3)</f>
        <v>1305</v>
      </c>
      <c r="BQ79" s="13">
        <f>SUMIFS('ATL RAW'!$J:$J,'ATL RAW'!$I:$I,'ATL GA Inventory'!$B79,'ATL RAW'!$L:$L,'ATL GA Inventory'!BQ$3)+SUMIFS('ATL CR'!$J:$J,'ATL CR'!$I:$I,'ATL GA Inventory'!$B79,'ATL CR'!$L:$L,'ATL GA Inventory'!BQ$3)</f>
        <v>0</v>
      </c>
      <c r="BR79" s="13">
        <f>SUMIFS('ATL RAW'!$J:$J,'ATL RAW'!$I:$I,'ATL GA Inventory'!$B79,'ATL RAW'!$L:$L,'ATL GA Inventory'!BR$3)+SUMIFS('ATL CR'!$J:$J,'ATL CR'!$I:$I,'ATL GA Inventory'!$B79,'ATL CR'!$L:$L,'ATL GA Inventory'!BR$3)</f>
        <v>0</v>
      </c>
      <c r="BS79" s="13">
        <f>SUMIFS('ATL RAW'!$J:$J,'ATL RAW'!$I:$I,'ATL GA Inventory'!$B79,'ATL RAW'!$L:$L,'ATL GA Inventory'!BS$3)+SUMIFS('ATL CR'!$J:$J,'ATL CR'!$I:$I,'ATL GA Inventory'!$B79,'ATL CR'!$L:$L,'ATL GA Inventory'!BS$3)</f>
        <v>696</v>
      </c>
      <c r="BT79" s="13">
        <f>SUMIFS('ATL RAW'!$J:$J,'ATL RAW'!$I:$I,'ATL GA Inventory'!$B79,'ATL RAW'!$L:$L,'ATL GA Inventory'!BT$3)+SUMIFS('ATL CR'!$J:$J,'ATL CR'!$I:$I,'ATL GA Inventory'!$B79,'ATL CR'!$L:$L,'ATL GA Inventory'!BT$3)</f>
        <v>319</v>
      </c>
      <c r="BU79" s="13">
        <f>SUMIFS('ATL RAW'!$J:$J,'ATL RAW'!$I:$I,'ATL GA Inventory'!$B79,'ATL RAW'!$L:$L,'ATL GA Inventory'!BU$3)+SUMIFS('ATL CR'!$J:$J,'ATL CR'!$I:$I,'ATL GA Inventory'!$B79,'ATL CR'!$L:$L,'ATL GA Inventory'!BU$3)</f>
        <v>0</v>
      </c>
      <c r="BV79" s="13">
        <f>SUMIFS('ATL RAW'!$J:$J,'ATL RAW'!$I:$I,'ATL GA Inventory'!$B79,'ATL RAW'!$L:$L,'ATL GA Inventory'!BV$3)+SUMIFS('ATL CR'!$J:$J,'ATL CR'!$I:$I,'ATL GA Inventory'!$B79,'ATL CR'!$L:$L,'ATL GA Inventory'!BV$3)</f>
        <v>0</v>
      </c>
      <c r="BW79" s="13">
        <f>SUMIFS('ATL RAW'!$J:$J,'ATL RAW'!$I:$I,'ATL GA Inventory'!$B79,'ATL RAW'!$L:$L,'ATL GA Inventory'!BW$3)+SUMIFS('ATL CR'!$J:$J,'ATL CR'!$I:$I,'ATL GA Inventory'!$B79,'ATL CR'!$L:$L,'ATL GA Inventory'!BW$3)</f>
        <v>0</v>
      </c>
      <c r="BX79" s="13">
        <f>SUMIFS('ATL RAW'!$J:$J,'ATL RAW'!$I:$I,'ATL GA Inventory'!$B79,'ATL RAW'!$L:$L,'ATL GA Inventory'!BX$3)+SUMIFS('ATL CR'!$J:$J,'ATL CR'!$I:$I,'ATL GA Inventory'!$B79,'ATL CR'!$L:$L,'ATL GA Inventory'!BX$3)</f>
        <v>0</v>
      </c>
      <c r="BY79" s="13">
        <f>SUMIFS('ATL RAW'!$J:$J,'ATL RAW'!$I:$I,'ATL GA Inventory'!$B79,'ATL RAW'!$L:$L,'ATL GA Inventory'!BY$3)+SUMIFS('ATL CR'!$J:$J,'ATL CR'!$I:$I,'ATL GA Inventory'!$B79,'ATL CR'!$L:$L,'ATL GA Inventory'!BY$3)</f>
        <v>0</v>
      </c>
      <c r="BZ79" s="13">
        <f>SUMIFS('ATL RAW'!$J:$J,'ATL RAW'!$I:$I,'ATL GA Inventory'!$B79,'ATL RAW'!$L:$L,'ATL GA Inventory'!BZ$3)+SUMIFS('ATL CR'!$J:$J,'ATL CR'!$I:$I,'ATL GA Inventory'!$B79,'ATL CR'!$L:$L,'ATL GA Inventory'!BZ$3)</f>
        <v>0</v>
      </c>
      <c r="CA79" s="13">
        <f>SUMIFS('ATL RAW'!$J:$J,'ATL RAW'!$I:$I,'ATL GA Inventory'!$B79,'ATL RAW'!$L:$L,'ATL GA Inventory'!CA$3)+SUMIFS('ATL CR'!$J:$J,'ATL CR'!$I:$I,'ATL GA Inventory'!$B79,'ATL CR'!$L:$L,'ATL GA Inventory'!CA$3)</f>
        <v>0</v>
      </c>
      <c r="CB79" s="13">
        <f>SUMIFS('ATL RAW'!$J:$J,'ATL RAW'!$I:$I,'ATL GA Inventory'!$B79,'ATL RAW'!$L:$L,'ATL GA Inventory'!CB$3)+SUMIFS('ATL CR'!$J:$J,'ATL CR'!$I:$I,'ATL GA Inventory'!$B79,'ATL CR'!$L:$L,'ATL GA Inventory'!CB$3)</f>
        <v>0</v>
      </c>
      <c r="CC79" s="13">
        <f>SUMIFS('ATL RAW'!$J:$J,'ATL RAW'!$I:$I,'ATL GA Inventory'!$B79,'ATL RAW'!$L:$L,'ATL GA Inventory'!CC$3)+SUMIFS('ATL CR'!$J:$J,'ATL CR'!$I:$I,'ATL GA Inventory'!$B79,'ATL CR'!$L:$L,'ATL GA Inventory'!CC$3)</f>
        <v>0</v>
      </c>
      <c r="CD79" s="13">
        <f>SUMIFS('ATL RAW'!$J:$J,'ATL RAW'!$I:$I,'ATL GA Inventory'!$B79,'ATL RAW'!$L:$L,'ATL GA Inventory'!CD$3)+SUMIFS('ATL CR'!$J:$J,'ATL CR'!$I:$I,'ATL GA Inventory'!$B79,'ATL CR'!$L:$L,'ATL GA Inventory'!CD$3)</f>
        <v>0</v>
      </c>
      <c r="CE79" s="13">
        <f>SUMIFS('ATL RAW'!$J:$J,'ATL RAW'!$I:$I,'ATL GA Inventory'!$B79,'ATL RAW'!$L:$L,'ATL GA Inventory'!CE$3)+SUMIFS('ATL CR'!$J:$J,'ATL CR'!$I:$I,'ATL GA Inventory'!$B79,'ATL CR'!$L:$L,'ATL GA Inventory'!CE$3)</f>
        <v>0</v>
      </c>
      <c r="CF79" s="13">
        <f>SUMIFS('ATL RAW'!$J:$J,'ATL RAW'!$I:$I,'ATL GA Inventory'!$B79,'ATL RAW'!$L:$L,'ATL GA Inventory'!CF$3)+SUMIFS('ATL CR'!$J:$J,'ATL CR'!$I:$I,'ATL GA Inventory'!$B79,'ATL CR'!$L:$L,'ATL GA Inventory'!CF$3)</f>
        <v>0</v>
      </c>
      <c r="CG79" s="13">
        <f>SUMIFS('ATL RAW'!$J:$J,'ATL RAW'!$I:$I,'ATL GA Inventory'!$B79,'ATL RAW'!$L:$L,'ATL GA Inventory'!CG$3)+SUMIFS('ATL CR'!$J:$J,'ATL CR'!$I:$I,'ATL GA Inventory'!$B79,'ATL CR'!$L:$L,'ATL GA Inventory'!CG$3)</f>
        <v>0</v>
      </c>
      <c r="CH79" s="13">
        <f>SUMIFS('ATL RAW'!$J:$J,'ATL RAW'!$I:$I,'ATL GA Inventory'!$B79,'ATL RAW'!$L:$L,'ATL GA Inventory'!CH$3)+SUMIFS('ATL CR'!$J:$J,'ATL CR'!$I:$I,'ATL GA Inventory'!$B79,'ATL CR'!$L:$L,'ATL GA Inventory'!CH$3)</f>
        <v>0</v>
      </c>
      <c r="CI79" s="13">
        <f>SUMIFS('ATL RAW'!$J:$J,'ATL RAW'!$I:$I,'ATL GA Inventory'!$B79,'ATL RAW'!$L:$L,'ATL GA Inventory'!CI$3)+SUMIFS('ATL CR'!$J:$J,'ATL CR'!$I:$I,'ATL GA Inventory'!$B79,'ATL CR'!$L:$L,'ATL GA Inventory'!CI$3)</f>
        <v>0</v>
      </c>
      <c r="CJ79" s="13">
        <f>SUMIFS('ATL RAW'!$J:$J,'ATL RAW'!$I:$I,'ATL GA Inventory'!$B79,'ATL RAW'!$L:$L,'ATL GA Inventory'!CJ$3)+SUMIFS('ATL CR'!$J:$J,'ATL CR'!$I:$I,'ATL GA Inventory'!$B79,'ATL CR'!$L:$L,'ATL GA Inventory'!CJ$3)</f>
        <v>0</v>
      </c>
      <c r="CK79" s="13">
        <f>SUMIFS('ATL RAW'!$J:$J,'ATL RAW'!$I:$I,'ATL GA Inventory'!$B79,'ATL RAW'!$L:$L,'ATL GA Inventory'!CK$3)+SUMIFS('ATL CR'!$J:$J,'ATL CR'!$I:$I,'ATL GA Inventory'!$B79,'ATL CR'!$L:$L,'ATL GA Inventory'!CK$3)</f>
        <v>0</v>
      </c>
      <c r="CL79" s="13">
        <f>SUMIFS('ATL RAW'!$J:$J,'ATL RAW'!$I:$I,'ATL GA Inventory'!$B79,'ATL RAW'!$L:$L,'ATL GA Inventory'!CL$3)+SUMIFS('ATL CR'!$J:$J,'ATL CR'!$I:$I,'ATL GA Inventory'!$B79,'ATL CR'!$L:$L,'ATL GA Inventory'!CL$3)</f>
        <v>0</v>
      </c>
      <c r="CM79" s="13">
        <f>SUMIFS('ATL RAW'!$J:$J,'ATL RAW'!$I:$I,'ATL GA Inventory'!$B79,'ATL RAW'!$L:$L,'ATL GA Inventory'!CM$3)+SUMIFS('ATL CR'!$J:$J,'ATL CR'!$I:$I,'ATL GA Inventory'!$B79,'ATL CR'!$L:$L,'ATL GA Inventory'!CM$3)</f>
        <v>0</v>
      </c>
      <c r="CN79" s="13">
        <f>SUMIFS('ATL RAW'!$J:$J,'ATL RAW'!$I:$I,'ATL GA Inventory'!$B79,'ATL RAW'!$L:$L,'ATL GA Inventory'!CN$3)+SUMIFS('ATL CR'!$J:$J,'ATL CR'!$I:$I,'ATL GA Inventory'!$B79,'ATL CR'!$L:$L,'ATL GA Inventory'!CN$3)</f>
        <v>0</v>
      </c>
      <c r="CO79" s="13">
        <f>SUMIFS('ATL RAW'!$J:$J,'ATL RAW'!$I:$I,'ATL GA Inventory'!$B79,'ATL RAW'!$L:$L,'ATL GA Inventory'!CO$3)+SUMIFS('ATL CR'!$J:$J,'ATL CR'!$I:$I,'ATL GA Inventory'!$B79,'ATL CR'!$L:$L,'ATL GA Inventory'!CO$3)</f>
        <v>580</v>
      </c>
      <c r="CP79" s="13">
        <f>SUMIFS('ATL RAW'!$J:$J,'ATL RAW'!$I:$I,'ATL GA Inventory'!$B79,'ATL RAW'!$L:$L,'ATL GA Inventory'!CP$3)+SUMIFS('ATL CR'!$J:$J,'ATL CR'!$I:$I,'ATL GA Inventory'!$B79,'ATL CR'!$L:$L,'ATL GA Inventory'!CP$3)</f>
        <v>0</v>
      </c>
      <c r="CQ79" s="13">
        <f>SUMIFS('ATL RAW'!$J:$J,'ATL RAW'!$I:$I,'ATL GA Inventory'!$B79,'ATL RAW'!$L:$L,'ATL GA Inventory'!CQ$3)+SUMIFS('ATL CR'!$J:$J,'ATL CR'!$I:$I,'ATL GA Inventory'!$B79,'ATL CR'!$L:$L,'ATL GA Inventory'!CQ$3)</f>
        <v>0</v>
      </c>
      <c r="CR79" s="13">
        <f>SUMIFS('ATL RAW'!$J:$J,'ATL RAW'!$I:$I,'ATL GA Inventory'!$B79,'ATL RAW'!$L:$L,'ATL GA Inventory'!CR$3)+SUMIFS('ATL CR'!$J:$J,'ATL CR'!$I:$I,'ATL GA Inventory'!$B79,'ATL CR'!$L:$L,'ATL GA Inventory'!CR$3)</f>
        <v>0</v>
      </c>
      <c r="CS79" s="13">
        <f>SUMIFS('ATL RAW'!$J:$J,'ATL RAW'!$I:$I,'ATL GA Inventory'!$B79,'ATL RAW'!$L:$L,'ATL GA Inventory'!CS$3)+SUMIFS('ATL CR'!$J:$J,'ATL CR'!$I:$I,'ATL GA Inventory'!$B79,'ATL CR'!$L:$L,'ATL GA Inventory'!CS$3)</f>
        <v>0</v>
      </c>
      <c r="CT79" s="13">
        <f>SUMIFS('ATL RAW'!$J:$J,'ATL RAW'!$I:$I,'ATL GA Inventory'!$B79,'ATL RAW'!$L:$L,'ATL GA Inventory'!CT$3)+SUMIFS('ATL CR'!$J:$J,'ATL CR'!$I:$I,'ATL GA Inventory'!$B79,'ATL CR'!$L:$L,'ATL GA Inventory'!CT$3)</f>
        <v>0</v>
      </c>
      <c r="CU79" s="13">
        <f>SUMIFS('ATL RAW'!$J:$J,'ATL RAW'!$I:$I,'ATL GA Inventory'!$B79,'ATL RAW'!$L:$L,'ATL GA Inventory'!CU$3)+SUMIFS('ATL CR'!$J:$J,'ATL CR'!$I:$I,'ATL GA Inventory'!$B79,'ATL CR'!$L:$L,'ATL GA Inventory'!CU$3)</f>
        <v>0</v>
      </c>
      <c r="CV79" s="13">
        <f>SUMIFS('ATL RAW'!$J:$J,'ATL RAW'!$I:$I,'ATL GA Inventory'!$B79,'ATL RAW'!$L:$L,'ATL GA Inventory'!CV$3)+SUMIFS('ATL CR'!$J:$J,'ATL CR'!$I:$I,'ATL GA Inventory'!$B79,'ATL CR'!$L:$L,'ATL GA Inventory'!CV$3)</f>
        <v>0</v>
      </c>
      <c r="CW79" s="13">
        <f>SUMIFS('ATL RAW'!$J:$J,'ATL RAW'!$I:$I,'ATL GA Inventory'!$B79,'ATL RAW'!$L:$L,'ATL GA Inventory'!CW$3)+SUMIFS('ATL CR'!$J:$J,'ATL CR'!$I:$I,'ATL GA Inventory'!$B79,'ATL CR'!$L:$L,'ATL GA Inventory'!CW$3)</f>
        <v>0</v>
      </c>
      <c r="CX79" s="13">
        <f>SUMIFS('ATL RAW'!$J:$J,'ATL RAW'!$I:$I,'ATL GA Inventory'!$B79,'ATL RAW'!$L:$L,'ATL GA Inventory'!CX$3)+SUMIFS('ATL CR'!$J:$J,'ATL CR'!$I:$I,'ATL GA Inventory'!$B79,'ATL CR'!$L:$L,'ATL GA Inventory'!CX$3)</f>
        <v>0</v>
      </c>
      <c r="CY79" s="13">
        <f>SUMIFS('ATL RAW'!$J:$J,'ATL RAW'!$I:$I,'ATL GA Inventory'!$B79,'ATL RAW'!$L:$L,'ATL GA Inventory'!CY$3)+SUMIFS('ATL CR'!$J:$J,'ATL CR'!$I:$I,'ATL GA Inventory'!$B79,'ATL CR'!$L:$L,'ATL GA Inventory'!CY$3)</f>
        <v>0</v>
      </c>
      <c r="CZ79" s="13">
        <f>SUMIFS('ATL RAW'!$J:$J,'ATL RAW'!$I:$I,'ATL GA Inventory'!$B79,'ATL RAW'!$L:$L,'ATL GA Inventory'!CZ$3)+SUMIFS('ATL CR'!$J:$J,'ATL CR'!$I:$I,'ATL GA Inventory'!$B79,'ATL CR'!$L:$L,'ATL GA Inventory'!CZ$3)</f>
        <v>0</v>
      </c>
      <c r="DA79" s="13">
        <f>SUMIFS('ATL RAW'!$J:$J,'ATL RAW'!$I:$I,'ATL GA Inventory'!$B79,'ATL RAW'!$L:$L,'ATL GA Inventory'!DA$3)+SUMIFS('ATL CR'!$J:$J,'ATL CR'!$I:$I,'ATL GA Inventory'!$B79,'ATL CR'!$L:$L,'ATL GA Inventory'!DA$3)</f>
        <v>0</v>
      </c>
      <c r="DB79" s="13">
        <f>SUMIFS('ATL RAW'!$J:$J,'ATL RAW'!$I:$I,'ATL GA Inventory'!$B79,'ATL RAW'!$L:$L,'ATL GA Inventory'!DB$3)+SUMIFS('ATL CR'!$J:$J,'ATL CR'!$I:$I,'ATL GA Inventory'!$B79,'ATL CR'!$L:$L,'ATL GA Inventory'!DB$3)</f>
        <v>0</v>
      </c>
      <c r="DC79" s="13">
        <f>SUMIFS('ATL RAW'!$J:$J,'ATL RAW'!$I:$I,'ATL GA Inventory'!$B79,'ATL RAW'!$L:$L,'ATL GA Inventory'!DC$3)+SUMIFS('ATL CR'!$J:$J,'ATL CR'!$I:$I,'ATL GA Inventory'!$B79,'ATL CR'!$L:$L,'ATL GA Inventory'!DC$3)</f>
        <v>0</v>
      </c>
      <c r="DD79" s="13">
        <f>SUMIFS('ATL RAW'!$J:$J,'ATL RAW'!$I:$I,'ATL GA Inventory'!$B79,'ATL RAW'!$L:$L,'ATL GA Inventory'!DD$3)+SUMIFS('ATL CR'!$J:$J,'ATL CR'!$I:$I,'ATL GA Inventory'!$B79,'ATL CR'!$L:$L,'ATL GA Inventory'!DD$3)</f>
        <v>0</v>
      </c>
      <c r="DE79" s="13">
        <f>SUMIFS('ATL RAW'!$J:$J,'ATL RAW'!$I:$I,'ATL GA Inventory'!$B79,'ATL RAW'!$L:$L,'ATL GA Inventory'!DE$3)+SUMIFS('ATL CR'!$J:$J,'ATL CR'!$I:$I,'ATL GA Inventory'!$B79,'ATL CR'!$L:$L,'ATL GA Inventory'!DE$3)</f>
        <v>0</v>
      </c>
      <c r="DF79" s="13">
        <f>SUMIFS('ATL RAW'!$J:$J,'ATL RAW'!$I:$I,'ATL GA Inventory'!$B79,'ATL RAW'!$L:$L,'ATL GA Inventory'!DF$3)+SUMIFS('ATL CR'!$J:$J,'ATL CR'!$I:$I,'ATL GA Inventory'!$B79,'ATL CR'!$L:$L,'ATL GA Inventory'!DF$3)</f>
        <v>0</v>
      </c>
      <c r="DG79" s="13">
        <f>SUMIFS('ATL RAW'!$J:$J,'ATL RAW'!$I:$I,'ATL GA Inventory'!$B79,'ATL RAW'!$L:$L,'ATL GA Inventory'!DG$3)+SUMIFS('ATL CR'!$J:$J,'ATL CR'!$I:$I,'ATL GA Inventory'!$B79,'ATL CR'!$L:$L,'ATL GA Inventory'!DG$3)</f>
        <v>0</v>
      </c>
      <c r="DH79" s="13">
        <f>SUMIFS('ATL RAW'!$J:$J,'ATL RAW'!$I:$I,'ATL GA Inventory'!$B79,'ATL RAW'!$L:$L,'ATL GA Inventory'!DH$3)+SUMIFS('ATL CR'!$J:$J,'ATL CR'!$I:$I,'ATL GA Inventory'!$B79,'ATL CR'!$L:$L,'ATL GA Inventory'!DH$3)</f>
        <v>0</v>
      </c>
      <c r="DI79" s="13">
        <f>SUMIFS('ATL RAW'!$J:$J,'ATL RAW'!$I:$I,'ATL GA Inventory'!$B79,'ATL RAW'!$L:$L,'ATL GA Inventory'!DI$3)+SUMIFS('ATL CR'!$J:$J,'ATL CR'!$I:$I,'ATL GA Inventory'!$B79,'ATL CR'!$L:$L,'ATL GA Inventory'!DI$3)</f>
        <v>0</v>
      </c>
      <c r="DJ79" s="13">
        <f>SUMIFS('ATL RAW'!$J:$J,'ATL RAW'!$I:$I,'ATL GA Inventory'!$B79,'ATL RAW'!$L:$L,'ATL GA Inventory'!DJ$3)+SUMIFS('ATL CR'!$J:$J,'ATL CR'!$I:$I,'ATL GA Inventory'!$B79,'ATL CR'!$L:$L,'ATL GA Inventory'!DJ$3)</f>
        <v>0</v>
      </c>
      <c r="DK79" s="13">
        <f>SUMIFS('ATL RAW'!$J:$J,'ATL RAW'!$I:$I,'ATL GA Inventory'!$B79,'ATL RAW'!$L:$L,'ATL GA Inventory'!DK$3)+SUMIFS('ATL CR'!$J:$J,'ATL CR'!$I:$I,'ATL GA Inventory'!$B79,'ATL CR'!$L:$L,'ATL GA Inventory'!DK$3)</f>
        <v>0</v>
      </c>
      <c r="DL79" s="13">
        <f>SUMIFS('ATL RAW'!$J:$J,'ATL RAW'!$I:$I,'ATL GA Inventory'!$B79,'ATL RAW'!$L:$L,'ATL GA Inventory'!DL$3)+SUMIFS('ATL CR'!$J:$J,'ATL CR'!$I:$I,'ATL GA Inventory'!$B79,'ATL CR'!$L:$L,'ATL GA Inventory'!DL$3)</f>
        <v>0</v>
      </c>
      <c r="DM79" s="13">
        <f>SUMIFS('ATL RAW'!$J:$J,'ATL RAW'!$I:$I,'ATL GA Inventory'!$B79,'ATL RAW'!$L:$L,'ATL GA Inventory'!DM$3)+SUMIFS('ATL CR'!$J:$J,'ATL CR'!$I:$I,'ATL GA Inventory'!$B79,'ATL CR'!$L:$L,'ATL GA Inventory'!DM$3)</f>
        <v>0</v>
      </c>
      <c r="DN79" s="13">
        <f>SUMIFS('ATL RAW'!$J:$J,'ATL RAW'!$I:$I,'ATL GA Inventory'!$B79,'ATL RAW'!$L:$L,'ATL GA Inventory'!DN$3)+SUMIFS('ATL CR'!$J:$J,'ATL CR'!$I:$I,'ATL GA Inventory'!$B79,'ATL CR'!$L:$L,'ATL GA Inventory'!DN$3)</f>
        <v>0</v>
      </c>
      <c r="DO79" s="13">
        <f>SUMIFS('ATL RAW'!$J:$J,'ATL RAW'!$I:$I,'ATL GA Inventory'!$B79,'ATL RAW'!$L:$L,'ATL GA Inventory'!DO$3)+SUMIFS('ATL CR'!$J:$J,'ATL CR'!$I:$I,'ATL GA Inventory'!$B79,'ATL CR'!$L:$L,'ATL GA Inventory'!DO$3)</f>
        <v>0</v>
      </c>
      <c r="DP79" s="13">
        <f>SUMIFS('ATL RAW'!$J:$J,'ATL RAW'!$I:$I,'ATL GA Inventory'!$B79,'ATL RAW'!$L:$L,'ATL GA Inventory'!DP$3)+SUMIFS('ATL CR'!$J:$J,'ATL CR'!$I:$I,'ATL GA Inventory'!$B79,'ATL CR'!$L:$L,'ATL GA Inventory'!DP$3)</f>
        <v>0</v>
      </c>
      <c r="DQ79" s="13">
        <f>SUMIFS('ATL RAW'!$J:$J,'ATL RAW'!$I:$I,'ATL GA Inventory'!$B79,'ATL RAW'!$L:$L,'ATL GA Inventory'!DQ$3)+SUMIFS('ATL CR'!$J:$J,'ATL CR'!$I:$I,'ATL GA Inventory'!$B79,'ATL CR'!$L:$L,'ATL GA Inventory'!DQ$3)</f>
        <v>0</v>
      </c>
      <c r="DR79" s="13">
        <f>SUMIFS('ATL RAW'!$J:$J,'ATL RAW'!$I:$I,'ATL GA Inventory'!$B79,'ATL RAW'!$L:$L,'ATL GA Inventory'!DR$3)+SUMIFS('ATL CR'!$J:$J,'ATL CR'!$I:$I,'ATL GA Inventory'!$B79,'ATL CR'!$L:$L,'ATL GA Inventory'!DR$3)</f>
        <v>0</v>
      </c>
      <c r="DS79" s="13">
        <f>SUMIFS('ATL RAW'!$J:$J,'ATL RAW'!$I:$I,'ATL GA Inventory'!$B79,'ATL RAW'!$L:$L,'ATL GA Inventory'!DS$3)+SUMIFS('ATL CR'!$J:$J,'ATL CR'!$I:$I,'ATL GA Inventory'!$B79,'ATL CR'!$L:$L,'ATL GA Inventory'!DS$3)</f>
        <v>0</v>
      </c>
      <c r="DT79" s="13">
        <f>SUMIFS('ATL RAW'!$J:$J,'ATL RAW'!$I:$I,'ATL GA Inventory'!$B79,'ATL RAW'!$L:$L,'ATL GA Inventory'!DT$3)+SUMIFS('ATL CR'!$J:$J,'ATL CR'!$I:$I,'ATL GA Inventory'!$B79,'ATL CR'!$L:$L,'ATL GA Inventory'!DT$3)</f>
        <v>0</v>
      </c>
      <c r="DU79" s="13">
        <f>SUMIFS('ATL RAW'!$J:$J,'ATL RAW'!$I:$I,'ATL GA Inventory'!$B79,'ATL RAW'!$L:$L,'ATL GA Inventory'!DU$3)+SUMIFS('ATL CR'!$J:$J,'ATL CR'!$I:$I,'ATL GA Inventory'!$B79,'ATL CR'!$L:$L,'ATL GA Inventory'!DU$3)</f>
        <v>0</v>
      </c>
      <c r="DV79" s="13">
        <f>SUMIFS('ATL RAW'!$J:$J,'ATL RAW'!$I:$I,'ATL GA Inventory'!$B79,'ATL RAW'!$L:$L,'ATL GA Inventory'!DV$3)+SUMIFS('ATL CR'!$J:$J,'ATL CR'!$I:$I,'ATL GA Inventory'!$B79,'ATL CR'!$L:$L,'ATL GA Inventory'!DV$3)</f>
        <v>0</v>
      </c>
      <c r="DW79" s="13">
        <f>SUMIFS('ATL RAW'!$J:$J,'ATL RAW'!$I:$I,'ATL GA Inventory'!$B79,'ATL RAW'!$L:$L,'ATL GA Inventory'!DW$3)+SUMIFS('ATL CR'!$J:$J,'ATL CR'!$I:$I,'ATL GA Inventory'!$B79,'ATL CR'!$L:$L,'ATL GA Inventory'!DW$3)</f>
        <v>0</v>
      </c>
      <c r="DX79" s="13">
        <f>SUMIFS('ATL RAW'!$J:$J,'ATL RAW'!$I:$I,'ATL GA Inventory'!$B79,'ATL RAW'!$L:$L,'ATL GA Inventory'!DX$3)+SUMIFS('ATL CR'!$J:$J,'ATL CR'!$I:$I,'ATL GA Inventory'!$B79,'ATL CR'!$L:$L,'ATL GA Inventory'!DX$3)</f>
        <v>0</v>
      </c>
      <c r="DY79" s="13">
        <f>SUMIFS('ATL RAW'!$J:$J,'ATL RAW'!$I:$I,'ATL GA Inventory'!$B79,'ATL RAW'!$L:$L,'ATL GA Inventory'!DY$3)+SUMIFS('ATL CR'!$J:$J,'ATL CR'!$I:$I,'ATL GA Inventory'!$B79,'ATL CR'!$L:$L,'ATL GA Inventory'!DY$3)</f>
        <v>0</v>
      </c>
      <c r="DZ79" s="13">
        <f>SUMIFS('ATL RAW'!$J:$J,'ATL RAW'!$I:$I,'ATL GA Inventory'!$B79,'ATL RAW'!$L:$L,'ATL GA Inventory'!DZ$3)+SUMIFS('ATL CR'!$J:$J,'ATL CR'!$I:$I,'ATL GA Inventory'!$B79,'ATL CR'!$L:$L,'ATL GA Inventory'!DZ$3)</f>
        <v>0</v>
      </c>
      <c r="EA79" s="13">
        <f>SUMIFS('ATL RAW'!$J:$J,'ATL RAW'!$I:$I,'ATL GA Inventory'!$B79,'ATL RAW'!$L:$L,'ATL GA Inventory'!EA$3)+SUMIFS('ATL CR'!$J:$J,'ATL CR'!$I:$I,'ATL GA Inventory'!$B79,'ATL CR'!$L:$L,'ATL GA Inventory'!EA$3)</f>
        <v>0</v>
      </c>
      <c r="EB79" s="13">
        <f>SUMIFS('ATL RAW'!$J:$J,'ATL RAW'!$I:$I,'ATL GA Inventory'!$B79,'ATL RAW'!$L:$L,'ATL GA Inventory'!EB$3)+SUMIFS('ATL CR'!$J:$J,'ATL CR'!$I:$I,'ATL GA Inventory'!$B79,'ATL CR'!$L:$L,'ATL GA Inventory'!EB$3)</f>
        <v>0</v>
      </c>
      <c r="EC79" s="13">
        <f>SUMIFS('ATL RAW'!$J:$J,'ATL RAW'!$I:$I,'ATL GA Inventory'!$B79,'ATL RAW'!$L:$L,'ATL GA Inventory'!EC$3)+SUMIFS('ATL CR'!$J:$J,'ATL CR'!$I:$I,'ATL GA Inventory'!$B79,'ATL CR'!$L:$L,'ATL GA Inventory'!EC$3)</f>
        <v>0</v>
      </c>
      <c r="ED79" s="13">
        <f>SUMIFS('ATL RAW'!$J:$J,'ATL RAW'!$I:$I,'ATL GA Inventory'!$B79,'ATL RAW'!$L:$L,'ATL GA Inventory'!ED$3)+SUMIFS('ATL CR'!$J:$J,'ATL CR'!$I:$I,'ATL GA Inventory'!$B79,'ATL CR'!$L:$L,'ATL GA Inventory'!ED$3)</f>
        <v>0</v>
      </c>
      <c r="EE79" s="13">
        <f>SUMIFS('ATL RAW'!$J:$J,'ATL RAW'!$I:$I,'ATL GA Inventory'!$B79,'ATL RAW'!$L:$L,'ATL GA Inventory'!EE$3)+SUMIFS('ATL CR'!$J:$J,'ATL CR'!$I:$I,'ATL GA Inventory'!$B79,'ATL CR'!$L:$L,'ATL GA Inventory'!EE$3)</f>
        <v>0</v>
      </c>
      <c r="EF79" s="13">
        <f>SUMIFS('ATL RAW'!$J:$J,'ATL RAW'!$I:$I,'ATL GA Inventory'!$B79,'ATL RAW'!$L:$L,'ATL GA Inventory'!EF$3)+SUMIFS('ATL CR'!$J:$J,'ATL CR'!$I:$I,'ATL GA Inventory'!$B79,'ATL CR'!$L:$L,'ATL GA Inventory'!EF$3)</f>
        <v>0</v>
      </c>
      <c r="EG79" s="13">
        <f>SUMIFS('ATL RAW'!$J:$J,'ATL RAW'!$I:$I,'ATL GA Inventory'!$B79,'ATL RAW'!$L:$L,'ATL GA Inventory'!EG$3)+SUMIFS('ATL CR'!$J:$J,'ATL CR'!$I:$I,'ATL GA Inventory'!$B79,'ATL CR'!$L:$L,'ATL GA Inventory'!EG$3)</f>
        <v>0</v>
      </c>
      <c r="EH79" s="13">
        <f>SUMIFS('ATL RAW'!$J:$J,'ATL RAW'!$I:$I,'ATL GA Inventory'!$B79,'ATL RAW'!$L:$L,'ATL GA Inventory'!EH$3)+SUMIFS('ATL CR'!$J:$J,'ATL CR'!$I:$I,'ATL GA Inventory'!$B79,'ATL CR'!$L:$L,'ATL GA Inventory'!EH$3)</f>
        <v>0</v>
      </c>
      <c r="EI79" s="13">
        <f>SUMIFS('ATL RAW'!$J:$J,'ATL RAW'!$I:$I,'ATL GA Inventory'!$B79,'ATL RAW'!$L:$L,'ATL GA Inventory'!EI$3)+SUMIFS('ATL CR'!$J:$J,'ATL CR'!$I:$I,'ATL GA Inventory'!$B79,'ATL CR'!$L:$L,'ATL GA Inventory'!EI$3)</f>
        <v>0</v>
      </c>
      <c r="EJ79" s="13">
        <f>SUMIFS('ATL RAW'!$J:$J,'ATL RAW'!$I:$I,'ATL GA Inventory'!$B79,'ATL RAW'!$L:$L,'ATL GA Inventory'!EJ$3)+SUMIFS('ATL CR'!$J:$J,'ATL CR'!$I:$I,'ATL GA Inventory'!$B79,'ATL CR'!$L:$L,'ATL GA Inventory'!EJ$3)</f>
        <v>0</v>
      </c>
      <c r="EK79" s="13">
        <f>SUMIFS('ATL RAW'!$J:$J,'ATL RAW'!$I:$I,'ATL GA Inventory'!$B79,'ATL RAW'!$L:$L,'ATL GA Inventory'!EK$3)+SUMIFS('ATL CR'!$J:$J,'ATL CR'!$I:$I,'ATL GA Inventory'!$B79,'ATL CR'!$L:$L,'ATL GA Inventory'!EK$3)</f>
        <v>0</v>
      </c>
      <c r="EL79" s="13">
        <f>SUMIFS('ATL RAW'!$J:$J,'ATL RAW'!$I:$I,'ATL GA Inventory'!$B79,'ATL RAW'!$L:$L,'ATL GA Inventory'!EL$3)+SUMIFS('ATL CR'!$J:$J,'ATL CR'!$I:$I,'ATL GA Inventory'!$B79,'ATL CR'!$L:$L,'ATL GA Inventory'!EL$3)</f>
        <v>0</v>
      </c>
      <c r="EM79" s="13">
        <f>SUMIFS('ATL RAW'!$J:$J,'ATL RAW'!$I:$I,'ATL GA Inventory'!$B79,'ATL RAW'!$L:$L,'ATL GA Inventory'!EM$3)+SUMIFS('ATL CR'!$J:$J,'ATL CR'!$I:$I,'ATL GA Inventory'!$B79,'ATL CR'!$L:$L,'ATL GA Inventory'!EM$3)</f>
        <v>0</v>
      </c>
      <c r="EN79" s="13">
        <f>SUMIFS('ATL RAW'!$J:$J,'ATL RAW'!$I:$I,'ATL GA Inventory'!$B79,'ATL RAW'!$L:$L,'ATL GA Inventory'!EN$3)+SUMIFS('ATL CR'!$J:$J,'ATL CR'!$I:$I,'ATL GA Inventory'!$B79,'ATL CR'!$L:$L,'ATL GA Inventory'!EN$3)</f>
        <v>0</v>
      </c>
      <c r="EO79" s="13">
        <f>SUMIFS('ATL RAW'!$J:$J,'ATL RAW'!$I:$I,'ATL GA Inventory'!$B79,'ATL RAW'!$L:$L,'ATL GA Inventory'!EO$3)+SUMIFS('ATL CR'!$J:$J,'ATL CR'!$I:$I,'ATL GA Inventory'!$B79,'ATL CR'!$L:$L,'ATL GA Inventory'!EO$3)</f>
        <v>0</v>
      </c>
      <c r="EP79" s="13">
        <f>SUMIFS('ATL RAW'!$J:$J,'ATL RAW'!$I:$I,'ATL GA Inventory'!$B79,'ATL RAW'!$L:$L,'ATL GA Inventory'!EP$3)+SUMIFS('ATL CR'!$J:$J,'ATL CR'!$I:$I,'ATL GA Inventory'!$B79,'ATL CR'!$L:$L,'ATL GA Inventory'!EP$3)</f>
        <v>0</v>
      </c>
      <c r="EQ79" s="13">
        <f>SUMIFS('ATL RAW'!$J:$J,'ATL RAW'!$I:$I,'ATL GA Inventory'!$B79,'ATL RAW'!$L:$L,'ATL GA Inventory'!EQ$3)+SUMIFS('ATL CR'!$J:$J,'ATL CR'!$I:$I,'ATL GA Inventory'!$B79,'ATL CR'!$L:$L,'ATL GA Inventory'!EQ$3)</f>
        <v>0</v>
      </c>
      <c r="ER79" s="13">
        <f>SUMIFS('ATL RAW'!$J:$J,'ATL RAW'!$I:$I,'ATL GA Inventory'!$B79,'ATL RAW'!$L:$L,'ATL GA Inventory'!ER$3)+SUMIFS('ATL CR'!$J:$J,'ATL CR'!$I:$I,'ATL GA Inventory'!$B79,'ATL CR'!$L:$L,'ATL GA Inventory'!ER$3)</f>
        <v>0</v>
      </c>
      <c r="ES79" s="13">
        <f>SUMIFS('ATL RAW'!$J:$J,'ATL RAW'!$I:$I,'ATL GA Inventory'!$B79,'ATL RAW'!$L:$L,'ATL GA Inventory'!ES$3)+SUMIFS('ATL CR'!$J:$J,'ATL CR'!$I:$I,'ATL GA Inventory'!$B79,'ATL CR'!$L:$L,'ATL GA Inventory'!ES$3)</f>
        <v>0</v>
      </c>
      <c r="ET79" s="13">
        <f>SUMIFS('ATL RAW'!$J:$J,'ATL RAW'!$I:$I,'ATL GA Inventory'!$B79,'ATL RAW'!$L:$L,'ATL GA Inventory'!ET$3)+SUMIFS('ATL CR'!$J:$J,'ATL CR'!$I:$I,'ATL GA Inventory'!$B79,'ATL CR'!$L:$L,'ATL GA Inventory'!ET$3)</f>
        <v>0</v>
      </c>
      <c r="EU79" s="13">
        <f>SUMIFS('ATL RAW'!$J:$J,'ATL RAW'!$I:$I,'ATL GA Inventory'!$B79,'ATL RAW'!$L:$L,'ATL GA Inventory'!EU$3)+SUMIFS('ATL CR'!$J:$J,'ATL CR'!$I:$I,'ATL GA Inventory'!$B79,'ATL CR'!$L:$L,'ATL GA Inventory'!EU$3)</f>
        <v>0</v>
      </c>
      <c r="EV79" s="13">
        <f>SUMIFS('ATL RAW'!$J:$J,'ATL RAW'!$I:$I,'ATL GA Inventory'!$B79,'ATL RAW'!$L:$L,'ATL GA Inventory'!EV$3)+SUMIFS('ATL CR'!$J:$J,'ATL CR'!$I:$I,'ATL GA Inventory'!$B79,'ATL CR'!$L:$L,'ATL GA Inventory'!EV$3)</f>
        <v>0</v>
      </c>
      <c r="EW79" s="13">
        <f>SUMIFS('ATL RAW'!$J:$J,'ATL RAW'!$I:$I,'ATL GA Inventory'!$B79,'ATL RAW'!$L:$L,'ATL GA Inventory'!EW$3)+SUMIFS('ATL CR'!$J:$J,'ATL CR'!$I:$I,'ATL GA Inventory'!$B79,'ATL CR'!$L:$L,'ATL GA Inventory'!EW$3)</f>
        <v>0</v>
      </c>
      <c r="EX79" s="13">
        <f>SUMIFS('ATL RAW'!$J:$J,'ATL RAW'!$I:$I,'ATL GA Inventory'!$B79,'ATL RAW'!$L:$L,'ATL GA Inventory'!EX$3)+SUMIFS('ATL CR'!$J:$J,'ATL CR'!$I:$I,'ATL GA Inventory'!$B79,'ATL CR'!$L:$L,'ATL GA Inventory'!EX$3)</f>
        <v>0</v>
      </c>
      <c r="EY79" s="13">
        <f>SUMIFS('ATL RAW'!$J:$J,'ATL RAW'!$I:$I,'ATL GA Inventory'!$B79,'ATL RAW'!$L:$L,'ATL GA Inventory'!EY$3)+SUMIFS('ATL CR'!$J:$J,'ATL CR'!$I:$I,'ATL GA Inventory'!$B79,'ATL CR'!$L:$L,'ATL GA Inventory'!EY$3)</f>
        <v>0</v>
      </c>
      <c r="EZ79" s="13">
        <f>SUMIFS('ATL RAW'!$J:$J,'ATL RAW'!$I:$I,'ATL GA Inventory'!$B79,'ATL RAW'!$L:$L,'ATL GA Inventory'!EZ$3)+SUMIFS('ATL CR'!$J:$J,'ATL CR'!$I:$I,'ATL GA Inventory'!$B79,'ATL CR'!$L:$L,'ATL GA Inventory'!EZ$3)</f>
        <v>0</v>
      </c>
      <c r="FA79" s="13">
        <f>SUMIFS('ATL RAW'!$J:$J,'ATL RAW'!$I:$I,'ATL GA Inventory'!$B79,'ATL RAW'!$L:$L,'ATL GA Inventory'!FA$3)+SUMIFS('ATL CR'!$J:$J,'ATL CR'!$I:$I,'ATL GA Inventory'!$B79,'ATL CR'!$L:$L,'ATL GA Inventory'!FA$3)</f>
        <v>0</v>
      </c>
      <c r="FB79" s="13">
        <f>SUMIFS('ATL RAW'!$J:$J,'ATL RAW'!$I:$I,'ATL GA Inventory'!$B79,'ATL RAW'!$L:$L,'ATL GA Inventory'!FB$3)+SUMIFS('ATL CR'!$J:$J,'ATL CR'!$I:$I,'ATL GA Inventory'!$B79,'ATL CR'!$L:$L,'ATL GA Inventory'!FB$3)</f>
        <v>0</v>
      </c>
      <c r="FC79" s="13">
        <f>SUMIFS('ATL RAW'!$J:$J,'ATL RAW'!$I:$I,'ATL GA Inventory'!$B79,'ATL RAW'!$L:$L,'ATL GA Inventory'!FC$3)+SUMIFS('ATL CR'!$J:$J,'ATL CR'!$I:$I,'ATL GA Inventory'!$B79,'ATL CR'!$L:$L,'ATL GA Inventory'!FC$3)</f>
        <v>0</v>
      </c>
      <c r="FD79" s="13">
        <f>SUMIFS('ATL RAW'!$J:$J,'ATL RAW'!$I:$I,'ATL GA Inventory'!$B79,'ATL RAW'!$L:$L,'ATL GA Inventory'!FD$3)+SUMIFS('ATL CR'!$J:$J,'ATL CR'!$I:$I,'ATL GA Inventory'!$B79,'ATL CR'!$L:$L,'ATL GA Inventory'!FD$3)</f>
        <v>0</v>
      </c>
      <c r="FE79" s="13">
        <f>SUMIFS('ATL RAW'!$J:$J,'ATL RAW'!$I:$I,'ATL GA Inventory'!$B79,'ATL RAW'!$L:$L,'ATL GA Inventory'!FE$3)+SUMIFS('ATL CR'!$J:$J,'ATL CR'!$I:$I,'ATL GA Inventory'!$B79,'ATL CR'!$L:$L,'ATL GA Inventory'!FE$3)</f>
        <v>0</v>
      </c>
      <c r="FF79" s="13">
        <f>SUMIFS('ATL RAW'!$J:$J,'ATL RAW'!$I:$I,'ATL GA Inventory'!$B79,'ATL RAW'!$L:$L,'ATL GA Inventory'!FF$3)+SUMIFS('ATL CR'!$J:$J,'ATL CR'!$I:$I,'ATL GA Inventory'!$B79,'ATL CR'!$L:$L,'ATL GA Inventory'!FF$3)</f>
        <v>0</v>
      </c>
      <c r="FG79" s="13">
        <f>SUMIFS('ATL RAW'!$J:$J,'ATL RAW'!$I:$I,'ATL GA Inventory'!$B79,'ATL RAW'!$L:$L,'ATL GA Inventory'!FG$3)+SUMIFS('ATL CR'!$J:$J,'ATL CR'!$I:$I,'ATL GA Inventory'!$B79,'ATL CR'!$L:$L,'ATL GA Inventory'!FG$3)</f>
        <v>0</v>
      </c>
      <c r="FH79" s="13">
        <f>SUMIFS('ATL RAW'!$J:$J,'ATL RAW'!$I:$I,'ATL GA Inventory'!$B79,'ATL RAW'!$L:$L,'ATL GA Inventory'!FH$3)+SUMIFS('ATL CR'!$J:$J,'ATL CR'!$I:$I,'ATL GA Inventory'!$B79,'ATL CR'!$L:$L,'ATL GA Inventory'!FH$3)</f>
        <v>0</v>
      </c>
      <c r="FI79" s="13">
        <f>SUMIFS('ATL RAW'!$J:$J,'ATL RAW'!$I:$I,'ATL GA Inventory'!$B79,'ATL RAW'!$L:$L,'ATL GA Inventory'!FI$3)+SUMIFS('ATL CR'!$J:$J,'ATL CR'!$I:$I,'ATL GA Inventory'!$B79,'ATL CR'!$L:$L,'ATL GA Inventory'!FI$3)</f>
        <v>0</v>
      </c>
      <c r="FJ79" s="13">
        <f>SUMIFS('ATL RAW'!$J:$J,'ATL RAW'!$I:$I,'ATL GA Inventory'!$B79,'ATL RAW'!$L:$L,'ATL GA Inventory'!FJ$3)+SUMIFS('ATL CR'!$J:$J,'ATL CR'!$I:$I,'ATL GA Inventory'!$B79,'ATL CR'!$L:$L,'ATL GA Inventory'!FJ$3)</f>
        <v>0</v>
      </c>
      <c r="FK79" s="13">
        <f>SUMIFS('ATL RAW'!$J:$J,'ATL RAW'!$I:$I,'ATL GA Inventory'!$B79,'ATL RAW'!$L:$L,'ATL GA Inventory'!FK$3)+SUMIFS('ATL CR'!$J:$J,'ATL CR'!$I:$I,'ATL GA Inventory'!$B79,'ATL CR'!$L:$L,'ATL GA Inventory'!FK$3)</f>
        <v>0</v>
      </c>
      <c r="FL79" s="13">
        <f>SUMIFS('ATL RAW'!$J:$J,'ATL RAW'!$I:$I,'ATL GA Inventory'!$B79,'ATL RAW'!$L:$L,'ATL GA Inventory'!FL$3)+SUMIFS('ATL CR'!$J:$J,'ATL CR'!$I:$I,'ATL GA Inventory'!$B79,'ATL CR'!$L:$L,'ATL GA Inventory'!FL$3)</f>
        <v>0</v>
      </c>
      <c r="FM79" s="13">
        <f>SUMIFS('ATL RAW'!$J:$J,'ATL RAW'!$I:$I,'ATL GA Inventory'!$B79,'ATL RAW'!$L:$L,'ATL GA Inventory'!FM$3)+SUMIFS('ATL CR'!$J:$J,'ATL CR'!$I:$I,'ATL GA Inventory'!$B79,'ATL CR'!$L:$L,'ATL GA Inventory'!FM$3)</f>
        <v>0</v>
      </c>
      <c r="FN79" s="13">
        <f>SUMIFS('ATL RAW'!$J:$J,'ATL RAW'!$I:$I,'ATL GA Inventory'!$B79,'ATL RAW'!$L:$L,'ATL GA Inventory'!FN$3)+SUMIFS('ATL CR'!$J:$J,'ATL CR'!$I:$I,'ATL GA Inventory'!$B79,'ATL CR'!$L:$L,'ATL GA Inventory'!FN$3)</f>
        <v>0</v>
      </c>
      <c r="FO79" s="13">
        <f>SUMIFS('ATL RAW'!$J:$J,'ATL RAW'!$I:$I,'ATL GA Inventory'!$B79,'ATL RAW'!$L:$L,'ATL GA Inventory'!FO$3)+SUMIFS('ATL CR'!$J:$J,'ATL CR'!$I:$I,'ATL GA Inventory'!$B79,'ATL CR'!$L:$L,'ATL GA Inventory'!FO$3)</f>
        <v>0</v>
      </c>
      <c r="FP79" s="13">
        <f>SUMIFS('ATL RAW'!$J:$J,'ATL RAW'!$I:$I,'ATL GA Inventory'!$B79,'ATL RAW'!$L:$L,'ATL GA Inventory'!FP$3)+SUMIFS('ATL CR'!$J:$J,'ATL CR'!$I:$I,'ATL GA Inventory'!$B79,'ATL CR'!$L:$L,'ATL GA Inventory'!FP$3)</f>
        <v>0</v>
      </c>
      <c r="FQ79" s="13">
        <f>SUMIFS('ATL RAW'!$J:$J,'ATL RAW'!$I:$I,'ATL GA Inventory'!$B79,'ATL RAW'!$L:$L,'ATL GA Inventory'!FQ$3)+SUMIFS('ATL CR'!$J:$J,'ATL CR'!$I:$I,'ATL GA Inventory'!$B79,'ATL CR'!$L:$L,'ATL GA Inventory'!FQ$3)</f>
        <v>0</v>
      </c>
      <c r="FR79" s="13">
        <f>SUMIFS('ATL RAW'!$J:$J,'ATL RAW'!$I:$I,'ATL GA Inventory'!$B79,'ATL RAW'!$L:$L,'ATL GA Inventory'!FR$3)+SUMIFS('ATL CR'!$J:$J,'ATL CR'!$I:$I,'ATL GA Inventory'!$B79,'ATL CR'!$L:$L,'ATL GA Inventory'!FR$3)</f>
        <v>0</v>
      </c>
      <c r="FS79" s="13">
        <f>SUMIFS('ATL RAW'!$J:$J,'ATL RAW'!$I:$I,'ATL GA Inventory'!$B79,'ATL RAW'!$L:$L,'ATL GA Inventory'!FS$3)+SUMIFS('ATL CR'!$J:$J,'ATL CR'!$I:$I,'ATL GA Inventory'!$B79,'ATL CR'!$L:$L,'ATL GA Inventory'!FS$3)</f>
        <v>0</v>
      </c>
      <c r="FT79" s="13">
        <f>SUMIFS('ATL RAW'!$J:$J,'ATL RAW'!$I:$I,'ATL GA Inventory'!$B79,'ATL RAW'!$L:$L,'ATL GA Inventory'!FT$3)+SUMIFS('ATL CR'!$J:$J,'ATL CR'!$I:$I,'ATL GA Inventory'!$B79,'ATL CR'!$L:$L,'ATL GA Inventory'!FT$3)</f>
        <v>0</v>
      </c>
      <c r="FU79" s="13">
        <f>SUMIFS('ATL RAW'!$J:$J,'ATL RAW'!$I:$I,'ATL GA Inventory'!$B79,'ATL RAW'!$L:$L,'ATL GA Inventory'!FU$3)+SUMIFS('ATL CR'!$J:$J,'ATL CR'!$I:$I,'ATL GA Inventory'!$B79,'ATL CR'!$L:$L,'ATL GA Inventory'!FU$3)</f>
        <v>0</v>
      </c>
      <c r="FV79" s="13">
        <f>SUMIFS('ATL RAW'!$J:$J,'ATL RAW'!$I:$I,'ATL GA Inventory'!$B79,'ATL RAW'!$L:$L,'ATL GA Inventory'!FV$3)+SUMIFS('ATL CR'!$J:$J,'ATL CR'!$I:$I,'ATL GA Inventory'!$B79,'ATL CR'!$L:$L,'ATL GA Inventory'!FV$3)</f>
        <v>0</v>
      </c>
      <c r="FW79" s="13">
        <f>SUMIFS('ATL RAW'!$J:$J,'ATL RAW'!$I:$I,'ATL GA Inventory'!$B79,'ATL RAW'!$L:$L,'ATL GA Inventory'!FW$3)+SUMIFS('ATL CR'!$J:$J,'ATL CR'!$I:$I,'ATL GA Inventory'!$B79,'ATL CR'!$L:$L,'ATL GA Inventory'!FW$3)</f>
        <v>0</v>
      </c>
      <c r="FX79" s="13">
        <f>SUMIFS('ATL RAW'!$J:$J,'ATL RAW'!$I:$I,'ATL GA Inventory'!$B79,'ATL RAW'!$L:$L,'ATL GA Inventory'!FX$3)+SUMIFS('ATL CR'!$J:$J,'ATL CR'!$I:$I,'ATL GA Inventory'!$B79,'ATL CR'!$L:$L,'ATL GA Inventory'!FX$3)</f>
        <v>0</v>
      </c>
      <c r="FY79" s="13">
        <f>SUMIFS('ATL RAW'!$J:$J,'ATL RAW'!$I:$I,'ATL GA Inventory'!$B79,'ATL RAW'!$L:$L,'ATL GA Inventory'!FY$3)+SUMIFS('ATL CR'!$J:$J,'ATL CR'!$I:$I,'ATL GA Inventory'!$B79,'ATL CR'!$L:$L,'ATL GA Inventory'!FY$3)</f>
        <v>0</v>
      </c>
      <c r="FZ79" s="13">
        <f>SUMIFS('ATL RAW'!$J:$J,'ATL RAW'!$I:$I,'ATL GA Inventory'!$B79,'ATL RAW'!$L:$L,'ATL GA Inventory'!FZ$3)+SUMIFS('ATL CR'!$J:$J,'ATL CR'!$I:$I,'ATL GA Inventory'!$B79,'ATL CR'!$L:$L,'ATL GA Inventory'!FZ$3)</f>
        <v>0</v>
      </c>
      <c r="GA79" s="13">
        <f>SUMIFS('ATL RAW'!$J:$J,'ATL RAW'!$I:$I,'ATL GA Inventory'!$B79,'ATL RAW'!$L:$L,'ATL GA Inventory'!GA$3)+SUMIFS('ATL CR'!$J:$J,'ATL CR'!$I:$I,'ATL GA Inventory'!$B79,'ATL CR'!$L:$L,'ATL GA Inventory'!GA$3)</f>
        <v>0</v>
      </c>
      <c r="GB79" s="13">
        <f>SUMIFS('ATL RAW'!$J:$J,'ATL RAW'!$I:$I,'ATL GA Inventory'!$B79,'ATL RAW'!$L:$L,'ATL GA Inventory'!GB$3)+SUMIFS('ATL CR'!$J:$J,'ATL CR'!$I:$I,'ATL GA Inventory'!$B79,'ATL CR'!$L:$L,'ATL GA Inventory'!GB$3)</f>
        <v>0</v>
      </c>
      <c r="GC79" s="13">
        <f>SUMIFS('ATL RAW'!$J:$J,'ATL RAW'!$I:$I,'ATL GA Inventory'!$B79,'ATL RAW'!$L:$L,'ATL GA Inventory'!GC$3)+SUMIFS('ATL CR'!$J:$J,'ATL CR'!$I:$I,'ATL GA Inventory'!$B79,'ATL CR'!$L:$L,'ATL GA Inventory'!GC$3)</f>
        <v>0</v>
      </c>
      <c r="GD79" s="13">
        <f>SUMIFS('ATL RAW'!$J:$J,'ATL RAW'!$I:$I,'ATL GA Inventory'!$B79,'ATL RAW'!$L:$L,'ATL GA Inventory'!GD$3)+SUMIFS('ATL CR'!$J:$J,'ATL CR'!$I:$I,'ATL GA Inventory'!$B79,'ATL CR'!$L:$L,'ATL GA Inventory'!GD$3)</f>
        <v>0</v>
      </c>
      <c r="GE79" s="13">
        <f>SUMIFS('ATL RAW'!$J:$J,'ATL RAW'!$I:$I,'ATL GA Inventory'!$B79,'ATL RAW'!$L:$L,'ATL GA Inventory'!GE$3)+SUMIFS('ATL CR'!$J:$J,'ATL CR'!$I:$I,'ATL GA Inventory'!$B79,'ATL CR'!$L:$L,'ATL GA Inventory'!GE$3)</f>
        <v>0</v>
      </c>
      <c r="GF79" s="13">
        <f>SUMIFS('ATL RAW'!$J:$J,'ATL RAW'!$I:$I,'ATL GA Inventory'!$B79,'ATL RAW'!$L:$L,'ATL GA Inventory'!GF$3)+SUMIFS('ATL CR'!$J:$J,'ATL CR'!$I:$I,'ATL GA Inventory'!$B79,'ATL CR'!$L:$L,'ATL GA Inventory'!GF$3)</f>
        <v>0</v>
      </c>
      <c r="GG79" s="13">
        <f>SUMIFS('ATL RAW'!$J:$J,'ATL RAW'!$I:$I,'ATL GA Inventory'!$B79,'ATL RAW'!$L:$L,'ATL GA Inventory'!GG$3)+SUMIFS('ATL CR'!$J:$J,'ATL CR'!$I:$I,'ATL GA Inventory'!$B79,'ATL CR'!$L:$L,'ATL GA Inventory'!GG$3)</f>
        <v>0</v>
      </c>
      <c r="GH79" s="13">
        <f>SUMIFS('ATL RAW'!$J:$J,'ATL RAW'!$I:$I,'ATL GA Inventory'!$B79,'ATL RAW'!$L:$L,'ATL GA Inventory'!GH$3)+SUMIFS('ATL CR'!$J:$J,'ATL CR'!$I:$I,'ATL GA Inventory'!$B79,'ATL CR'!$L:$L,'ATL GA Inventory'!GH$3)</f>
        <v>0</v>
      </c>
      <c r="GI79" s="13">
        <f>SUMIFS('ATL RAW'!$J:$J,'ATL RAW'!$I:$I,'ATL GA Inventory'!$B79,'ATL RAW'!$L:$L,'ATL GA Inventory'!GI$3)+SUMIFS('ATL CR'!$J:$J,'ATL CR'!$I:$I,'ATL GA Inventory'!$B79,'ATL CR'!$L:$L,'ATL GA Inventory'!GI$3)</f>
        <v>0</v>
      </c>
      <c r="GJ79" s="13">
        <f>SUMIFS('ATL RAW'!$J:$J,'ATL RAW'!$I:$I,'ATL GA Inventory'!$B79,'ATL RAW'!$L:$L,'ATL GA Inventory'!GJ$3)+SUMIFS('ATL CR'!$J:$J,'ATL CR'!$I:$I,'ATL GA Inventory'!$B79,'ATL CR'!$L:$L,'ATL GA Inventory'!GJ$3)</f>
        <v>0</v>
      </c>
      <c r="GK79" s="13">
        <f>SUMIFS('ATL RAW'!$J:$J,'ATL RAW'!$I:$I,'ATL GA Inventory'!$B79,'ATL RAW'!$L:$L,'ATL GA Inventory'!GK$3)+SUMIFS('ATL CR'!$J:$J,'ATL CR'!$I:$I,'ATL GA Inventory'!$B79,'ATL CR'!$L:$L,'ATL GA Inventory'!GK$3)</f>
        <v>0</v>
      </c>
      <c r="GL79" s="13">
        <f>SUMIFS('ATL RAW'!$J:$J,'ATL RAW'!$I:$I,'ATL GA Inventory'!$B79,'ATL RAW'!$L:$L,'ATL GA Inventory'!GL$3)+SUMIFS('ATL CR'!$J:$J,'ATL CR'!$I:$I,'ATL GA Inventory'!$B79,'ATL CR'!$L:$L,'ATL GA Inventory'!GL$3)</f>
        <v>0</v>
      </c>
      <c r="GM79" s="13">
        <f>SUMIFS('ATL RAW'!$J:$J,'ATL RAW'!$I:$I,'ATL GA Inventory'!$B79,'ATL RAW'!$L:$L,'ATL GA Inventory'!GM$3)+SUMIFS('ATL CR'!$J:$J,'ATL CR'!$I:$I,'ATL GA Inventory'!$B79,'ATL CR'!$L:$L,'ATL GA Inventory'!GM$3)</f>
        <v>0</v>
      </c>
      <c r="GN79" s="13">
        <f>SUMIFS('ATL RAW'!$J:$J,'ATL RAW'!$I:$I,'ATL GA Inventory'!$B79,'ATL RAW'!$L:$L,'ATL GA Inventory'!GN$3)+SUMIFS('ATL CR'!$J:$J,'ATL CR'!$I:$I,'ATL GA Inventory'!$B79,'ATL CR'!$L:$L,'ATL GA Inventory'!GN$3)</f>
        <v>0</v>
      </c>
      <c r="GO79" s="13">
        <f>SUMIFS('ATL RAW'!$J:$J,'ATL RAW'!$I:$I,'ATL GA Inventory'!$B79,'ATL RAW'!$L:$L,'ATL GA Inventory'!GO$3)+SUMIFS('ATL CR'!$J:$J,'ATL CR'!$I:$I,'ATL GA Inventory'!$B79,'ATL CR'!$L:$L,'ATL GA Inventory'!GO$3)</f>
        <v>0</v>
      </c>
      <c r="GP79" s="13">
        <f>SUMIFS('ATL RAW'!$J:$J,'ATL RAW'!$I:$I,'ATL GA Inventory'!$B79,'ATL RAW'!$L:$L,'ATL GA Inventory'!GP$3)+SUMIFS('ATL CR'!$J:$J,'ATL CR'!$I:$I,'ATL GA Inventory'!$B79,'ATL CR'!$L:$L,'ATL GA Inventory'!GP$3)</f>
        <v>0</v>
      </c>
      <c r="GQ79" s="13">
        <f>SUMIFS('ATL RAW'!$J:$J,'ATL RAW'!$I:$I,'ATL GA Inventory'!$B79,'ATL RAW'!$L:$L,'ATL GA Inventory'!GQ$3)+SUMIFS('ATL CR'!$J:$J,'ATL CR'!$I:$I,'ATL GA Inventory'!$B79,'ATL CR'!$L:$L,'ATL GA Inventory'!GQ$3)</f>
        <v>0</v>
      </c>
      <c r="GR79" s="13">
        <f>SUMIFS('ATL RAW'!$J:$J,'ATL RAW'!$I:$I,'ATL GA Inventory'!$B79,'ATL RAW'!$L:$L,'ATL GA Inventory'!GR$3)+SUMIFS('ATL CR'!$J:$J,'ATL CR'!$I:$I,'ATL GA Inventory'!$B79,'ATL CR'!$L:$L,'ATL GA Inventory'!GR$3)</f>
        <v>0</v>
      </c>
      <c r="GS79" s="13">
        <f>SUMIFS('ATL RAW'!$J:$J,'ATL RAW'!$I:$I,'ATL GA Inventory'!$B79,'ATL RAW'!$L:$L,'ATL GA Inventory'!GS$3)+SUMIFS('ATL CR'!$J:$J,'ATL CR'!$I:$I,'ATL GA Inventory'!$B79,'ATL CR'!$L:$L,'ATL GA Inventory'!GS$3)</f>
        <v>0</v>
      </c>
      <c r="GT79" s="13">
        <f>SUMIFS('ATL RAW'!$J:$J,'ATL RAW'!$I:$I,'ATL GA Inventory'!$B79,'ATL RAW'!$L:$L,'ATL GA Inventory'!GT$3)+SUMIFS('ATL CR'!$J:$J,'ATL CR'!$I:$I,'ATL GA Inventory'!$B79,'ATL CR'!$L:$L,'ATL GA Inventory'!GT$3)</f>
        <v>0</v>
      </c>
      <c r="GU79" s="13">
        <f>SUMIFS('ATL RAW'!$J:$J,'ATL RAW'!$I:$I,'ATL GA Inventory'!$B79,'ATL RAW'!$L:$L,'ATL GA Inventory'!GU$3)+SUMIFS('ATL CR'!$J:$J,'ATL CR'!$I:$I,'ATL GA Inventory'!$B79,'ATL CR'!$L:$L,'ATL GA Inventory'!GU$3)</f>
        <v>0</v>
      </c>
      <c r="GV79" s="13">
        <f>SUMIFS('ATL RAW'!$J:$J,'ATL RAW'!$I:$I,'ATL GA Inventory'!$B79,'ATL RAW'!$L:$L,'ATL GA Inventory'!GV$3)+SUMIFS('ATL CR'!$J:$J,'ATL CR'!$I:$I,'ATL GA Inventory'!$B79,'ATL CR'!$L:$L,'ATL GA Inventory'!GV$3)</f>
        <v>0</v>
      </c>
      <c r="GW79" s="13">
        <f>SUMIFS('ATL RAW'!$J:$J,'ATL RAW'!$I:$I,'ATL GA Inventory'!$B79,'ATL RAW'!$L:$L,'ATL GA Inventory'!GW$3)+SUMIFS('ATL CR'!$J:$J,'ATL CR'!$I:$I,'ATL GA Inventory'!$B79,'ATL CR'!$L:$L,'ATL GA Inventory'!GW$3)</f>
        <v>0</v>
      </c>
      <c r="GX79" s="13">
        <f>SUMIFS('ATL RAW'!$J:$J,'ATL RAW'!$I:$I,'ATL GA Inventory'!$B79,'ATL RAW'!$L:$L,'ATL GA Inventory'!GX$3)+SUMIFS('ATL CR'!$J:$J,'ATL CR'!$I:$I,'ATL GA Inventory'!$B79,'ATL CR'!$L:$L,'ATL GA Inventory'!GX$3)</f>
        <v>0</v>
      </c>
      <c r="GY79" s="13">
        <f>SUMIFS('ATL RAW'!$J:$J,'ATL RAW'!$I:$I,'ATL GA Inventory'!$B79,'ATL RAW'!$L:$L,'ATL GA Inventory'!GY$3)+SUMIFS('ATL CR'!$J:$J,'ATL CR'!$I:$I,'ATL GA Inventory'!$B79,'ATL CR'!$L:$L,'ATL GA Inventory'!GY$3)</f>
        <v>0</v>
      </c>
    </row>
    <row r="80" spans="1:207" hidden="1">
      <c r="A80" s="15" t="s">
        <v>936</v>
      </c>
      <c r="B80" s="15">
        <f t="shared" si="12"/>
        <v>41102139</v>
      </c>
      <c r="C80" s="15" t="str">
        <f t="shared" si="12"/>
        <v>Q.PEAK DUO L G5.3 395</v>
      </c>
      <c r="D80" s="14">
        <f t="shared" si="12"/>
        <v>395</v>
      </c>
      <c r="E80" s="13">
        <f>SUMIFS('ATL RAW'!$J:$J,'ATL RAW'!$I:$I,'ATL GA Inventory'!$B80,'ATL RAW'!$L:$L,'ATL GA Inventory'!E$3)+SUMIFS('ATL CR'!$J:$J,'ATL CR'!$I:$I,'ATL GA Inventory'!$B80,'ATL CR'!$L:$L,'ATL GA Inventory'!E$3)</f>
        <v>0</v>
      </c>
      <c r="F80" s="13">
        <f>SUMIFS('ATL RAW'!$J:$J,'ATL RAW'!$I:$I,'ATL GA Inventory'!$B80,'ATL RAW'!$L:$L,'ATL GA Inventory'!F$3)+SUMIFS('ATL CR'!$J:$J,'ATL CR'!$I:$I,'ATL GA Inventory'!$B80,'ATL CR'!$L:$L,'ATL GA Inventory'!F$3)</f>
        <v>0</v>
      </c>
      <c r="G80" s="13">
        <f>SUMIFS('ATL RAW'!$J:$J,'ATL RAW'!$I:$I,'ATL GA Inventory'!$B80,'ATL RAW'!$L:$L,'ATL GA Inventory'!G$3)+SUMIFS('ATL CR'!$J:$J,'ATL CR'!$I:$I,'ATL GA Inventory'!$B80,'ATL CR'!$L:$L,'ATL GA Inventory'!G$3)</f>
        <v>0</v>
      </c>
      <c r="H80" s="13">
        <f>SUMIFS('ATL RAW'!$J:$J,'ATL RAW'!$I:$I,'ATL GA Inventory'!$B80,'ATL RAW'!$L:$L,'ATL GA Inventory'!H$3)+SUMIFS('ATL CR'!$J:$J,'ATL CR'!$I:$I,'ATL GA Inventory'!$B80,'ATL CR'!$L:$L,'ATL GA Inventory'!H$3)</f>
        <v>0</v>
      </c>
      <c r="I80" s="13">
        <f>SUMIFS('ATL RAW'!$J:$J,'ATL RAW'!$I:$I,'ATL GA Inventory'!$B80,'ATL RAW'!$L:$L,'ATL GA Inventory'!I$3)+SUMIFS('ATL CR'!$J:$J,'ATL CR'!$I:$I,'ATL GA Inventory'!$B80,'ATL CR'!$L:$L,'ATL GA Inventory'!I$3)</f>
        <v>0</v>
      </c>
      <c r="J80" s="13">
        <f>SUMIFS('ATL RAW'!$J:$J,'ATL RAW'!$I:$I,'ATL GA Inventory'!$B80,'ATL RAW'!$L:$L,'ATL GA Inventory'!J$3)+SUMIFS('ATL CR'!$J:$J,'ATL CR'!$I:$I,'ATL GA Inventory'!$B80,'ATL CR'!$L:$L,'ATL GA Inventory'!J$3)</f>
        <v>0</v>
      </c>
      <c r="K80" s="13">
        <f>SUMIFS('ATL RAW'!$J:$J,'ATL RAW'!$I:$I,'ATL GA Inventory'!$B80,'ATL RAW'!$L:$L,'ATL GA Inventory'!K$3)+SUMIFS('ATL CR'!$J:$J,'ATL CR'!$I:$I,'ATL GA Inventory'!$B80,'ATL CR'!$L:$L,'ATL GA Inventory'!K$3)</f>
        <v>0</v>
      </c>
      <c r="L80" s="13">
        <f>SUMIFS('ATL RAW'!$J:$J,'ATL RAW'!$I:$I,'ATL GA Inventory'!$B80,'ATL RAW'!$L:$L,'ATL GA Inventory'!L$3)+SUMIFS('ATL CR'!$J:$J,'ATL CR'!$I:$I,'ATL GA Inventory'!$B80,'ATL CR'!$L:$L,'ATL GA Inventory'!L$3)</f>
        <v>0</v>
      </c>
      <c r="M80" s="13">
        <f>SUMIFS('ATL RAW'!$J:$J,'ATL RAW'!$I:$I,'ATL GA Inventory'!$B80,'ATL RAW'!$L:$L,'ATL GA Inventory'!M$3)+SUMIFS('ATL CR'!$J:$J,'ATL CR'!$I:$I,'ATL GA Inventory'!$B80,'ATL CR'!$L:$L,'ATL GA Inventory'!M$3)</f>
        <v>0</v>
      </c>
      <c r="N80" s="13">
        <f>SUMIFS('ATL RAW'!$J:$J,'ATL RAW'!$I:$I,'ATL GA Inventory'!$B80,'ATL RAW'!$L:$L,'ATL GA Inventory'!N$3)+SUMIFS('ATL CR'!$J:$J,'ATL CR'!$I:$I,'ATL GA Inventory'!$B80,'ATL CR'!$L:$L,'ATL GA Inventory'!N$3)</f>
        <v>0</v>
      </c>
      <c r="O80" s="13">
        <f>SUMIFS('ATL RAW'!$J:$J,'ATL RAW'!$I:$I,'ATL GA Inventory'!$B80,'ATL RAW'!$L:$L,'ATL GA Inventory'!O$3)+SUMIFS('ATL CR'!$J:$J,'ATL CR'!$I:$I,'ATL GA Inventory'!$B80,'ATL CR'!$L:$L,'ATL GA Inventory'!O$3)</f>
        <v>0</v>
      </c>
      <c r="P80" s="13">
        <f>SUMIFS('ATL RAW'!$J:$J,'ATL RAW'!$I:$I,'ATL GA Inventory'!$B80,'ATL RAW'!$L:$L,'ATL GA Inventory'!P$3)+SUMIFS('ATL CR'!$J:$J,'ATL CR'!$I:$I,'ATL GA Inventory'!$B80,'ATL CR'!$L:$L,'ATL GA Inventory'!P$3)</f>
        <v>0</v>
      </c>
      <c r="Q80" s="13">
        <f>SUMIFS('ATL RAW'!$J:$J,'ATL RAW'!$I:$I,'ATL GA Inventory'!$B80,'ATL RAW'!$L:$L,'ATL GA Inventory'!Q$3)+SUMIFS('ATL CR'!$J:$J,'ATL CR'!$I:$I,'ATL GA Inventory'!$B80,'ATL CR'!$L:$L,'ATL GA Inventory'!Q$3)</f>
        <v>0</v>
      </c>
      <c r="R80" s="13">
        <f>SUMIFS('ATL RAW'!$J:$J,'ATL RAW'!$I:$I,'ATL GA Inventory'!$B80,'ATL RAW'!$L:$L,'ATL GA Inventory'!R$3)+SUMIFS('ATL CR'!$J:$J,'ATL CR'!$I:$I,'ATL GA Inventory'!$B80,'ATL CR'!$L:$L,'ATL GA Inventory'!R$3)</f>
        <v>0</v>
      </c>
      <c r="S80" s="13">
        <f>SUMIFS('ATL RAW'!$J:$J,'ATL RAW'!$I:$I,'ATL GA Inventory'!$B80,'ATL RAW'!$L:$L,'ATL GA Inventory'!S$3)+SUMIFS('ATL CR'!$J:$J,'ATL CR'!$I:$I,'ATL GA Inventory'!$B80,'ATL CR'!$L:$L,'ATL GA Inventory'!S$3)</f>
        <v>0</v>
      </c>
      <c r="T80" s="13">
        <f>SUMIFS('ATL RAW'!$J:$J,'ATL RAW'!$I:$I,'ATL GA Inventory'!$B80,'ATL RAW'!$L:$L,'ATL GA Inventory'!T$3)+SUMIFS('ATL CR'!$J:$J,'ATL CR'!$I:$I,'ATL GA Inventory'!$B80,'ATL CR'!$L:$L,'ATL GA Inventory'!T$3)</f>
        <v>0</v>
      </c>
      <c r="U80" s="13">
        <f>SUMIFS('ATL RAW'!$J:$J,'ATL RAW'!$I:$I,'ATL GA Inventory'!$B80,'ATL RAW'!$L:$L,'ATL GA Inventory'!U$3)+SUMIFS('ATL CR'!$J:$J,'ATL CR'!$I:$I,'ATL GA Inventory'!$B80,'ATL CR'!$L:$L,'ATL GA Inventory'!U$3)</f>
        <v>0</v>
      </c>
      <c r="V80" s="13">
        <f>SUMIFS('ATL RAW'!$J:$J,'ATL RAW'!$I:$I,'ATL GA Inventory'!$B80,'ATL RAW'!$L:$L,'ATL GA Inventory'!V$3)+SUMIFS('ATL CR'!$J:$J,'ATL CR'!$I:$I,'ATL GA Inventory'!$B80,'ATL CR'!$L:$L,'ATL GA Inventory'!V$3)</f>
        <v>0</v>
      </c>
      <c r="W80" s="13">
        <f>SUMIFS('ATL RAW'!$J:$J,'ATL RAW'!$I:$I,'ATL GA Inventory'!$B80,'ATL RAW'!$L:$L,'ATL GA Inventory'!W$3)+SUMIFS('ATL CR'!$J:$J,'ATL CR'!$I:$I,'ATL GA Inventory'!$B80,'ATL CR'!$L:$L,'ATL GA Inventory'!W$3)</f>
        <v>0</v>
      </c>
      <c r="X80" s="13">
        <f>SUMIFS('ATL RAW'!$J:$J,'ATL RAW'!$I:$I,'ATL GA Inventory'!$B80,'ATL RAW'!$L:$L,'ATL GA Inventory'!X$3)+SUMIFS('ATL CR'!$J:$J,'ATL CR'!$I:$I,'ATL GA Inventory'!$B80,'ATL CR'!$L:$L,'ATL GA Inventory'!X$3)</f>
        <v>0</v>
      </c>
      <c r="Y80" s="13">
        <f>SUMIFS('ATL RAW'!$J:$J,'ATL RAW'!$I:$I,'ATL GA Inventory'!$B80,'ATL RAW'!$L:$L,'ATL GA Inventory'!Y$3)+SUMIFS('ATL CR'!$J:$J,'ATL CR'!$I:$I,'ATL GA Inventory'!$B80,'ATL CR'!$L:$L,'ATL GA Inventory'!Y$3)</f>
        <v>0</v>
      </c>
      <c r="Z80" s="13">
        <f>SUMIFS('ATL RAW'!$J:$J,'ATL RAW'!$I:$I,'ATL GA Inventory'!$B80,'ATL RAW'!$L:$L,'ATL GA Inventory'!Z$3)+SUMIFS('ATL CR'!$J:$J,'ATL CR'!$I:$I,'ATL GA Inventory'!$B80,'ATL CR'!$L:$L,'ATL GA Inventory'!Z$3)</f>
        <v>0</v>
      </c>
      <c r="AA80" s="13">
        <f>SUMIFS('ATL RAW'!$J:$J,'ATL RAW'!$I:$I,'ATL GA Inventory'!$B80,'ATL RAW'!$L:$L,'ATL GA Inventory'!AA$3)+SUMIFS('ATL CR'!$J:$J,'ATL CR'!$I:$I,'ATL GA Inventory'!$B80,'ATL CR'!$L:$L,'ATL GA Inventory'!AA$3)</f>
        <v>0</v>
      </c>
      <c r="AB80" s="13">
        <f>SUMIFS('ATL RAW'!$J:$J,'ATL RAW'!$I:$I,'ATL GA Inventory'!$B80,'ATL RAW'!$L:$L,'ATL GA Inventory'!AB$3)+SUMIFS('ATL CR'!$J:$J,'ATL CR'!$I:$I,'ATL GA Inventory'!$B80,'ATL CR'!$L:$L,'ATL GA Inventory'!AB$3)</f>
        <v>0</v>
      </c>
      <c r="AC80" s="13">
        <f>SUMIFS('ATL RAW'!$J:$J,'ATL RAW'!$I:$I,'ATL GA Inventory'!$B80,'ATL RAW'!$L:$L,'ATL GA Inventory'!AC$3)+SUMIFS('ATL CR'!$J:$J,'ATL CR'!$I:$I,'ATL GA Inventory'!$B80,'ATL CR'!$L:$L,'ATL GA Inventory'!AC$3)</f>
        <v>0</v>
      </c>
      <c r="AD80" s="13">
        <f>SUMIFS('ATL RAW'!$J:$J,'ATL RAW'!$I:$I,'ATL GA Inventory'!$B80,'ATL RAW'!$L:$L,'ATL GA Inventory'!AD$3)+SUMIFS('ATL CR'!$J:$J,'ATL CR'!$I:$I,'ATL GA Inventory'!$B80,'ATL CR'!$L:$L,'ATL GA Inventory'!AD$3)</f>
        <v>0</v>
      </c>
      <c r="AE80" s="13">
        <f>SUMIFS('ATL RAW'!$J:$J,'ATL RAW'!$I:$I,'ATL GA Inventory'!$B80,'ATL RAW'!$L:$L,'ATL GA Inventory'!AE$3)+SUMIFS('ATL CR'!$J:$J,'ATL CR'!$I:$I,'ATL GA Inventory'!$B80,'ATL CR'!$L:$L,'ATL GA Inventory'!AE$3)</f>
        <v>0</v>
      </c>
      <c r="AF80" s="13">
        <f>SUMIFS('ATL RAW'!$J:$J,'ATL RAW'!$I:$I,'ATL GA Inventory'!$B80,'ATL RAW'!$L:$L,'ATL GA Inventory'!AF$3)+SUMIFS('ATL CR'!$J:$J,'ATL CR'!$I:$I,'ATL GA Inventory'!$B80,'ATL CR'!$L:$L,'ATL GA Inventory'!AF$3)</f>
        <v>0</v>
      </c>
      <c r="AG80" s="13">
        <f>SUMIFS('ATL RAW'!$J:$J,'ATL RAW'!$I:$I,'ATL GA Inventory'!$B80,'ATL RAW'!$L:$L,'ATL GA Inventory'!AG$3)+SUMIFS('ATL CR'!$J:$J,'ATL CR'!$I:$I,'ATL GA Inventory'!$B80,'ATL CR'!$L:$L,'ATL GA Inventory'!AG$3)</f>
        <v>0</v>
      </c>
      <c r="AH80" s="13">
        <f>SUMIFS('ATL RAW'!$J:$J,'ATL RAW'!$I:$I,'ATL GA Inventory'!$B80,'ATL RAW'!$L:$L,'ATL GA Inventory'!AH$3)+SUMIFS('ATL CR'!$J:$J,'ATL CR'!$I:$I,'ATL GA Inventory'!$B80,'ATL CR'!$L:$L,'ATL GA Inventory'!AH$3)</f>
        <v>0</v>
      </c>
      <c r="AI80" s="13">
        <f>SUMIFS('ATL RAW'!$J:$J,'ATL RAW'!$I:$I,'ATL GA Inventory'!$B80,'ATL RAW'!$L:$L,'ATL GA Inventory'!AI$3)+SUMIFS('ATL CR'!$J:$J,'ATL CR'!$I:$I,'ATL GA Inventory'!$B80,'ATL CR'!$L:$L,'ATL GA Inventory'!AI$3)</f>
        <v>0</v>
      </c>
      <c r="AJ80" s="13">
        <f>SUMIFS('ATL RAW'!$J:$J,'ATL RAW'!$I:$I,'ATL GA Inventory'!$B80,'ATL RAW'!$L:$L,'ATL GA Inventory'!AJ$3)+SUMIFS('ATL CR'!$J:$J,'ATL CR'!$I:$I,'ATL GA Inventory'!$B80,'ATL CR'!$L:$L,'ATL GA Inventory'!AJ$3)</f>
        <v>0</v>
      </c>
      <c r="AK80" s="13">
        <f>SUMIFS('ATL RAW'!$J:$J,'ATL RAW'!$I:$I,'ATL GA Inventory'!$B80,'ATL RAW'!$L:$L,'ATL GA Inventory'!AK$3)+SUMIFS('ATL CR'!$J:$J,'ATL CR'!$I:$I,'ATL GA Inventory'!$B80,'ATL CR'!$L:$L,'ATL GA Inventory'!AK$3)</f>
        <v>0</v>
      </c>
      <c r="AL80" s="13">
        <f>SUMIFS('ATL RAW'!$J:$J,'ATL RAW'!$I:$I,'ATL GA Inventory'!$B80,'ATL RAW'!$L:$L,'ATL GA Inventory'!AL$3)+SUMIFS('ATL CR'!$J:$J,'ATL CR'!$I:$I,'ATL GA Inventory'!$B80,'ATL CR'!$L:$L,'ATL GA Inventory'!AL$3)</f>
        <v>0</v>
      </c>
      <c r="AM80" s="13">
        <f>SUMIFS('ATL RAW'!$J:$J,'ATL RAW'!$I:$I,'ATL GA Inventory'!$B80,'ATL RAW'!$L:$L,'ATL GA Inventory'!AM$3)+SUMIFS('ATL CR'!$J:$J,'ATL CR'!$I:$I,'ATL GA Inventory'!$B80,'ATL CR'!$L:$L,'ATL GA Inventory'!AM$3)</f>
        <v>0</v>
      </c>
      <c r="AN80" s="13">
        <f>SUMIFS('ATL RAW'!$J:$J,'ATL RAW'!$I:$I,'ATL GA Inventory'!$B80,'ATL RAW'!$L:$L,'ATL GA Inventory'!AN$3)+SUMIFS('ATL CR'!$J:$J,'ATL CR'!$I:$I,'ATL GA Inventory'!$B80,'ATL CR'!$L:$L,'ATL GA Inventory'!AN$3)</f>
        <v>0</v>
      </c>
      <c r="AO80" s="13">
        <f>SUMIFS('ATL RAW'!$J:$J,'ATL RAW'!$I:$I,'ATL GA Inventory'!$B80,'ATL RAW'!$L:$L,'ATL GA Inventory'!AO$3)+SUMIFS('ATL CR'!$J:$J,'ATL CR'!$I:$I,'ATL GA Inventory'!$B80,'ATL CR'!$L:$L,'ATL GA Inventory'!AO$3)</f>
        <v>0</v>
      </c>
      <c r="AP80" s="13">
        <f>SUMIFS('ATL RAW'!$J:$J,'ATL RAW'!$I:$I,'ATL GA Inventory'!$B80,'ATL RAW'!$L:$L,'ATL GA Inventory'!AP$3)+SUMIFS('ATL CR'!$J:$J,'ATL CR'!$I:$I,'ATL GA Inventory'!$B80,'ATL CR'!$L:$L,'ATL GA Inventory'!AP$3)</f>
        <v>0</v>
      </c>
      <c r="AQ80" s="13">
        <f>SUMIFS('ATL RAW'!$J:$J,'ATL RAW'!$I:$I,'ATL GA Inventory'!$B80,'ATL RAW'!$L:$L,'ATL GA Inventory'!AQ$3)+SUMIFS('ATL CR'!$J:$J,'ATL CR'!$I:$I,'ATL GA Inventory'!$B80,'ATL CR'!$L:$L,'ATL GA Inventory'!AQ$3)</f>
        <v>0</v>
      </c>
      <c r="AR80" s="13">
        <f>SUMIFS('ATL RAW'!$J:$J,'ATL RAW'!$I:$I,'ATL GA Inventory'!$B80,'ATL RAW'!$L:$L,'ATL GA Inventory'!AR$3)+SUMIFS('ATL CR'!$J:$J,'ATL CR'!$I:$I,'ATL GA Inventory'!$B80,'ATL CR'!$L:$L,'ATL GA Inventory'!AR$3)</f>
        <v>0</v>
      </c>
      <c r="AS80" s="13">
        <f>SUMIFS('ATL RAW'!$J:$J,'ATL RAW'!$I:$I,'ATL GA Inventory'!$B80,'ATL RAW'!$L:$L,'ATL GA Inventory'!AS$3)+SUMIFS('ATL CR'!$J:$J,'ATL CR'!$I:$I,'ATL GA Inventory'!$B80,'ATL CR'!$L:$L,'ATL GA Inventory'!AS$3)</f>
        <v>0</v>
      </c>
      <c r="AT80" s="13">
        <f>SUMIFS('ATL RAW'!$J:$J,'ATL RAW'!$I:$I,'ATL GA Inventory'!$B80,'ATL RAW'!$L:$L,'ATL GA Inventory'!AT$3)+SUMIFS('ATL CR'!$J:$J,'ATL CR'!$I:$I,'ATL GA Inventory'!$B80,'ATL CR'!$L:$L,'ATL GA Inventory'!AT$3)</f>
        <v>0</v>
      </c>
      <c r="AU80" s="13">
        <f>SUMIFS('ATL RAW'!$J:$J,'ATL RAW'!$I:$I,'ATL GA Inventory'!$B80,'ATL RAW'!$L:$L,'ATL GA Inventory'!AU$3)+SUMIFS('ATL CR'!$J:$J,'ATL CR'!$I:$I,'ATL GA Inventory'!$B80,'ATL CR'!$L:$L,'ATL GA Inventory'!AU$3)</f>
        <v>0</v>
      </c>
      <c r="AV80" s="13">
        <f>SUMIFS('ATL RAW'!$J:$J,'ATL RAW'!$I:$I,'ATL GA Inventory'!$B80,'ATL RAW'!$L:$L,'ATL GA Inventory'!AV$3)+SUMIFS('ATL CR'!$J:$J,'ATL CR'!$I:$I,'ATL GA Inventory'!$B80,'ATL CR'!$L:$L,'ATL GA Inventory'!AV$3)</f>
        <v>0</v>
      </c>
      <c r="AW80" s="13">
        <f>SUMIFS('ATL RAW'!$J:$J,'ATL RAW'!$I:$I,'ATL GA Inventory'!$B80,'ATL RAW'!$L:$L,'ATL GA Inventory'!AW$3)+SUMIFS('ATL CR'!$J:$J,'ATL CR'!$I:$I,'ATL GA Inventory'!$B80,'ATL CR'!$L:$L,'ATL GA Inventory'!AW$3)</f>
        <v>0</v>
      </c>
      <c r="AX80" s="13">
        <f>SUMIFS('ATL RAW'!$J:$J,'ATL RAW'!$I:$I,'ATL GA Inventory'!$B80,'ATL RAW'!$L:$L,'ATL GA Inventory'!AX$3)+SUMIFS('ATL CR'!$J:$J,'ATL CR'!$I:$I,'ATL GA Inventory'!$B80,'ATL CR'!$L:$L,'ATL GA Inventory'!AX$3)</f>
        <v>0</v>
      </c>
      <c r="AY80" s="13">
        <f>SUMIFS('ATL RAW'!$J:$J,'ATL RAW'!$I:$I,'ATL GA Inventory'!$B80,'ATL RAW'!$L:$L,'ATL GA Inventory'!AY$3)+SUMIFS('ATL CR'!$J:$J,'ATL CR'!$I:$I,'ATL GA Inventory'!$B80,'ATL CR'!$L:$L,'ATL GA Inventory'!AY$3)</f>
        <v>0</v>
      </c>
      <c r="AZ80" s="13">
        <f>SUMIFS('ATL RAW'!$J:$J,'ATL RAW'!$I:$I,'ATL GA Inventory'!$B80,'ATL RAW'!$L:$L,'ATL GA Inventory'!AZ$3)+SUMIFS('ATL CR'!$J:$J,'ATL CR'!$I:$I,'ATL GA Inventory'!$B80,'ATL CR'!$L:$L,'ATL GA Inventory'!AZ$3)</f>
        <v>0</v>
      </c>
      <c r="BA80" s="13">
        <f>SUMIFS('ATL RAW'!$J:$J,'ATL RAW'!$I:$I,'ATL GA Inventory'!$B80,'ATL RAW'!$L:$L,'ATL GA Inventory'!BA$3)+SUMIFS('ATL CR'!$J:$J,'ATL CR'!$I:$I,'ATL GA Inventory'!$B80,'ATL CR'!$L:$L,'ATL GA Inventory'!BA$3)</f>
        <v>0</v>
      </c>
      <c r="BB80" s="13">
        <f>SUMIFS('ATL RAW'!$J:$J,'ATL RAW'!$I:$I,'ATL GA Inventory'!$B80,'ATL RAW'!$L:$L,'ATL GA Inventory'!BB$3)+SUMIFS('ATL CR'!$J:$J,'ATL CR'!$I:$I,'ATL GA Inventory'!$B80,'ATL CR'!$L:$L,'ATL GA Inventory'!BB$3)</f>
        <v>0</v>
      </c>
      <c r="BC80" s="13">
        <f>SUMIFS('ATL RAW'!$J:$J,'ATL RAW'!$I:$I,'ATL GA Inventory'!$B80,'ATL RAW'!$L:$L,'ATL GA Inventory'!BC$3)+SUMIFS('ATL CR'!$J:$J,'ATL CR'!$I:$I,'ATL GA Inventory'!$B80,'ATL CR'!$L:$L,'ATL GA Inventory'!BC$3)</f>
        <v>0</v>
      </c>
      <c r="BD80" s="13">
        <f>SUMIFS('ATL RAW'!$J:$J,'ATL RAW'!$I:$I,'ATL GA Inventory'!$B80,'ATL RAW'!$L:$L,'ATL GA Inventory'!BD$3)+SUMIFS('ATL CR'!$J:$J,'ATL CR'!$I:$I,'ATL GA Inventory'!$B80,'ATL CR'!$L:$L,'ATL GA Inventory'!BD$3)</f>
        <v>0</v>
      </c>
      <c r="BE80" s="13">
        <f>SUMIFS('ATL RAW'!$J:$J,'ATL RAW'!$I:$I,'ATL GA Inventory'!$B80,'ATL RAW'!$L:$L,'ATL GA Inventory'!BE$3)+SUMIFS('ATL CR'!$J:$J,'ATL CR'!$I:$I,'ATL GA Inventory'!$B80,'ATL CR'!$L:$L,'ATL GA Inventory'!BE$3)</f>
        <v>0</v>
      </c>
      <c r="BF80" s="13">
        <f>SUMIFS('ATL RAW'!$J:$J,'ATL RAW'!$I:$I,'ATL GA Inventory'!$B80,'ATL RAW'!$L:$L,'ATL GA Inventory'!BF$3)+SUMIFS('ATL CR'!$J:$J,'ATL CR'!$I:$I,'ATL GA Inventory'!$B80,'ATL CR'!$L:$L,'ATL GA Inventory'!BF$3)</f>
        <v>0</v>
      </c>
      <c r="BG80" s="13">
        <f>SUMIFS('ATL RAW'!$J:$J,'ATL RAW'!$I:$I,'ATL GA Inventory'!$B80,'ATL RAW'!$L:$L,'ATL GA Inventory'!BG$3)+SUMIFS('ATL CR'!$J:$J,'ATL CR'!$I:$I,'ATL GA Inventory'!$B80,'ATL CR'!$L:$L,'ATL GA Inventory'!BG$3)</f>
        <v>0</v>
      </c>
      <c r="BH80" s="13">
        <f>SUMIFS('ATL RAW'!$J:$J,'ATL RAW'!$I:$I,'ATL GA Inventory'!$B80,'ATL RAW'!$L:$L,'ATL GA Inventory'!BH$3)+SUMIFS('ATL CR'!$J:$J,'ATL CR'!$I:$I,'ATL GA Inventory'!$B80,'ATL CR'!$L:$L,'ATL GA Inventory'!BH$3)</f>
        <v>0</v>
      </c>
      <c r="BI80" s="13">
        <f>SUMIFS('ATL RAW'!$J:$J,'ATL RAW'!$I:$I,'ATL GA Inventory'!$B80,'ATL RAW'!$L:$L,'ATL GA Inventory'!BI$3)+SUMIFS('ATL CR'!$J:$J,'ATL CR'!$I:$I,'ATL GA Inventory'!$B80,'ATL CR'!$L:$L,'ATL GA Inventory'!BI$3)</f>
        <v>0</v>
      </c>
      <c r="BJ80" s="13">
        <f>SUMIFS('ATL RAW'!$J:$J,'ATL RAW'!$I:$I,'ATL GA Inventory'!$B80,'ATL RAW'!$L:$L,'ATL GA Inventory'!BJ$3)+SUMIFS('ATL CR'!$J:$J,'ATL CR'!$I:$I,'ATL GA Inventory'!$B80,'ATL CR'!$L:$L,'ATL GA Inventory'!BJ$3)</f>
        <v>0</v>
      </c>
      <c r="BK80" s="13">
        <f>SUMIFS('ATL RAW'!$J:$J,'ATL RAW'!$I:$I,'ATL GA Inventory'!$B80,'ATL RAW'!$L:$L,'ATL GA Inventory'!BK$3)+SUMIFS('ATL CR'!$J:$J,'ATL CR'!$I:$I,'ATL GA Inventory'!$B80,'ATL CR'!$L:$L,'ATL GA Inventory'!BK$3)</f>
        <v>0</v>
      </c>
      <c r="BL80" s="13">
        <f>SUMIFS('ATL RAW'!$J:$J,'ATL RAW'!$I:$I,'ATL GA Inventory'!$B80,'ATL RAW'!$L:$L,'ATL GA Inventory'!BL$3)+SUMIFS('ATL CR'!$J:$J,'ATL CR'!$I:$I,'ATL GA Inventory'!$B80,'ATL CR'!$L:$L,'ATL GA Inventory'!BL$3)</f>
        <v>0</v>
      </c>
      <c r="BM80" s="13">
        <f>SUMIFS('ATL RAW'!$J:$J,'ATL RAW'!$I:$I,'ATL GA Inventory'!$B80,'ATL RAW'!$L:$L,'ATL GA Inventory'!BM$3)+SUMIFS('ATL CR'!$J:$J,'ATL CR'!$I:$I,'ATL GA Inventory'!$B80,'ATL CR'!$L:$L,'ATL GA Inventory'!BM$3)</f>
        <v>0</v>
      </c>
      <c r="BN80" s="13">
        <f>SUMIFS('ATL RAW'!$J:$J,'ATL RAW'!$I:$I,'ATL GA Inventory'!$B80,'ATL RAW'!$L:$L,'ATL GA Inventory'!BN$3)+SUMIFS('ATL CR'!$J:$J,'ATL CR'!$I:$I,'ATL GA Inventory'!$B80,'ATL CR'!$L:$L,'ATL GA Inventory'!BN$3)</f>
        <v>0</v>
      </c>
      <c r="BO80" s="13">
        <f>SUMIFS('ATL RAW'!$J:$J,'ATL RAW'!$I:$I,'ATL GA Inventory'!$B80,'ATL RAW'!$L:$L,'ATL GA Inventory'!BO$3)+SUMIFS('ATL CR'!$J:$J,'ATL CR'!$I:$I,'ATL GA Inventory'!$B80,'ATL CR'!$L:$L,'ATL GA Inventory'!BO$3)</f>
        <v>0</v>
      </c>
      <c r="BP80" s="13">
        <f>SUMIFS('ATL RAW'!$J:$J,'ATL RAW'!$I:$I,'ATL GA Inventory'!$B80,'ATL RAW'!$L:$L,'ATL GA Inventory'!BP$3)+SUMIFS('ATL CR'!$J:$J,'ATL CR'!$I:$I,'ATL GA Inventory'!$B80,'ATL CR'!$L:$L,'ATL GA Inventory'!BP$3)</f>
        <v>0</v>
      </c>
      <c r="BQ80" s="13">
        <f>SUMIFS('ATL RAW'!$J:$J,'ATL RAW'!$I:$I,'ATL GA Inventory'!$B80,'ATL RAW'!$L:$L,'ATL GA Inventory'!BQ$3)+SUMIFS('ATL CR'!$J:$J,'ATL CR'!$I:$I,'ATL GA Inventory'!$B80,'ATL CR'!$L:$L,'ATL GA Inventory'!BQ$3)</f>
        <v>0</v>
      </c>
      <c r="BR80" s="13">
        <f>SUMIFS('ATL RAW'!$J:$J,'ATL RAW'!$I:$I,'ATL GA Inventory'!$B80,'ATL RAW'!$L:$L,'ATL GA Inventory'!BR$3)+SUMIFS('ATL CR'!$J:$J,'ATL CR'!$I:$I,'ATL GA Inventory'!$B80,'ATL CR'!$L:$L,'ATL GA Inventory'!BR$3)</f>
        <v>0</v>
      </c>
      <c r="BS80" s="13">
        <f>SUMIFS('ATL RAW'!$J:$J,'ATL RAW'!$I:$I,'ATL GA Inventory'!$B80,'ATL RAW'!$L:$L,'ATL GA Inventory'!BS$3)+SUMIFS('ATL CR'!$J:$J,'ATL CR'!$I:$I,'ATL GA Inventory'!$B80,'ATL CR'!$L:$L,'ATL GA Inventory'!BS$3)</f>
        <v>0</v>
      </c>
      <c r="BT80" s="13">
        <f>SUMIFS('ATL RAW'!$J:$J,'ATL RAW'!$I:$I,'ATL GA Inventory'!$B80,'ATL RAW'!$L:$L,'ATL GA Inventory'!BT$3)+SUMIFS('ATL CR'!$J:$J,'ATL CR'!$I:$I,'ATL GA Inventory'!$B80,'ATL CR'!$L:$L,'ATL GA Inventory'!BT$3)</f>
        <v>0</v>
      </c>
      <c r="BU80" s="13">
        <f>SUMIFS('ATL RAW'!$J:$J,'ATL RAW'!$I:$I,'ATL GA Inventory'!$B80,'ATL RAW'!$L:$L,'ATL GA Inventory'!BU$3)+SUMIFS('ATL CR'!$J:$J,'ATL CR'!$I:$I,'ATL GA Inventory'!$B80,'ATL CR'!$L:$L,'ATL GA Inventory'!BU$3)</f>
        <v>0</v>
      </c>
      <c r="BV80" s="13">
        <f>SUMIFS('ATL RAW'!$J:$J,'ATL RAW'!$I:$I,'ATL GA Inventory'!$B80,'ATL RAW'!$L:$L,'ATL GA Inventory'!BV$3)+SUMIFS('ATL CR'!$J:$J,'ATL CR'!$I:$I,'ATL GA Inventory'!$B80,'ATL CR'!$L:$L,'ATL GA Inventory'!BV$3)</f>
        <v>0</v>
      </c>
      <c r="BW80" s="13">
        <f>SUMIFS('ATL RAW'!$J:$J,'ATL RAW'!$I:$I,'ATL GA Inventory'!$B80,'ATL RAW'!$L:$L,'ATL GA Inventory'!BW$3)+SUMIFS('ATL CR'!$J:$J,'ATL CR'!$I:$I,'ATL GA Inventory'!$B80,'ATL CR'!$L:$L,'ATL GA Inventory'!BW$3)</f>
        <v>0</v>
      </c>
      <c r="BX80" s="13">
        <f>SUMIFS('ATL RAW'!$J:$J,'ATL RAW'!$I:$I,'ATL GA Inventory'!$B80,'ATL RAW'!$L:$L,'ATL GA Inventory'!BX$3)+SUMIFS('ATL CR'!$J:$J,'ATL CR'!$I:$I,'ATL GA Inventory'!$B80,'ATL CR'!$L:$L,'ATL GA Inventory'!BX$3)</f>
        <v>0</v>
      </c>
      <c r="BY80" s="13">
        <f>SUMIFS('ATL RAW'!$J:$J,'ATL RAW'!$I:$I,'ATL GA Inventory'!$B80,'ATL RAW'!$L:$L,'ATL GA Inventory'!BY$3)+SUMIFS('ATL CR'!$J:$J,'ATL CR'!$I:$I,'ATL GA Inventory'!$B80,'ATL CR'!$L:$L,'ATL GA Inventory'!BY$3)</f>
        <v>0</v>
      </c>
      <c r="BZ80" s="13">
        <f>SUMIFS('ATL RAW'!$J:$J,'ATL RAW'!$I:$I,'ATL GA Inventory'!$B80,'ATL RAW'!$L:$L,'ATL GA Inventory'!BZ$3)+SUMIFS('ATL CR'!$J:$J,'ATL CR'!$I:$I,'ATL GA Inventory'!$B80,'ATL CR'!$L:$L,'ATL GA Inventory'!BZ$3)</f>
        <v>0</v>
      </c>
      <c r="CA80" s="13">
        <f>SUMIFS('ATL RAW'!$J:$J,'ATL RAW'!$I:$I,'ATL GA Inventory'!$B80,'ATL RAW'!$L:$L,'ATL GA Inventory'!CA$3)+SUMIFS('ATL CR'!$J:$J,'ATL CR'!$I:$I,'ATL GA Inventory'!$B80,'ATL CR'!$L:$L,'ATL GA Inventory'!CA$3)</f>
        <v>0</v>
      </c>
      <c r="CB80" s="13">
        <f>SUMIFS('ATL RAW'!$J:$J,'ATL RAW'!$I:$I,'ATL GA Inventory'!$B80,'ATL RAW'!$L:$L,'ATL GA Inventory'!CB$3)+SUMIFS('ATL CR'!$J:$J,'ATL CR'!$I:$I,'ATL GA Inventory'!$B80,'ATL CR'!$L:$L,'ATL GA Inventory'!CB$3)</f>
        <v>0</v>
      </c>
      <c r="CC80" s="13">
        <f>SUMIFS('ATL RAW'!$J:$J,'ATL RAW'!$I:$I,'ATL GA Inventory'!$B80,'ATL RAW'!$L:$L,'ATL GA Inventory'!CC$3)+SUMIFS('ATL CR'!$J:$J,'ATL CR'!$I:$I,'ATL GA Inventory'!$B80,'ATL CR'!$L:$L,'ATL GA Inventory'!CC$3)</f>
        <v>0</v>
      </c>
      <c r="CD80" s="13">
        <f>SUMIFS('ATL RAW'!$J:$J,'ATL RAW'!$I:$I,'ATL GA Inventory'!$B80,'ATL RAW'!$L:$L,'ATL GA Inventory'!CD$3)+SUMIFS('ATL CR'!$J:$J,'ATL CR'!$I:$I,'ATL GA Inventory'!$B80,'ATL CR'!$L:$L,'ATL GA Inventory'!CD$3)</f>
        <v>0</v>
      </c>
      <c r="CE80" s="13">
        <f>SUMIFS('ATL RAW'!$J:$J,'ATL RAW'!$I:$I,'ATL GA Inventory'!$B80,'ATL RAW'!$L:$L,'ATL GA Inventory'!CE$3)+SUMIFS('ATL CR'!$J:$J,'ATL CR'!$I:$I,'ATL GA Inventory'!$B80,'ATL CR'!$L:$L,'ATL GA Inventory'!CE$3)</f>
        <v>0</v>
      </c>
      <c r="CF80" s="13">
        <f>SUMIFS('ATL RAW'!$J:$J,'ATL RAW'!$I:$I,'ATL GA Inventory'!$B80,'ATL RAW'!$L:$L,'ATL GA Inventory'!CF$3)+SUMIFS('ATL CR'!$J:$J,'ATL CR'!$I:$I,'ATL GA Inventory'!$B80,'ATL CR'!$L:$L,'ATL GA Inventory'!CF$3)</f>
        <v>0</v>
      </c>
      <c r="CG80" s="13">
        <f>SUMIFS('ATL RAW'!$J:$J,'ATL RAW'!$I:$I,'ATL GA Inventory'!$B80,'ATL RAW'!$L:$L,'ATL GA Inventory'!CG$3)+SUMIFS('ATL CR'!$J:$J,'ATL CR'!$I:$I,'ATL GA Inventory'!$B80,'ATL CR'!$L:$L,'ATL GA Inventory'!CG$3)</f>
        <v>0</v>
      </c>
      <c r="CH80" s="13">
        <f>SUMIFS('ATL RAW'!$J:$J,'ATL RAW'!$I:$I,'ATL GA Inventory'!$B80,'ATL RAW'!$L:$L,'ATL GA Inventory'!CH$3)+SUMIFS('ATL CR'!$J:$J,'ATL CR'!$I:$I,'ATL GA Inventory'!$B80,'ATL CR'!$L:$L,'ATL GA Inventory'!CH$3)</f>
        <v>0</v>
      </c>
      <c r="CI80" s="13">
        <f>SUMIFS('ATL RAW'!$J:$J,'ATL RAW'!$I:$I,'ATL GA Inventory'!$B80,'ATL RAW'!$L:$L,'ATL GA Inventory'!CI$3)+SUMIFS('ATL CR'!$J:$J,'ATL CR'!$I:$I,'ATL GA Inventory'!$B80,'ATL CR'!$L:$L,'ATL GA Inventory'!CI$3)</f>
        <v>0</v>
      </c>
      <c r="CJ80" s="13">
        <f>SUMIFS('ATL RAW'!$J:$J,'ATL RAW'!$I:$I,'ATL GA Inventory'!$B80,'ATL RAW'!$L:$L,'ATL GA Inventory'!CJ$3)+SUMIFS('ATL CR'!$J:$J,'ATL CR'!$I:$I,'ATL GA Inventory'!$B80,'ATL CR'!$L:$L,'ATL GA Inventory'!CJ$3)</f>
        <v>0</v>
      </c>
      <c r="CK80" s="13">
        <f>SUMIFS('ATL RAW'!$J:$J,'ATL RAW'!$I:$I,'ATL GA Inventory'!$B80,'ATL RAW'!$L:$L,'ATL GA Inventory'!CK$3)+SUMIFS('ATL CR'!$J:$J,'ATL CR'!$I:$I,'ATL GA Inventory'!$B80,'ATL CR'!$L:$L,'ATL GA Inventory'!CK$3)</f>
        <v>0</v>
      </c>
      <c r="CL80" s="13">
        <f>SUMIFS('ATL RAW'!$J:$J,'ATL RAW'!$I:$I,'ATL GA Inventory'!$B80,'ATL RAW'!$L:$L,'ATL GA Inventory'!CL$3)+SUMIFS('ATL CR'!$J:$J,'ATL CR'!$I:$I,'ATL GA Inventory'!$B80,'ATL CR'!$L:$L,'ATL GA Inventory'!CL$3)</f>
        <v>0</v>
      </c>
      <c r="CM80" s="13">
        <f>SUMIFS('ATL RAW'!$J:$J,'ATL RAW'!$I:$I,'ATL GA Inventory'!$B80,'ATL RAW'!$L:$L,'ATL GA Inventory'!CM$3)+SUMIFS('ATL CR'!$J:$J,'ATL CR'!$I:$I,'ATL GA Inventory'!$B80,'ATL CR'!$L:$L,'ATL GA Inventory'!CM$3)</f>
        <v>0</v>
      </c>
      <c r="CN80" s="13">
        <f>SUMIFS('ATL RAW'!$J:$J,'ATL RAW'!$I:$I,'ATL GA Inventory'!$B80,'ATL RAW'!$L:$L,'ATL GA Inventory'!CN$3)+SUMIFS('ATL CR'!$J:$J,'ATL CR'!$I:$I,'ATL GA Inventory'!$B80,'ATL CR'!$L:$L,'ATL GA Inventory'!CN$3)</f>
        <v>0</v>
      </c>
      <c r="CO80" s="13">
        <f>SUMIFS('ATL RAW'!$J:$J,'ATL RAW'!$I:$I,'ATL GA Inventory'!$B80,'ATL RAW'!$L:$L,'ATL GA Inventory'!CO$3)+SUMIFS('ATL CR'!$J:$J,'ATL CR'!$I:$I,'ATL GA Inventory'!$B80,'ATL CR'!$L:$L,'ATL GA Inventory'!CO$3)</f>
        <v>0</v>
      </c>
      <c r="CP80" s="13">
        <f>SUMIFS('ATL RAW'!$J:$J,'ATL RAW'!$I:$I,'ATL GA Inventory'!$B80,'ATL RAW'!$L:$L,'ATL GA Inventory'!CP$3)+SUMIFS('ATL CR'!$J:$J,'ATL CR'!$I:$I,'ATL GA Inventory'!$B80,'ATL CR'!$L:$L,'ATL GA Inventory'!CP$3)</f>
        <v>0</v>
      </c>
      <c r="CQ80" s="13">
        <f>SUMIFS('ATL RAW'!$J:$J,'ATL RAW'!$I:$I,'ATL GA Inventory'!$B80,'ATL RAW'!$L:$L,'ATL GA Inventory'!CQ$3)+SUMIFS('ATL CR'!$J:$J,'ATL CR'!$I:$I,'ATL GA Inventory'!$B80,'ATL CR'!$L:$L,'ATL GA Inventory'!CQ$3)</f>
        <v>0</v>
      </c>
      <c r="CR80" s="13">
        <f>SUMIFS('ATL RAW'!$J:$J,'ATL RAW'!$I:$I,'ATL GA Inventory'!$B80,'ATL RAW'!$L:$L,'ATL GA Inventory'!CR$3)+SUMIFS('ATL CR'!$J:$J,'ATL CR'!$I:$I,'ATL GA Inventory'!$B80,'ATL CR'!$L:$L,'ATL GA Inventory'!CR$3)</f>
        <v>0</v>
      </c>
      <c r="CS80" s="13">
        <f>SUMIFS('ATL RAW'!$J:$J,'ATL RAW'!$I:$I,'ATL GA Inventory'!$B80,'ATL RAW'!$L:$L,'ATL GA Inventory'!CS$3)+SUMIFS('ATL CR'!$J:$J,'ATL CR'!$I:$I,'ATL GA Inventory'!$B80,'ATL CR'!$L:$L,'ATL GA Inventory'!CS$3)</f>
        <v>0</v>
      </c>
      <c r="CT80" s="13">
        <f>SUMIFS('ATL RAW'!$J:$J,'ATL RAW'!$I:$I,'ATL GA Inventory'!$B80,'ATL RAW'!$L:$L,'ATL GA Inventory'!CT$3)+SUMIFS('ATL CR'!$J:$J,'ATL CR'!$I:$I,'ATL GA Inventory'!$B80,'ATL CR'!$L:$L,'ATL GA Inventory'!CT$3)</f>
        <v>0</v>
      </c>
      <c r="CU80" s="13">
        <f>SUMIFS('ATL RAW'!$J:$J,'ATL RAW'!$I:$I,'ATL GA Inventory'!$B80,'ATL RAW'!$L:$L,'ATL GA Inventory'!CU$3)+SUMIFS('ATL CR'!$J:$J,'ATL CR'!$I:$I,'ATL GA Inventory'!$B80,'ATL CR'!$L:$L,'ATL GA Inventory'!CU$3)</f>
        <v>0</v>
      </c>
      <c r="CV80" s="13">
        <f>SUMIFS('ATL RAW'!$J:$J,'ATL RAW'!$I:$I,'ATL GA Inventory'!$B80,'ATL RAW'!$L:$L,'ATL GA Inventory'!CV$3)+SUMIFS('ATL CR'!$J:$J,'ATL CR'!$I:$I,'ATL GA Inventory'!$B80,'ATL CR'!$L:$L,'ATL GA Inventory'!CV$3)</f>
        <v>0</v>
      </c>
      <c r="CW80" s="13">
        <f>SUMIFS('ATL RAW'!$J:$J,'ATL RAW'!$I:$I,'ATL GA Inventory'!$B80,'ATL RAW'!$L:$L,'ATL GA Inventory'!CW$3)+SUMIFS('ATL CR'!$J:$J,'ATL CR'!$I:$I,'ATL GA Inventory'!$B80,'ATL CR'!$L:$L,'ATL GA Inventory'!CW$3)</f>
        <v>0</v>
      </c>
      <c r="CX80" s="13">
        <f>SUMIFS('ATL RAW'!$J:$J,'ATL RAW'!$I:$I,'ATL GA Inventory'!$B80,'ATL RAW'!$L:$L,'ATL GA Inventory'!CX$3)+SUMIFS('ATL CR'!$J:$J,'ATL CR'!$I:$I,'ATL GA Inventory'!$B80,'ATL CR'!$L:$L,'ATL GA Inventory'!CX$3)</f>
        <v>0</v>
      </c>
      <c r="CY80" s="13">
        <f>SUMIFS('ATL RAW'!$J:$J,'ATL RAW'!$I:$I,'ATL GA Inventory'!$B80,'ATL RAW'!$L:$L,'ATL GA Inventory'!CY$3)+SUMIFS('ATL CR'!$J:$J,'ATL CR'!$I:$I,'ATL GA Inventory'!$B80,'ATL CR'!$L:$L,'ATL GA Inventory'!CY$3)</f>
        <v>0</v>
      </c>
      <c r="CZ80" s="13">
        <f>SUMIFS('ATL RAW'!$J:$J,'ATL RAW'!$I:$I,'ATL GA Inventory'!$B80,'ATL RAW'!$L:$L,'ATL GA Inventory'!CZ$3)+SUMIFS('ATL CR'!$J:$J,'ATL CR'!$I:$I,'ATL GA Inventory'!$B80,'ATL CR'!$L:$L,'ATL GA Inventory'!CZ$3)</f>
        <v>0</v>
      </c>
      <c r="DA80" s="13">
        <f>SUMIFS('ATL RAW'!$J:$J,'ATL RAW'!$I:$I,'ATL GA Inventory'!$B80,'ATL RAW'!$L:$L,'ATL GA Inventory'!DA$3)+SUMIFS('ATL CR'!$J:$J,'ATL CR'!$I:$I,'ATL GA Inventory'!$B80,'ATL CR'!$L:$L,'ATL GA Inventory'!DA$3)</f>
        <v>0</v>
      </c>
      <c r="DB80" s="13">
        <f>SUMIFS('ATL RAW'!$J:$J,'ATL RAW'!$I:$I,'ATL GA Inventory'!$B80,'ATL RAW'!$L:$L,'ATL GA Inventory'!DB$3)+SUMIFS('ATL CR'!$J:$J,'ATL CR'!$I:$I,'ATL GA Inventory'!$B80,'ATL CR'!$L:$L,'ATL GA Inventory'!DB$3)</f>
        <v>0</v>
      </c>
      <c r="DC80" s="13">
        <f>SUMIFS('ATL RAW'!$J:$J,'ATL RAW'!$I:$I,'ATL GA Inventory'!$B80,'ATL RAW'!$L:$L,'ATL GA Inventory'!DC$3)+SUMIFS('ATL CR'!$J:$J,'ATL CR'!$I:$I,'ATL GA Inventory'!$B80,'ATL CR'!$L:$L,'ATL GA Inventory'!DC$3)</f>
        <v>0</v>
      </c>
      <c r="DD80" s="13">
        <f>SUMIFS('ATL RAW'!$J:$J,'ATL RAW'!$I:$I,'ATL GA Inventory'!$B80,'ATL RAW'!$L:$L,'ATL GA Inventory'!DD$3)+SUMIFS('ATL CR'!$J:$J,'ATL CR'!$I:$I,'ATL GA Inventory'!$B80,'ATL CR'!$L:$L,'ATL GA Inventory'!DD$3)</f>
        <v>0</v>
      </c>
      <c r="DE80" s="13">
        <f>SUMIFS('ATL RAW'!$J:$J,'ATL RAW'!$I:$I,'ATL GA Inventory'!$B80,'ATL RAW'!$L:$L,'ATL GA Inventory'!DE$3)+SUMIFS('ATL CR'!$J:$J,'ATL CR'!$I:$I,'ATL GA Inventory'!$B80,'ATL CR'!$L:$L,'ATL GA Inventory'!DE$3)</f>
        <v>0</v>
      </c>
      <c r="DF80" s="13">
        <f>SUMIFS('ATL RAW'!$J:$J,'ATL RAW'!$I:$I,'ATL GA Inventory'!$B80,'ATL RAW'!$L:$L,'ATL GA Inventory'!DF$3)+SUMIFS('ATL CR'!$J:$J,'ATL CR'!$I:$I,'ATL GA Inventory'!$B80,'ATL CR'!$L:$L,'ATL GA Inventory'!DF$3)</f>
        <v>0</v>
      </c>
      <c r="DG80" s="13">
        <f>SUMIFS('ATL RAW'!$J:$J,'ATL RAW'!$I:$I,'ATL GA Inventory'!$B80,'ATL RAW'!$L:$L,'ATL GA Inventory'!DG$3)+SUMIFS('ATL CR'!$J:$J,'ATL CR'!$I:$I,'ATL GA Inventory'!$B80,'ATL CR'!$L:$L,'ATL GA Inventory'!DG$3)</f>
        <v>0</v>
      </c>
      <c r="DH80" s="13">
        <f>SUMIFS('ATL RAW'!$J:$J,'ATL RAW'!$I:$I,'ATL GA Inventory'!$B80,'ATL RAW'!$L:$L,'ATL GA Inventory'!DH$3)+SUMIFS('ATL CR'!$J:$J,'ATL CR'!$I:$I,'ATL GA Inventory'!$B80,'ATL CR'!$L:$L,'ATL GA Inventory'!DH$3)</f>
        <v>0</v>
      </c>
      <c r="DI80" s="13">
        <f>SUMIFS('ATL RAW'!$J:$J,'ATL RAW'!$I:$I,'ATL GA Inventory'!$B80,'ATL RAW'!$L:$L,'ATL GA Inventory'!DI$3)+SUMIFS('ATL CR'!$J:$J,'ATL CR'!$I:$I,'ATL GA Inventory'!$B80,'ATL CR'!$L:$L,'ATL GA Inventory'!DI$3)</f>
        <v>0</v>
      </c>
      <c r="DJ80" s="13">
        <f>SUMIFS('ATL RAW'!$J:$J,'ATL RAW'!$I:$I,'ATL GA Inventory'!$B80,'ATL RAW'!$L:$L,'ATL GA Inventory'!DJ$3)+SUMIFS('ATL CR'!$J:$J,'ATL CR'!$I:$I,'ATL GA Inventory'!$B80,'ATL CR'!$L:$L,'ATL GA Inventory'!DJ$3)</f>
        <v>0</v>
      </c>
      <c r="DK80" s="13">
        <f>SUMIFS('ATL RAW'!$J:$J,'ATL RAW'!$I:$I,'ATL GA Inventory'!$B80,'ATL RAW'!$L:$L,'ATL GA Inventory'!DK$3)+SUMIFS('ATL CR'!$J:$J,'ATL CR'!$I:$I,'ATL GA Inventory'!$B80,'ATL CR'!$L:$L,'ATL GA Inventory'!DK$3)</f>
        <v>0</v>
      </c>
      <c r="DL80" s="13">
        <f>SUMIFS('ATL RAW'!$J:$J,'ATL RAW'!$I:$I,'ATL GA Inventory'!$B80,'ATL RAW'!$L:$L,'ATL GA Inventory'!DL$3)+SUMIFS('ATL CR'!$J:$J,'ATL CR'!$I:$I,'ATL GA Inventory'!$B80,'ATL CR'!$L:$L,'ATL GA Inventory'!DL$3)</f>
        <v>0</v>
      </c>
      <c r="DM80" s="13">
        <f>SUMIFS('ATL RAW'!$J:$J,'ATL RAW'!$I:$I,'ATL GA Inventory'!$B80,'ATL RAW'!$L:$L,'ATL GA Inventory'!DM$3)+SUMIFS('ATL CR'!$J:$J,'ATL CR'!$I:$I,'ATL GA Inventory'!$B80,'ATL CR'!$L:$L,'ATL GA Inventory'!DM$3)</f>
        <v>0</v>
      </c>
      <c r="DN80" s="13">
        <f>SUMIFS('ATL RAW'!$J:$J,'ATL RAW'!$I:$I,'ATL GA Inventory'!$B80,'ATL RAW'!$L:$L,'ATL GA Inventory'!DN$3)+SUMIFS('ATL CR'!$J:$J,'ATL CR'!$I:$I,'ATL GA Inventory'!$B80,'ATL CR'!$L:$L,'ATL GA Inventory'!DN$3)</f>
        <v>0</v>
      </c>
      <c r="DO80" s="13">
        <f>SUMIFS('ATL RAW'!$J:$J,'ATL RAW'!$I:$I,'ATL GA Inventory'!$B80,'ATL RAW'!$L:$L,'ATL GA Inventory'!DO$3)+SUMIFS('ATL CR'!$J:$J,'ATL CR'!$I:$I,'ATL GA Inventory'!$B80,'ATL CR'!$L:$L,'ATL GA Inventory'!DO$3)</f>
        <v>0</v>
      </c>
      <c r="DP80" s="13">
        <f>SUMIFS('ATL RAW'!$J:$J,'ATL RAW'!$I:$I,'ATL GA Inventory'!$B80,'ATL RAW'!$L:$L,'ATL GA Inventory'!DP$3)+SUMIFS('ATL CR'!$J:$J,'ATL CR'!$I:$I,'ATL GA Inventory'!$B80,'ATL CR'!$L:$L,'ATL GA Inventory'!DP$3)</f>
        <v>0</v>
      </c>
      <c r="DQ80" s="13">
        <f>SUMIFS('ATL RAW'!$J:$J,'ATL RAW'!$I:$I,'ATL GA Inventory'!$B80,'ATL RAW'!$L:$L,'ATL GA Inventory'!DQ$3)+SUMIFS('ATL CR'!$J:$J,'ATL CR'!$I:$I,'ATL GA Inventory'!$B80,'ATL CR'!$L:$L,'ATL GA Inventory'!DQ$3)</f>
        <v>0</v>
      </c>
      <c r="DR80" s="13">
        <f>SUMIFS('ATL RAW'!$J:$J,'ATL RAW'!$I:$I,'ATL GA Inventory'!$B80,'ATL RAW'!$L:$L,'ATL GA Inventory'!DR$3)+SUMIFS('ATL CR'!$J:$J,'ATL CR'!$I:$I,'ATL GA Inventory'!$B80,'ATL CR'!$L:$L,'ATL GA Inventory'!DR$3)</f>
        <v>0</v>
      </c>
      <c r="DS80" s="13">
        <f>SUMIFS('ATL RAW'!$J:$J,'ATL RAW'!$I:$I,'ATL GA Inventory'!$B80,'ATL RAW'!$L:$L,'ATL GA Inventory'!DS$3)+SUMIFS('ATL CR'!$J:$J,'ATL CR'!$I:$I,'ATL GA Inventory'!$B80,'ATL CR'!$L:$L,'ATL GA Inventory'!DS$3)</f>
        <v>0</v>
      </c>
      <c r="DT80" s="13">
        <f>SUMIFS('ATL RAW'!$J:$J,'ATL RAW'!$I:$I,'ATL GA Inventory'!$B80,'ATL RAW'!$L:$L,'ATL GA Inventory'!DT$3)+SUMIFS('ATL CR'!$J:$J,'ATL CR'!$I:$I,'ATL GA Inventory'!$B80,'ATL CR'!$L:$L,'ATL GA Inventory'!DT$3)</f>
        <v>0</v>
      </c>
      <c r="DU80" s="13">
        <f>SUMIFS('ATL RAW'!$J:$J,'ATL RAW'!$I:$I,'ATL GA Inventory'!$B80,'ATL RAW'!$L:$L,'ATL GA Inventory'!DU$3)+SUMIFS('ATL CR'!$J:$J,'ATL CR'!$I:$I,'ATL GA Inventory'!$B80,'ATL CR'!$L:$L,'ATL GA Inventory'!DU$3)</f>
        <v>0</v>
      </c>
      <c r="DV80" s="13">
        <f>SUMIFS('ATL RAW'!$J:$J,'ATL RAW'!$I:$I,'ATL GA Inventory'!$B80,'ATL RAW'!$L:$L,'ATL GA Inventory'!DV$3)+SUMIFS('ATL CR'!$J:$J,'ATL CR'!$I:$I,'ATL GA Inventory'!$B80,'ATL CR'!$L:$L,'ATL GA Inventory'!DV$3)</f>
        <v>0</v>
      </c>
      <c r="DW80" s="13">
        <f>SUMIFS('ATL RAW'!$J:$J,'ATL RAW'!$I:$I,'ATL GA Inventory'!$B80,'ATL RAW'!$L:$L,'ATL GA Inventory'!DW$3)+SUMIFS('ATL CR'!$J:$J,'ATL CR'!$I:$I,'ATL GA Inventory'!$B80,'ATL CR'!$L:$L,'ATL GA Inventory'!DW$3)</f>
        <v>0</v>
      </c>
      <c r="DX80" s="13">
        <f>SUMIFS('ATL RAW'!$J:$J,'ATL RAW'!$I:$I,'ATL GA Inventory'!$B80,'ATL RAW'!$L:$L,'ATL GA Inventory'!DX$3)+SUMIFS('ATL CR'!$J:$J,'ATL CR'!$I:$I,'ATL GA Inventory'!$B80,'ATL CR'!$L:$L,'ATL GA Inventory'!DX$3)</f>
        <v>0</v>
      </c>
      <c r="DY80" s="13">
        <f>SUMIFS('ATL RAW'!$J:$J,'ATL RAW'!$I:$I,'ATL GA Inventory'!$B80,'ATL RAW'!$L:$L,'ATL GA Inventory'!DY$3)+SUMIFS('ATL CR'!$J:$J,'ATL CR'!$I:$I,'ATL GA Inventory'!$B80,'ATL CR'!$L:$L,'ATL GA Inventory'!DY$3)</f>
        <v>0</v>
      </c>
      <c r="DZ80" s="13">
        <f>SUMIFS('ATL RAW'!$J:$J,'ATL RAW'!$I:$I,'ATL GA Inventory'!$B80,'ATL RAW'!$L:$L,'ATL GA Inventory'!DZ$3)+SUMIFS('ATL CR'!$J:$J,'ATL CR'!$I:$I,'ATL GA Inventory'!$B80,'ATL CR'!$L:$L,'ATL GA Inventory'!DZ$3)</f>
        <v>0</v>
      </c>
      <c r="EA80" s="13">
        <f>SUMIFS('ATL RAW'!$J:$J,'ATL RAW'!$I:$I,'ATL GA Inventory'!$B80,'ATL RAW'!$L:$L,'ATL GA Inventory'!EA$3)+SUMIFS('ATL CR'!$J:$J,'ATL CR'!$I:$I,'ATL GA Inventory'!$B80,'ATL CR'!$L:$L,'ATL GA Inventory'!EA$3)</f>
        <v>0</v>
      </c>
      <c r="EB80" s="13">
        <f>SUMIFS('ATL RAW'!$J:$J,'ATL RAW'!$I:$I,'ATL GA Inventory'!$B80,'ATL RAW'!$L:$L,'ATL GA Inventory'!EB$3)+SUMIFS('ATL CR'!$J:$J,'ATL CR'!$I:$I,'ATL GA Inventory'!$B80,'ATL CR'!$L:$L,'ATL GA Inventory'!EB$3)</f>
        <v>0</v>
      </c>
      <c r="EC80" s="13">
        <f>SUMIFS('ATL RAW'!$J:$J,'ATL RAW'!$I:$I,'ATL GA Inventory'!$B80,'ATL RAW'!$L:$L,'ATL GA Inventory'!EC$3)+SUMIFS('ATL CR'!$J:$J,'ATL CR'!$I:$I,'ATL GA Inventory'!$B80,'ATL CR'!$L:$L,'ATL GA Inventory'!EC$3)</f>
        <v>0</v>
      </c>
      <c r="ED80" s="13">
        <f>SUMIFS('ATL RAW'!$J:$J,'ATL RAW'!$I:$I,'ATL GA Inventory'!$B80,'ATL RAW'!$L:$L,'ATL GA Inventory'!ED$3)+SUMIFS('ATL CR'!$J:$J,'ATL CR'!$I:$I,'ATL GA Inventory'!$B80,'ATL CR'!$L:$L,'ATL GA Inventory'!ED$3)</f>
        <v>0</v>
      </c>
      <c r="EE80" s="13">
        <f>SUMIFS('ATL RAW'!$J:$J,'ATL RAW'!$I:$I,'ATL GA Inventory'!$B80,'ATL RAW'!$L:$L,'ATL GA Inventory'!EE$3)+SUMIFS('ATL CR'!$J:$J,'ATL CR'!$I:$I,'ATL GA Inventory'!$B80,'ATL CR'!$L:$L,'ATL GA Inventory'!EE$3)</f>
        <v>0</v>
      </c>
      <c r="EF80" s="13">
        <f>SUMIFS('ATL RAW'!$J:$J,'ATL RAW'!$I:$I,'ATL GA Inventory'!$B80,'ATL RAW'!$L:$L,'ATL GA Inventory'!EF$3)+SUMIFS('ATL CR'!$J:$J,'ATL CR'!$I:$I,'ATL GA Inventory'!$B80,'ATL CR'!$L:$L,'ATL GA Inventory'!EF$3)</f>
        <v>0</v>
      </c>
      <c r="EG80" s="13">
        <f>SUMIFS('ATL RAW'!$J:$J,'ATL RAW'!$I:$I,'ATL GA Inventory'!$B80,'ATL RAW'!$L:$L,'ATL GA Inventory'!EG$3)+SUMIFS('ATL CR'!$J:$J,'ATL CR'!$I:$I,'ATL GA Inventory'!$B80,'ATL CR'!$L:$L,'ATL GA Inventory'!EG$3)</f>
        <v>0</v>
      </c>
      <c r="EH80" s="13">
        <f>SUMIFS('ATL RAW'!$J:$J,'ATL RAW'!$I:$I,'ATL GA Inventory'!$B80,'ATL RAW'!$L:$L,'ATL GA Inventory'!EH$3)+SUMIFS('ATL CR'!$J:$J,'ATL CR'!$I:$I,'ATL GA Inventory'!$B80,'ATL CR'!$L:$L,'ATL GA Inventory'!EH$3)</f>
        <v>0</v>
      </c>
      <c r="EI80" s="13">
        <f>SUMIFS('ATL RAW'!$J:$J,'ATL RAW'!$I:$I,'ATL GA Inventory'!$B80,'ATL RAW'!$L:$L,'ATL GA Inventory'!EI$3)+SUMIFS('ATL CR'!$J:$J,'ATL CR'!$I:$I,'ATL GA Inventory'!$B80,'ATL CR'!$L:$L,'ATL GA Inventory'!EI$3)</f>
        <v>0</v>
      </c>
      <c r="EJ80" s="13">
        <f>SUMIFS('ATL RAW'!$J:$J,'ATL RAW'!$I:$I,'ATL GA Inventory'!$B80,'ATL RAW'!$L:$L,'ATL GA Inventory'!EJ$3)+SUMIFS('ATL CR'!$J:$J,'ATL CR'!$I:$I,'ATL GA Inventory'!$B80,'ATL CR'!$L:$L,'ATL GA Inventory'!EJ$3)</f>
        <v>0</v>
      </c>
      <c r="EK80" s="13">
        <f>SUMIFS('ATL RAW'!$J:$J,'ATL RAW'!$I:$I,'ATL GA Inventory'!$B80,'ATL RAW'!$L:$L,'ATL GA Inventory'!EK$3)+SUMIFS('ATL CR'!$J:$J,'ATL CR'!$I:$I,'ATL GA Inventory'!$B80,'ATL CR'!$L:$L,'ATL GA Inventory'!EK$3)</f>
        <v>0</v>
      </c>
      <c r="EL80" s="13">
        <f>SUMIFS('ATL RAW'!$J:$J,'ATL RAW'!$I:$I,'ATL GA Inventory'!$B80,'ATL RAW'!$L:$L,'ATL GA Inventory'!EL$3)+SUMIFS('ATL CR'!$J:$J,'ATL CR'!$I:$I,'ATL GA Inventory'!$B80,'ATL CR'!$L:$L,'ATL GA Inventory'!EL$3)</f>
        <v>0</v>
      </c>
      <c r="EM80" s="13">
        <f>SUMIFS('ATL RAW'!$J:$J,'ATL RAW'!$I:$I,'ATL GA Inventory'!$B80,'ATL RAW'!$L:$L,'ATL GA Inventory'!EM$3)+SUMIFS('ATL CR'!$J:$J,'ATL CR'!$I:$I,'ATL GA Inventory'!$B80,'ATL CR'!$L:$L,'ATL GA Inventory'!EM$3)</f>
        <v>0</v>
      </c>
      <c r="EN80" s="13">
        <f>SUMIFS('ATL RAW'!$J:$J,'ATL RAW'!$I:$I,'ATL GA Inventory'!$B80,'ATL RAW'!$L:$L,'ATL GA Inventory'!EN$3)+SUMIFS('ATL CR'!$J:$J,'ATL CR'!$I:$I,'ATL GA Inventory'!$B80,'ATL CR'!$L:$L,'ATL GA Inventory'!EN$3)</f>
        <v>0</v>
      </c>
      <c r="EO80" s="13">
        <f>SUMIFS('ATL RAW'!$J:$J,'ATL RAW'!$I:$I,'ATL GA Inventory'!$B80,'ATL RAW'!$L:$L,'ATL GA Inventory'!EO$3)+SUMIFS('ATL CR'!$J:$J,'ATL CR'!$I:$I,'ATL GA Inventory'!$B80,'ATL CR'!$L:$L,'ATL GA Inventory'!EO$3)</f>
        <v>0</v>
      </c>
      <c r="EP80" s="13">
        <f>SUMIFS('ATL RAW'!$J:$J,'ATL RAW'!$I:$I,'ATL GA Inventory'!$B80,'ATL RAW'!$L:$L,'ATL GA Inventory'!EP$3)+SUMIFS('ATL CR'!$J:$J,'ATL CR'!$I:$I,'ATL GA Inventory'!$B80,'ATL CR'!$L:$L,'ATL GA Inventory'!EP$3)</f>
        <v>0</v>
      </c>
      <c r="EQ80" s="13">
        <f>SUMIFS('ATL RAW'!$J:$J,'ATL RAW'!$I:$I,'ATL GA Inventory'!$B80,'ATL RAW'!$L:$L,'ATL GA Inventory'!EQ$3)+SUMIFS('ATL CR'!$J:$J,'ATL CR'!$I:$I,'ATL GA Inventory'!$B80,'ATL CR'!$L:$L,'ATL GA Inventory'!EQ$3)</f>
        <v>0</v>
      </c>
      <c r="ER80" s="13">
        <f>SUMIFS('ATL RAW'!$J:$J,'ATL RAW'!$I:$I,'ATL GA Inventory'!$B80,'ATL RAW'!$L:$L,'ATL GA Inventory'!ER$3)+SUMIFS('ATL CR'!$J:$J,'ATL CR'!$I:$I,'ATL GA Inventory'!$B80,'ATL CR'!$L:$L,'ATL GA Inventory'!ER$3)</f>
        <v>0</v>
      </c>
      <c r="ES80" s="13">
        <f>SUMIFS('ATL RAW'!$J:$J,'ATL RAW'!$I:$I,'ATL GA Inventory'!$B80,'ATL RAW'!$L:$L,'ATL GA Inventory'!ES$3)+SUMIFS('ATL CR'!$J:$J,'ATL CR'!$I:$I,'ATL GA Inventory'!$B80,'ATL CR'!$L:$L,'ATL GA Inventory'!ES$3)</f>
        <v>0</v>
      </c>
      <c r="ET80" s="13">
        <f>SUMIFS('ATL RAW'!$J:$J,'ATL RAW'!$I:$I,'ATL GA Inventory'!$B80,'ATL RAW'!$L:$L,'ATL GA Inventory'!ET$3)+SUMIFS('ATL CR'!$J:$J,'ATL CR'!$I:$I,'ATL GA Inventory'!$B80,'ATL CR'!$L:$L,'ATL GA Inventory'!ET$3)</f>
        <v>0</v>
      </c>
      <c r="EU80" s="13">
        <f>SUMIFS('ATL RAW'!$J:$J,'ATL RAW'!$I:$I,'ATL GA Inventory'!$B80,'ATL RAW'!$L:$L,'ATL GA Inventory'!EU$3)+SUMIFS('ATL CR'!$J:$J,'ATL CR'!$I:$I,'ATL GA Inventory'!$B80,'ATL CR'!$L:$L,'ATL GA Inventory'!EU$3)</f>
        <v>0</v>
      </c>
      <c r="EV80" s="13">
        <f>SUMIFS('ATL RAW'!$J:$J,'ATL RAW'!$I:$I,'ATL GA Inventory'!$B80,'ATL RAW'!$L:$L,'ATL GA Inventory'!EV$3)+SUMIFS('ATL CR'!$J:$J,'ATL CR'!$I:$I,'ATL GA Inventory'!$B80,'ATL CR'!$L:$L,'ATL GA Inventory'!EV$3)</f>
        <v>0</v>
      </c>
      <c r="EW80" s="13">
        <f>SUMIFS('ATL RAW'!$J:$J,'ATL RAW'!$I:$I,'ATL GA Inventory'!$B80,'ATL RAW'!$L:$L,'ATL GA Inventory'!EW$3)+SUMIFS('ATL CR'!$J:$J,'ATL CR'!$I:$I,'ATL GA Inventory'!$B80,'ATL CR'!$L:$L,'ATL GA Inventory'!EW$3)</f>
        <v>0</v>
      </c>
      <c r="EX80" s="13">
        <f>SUMIFS('ATL RAW'!$J:$J,'ATL RAW'!$I:$I,'ATL GA Inventory'!$B80,'ATL RAW'!$L:$L,'ATL GA Inventory'!EX$3)+SUMIFS('ATL CR'!$J:$J,'ATL CR'!$I:$I,'ATL GA Inventory'!$B80,'ATL CR'!$L:$L,'ATL GA Inventory'!EX$3)</f>
        <v>0</v>
      </c>
      <c r="EY80" s="13">
        <f>SUMIFS('ATL RAW'!$J:$J,'ATL RAW'!$I:$I,'ATL GA Inventory'!$B80,'ATL RAW'!$L:$L,'ATL GA Inventory'!EY$3)+SUMIFS('ATL CR'!$J:$J,'ATL CR'!$I:$I,'ATL GA Inventory'!$B80,'ATL CR'!$L:$L,'ATL GA Inventory'!EY$3)</f>
        <v>0</v>
      </c>
      <c r="EZ80" s="13">
        <f>SUMIFS('ATL RAW'!$J:$J,'ATL RAW'!$I:$I,'ATL GA Inventory'!$B80,'ATL RAW'!$L:$L,'ATL GA Inventory'!EZ$3)+SUMIFS('ATL CR'!$J:$J,'ATL CR'!$I:$I,'ATL GA Inventory'!$B80,'ATL CR'!$L:$L,'ATL GA Inventory'!EZ$3)</f>
        <v>0</v>
      </c>
      <c r="FA80" s="13">
        <f>SUMIFS('ATL RAW'!$J:$J,'ATL RAW'!$I:$I,'ATL GA Inventory'!$B80,'ATL RAW'!$L:$L,'ATL GA Inventory'!FA$3)+SUMIFS('ATL CR'!$J:$J,'ATL CR'!$I:$I,'ATL GA Inventory'!$B80,'ATL CR'!$L:$L,'ATL GA Inventory'!FA$3)</f>
        <v>0</v>
      </c>
      <c r="FB80" s="13">
        <f>SUMIFS('ATL RAW'!$J:$J,'ATL RAW'!$I:$I,'ATL GA Inventory'!$B80,'ATL RAW'!$L:$L,'ATL GA Inventory'!FB$3)+SUMIFS('ATL CR'!$J:$J,'ATL CR'!$I:$I,'ATL GA Inventory'!$B80,'ATL CR'!$L:$L,'ATL GA Inventory'!FB$3)</f>
        <v>0</v>
      </c>
      <c r="FC80" s="13">
        <f>SUMIFS('ATL RAW'!$J:$J,'ATL RAW'!$I:$I,'ATL GA Inventory'!$B80,'ATL RAW'!$L:$L,'ATL GA Inventory'!FC$3)+SUMIFS('ATL CR'!$J:$J,'ATL CR'!$I:$I,'ATL GA Inventory'!$B80,'ATL CR'!$L:$L,'ATL GA Inventory'!FC$3)</f>
        <v>0</v>
      </c>
      <c r="FD80" s="13">
        <f>SUMIFS('ATL RAW'!$J:$J,'ATL RAW'!$I:$I,'ATL GA Inventory'!$B80,'ATL RAW'!$L:$L,'ATL GA Inventory'!FD$3)+SUMIFS('ATL CR'!$J:$J,'ATL CR'!$I:$I,'ATL GA Inventory'!$B80,'ATL CR'!$L:$L,'ATL GA Inventory'!FD$3)</f>
        <v>0</v>
      </c>
      <c r="FE80" s="13">
        <f>SUMIFS('ATL RAW'!$J:$J,'ATL RAW'!$I:$I,'ATL GA Inventory'!$B80,'ATL RAW'!$L:$L,'ATL GA Inventory'!FE$3)+SUMIFS('ATL CR'!$J:$J,'ATL CR'!$I:$I,'ATL GA Inventory'!$B80,'ATL CR'!$L:$L,'ATL GA Inventory'!FE$3)</f>
        <v>0</v>
      </c>
      <c r="FF80" s="13">
        <f>SUMIFS('ATL RAW'!$J:$J,'ATL RAW'!$I:$I,'ATL GA Inventory'!$B80,'ATL RAW'!$L:$L,'ATL GA Inventory'!FF$3)+SUMIFS('ATL CR'!$J:$J,'ATL CR'!$I:$I,'ATL GA Inventory'!$B80,'ATL CR'!$L:$L,'ATL GA Inventory'!FF$3)</f>
        <v>0</v>
      </c>
      <c r="FG80" s="13">
        <f>SUMIFS('ATL RAW'!$J:$J,'ATL RAW'!$I:$I,'ATL GA Inventory'!$B80,'ATL RAW'!$L:$L,'ATL GA Inventory'!FG$3)+SUMIFS('ATL CR'!$J:$J,'ATL CR'!$I:$I,'ATL GA Inventory'!$B80,'ATL CR'!$L:$L,'ATL GA Inventory'!FG$3)</f>
        <v>0</v>
      </c>
      <c r="FH80" s="13">
        <f>SUMIFS('ATL RAW'!$J:$J,'ATL RAW'!$I:$I,'ATL GA Inventory'!$B80,'ATL RAW'!$L:$L,'ATL GA Inventory'!FH$3)+SUMIFS('ATL CR'!$J:$J,'ATL CR'!$I:$I,'ATL GA Inventory'!$B80,'ATL CR'!$L:$L,'ATL GA Inventory'!FH$3)</f>
        <v>0</v>
      </c>
      <c r="FI80" s="13">
        <f>SUMIFS('ATL RAW'!$J:$J,'ATL RAW'!$I:$I,'ATL GA Inventory'!$B80,'ATL RAW'!$L:$L,'ATL GA Inventory'!FI$3)+SUMIFS('ATL CR'!$J:$J,'ATL CR'!$I:$I,'ATL GA Inventory'!$B80,'ATL CR'!$L:$L,'ATL GA Inventory'!FI$3)</f>
        <v>0</v>
      </c>
      <c r="FJ80" s="13">
        <f>SUMIFS('ATL RAW'!$J:$J,'ATL RAW'!$I:$I,'ATL GA Inventory'!$B80,'ATL RAW'!$L:$L,'ATL GA Inventory'!FJ$3)+SUMIFS('ATL CR'!$J:$J,'ATL CR'!$I:$I,'ATL GA Inventory'!$B80,'ATL CR'!$L:$L,'ATL GA Inventory'!FJ$3)</f>
        <v>0</v>
      </c>
      <c r="FK80" s="13">
        <f>SUMIFS('ATL RAW'!$J:$J,'ATL RAW'!$I:$I,'ATL GA Inventory'!$B80,'ATL RAW'!$L:$L,'ATL GA Inventory'!FK$3)+SUMIFS('ATL CR'!$J:$J,'ATL CR'!$I:$I,'ATL GA Inventory'!$B80,'ATL CR'!$L:$L,'ATL GA Inventory'!FK$3)</f>
        <v>0</v>
      </c>
      <c r="FL80" s="13">
        <f>SUMIFS('ATL RAW'!$J:$J,'ATL RAW'!$I:$I,'ATL GA Inventory'!$B80,'ATL RAW'!$L:$L,'ATL GA Inventory'!FL$3)+SUMIFS('ATL CR'!$J:$J,'ATL CR'!$I:$I,'ATL GA Inventory'!$B80,'ATL CR'!$L:$L,'ATL GA Inventory'!FL$3)</f>
        <v>0</v>
      </c>
      <c r="FM80" s="13">
        <f>SUMIFS('ATL RAW'!$J:$J,'ATL RAW'!$I:$I,'ATL GA Inventory'!$B80,'ATL RAW'!$L:$L,'ATL GA Inventory'!FM$3)+SUMIFS('ATL CR'!$J:$J,'ATL CR'!$I:$I,'ATL GA Inventory'!$B80,'ATL CR'!$L:$L,'ATL GA Inventory'!FM$3)</f>
        <v>0</v>
      </c>
      <c r="FN80" s="13">
        <f>SUMIFS('ATL RAW'!$J:$J,'ATL RAW'!$I:$I,'ATL GA Inventory'!$B80,'ATL RAW'!$L:$L,'ATL GA Inventory'!FN$3)+SUMIFS('ATL CR'!$J:$J,'ATL CR'!$I:$I,'ATL GA Inventory'!$B80,'ATL CR'!$L:$L,'ATL GA Inventory'!FN$3)</f>
        <v>0</v>
      </c>
      <c r="FO80" s="13">
        <f>SUMIFS('ATL RAW'!$J:$J,'ATL RAW'!$I:$I,'ATL GA Inventory'!$B80,'ATL RAW'!$L:$L,'ATL GA Inventory'!FO$3)+SUMIFS('ATL CR'!$J:$J,'ATL CR'!$I:$I,'ATL GA Inventory'!$B80,'ATL CR'!$L:$L,'ATL GA Inventory'!FO$3)</f>
        <v>0</v>
      </c>
      <c r="FP80" s="13">
        <f>SUMIFS('ATL RAW'!$J:$J,'ATL RAW'!$I:$I,'ATL GA Inventory'!$B80,'ATL RAW'!$L:$L,'ATL GA Inventory'!FP$3)+SUMIFS('ATL CR'!$J:$J,'ATL CR'!$I:$I,'ATL GA Inventory'!$B80,'ATL CR'!$L:$L,'ATL GA Inventory'!FP$3)</f>
        <v>0</v>
      </c>
      <c r="FQ80" s="13">
        <f>SUMIFS('ATL RAW'!$J:$J,'ATL RAW'!$I:$I,'ATL GA Inventory'!$B80,'ATL RAW'!$L:$L,'ATL GA Inventory'!FQ$3)+SUMIFS('ATL CR'!$J:$J,'ATL CR'!$I:$I,'ATL GA Inventory'!$B80,'ATL CR'!$L:$L,'ATL GA Inventory'!FQ$3)</f>
        <v>0</v>
      </c>
      <c r="FR80" s="13">
        <f>SUMIFS('ATL RAW'!$J:$J,'ATL RAW'!$I:$I,'ATL GA Inventory'!$B80,'ATL RAW'!$L:$L,'ATL GA Inventory'!FR$3)+SUMIFS('ATL CR'!$J:$J,'ATL CR'!$I:$I,'ATL GA Inventory'!$B80,'ATL CR'!$L:$L,'ATL GA Inventory'!FR$3)</f>
        <v>0</v>
      </c>
      <c r="FS80" s="13">
        <f>SUMIFS('ATL RAW'!$J:$J,'ATL RAW'!$I:$I,'ATL GA Inventory'!$B80,'ATL RAW'!$L:$L,'ATL GA Inventory'!FS$3)+SUMIFS('ATL CR'!$J:$J,'ATL CR'!$I:$I,'ATL GA Inventory'!$B80,'ATL CR'!$L:$L,'ATL GA Inventory'!FS$3)</f>
        <v>0</v>
      </c>
      <c r="FT80" s="13">
        <f>SUMIFS('ATL RAW'!$J:$J,'ATL RAW'!$I:$I,'ATL GA Inventory'!$B80,'ATL RAW'!$L:$L,'ATL GA Inventory'!FT$3)+SUMIFS('ATL CR'!$J:$J,'ATL CR'!$I:$I,'ATL GA Inventory'!$B80,'ATL CR'!$L:$L,'ATL GA Inventory'!FT$3)</f>
        <v>0</v>
      </c>
      <c r="FU80" s="13">
        <f>SUMIFS('ATL RAW'!$J:$J,'ATL RAW'!$I:$I,'ATL GA Inventory'!$B80,'ATL RAW'!$L:$L,'ATL GA Inventory'!FU$3)+SUMIFS('ATL CR'!$J:$J,'ATL CR'!$I:$I,'ATL GA Inventory'!$B80,'ATL CR'!$L:$L,'ATL GA Inventory'!FU$3)</f>
        <v>0</v>
      </c>
      <c r="FV80" s="13">
        <f>SUMIFS('ATL RAW'!$J:$J,'ATL RAW'!$I:$I,'ATL GA Inventory'!$B80,'ATL RAW'!$L:$L,'ATL GA Inventory'!FV$3)+SUMIFS('ATL CR'!$J:$J,'ATL CR'!$I:$I,'ATL GA Inventory'!$B80,'ATL CR'!$L:$L,'ATL GA Inventory'!FV$3)</f>
        <v>0</v>
      </c>
      <c r="FW80" s="13">
        <f>SUMIFS('ATL RAW'!$J:$J,'ATL RAW'!$I:$I,'ATL GA Inventory'!$B80,'ATL RAW'!$L:$L,'ATL GA Inventory'!FW$3)+SUMIFS('ATL CR'!$J:$J,'ATL CR'!$I:$I,'ATL GA Inventory'!$B80,'ATL CR'!$L:$L,'ATL GA Inventory'!FW$3)</f>
        <v>0</v>
      </c>
      <c r="FX80" s="13">
        <f>SUMIFS('ATL RAW'!$J:$J,'ATL RAW'!$I:$I,'ATL GA Inventory'!$B80,'ATL RAW'!$L:$L,'ATL GA Inventory'!FX$3)+SUMIFS('ATL CR'!$J:$J,'ATL CR'!$I:$I,'ATL GA Inventory'!$B80,'ATL CR'!$L:$L,'ATL GA Inventory'!FX$3)</f>
        <v>0</v>
      </c>
      <c r="FY80" s="13">
        <f>SUMIFS('ATL RAW'!$J:$J,'ATL RAW'!$I:$I,'ATL GA Inventory'!$B80,'ATL RAW'!$L:$L,'ATL GA Inventory'!FY$3)+SUMIFS('ATL CR'!$J:$J,'ATL CR'!$I:$I,'ATL GA Inventory'!$B80,'ATL CR'!$L:$L,'ATL GA Inventory'!FY$3)</f>
        <v>0</v>
      </c>
      <c r="FZ80" s="13">
        <f>SUMIFS('ATL RAW'!$J:$J,'ATL RAW'!$I:$I,'ATL GA Inventory'!$B80,'ATL RAW'!$L:$L,'ATL GA Inventory'!FZ$3)+SUMIFS('ATL CR'!$J:$J,'ATL CR'!$I:$I,'ATL GA Inventory'!$B80,'ATL CR'!$L:$L,'ATL GA Inventory'!FZ$3)</f>
        <v>0</v>
      </c>
      <c r="GA80" s="13">
        <f>SUMIFS('ATL RAW'!$J:$J,'ATL RAW'!$I:$I,'ATL GA Inventory'!$B80,'ATL RAW'!$L:$L,'ATL GA Inventory'!GA$3)+SUMIFS('ATL CR'!$J:$J,'ATL CR'!$I:$I,'ATL GA Inventory'!$B80,'ATL CR'!$L:$L,'ATL GA Inventory'!GA$3)</f>
        <v>0</v>
      </c>
      <c r="GB80" s="13">
        <f>SUMIFS('ATL RAW'!$J:$J,'ATL RAW'!$I:$I,'ATL GA Inventory'!$B80,'ATL RAW'!$L:$L,'ATL GA Inventory'!GB$3)+SUMIFS('ATL CR'!$J:$J,'ATL CR'!$I:$I,'ATL GA Inventory'!$B80,'ATL CR'!$L:$L,'ATL GA Inventory'!GB$3)</f>
        <v>0</v>
      </c>
      <c r="GC80" s="13">
        <f>SUMIFS('ATL RAW'!$J:$J,'ATL RAW'!$I:$I,'ATL GA Inventory'!$B80,'ATL RAW'!$L:$L,'ATL GA Inventory'!GC$3)+SUMIFS('ATL CR'!$J:$J,'ATL CR'!$I:$I,'ATL GA Inventory'!$B80,'ATL CR'!$L:$L,'ATL GA Inventory'!GC$3)</f>
        <v>0</v>
      </c>
      <c r="GD80" s="13">
        <f>SUMIFS('ATL RAW'!$J:$J,'ATL RAW'!$I:$I,'ATL GA Inventory'!$B80,'ATL RAW'!$L:$L,'ATL GA Inventory'!GD$3)+SUMIFS('ATL CR'!$J:$J,'ATL CR'!$I:$I,'ATL GA Inventory'!$B80,'ATL CR'!$L:$L,'ATL GA Inventory'!GD$3)</f>
        <v>0</v>
      </c>
      <c r="GE80" s="13">
        <f>SUMIFS('ATL RAW'!$J:$J,'ATL RAW'!$I:$I,'ATL GA Inventory'!$B80,'ATL RAW'!$L:$L,'ATL GA Inventory'!GE$3)+SUMIFS('ATL CR'!$J:$J,'ATL CR'!$I:$I,'ATL GA Inventory'!$B80,'ATL CR'!$L:$L,'ATL GA Inventory'!GE$3)</f>
        <v>0</v>
      </c>
      <c r="GF80" s="13">
        <f>SUMIFS('ATL RAW'!$J:$J,'ATL RAW'!$I:$I,'ATL GA Inventory'!$B80,'ATL RAW'!$L:$L,'ATL GA Inventory'!GF$3)+SUMIFS('ATL CR'!$J:$J,'ATL CR'!$I:$I,'ATL GA Inventory'!$B80,'ATL CR'!$L:$L,'ATL GA Inventory'!GF$3)</f>
        <v>0</v>
      </c>
      <c r="GG80" s="13">
        <f>SUMIFS('ATL RAW'!$J:$J,'ATL RAW'!$I:$I,'ATL GA Inventory'!$B80,'ATL RAW'!$L:$L,'ATL GA Inventory'!GG$3)+SUMIFS('ATL CR'!$J:$J,'ATL CR'!$I:$I,'ATL GA Inventory'!$B80,'ATL CR'!$L:$L,'ATL GA Inventory'!GG$3)</f>
        <v>0</v>
      </c>
      <c r="GH80" s="13">
        <f>SUMIFS('ATL RAW'!$J:$J,'ATL RAW'!$I:$I,'ATL GA Inventory'!$B80,'ATL RAW'!$L:$L,'ATL GA Inventory'!GH$3)+SUMIFS('ATL CR'!$J:$J,'ATL CR'!$I:$I,'ATL GA Inventory'!$B80,'ATL CR'!$L:$L,'ATL GA Inventory'!GH$3)</f>
        <v>0</v>
      </c>
      <c r="GI80" s="13">
        <f>SUMIFS('ATL RAW'!$J:$J,'ATL RAW'!$I:$I,'ATL GA Inventory'!$B80,'ATL RAW'!$L:$L,'ATL GA Inventory'!GI$3)+SUMIFS('ATL CR'!$J:$J,'ATL CR'!$I:$I,'ATL GA Inventory'!$B80,'ATL CR'!$L:$L,'ATL GA Inventory'!GI$3)</f>
        <v>0</v>
      </c>
      <c r="GJ80" s="13">
        <f>SUMIFS('ATL RAW'!$J:$J,'ATL RAW'!$I:$I,'ATL GA Inventory'!$B80,'ATL RAW'!$L:$L,'ATL GA Inventory'!GJ$3)+SUMIFS('ATL CR'!$J:$J,'ATL CR'!$I:$I,'ATL GA Inventory'!$B80,'ATL CR'!$L:$L,'ATL GA Inventory'!GJ$3)</f>
        <v>0</v>
      </c>
      <c r="GK80" s="13">
        <f>SUMIFS('ATL RAW'!$J:$J,'ATL RAW'!$I:$I,'ATL GA Inventory'!$B80,'ATL RAW'!$L:$L,'ATL GA Inventory'!GK$3)+SUMIFS('ATL CR'!$J:$J,'ATL CR'!$I:$I,'ATL GA Inventory'!$B80,'ATL CR'!$L:$L,'ATL GA Inventory'!GK$3)</f>
        <v>0</v>
      </c>
      <c r="GL80" s="13">
        <f>SUMIFS('ATL RAW'!$J:$J,'ATL RAW'!$I:$I,'ATL GA Inventory'!$B80,'ATL RAW'!$L:$L,'ATL GA Inventory'!GL$3)+SUMIFS('ATL CR'!$J:$J,'ATL CR'!$I:$I,'ATL GA Inventory'!$B80,'ATL CR'!$L:$L,'ATL GA Inventory'!GL$3)</f>
        <v>0</v>
      </c>
      <c r="GM80" s="13">
        <f>SUMIFS('ATL RAW'!$J:$J,'ATL RAW'!$I:$I,'ATL GA Inventory'!$B80,'ATL RAW'!$L:$L,'ATL GA Inventory'!GM$3)+SUMIFS('ATL CR'!$J:$J,'ATL CR'!$I:$I,'ATL GA Inventory'!$B80,'ATL CR'!$L:$L,'ATL GA Inventory'!GM$3)</f>
        <v>0</v>
      </c>
      <c r="GN80" s="13">
        <f>SUMIFS('ATL RAW'!$J:$J,'ATL RAW'!$I:$I,'ATL GA Inventory'!$B80,'ATL RAW'!$L:$L,'ATL GA Inventory'!GN$3)+SUMIFS('ATL CR'!$J:$J,'ATL CR'!$I:$I,'ATL GA Inventory'!$B80,'ATL CR'!$L:$L,'ATL GA Inventory'!GN$3)</f>
        <v>0</v>
      </c>
      <c r="GO80" s="13">
        <f>SUMIFS('ATL RAW'!$J:$J,'ATL RAW'!$I:$I,'ATL GA Inventory'!$B80,'ATL RAW'!$L:$L,'ATL GA Inventory'!GO$3)+SUMIFS('ATL CR'!$J:$J,'ATL CR'!$I:$I,'ATL GA Inventory'!$B80,'ATL CR'!$L:$L,'ATL GA Inventory'!GO$3)</f>
        <v>0</v>
      </c>
      <c r="GP80" s="13">
        <f>SUMIFS('ATL RAW'!$J:$J,'ATL RAW'!$I:$I,'ATL GA Inventory'!$B80,'ATL RAW'!$L:$L,'ATL GA Inventory'!GP$3)+SUMIFS('ATL CR'!$J:$J,'ATL CR'!$I:$I,'ATL GA Inventory'!$B80,'ATL CR'!$L:$L,'ATL GA Inventory'!GP$3)</f>
        <v>0</v>
      </c>
      <c r="GQ80" s="13">
        <f>SUMIFS('ATL RAW'!$J:$J,'ATL RAW'!$I:$I,'ATL GA Inventory'!$B80,'ATL RAW'!$L:$L,'ATL GA Inventory'!GQ$3)+SUMIFS('ATL CR'!$J:$J,'ATL CR'!$I:$I,'ATL GA Inventory'!$B80,'ATL CR'!$L:$L,'ATL GA Inventory'!GQ$3)</f>
        <v>0</v>
      </c>
      <c r="GR80" s="13">
        <f>SUMIFS('ATL RAW'!$J:$J,'ATL RAW'!$I:$I,'ATL GA Inventory'!$B80,'ATL RAW'!$L:$L,'ATL GA Inventory'!GR$3)+SUMIFS('ATL CR'!$J:$J,'ATL CR'!$I:$I,'ATL GA Inventory'!$B80,'ATL CR'!$L:$L,'ATL GA Inventory'!GR$3)</f>
        <v>0</v>
      </c>
      <c r="GS80" s="13">
        <f>SUMIFS('ATL RAW'!$J:$J,'ATL RAW'!$I:$I,'ATL GA Inventory'!$B80,'ATL RAW'!$L:$L,'ATL GA Inventory'!GS$3)+SUMIFS('ATL CR'!$J:$J,'ATL CR'!$I:$I,'ATL GA Inventory'!$B80,'ATL CR'!$L:$L,'ATL GA Inventory'!GS$3)</f>
        <v>0</v>
      </c>
      <c r="GT80" s="13">
        <f>SUMIFS('ATL RAW'!$J:$J,'ATL RAW'!$I:$I,'ATL GA Inventory'!$B80,'ATL RAW'!$L:$L,'ATL GA Inventory'!GT$3)+SUMIFS('ATL CR'!$J:$J,'ATL CR'!$I:$I,'ATL GA Inventory'!$B80,'ATL CR'!$L:$L,'ATL GA Inventory'!GT$3)</f>
        <v>0</v>
      </c>
      <c r="GU80" s="13">
        <f>SUMIFS('ATL RAW'!$J:$J,'ATL RAW'!$I:$I,'ATL GA Inventory'!$B80,'ATL RAW'!$L:$L,'ATL GA Inventory'!GU$3)+SUMIFS('ATL CR'!$J:$J,'ATL CR'!$I:$I,'ATL GA Inventory'!$B80,'ATL CR'!$L:$L,'ATL GA Inventory'!GU$3)</f>
        <v>0</v>
      </c>
      <c r="GV80" s="13">
        <f>SUMIFS('ATL RAW'!$J:$J,'ATL RAW'!$I:$I,'ATL GA Inventory'!$B80,'ATL RAW'!$L:$L,'ATL GA Inventory'!GV$3)+SUMIFS('ATL CR'!$J:$J,'ATL CR'!$I:$I,'ATL GA Inventory'!$B80,'ATL CR'!$L:$L,'ATL GA Inventory'!GV$3)</f>
        <v>0</v>
      </c>
      <c r="GW80" s="13">
        <f>SUMIFS('ATL RAW'!$J:$J,'ATL RAW'!$I:$I,'ATL GA Inventory'!$B80,'ATL RAW'!$L:$L,'ATL GA Inventory'!GW$3)+SUMIFS('ATL CR'!$J:$J,'ATL CR'!$I:$I,'ATL GA Inventory'!$B80,'ATL CR'!$L:$L,'ATL GA Inventory'!GW$3)</f>
        <v>0</v>
      </c>
      <c r="GX80" s="13">
        <f>SUMIFS('ATL RAW'!$J:$J,'ATL RAW'!$I:$I,'ATL GA Inventory'!$B80,'ATL RAW'!$L:$L,'ATL GA Inventory'!GX$3)+SUMIFS('ATL CR'!$J:$J,'ATL CR'!$I:$I,'ATL GA Inventory'!$B80,'ATL CR'!$L:$L,'ATL GA Inventory'!GX$3)</f>
        <v>0</v>
      </c>
      <c r="GY80" s="13">
        <f>SUMIFS('ATL RAW'!$J:$J,'ATL RAW'!$I:$I,'ATL GA Inventory'!$B80,'ATL RAW'!$L:$L,'ATL GA Inventory'!GY$3)+SUMIFS('ATL CR'!$J:$J,'ATL CR'!$I:$I,'ATL GA Inventory'!$B80,'ATL CR'!$L:$L,'ATL GA Inventory'!GY$3)</f>
        <v>0</v>
      </c>
    </row>
    <row r="81" spans="1:207" hidden="1">
      <c r="A81" s="15" t="s">
        <v>936</v>
      </c>
      <c r="B81" s="15">
        <f t="shared" si="12"/>
        <v>43102140</v>
      </c>
      <c r="C81" s="15" t="str">
        <f t="shared" si="12"/>
        <v>Q.PEAK DUO L G5.3.V</v>
      </c>
      <c r="D81" s="14">
        <f t="shared" si="12"/>
        <v>400</v>
      </c>
      <c r="E81" s="13">
        <f>SUMIFS('ATL RAW'!$J:$J,'ATL RAW'!$I:$I,'ATL GA Inventory'!$B81,'ATL RAW'!$L:$L,'ATL GA Inventory'!E$3)+SUMIFS('ATL CR'!$J:$J,'ATL CR'!$I:$I,'ATL GA Inventory'!$B81,'ATL CR'!$L:$L,'ATL GA Inventory'!E$3)</f>
        <v>0</v>
      </c>
      <c r="F81" s="13">
        <f>SUMIFS('ATL RAW'!$J:$J,'ATL RAW'!$I:$I,'ATL GA Inventory'!$B81,'ATL RAW'!$L:$L,'ATL GA Inventory'!F$3)+SUMIFS('ATL CR'!$J:$J,'ATL CR'!$I:$I,'ATL GA Inventory'!$B81,'ATL CR'!$L:$L,'ATL GA Inventory'!F$3)</f>
        <v>0</v>
      </c>
      <c r="G81" s="13">
        <f>SUMIFS('ATL RAW'!$J:$J,'ATL RAW'!$I:$I,'ATL GA Inventory'!$B81,'ATL RAW'!$L:$L,'ATL GA Inventory'!G$3)+SUMIFS('ATL CR'!$J:$J,'ATL CR'!$I:$I,'ATL GA Inventory'!$B81,'ATL CR'!$L:$L,'ATL GA Inventory'!G$3)</f>
        <v>0</v>
      </c>
      <c r="H81" s="13">
        <f>SUMIFS('ATL RAW'!$J:$J,'ATL RAW'!$I:$I,'ATL GA Inventory'!$B81,'ATL RAW'!$L:$L,'ATL GA Inventory'!H$3)+SUMIFS('ATL CR'!$J:$J,'ATL CR'!$I:$I,'ATL GA Inventory'!$B81,'ATL CR'!$L:$L,'ATL GA Inventory'!H$3)</f>
        <v>0</v>
      </c>
      <c r="I81" s="13">
        <f>SUMIFS('ATL RAW'!$J:$J,'ATL RAW'!$I:$I,'ATL GA Inventory'!$B81,'ATL RAW'!$L:$L,'ATL GA Inventory'!I$3)+SUMIFS('ATL CR'!$J:$J,'ATL CR'!$I:$I,'ATL GA Inventory'!$B81,'ATL CR'!$L:$L,'ATL GA Inventory'!I$3)</f>
        <v>0</v>
      </c>
      <c r="J81" s="13">
        <f>SUMIFS('ATL RAW'!$J:$J,'ATL RAW'!$I:$I,'ATL GA Inventory'!$B81,'ATL RAW'!$L:$L,'ATL GA Inventory'!J$3)+SUMIFS('ATL CR'!$J:$J,'ATL CR'!$I:$I,'ATL GA Inventory'!$B81,'ATL CR'!$L:$L,'ATL GA Inventory'!J$3)</f>
        <v>0</v>
      </c>
      <c r="K81" s="13">
        <f>SUMIFS('ATL RAW'!$J:$J,'ATL RAW'!$I:$I,'ATL GA Inventory'!$B81,'ATL RAW'!$L:$L,'ATL GA Inventory'!K$3)+SUMIFS('ATL CR'!$J:$J,'ATL CR'!$I:$I,'ATL GA Inventory'!$B81,'ATL CR'!$L:$L,'ATL GA Inventory'!K$3)</f>
        <v>0</v>
      </c>
      <c r="L81" s="13">
        <f>SUMIFS('ATL RAW'!$J:$J,'ATL RAW'!$I:$I,'ATL GA Inventory'!$B81,'ATL RAW'!$L:$L,'ATL GA Inventory'!L$3)+SUMIFS('ATL CR'!$J:$J,'ATL CR'!$I:$I,'ATL GA Inventory'!$B81,'ATL CR'!$L:$L,'ATL GA Inventory'!L$3)</f>
        <v>0</v>
      </c>
      <c r="M81" s="13">
        <f>SUMIFS('ATL RAW'!$J:$J,'ATL RAW'!$I:$I,'ATL GA Inventory'!$B81,'ATL RAW'!$L:$L,'ATL GA Inventory'!M$3)+SUMIFS('ATL CR'!$J:$J,'ATL CR'!$I:$I,'ATL GA Inventory'!$B81,'ATL CR'!$L:$L,'ATL GA Inventory'!M$3)</f>
        <v>0</v>
      </c>
      <c r="N81" s="13">
        <f>SUMIFS('ATL RAW'!$J:$J,'ATL RAW'!$I:$I,'ATL GA Inventory'!$B81,'ATL RAW'!$L:$L,'ATL GA Inventory'!N$3)+SUMIFS('ATL CR'!$J:$J,'ATL CR'!$I:$I,'ATL GA Inventory'!$B81,'ATL CR'!$L:$L,'ATL GA Inventory'!N$3)</f>
        <v>0</v>
      </c>
      <c r="O81" s="13">
        <f>SUMIFS('ATL RAW'!$J:$J,'ATL RAW'!$I:$I,'ATL GA Inventory'!$B81,'ATL RAW'!$L:$L,'ATL GA Inventory'!O$3)+SUMIFS('ATL CR'!$J:$J,'ATL CR'!$I:$I,'ATL GA Inventory'!$B81,'ATL CR'!$L:$L,'ATL GA Inventory'!O$3)</f>
        <v>0</v>
      </c>
      <c r="P81" s="13">
        <f>SUMIFS('ATL RAW'!$J:$J,'ATL RAW'!$I:$I,'ATL GA Inventory'!$B81,'ATL RAW'!$L:$L,'ATL GA Inventory'!P$3)+SUMIFS('ATL CR'!$J:$J,'ATL CR'!$I:$I,'ATL GA Inventory'!$B81,'ATL CR'!$L:$L,'ATL GA Inventory'!P$3)</f>
        <v>0</v>
      </c>
      <c r="Q81" s="13">
        <f>SUMIFS('ATL RAW'!$J:$J,'ATL RAW'!$I:$I,'ATL GA Inventory'!$B81,'ATL RAW'!$L:$L,'ATL GA Inventory'!Q$3)+SUMIFS('ATL CR'!$J:$J,'ATL CR'!$I:$I,'ATL GA Inventory'!$B81,'ATL CR'!$L:$L,'ATL GA Inventory'!Q$3)</f>
        <v>0</v>
      </c>
      <c r="R81" s="13">
        <f>SUMIFS('ATL RAW'!$J:$J,'ATL RAW'!$I:$I,'ATL GA Inventory'!$B81,'ATL RAW'!$L:$L,'ATL GA Inventory'!R$3)+SUMIFS('ATL CR'!$J:$J,'ATL CR'!$I:$I,'ATL GA Inventory'!$B81,'ATL CR'!$L:$L,'ATL GA Inventory'!R$3)</f>
        <v>0</v>
      </c>
      <c r="S81" s="13">
        <f>SUMIFS('ATL RAW'!$J:$J,'ATL RAW'!$I:$I,'ATL GA Inventory'!$B81,'ATL RAW'!$L:$L,'ATL GA Inventory'!S$3)+SUMIFS('ATL CR'!$J:$J,'ATL CR'!$I:$I,'ATL GA Inventory'!$B81,'ATL CR'!$L:$L,'ATL GA Inventory'!S$3)</f>
        <v>0</v>
      </c>
      <c r="T81" s="13">
        <f>SUMIFS('ATL RAW'!$J:$J,'ATL RAW'!$I:$I,'ATL GA Inventory'!$B81,'ATL RAW'!$L:$L,'ATL GA Inventory'!T$3)+SUMIFS('ATL CR'!$J:$J,'ATL CR'!$I:$I,'ATL GA Inventory'!$B81,'ATL CR'!$L:$L,'ATL GA Inventory'!T$3)</f>
        <v>0</v>
      </c>
      <c r="U81" s="13">
        <f>SUMIFS('ATL RAW'!$J:$J,'ATL RAW'!$I:$I,'ATL GA Inventory'!$B81,'ATL RAW'!$L:$L,'ATL GA Inventory'!U$3)+SUMIFS('ATL CR'!$J:$J,'ATL CR'!$I:$I,'ATL GA Inventory'!$B81,'ATL CR'!$L:$L,'ATL GA Inventory'!U$3)</f>
        <v>0</v>
      </c>
      <c r="V81" s="13">
        <f>SUMIFS('ATL RAW'!$J:$J,'ATL RAW'!$I:$I,'ATL GA Inventory'!$B81,'ATL RAW'!$L:$L,'ATL GA Inventory'!V$3)+SUMIFS('ATL CR'!$J:$J,'ATL CR'!$I:$I,'ATL GA Inventory'!$B81,'ATL CR'!$L:$L,'ATL GA Inventory'!V$3)</f>
        <v>0</v>
      </c>
      <c r="W81" s="13">
        <f>SUMIFS('ATL RAW'!$J:$J,'ATL RAW'!$I:$I,'ATL GA Inventory'!$B81,'ATL RAW'!$L:$L,'ATL GA Inventory'!W$3)+SUMIFS('ATL CR'!$J:$J,'ATL CR'!$I:$I,'ATL GA Inventory'!$B81,'ATL CR'!$L:$L,'ATL GA Inventory'!W$3)</f>
        <v>0</v>
      </c>
      <c r="X81" s="13">
        <f>SUMIFS('ATL RAW'!$J:$J,'ATL RAW'!$I:$I,'ATL GA Inventory'!$B81,'ATL RAW'!$L:$L,'ATL GA Inventory'!X$3)+SUMIFS('ATL CR'!$J:$J,'ATL CR'!$I:$I,'ATL GA Inventory'!$B81,'ATL CR'!$L:$L,'ATL GA Inventory'!X$3)</f>
        <v>0</v>
      </c>
      <c r="Y81" s="13">
        <f>SUMIFS('ATL RAW'!$J:$J,'ATL RAW'!$I:$I,'ATL GA Inventory'!$B81,'ATL RAW'!$L:$L,'ATL GA Inventory'!Y$3)+SUMIFS('ATL CR'!$J:$J,'ATL CR'!$I:$I,'ATL GA Inventory'!$B81,'ATL CR'!$L:$L,'ATL GA Inventory'!Y$3)</f>
        <v>0</v>
      </c>
      <c r="Z81" s="13">
        <f>SUMIFS('ATL RAW'!$J:$J,'ATL RAW'!$I:$I,'ATL GA Inventory'!$B81,'ATL RAW'!$L:$L,'ATL GA Inventory'!Z$3)+SUMIFS('ATL CR'!$J:$J,'ATL CR'!$I:$I,'ATL GA Inventory'!$B81,'ATL CR'!$L:$L,'ATL GA Inventory'!Z$3)</f>
        <v>0</v>
      </c>
      <c r="AA81" s="13">
        <f>SUMIFS('ATL RAW'!$J:$J,'ATL RAW'!$I:$I,'ATL GA Inventory'!$B81,'ATL RAW'!$L:$L,'ATL GA Inventory'!AA$3)+SUMIFS('ATL CR'!$J:$J,'ATL CR'!$I:$I,'ATL GA Inventory'!$B81,'ATL CR'!$L:$L,'ATL GA Inventory'!AA$3)</f>
        <v>0</v>
      </c>
      <c r="AB81" s="13">
        <f>SUMIFS('ATL RAW'!$J:$J,'ATL RAW'!$I:$I,'ATL GA Inventory'!$B81,'ATL RAW'!$L:$L,'ATL GA Inventory'!AB$3)+SUMIFS('ATL CR'!$J:$J,'ATL CR'!$I:$I,'ATL GA Inventory'!$B81,'ATL CR'!$L:$L,'ATL GA Inventory'!AB$3)</f>
        <v>0</v>
      </c>
      <c r="AC81" s="13">
        <f>SUMIFS('ATL RAW'!$J:$J,'ATL RAW'!$I:$I,'ATL GA Inventory'!$B81,'ATL RAW'!$L:$L,'ATL GA Inventory'!AC$3)+SUMIFS('ATL CR'!$J:$J,'ATL CR'!$I:$I,'ATL GA Inventory'!$B81,'ATL CR'!$L:$L,'ATL GA Inventory'!AC$3)</f>
        <v>0</v>
      </c>
      <c r="AD81" s="13">
        <f>SUMIFS('ATL RAW'!$J:$J,'ATL RAW'!$I:$I,'ATL GA Inventory'!$B81,'ATL RAW'!$L:$L,'ATL GA Inventory'!AD$3)+SUMIFS('ATL CR'!$J:$J,'ATL CR'!$I:$I,'ATL GA Inventory'!$B81,'ATL CR'!$L:$L,'ATL GA Inventory'!AD$3)</f>
        <v>0</v>
      </c>
      <c r="AE81" s="13">
        <f>SUMIFS('ATL RAW'!$J:$J,'ATL RAW'!$I:$I,'ATL GA Inventory'!$B81,'ATL RAW'!$L:$L,'ATL GA Inventory'!AE$3)+SUMIFS('ATL CR'!$J:$J,'ATL CR'!$I:$I,'ATL GA Inventory'!$B81,'ATL CR'!$L:$L,'ATL GA Inventory'!AE$3)</f>
        <v>0</v>
      </c>
      <c r="AF81" s="13">
        <f>SUMIFS('ATL RAW'!$J:$J,'ATL RAW'!$I:$I,'ATL GA Inventory'!$B81,'ATL RAW'!$L:$L,'ATL GA Inventory'!AF$3)+SUMIFS('ATL CR'!$J:$J,'ATL CR'!$I:$I,'ATL GA Inventory'!$B81,'ATL CR'!$L:$L,'ATL GA Inventory'!AF$3)</f>
        <v>0</v>
      </c>
      <c r="AG81" s="13">
        <f>SUMIFS('ATL RAW'!$J:$J,'ATL RAW'!$I:$I,'ATL GA Inventory'!$B81,'ATL RAW'!$L:$L,'ATL GA Inventory'!AG$3)+SUMIFS('ATL CR'!$J:$J,'ATL CR'!$I:$I,'ATL GA Inventory'!$B81,'ATL CR'!$L:$L,'ATL GA Inventory'!AG$3)</f>
        <v>0</v>
      </c>
      <c r="AH81" s="13">
        <f>SUMIFS('ATL RAW'!$J:$J,'ATL RAW'!$I:$I,'ATL GA Inventory'!$B81,'ATL RAW'!$L:$L,'ATL GA Inventory'!AH$3)+SUMIFS('ATL CR'!$J:$J,'ATL CR'!$I:$I,'ATL GA Inventory'!$B81,'ATL CR'!$L:$L,'ATL GA Inventory'!AH$3)</f>
        <v>0</v>
      </c>
      <c r="AI81" s="13">
        <f>SUMIFS('ATL RAW'!$J:$J,'ATL RAW'!$I:$I,'ATL GA Inventory'!$B81,'ATL RAW'!$L:$L,'ATL GA Inventory'!AI$3)+SUMIFS('ATL CR'!$J:$J,'ATL CR'!$I:$I,'ATL GA Inventory'!$B81,'ATL CR'!$L:$L,'ATL GA Inventory'!AI$3)</f>
        <v>0</v>
      </c>
      <c r="AJ81" s="13">
        <f>SUMIFS('ATL RAW'!$J:$J,'ATL RAW'!$I:$I,'ATL GA Inventory'!$B81,'ATL RAW'!$L:$L,'ATL GA Inventory'!AJ$3)+SUMIFS('ATL CR'!$J:$J,'ATL CR'!$I:$I,'ATL GA Inventory'!$B81,'ATL CR'!$L:$L,'ATL GA Inventory'!AJ$3)</f>
        <v>0</v>
      </c>
      <c r="AK81" s="13">
        <f>SUMIFS('ATL RAW'!$J:$J,'ATL RAW'!$I:$I,'ATL GA Inventory'!$B81,'ATL RAW'!$L:$L,'ATL GA Inventory'!AK$3)+SUMIFS('ATL CR'!$J:$J,'ATL CR'!$I:$I,'ATL GA Inventory'!$B81,'ATL CR'!$L:$L,'ATL GA Inventory'!AK$3)</f>
        <v>0</v>
      </c>
      <c r="AL81" s="13">
        <f>SUMIFS('ATL RAW'!$J:$J,'ATL RAW'!$I:$I,'ATL GA Inventory'!$B81,'ATL RAW'!$L:$L,'ATL GA Inventory'!AL$3)+SUMIFS('ATL CR'!$J:$J,'ATL CR'!$I:$I,'ATL GA Inventory'!$B81,'ATL CR'!$L:$L,'ATL GA Inventory'!AL$3)</f>
        <v>0</v>
      </c>
      <c r="AM81" s="13">
        <f>SUMIFS('ATL RAW'!$J:$J,'ATL RAW'!$I:$I,'ATL GA Inventory'!$B81,'ATL RAW'!$L:$L,'ATL GA Inventory'!AM$3)+SUMIFS('ATL CR'!$J:$J,'ATL CR'!$I:$I,'ATL GA Inventory'!$B81,'ATL CR'!$L:$L,'ATL GA Inventory'!AM$3)</f>
        <v>0</v>
      </c>
      <c r="AN81" s="13">
        <f>SUMIFS('ATL RAW'!$J:$J,'ATL RAW'!$I:$I,'ATL GA Inventory'!$B81,'ATL RAW'!$L:$L,'ATL GA Inventory'!AN$3)+SUMIFS('ATL CR'!$J:$J,'ATL CR'!$I:$I,'ATL GA Inventory'!$B81,'ATL CR'!$L:$L,'ATL GA Inventory'!AN$3)</f>
        <v>0</v>
      </c>
      <c r="AO81" s="13">
        <f>SUMIFS('ATL RAW'!$J:$J,'ATL RAW'!$I:$I,'ATL GA Inventory'!$B81,'ATL RAW'!$L:$L,'ATL GA Inventory'!AO$3)+SUMIFS('ATL CR'!$J:$J,'ATL CR'!$I:$I,'ATL GA Inventory'!$B81,'ATL CR'!$L:$L,'ATL GA Inventory'!AO$3)</f>
        <v>0</v>
      </c>
      <c r="AP81" s="13">
        <f>SUMIFS('ATL RAW'!$J:$J,'ATL RAW'!$I:$I,'ATL GA Inventory'!$B81,'ATL RAW'!$L:$L,'ATL GA Inventory'!AP$3)+SUMIFS('ATL CR'!$J:$J,'ATL CR'!$I:$I,'ATL GA Inventory'!$B81,'ATL CR'!$L:$L,'ATL GA Inventory'!AP$3)</f>
        <v>0</v>
      </c>
      <c r="AQ81" s="13">
        <f>SUMIFS('ATL RAW'!$J:$J,'ATL RAW'!$I:$I,'ATL GA Inventory'!$B81,'ATL RAW'!$L:$L,'ATL GA Inventory'!AQ$3)+SUMIFS('ATL CR'!$J:$J,'ATL CR'!$I:$I,'ATL GA Inventory'!$B81,'ATL CR'!$L:$L,'ATL GA Inventory'!AQ$3)</f>
        <v>0</v>
      </c>
      <c r="AR81" s="13">
        <f>SUMIFS('ATL RAW'!$J:$J,'ATL RAW'!$I:$I,'ATL GA Inventory'!$B81,'ATL RAW'!$L:$L,'ATL GA Inventory'!AR$3)+SUMIFS('ATL CR'!$J:$J,'ATL CR'!$I:$I,'ATL GA Inventory'!$B81,'ATL CR'!$L:$L,'ATL GA Inventory'!AR$3)</f>
        <v>0</v>
      </c>
      <c r="AS81" s="13">
        <f>SUMIFS('ATL RAW'!$J:$J,'ATL RAW'!$I:$I,'ATL GA Inventory'!$B81,'ATL RAW'!$L:$L,'ATL GA Inventory'!AS$3)+SUMIFS('ATL CR'!$J:$J,'ATL CR'!$I:$I,'ATL GA Inventory'!$B81,'ATL CR'!$L:$L,'ATL GA Inventory'!AS$3)</f>
        <v>0</v>
      </c>
      <c r="AT81" s="13">
        <f>SUMIFS('ATL RAW'!$J:$J,'ATL RAW'!$I:$I,'ATL GA Inventory'!$B81,'ATL RAW'!$L:$L,'ATL GA Inventory'!AT$3)+SUMIFS('ATL CR'!$J:$J,'ATL CR'!$I:$I,'ATL GA Inventory'!$B81,'ATL CR'!$L:$L,'ATL GA Inventory'!AT$3)</f>
        <v>0</v>
      </c>
      <c r="AU81" s="13">
        <f>SUMIFS('ATL RAW'!$J:$J,'ATL RAW'!$I:$I,'ATL GA Inventory'!$B81,'ATL RAW'!$L:$L,'ATL GA Inventory'!AU$3)+SUMIFS('ATL CR'!$J:$J,'ATL CR'!$I:$I,'ATL GA Inventory'!$B81,'ATL CR'!$L:$L,'ATL GA Inventory'!AU$3)</f>
        <v>0</v>
      </c>
      <c r="AV81" s="13">
        <f>SUMIFS('ATL RAW'!$J:$J,'ATL RAW'!$I:$I,'ATL GA Inventory'!$B81,'ATL RAW'!$L:$L,'ATL GA Inventory'!AV$3)+SUMIFS('ATL CR'!$J:$J,'ATL CR'!$I:$I,'ATL GA Inventory'!$B81,'ATL CR'!$L:$L,'ATL GA Inventory'!AV$3)</f>
        <v>0</v>
      </c>
      <c r="AW81" s="13">
        <f>SUMIFS('ATL RAW'!$J:$J,'ATL RAW'!$I:$I,'ATL GA Inventory'!$B81,'ATL RAW'!$L:$L,'ATL GA Inventory'!AW$3)+SUMIFS('ATL CR'!$J:$J,'ATL CR'!$I:$I,'ATL GA Inventory'!$B81,'ATL CR'!$L:$L,'ATL GA Inventory'!AW$3)</f>
        <v>0</v>
      </c>
      <c r="AX81" s="13">
        <f>SUMIFS('ATL RAW'!$J:$J,'ATL RAW'!$I:$I,'ATL GA Inventory'!$B81,'ATL RAW'!$L:$L,'ATL GA Inventory'!AX$3)+SUMIFS('ATL CR'!$J:$J,'ATL CR'!$I:$I,'ATL GA Inventory'!$B81,'ATL CR'!$L:$L,'ATL GA Inventory'!AX$3)</f>
        <v>0</v>
      </c>
      <c r="AY81" s="13">
        <f>SUMIFS('ATL RAW'!$J:$J,'ATL RAW'!$I:$I,'ATL GA Inventory'!$B81,'ATL RAW'!$L:$L,'ATL GA Inventory'!AY$3)+SUMIFS('ATL CR'!$J:$J,'ATL CR'!$I:$I,'ATL GA Inventory'!$B81,'ATL CR'!$L:$L,'ATL GA Inventory'!AY$3)</f>
        <v>0</v>
      </c>
      <c r="AZ81" s="13">
        <f>SUMIFS('ATL RAW'!$J:$J,'ATL RAW'!$I:$I,'ATL GA Inventory'!$B81,'ATL RAW'!$L:$L,'ATL GA Inventory'!AZ$3)+SUMIFS('ATL CR'!$J:$J,'ATL CR'!$I:$I,'ATL GA Inventory'!$B81,'ATL CR'!$L:$L,'ATL GA Inventory'!AZ$3)</f>
        <v>0</v>
      </c>
      <c r="BA81" s="13">
        <f>SUMIFS('ATL RAW'!$J:$J,'ATL RAW'!$I:$I,'ATL GA Inventory'!$B81,'ATL RAW'!$L:$L,'ATL GA Inventory'!BA$3)+SUMIFS('ATL CR'!$J:$J,'ATL CR'!$I:$I,'ATL GA Inventory'!$B81,'ATL CR'!$L:$L,'ATL GA Inventory'!BA$3)</f>
        <v>0</v>
      </c>
      <c r="BB81" s="13">
        <f>SUMIFS('ATL RAW'!$J:$J,'ATL RAW'!$I:$I,'ATL GA Inventory'!$B81,'ATL RAW'!$L:$L,'ATL GA Inventory'!BB$3)+SUMIFS('ATL CR'!$J:$J,'ATL CR'!$I:$I,'ATL GA Inventory'!$B81,'ATL CR'!$L:$L,'ATL GA Inventory'!BB$3)</f>
        <v>0</v>
      </c>
      <c r="BC81" s="13">
        <f>SUMIFS('ATL RAW'!$J:$J,'ATL RAW'!$I:$I,'ATL GA Inventory'!$B81,'ATL RAW'!$L:$L,'ATL GA Inventory'!BC$3)+SUMIFS('ATL CR'!$J:$J,'ATL CR'!$I:$I,'ATL GA Inventory'!$B81,'ATL CR'!$L:$L,'ATL GA Inventory'!BC$3)</f>
        <v>0</v>
      </c>
      <c r="BD81" s="13">
        <f>SUMIFS('ATL RAW'!$J:$J,'ATL RAW'!$I:$I,'ATL GA Inventory'!$B81,'ATL RAW'!$L:$L,'ATL GA Inventory'!BD$3)+SUMIFS('ATL CR'!$J:$J,'ATL CR'!$I:$I,'ATL GA Inventory'!$B81,'ATL CR'!$L:$L,'ATL GA Inventory'!BD$3)</f>
        <v>0</v>
      </c>
      <c r="BE81" s="13">
        <f>SUMIFS('ATL RAW'!$J:$J,'ATL RAW'!$I:$I,'ATL GA Inventory'!$B81,'ATL RAW'!$L:$L,'ATL GA Inventory'!BE$3)+SUMIFS('ATL CR'!$J:$J,'ATL CR'!$I:$I,'ATL GA Inventory'!$B81,'ATL CR'!$L:$L,'ATL GA Inventory'!BE$3)</f>
        <v>0</v>
      </c>
      <c r="BF81" s="13">
        <f>SUMIFS('ATL RAW'!$J:$J,'ATL RAW'!$I:$I,'ATL GA Inventory'!$B81,'ATL RAW'!$L:$L,'ATL GA Inventory'!BF$3)+SUMIFS('ATL CR'!$J:$J,'ATL CR'!$I:$I,'ATL GA Inventory'!$B81,'ATL CR'!$L:$L,'ATL GA Inventory'!BF$3)</f>
        <v>0</v>
      </c>
      <c r="BG81" s="13">
        <f>SUMIFS('ATL RAW'!$J:$J,'ATL RAW'!$I:$I,'ATL GA Inventory'!$B81,'ATL RAW'!$L:$L,'ATL GA Inventory'!BG$3)+SUMIFS('ATL CR'!$J:$J,'ATL CR'!$I:$I,'ATL GA Inventory'!$B81,'ATL CR'!$L:$L,'ATL GA Inventory'!BG$3)</f>
        <v>0</v>
      </c>
      <c r="BH81" s="13">
        <f>SUMIFS('ATL RAW'!$J:$J,'ATL RAW'!$I:$I,'ATL GA Inventory'!$B81,'ATL RAW'!$L:$L,'ATL GA Inventory'!BH$3)+SUMIFS('ATL CR'!$J:$J,'ATL CR'!$I:$I,'ATL GA Inventory'!$B81,'ATL CR'!$L:$L,'ATL GA Inventory'!BH$3)</f>
        <v>0</v>
      </c>
      <c r="BI81" s="13">
        <f>SUMIFS('ATL RAW'!$J:$J,'ATL RAW'!$I:$I,'ATL GA Inventory'!$B81,'ATL RAW'!$L:$L,'ATL GA Inventory'!BI$3)+SUMIFS('ATL CR'!$J:$J,'ATL CR'!$I:$I,'ATL GA Inventory'!$B81,'ATL CR'!$L:$L,'ATL GA Inventory'!BI$3)</f>
        <v>0</v>
      </c>
      <c r="BJ81" s="13">
        <f>SUMIFS('ATL RAW'!$J:$J,'ATL RAW'!$I:$I,'ATL GA Inventory'!$B81,'ATL RAW'!$L:$L,'ATL GA Inventory'!BJ$3)+SUMIFS('ATL CR'!$J:$J,'ATL CR'!$I:$I,'ATL GA Inventory'!$B81,'ATL CR'!$L:$L,'ATL GA Inventory'!BJ$3)</f>
        <v>0</v>
      </c>
      <c r="BK81" s="13">
        <f>SUMIFS('ATL RAW'!$J:$J,'ATL RAW'!$I:$I,'ATL GA Inventory'!$B81,'ATL RAW'!$L:$L,'ATL GA Inventory'!BK$3)+SUMIFS('ATL CR'!$J:$J,'ATL CR'!$I:$I,'ATL GA Inventory'!$B81,'ATL CR'!$L:$L,'ATL GA Inventory'!BK$3)</f>
        <v>0</v>
      </c>
      <c r="BL81" s="13">
        <f>SUMIFS('ATL RAW'!$J:$J,'ATL RAW'!$I:$I,'ATL GA Inventory'!$B81,'ATL RAW'!$L:$L,'ATL GA Inventory'!BL$3)+SUMIFS('ATL CR'!$J:$J,'ATL CR'!$I:$I,'ATL GA Inventory'!$B81,'ATL CR'!$L:$L,'ATL GA Inventory'!BL$3)</f>
        <v>0</v>
      </c>
      <c r="BM81" s="13">
        <f>SUMIFS('ATL RAW'!$J:$J,'ATL RAW'!$I:$I,'ATL GA Inventory'!$B81,'ATL RAW'!$L:$L,'ATL GA Inventory'!BM$3)+SUMIFS('ATL CR'!$J:$J,'ATL CR'!$I:$I,'ATL GA Inventory'!$B81,'ATL CR'!$L:$L,'ATL GA Inventory'!BM$3)</f>
        <v>0</v>
      </c>
      <c r="BN81" s="13">
        <f>SUMIFS('ATL RAW'!$J:$J,'ATL RAW'!$I:$I,'ATL GA Inventory'!$B81,'ATL RAW'!$L:$L,'ATL GA Inventory'!BN$3)+SUMIFS('ATL CR'!$J:$J,'ATL CR'!$I:$I,'ATL GA Inventory'!$B81,'ATL CR'!$L:$L,'ATL GA Inventory'!BN$3)</f>
        <v>0</v>
      </c>
      <c r="BO81" s="13">
        <f>SUMIFS('ATL RAW'!$J:$J,'ATL RAW'!$I:$I,'ATL GA Inventory'!$B81,'ATL RAW'!$L:$L,'ATL GA Inventory'!BO$3)+SUMIFS('ATL CR'!$J:$J,'ATL CR'!$I:$I,'ATL GA Inventory'!$B81,'ATL CR'!$L:$L,'ATL GA Inventory'!BO$3)</f>
        <v>0</v>
      </c>
      <c r="BP81" s="13">
        <f>SUMIFS('ATL RAW'!$J:$J,'ATL RAW'!$I:$I,'ATL GA Inventory'!$B81,'ATL RAW'!$L:$L,'ATL GA Inventory'!BP$3)+SUMIFS('ATL CR'!$J:$J,'ATL CR'!$I:$I,'ATL GA Inventory'!$B81,'ATL CR'!$L:$L,'ATL GA Inventory'!BP$3)</f>
        <v>0</v>
      </c>
      <c r="BQ81" s="13">
        <f>SUMIFS('ATL RAW'!$J:$J,'ATL RAW'!$I:$I,'ATL GA Inventory'!$B81,'ATL RAW'!$L:$L,'ATL GA Inventory'!BQ$3)+SUMIFS('ATL CR'!$J:$J,'ATL CR'!$I:$I,'ATL GA Inventory'!$B81,'ATL CR'!$L:$L,'ATL GA Inventory'!BQ$3)</f>
        <v>0</v>
      </c>
      <c r="BR81" s="13">
        <f>SUMIFS('ATL RAW'!$J:$J,'ATL RAW'!$I:$I,'ATL GA Inventory'!$B81,'ATL RAW'!$L:$L,'ATL GA Inventory'!BR$3)+SUMIFS('ATL CR'!$J:$J,'ATL CR'!$I:$I,'ATL GA Inventory'!$B81,'ATL CR'!$L:$L,'ATL GA Inventory'!BR$3)</f>
        <v>0</v>
      </c>
      <c r="BS81" s="13">
        <f>SUMIFS('ATL RAW'!$J:$J,'ATL RAW'!$I:$I,'ATL GA Inventory'!$B81,'ATL RAW'!$L:$L,'ATL GA Inventory'!BS$3)+SUMIFS('ATL CR'!$J:$J,'ATL CR'!$I:$I,'ATL GA Inventory'!$B81,'ATL CR'!$L:$L,'ATL GA Inventory'!BS$3)</f>
        <v>0</v>
      </c>
      <c r="BT81" s="13">
        <f>SUMIFS('ATL RAW'!$J:$J,'ATL RAW'!$I:$I,'ATL GA Inventory'!$B81,'ATL RAW'!$L:$L,'ATL GA Inventory'!BT$3)+SUMIFS('ATL CR'!$J:$J,'ATL CR'!$I:$I,'ATL GA Inventory'!$B81,'ATL CR'!$L:$L,'ATL GA Inventory'!BT$3)</f>
        <v>0</v>
      </c>
      <c r="BU81" s="13">
        <f>SUMIFS('ATL RAW'!$J:$J,'ATL RAW'!$I:$I,'ATL GA Inventory'!$B81,'ATL RAW'!$L:$L,'ATL GA Inventory'!BU$3)+SUMIFS('ATL CR'!$J:$J,'ATL CR'!$I:$I,'ATL GA Inventory'!$B81,'ATL CR'!$L:$L,'ATL GA Inventory'!BU$3)</f>
        <v>0</v>
      </c>
      <c r="BV81" s="13">
        <f>SUMIFS('ATL RAW'!$J:$J,'ATL RAW'!$I:$I,'ATL GA Inventory'!$B81,'ATL RAW'!$L:$L,'ATL GA Inventory'!BV$3)+SUMIFS('ATL CR'!$J:$J,'ATL CR'!$I:$I,'ATL GA Inventory'!$B81,'ATL CR'!$L:$L,'ATL GA Inventory'!BV$3)</f>
        <v>0</v>
      </c>
      <c r="BW81" s="13">
        <f>SUMIFS('ATL RAW'!$J:$J,'ATL RAW'!$I:$I,'ATL GA Inventory'!$B81,'ATL RAW'!$L:$L,'ATL GA Inventory'!BW$3)+SUMIFS('ATL CR'!$J:$J,'ATL CR'!$I:$I,'ATL GA Inventory'!$B81,'ATL CR'!$L:$L,'ATL GA Inventory'!BW$3)</f>
        <v>0</v>
      </c>
      <c r="BX81" s="13">
        <f>SUMIFS('ATL RAW'!$J:$J,'ATL RAW'!$I:$I,'ATL GA Inventory'!$B81,'ATL RAW'!$L:$L,'ATL GA Inventory'!BX$3)+SUMIFS('ATL CR'!$J:$J,'ATL CR'!$I:$I,'ATL GA Inventory'!$B81,'ATL CR'!$L:$L,'ATL GA Inventory'!BX$3)</f>
        <v>0</v>
      </c>
      <c r="BY81" s="13">
        <f>SUMIFS('ATL RAW'!$J:$J,'ATL RAW'!$I:$I,'ATL GA Inventory'!$B81,'ATL RAW'!$L:$L,'ATL GA Inventory'!BY$3)+SUMIFS('ATL CR'!$J:$J,'ATL CR'!$I:$I,'ATL GA Inventory'!$B81,'ATL CR'!$L:$L,'ATL GA Inventory'!BY$3)</f>
        <v>0</v>
      </c>
      <c r="BZ81" s="13">
        <f>SUMIFS('ATL RAW'!$J:$J,'ATL RAW'!$I:$I,'ATL GA Inventory'!$B81,'ATL RAW'!$L:$L,'ATL GA Inventory'!BZ$3)+SUMIFS('ATL CR'!$J:$J,'ATL CR'!$I:$I,'ATL GA Inventory'!$B81,'ATL CR'!$L:$L,'ATL GA Inventory'!BZ$3)</f>
        <v>0</v>
      </c>
      <c r="CA81" s="13">
        <f>SUMIFS('ATL RAW'!$J:$J,'ATL RAW'!$I:$I,'ATL GA Inventory'!$B81,'ATL RAW'!$L:$L,'ATL GA Inventory'!CA$3)+SUMIFS('ATL CR'!$J:$J,'ATL CR'!$I:$I,'ATL GA Inventory'!$B81,'ATL CR'!$L:$L,'ATL GA Inventory'!CA$3)</f>
        <v>0</v>
      </c>
      <c r="CB81" s="13">
        <f>SUMIFS('ATL RAW'!$J:$J,'ATL RAW'!$I:$I,'ATL GA Inventory'!$B81,'ATL RAW'!$L:$L,'ATL GA Inventory'!CB$3)+SUMIFS('ATL CR'!$J:$J,'ATL CR'!$I:$I,'ATL GA Inventory'!$B81,'ATL CR'!$L:$L,'ATL GA Inventory'!CB$3)</f>
        <v>0</v>
      </c>
      <c r="CC81" s="13">
        <f>SUMIFS('ATL RAW'!$J:$J,'ATL RAW'!$I:$I,'ATL GA Inventory'!$B81,'ATL RAW'!$L:$L,'ATL GA Inventory'!CC$3)+SUMIFS('ATL CR'!$J:$J,'ATL CR'!$I:$I,'ATL GA Inventory'!$B81,'ATL CR'!$L:$L,'ATL GA Inventory'!CC$3)</f>
        <v>0</v>
      </c>
      <c r="CD81" s="13">
        <f>SUMIFS('ATL RAW'!$J:$J,'ATL RAW'!$I:$I,'ATL GA Inventory'!$B81,'ATL RAW'!$L:$L,'ATL GA Inventory'!CD$3)+SUMIFS('ATL CR'!$J:$J,'ATL CR'!$I:$I,'ATL GA Inventory'!$B81,'ATL CR'!$L:$L,'ATL GA Inventory'!CD$3)</f>
        <v>0</v>
      </c>
      <c r="CE81" s="13">
        <f>SUMIFS('ATL RAW'!$J:$J,'ATL RAW'!$I:$I,'ATL GA Inventory'!$B81,'ATL RAW'!$L:$L,'ATL GA Inventory'!CE$3)+SUMIFS('ATL CR'!$J:$J,'ATL CR'!$I:$I,'ATL GA Inventory'!$B81,'ATL CR'!$L:$L,'ATL GA Inventory'!CE$3)</f>
        <v>0</v>
      </c>
      <c r="CF81" s="13">
        <f>SUMIFS('ATL RAW'!$J:$J,'ATL RAW'!$I:$I,'ATL GA Inventory'!$B81,'ATL RAW'!$L:$L,'ATL GA Inventory'!CF$3)+SUMIFS('ATL CR'!$J:$J,'ATL CR'!$I:$I,'ATL GA Inventory'!$B81,'ATL CR'!$L:$L,'ATL GA Inventory'!CF$3)</f>
        <v>0</v>
      </c>
      <c r="CG81" s="13">
        <f>SUMIFS('ATL RAW'!$J:$J,'ATL RAW'!$I:$I,'ATL GA Inventory'!$B81,'ATL RAW'!$L:$L,'ATL GA Inventory'!CG$3)+SUMIFS('ATL CR'!$J:$J,'ATL CR'!$I:$I,'ATL GA Inventory'!$B81,'ATL CR'!$L:$L,'ATL GA Inventory'!CG$3)</f>
        <v>0</v>
      </c>
      <c r="CH81" s="13">
        <f>SUMIFS('ATL RAW'!$J:$J,'ATL RAW'!$I:$I,'ATL GA Inventory'!$B81,'ATL RAW'!$L:$L,'ATL GA Inventory'!CH$3)+SUMIFS('ATL CR'!$J:$J,'ATL CR'!$I:$I,'ATL GA Inventory'!$B81,'ATL CR'!$L:$L,'ATL GA Inventory'!CH$3)</f>
        <v>0</v>
      </c>
      <c r="CI81" s="13">
        <f>SUMIFS('ATL RAW'!$J:$J,'ATL RAW'!$I:$I,'ATL GA Inventory'!$B81,'ATL RAW'!$L:$L,'ATL GA Inventory'!CI$3)+SUMIFS('ATL CR'!$J:$J,'ATL CR'!$I:$I,'ATL GA Inventory'!$B81,'ATL CR'!$L:$L,'ATL GA Inventory'!CI$3)</f>
        <v>0</v>
      </c>
      <c r="CJ81" s="13">
        <f>SUMIFS('ATL RAW'!$J:$J,'ATL RAW'!$I:$I,'ATL GA Inventory'!$B81,'ATL RAW'!$L:$L,'ATL GA Inventory'!CJ$3)+SUMIFS('ATL CR'!$J:$J,'ATL CR'!$I:$I,'ATL GA Inventory'!$B81,'ATL CR'!$L:$L,'ATL GA Inventory'!CJ$3)</f>
        <v>0</v>
      </c>
      <c r="CK81" s="13">
        <f>SUMIFS('ATL RAW'!$J:$J,'ATL RAW'!$I:$I,'ATL GA Inventory'!$B81,'ATL RAW'!$L:$L,'ATL GA Inventory'!CK$3)+SUMIFS('ATL CR'!$J:$J,'ATL CR'!$I:$I,'ATL GA Inventory'!$B81,'ATL CR'!$L:$L,'ATL GA Inventory'!CK$3)</f>
        <v>0</v>
      </c>
      <c r="CL81" s="13">
        <f>SUMIFS('ATL RAW'!$J:$J,'ATL RAW'!$I:$I,'ATL GA Inventory'!$B81,'ATL RAW'!$L:$L,'ATL GA Inventory'!CL$3)+SUMIFS('ATL CR'!$J:$J,'ATL CR'!$I:$I,'ATL GA Inventory'!$B81,'ATL CR'!$L:$L,'ATL GA Inventory'!CL$3)</f>
        <v>0</v>
      </c>
      <c r="CM81" s="13">
        <f>SUMIFS('ATL RAW'!$J:$J,'ATL RAW'!$I:$I,'ATL GA Inventory'!$B81,'ATL RAW'!$L:$L,'ATL GA Inventory'!CM$3)+SUMIFS('ATL CR'!$J:$J,'ATL CR'!$I:$I,'ATL GA Inventory'!$B81,'ATL CR'!$L:$L,'ATL GA Inventory'!CM$3)</f>
        <v>0</v>
      </c>
      <c r="CN81" s="13">
        <f>SUMIFS('ATL RAW'!$J:$J,'ATL RAW'!$I:$I,'ATL GA Inventory'!$B81,'ATL RAW'!$L:$L,'ATL GA Inventory'!CN$3)+SUMIFS('ATL CR'!$J:$J,'ATL CR'!$I:$I,'ATL GA Inventory'!$B81,'ATL CR'!$L:$L,'ATL GA Inventory'!CN$3)</f>
        <v>0</v>
      </c>
      <c r="CO81" s="13">
        <f>SUMIFS('ATL RAW'!$J:$J,'ATL RAW'!$I:$I,'ATL GA Inventory'!$B81,'ATL RAW'!$L:$L,'ATL GA Inventory'!CO$3)+SUMIFS('ATL CR'!$J:$J,'ATL CR'!$I:$I,'ATL GA Inventory'!$B81,'ATL CR'!$L:$L,'ATL GA Inventory'!CO$3)</f>
        <v>0</v>
      </c>
      <c r="CP81" s="13">
        <f>SUMIFS('ATL RAW'!$J:$J,'ATL RAW'!$I:$I,'ATL GA Inventory'!$B81,'ATL RAW'!$L:$L,'ATL GA Inventory'!CP$3)+SUMIFS('ATL CR'!$J:$J,'ATL CR'!$I:$I,'ATL GA Inventory'!$B81,'ATL CR'!$L:$L,'ATL GA Inventory'!CP$3)</f>
        <v>0</v>
      </c>
      <c r="CQ81" s="13">
        <f>SUMIFS('ATL RAW'!$J:$J,'ATL RAW'!$I:$I,'ATL GA Inventory'!$B81,'ATL RAW'!$L:$L,'ATL GA Inventory'!CQ$3)+SUMIFS('ATL CR'!$J:$J,'ATL CR'!$I:$I,'ATL GA Inventory'!$B81,'ATL CR'!$L:$L,'ATL GA Inventory'!CQ$3)</f>
        <v>0</v>
      </c>
      <c r="CR81" s="13">
        <f>SUMIFS('ATL RAW'!$J:$J,'ATL RAW'!$I:$I,'ATL GA Inventory'!$B81,'ATL RAW'!$L:$L,'ATL GA Inventory'!CR$3)+SUMIFS('ATL CR'!$J:$J,'ATL CR'!$I:$I,'ATL GA Inventory'!$B81,'ATL CR'!$L:$L,'ATL GA Inventory'!CR$3)</f>
        <v>0</v>
      </c>
      <c r="CS81" s="13">
        <f>SUMIFS('ATL RAW'!$J:$J,'ATL RAW'!$I:$I,'ATL GA Inventory'!$B81,'ATL RAW'!$L:$L,'ATL GA Inventory'!CS$3)+SUMIFS('ATL CR'!$J:$J,'ATL CR'!$I:$I,'ATL GA Inventory'!$B81,'ATL CR'!$L:$L,'ATL GA Inventory'!CS$3)</f>
        <v>2</v>
      </c>
      <c r="CT81" s="13">
        <f>SUMIFS('ATL RAW'!$J:$J,'ATL RAW'!$I:$I,'ATL GA Inventory'!$B81,'ATL RAW'!$L:$L,'ATL GA Inventory'!CT$3)+SUMIFS('ATL CR'!$J:$J,'ATL CR'!$I:$I,'ATL GA Inventory'!$B81,'ATL CR'!$L:$L,'ATL GA Inventory'!CT$3)</f>
        <v>0</v>
      </c>
      <c r="CU81" s="13">
        <f>SUMIFS('ATL RAW'!$J:$J,'ATL RAW'!$I:$I,'ATL GA Inventory'!$B81,'ATL RAW'!$L:$L,'ATL GA Inventory'!CU$3)+SUMIFS('ATL CR'!$J:$J,'ATL CR'!$I:$I,'ATL GA Inventory'!$B81,'ATL CR'!$L:$L,'ATL GA Inventory'!CU$3)</f>
        <v>0</v>
      </c>
      <c r="CV81" s="13">
        <f>SUMIFS('ATL RAW'!$J:$J,'ATL RAW'!$I:$I,'ATL GA Inventory'!$B81,'ATL RAW'!$L:$L,'ATL GA Inventory'!CV$3)+SUMIFS('ATL CR'!$J:$J,'ATL CR'!$I:$I,'ATL GA Inventory'!$B81,'ATL CR'!$L:$L,'ATL GA Inventory'!CV$3)</f>
        <v>0</v>
      </c>
      <c r="CW81" s="13">
        <f>SUMIFS('ATL RAW'!$J:$J,'ATL RAW'!$I:$I,'ATL GA Inventory'!$B81,'ATL RAW'!$L:$L,'ATL GA Inventory'!CW$3)+SUMIFS('ATL CR'!$J:$J,'ATL CR'!$I:$I,'ATL GA Inventory'!$B81,'ATL CR'!$L:$L,'ATL GA Inventory'!CW$3)</f>
        <v>0</v>
      </c>
      <c r="CX81" s="13">
        <f>SUMIFS('ATL RAW'!$J:$J,'ATL RAW'!$I:$I,'ATL GA Inventory'!$B81,'ATL RAW'!$L:$L,'ATL GA Inventory'!CX$3)+SUMIFS('ATL CR'!$J:$J,'ATL CR'!$I:$I,'ATL GA Inventory'!$B81,'ATL CR'!$L:$L,'ATL GA Inventory'!CX$3)</f>
        <v>0</v>
      </c>
      <c r="CY81" s="13">
        <f>SUMIFS('ATL RAW'!$J:$J,'ATL RAW'!$I:$I,'ATL GA Inventory'!$B81,'ATL RAW'!$L:$L,'ATL GA Inventory'!CY$3)+SUMIFS('ATL CR'!$J:$J,'ATL CR'!$I:$I,'ATL GA Inventory'!$B81,'ATL CR'!$L:$L,'ATL GA Inventory'!CY$3)</f>
        <v>0</v>
      </c>
      <c r="CZ81" s="13">
        <f>SUMIFS('ATL RAW'!$J:$J,'ATL RAW'!$I:$I,'ATL GA Inventory'!$B81,'ATL RAW'!$L:$L,'ATL GA Inventory'!CZ$3)+SUMIFS('ATL CR'!$J:$J,'ATL CR'!$I:$I,'ATL GA Inventory'!$B81,'ATL CR'!$L:$L,'ATL GA Inventory'!CZ$3)</f>
        <v>0</v>
      </c>
      <c r="DA81" s="13">
        <f>SUMIFS('ATL RAW'!$J:$J,'ATL RAW'!$I:$I,'ATL GA Inventory'!$B81,'ATL RAW'!$L:$L,'ATL GA Inventory'!DA$3)+SUMIFS('ATL CR'!$J:$J,'ATL CR'!$I:$I,'ATL GA Inventory'!$B81,'ATL CR'!$L:$L,'ATL GA Inventory'!DA$3)</f>
        <v>0</v>
      </c>
      <c r="DB81" s="13">
        <f>SUMIFS('ATL RAW'!$J:$J,'ATL RAW'!$I:$I,'ATL GA Inventory'!$B81,'ATL RAW'!$L:$L,'ATL GA Inventory'!DB$3)+SUMIFS('ATL CR'!$J:$J,'ATL CR'!$I:$I,'ATL GA Inventory'!$B81,'ATL CR'!$L:$L,'ATL GA Inventory'!DB$3)</f>
        <v>0</v>
      </c>
      <c r="DC81" s="13">
        <f>SUMIFS('ATL RAW'!$J:$J,'ATL RAW'!$I:$I,'ATL GA Inventory'!$B81,'ATL RAW'!$L:$L,'ATL GA Inventory'!DC$3)+SUMIFS('ATL CR'!$J:$J,'ATL CR'!$I:$I,'ATL GA Inventory'!$B81,'ATL CR'!$L:$L,'ATL GA Inventory'!DC$3)</f>
        <v>0</v>
      </c>
      <c r="DD81" s="13">
        <f>SUMIFS('ATL RAW'!$J:$J,'ATL RAW'!$I:$I,'ATL GA Inventory'!$B81,'ATL RAW'!$L:$L,'ATL GA Inventory'!DD$3)+SUMIFS('ATL CR'!$J:$J,'ATL CR'!$I:$I,'ATL GA Inventory'!$B81,'ATL CR'!$L:$L,'ATL GA Inventory'!DD$3)</f>
        <v>0</v>
      </c>
      <c r="DE81" s="13">
        <f>SUMIFS('ATL RAW'!$J:$J,'ATL RAW'!$I:$I,'ATL GA Inventory'!$B81,'ATL RAW'!$L:$L,'ATL GA Inventory'!DE$3)+SUMIFS('ATL CR'!$J:$J,'ATL CR'!$I:$I,'ATL GA Inventory'!$B81,'ATL CR'!$L:$L,'ATL GA Inventory'!DE$3)</f>
        <v>0</v>
      </c>
      <c r="DF81" s="13">
        <f>SUMIFS('ATL RAW'!$J:$J,'ATL RAW'!$I:$I,'ATL GA Inventory'!$B81,'ATL RAW'!$L:$L,'ATL GA Inventory'!DF$3)+SUMIFS('ATL CR'!$J:$J,'ATL CR'!$I:$I,'ATL GA Inventory'!$B81,'ATL CR'!$L:$L,'ATL GA Inventory'!DF$3)</f>
        <v>0</v>
      </c>
      <c r="DG81" s="13">
        <f>SUMIFS('ATL RAW'!$J:$J,'ATL RAW'!$I:$I,'ATL GA Inventory'!$B81,'ATL RAW'!$L:$L,'ATL GA Inventory'!DG$3)+SUMIFS('ATL CR'!$J:$J,'ATL CR'!$I:$I,'ATL GA Inventory'!$B81,'ATL CR'!$L:$L,'ATL GA Inventory'!DG$3)</f>
        <v>0</v>
      </c>
      <c r="DH81" s="13">
        <f>SUMIFS('ATL RAW'!$J:$J,'ATL RAW'!$I:$I,'ATL GA Inventory'!$B81,'ATL RAW'!$L:$L,'ATL GA Inventory'!DH$3)+SUMIFS('ATL CR'!$J:$J,'ATL CR'!$I:$I,'ATL GA Inventory'!$B81,'ATL CR'!$L:$L,'ATL GA Inventory'!DH$3)</f>
        <v>0</v>
      </c>
      <c r="DI81" s="13">
        <f>SUMIFS('ATL RAW'!$J:$J,'ATL RAW'!$I:$I,'ATL GA Inventory'!$B81,'ATL RAW'!$L:$L,'ATL GA Inventory'!DI$3)+SUMIFS('ATL CR'!$J:$J,'ATL CR'!$I:$I,'ATL GA Inventory'!$B81,'ATL CR'!$L:$L,'ATL GA Inventory'!DI$3)</f>
        <v>0</v>
      </c>
      <c r="DJ81" s="13">
        <f>SUMIFS('ATL RAW'!$J:$J,'ATL RAW'!$I:$I,'ATL GA Inventory'!$B81,'ATL RAW'!$L:$L,'ATL GA Inventory'!DJ$3)+SUMIFS('ATL CR'!$J:$J,'ATL CR'!$I:$I,'ATL GA Inventory'!$B81,'ATL CR'!$L:$L,'ATL GA Inventory'!DJ$3)</f>
        <v>0</v>
      </c>
      <c r="DK81" s="13">
        <f>SUMIFS('ATL RAW'!$J:$J,'ATL RAW'!$I:$I,'ATL GA Inventory'!$B81,'ATL RAW'!$L:$L,'ATL GA Inventory'!DK$3)+SUMIFS('ATL CR'!$J:$J,'ATL CR'!$I:$I,'ATL GA Inventory'!$B81,'ATL CR'!$L:$L,'ATL GA Inventory'!DK$3)</f>
        <v>0</v>
      </c>
      <c r="DL81" s="13">
        <f>SUMIFS('ATL RAW'!$J:$J,'ATL RAW'!$I:$I,'ATL GA Inventory'!$B81,'ATL RAW'!$L:$L,'ATL GA Inventory'!DL$3)+SUMIFS('ATL CR'!$J:$J,'ATL CR'!$I:$I,'ATL GA Inventory'!$B81,'ATL CR'!$L:$L,'ATL GA Inventory'!DL$3)</f>
        <v>0</v>
      </c>
      <c r="DM81" s="13">
        <f>SUMIFS('ATL RAW'!$J:$J,'ATL RAW'!$I:$I,'ATL GA Inventory'!$B81,'ATL RAW'!$L:$L,'ATL GA Inventory'!DM$3)+SUMIFS('ATL CR'!$J:$J,'ATL CR'!$I:$I,'ATL GA Inventory'!$B81,'ATL CR'!$L:$L,'ATL GA Inventory'!DM$3)</f>
        <v>0</v>
      </c>
      <c r="DN81" s="13">
        <f>SUMIFS('ATL RAW'!$J:$J,'ATL RAW'!$I:$I,'ATL GA Inventory'!$B81,'ATL RAW'!$L:$L,'ATL GA Inventory'!DN$3)+SUMIFS('ATL CR'!$J:$J,'ATL CR'!$I:$I,'ATL GA Inventory'!$B81,'ATL CR'!$L:$L,'ATL GA Inventory'!DN$3)</f>
        <v>0</v>
      </c>
      <c r="DO81" s="13">
        <f>SUMIFS('ATL RAW'!$J:$J,'ATL RAW'!$I:$I,'ATL GA Inventory'!$B81,'ATL RAW'!$L:$L,'ATL GA Inventory'!DO$3)+SUMIFS('ATL CR'!$J:$J,'ATL CR'!$I:$I,'ATL GA Inventory'!$B81,'ATL CR'!$L:$L,'ATL GA Inventory'!DO$3)</f>
        <v>0</v>
      </c>
      <c r="DP81" s="13">
        <f>SUMIFS('ATL RAW'!$J:$J,'ATL RAW'!$I:$I,'ATL GA Inventory'!$B81,'ATL RAW'!$L:$L,'ATL GA Inventory'!DP$3)+SUMIFS('ATL CR'!$J:$J,'ATL CR'!$I:$I,'ATL GA Inventory'!$B81,'ATL CR'!$L:$L,'ATL GA Inventory'!DP$3)</f>
        <v>0</v>
      </c>
      <c r="DQ81" s="13">
        <f>SUMIFS('ATL RAW'!$J:$J,'ATL RAW'!$I:$I,'ATL GA Inventory'!$B81,'ATL RAW'!$L:$L,'ATL GA Inventory'!DQ$3)+SUMIFS('ATL CR'!$J:$J,'ATL CR'!$I:$I,'ATL GA Inventory'!$B81,'ATL CR'!$L:$L,'ATL GA Inventory'!DQ$3)</f>
        <v>0</v>
      </c>
      <c r="DR81" s="13">
        <f>SUMIFS('ATL RAW'!$J:$J,'ATL RAW'!$I:$I,'ATL GA Inventory'!$B81,'ATL RAW'!$L:$L,'ATL GA Inventory'!DR$3)+SUMIFS('ATL CR'!$J:$J,'ATL CR'!$I:$I,'ATL GA Inventory'!$B81,'ATL CR'!$L:$L,'ATL GA Inventory'!DR$3)</f>
        <v>0</v>
      </c>
      <c r="DS81" s="13">
        <f>SUMIFS('ATL RAW'!$J:$J,'ATL RAW'!$I:$I,'ATL GA Inventory'!$B81,'ATL RAW'!$L:$L,'ATL GA Inventory'!DS$3)+SUMIFS('ATL CR'!$J:$J,'ATL CR'!$I:$I,'ATL GA Inventory'!$B81,'ATL CR'!$L:$L,'ATL GA Inventory'!DS$3)</f>
        <v>0</v>
      </c>
      <c r="DT81" s="13">
        <f>SUMIFS('ATL RAW'!$J:$J,'ATL RAW'!$I:$I,'ATL GA Inventory'!$B81,'ATL RAW'!$L:$L,'ATL GA Inventory'!DT$3)+SUMIFS('ATL CR'!$J:$J,'ATL CR'!$I:$I,'ATL GA Inventory'!$B81,'ATL CR'!$L:$L,'ATL GA Inventory'!DT$3)</f>
        <v>0</v>
      </c>
      <c r="DU81" s="13">
        <f>SUMIFS('ATL RAW'!$J:$J,'ATL RAW'!$I:$I,'ATL GA Inventory'!$B81,'ATL RAW'!$L:$L,'ATL GA Inventory'!DU$3)+SUMIFS('ATL CR'!$J:$J,'ATL CR'!$I:$I,'ATL GA Inventory'!$B81,'ATL CR'!$L:$L,'ATL GA Inventory'!DU$3)</f>
        <v>0</v>
      </c>
      <c r="DV81" s="13">
        <f>SUMIFS('ATL RAW'!$J:$J,'ATL RAW'!$I:$I,'ATL GA Inventory'!$B81,'ATL RAW'!$L:$L,'ATL GA Inventory'!DV$3)+SUMIFS('ATL CR'!$J:$J,'ATL CR'!$I:$I,'ATL GA Inventory'!$B81,'ATL CR'!$L:$L,'ATL GA Inventory'!DV$3)</f>
        <v>0</v>
      </c>
      <c r="DW81" s="13">
        <f>SUMIFS('ATL RAW'!$J:$J,'ATL RAW'!$I:$I,'ATL GA Inventory'!$B81,'ATL RAW'!$L:$L,'ATL GA Inventory'!DW$3)+SUMIFS('ATL CR'!$J:$J,'ATL CR'!$I:$I,'ATL GA Inventory'!$B81,'ATL CR'!$L:$L,'ATL GA Inventory'!DW$3)</f>
        <v>0</v>
      </c>
      <c r="DX81" s="13">
        <f>SUMIFS('ATL RAW'!$J:$J,'ATL RAW'!$I:$I,'ATL GA Inventory'!$B81,'ATL RAW'!$L:$L,'ATL GA Inventory'!DX$3)+SUMIFS('ATL CR'!$J:$J,'ATL CR'!$I:$I,'ATL GA Inventory'!$B81,'ATL CR'!$L:$L,'ATL GA Inventory'!DX$3)</f>
        <v>0</v>
      </c>
      <c r="DY81" s="13">
        <f>SUMIFS('ATL RAW'!$J:$J,'ATL RAW'!$I:$I,'ATL GA Inventory'!$B81,'ATL RAW'!$L:$L,'ATL GA Inventory'!DY$3)+SUMIFS('ATL CR'!$J:$J,'ATL CR'!$I:$I,'ATL GA Inventory'!$B81,'ATL CR'!$L:$L,'ATL GA Inventory'!DY$3)</f>
        <v>0</v>
      </c>
      <c r="DZ81" s="13">
        <f>SUMIFS('ATL RAW'!$J:$J,'ATL RAW'!$I:$I,'ATL GA Inventory'!$B81,'ATL RAW'!$L:$L,'ATL GA Inventory'!DZ$3)+SUMIFS('ATL CR'!$J:$J,'ATL CR'!$I:$I,'ATL GA Inventory'!$B81,'ATL CR'!$L:$L,'ATL GA Inventory'!DZ$3)</f>
        <v>0</v>
      </c>
      <c r="EA81" s="13">
        <f>SUMIFS('ATL RAW'!$J:$J,'ATL RAW'!$I:$I,'ATL GA Inventory'!$B81,'ATL RAW'!$L:$L,'ATL GA Inventory'!EA$3)+SUMIFS('ATL CR'!$J:$J,'ATL CR'!$I:$I,'ATL GA Inventory'!$B81,'ATL CR'!$L:$L,'ATL GA Inventory'!EA$3)</f>
        <v>0</v>
      </c>
      <c r="EB81" s="13">
        <f>SUMIFS('ATL RAW'!$J:$J,'ATL RAW'!$I:$I,'ATL GA Inventory'!$B81,'ATL RAW'!$L:$L,'ATL GA Inventory'!EB$3)+SUMIFS('ATL CR'!$J:$J,'ATL CR'!$I:$I,'ATL GA Inventory'!$B81,'ATL CR'!$L:$L,'ATL GA Inventory'!EB$3)</f>
        <v>0</v>
      </c>
      <c r="EC81" s="13">
        <f>SUMIFS('ATL RAW'!$J:$J,'ATL RAW'!$I:$I,'ATL GA Inventory'!$B81,'ATL RAW'!$L:$L,'ATL GA Inventory'!EC$3)+SUMIFS('ATL CR'!$J:$J,'ATL CR'!$I:$I,'ATL GA Inventory'!$B81,'ATL CR'!$L:$L,'ATL GA Inventory'!EC$3)</f>
        <v>0</v>
      </c>
      <c r="ED81" s="13">
        <f>SUMIFS('ATL RAW'!$J:$J,'ATL RAW'!$I:$I,'ATL GA Inventory'!$B81,'ATL RAW'!$L:$L,'ATL GA Inventory'!ED$3)+SUMIFS('ATL CR'!$J:$J,'ATL CR'!$I:$I,'ATL GA Inventory'!$B81,'ATL CR'!$L:$L,'ATL GA Inventory'!ED$3)</f>
        <v>0</v>
      </c>
      <c r="EE81" s="13">
        <f>SUMIFS('ATL RAW'!$J:$J,'ATL RAW'!$I:$I,'ATL GA Inventory'!$B81,'ATL RAW'!$L:$L,'ATL GA Inventory'!EE$3)+SUMIFS('ATL CR'!$J:$J,'ATL CR'!$I:$I,'ATL GA Inventory'!$B81,'ATL CR'!$L:$L,'ATL GA Inventory'!EE$3)</f>
        <v>0</v>
      </c>
      <c r="EF81" s="13">
        <f>SUMIFS('ATL RAW'!$J:$J,'ATL RAW'!$I:$I,'ATL GA Inventory'!$B81,'ATL RAW'!$L:$L,'ATL GA Inventory'!EF$3)+SUMIFS('ATL CR'!$J:$J,'ATL CR'!$I:$I,'ATL GA Inventory'!$B81,'ATL CR'!$L:$L,'ATL GA Inventory'!EF$3)</f>
        <v>0</v>
      </c>
      <c r="EG81" s="13">
        <f>SUMIFS('ATL RAW'!$J:$J,'ATL RAW'!$I:$I,'ATL GA Inventory'!$B81,'ATL RAW'!$L:$L,'ATL GA Inventory'!EG$3)+SUMIFS('ATL CR'!$J:$J,'ATL CR'!$I:$I,'ATL GA Inventory'!$B81,'ATL CR'!$L:$L,'ATL GA Inventory'!EG$3)</f>
        <v>0</v>
      </c>
      <c r="EH81" s="13">
        <f>SUMIFS('ATL RAW'!$J:$J,'ATL RAW'!$I:$I,'ATL GA Inventory'!$B81,'ATL RAW'!$L:$L,'ATL GA Inventory'!EH$3)+SUMIFS('ATL CR'!$J:$J,'ATL CR'!$I:$I,'ATL GA Inventory'!$B81,'ATL CR'!$L:$L,'ATL GA Inventory'!EH$3)</f>
        <v>0</v>
      </c>
      <c r="EI81" s="13">
        <f>SUMIFS('ATL RAW'!$J:$J,'ATL RAW'!$I:$I,'ATL GA Inventory'!$B81,'ATL RAW'!$L:$L,'ATL GA Inventory'!EI$3)+SUMIFS('ATL CR'!$J:$J,'ATL CR'!$I:$I,'ATL GA Inventory'!$B81,'ATL CR'!$L:$L,'ATL GA Inventory'!EI$3)</f>
        <v>0</v>
      </c>
      <c r="EJ81" s="13">
        <f>SUMIFS('ATL RAW'!$J:$J,'ATL RAW'!$I:$I,'ATL GA Inventory'!$B81,'ATL RAW'!$L:$L,'ATL GA Inventory'!EJ$3)+SUMIFS('ATL CR'!$J:$J,'ATL CR'!$I:$I,'ATL GA Inventory'!$B81,'ATL CR'!$L:$L,'ATL GA Inventory'!EJ$3)</f>
        <v>0</v>
      </c>
      <c r="EK81" s="13">
        <f>SUMIFS('ATL RAW'!$J:$J,'ATL RAW'!$I:$I,'ATL GA Inventory'!$B81,'ATL RAW'!$L:$L,'ATL GA Inventory'!EK$3)+SUMIFS('ATL CR'!$J:$J,'ATL CR'!$I:$I,'ATL GA Inventory'!$B81,'ATL CR'!$L:$L,'ATL GA Inventory'!EK$3)</f>
        <v>0</v>
      </c>
      <c r="EL81" s="13">
        <f>SUMIFS('ATL RAW'!$J:$J,'ATL RAW'!$I:$I,'ATL GA Inventory'!$B81,'ATL RAW'!$L:$L,'ATL GA Inventory'!EL$3)+SUMIFS('ATL CR'!$J:$J,'ATL CR'!$I:$I,'ATL GA Inventory'!$B81,'ATL CR'!$L:$L,'ATL GA Inventory'!EL$3)</f>
        <v>0</v>
      </c>
      <c r="EM81" s="13">
        <f>SUMIFS('ATL RAW'!$J:$J,'ATL RAW'!$I:$I,'ATL GA Inventory'!$B81,'ATL RAW'!$L:$L,'ATL GA Inventory'!EM$3)+SUMIFS('ATL CR'!$J:$J,'ATL CR'!$I:$I,'ATL GA Inventory'!$B81,'ATL CR'!$L:$L,'ATL GA Inventory'!EM$3)</f>
        <v>0</v>
      </c>
      <c r="EN81" s="13">
        <f>SUMIFS('ATL RAW'!$J:$J,'ATL RAW'!$I:$I,'ATL GA Inventory'!$B81,'ATL RAW'!$L:$L,'ATL GA Inventory'!EN$3)+SUMIFS('ATL CR'!$J:$J,'ATL CR'!$I:$I,'ATL GA Inventory'!$B81,'ATL CR'!$L:$L,'ATL GA Inventory'!EN$3)</f>
        <v>0</v>
      </c>
      <c r="EO81" s="13">
        <f>SUMIFS('ATL RAW'!$J:$J,'ATL RAW'!$I:$I,'ATL GA Inventory'!$B81,'ATL RAW'!$L:$L,'ATL GA Inventory'!EO$3)+SUMIFS('ATL CR'!$J:$J,'ATL CR'!$I:$I,'ATL GA Inventory'!$B81,'ATL CR'!$L:$L,'ATL GA Inventory'!EO$3)</f>
        <v>0</v>
      </c>
      <c r="EP81" s="13">
        <f>SUMIFS('ATL RAW'!$J:$J,'ATL RAW'!$I:$I,'ATL GA Inventory'!$B81,'ATL RAW'!$L:$L,'ATL GA Inventory'!EP$3)+SUMIFS('ATL CR'!$J:$J,'ATL CR'!$I:$I,'ATL GA Inventory'!$B81,'ATL CR'!$L:$L,'ATL GA Inventory'!EP$3)</f>
        <v>0</v>
      </c>
      <c r="EQ81" s="13">
        <f>SUMIFS('ATL RAW'!$J:$J,'ATL RAW'!$I:$I,'ATL GA Inventory'!$B81,'ATL RAW'!$L:$L,'ATL GA Inventory'!EQ$3)+SUMIFS('ATL CR'!$J:$J,'ATL CR'!$I:$I,'ATL GA Inventory'!$B81,'ATL CR'!$L:$L,'ATL GA Inventory'!EQ$3)</f>
        <v>0</v>
      </c>
      <c r="ER81" s="13">
        <f>SUMIFS('ATL RAW'!$J:$J,'ATL RAW'!$I:$I,'ATL GA Inventory'!$B81,'ATL RAW'!$L:$L,'ATL GA Inventory'!ER$3)+SUMIFS('ATL CR'!$J:$J,'ATL CR'!$I:$I,'ATL GA Inventory'!$B81,'ATL CR'!$L:$L,'ATL GA Inventory'!ER$3)</f>
        <v>0</v>
      </c>
      <c r="ES81" s="13">
        <f>SUMIFS('ATL RAW'!$J:$J,'ATL RAW'!$I:$I,'ATL GA Inventory'!$B81,'ATL RAW'!$L:$L,'ATL GA Inventory'!ES$3)+SUMIFS('ATL CR'!$J:$J,'ATL CR'!$I:$I,'ATL GA Inventory'!$B81,'ATL CR'!$L:$L,'ATL GA Inventory'!ES$3)</f>
        <v>0</v>
      </c>
      <c r="ET81" s="13">
        <f>SUMIFS('ATL RAW'!$J:$J,'ATL RAW'!$I:$I,'ATL GA Inventory'!$B81,'ATL RAW'!$L:$L,'ATL GA Inventory'!ET$3)+SUMIFS('ATL CR'!$J:$J,'ATL CR'!$I:$I,'ATL GA Inventory'!$B81,'ATL CR'!$L:$L,'ATL GA Inventory'!ET$3)</f>
        <v>0</v>
      </c>
      <c r="EU81" s="13">
        <f>SUMIFS('ATL RAW'!$J:$J,'ATL RAW'!$I:$I,'ATL GA Inventory'!$B81,'ATL RAW'!$L:$L,'ATL GA Inventory'!EU$3)+SUMIFS('ATL CR'!$J:$J,'ATL CR'!$I:$I,'ATL GA Inventory'!$B81,'ATL CR'!$L:$L,'ATL GA Inventory'!EU$3)</f>
        <v>0</v>
      </c>
      <c r="EV81" s="13">
        <f>SUMIFS('ATL RAW'!$J:$J,'ATL RAW'!$I:$I,'ATL GA Inventory'!$B81,'ATL RAW'!$L:$L,'ATL GA Inventory'!EV$3)+SUMIFS('ATL CR'!$J:$J,'ATL CR'!$I:$I,'ATL GA Inventory'!$B81,'ATL CR'!$L:$L,'ATL GA Inventory'!EV$3)</f>
        <v>0</v>
      </c>
      <c r="EW81" s="13">
        <f>SUMIFS('ATL RAW'!$J:$J,'ATL RAW'!$I:$I,'ATL GA Inventory'!$B81,'ATL RAW'!$L:$L,'ATL GA Inventory'!EW$3)+SUMIFS('ATL CR'!$J:$J,'ATL CR'!$I:$I,'ATL GA Inventory'!$B81,'ATL CR'!$L:$L,'ATL GA Inventory'!EW$3)</f>
        <v>0</v>
      </c>
      <c r="EX81" s="13">
        <f>SUMIFS('ATL RAW'!$J:$J,'ATL RAW'!$I:$I,'ATL GA Inventory'!$B81,'ATL RAW'!$L:$L,'ATL GA Inventory'!EX$3)+SUMIFS('ATL CR'!$J:$J,'ATL CR'!$I:$I,'ATL GA Inventory'!$B81,'ATL CR'!$L:$L,'ATL GA Inventory'!EX$3)</f>
        <v>0</v>
      </c>
      <c r="EY81" s="13">
        <f>SUMIFS('ATL RAW'!$J:$J,'ATL RAW'!$I:$I,'ATL GA Inventory'!$B81,'ATL RAW'!$L:$L,'ATL GA Inventory'!EY$3)+SUMIFS('ATL CR'!$J:$J,'ATL CR'!$I:$I,'ATL GA Inventory'!$B81,'ATL CR'!$L:$L,'ATL GA Inventory'!EY$3)</f>
        <v>0</v>
      </c>
      <c r="EZ81" s="13">
        <f>SUMIFS('ATL RAW'!$J:$J,'ATL RAW'!$I:$I,'ATL GA Inventory'!$B81,'ATL RAW'!$L:$L,'ATL GA Inventory'!EZ$3)+SUMIFS('ATL CR'!$J:$J,'ATL CR'!$I:$I,'ATL GA Inventory'!$B81,'ATL CR'!$L:$L,'ATL GA Inventory'!EZ$3)</f>
        <v>0</v>
      </c>
      <c r="FA81" s="13">
        <f>SUMIFS('ATL RAW'!$J:$J,'ATL RAW'!$I:$I,'ATL GA Inventory'!$B81,'ATL RAW'!$L:$L,'ATL GA Inventory'!FA$3)+SUMIFS('ATL CR'!$J:$J,'ATL CR'!$I:$I,'ATL GA Inventory'!$B81,'ATL CR'!$L:$L,'ATL GA Inventory'!FA$3)</f>
        <v>0</v>
      </c>
      <c r="FB81" s="13">
        <f>SUMIFS('ATL RAW'!$J:$J,'ATL RAW'!$I:$I,'ATL GA Inventory'!$B81,'ATL RAW'!$L:$L,'ATL GA Inventory'!FB$3)+SUMIFS('ATL CR'!$J:$J,'ATL CR'!$I:$I,'ATL GA Inventory'!$B81,'ATL CR'!$L:$L,'ATL GA Inventory'!FB$3)</f>
        <v>0</v>
      </c>
      <c r="FC81" s="13">
        <f>SUMIFS('ATL RAW'!$J:$J,'ATL RAW'!$I:$I,'ATL GA Inventory'!$B81,'ATL RAW'!$L:$L,'ATL GA Inventory'!FC$3)+SUMIFS('ATL CR'!$J:$J,'ATL CR'!$I:$I,'ATL GA Inventory'!$B81,'ATL CR'!$L:$L,'ATL GA Inventory'!FC$3)</f>
        <v>0</v>
      </c>
      <c r="FD81" s="13">
        <f>SUMIFS('ATL RAW'!$J:$J,'ATL RAW'!$I:$I,'ATL GA Inventory'!$B81,'ATL RAW'!$L:$L,'ATL GA Inventory'!FD$3)+SUMIFS('ATL CR'!$J:$J,'ATL CR'!$I:$I,'ATL GA Inventory'!$B81,'ATL CR'!$L:$L,'ATL GA Inventory'!FD$3)</f>
        <v>0</v>
      </c>
      <c r="FE81" s="13">
        <f>SUMIFS('ATL RAW'!$J:$J,'ATL RAW'!$I:$I,'ATL GA Inventory'!$B81,'ATL RAW'!$L:$L,'ATL GA Inventory'!FE$3)+SUMIFS('ATL CR'!$J:$J,'ATL CR'!$I:$I,'ATL GA Inventory'!$B81,'ATL CR'!$L:$L,'ATL GA Inventory'!FE$3)</f>
        <v>0</v>
      </c>
      <c r="FF81" s="13">
        <f>SUMIFS('ATL RAW'!$J:$J,'ATL RAW'!$I:$I,'ATL GA Inventory'!$B81,'ATL RAW'!$L:$L,'ATL GA Inventory'!FF$3)+SUMIFS('ATL CR'!$J:$J,'ATL CR'!$I:$I,'ATL GA Inventory'!$B81,'ATL CR'!$L:$L,'ATL GA Inventory'!FF$3)</f>
        <v>0</v>
      </c>
      <c r="FG81" s="13">
        <f>SUMIFS('ATL RAW'!$J:$J,'ATL RAW'!$I:$I,'ATL GA Inventory'!$B81,'ATL RAW'!$L:$L,'ATL GA Inventory'!FG$3)+SUMIFS('ATL CR'!$J:$J,'ATL CR'!$I:$I,'ATL GA Inventory'!$B81,'ATL CR'!$L:$L,'ATL GA Inventory'!FG$3)</f>
        <v>0</v>
      </c>
      <c r="FH81" s="13">
        <f>SUMIFS('ATL RAW'!$J:$J,'ATL RAW'!$I:$I,'ATL GA Inventory'!$B81,'ATL RAW'!$L:$L,'ATL GA Inventory'!FH$3)+SUMIFS('ATL CR'!$J:$J,'ATL CR'!$I:$I,'ATL GA Inventory'!$B81,'ATL CR'!$L:$L,'ATL GA Inventory'!FH$3)</f>
        <v>0</v>
      </c>
      <c r="FI81" s="13">
        <f>SUMIFS('ATL RAW'!$J:$J,'ATL RAW'!$I:$I,'ATL GA Inventory'!$B81,'ATL RAW'!$L:$L,'ATL GA Inventory'!FI$3)+SUMIFS('ATL CR'!$J:$J,'ATL CR'!$I:$I,'ATL GA Inventory'!$B81,'ATL CR'!$L:$L,'ATL GA Inventory'!FI$3)</f>
        <v>0</v>
      </c>
      <c r="FJ81" s="13">
        <f>SUMIFS('ATL RAW'!$J:$J,'ATL RAW'!$I:$I,'ATL GA Inventory'!$B81,'ATL RAW'!$L:$L,'ATL GA Inventory'!FJ$3)+SUMIFS('ATL CR'!$J:$J,'ATL CR'!$I:$I,'ATL GA Inventory'!$B81,'ATL CR'!$L:$L,'ATL GA Inventory'!FJ$3)</f>
        <v>0</v>
      </c>
      <c r="FK81" s="13">
        <f>SUMIFS('ATL RAW'!$J:$J,'ATL RAW'!$I:$I,'ATL GA Inventory'!$B81,'ATL RAW'!$L:$L,'ATL GA Inventory'!FK$3)+SUMIFS('ATL CR'!$J:$J,'ATL CR'!$I:$I,'ATL GA Inventory'!$B81,'ATL CR'!$L:$L,'ATL GA Inventory'!FK$3)</f>
        <v>0</v>
      </c>
      <c r="FL81" s="13">
        <f>SUMIFS('ATL RAW'!$J:$J,'ATL RAW'!$I:$I,'ATL GA Inventory'!$B81,'ATL RAW'!$L:$L,'ATL GA Inventory'!FL$3)+SUMIFS('ATL CR'!$J:$J,'ATL CR'!$I:$I,'ATL GA Inventory'!$B81,'ATL CR'!$L:$L,'ATL GA Inventory'!FL$3)</f>
        <v>0</v>
      </c>
      <c r="FM81" s="13">
        <f>SUMIFS('ATL RAW'!$J:$J,'ATL RAW'!$I:$I,'ATL GA Inventory'!$B81,'ATL RAW'!$L:$L,'ATL GA Inventory'!FM$3)+SUMIFS('ATL CR'!$J:$J,'ATL CR'!$I:$I,'ATL GA Inventory'!$B81,'ATL CR'!$L:$L,'ATL GA Inventory'!FM$3)</f>
        <v>0</v>
      </c>
      <c r="FN81" s="13">
        <f>SUMIFS('ATL RAW'!$J:$J,'ATL RAW'!$I:$I,'ATL GA Inventory'!$B81,'ATL RAW'!$L:$L,'ATL GA Inventory'!FN$3)+SUMIFS('ATL CR'!$J:$J,'ATL CR'!$I:$I,'ATL GA Inventory'!$B81,'ATL CR'!$L:$L,'ATL GA Inventory'!FN$3)</f>
        <v>0</v>
      </c>
      <c r="FO81" s="13">
        <f>SUMIFS('ATL RAW'!$J:$J,'ATL RAW'!$I:$I,'ATL GA Inventory'!$B81,'ATL RAW'!$L:$L,'ATL GA Inventory'!FO$3)+SUMIFS('ATL CR'!$J:$J,'ATL CR'!$I:$I,'ATL GA Inventory'!$B81,'ATL CR'!$L:$L,'ATL GA Inventory'!FO$3)</f>
        <v>0</v>
      </c>
      <c r="FP81" s="13">
        <f>SUMIFS('ATL RAW'!$J:$J,'ATL RAW'!$I:$I,'ATL GA Inventory'!$B81,'ATL RAW'!$L:$L,'ATL GA Inventory'!FP$3)+SUMIFS('ATL CR'!$J:$J,'ATL CR'!$I:$I,'ATL GA Inventory'!$B81,'ATL CR'!$L:$L,'ATL GA Inventory'!FP$3)</f>
        <v>0</v>
      </c>
      <c r="FQ81" s="13">
        <f>SUMIFS('ATL RAW'!$J:$J,'ATL RAW'!$I:$I,'ATL GA Inventory'!$B81,'ATL RAW'!$L:$L,'ATL GA Inventory'!FQ$3)+SUMIFS('ATL CR'!$J:$J,'ATL CR'!$I:$I,'ATL GA Inventory'!$B81,'ATL CR'!$L:$L,'ATL GA Inventory'!FQ$3)</f>
        <v>0</v>
      </c>
      <c r="FR81" s="13">
        <f>SUMIFS('ATL RAW'!$J:$J,'ATL RAW'!$I:$I,'ATL GA Inventory'!$B81,'ATL RAW'!$L:$L,'ATL GA Inventory'!FR$3)+SUMIFS('ATL CR'!$J:$J,'ATL CR'!$I:$I,'ATL GA Inventory'!$B81,'ATL CR'!$L:$L,'ATL GA Inventory'!FR$3)</f>
        <v>0</v>
      </c>
      <c r="FS81" s="13">
        <f>SUMIFS('ATL RAW'!$J:$J,'ATL RAW'!$I:$I,'ATL GA Inventory'!$B81,'ATL RAW'!$L:$L,'ATL GA Inventory'!FS$3)+SUMIFS('ATL CR'!$J:$J,'ATL CR'!$I:$I,'ATL GA Inventory'!$B81,'ATL CR'!$L:$L,'ATL GA Inventory'!FS$3)</f>
        <v>0</v>
      </c>
      <c r="FT81" s="13">
        <f>SUMIFS('ATL RAW'!$J:$J,'ATL RAW'!$I:$I,'ATL GA Inventory'!$B81,'ATL RAW'!$L:$L,'ATL GA Inventory'!FT$3)+SUMIFS('ATL CR'!$J:$J,'ATL CR'!$I:$I,'ATL GA Inventory'!$B81,'ATL CR'!$L:$L,'ATL GA Inventory'!FT$3)</f>
        <v>0</v>
      </c>
      <c r="FU81" s="13">
        <f>SUMIFS('ATL RAW'!$J:$J,'ATL RAW'!$I:$I,'ATL GA Inventory'!$B81,'ATL RAW'!$L:$L,'ATL GA Inventory'!FU$3)+SUMIFS('ATL CR'!$J:$J,'ATL CR'!$I:$I,'ATL GA Inventory'!$B81,'ATL CR'!$L:$L,'ATL GA Inventory'!FU$3)</f>
        <v>0</v>
      </c>
      <c r="FV81" s="13">
        <f>SUMIFS('ATL RAW'!$J:$J,'ATL RAW'!$I:$I,'ATL GA Inventory'!$B81,'ATL RAW'!$L:$L,'ATL GA Inventory'!FV$3)+SUMIFS('ATL CR'!$J:$J,'ATL CR'!$I:$I,'ATL GA Inventory'!$B81,'ATL CR'!$L:$L,'ATL GA Inventory'!FV$3)</f>
        <v>0</v>
      </c>
      <c r="FW81" s="13">
        <f>SUMIFS('ATL RAW'!$J:$J,'ATL RAW'!$I:$I,'ATL GA Inventory'!$B81,'ATL RAW'!$L:$L,'ATL GA Inventory'!FW$3)+SUMIFS('ATL CR'!$J:$J,'ATL CR'!$I:$I,'ATL GA Inventory'!$B81,'ATL CR'!$L:$L,'ATL GA Inventory'!FW$3)</f>
        <v>0</v>
      </c>
      <c r="FX81" s="13">
        <f>SUMIFS('ATL RAW'!$J:$J,'ATL RAW'!$I:$I,'ATL GA Inventory'!$B81,'ATL RAW'!$L:$L,'ATL GA Inventory'!FX$3)+SUMIFS('ATL CR'!$J:$J,'ATL CR'!$I:$I,'ATL GA Inventory'!$B81,'ATL CR'!$L:$L,'ATL GA Inventory'!FX$3)</f>
        <v>0</v>
      </c>
      <c r="FY81" s="13">
        <f>SUMIFS('ATL RAW'!$J:$J,'ATL RAW'!$I:$I,'ATL GA Inventory'!$B81,'ATL RAW'!$L:$L,'ATL GA Inventory'!FY$3)+SUMIFS('ATL CR'!$J:$J,'ATL CR'!$I:$I,'ATL GA Inventory'!$B81,'ATL CR'!$L:$L,'ATL GA Inventory'!FY$3)</f>
        <v>0</v>
      </c>
      <c r="FZ81" s="13">
        <f>SUMIFS('ATL RAW'!$J:$J,'ATL RAW'!$I:$I,'ATL GA Inventory'!$B81,'ATL RAW'!$L:$L,'ATL GA Inventory'!FZ$3)+SUMIFS('ATL CR'!$J:$J,'ATL CR'!$I:$I,'ATL GA Inventory'!$B81,'ATL CR'!$L:$L,'ATL GA Inventory'!FZ$3)</f>
        <v>0</v>
      </c>
      <c r="GA81" s="13">
        <f>SUMIFS('ATL RAW'!$J:$J,'ATL RAW'!$I:$I,'ATL GA Inventory'!$B81,'ATL RAW'!$L:$L,'ATL GA Inventory'!GA$3)+SUMIFS('ATL CR'!$J:$J,'ATL CR'!$I:$I,'ATL GA Inventory'!$B81,'ATL CR'!$L:$L,'ATL GA Inventory'!GA$3)</f>
        <v>0</v>
      </c>
      <c r="GB81" s="13">
        <f>SUMIFS('ATL RAW'!$J:$J,'ATL RAW'!$I:$I,'ATL GA Inventory'!$B81,'ATL RAW'!$L:$L,'ATL GA Inventory'!GB$3)+SUMIFS('ATL CR'!$J:$J,'ATL CR'!$I:$I,'ATL GA Inventory'!$B81,'ATL CR'!$L:$L,'ATL GA Inventory'!GB$3)</f>
        <v>0</v>
      </c>
      <c r="GC81" s="13">
        <f>SUMIFS('ATL RAW'!$J:$J,'ATL RAW'!$I:$I,'ATL GA Inventory'!$B81,'ATL RAW'!$L:$L,'ATL GA Inventory'!GC$3)+SUMIFS('ATL CR'!$J:$J,'ATL CR'!$I:$I,'ATL GA Inventory'!$B81,'ATL CR'!$L:$L,'ATL GA Inventory'!GC$3)</f>
        <v>0</v>
      </c>
      <c r="GD81" s="13">
        <f>SUMIFS('ATL RAW'!$J:$J,'ATL RAW'!$I:$I,'ATL GA Inventory'!$B81,'ATL RAW'!$L:$L,'ATL GA Inventory'!GD$3)+SUMIFS('ATL CR'!$J:$J,'ATL CR'!$I:$I,'ATL GA Inventory'!$B81,'ATL CR'!$L:$L,'ATL GA Inventory'!GD$3)</f>
        <v>0</v>
      </c>
      <c r="GE81" s="13">
        <f>SUMIFS('ATL RAW'!$J:$J,'ATL RAW'!$I:$I,'ATL GA Inventory'!$B81,'ATL RAW'!$L:$L,'ATL GA Inventory'!GE$3)+SUMIFS('ATL CR'!$J:$J,'ATL CR'!$I:$I,'ATL GA Inventory'!$B81,'ATL CR'!$L:$L,'ATL GA Inventory'!GE$3)</f>
        <v>0</v>
      </c>
      <c r="GF81" s="13">
        <f>SUMIFS('ATL RAW'!$J:$J,'ATL RAW'!$I:$I,'ATL GA Inventory'!$B81,'ATL RAW'!$L:$L,'ATL GA Inventory'!GF$3)+SUMIFS('ATL CR'!$J:$J,'ATL CR'!$I:$I,'ATL GA Inventory'!$B81,'ATL CR'!$L:$L,'ATL GA Inventory'!GF$3)</f>
        <v>0</v>
      </c>
      <c r="GG81" s="13">
        <f>SUMIFS('ATL RAW'!$J:$J,'ATL RAW'!$I:$I,'ATL GA Inventory'!$B81,'ATL RAW'!$L:$L,'ATL GA Inventory'!GG$3)+SUMIFS('ATL CR'!$J:$J,'ATL CR'!$I:$I,'ATL GA Inventory'!$B81,'ATL CR'!$L:$L,'ATL GA Inventory'!GG$3)</f>
        <v>0</v>
      </c>
      <c r="GH81" s="13">
        <f>SUMIFS('ATL RAW'!$J:$J,'ATL RAW'!$I:$I,'ATL GA Inventory'!$B81,'ATL RAW'!$L:$L,'ATL GA Inventory'!GH$3)+SUMIFS('ATL CR'!$J:$J,'ATL CR'!$I:$I,'ATL GA Inventory'!$B81,'ATL CR'!$L:$L,'ATL GA Inventory'!GH$3)</f>
        <v>0</v>
      </c>
      <c r="GI81" s="13">
        <f>SUMIFS('ATL RAW'!$J:$J,'ATL RAW'!$I:$I,'ATL GA Inventory'!$B81,'ATL RAW'!$L:$L,'ATL GA Inventory'!GI$3)+SUMIFS('ATL CR'!$J:$J,'ATL CR'!$I:$I,'ATL GA Inventory'!$B81,'ATL CR'!$L:$L,'ATL GA Inventory'!GI$3)</f>
        <v>0</v>
      </c>
      <c r="GJ81" s="13">
        <f>SUMIFS('ATL RAW'!$J:$J,'ATL RAW'!$I:$I,'ATL GA Inventory'!$B81,'ATL RAW'!$L:$L,'ATL GA Inventory'!GJ$3)+SUMIFS('ATL CR'!$J:$J,'ATL CR'!$I:$I,'ATL GA Inventory'!$B81,'ATL CR'!$L:$L,'ATL GA Inventory'!GJ$3)</f>
        <v>0</v>
      </c>
      <c r="GK81" s="13">
        <f>SUMIFS('ATL RAW'!$J:$J,'ATL RAW'!$I:$I,'ATL GA Inventory'!$B81,'ATL RAW'!$L:$L,'ATL GA Inventory'!GK$3)+SUMIFS('ATL CR'!$J:$J,'ATL CR'!$I:$I,'ATL GA Inventory'!$B81,'ATL CR'!$L:$L,'ATL GA Inventory'!GK$3)</f>
        <v>0</v>
      </c>
      <c r="GL81" s="13">
        <f>SUMIFS('ATL RAW'!$J:$J,'ATL RAW'!$I:$I,'ATL GA Inventory'!$B81,'ATL RAW'!$L:$L,'ATL GA Inventory'!GL$3)+SUMIFS('ATL CR'!$J:$J,'ATL CR'!$I:$I,'ATL GA Inventory'!$B81,'ATL CR'!$L:$L,'ATL GA Inventory'!GL$3)</f>
        <v>0</v>
      </c>
      <c r="GM81" s="13">
        <f>SUMIFS('ATL RAW'!$J:$J,'ATL RAW'!$I:$I,'ATL GA Inventory'!$B81,'ATL RAW'!$L:$L,'ATL GA Inventory'!GM$3)+SUMIFS('ATL CR'!$J:$J,'ATL CR'!$I:$I,'ATL GA Inventory'!$B81,'ATL CR'!$L:$L,'ATL GA Inventory'!GM$3)</f>
        <v>0</v>
      </c>
      <c r="GN81" s="13">
        <f>SUMIFS('ATL RAW'!$J:$J,'ATL RAW'!$I:$I,'ATL GA Inventory'!$B81,'ATL RAW'!$L:$L,'ATL GA Inventory'!GN$3)+SUMIFS('ATL CR'!$J:$J,'ATL CR'!$I:$I,'ATL GA Inventory'!$B81,'ATL CR'!$L:$L,'ATL GA Inventory'!GN$3)</f>
        <v>0</v>
      </c>
      <c r="GO81" s="13">
        <f>SUMIFS('ATL RAW'!$J:$J,'ATL RAW'!$I:$I,'ATL GA Inventory'!$B81,'ATL RAW'!$L:$L,'ATL GA Inventory'!GO$3)+SUMIFS('ATL CR'!$J:$J,'ATL CR'!$I:$I,'ATL GA Inventory'!$B81,'ATL CR'!$L:$L,'ATL GA Inventory'!GO$3)</f>
        <v>0</v>
      </c>
      <c r="GP81" s="13">
        <f>SUMIFS('ATL RAW'!$J:$J,'ATL RAW'!$I:$I,'ATL GA Inventory'!$B81,'ATL RAW'!$L:$L,'ATL GA Inventory'!GP$3)+SUMIFS('ATL CR'!$J:$J,'ATL CR'!$I:$I,'ATL GA Inventory'!$B81,'ATL CR'!$L:$L,'ATL GA Inventory'!GP$3)</f>
        <v>0</v>
      </c>
      <c r="GQ81" s="13">
        <f>SUMIFS('ATL RAW'!$J:$J,'ATL RAW'!$I:$I,'ATL GA Inventory'!$B81,'ATL RAW'!$L:$L,'ATL GA Inventory'!GQ$3)+SUMIFS('ATL CR'!$J:$J,'ATL CR'!$I:$I,'ATL GA Inventory'!$B81,'ATL CR'!$L:$L,'ATL GA Inventory'!GQ$3)</f>
        <v>0</v>
      </c>
      <c r="GR81" s="13">
        <f>SUMIFS('ATL RAW'!$J:$J,'ATL RAW'!$I:$I,'ATL GA Inventory'!$B81,'ATL RAW'!$L:$L,'ATL GA Inventory'!GR$3)+SUMIFS('ATL CR'!$J:$J,'ATL CR'!$I:$I,'ATL GA Inventory'!$B81,'ATL CR'!$L:$L,'ATL GA Inventory'!GR$3)</f>
        <v>0</v>
      </c>
      <c r="GS81" s="13">
        <f>SUMIFS('ATL RAW'!$J:$J,'ATL RAW'!$I:$I,'ATL GA Inventory'!$B81,'ATL RAW'!$L:$L,'ATL GA Inventory'!GS$3)+SUMIFS('ATL CR'!$J:$J,'ATL CR'!$I:$I,'ATL GA Inventory'!$B81,'ATL CR'!$L:$L,'ATL GA Inventory'!GS$3)</f>
        <v>0</v>
      </c>
      <c r="GT81" s="13">
        <f>SUMIFS('ATL RAW'!$J:$J,'ATL RAW'!$I:$I,'ATL GA Inventory'!$B81,'ATL RAW'!$L:$L,'ATL GA Inventory'!GT$3)+SUMIFS('ATL CR'!$J:$J,'ATL CR'!$I:$I,'ATL GA Inventory'!$B81,'ATL CR'!$L:$L,'ATL GA Inventory'!GT$3)</f>
        <v>0</v>
      </c>
      <c r="GU81" s="13">
        <f>SUMIFS('ATL RAW'!$J:$J,'ATL RAW'!$I:$I,'ATL GA Inventory'!$B81,'ATL RAW'!$L:$L,'ATL GA Inventory'!GU$3)+SUMIFS('ATL CR'!$J:$J,'ATL CR'!$I:$I,'ATL GA Inventory'!$B81,'ATL CR'!$L:$L,'ATL GA Inventory'!GU$3)</f>
        <v>0</v>
      </c>
      <c r="GV81" s="13">
        <f>SUMIFS('ATL RAW'!$J:$J,'ATL RAW'!$I:$I,'ATL GA Inventory'!$B81,'ATL RAW'!$L:$L,'ATL GA Inventory'!GV$3)+SUMIFS('ATL CR'!$J:$J,'ATL CR'!$I:$I,'ATL GA Inventory'!$B81,'ATL CR'!$L:$L,'ATL GA Inventory'!GV$3)</f>
        <v>0</v>
      </c>
      <c r="GW81" s="13">
        <f>SUMIFS('ATL RAW'!$J:$J,'ATL RAW'!$I:$I,'ATL GA Inventory'!$B81,'ATL RAW'!$L:$L,'ATL GA Inventory'!GW$3)+SUMIFS('ATL CR'!$J:$J,'ATL CR'!$I:$I,'ATL GA Inventory'!$B81,'ATL CR'!$L:$L,'ATL GA Inventory'!GW$3)</f>
        <v>0</v>
      </c>
      <c r="GX81" s="13">
        <f>SUMIFS('ATL RAW'!$J:$J,'ATL RAW'!$I:$I,'ATL GA Inventory'!$B81,'ATL RAW'!$L:$L,'ATL GA Inventory'!GX$3)+SUMIFS('ATL CR'!$J:$J,'ATL CR'!$I:$I,'ATL GA Inventory'!$B81,'ATL CR'!$L:$L,'ATL GA Inventory'!GX$3)</f>
        <v>0</v>
      </c>
      <c r="GY81" s="13">
        <f>SUMIFS('ATL RAW'!$J:$J,'ATL RAW'!$I:$I,'ATL GA Inventory'!$B81,'ATL RAW'!$L:$L,'ATL GA Inventory'!GY$3)+SUMIFS('ATL CR'!$J:$J,'ATL CR'!$I:$I,'ATL GA Inventory'!$B81,'ATL CR'!$L:$L,'ATL GA Inventory'!GY$3)</f>
        <v>0</v>
      </c>
    </row>
    <row r="82" spans="1:207" hidden="1">
      <c r="A82" s="15" t="s">
        <v>936</v>
      </c>
      <c r="B82" s="15">
        <f t="shared" si="12"/>
        <v>43105140</v>
      </c>
      <c r="C82" s="15" t="str">
        <f t="shared" si="12"/>
        <v>Q.PEAK DUO L G5.3.V</v>
      </c>
      <c r="D82" s="14">
        <f t="shared" si="12"/>
        <v>400</v>
      </c>
      <c r="E82" s="13">
        <f>SUMIFS('ATL RAW'!$J:$J,'ATL RAW'!$I:$I,'ATL GA Inventory'!$B82,'ATL RAW'!$L:$L,'ATL GA Inventory'!E$3)+SUMIFS('ATL CR'!$J:$J,'ATL CR'!$I:$I,'ATL GA Inventory'!$B82,'ATL CR'!$L:$L,'ATL GA Inventory'!E$3)</f>
        <v>0</v>
      </c>
      <c r="F82" s="13">
        <f>SUMIFS('ATL RAW'!$J:$J,'ATL RAW'!$I:$I,'ATL GA Inventory'!$B82,'ATL RAW'!$L:$L,'ATL GA Inventory'!F$3)+SUMIFS('ATL CR'!$J:$J,'ATL CR'!$I:$I,'ATL GA Inventory'!$B82,'ATL CR'!$L:$L,'ATL GA Inventory'!F$3)</f>
        <v>0</v>
      </c>
      <c r="G82" s="13">
        <f>SUMIFS('ATL RAW'!$J:$J,'ATL RAW'!$I:$I,'ATL GA Inventory'!$B82,'ATL RAW'!$L:$L,'ATL GA Inventory'!G$3)+SUMIFS('ATL CR'!$J:$J,'ATL CR'!$I:$I,'ATL GA Inventory'!$B82,'ATL CR'!$L:$L,'ATL GA Inventory'!G$3)</f>
        <v>0</v>
      </c>
      <c r="H82" s="13">
        <f>SUMIFS('ATL RAW'!$J:$J,'ATL RAW'!$I:$I,'ATL GA Inventory'!$B82,'ATL RAW'!$L:$L,'ATL GA Inventory'!H$3)+SUMIFS('ATL CR'!$J:$J,'ATL CR'!$I:$I,'ATL GA Inventory'!$B82,'ATL CR'!$L:$L,'ATL GA Inventory'!H$3)</f>
        <v>0</v>
      </c>
      <c r="I82" s="13">
        <f>SUMIFS('ATL RAW'!$J:$J,'ATL RAW'!$I:$I,'ATL GA Inventory'!$B82,'ATL RAW'!$L:$L,'ATL GA Inventory'!I$3)+SUMIFS('ATL CR'!$J:$J,'ATL CR'!$I:$I,'ATL GA Inventory'!$B82,'ATL CR'!$L:$L,'ATL GA Inventory'!I$3)</f>
        <v>0</v>
      </c>
      <c r="J82" s="13">
        <f>SUMIFS('ATL RAW'!$J:$J,'ATL RAW'!$I:$I,'ATL GA Inventory'!$B82,'ATL RAW'!$L:$L,'ATL GA Inventory'!J$3)+SUMIFS('ATL CR'!$J:$J,'ATL CR'!$I:$I,'ATL GA Inventory'!$B82,'ATL CR'!$L:$L,'ATL GA Inventory'!J$3)</f>
        <v>0</v>
      </c>
      <c r="K82" s="13">
        <f>SUMIFS('ATL RAW'!$J:$J,'ATL RAW'!$I:$I,'ATL GA Inventory'!$B82,'ATL RAW'!$L:$L,'ATL GA Inventory'!K$3)+SUMIFS('ATL CR'!$J:$J,'ATL CR'!$I:$I,'ATL GA Inventory'!$B82,'ATL CR'!$L:$L,'ATL GA Inventory'!K$3)</f>
        <v>0</v>
      </c>
      <c r="L82" s="13">
        <f>SUMIFS('ATL RAW'!$J:$J,'ATL RAW'!$I:$I,'ATL GA Inventory'!$B82,'ATL RAW'!$L:$L,'ATL GA Inventory'!L$3)+SUMIFS('ATL CR'!$J:$J,'ATL CR'!$I:$I,'ATL GA Inventory'!$B82,'ATL CR'!$L:$L,'ATL GA Inventory'!L$3)</f>
        <v>0</v>
      </c>
      <c r="M82" s="13">
        <f>SUMIFS('ATL RAW'!$J:$J,'ATL RAW'!$I:$I,'ATL GA Inventory'!$B82,'ATL RAW'!$L:$L,'ATL GA Inventory'!M$3)+SUMIFS('ATL CR'!$J:$J,'ATL CR'!$I:$I,'ATL GA Inventory'!$B82,'ATL CR'!$L:$L,'ATL GA Inventory'!M$3)</f>
        <v>0</v>
      </c>
      <c r="N82" s="13">
        <f>SUMIFS('ATL RAW'!$J:$J,'ATL RAW'!$I:$I,'ATL GA Inventory'!$B82,'ATL RAW'!$L:$L,'ATL GA Inventory'!N$3)+SUMIFS('ATL CR'!$J:$J,'ATL CR'!$I:$I,'ATL GA Inventory'!$B82,'ATL CR'!$L:$L,'ATL GA Inventory'!N$3)</f>
        <v>0</v>
      </c>
      <c r="O82" s="13">
        <f>SUMIFS('ATL RAW'!$J:$J,'ATL RAW'!$I:$I,'ATL GA Inventory'!$B82,'ATL RAW'!$L:$L,'ATL GA Inventory'!O$3)+SUMIFS('ATL CR'!$J:$J,'ATL CR'!$I:$I,'ATL GA Inventory'!$B82,'ATL CR'!$L:$L,'ATL GA Inventory'!O$3)</f>
        <v>0</v>
      </c>
      <c r="P82" s="13">
        <f>SUMIFS('ATL RAW'!$J:$J,'ATL RAW'!$I:$I,'ATL GA Inventory'!$B82,'ATL RAW'!$L:$L,'ATL GA Inventory'!P$3)+SUMIFS('ATL CR'!$J:$J,'ATL CR'!$I:$I,'ATL GA Inventory'!$B82,'ATL CR'!$L:$L,'ATL GA Inventory'!P$3)</f>
        <v>0</v>
      </c>
      <c r="Q82" s="13">
        <f>SUMIFS('ATL RAW'!$J:$J,'ATL RAW'!$I:$I,'ATL GA Inventory'!$B82,'ATL RAW'!$L:$L,'ATL GA Inventory'!Q$3)+SUMIFS('ATL CR'!$J:$J,'ATL CR'!$I:$I,'ATL GA Inventory'!$B82,'ATL CR'!$L:$L,'ATL GA Inventory'!Q$3)</f>
        <v>0</v>
      </c>
      <c r="R82" s="13">
        <f>SUMIFS('ATL RAW'!$J:$J,'ATL RAW'!$I:$I,'ATL GA Inventory'!$B82,'ATL RAW'!$L:$L,'ATL GA Inventory'!R$3)+SUMIFS('ATL CR'!$J:$J,'ATL CR'!$I:$I,'ATL GA Inventory'!$B82,'ATL CR'!$L:$L,'ATL GA Inventory'!R$3)</f>
        <v>0</v>
      </c>
      <c r="S82" s="13">
        <f>SUMIFS('ATL RAW'!$J:$J,'ATL RAW'!$I:$I,'ATL GA Inventory'!$B82,'ATL RAW'!$L:$L,'ATL GA Inventory'!S$3)+SUMIFS('ATL CR'!$J:$J,'ATL CR'!$I:$I,'ATL GA Inventory'!$B82,'ATL CR'!$L:$L,'ATL GA Inventory'!S$3)</f>
        <v>0</v>
      </c>
      <c r="T82" s="13">
        <f>SUMIFS('ATL RAW'!$J:$J,'ATL RAW'!$I:$I,'ATL GA Inventory'!$B82,'ATL RAW'!$L:$L,'ATL GA Inventory'!T$3)+SUMIFS('ATL CR'!$J:$J,'ATL CR'!$I:$I,'ATL GA Inventory'!$B82,'ATL CR'!$L:$L,'ATL GA Inventory'!T$3)</f>
        <v>0</v>
      </c>
      <c r="U82" s="13">
        <f>SUMIFS('ATL RAW'!$J:$J,'ATL RAW'!$I:$I,'ATL GA Inventory'!$B82,'ATL RAW'!$L:$L,'ATL GA Inventory'!U$3)+SUMIFS('ATL CR'!$J:$J,'ATL CR'!$I:$I,'ATL GA Inventory'!$B82,'ATL CR'!$L:$L,'ATL GA Inventory'!U$3)</f>
        <v>0</v>
      </c>
      <c r="V82" s="13">
        <f>SUMIFS('ATL RAW'!$J:$J,'ATL RAW'!$I:$I,'ATL GA Inventory'!$B82,'ATL RAW'!$L:$L,'ATL GA Inventory'!V$3)+SUMIFS('ATL CR'!$J:$J,'ATL CR'!$I:$I,'ATL GA Inventory'!$B82,'ATL CR'!$L:$L,'ATL GA Inventory'!V$3)</f>
        <v>0</v>
      </c>
      <c r="W82" s="13">
        <f>SUMIFS('ATL RAW'!$J:$J,'ATL RAW'!$I:$I,'ATL GA Inventory'!$B82,'ATL RAW'!$L:$L,'ATL GA Inventory'!W$3)+SUMIFS('ATL CR'!$J:$J,'ATL CR'!$I:$I,'ATL GA Inventory'!$B82,'ATL CR'!$L:$L,'ATL GA Inventory'!W$3)</f>
        <v>0</v>
      </c>
      <c r="X82" s="13">
        <f>SUMIFS('ATL RAW'!$J:$J,'ATL RAW'!$I:$I,'ATL GA Inventory'!$B82,'ATL RAW'!$L:$L,'ATL GA Inventory'!X$3)+SUMIFS('ATL CR'!$J:$J,'ATL CR'!$I:$I,'ATL GA Inventory'!$B82,'ATL CR'!$L:$L,'ATL GA Inventory'!X$3)</f>
        <v>0</v>
      </c>
      <c r="Y82" s="13">
        <f>SUMIFS('ATL RAW'!$J:$J,'ATL RAW'!$I:$I,'ATL GA Inventory'!$B82,'ATL RAW'!$L:$L,'ATL GA Inventory'!Y$3)+SUMIFS('ATL CR'!$J:$J,'ATL CR'!$I:$I,'ATL GA Inventory'!$B82,'ATL CR'!$L:$L,'ATL GA Inventory'!Y$3)</f>
        <v>0</v>
      </c>
      <c r="Z82" s="13">
        <f>SUMIFS('ATL RAW'!$J:$J,'ATL RAW'!$I:$I,'ATL GA Inventory'!$B82,'ATL RAW'!$L:$L,'ATL GA Inventory'!Z$3)+SUMIFS('ATL CR'!$J:$J,'ATL CR'!$I:$I,'ATL GA Inventory'!$B82,'ATL CR'!$L:$L,'ATL GA Inventory'!Z$3)</f>
        <v>0</v>
      </c>
      <c r="AA82" s="13">
        <f>SUMIFS('ATL RAW'!$J:$J,'ATL RAW'!$I:$I,'ATL GA Inventory'!$B82,'ATL RAW'!$L:$L,'ATL GA Inventory'!AA$3)+SUMIFS('ATL CR'!$J:$J,'ATL CR'!$I:$I,'ATL GA Inventory'!$B82,'ATL CR'!$L:$L,'ATL GA Inventory'!AA$3)</f>
        <v>0</v>
      </c>
      <c r="AB82" s="13">
        <f>SUMIFS('ATL RAW'!$J:$J,'ATL RAW'!$I:$I,'ATL GA Inventory'!$B82,'ATL RAW'!$L:$L,'ATL GA Inventory'!AB$3)+SUMIFS('ATL CR'!$J:$J,'ATL CR'!$I:$I,'ATL GA Inventory'!$B82,'ATL CR'!$L:$L,'ATL GA Inventory'!AB$3)</f>
        <v>0</v>
      </c>
      <c r="AC82" s="13">
        <f>SUMIFS('ATL RAW'!$J:$J,'ATL RAW'!$I:$I,'ATL GA Inventory'!$B82,'ATL RAW'!$L:$L,'ATL GA Inventory'!AC$3)+SUMIFS('ATL CR'!$J:$J,'ATL CR'!$I:$I,'ATL GA Inventory'!$B82,'ATL CR'!$L:$L,'ATL GA Inventory'!AC$3)</f>
        <v>0</v>
      </c>
      <c r="AD82" s="13">
        <f>SUMIFS('ATL RAW'!$J:$J,'ATL RAW'!$I:$I,'ATL GA Inventory'!$B82,'ATL RAW'!$L:$L,'ATL GA Inventory'!AD$3)+SUMIFS('ATL CR'!$J:$J,'ATL CR'!$I:$I,'ATL GA Inventory'!$B82,'ATL CR'!$L:$L,'ATL GA Inventory'!AD$3)</f>
        <v>0</v>
      </c>
      <c r="AE82" s="13">
        <f>SUMIFS('ATL RAW'!$J:$J,'ATL RAW'!$I:$I,'ATL GA Inventory'!$B82,'ATL RAW'!$L:$L,'ATL GA Inventory'!AE$3)+SUMIFS('ATL CR'!$J:$J,'ATL CR'!$I:$I,'ATL GA Inventory'!$B82,'ATL CR'!$L:$L,'ATL GA Inventory'!AE$3)</f>
        <v>0</v>
      </c>
      <c r="AF82" s="13">
        <f>SUMIFS('ATL RAW'!$J:$J,'ATL RAW'!$I:$I,'ATL GA Inventory'!$B82,'ATL RAW'!$L:$L,'ATL GA Inventory'!AF$3)+SUMIFS('ATL CR'!$J:$J,'ATL CR'!$I:$I,'ATL GA Inventory'!$B82,'ATL CR'!$L:$L,'ATL GA Inventory'!AF$3)</f>
        <v>0</v>
      </c>
      <c r="AG82" s="13">
        <f>SUMIFS('ATL RAW'!$J:$J,'ATL RAW'!$I:$I,'ATL GA Inventory'!$B82,'ATL RAW'!$L:$L,'ATL GA Inventory'!AG$3)+SUMIFS('ATL CR'!$J:$J,'ATL CR'!$I:$I,'ATL GA Inventory'!$B82,'ATL CR'!$L:$L,'ATL GA Inventory'!AG$3)</f>
        <v>0</v>
      </c>
      <c r="AH82" s="13">
        <f>SUMIFS('ATL RAW'!$J:$J,'ATL RAW'!$I:$I,'ATL GA Inventory'!$B82,'ATL RAW'!$L:$L,'ATL GA Inventory'!AH$3)+SUMIFS('ATL CR'!$J:$J,'ATL CR'!$I:$I,'ATL GA Inventory'!$B82,'ATL CR'!$L:$L,'ATL GA Inventory'!AH$3)</f>
        <v>0</v>
      </c>
      <c r="AI82" s="13">
        <f>SUMIFS('ATL RAW'!$J:$J,'ATL RAW'!$I:$I,'ATL GA Inventory'!$B82,'ATL RAW'!$L:$L,'ATL GA Inventory'!AI$3)+SUMIFS('ATL CR'!$J:$J,'ATL CR'!$I:$I,'ATL GA Inventory'!$B82,'ATL CR'!$L:$L,'ATL GA Inventory'!AI$3)</f>
        <v>0</v>
      </c>
      <c r="AJ82" s="13">
        <f>SUMIFS('ATL RAW'!$J:$J,'ATL RAW'!$I:$I,'ATL GA Inventory'!$B82,'ATL RAW'!$L:$L,'ATL GA Inventory'!AJ$3)+SUMIFS('ATL CR'!$J:$J,'ATL CR'!$I:$I,'ATL GA Inventory'!$B82,'ATL CR'!$L:$L,'ATL GA Inventory'!AJ$3)</f>
        <v>0</v>
      </c>
      <c r="AK82" s="13">
        <f>SUMIFS('ATL RAW'!$J:$J,'ATL RAW'!$I:$I,'ATL GA Inventory'!$B82,'ATL RAW'!$L:$L,'ATL GA Inventory'!AK$3)+SUMIFS('ATL CR'!$J:$J,'ATL CR'!$I:$I,'ATL GA Inventory'!$B82,'ATL CR'!$L:$L,'ATL GA Inventory'!AK$3)</f>
        <v>0</v>
      </c>
      <c r="AL82" s="13">
        <f>SUMIFS('ATL RAW'!$J:$J,'ATL RAW'!$I:$I,'ATL GA Inventory'!$B82,'ATL RAW'!$L:$L,'ATL GA Inventory'!AL$3)+SUMIFS('ATL CR'!$J:$J,'ATL CR'!$I:$I,'ATL GA Inventory'!$B82,'ATL CR'!$L:$L,'ATL GA Inventory'!AL$3)</f>
        <v>0</v>
      </c>
      <c r="AM82" s="13">
        <f>SUMIFS('ATL RAW'!$J:$J,'ATL RAW'!$I:$I,'ATL GA Inventory'!$B82,'ATL RAW'!$L:$L,'ATL GA Inventory'!AM$3)+SUMIFS('ATL CR'!$J:$J,'ATL CR'!$I:$I,'ATL GA Inventory'!$B82,'ATL CR'!$L:$L,'ATL GA Inventory'!AM$3)</f>
        <v>0</v>
      </c>
      <c r="AN82" s="13">
        <f>SUMIFS('ATL RAW'!$J:$J,'ATL RAW'!$I:$I,'ATL GA Inventory'!$B82,'ATL RAW'!$L:$L,'ATL GA Inventory'!AN$3)+SUMIFS('ATL CR'!$J:$J,'ATL CR'!$I:$I,'ATL GA Inventory'!$B82,'ATL CR'!$L:$L,'ATL GA Inventory'!AN$3)</f>
        <v>0</v>
      </c>
      <c r="AO82" s="13">
        <f>SUMIFS('ATL RAW'!$J:$J,'ATL RAW'!$I:$I,'ATL GA Inventory'!$B82,'ATL RAW'!$L:$L,'ATL GA Inventory'!AO$3)+SUMIFS('ATL CR'!$J:$J,'ATL CR'!$I:$I,'ATL GA Inventory'!$B82,'ATL CR'!$L:$L,'ATL GA Inventory'!AO$3)</f>
        <v>0</v>
      </c>
      <c r="AP82" s="13">
        <f>SUMIFS('ATL RAW'!$J:$J,'ATL RAW'!$I:$I,'ATL GA Inventory'!$B82,'ATL RAW'!$L:$L,'ATL GA Inventory'!AP$3)+SUMIFS('ATL CR'!$J:$J,'ATL CR'!$I:$I,'ATL GA Inventory'!$B82,'ATL CR'!$L:$L,'ATL GA Inventory'!AP$3)</f>
        <v>0</v>
      </c>
      <c r="AQ82" s="13">
        <f>SUMIFS('ATL RAW'!$J:$J,'ATL RAW'!$I:$I,'ATL GA Inventory'!$B82,'ATL RAW'!$L:$L,'ATL GA Inventory'!AQ$3)+SUMIFS('ATL CR'!$J:$J,'ATL CR'!$I:$I,'ATL GA Inventory'!$B82,'ATL CR'!$L:$L,'ATL GA Inventory'!AQ$3)</f>
        <v>0</v>
      </c>
      <c r="AR82" s="13">
        <f>SUMIFS('ATL RAW'!$J:$J,'ATL RAW'!$I:$I,'ATL GA Inventory'!$B82,'ATL RAW'!$L:$L,'ATL GA Inventory'!AR$3)+SUMIFS('ATL CR'!$J:$J,'ATL CR'!$I:$I,'ATL GA Inventory'!$B82,'ATL CR'!$L:$L,'ATL GA Inventory'!AR$3)</f>
        <v>0</v>
      </c>
      <c r="AS82" s="13">
        <f>SUMIFS('ATL RAW'!$J:$J,'ATL RAW'!$I:$I,'ATL GA Inventory'!$B82,'ATL RAW'!$L:$L,'ATL GA Inventory'!AS$3)+SUMIFS('ATL CR'!$J:$J,'ATL CR'!$I:$I,'ATL GA Inventory'!$B82,'ATL CR'!$L:$L,'ATL GA Inventory'!AS$3)</f>
        <v>0</v>
      </c>
      <c r="AT82" s="13">
        <f>SUMIFS('ATL RAW'!$J:$J,'ATL RAW'!$I:$I,'ATL GA Inventory'!$B82,'ATL RAW'!$L:$L,'ATL GA Inventory'!AT$3)+SUMIFS('ATL CR'!$J:$J,'ATL CR'!$I:$I,'ATL GA Inventory'!$B82,'ATL CR'!$L:$L,'ATL GA Inventory'!AT$3)</f>
        <v>0</v>
      </c>
      <c r="AU82" s="13">
        <f>SUMIFS('ATL RAW'!$J:$J,'ATL RAW'!$I:$I,'ATL GA Inventory'!$B82,'ATL RAW'!$L:$L,'ATL GA Inventory'!AU$3)+SUMIFS('ATL CR'!$J:$J,'ATL CR'!$I:$I,'ATL GA Inventory'!$B82,'ATL CR'!$L:$L,'ATL GA Inventory'!AU$3)</f>
        <v>0</v>
      </c>
      <c r="AV82" s="13">
        <f>SUMIFS('ATL RAW'!$J:$J,'ATL RAW'!$I:$I,'ATL GA Inventory'!$B82,'ATL RAW'!$L:$L,'ATL GA Inventory'!AV$3)+SUMIFS('ATL CR'!$J:$J,'ATL CR'!$I:$I,'ATL GA Inventory'!$B82,'ATL CR'!$L:$L,'ATL GA Inventory'!AV$3)</f>
        <v>0</v>
      </c>
      <c r="AW82" s="13">
        <f>SUMIFS('ATL RAW'!$J:$J,'ATL RAW'!$I:$I,'ATL GA Inventory'!$B82,'ATL RAW'!$L:$L,'ATL GA Inventory'!AW$3)+SUMIFS('ATL CR'!$J:$J,'ATL CR'!$I:$I,'ATL GA Inventory'!$B82,'ATL CR'!$L:$L,'ATL GA Inventory'!AW$3)</f>
        <v>0</v>
      </c>
      <c r="AX82" s="13">
        <f>SUMIFS('ATL RAW'!$J:$J,'ATL RAW'!$I:$I,'ATL GA Inventory'!$B82,'ATL RAW'!$L:$L,'ATL GA Inventory'!AX$3)+SUMIFS('ATL CR'!$J:$J,'ATL CR'!$I:$I,'ATL GA Inventory'!$B82,'ATL CR'!$L:$L,'ATL GA Inventory'!AX$3)</f>
        <v>0</v>
      </c>
      <c r="AY82" s="13">
        <f>SUMIFS('ATL RAW'!$J:$J,'ATL RAW'!$I:$I,'ATL GA Inventory'!$B82,'ATL RAW'!$L:$L,'ATL GA Inventory'!AY$3)+SUMIFS('ATL CR'!$J:$J,'ATL CR'!$I:$I,'ATL GA Inventory'!$B82,'ATL CR'!$L:$L,'ATL GA Inventory'!AY$3)</f>
        <v>0</v>
      </c>
      <c r="AZ82" s="13">
        <f>SUMIFS('ATL RAW'!$J:$J,'ATL RAW'!$I:$I,'ATL GA Inventory'!$B82,'ATL RAW'!$L:$L,'ATL GA Inventory'!AZ$3)+SUMIFS('ATL CR'!$J:$J,'ATL CR'!$I:$I,'ATL GA Inventory'!$B82,'ATL CR'!$L:$L,'ATL GA Inventory'!AZ$3)</f>
        <v>0</v>
      </c>
      <c r="BA82" s="13">
        <f>SUMIFS('ATL RAW'!$J:$J,'ATL RAW'!$I:$I,'ATL GA Inventory'!$B82,'ATL RAW'!$L:$L,'ATL GA Inventory'!BA$3)+SUMIFS('ATL CR'!$J:$J,'ATL CR'!$I:$I,'ATL GA Inventory'!$B82,'ATL CR'!$L:$L,'ATL GA Inventory'!BA$3)</f>
        <v>0</v>
      </c>
      <c r="BB82" s="13">
        <f>SUMIFS('ATL RAW'!$J:$J,'ATL RAW'!$I:$I,'ATL GA Inventory'!$B82,'ATL RAW'!$L:$L,'ATL GA Inventory'!BB$3)+SUMIFS('ATL CR'!$J:$J,'ATL CR'!$I:$I,'ATL GA Inventory'!$B82,'ATL CR'!$L:$L,'ATL GA Inventory'!BB$3)</f>
        <v>0</v>
      </c>
      <c r="BC82" s="13">
        <f>SUMIFS('ATL RAW'!$J:$J,'ATL RAW'!$I:$I,'ATL GA Inventory'!$B82,'ATL RAW'!$L:$L,'ATL GA Inventory'!BC$3)+SUMIFS('ATL CR'!$J:$J,'ATL CR'!$I:$I,'ATL GA Inventory'!$B82,'ATL CR'!$L:$L,'ATL GA Inventory'!BC$3)</f>
        <v>0</v>
      </c>
      <c r="BD82" s="13">
        <f>SUMIFS('ATL RAW'!$J:$J,'ATL RAW'!$I:$I,'ATL GA Inventory'!$B82,'ATL RAW'!$L:$L,'ATL GA Inventory'!BD$3)+SUMIFS('ATL CR'!$J:$J,'ATL CR'!$I:$I,'ATL GA Inventory'!$B82,'ATL CR'!$L:$L,'ATL GA Inventory'!BD$3)</f>
        <v>0</v>
      </c>
      <c r="BE82" s="13">
        <f>SUMIFS('ATL RAW'!$J:$J,'ATL RAW'!$I:$I,'ATL GA Inventory'!$B82,'ATL RAW'!$L:$L,'ATL GA Inventory'!BE$3)+SUMIFS('ATL CR'!$J:$J,'ATL CR'!$I:$I,'ATL GA Inventory'!$B82,'ATL CR'!$L:$L,'ATL GA Inventory'!BE$3)</f>
        <v>0</v>
      </c>
      <c r="BF82" s="13">
        <f>SUMIFS('ATL RAW'!$J:$J,'ATL RAW'!$I:$I,'ATL GA Inventory'!$B82,'ATL RAW'!$L:$L,'ATL GA Inventory'!BF$3)+SUMIFS('ATL CR'!$J:$J,'ATL CR'!$I:$I,'ATL GA Inventory'!$B82,'ATL CR'!$L:$L,'ATL GA Inventory'!BF$3)</f>
        <v>0</v>
      </c>
      <c r="BG82" s="13">
        <f>SUMIFS('ATL RAW'!$J:$J,'ATL RAW'!$I:$I,'ATL GA Inventory'!$B82,'ATL RAW'!$L:$L,'ATL GA Inventory'!BG$3)+SUMIFS('ATL CR'!$J:$J,'ATL CR'!$I:$I,'ATL GA Inventory'!$B82,'ATL CR'!$L:$L,'ATL GA Inventory'!BG$3)</f>
        <v>0</v>
      </c>
      <c r="BH82" s="13">
        <f>SUMIFS('ATL RAW'!$J:$J,'ATL RAW'!$I:$I,'ATL GA Inventory'!$B82,'ATL RAW'!$L:$L,'ATL GA Inventory'!BH$3)+SUMIFS('ATL CR'!$J:$J,'ATL CR'!$I:$I,'ATL GA Inventory'!$B82,'ATL CR'!$L:$L,'ATL GA Inventory'!BH$3)</f>
        <v>0</v>
      </c>
      <c r="BI82" s="13">
        <f>SUMIFS('ATL RAW'!$J:$J,'ATL RAW'!$I:$I,'ATL GA Inventory'!$B82,'ATL RAW'!$L:$L,'ATL GA Inventory'!BI$3)+SUMIFS('ATL CR'!$J:$J,'ATL CR'!$I:$I,'ATL GA Inventory'!$B82,'ATL CR'!$L:$L,'ATL GA Inventory'!BI$3)</f>
        <v>0</v>
      </c>
      <c r="BJ82" s="13">
        <f>SUMIFS('ATL RAW'!$J:$J,'ATL RAW'!$I:$I,'ATL GA Inventory'!$B82,'ATL RAW'!$L:$L,'ATL GA Inventory'!BJ$3)+SUMIFS('ATL CR'!$J:$J,'ATL CR'!$I:$I,'ATL GA Inventory'!$B82,'ATL CR'!$L:$L,'ATL GA Inventory'!BJ$3)</f>
        <v>0</v>
      </c>
      <c r="BK82" s="13">
        <f>SUMIFS('ATL RAW'!$J:$J,'ATL RAW'!$I:$I,'ATL GA Inventory'!$B82,'ATL RAW'!$L:$L,'ATL GA Inventory'!BK$3)+SUMIFS('ATL CR'!$J:$J,'ATL CR'!$I:$I,'ATL GA Inventory'!$B82,'ATL CR'!$L:$L,'ATL GA Inventory'!BK$3)</f>
        <v>0</v>
      </c>
      <c r="BL82" s="13">
        <f>SUMIFS('ATL RAW'!$J:$J,'ATL RAW'!$I:$I,'ATL GA Inventory'!$B82,'ATL RAW'!$L:$L,'ATL GA Inventory'!BL$3)+SUMIFS('ATL CR'!$J:$J,'ATL CR'!$I:$I,'ATL GA Inventory'!$B82,'ATL CR'!$L:$L,'ATL GA Inventory'!BL$3)</f>
        <v>0</v>
      </c>
      <c r="BM82" s="13">
        <f>SUMIFS('ATL RAW'!$J:$J,'ATL RAW'!$I:$I,'ATL GA Inventory'!$B82,'ATL RAW'!$L:$L,'ATL GA Inventory'!BM$3)+SUMIFS('ATL CR'!$J:$J,'ATL CR'!$I:$I,'ATL GA Inventory'!$B82,'ATL CR'!$L:$L,'ATL GA Inventory'!BM$3)</f>
        <v>0</v>
      </c>
      <c r="BN82" s="13">
        <f>SUMIFS('ATL RAW'!$J:$J,'ATL RAW'!$I:$I,'ATL GA Inventory'!$B82,'ATL RAW'!$L:$L,'ATL GA Inventory'!BN$3)+SUMIFS('ATL CR'!$J:$J,'ATL CR'!$I:$I,'ATL GA Inventory'!$B82,'ATL CR'!$L:$L,'ATL GA Inventory'!BN$3)</f>
        <v>0</v>
      </c>
      <c r="BO82" s="13">
        <f>SUMIFS('ATL RAW'!$J:$J,'ATL RAW'!$I:$I,'ATL GA Inventory'!$B82,'ATL RAW'!$L:$L,'ATL GA Inventory'!BO$3)+SUMIFS('ATL CR'!$J:$J,'ATL CR'!$I:$I,'ATL GA Inventory'!$B82,'ATL CR'!$L:$L,'ATL GA Inventory'!BO$3)</f>
        <v>0</v>
      </c>
      <c r="BP82" s="13">
        <f>SUMIFS('ATL RAW'!$J:$J,'ATL RAW'!$I:$I,'ATL GA Inventory'!$B82,'ATL RAW'!$L:$L,'ATL GA Inventory'!BP$3)+SUMIFS('ATL CR'!$J:$J,'ATL CR'!$I:$I,'ATL GA Inventory'!$B82,'ATL CR'!$L:$L,'ATL GA Inventory'!BP$3)</f>
        <v>0</v>
      </c>
      <c r="BQ82" s="13">
        <f>SUMIFS('ATL RAW'!$J:$J,'ATL RAW'!$I:$I,'ATL GA Inventory'!$B82,'ATL RAW'!$L:$L,'ATL GA Inventory'!BQ$3)+SUMIFS('ATL CR'!$J:$J,'ATL CR'!$I:$I,'ATL GA Inventory'!$B82,'ATL CR'!$L:$L,'ATL GA Inventory'!BQ$3)</f>
        <v>0</v>
      </c>
      <c r="BR82" s="13">
        <f>SUMIFS('ATL RAW'!$J:$J,'ATL RAW'!$I:$I,'ATL GA Inventory'!$B82,'ATL RAW'!$L:$L,'ATL GA Inventory'!BR$3)+SUMIFS('ATL CR'!$J:$J,'ATL CR'!$I:$I,'ATL GA Inventory'!$B82,'ATL CR'!$L:$L,'ATL GA Inventory'!BR$3)</f>
        <v>0</v>
      </c>
      <c r="BS82" s="13">
        <f>SUMIFS('ATL RAW'!$J:$J,'ATL RAW'!$I:$I,'ATL GA Inventory'!$B82,'ATL RAW'!$L:$L,'ATL GA Inventory'!BS$3)+SUMIFS('ATL CR'!$J:$J,'ATL CR'!$I:$I,'ATL GA Inventory'!$B82,'ATL CR'!$L:$L,'ATL GA Inventory'!BS$3)</f>
        <v>0</v>
      </c>
      <c r="BT82" s="13">
        <f>SUMIFS('ATL RAW'!$J:$J,'ATL RAW'!$I:$I,'ATL GA Inventory'!$B82,'ATL RAW'!$L:$L,'ATL GA Inventory'!BT$3)+SUMIFS('ATL CR'!$J:$J,'ATL CR'!$I:$I,'ATL GA Inventory'!$B82,'ATL CR'!$L:$L,'ATL GA Inventory'!BT$3)</f>
        <v>0</v>
      </c>
      <c r="BU82" s="13">
        <f>SUMIFS('ATL RAW'!$J:$J,'ATL RAW'!$I:$I,'ATL GA Inventory'!$B82,'ATL RAW'!$L:$L,'ATL GA Inventory'!BU$3)+SUMIFS('ATL CR'!$J:$J,'ATL CR'!$I:$I,'ATL GA Inventory'!$B82,'ATL CR'!$L:$L,'ATL GA Inventory'!BU$3)</f>
        <v>0</v>
      </c>
      <c r="BV82" s="13">
        <f>SUMIFS('ATL RAW'!$J:$J,'ATL RAW'!$I:$I,'ATL GA Inventory'!$B82,'ATL RAW'!$L:$L,'ATL GA Inventory'!BV$3)+SUMIFS('ATL CR'!$J:$J,'ATL CR'!$I:$I,'ATL GA Inventory'!$B82,'ATL CR'!$L:$L,'ATL GA Inventory'!BV$3)</f>
        <v>0</v>
      </c>
      <c r="BW82" s="13">
        <f>SUMIFS('ATL RAW'!$J:$J,'ATL RAW'!$I:$I,'ATL GA Inventory'!$B82,'ATL RAW'!$L:$L,'ATL GA Inventory'!BW$3)+SUMIFS('ATL CR'!$J:$J,'ATL CR'!$I:$I,'ATL GA Inventory'!$B82,'ATL CR'!$L:$L,'ATL GA Inventory'!BW$3)</f>
        <v>0</v>
      </c>
      <c r="BX82" s="13">
        <f>SUMIFS('ATL RAW'!$J:$J,'ATL RAW'!$I:$I,'ATL GA Inventory'!$B82,'ATL RAW'!$L:$L,'ATL GA Inventory'!BX$3)+SUMIFS('ATL CR'!$J:$J,'ATL CR'!$I:$I,'ATL GA Inventory'!$B82,'ATL CR'!$L:$L,'ATL GA Inventory'!BX$3)</f>
        <v>0</v>
      </c>
      <c r="BY82" s="13">
        <f>SUMIFS('ATL RAW'!$J:$J,'ATL RAW'!$I:$I,'ATL GA Inventory'!$B82,'ATL RAW'!$L:$L,'ATL GA Inventory'!BY$3)+SUMIFS('ATL CR'!$J:$J,'ATL CR'!$I:$I,'ATL GA Inventory'!$B82,'ATL CR'!$L:$L,'ATL GA Inventory'!BY$3)</f>
        <v>0</v>
      </c>
      <c r="BZ82" s="13">
        <f>SUMIFS('ATL RAW'!$J:$J,'ATL RAW'!$I:$I,'ATL GA Inventory'!$B82,'ATL RAW'!$L:$L,'ATL GA Inventory'!BZ$3)+SUMIFS('ATL CR'!$J:$J,'ATL CR'!$I:$I,'ATL GA Inventory'!$B82,'ATL CR'!$L:$L,'ATL GA Inventory'!BZ$3)</f>
        <v>0</v>
      </c>
      <c r="CA82" s="13">
        <f>SUMIFS('ATL RAW'!$J:$J,'ATL RAW'!$I:$I,'ATL GA Inventory'!$B82,'ATL RAW'!$L:$L,'ATL GA Inventory'!CA$3)+SUMIFS('ATL CR'!$J:$J,'ATL CR'!$I:$I,'ATL GA Inventory'!$B82,'ATL CR'!$L:$L,'ATL GA Inventory'!CA$3)</f>
        <v>0</v>
      </c>
      <c r="CB82" s="13">
        <f>SUMIFS('ATL RAW'!$J:$J,'ATL RAW'!$I:$I,'ATL GA Inventory'!$B82,'ATL RAW'!$L:$L,'ATL GA Inventory'!CB$3)+SUMIFS('ATL CR'!$J:$J,'ATL CR'!$I:$I,'ATL GA Inventory'!$B82,'ATL CR'!$L:$L,'ATL GA Inventory'!CB$3)</f>
        <v>0</v>
      </c>
      <c r="CC82" s="13">
        <f>SUMIFS('ATL RAW'!$J:$J,'ATL RAW'!$I:$I,'ATL GA Inventory'!$B82,'ATL RAW'!$L:$L,'ATL GA Inventory'!CC$3)+SUMIFS('ATL CR'!$J:$J,'ATL CR'!$I:$I,'ATL GA Inventory'!$B82,'ATL CR'!$L:$L,'ATL GA Inventory'!CC$3)</f>
        <v>0</v>
      </c>
      <c r="CD82" s="13">
        <f>SUMIFS('ATL RAW'!$J:$J,'ATL RAW'!$I:$I,'ATL GA Inventory'!$B82,'ATL RAW'!$L:$L,'ATL GA Inventory'!CD$3)+SUMIFS('ATL CR'!$J:$J,'ATL CR'!$I:$I,'ATL GA Inventory'!$B82,'ATL CR'!$L:$L,'ATL GA Inventory'!CD$3)</f>
        <v>0</v>
      </c>
      <c r="CE82" s="13">
        <f>SUMIFS('ATL RAW'!$J:$J,'ATL RAW'!$I:$I,'ATL GA Inventory'!$B82,'ATL RAW'!$L:$L,'ATL GA Inventory'!CE$3)+SUMIFS('ATL CR'!$J:$J,'ATL CR'!$I:$I,'ATL GA Inventory'!$B82,'ATL CR'!$L:$L,'ATL GA Inventory'!CE$3)</f>
        <v>0</v>
      </c>
      <c r="CF82" s="13">
        <f>SUMIFS('ATL RAW'!$J:$J,'ATL RAW'!$I:$I,'ATL GA Inventory'!$B82,'ATL RAW'!$L:$L,'ATL GA Inventory'!CF$3)+SUMIFS('ATL CR'!$J:$J,'ATL CR'!$I:$I,'ATL GA Inventory'!$B82,'ATL CR'!$L:$L,'ATL GA Inventory'!CF$3)</f>
        <v>0</v>
      </c>
      <c r="CG82" s="13">
        <f>SUMIFS('ATL RAW'!$J:$J,'ATL RAW'!$I:$I,'ATL GA Inventory'!$B82,'ATL RAW'!$L:$L,'ATL GA Inventory'!CG$3)+SUMIFS('ATL CR'!$J:$J,'ATL CR'!$I:$I,'ATL GA Inventory'!$B82,'ATL CR'!$L:$L,'ATL GA Inventory'!CG$3)</f>
        <v>0</v>
      </c>
      <c r="CH82" s="13">
        <f>SUMIFS('ATL RAW'!$J:$J,'ATL RAW'!$I:$I,'ATL GA Inventory'!$B82,'ATL RAW'!$L:$L,'ATL GA Inventory'!CH$3)+SUMIFS('ATL CR'!$J:$J,'ATL CR'!$I:$I,'ATL GA Inventory'!$B82,'ATL CR'!$L:$L,'ATL GA Inventory'!CH$3)</f>
        <v>0</v>
      </c>
      <c r="CI82" s="13">
        <f>SUMIFS('ATL RAW'!$J:$J,'ATL RAW'!$I:$I,'ATL GA Inventory'!$B82,'ATL RAW'!$L:$L,'ATL GA Inventory'!CI$3)+SUMIFS('ATL CR'!$J:$J,'ATL CR'!$I:$I,'ATL GA Inventory'!$B82,'ATL CR'!$L:$L,'ATL GA Inventory'!CI$3)</f>
        <v>0</v>
      </c>
      <c r="CJ82" s="13">
        <f>SUMIFS('ATL RAW'!$J:$J,'ATL RAW'!$I:$I,'ATL GA Inventory'!$B82,'ATL RAW'!$L:$L,'ATL GA Inventory'!CJ$3)+SUMIFS('ATL CR'!$J:$J,'ATL CR'!$I:$I,'ATL GA Inventory'!$B82,'ATL CR'!$L:$L,'ATL GA Inventory'!CJ$3)</f>
        <v>0</v>
      </c>
      <c r="CK82" s="13">
        <f>SUMIFS('ATL RAW'!$J:$J,'ATL RAW'!$I:$I,'ATL GA Inventory'!$B82,'ATL RAW'!$L:$L,'ATL GA Inventory'!CK$3)+SUMIFS('ATL CR'!$J:$J,'ATL CR'!$I:$I,'ATL GA Inventory'!$B82,'ATL CR'!$L:$L,'ATL GA Inventory'!CK$3)</f>
        <v>0</v>
      </c>
      <c r="CL82" s="13">
        <f>SUMIFS('ATL RAW'!$J:$J,'ATL RAW'!$I:$I,'ATL GA Inventory'!$B82,'ATL RAW'!$L:$L,'ATL GA Inventory'!CL$3)+SUMIFS('ATL CR'!$J:$J,'ATL CR'!$I:$I,'ATL GA Inventory'!$B82,'ATL CR'!$L:$L,'ATL GA Inventory'!CL$3)</f>
        <v>0</v>
      </c>
      <c r="CM82" s="13">
        <f>SUMIFS('ATL RAW'!$J:$J,'ATL RAW'!$I:$I,'ATL GA Inventory'!$B82,'ATL RAW'!$L:$L,'ATL GA Inventory'!CM$3)+SUMIFS('ATL CR'!$J:$J,'ATL CR'!$I:$I,'ATL GA Inventory'!$B82,'ATL CR'!$L:$L,'ATL GA Inventory'!CM$3)</f>
        <v>0</v>
      </c>
      <c r="CN82" s="13">
        <f>SUMIFS('ATL RAW'!$J:$J,'ATL RAW'!$I:$I,'ATL GA Inventory'!$B82,'ATL RAW'!$L:$L,'ATL GA Inventory'!CN$3)+SUMIFS('ATL CR'!$J:$J,'ATL CR'!$I:$I,'ATL GA Inventory'!$B82,'ATL CR'!$L:$L,'ATL GA Inventory'!CN$3)</f>
        <v>0</v>
      </c>
      <c r="CO82" s="13">
        <f>SUMIFS('ATL RAW'!$J:$J,'ATL RAW'!$I:$I,'ATL GA Inventory'!$B82,'ATL RAW'!$L:$L,'ATL GA Inventory'!CO$3)+SUMIFS('ATL CR'!$J:$J,'ATL CR'!$I:$I,'ATL GA Inventory'!$B82,'ATL CR'!$L:$L,'ATL GA Inventory'!CO$3)</f>
        <v>0</v>
      </c>
      <c r="CP82" s="13">
        <f>SUMIFS('ATL RAW'!$J:$J,'ATL RAW'!$I:$I,'ATL GA Inventory'!$B82,'ATL RAW'!$L:$L,'ATL GA Inventory'!CP$3)+SUMIFS('ATL CR'!$J:$J,'ATL CR'!$I:$I,'ATL GA Inventory'!$B82,'ATL CR'!$L:$L,'ATL GA Inventory'!CP$3)</f>
        <v>0</v>
      </c>
      <c r="CQ82" s="13">
        <f>SUMIFS('ATL RAW'!$J:$J,'ATL RAW'!$I:$I,'ATL GA Inventory'!$B82,'ATL RAW'!$L:$L,'ATL GA Inventory'!CQ$3)+SUMIFS('ATL CR'!$J:$J,'ATL CR'!$I:$I,'ATL GA Inventory'!$B82,'ATL CR'!$L:$L,'ATL GA Inventory'!CQ$3)</f>
        <v>0</v>
      </c>
      <c r="CR82" s="13">
        <f>SUMIFS('ATL RAW'!$J:$J,'ATL RAW'!$I:$I,'ATL GA Inventory'!$B82,'ATL RAW'!$L:$L,'ATL GA Inventory'!CR$3)+SUMIFS('ATL CR'!$J:$J,'ATL CR'!$I:$I,'ATL GA Inventory'!$B82,'ATL CR'!$L:$L,'ATL GA Inventory'!CR$3)</f>
        <v>0</v>
      </c>
      <c r="CS82" s="13">
        <f>SUMIFS('ATL RAW'!$J:$J,'ATL RAW'!$I:$I,'ATL GA Inventory'!$B82,'ATL RAW'!$L:$L,'ATL GA Inventory'!CS$3)+SUMIFS('ATL CR'!$J:$J,'ATL CR'!$I:$I,'ATL GA Inventory'!$B82,'ATL CR'!$L:$L,'ATL GA Inventory'!CS$3)</f>
        <v>0</v>
      </c>
      <c r="CT82" s="13">
        <f>SUMIFS('ATL RAW'!$J:$J,'ATL RAW'!$I:$I,'ATL GA Inventory'!$B82,'ATL RAW'!$L:$L,'ATL GA Inventory'!CT$3)+SUMIFS('ATL CR'!$J:$J,'ATL CR'!$I:$I,'ATL GA Inventory'!$B82,'ATL CR'!$L:$L,'ATL GA Inventory'!CT$3)</f>
        <v>0</v>
      </c>
      <c r="CU82" s="13">
        <f>SUMIFS('ATL RAW'!$J:$J,'ATL RAW'!$I:$I,'ATL GA Inventory'!$B82,'ATL RAW'!$L:$L,'ATL GA Inventory'!CU$3)+SUMIFS('ATL CR'!$J:$J,'ATL CR'!$I:$I,'ATL GA Inventory'!$B82,'ATL CR'!$L:$L,'ATL GA Inventory'!CU$3)</f>
        <v>0</v>
      </c>
      <c r="CV82" s="13">
        <f>SUMIFS('ATL RAW'!$J:$J,'ATL RAW'!$I:$I,'ATL GA Inventory'!$B82,'ATL RAW'!$L:$L,'ATL GA Inventory'!CV$3)+SUMIFS('ATL CR'!$J:$J,'ATL CR'!$I:$I,'ATL GA Inventory'!$B82,'ATL CR'!$L:$L,'ATL GA Inventory'!CV$3)</f>
        <v>0</v>
      </c>
      <c r="CW82" s="13">
        <f>SUMIFS('ATL RAW'!$J:$J,'ATL RAW'!$I:$I,'ATL GA Inventory'!$B82,'ATL RAW'!$L:$L,'ATL GA Inventory'!CW$3)+SUMIFS('ATL CR'!$J:$J,'ATL CR'!$I:$I,'ATL GA Inventory'!$B82,'ATL CR'!$L:$L,'ATL GA Inventory'!CW$3)</f>
        <v>0</v>
      </c>
      <c r="CX82" s="13">
        <f>SUMIFS('ATL RAW'!$J:$J,'ATL RAW'!$I:$I,'ATL GA Inventory'!$B82,'ATL RAW'!$L:$L,'ATL GA Inventory'!CX$3)+SUMIFS('ATL CR'!$J:$J,'ATL CR'!$I:$I,'ATL GA Inventory'!$B82,'ATL CR'!$L:$L,'ATL GA Inventory'!CX$3)</f>
        <v>0</v>
      </c>
      <c r="CY82" s="13">
        <f>SUMIFS('ATL RAW'!$J:$J,'ATL RAW'!$I:$I,'ATL GA Inventory'!$B82,'ATL RAW'!$L:$L,'ATL GA Inventory'!CY$3)+SUMIFS('ATL CR'!$J:$J,'ATL CR'!$I:$I,'ATL GA Inventory'!$B82,'ATL CR'!$L:$L,'ATL GA Inventory'!CY$3)</f>
        <v>0</v>
      </c>
      <c r="CZ82" s="13">
        <f>SUMIFS('ATL RAW'!$J:$J,'ATL RAW'!$I:$I,'ATL GA Inventory'!$B82,'ATL RAW'!$L:$L,'ATL GA Inventory'!CZ$3)+SUMIFS('ATL CR'!$J:$J,'ATL CR'!$I:$I,'ATL GA Inventory'!$B82,'ATL CR'!$L:$L,'ATL GA Inventory'!CZ$3)</f>
        <v>0</v>
      </c>
      <c r="DA82" s="13">
        <f>SUMIFS('ATL RAW'!$J:$J,'ATL RAW'!$I:$I,'ATL GA Inventory'!$B82,'ATL RAW'!$L:$L,'ATL GA Inventory'!DA$3)+SUMIFS('ATL CR'!$J:$J,'ATL CR'!$I:$I,'ATL GA Inventory'!$B82,'ATL CR'!$L:$L,'ATL GA Inventory'!DA$3)</f>
        <v>0</v>
      </c>
      <c r="DB82" s="13">
        <f>SUMIFS('ATL RAW'!$J:$J,'ATL RAW'!$I:$I,'ATL GA Inventory'!$B82,'ATL RAW'!$L:$L,'ATL GA Inventory'!DB$3)+SUMIFS('ATL CR'!$J:$J,'ATL CR'!$I:$I,'ATL GA Inventory'!$B82,'ATL CR'!$L:$L,'ATL GA Inventory'!DB$3)</f>
        <v>0</v>
      </c>
      <c r="DC82" s="13">
        <f>SUMIFS('ATL RAW'!$J:$J,'ATL RAW'!$I:$I,'ATL GA Inventory'!$B82,'ATL RAW'!$L:$L,'ATL GA Inventory'!DC$3)+SUMIFS('ATL CR'!$J:$J,'ATL CR'!$I:$I,'ATL GA Inventory'!$B82,'ATL CR'!$L:$L,'ATL GA Inventory'!DC$3)</f>
        <v>0</v>
      </c>
      <c r="DD82" s="13">
        <f>SUMIFS('ATL RAW'!$J:$J,'ATL RAW'!$I:$I,'ATL GA Inventory'!$B82,'ATL RAW'!$L:$L,'ATL GA Inventory'!DD$3)+SUMIFS('ATL CR'!$J:$J,'ATL CR'!$I:$I,'ATL GA Inventory'!$B82,'ATL CR'!$L:$L,'ATL GA Inventory'!DD$3)</f>
        <v>0</v>
      </c>
      <c r="DE82" s="13">
        <f>SUMIFS('ATL RAW'!$J:$J,'ATL RAW'!$I:$I,'ATL GA Inventory'!$B82,'ATL RAW'!$L:$L,'ATL GA Inventory'!DE$3)+SUMIFS('ATL CR'!$J:$J,'ATL CR'!$I:$I,'ATL GA Inventory'!$B82,'ATL CR'!$L:$L,'ATL GA Inventory'!DE$3)</f>
        <v>0</v>
      </c>
      <c r="DF82" s="13">
        <f>SUMIFS('ATL RAW'!$J:$J,'ATL RAW'!$I:$I,'ATL GA Inventory'!$B82,'ATL RAW'!$L:$L,'ATL GA Inventory'!DF$3)+SUMIFS('ATL CR'!$J:$J,'ATL CR'!$I:$I,'ATL GA Inventory'!$B82,'ATL CR'!$L:$L,'ATL GA Inventory'!DF$3)</f>
        <v>0</v>
      </c>
      <c r="DG82" s="13">
        <f>SUMIFS('ATL RAW'!$J:$J,'ATL RAW'!$I:$I,'ATL GA Inventory'!$B82,'ATL RAW'!$L:$L,'ATL GA Inventory'!DG$3)+SUMIFS('ATL CR'!$J:$J,'ATL CR'!$I:$I,'ATL GA Inventory'!$B82,'ATL CR'!$L:$L,'ATL GA Inventory'!DG$3)</f>
        <v>0</v>
      </c>
      <c r="DH82" s="13">
        <f>SUMIFS('ATL RAW'!$J:$J,'ATL RAW'!$I:$I,'ATL GA Inventory'!$B82,'ATL RAW'!$L:$L,'ATL GA Inventory'!DH$3)+SUMIFS('ATL CR'!$J:$J,'ATL CR'!$I:$I,'ATL GA Inventory'!$B82,'ATL CR'!$L:$L,'ATL GA Inventory'!DH$3)</f>
        <v>0</v>
      </c>
      <c r="DI82" s="13">
        <f>SUMIFS('ATL RAW'!$J:$J,'ATL RAW'!$I:$I,'ATL GA Inventory'!$B82,'ATL RAW'!$L:$L,'ATL GA Inventory'!DI$3)+SUMIFS('ATL CR'!$J:$J,'ATL CR'!$I:$I,'ATL GA Inventory'!$B82,'ATL CR'!$L:$L,'ATL GA Inventory'!DI$3)</f>
        <v>0</v>
      </c>
      <c r="DJ82" s="13">
        <f>SUMIFS('ATL RAW'!$J:$J,'ATL RAW'!$I:$I,'ATL GA Inventory'!$B82,'ATL RAW'!$L:$L,'ATL GA Inventory'!DJ$3)+SUMIFS('ATL CR'!$J:$J,'ATL CR'!$I:$I,'ATL GA Inventory'!$B82,'ATL CR'!$L:$L,'ATL GA Inventory'!DJ$3)</f>
        <v>0</v>
      </c>
      <c r="DK82" s="13">
        <f>SUMIFS('ATL RAW'!$J:$J,'ATL RAW'!$I:$I,'ATL GA Inventory'!$B82,'ATL RAW'!$L:$L,'ATL GA Inventory'!DK$3)+SUMIFS('ATL CR'!$J:$J,'ATL CR'!$I:$I,'ATL GA Inventory'!$B82,'ATL CR'!$L:$L,'ATL GA Inventory'!DK$3)</f>
        <v>0</v>
      </c>
      <c r="DL82" s="13">
        <f>SUMIFS('ATL RAW'!$J:$J,'ATL RAW'!$I:$I,'ATL GA Inventory'!$B82,'ATL RAW'!$L:$L,'ATL GA Inventory'!DL$3)+SUMIFS('ATL CR'!$J:$J,'ATL CR'!$I:$I,'ATL GA Inventory'!$B82,'ATL CR'!$L:$L,'ATL GA Inventory'!DL$3)</f>
        <v>0</v>
      </c>
      <c r="DM82" s="13">
        <f>SUMIFS('ATL RAW'!$J:$J,'ATL RAW'!$I:$I,'ATL GA Inventory'!$B82,'ATL RAW'!$L:$L,'ATL GA Inventory'!DM$3)+SUMIFS('ATL CR'!$J:$J,'ATL CR'!$I:$I,'ATL GA Inventory'!$B82,'ATL CR'!$L:$L,'ATL GA Inventory'!DM$3)</f>
        <v>0</v>
      </c>
      <c r="DN82" s="13">
        <f>SUMIFS('ATL RAW'!$J:$J,'ATL RAW'!$I:$I,'ATL GA Inventory'!$B82,'ATL RAW'!$L:$L,'ATL GA Inventory'!DN$3)+SUMIFS('ATL CR'!$J:$J,'ATL CR'!$I:$I,'ATL GA Inventory'!$B82,'ATL CR'!$L:$L,'ATL GA Inventory'!DN$3)</f>
        <v>0</v>
      </c>
      <c r="DO82" s="13">
        <f>SUMIFS('ATL RAW'!$J:$J,'ATL RAW'!$I:$I,'ATL GA Inventory'!$B82,'ATL RAW'!$L:$L,'ATL GA Inventory'!DO$3)+SUMIFS('ATL CR'!$J:$J,'ATL CR'!$I:$I,'ATL GA Inventory'!$B82,'ATL CR'!$L:$L,'ATL GA Inventory'!DO$3)</f>
        <v>0</v>
      </c>
      <c r="DP82" s="13">
        <f>SUMIFS('ATL RAW'!$J:$J,'ATL RAW'!$I:$I,'ATL GA Inventory'!$B82,'ATL RAW'!$L:$L,'ATL GA Inventory'!DP$3)+SUMIFS('ATL CR'!$J:$J,'ATL CR'!$I:$I,'ATL GA Inventory'!$B82,'ATL CR'!$L:$L,'ATL GA Inventory'!DP$3)</f>
        <v>0</v>
      </c>
      <c r="DQ82" s="13">
        <f>SUMIFS('ATL RAW'!$J:$J,'ATL RAW'!$I:$I,'ATL GA Inventory'!$B82,'ATL RAW'!$L:$L,'ATL GA Inventory'!DQ$3)+SUMIFS('ATL CR'!$J:$J,'ATL CR'!$I:$I,'ATL GA Inventory'!$B82,'ATL CR'!$L:$L,'ATL GA Inventory'!DQ$3)</f>
        <v>0</v>
      </c>
      <c r="DR82" s="13">
        <f>SUMIFS('ATL RAW'!$J:$J,'ATL RAW'!$I:$I,'ATL GA Inventory'!$B82,'ATL RAW'!$L:$L,'ATL GA Inventory'!DR$3)+SUMIFS('ATL CR'!$J:$J,'ATL CR'!$I:$I,'ATL GA Inventory'!$B82,'ATL CR'!$L:$L,'ATL GA Inventory'!DR$3)</f>
        <v>0</v>
      </c>
      <c r="DS82" s="13">
        <f>SUMIFS('ATL RAW'!$J:$J,'ATL RAW'!$I:$I,'ATL GA Inventory'!$B82,'ATL RAW'!$L:$L,'ATL GA Inventory'!DS$3)+SUMIFS('ATL CR'!$J:$J,'ATL CR'!$I:$I,'ATL GA Inventory'!$B82,'ATL CR'!$L:$L,'ATL GA Inventory'!DS$3)</f>
        <v>0</v>
      </c>
      <c r="DT82" s="13">
        <f>SUMIFS('ATL RAW'!$J:$J,'ATL RAW'!$I:$I,'ATL GA Inventory'!$B82,'ATL RAW'!$L:$L,'ATL GA Inventory'!DT$3)+SUMIFS('ATL CR'!$J:$J,'ATL CR'!$I:$I,'ATL GA Inventory'!$B82,'ATL CR'!$L:$L,'ATL GA Inventory'!DT$3)</f>
        <v>0</v>
      </c>
      <c r="DU82" s="13">
        <f>SUMIFS('ATL RAW'!$J:$J,'ATL RAW'!$I:$I,'ATL GA Inventory'!$B82,'ATL RAW'!$L:$L,'ATL GA Inventory'!DU$3)+SUMIFS('ATL CR'!$J:$J,'ATL CR'!$I:$I,'ATL GA Inventory'!$B82,'ATL CR'!$L:$L,'ATL GA Inventory'!DU$3)</f>
        <v>0</v>
      </c>
      <c r="DV82" s="13">
        <f>SUMIFS('ATL RAW'!$J:$J,'ATL RAW'!$I:$I,'ATL GA Inventory'!$B82,'ATL RAW'!$L:$L,'ATL GA Inventory'!DV$3)+SUMIFS('ATL CR'!$J:$J,'ATL CR'!$I:$I,'ATL GA Inventory'!$B82,'ATL CR'!$L:$L,'ATL GA Inventory'!DV$3)</f>
        <v>0</v>
      </c>
      <c r="DW82" s="13">
        <f>SUMIFS('ATL RAW'!$J:$J,'ATL RAW'!$I:$I,'ATL GA Inventory'!$B82,'ATL RAW'!$L:$L,'ATL GA Inventory'!DW$3)+SUMIFS('ATL CR'!$J:$J,'ATL CR'!$I:$I,'ATL GA Inventory'!$B82,'ATL CR'!$L:$L,'ATL GA Inventory'!DW$3)</f>
        <v>0</v>
      </c>
      <c r="DX82" s="13">
        <f>SUMIFS('ATL RAW'!$J:$J,'ATL RAW'!$I:$I,'ATL GA Inventory'!$B82,'ATL RAW'!$L:$L,'ATL GA Inventory'!DX$3)+SUMIFS('ATL CR'!$J:$J,'ATL CR'!$I:$I,'ATL GA Inventory'!$B82,'ATL CR'!$L:$L,'ATL GA Inventory'!DX$3)</f>
        <v>0</v>
      </c>
      <c r="DY82" s="13">
        <f>SUMIFS('ATL RAW'!$J:$J,'ATL RAW'!$I:$I,'ATL GA Inventory'!$B82,'ATL RAW'!$L:$L,'ATL GA Inventory'!DY$3)+SUMIFS('ATL CR'!$J:$J,'ATL CR'!$I:$I,'ATL GA Inventory'!$B82,'ATL CR'!$L:$L,'ATL GA Inventory'!DY$3)</f>
        <v>0</v>
      </c>
      <c r="DZ82" s="13">
        <f>SUMIFS('ATL RAW'!$J:$J,'ATL RAW'!$I:$I,'ATL GA Inventory'!$B82,'ATL RAW'!$L:$L,'ATL GA Inventory'!DZ$3)+SUMIFS('ATL CR'!$J:$J,'ATL CR'!$I:$I,'ATL GA Inventory'!$B82,'ATL CR'!$L:$L,'ATL GA Inventory'!DZ$3)</f>
        <v>0</v>
      </c>
      <c r="EA82" s="13">
        <f>SUMIFS('ATL RAW'!$J:$J,'ATL RAW'!$I:$I,'ATL GA Inventory'!$B82,'ATL RAW'!$L:$L,'ATL GA Inventory'!EA$3)+SUMIFS('ATL CR'!$J:$J,'ATL CR'!$I:$I,'ATL GA Inventory'!$B82,'ATL CR'!$L:$L,'ATL GA Inventory'!EA$3)</f>
        <v>0</v>
      </c>
      <c r="EB82" s="13">
        <f>SUMIFS('ATL RAW'!$J:$J,'ATL RAW'!$I:$I,'ATL GA Inventory'!$B82,'ATL RAW'!$L:$L,'ATL GA Inventory'!EB$3)+SUMIFS('ATL CR'!$J:$J,'ATL CR'!$I:$I,'ATL GA Inventory'!$B82,'ATL CR'!$L:$L,'ATL GA Inventory'!EB$3)</f>
        <v>0</v>
      </c>
      <c r="EC82" s="13">
        <f>SUMIFS('ATL RAW'!$J:$J,'ATL RAW'!$I:$I,'ATL GA Inventory'!$B82,'ATL RAW'!$L:$L,'ATL GA Inventory'!EC$3)+SUMIFS('ATL CR'!$J:$J,'ATL CR'!$I:$I,'ATL GA Inventory'!$B82,'ATL CR'!$L:$L,'ATL GA Inventory'!EC$3)</f>
        <v>0</v>
      </c>
      <c r="ED82" s="13">
        <f>SUMIFS('ATL RAW'!$J:$J,'ATL RAW'!$I:$I,'ATL GA Inventory'!$B82,'ATL RAW'!$L:$L,'ATL GA Inventory'!ED$3)+SUMIFS('ATL CR'!$J:$J,'ATL CR'!$I:$I,'ATL GA Inventory'!$B82,'ATL CR'!$L:$L,'ATL GA Inventory'!ED$3)</f>
        <v>0</v>
      </c>
      <c r="EE82" s="13">
        <f>SUMIFS('ATL RAW'!$J:$J,'ATL RAW'!$I:$I,'ATL GA Inventory'!$B82,'ATL RAW'!$L:$L,'ATL GA Inventory'!EE$3)+SUMIFS('ATL CR'!$J:$J,'ATL CR'!$I:$I,'ATL GA Inventory'!$B82,'ATL CR'!$L:$L,'ATL GA Inventory'!EE$3)</f>
        <v>0</v>
      </c>
      <c r="EF82" s="13">
        <f>SUMIFS('ATL RAW'!$J:$J,'ATL RAW'!$I:$I,'ATL GA Inventory'!$B82,'ATL RAW'!$L:$L,'ATL GA Inventory'!EF$3)+SUMIFS('ATL CR'!$J:$J,'ATL CR'!$I:$I,'ATL GA Inventory'!$B82,'ATL CR'!$L:$L,'ATL GA Inventory'!EF$3)</f>
        <v>0</v>
      </c>
      <c r="EG82" s="13">
        <f>SUMIFS('ATL RAW'!$J:$J,'ATL RAW'!$I:$I,'ATL GA Inventory'!$B82,'ATL RAW'!$L:$L,'ATL GA Inventory'!EG$3)+SUMIFS('ATL CR'!$J:$J,'ATL CR'!$I:$I,'ATL GA Inventory'!$B82,'ATL CR'!$L:$L,'ATL GA Inventory'!EG$3)</f>
        <v>0</v>
      </c>
      <c r="EH82" s="13">
        <f>SUMIFS('ATL RAW'!$J:$J,'ATL RAW'!$I:$I,'ATL GA Inventory'!$B82,'ATL RAW'!$L:$L,'ATL GA Inventory'!EH$3)+SUMIFS('ATL CR'!$J:$J,'ATL CR'!$I:$I,'ATL GA Inventory'!$B82,'ATL CR'!$L:$L,'ATL GA Inventory'!EH$3)</f>
        <v>0</v>
      </c>
      <c r="EI82" s="13">
        <f>SUMIFS('ATL RAW'!$J:$J,'ATL RAW'!$I:$I,'ATL GA Inventory'!$B82,'ATL RAW'!$L:$L,'ATL GA Inventory'!EI$3)+SUMIFS('ATL CR'!$J:$J,'ATL CR'!$I:$I,'ATL GA Inventory'!$B82,'ATL CR'!$L:$L,'ATL GA Inventory'!EI$3)</f>
        <v>0</v>
      </c>
      <c r="EJ82" s="13">
        <f>SUMIFS('ATL RAW'!$J:$J,'ATL RAW'!$I:$I,'ATL GA Inventory'!$B82,'ATL RAW'!$L:$L,'ATL GA Inventory'!EJ$3)+SUMIFS('ATL CR'!$J:$J,'ATL CR'!$I:$I,'ATL GA Inventory'!$B82,'ATL CR'!$L:$L,'ATL GA Inventory'!EJ$3)</f>
        <v>0</v>
      </c>
      <c r="EK82" s="13">
        <f>SUMIFS('ATL RAW'!$J:$J,'ATL RAW'!$I:$I,'ATL GA Inventory'!$B82,'ATL RAW'!$L:$L,'ATL GA Inventory'!EK$3)+SUMIFS('ATL CR'!$J:$J,'ATL CR'!$I:$I,'ATL GA Inventory'!$B82,'ATL CR'!$L:$L,'ATL GA Inventory'!EK$3)</f>
        <v>0</v>
      </c>
      <c r="EL82" s="13">
        <f>SUMIFS('ATL RAW'!$J:$J,'ATL RAW'!$I:$I,'ATL GA Inventory'!$B82,'ATL RAW'!$L:$L,'ATL GA Inventory'!EL$3)+SUMIFS('ATL CR'!$J:$J,'ATL CR'!$I:$I,'ATL GA Inventory'!$B82,'ATL CR'!$L:$L,'ATL GA Inventory'!EL$3)</f>
        <v>0</v>
      </c>
      <c r="EM82" s="13">
        <f>SUMIFS('ATL RAW'!$J:$J,'ATL RAW'!$I:$I,'ATL GA Inventory'!$B82,'ATL RAW'!$L:$L,'ATL GA Inventory'!EM$3)+SUMIFS('ATL CR'!$J:$J,'ATL CR'!$I:$I,'ATL GA Inventory'!$B82,'ATL CR'!$L:$L,'ATL GA Inventory'!EM$3)</f>
        <v>0</v>
      </c>
      <c r="EN82" s="13">
        <f>SUMIFS('ATL RAW'!$J:$J,'ATL RAW'!$I:$I,'ATL GA Inventory'!$B82,'ATL RAW'!$L:$L,'ATL GA Inventory'!EN$3)+SUMIFS('ATL CR'!$J:$J,'ATL CR'!$I:$I,'ATL GA Inventory'!$B82,'ATL CR'!$L:$L,'ATL GA Inventory'!EN$3)</f>
        <v>0</v>
      </c>
      <c r="EO82" s="13">
        <f>SUMIFS('ATL RAW'!$J:$J,'ATL RAW'!$I:$I,'ATL GA Inventory'!$B82,'ATL RAW'!$L:$L,'ATL GA Inventory'!EO$3)+SUMIFS('ATL CR'!$J:$J,'ATL CR'!$I:$I,'ATL GA Inventory'!$B82,'ATL CR'!$L:$L,'ATL GA Inventory'!EO$3)</f>
        <v>0</v>
      </c>
      <c r="EP82" s="13">
        <f>SUMIFS('ATL RAW'!$J:$J,'ATL RAW'!$I:$I,'ATL GA Inventory'!$B82,'ATL RAW'!$L:$L,'ATL GA Inventory'!EP$3)+SUMIFS('ATL CR'!$J:$J,'ATL CR'!$I:$I,'ATL GA Inventory'!$B82,'ATL CR'!$L:$L,'ATL GA Inventory'!EP$3)</f>
        <v>0</v>
      </c>
      <c r="EQ82" s="13">
        <f>SUMIFS('ATL RAW'!$J:$J,'ATL RAW'!$I:$I,'ATL GA Inventory'!$B82,'ATL RAW'!$L:$L,'ATL GA Inventory'!EQ$3)+SUMIFS('ATL CR'!$J:$J,'ATL CR'!$I:$I,'ATL GA Inventory'!$B82,'ATL CR'!$L:$L,'ATL GA Inventory'!EQ$3)</f>
        <v>0</v>
      </c>
      <c r="ER82" s="13">
        <f>SUMIFS('ATL RAW'!$J:$J,'ATL RAW'!$I:$I,'ATL GA Inventory'!$B82,'ATL RAW'!$L:$L,'ATL GA Inventory'!ER$3)+SUMIFS('ATL CR'!$J:$J,'ATL CR'!$I:$I,'ATL GA Inventory'!$B82,'ATL CR'!$L:$L,'ATL GA Inventory'!ER$3)</f>
        <v>0</v>
      </c>
      <c r="ES82" s="13">
        <f>SUMIFS('ATL RAW'!$J:$J,'ATL RAW'!$I:$I,'ATL GA Inventory'!$B82,'ATL RAW'!$L:$L,'ATL GA Inventory'!ES$3)+SUMIFS('ATL CR'!$J:$J,'ATL CR'!$I:$I,'ATL GA Inventory'!$B82,'ATL CR'!$L:$L,'ATL GA Inventory'!ES$3)</f>
        <v>0</v>
      </c>
      <c r="ET82" s="13">
        <f>SUMIFS('ATL RAW'!$J:$J,'ATL RAW'!$I:$I,'ATL GA Inventory'!$B82,'ATL RAW'!$L:$L,'ATL GA Inventory'!ET$3)+SUMIFS('ATL CR'!$J:$J,'ATL CR'!$I:$I,'ATL GA Inventory'!$B82,'ATL CR'!$L:$L,'ATL GA Inventory'!ET$3)</f>
        <v>0</v>
      </c>
      <c r="EU82" s="13">
        <f>SUMIFS('ATL RAW'!$J:$J,'ATL RAW'!$I:$I,'ATL GA Inventory'!$B82,'ATL RAW'!$L:$L,'ATL GA Inventory'!EU$3)+SUMIFS('ATL CR'!$J:$J,'ATL CR'!$I:$I,'ATL GA Inventory'!$B82,'ATL CR'!$L:$L,'ATL GA Inventory'!EU$3)</f>
        <v>0</v>
      </c>
      <c r="EV82" s="13">
        <f>SUMIFS('ATL RAW'!$J:$J,'ATL RAW'!$I:$I,'ATL GA Inventory'!$B82,'ATL RAW'!$L:$L,'ATL GA Inventory'!EV$3)+SUMIFS('ATL CR'!$J:$J,'ATL CR'!$I:$I,'ATL GA Inventory'!$B82,'ATL CR'!$L:$L,'ATL GA Inventory'!EV$3)</f>
        <v>0</v>
      </c>
      <c r="EW82" s="13">
        <f>SUMIFS('ATL RAW'!$J:$J,'ATL RAW'!$I:$I,'ATL GA Inventory'!$B82,'ATL RAW'!$L:$L,'ATL GA Inventory'!EW$3)+SUMIFS('ATL CR'!$J:$J,'ATL CR'!$I:$I,'ATL GA Inventory'!$B82,'ATL CR'!$L:$L,'ATL GA Inventory'!EW$3)</f>
        <v>0</v>
      </c>
      <c r="EX82" s="13">
        <f>SUMIFS('ATL RAW'!$J:$J,'ATL RAW'!$I:$I,'ATL GA Inventory'!$B82,'ATL RAW'!$L:$L,'ATL GA Inventory'!EX$3)+SUMIFS('ATL CR'!$J:$J,'ATL CR'!$I:$I,'ATL GA Inventory'!$B82,'ATL CR'!$L:$L,'ATL GA Inventory'!EX$3)</f>
        <v>0</v>
      </c>
      <c r="EY82" s="13">
        <f>SUMIFS('ATL RAW'!$J:$J,'ATL RAW'!$I:$I,'ATL GA Inventory'!$B82,'ATL RAW'!$L:$L,'ATL GA Inventory'!EY$3)+SUMIFS('ATL CR'!$J:$J,'ATL CR'!$I:$I,'ATL GA Inventory'!$B82,'ATL CR'!$L:$L,'ATL GA Inventory'!EY$3)</f>
        <v>0</v>
      </c>
      <c r="EZ82" s="13">
        <f>SUMIFS('ATL RAW'!$J:$J,'ATL RAW'!$I:$I,'ATL GA Inventory'!$B82,'ATL RAW'!$L:$L,'ATL GA Inventory'!EZ$3)+SUMIFS('ATL CR'!$J:$J,'ATL CR'!$I:$I,'ATL GA Inventory'!$B82,'ATL CR'!$L:$L,'ATL GA Inventory'!EZ$3)</f>
        <v>0</v>
      </c>
      <c r="FA82" s="13">
        <f>SUMIFS('ATL RAW'!$J:$J,'ATL RAW'!$I:$I,'ATL GA Inventory'!$B82,'ATL RAW'!$L:$L,'ATL GA Inventory'!FA$3)+SUMIFS('ATL CR'!$J:$J,'ATL CR'!$I:$I,'ATL GA Inventory'!$B82,'ATL CR'!$L:$L,'ATL GA Inventory'!FA$3)</f>
        <v>0</v>
      </c>
      <c r="FB82" s="13">
        <f>SUMIFS('ATL RAW'!$J:$J,'ATL RAW'!$I:$I,'ATL GA Inventory'!$B82,'ATL RAW'!$L:$L,'ATL GA Inventory'!FB$3)+SUMIFS('ATL CR'!$J:$J,'ATL CR'!$I:$I,'ATL GA Inventory'!$B82,'ATL CR'!$L:$L,'ATL GA Inventory'!FB$3)</f>
        <v>0</v>
      </c>
      <c r="FC82" s="13">
        <f>SUMIFS('ATL RAW'!$J:$J,'ATL RAW'!$I:$I,'ATL GA Inventory'!$B82,'ATL RAW'!$L:$L,'ATL GA Inventory'!FC$3)+SUMIFS('ATL CR'!$J:$J,'ATL CR'!$I:$I,'ATL GA Inventory'!$B82,'ATL CR'!$L:$L,'ATL GA Inventory'!FC$3)</f>
        <v>0</v>
      </c>
      <c r="FD82" s="13">
        <f>SUMIFS('ATL RAW'!$J:$J,'ATL RAW'!$I:$I,'ATL GA Inventory'!$B82,'ATL RAW'!$L:$L,'ATL GA Inventory'!FD$3)+SUMIFS('ATL CR'!$J:$J,'ATL CR'!$I:$I,'ATL GA Inventory'!$B82,'ATL CR'!$L:$L,'ATL GA Inventory'!FD$3)</f>
        <v>0</v>
      </c>
      <c r="FE82" s="13">
        <f>SUMIFS('ATL RAW'!$J:$J,'ATL RAW'!$I:$I,'ATL GA Inventory'!$B82,'ATL RAW'!$L:$L,'ATL GA Inventory'!FE$3)+SUMIFS('ATL CR'!$J:$J,'ATL CR'!$I:$I,'ATL GA Inventory'!$B82,'ATL CR'!$L:$L,'ATL GA Inventory'!FE$3)</f>
        <v>0</v>
      </c>
      <c r="FF82" s="13">
        <f>SUMIFS('ATL RAW'!$J:$J,'ATL RAW'!$I:$I,'ATL GA Inventory'!$B82,'ATL RAW'!$L:$L,'ATL GA Inventory'!FF$3)+SUMIFS('ATL CR'!$J:$J,'ATL CR'!$I:$I,'ATL GA Inventory'!$B82,'ATL CR'!$L:$L,'ATL GA Inventory'!FF$3)</f>
        <v>0</v>
      </c>
      <c r="FG82" s="13">
        <f>SUMIFS('ATL RAW'!$J:$J,'ATL RAW'!$I:$I,'ATL GA Inventory'!$B82,'ATL RAW'!$L:$L,'ATL GA Inventory'!FG$3)+SUMIFS('ATL CR'!$J:$J,'ATL CR'!$I:$I,'ATL GA Inventory'!$B82,'ATL CR'!$L:$L,'ATL GA Inventory'!FG$3)</f>
        <v>0</v>
      </c>
      <c r="FH82" s="13">
        <f>SUMIFS('ATL RAW'!$J:$J,'ATL RAW'!$I:$I,'ATL GA Inventory'!$B82,'ATL RAW'!$L:$L,'ATL GA Inventory'!FH$3)+SUMIFS('ATL CR'!$J:$J,'ATL CR'!$I:$I,'ATL GA Inventory'!$B82,'ATL CR'!$L:$L,'ATL GA Inventory'!FH$3)</f>
        <v>0</v>
      </c>
      <c r="FI82" s="13">
        <f>SUMIFS('ATL RAW'!$J:$J,'ATL RAW'!$I:$I,'ATL GA Inventory'!$B82,'ATL RAW'!$L:$L,'ATL GA Inventory'!FI$3)+SUMIFS('ATL CR'!$J:$J,'ATL CR'!$I:$I,'ATL GA Inventory'!$B82,'ATL CR'!$L:$L,'ATL GA Inventory'!FI$3)</f>
        <v>0</v>
      </c>
      <c r="FJ82" s="13">
        <f>SUMIFS('ATL RAW'!$J:$J,'ATL RAW'!$I:$I,'ATL GA Inventory'!$B82,'ATL RAW'!$L:$L,'ATL GA Inventory'!FJ$3)+SUMIFS('ATL CR'!$J:$J,'ATL CR'!$I:$I,'ATL GA Inventory'!$B82,'ATL CR'!$L:$L,'ATL GA Inventory'!FJ$3)</f>
        <v>0</v>
      </c>
      <c r="FK82" s="13">
        <f>SUMIFS('ATL RAW'!$J:$J,'ATL RAW'!$I:$I,'ATL GA Inventory'!$B82,'ATL RAW'!$L:$L,'ATL GA Inventory'!FK$3)+SUMIFS('ATL CR'!$J:$J,'ATL CR'!$I:$I,'ATL GA Inventory'!$B82,'ATL CR'!$L:$L,'ATL GA Inventory'!FK$3)</f>
        <v>0</v>
      </c>
      <c r="FL82" s="13">
        <f>SUMIFS('ATL RAW'!$J:$J,'ATL RAW'!$I:$I,'ATL GA Inventory'!$B82,'ATL RAW'!$L:$L,'ATL GA Inventory'!FL$3)+SUMIFS('ATL CR'!$J:$J,'ATL CR'!$I:$I,'ATL GA Inventory'!$B82,'ATL CR'!$L:$L,'ATL GA Inventory'!FL$3)</f>
        <v>0</v>
      </c>
      <c r="FM82" s="13">
        <f>SUMIFS('ATL RAW'!$J:$J,'ATL RAW'!$I:$I,'ATL GA Inventory'!$B82,'ATL RAW'!$L:$L,'ATL GA Inventory'!FM$3)+SUMIFS('ATL CR'!$J:$J,'ATL CR'!$I:$I,'ATL GA Inventory'!$B82,'ATL CR'!$L:$L,'ATL GA Inventory'!FM$3)</f>
        <v>0</v>
      </c>
      <c r="FN82" s="13">
        <f>SUMIFS('ATL RAW'!$J:$J,'ATL RAW'!$I:$I,'ATL GA Inventory'!$B82,'ATL RAW'!$L:$L,'ATL GA Inventory'!FN$3)+SUMIFS('ATL CR'!$J:$J,'ATL CR'!$I:$I,'ATL GA Inventory'!$B82,'ATL CR'!$L:$L,'ATL GA Inventory'!FN$3)</f>
        <v>0</v>
      </c>
      <c r="FO82" s="13">
        <f>SUMIFS('ATL RAW'!$J:$J,'ATL RAW'!$I:$I,'ATL GA Inventory'!$B82,'ATL RAW'!$L:$L,'ATL GA Inventory'!FO$3)+SUMIFS('ATL CR'!$J:$J,'ATL CR'!$I:$I,'ATL GA Inventory'!$B82,'ATL CR'!$L:$L,'ATL GA Inventory'!FO$3)</f>
        <v>0</v>
      </c>
      <c r="FP82" s="13">
        <f>SUMIFS('ATL RAW'!$J:$J,'ATL RAW'!$I:$I,'ATL GA Inventory'!$B82,'ATL RAW'!$L:$L,'ATL GA Inventory'!FP$3)+SUMIFS('ATL CR'!$J:$J,'ATL CR'!$I:$I,'ATL GA Inventory'!$B82,'ATL CR'!$L:$L,'ATL GA Inventory'!FP$3)</f>
        <v>0</v>
      </c>
      <c r="FQ82" s="13">
        <f>SUMIFS('ATL RAW'!$J:$J,'ATL RAW'!$I:$I,'ATL GA Inventory'!$B82,'ATL RAW'!$L:$L,'ATL GA Inventory'!FQ$3)+SUMIFS('ATL CR'!$J:$J,'ATL CR'!$I:$I,'ATL GA Inventory'!$B82,'ATL CR'!$L:$L,'ATL GA Inventory'!FQ$3)</f>
        <v>0</v>
      </c>
      <c r="FR82" s="13">
        <f>SUMIFS('ATL RAW'!$J:$J,'ATL RAW'!$I:$I,'ATL GA Inventory'!$B82,'ATL RAW'!$L:$L,'ATL GA Inventory'!FR$3)+SUMIFS('ATL CR'!$J:$J,'ATL CR'!$I:$I,'ATL GA Inventory'!$B82,'ATL CR'!$L:$L,'ATL GA Inventory'!FR$3)</f>
        <v>0</v>
      </c>
      <c r="FS82" s="13">
        <f>SUMIFS('ATL RAW'!$J:$J,'ATL RAW'!$I:$I,'ATL GA Inventory'!$B82,'ATL RAW'!$L:$L,'ATL GA Inventory'!FS$3)+SUMIFS('ATL CR'!$J:$J,'ATL CR'!$I:$I,'ATL GA Inventory'!$B82,'ATL CR'!$L:$L,'ATL GA Inventory'!FS$3)</f>
        <v>0</v>
      </c>
      <c r="FT82" s="13">
        <f>SUMIFS('ATL RAW'!$J:$J,'ATL RAW'!$I:$I,'ATL GA Inventory'!$B82,'ATL RAW'!$L:$L,'ATL GA Inventory'!FT$3)+SUMIFS('ATL CR'!$J:$J,'ATL CR'!$I:$I,'ATL GA Inventory'!$B82,'ATL CR'!$L:$L,'ATL GA Inventory'!FT$3)</f>
        <v>0</v>
      </c>
      <c r="FU82" s="13">
        <f>SUMIFS('ATL RAW'!$J:$J,'ATL RAW'!$I:$I,'ATL GA Inventory'!$B82,'ATL RAW'!$L:$L,'ATL GA Inventory'!FU$3)+SUMIFS('ATL CR'!$J:$J,'ATL CR'!$I:$I,'ATL GA Inventory'!$B82,'ATL CR'!$L:$L,'ATL GA Inventory'!FU$3)</f>
        <v>0</v>
      </c>
      <c r="FV82" s="13">
        <f>SUMIFS('ATL RAW'!$J:$J,'ATL RAW'!$I:$I,'ATL GA Inventory'!$B82,'ATL RAW'!$L:$L,'ATL GA Inventory'!FV$3)+SUMIFS('ATL CR'!$J:$J,'ATL CR'!$I:$I,'ATL GA Inventory'!$B82,'ATL CR'!$L:$L,'ATL GA Inventory'!FV$3)</f>
        <v>0</v>
      </c>
      <c r="FW82" s="13">
        <f>SUMIFS('ATL RAW'!$J:$J,'ATL RAW'!$I:$I,'ATL GA Inventory'!$B82,'ATL RAW'!$L:$L,'ATL GA Inventory'!FW$3)+SUMIFS('ATL CR'!$J:$J,'ATL CR'!$I:$I,'ATL GA Inventory'!$B82,'ATL CR'!$L:$L,'ATL GA Inventory'!FW$3)</f>
        <v>0</v>
      </c>
      <c r="FX82" s="13">
        <f>SUMIFS('ATL RAW'!$J:$J,'ATL RAW'!$I:$I,'ATL GA Inventory'!$B82,'ATL RAW'!$L:$L,'ATL GA Inventory'!FX$3)+SUMIFS('ATL CR'!$J:$J,'ATL CR'!$I:$I,'ATL GA Inventory'!$B82,'ATL CR'!$L:$L,'ATL GA Inventory'!FX$3)</f>
        <v>0</v>
      </c>
      <c r="FY82" s="13">
        <f>SUMIFS('ATL RAW'!$J:$J,'ATL RAW'!$I:$I,'ATL GA Inventory'!$B82,'ATL RAW'!$L:$L,'ATL GA Inventory'!FY$3)+SUMIFS('ATL CR'!$J:$J,'ATL CR'!$I:$I,'ATL GA Inventory'!$B82,'ATL CR'!$L:$L,'ATL GA Inventory'!FY$3)</f>
        <v>0</v>
      </c>
      <c r="FZ82" s="13">
        <f>SUMIFS('ATL RAW'!$J:$J,'ATL RAW'!$I:$I,'ATL GA Inventory'!$B82,'ATL RAW'!$L:$L,'ATL GA Inventory'!FZ$3)+SUMIFS('ATL CR'!$J:$J,'ATL CR'!$I:$I,'ATL GA Inventory'!$B82,'ATL CR'!$L:$L,'ATL GA Inventory'!FZ$3)</f>
        <v>0</v>
      </c>
      <c r="GA82" s="13">
        <f>SUMIFS('ATL RAW'!$J:$J,'ATL RAW'!$I:$I,'ATL GA Inventory'!$B82,'ATL RAW'!$L:$L,'ATL GA Inventory'!GA$3)+SUMIFS('ATL CR'!$J:$J,'ATL CR'!$I:$I,'ATL GA Inventory'!$B82,'ATL CR'!$L:$L,'ATL GA Inventory'!GA$3)</f>
        <v>0</v>
      </c>
      <c r="GB82" s="13">
        <f>SUMIFS('ATL RAW'!$J:$J,'ATL RAW'!$I:$I,'ATL GA Inventory'!$B82,'ATL RAW'!$L:$L,'ATL GA Inventory'!GB$3)+SUMIFS('ATL CR'!$J:$J,'ATL CR'!$I:$I,'ATL GA Inventory'!$B82,'ATL CR'!$L:$L,'ATL GA Inventory'!GB$3)</f>
        <v>0</v>
      </c>
      <c r="GC82" s="13">
        <f>SUMIFS('ATL RAW'!$J:$J,'ATL RAW'!$I:$I,'ATL GA Inventory'!$B82,'ATL RAW'!$L:$L,'ATL GA Inventory'!GC$3)+SUMIFS('ATL CR'!$J:$J,'ATL CR'!$I:$I,'ATL GA Inventory'!$B82,'ATL CR'!$L:$L,'ATL GA Inventory'!GC$3)</f>
        <v>0</v>
      </c>
      <c r="GD82" s="13">
        <f>SUMIFS('ATL RAW'!$J:$J,'ATL RAW'!$I:$I,'ATL GA Inventory'!$B82,'ATL RAW'!$L:$L,'ATL GA Inventory'!GD$3)+SUMIFS('ATL CR'!$J:$J,'ATL CR'!$I:$I,'ATL GA Inventory'!$B82,'ATL CR'!$L:$L,'ATL GA Inventory'!GD$3)</f>
        <v>0</v>
      </c>
      <c r="GE82" s="13">
        <f>SUMIFS('ATL RAW'!$J:$J,'ATL RAW'!$I:$I,'ATL GA Inventory'!$B82,'ATL RAW'!$L:$L,'ATL GA Inventory'!GE$3)+SUMIFS('ATL CR'!$J:$J,'ATL CR'!$I:$I,'ATL GA Inventory'!$B82,'ATL CR'!$L:$L,'ATL GA Inventory'!GE$3)</f>
        <v>0</v>
      </c>
      <c r="GF82" s="13">
        <f>SUMIFS('ATL RAW'!$J:$J,'ATL RAW'!$I:$I,'ATL GA Inventory'!$B82,'ATL RAW'!$L:$L,'ATL GA Inventory'!GF$3)+SUMIFS('ATL CR'!$J:$J,'ATL CR'!$I:$I,'ATL GA Inventory'!$B82,'ATL CR'!$L:$L,'ATL GA Inventory'!GF$3)</f>
        <v>0</v>
      </c>
      <c r="GG82" s="13">
        <f>SUMIFS('ATL RAW'!$J:$J,'ATL RAW'!$I:$I,'ATL GA Inventory'!$B82,'ATL RAW'!$L:$L,'ATL GA Inventory'!GG$3)+SUMIFS('ATL CR'!$J:$J,'ATL CR'!$I:$I,'ATL GA Inventory'!$B82,'ATL CR'!$L:$L,'ATL GA Inventory'!GG$3)</f>
        <v>0</v>
      </c>
      <c r="GH82" s="13">
        <f>SUMIFS('ATL RAW'!$J:$J,'ATL RAW'!$I:$I,'ATL GA Inventory'!$B82,'ATL RAW'!$L:$L,'ATL GA Inventory'!GH$3)+SUMIFS('ATL CR'!$J:$J,'ATL CR'!$I:$I,'ATL GA Inventory'!$B82,'ATL CR'!$L:$L,'ATL GA Inventory'!GH$3)</f>
        <v>0</v>
      </c>
      <c r="GI82" s="13">
        <f>SUMIFS('ATL RAW'!$J:$J,'ATL RAW'!$I:$I,'ATL GA Inventory'!$B82,'ATL RAW'!$L:$L,'ATL GA Inventory'!GI$3)+SUMIFS('ATL CR'!$J:$J,'ATL CR'!$I:$I,'ATL GA Inventory'!$B82,'ATL CR'!$L:$L,'ATL GA Inventory'!GI$3)</f>
        <v>0</v>
      </c>
      <c r="GJ82" s="13">
        <f>SUMIFS('ATL RAW'!$J:$J,'ATL RAW'!$I:$I,'ATL GA Inventory'!$B82,'ATL RAW'!$L:$L,'ATL GA Inventory'!GJ$3)+SUMIFS('ATL CR'!$J:$J,'ATL CR'!$I:$I,'ATL GA Inventory'!$B82,'ATL CR'!$L:$L,'ATL GA Inventory'!GJ$3)</f>
        <v>0</v>
      </c>
      <c r="GK82" s="13">
        <f>SUMIFS('ATL RAW'!$J:$J,'ATL RAW'!$I:$I,'ATL GA Inventory'!$B82,'ATL RAW'!$L:$L,'ATL GA Inventory'!GK$3)+SUMIFS('ATL CR'!$J:$J,'ATL CR'!$I:$I,'ATL GA Inventory'!$B82,'ATL CR'!$L:$L,'ATL GA Inventory'!GK$3)</f>
        <v>0</v>
      </c>
      <c r="GL82" s="13">
        <f>SUMIFS('ATL RAW'!$J:$J,'ATL RAW'!$I:$I,'ATL GA Inventory'!$B82,'ATL RAW'!$L:$L,'ATL GA Inventory'!GL$3)+SUMIFS('ATL CR'!$J:$J,'ATL CR'!$I:$I,'ATL GA Inventory'!$B82,'ATL CR'!$L:$L,'ATL GA Inventory'!GL$3)</f>
        <v>0</v>
      </c>
      <c r="GM82" s="13">
        <f>SUMIFS('ATL RAW'!$J:$J,'ATL RAW'!$I:$I,'ATL GA Inventory'!$B82,'ATL RAW'!$L:$L,'ATL GA Inventory'!GM$3)+SUMIFS('ATL CR'!$J:$J,'ATL CR'!$I:$I,'ATL GA Inventory'!$B82,'ATL CR'!$L:$L,'ATL GA Inventory'!GM$3)</f>
        <v>0</v>
      </c>
      <c r="GN82" s="13">
        <f>SUMIFS('ATL RAW'!$J:$J,'ATL RAW'!$I:$I,'ATL GA Inventory'!$B82,'ATL RAW'!$L:$L,'ATL GA Inventory'!GN$3)+SUMIFS('ATL CR'!$J:$J,'ATL CR'!$I:$I,'ATL GA Inventory'!$B82,'ATL CR'!$L:$L,'ATL GA Inventory'!GN$3)</f>
        <v>0</v>
      </c>
      <c r="GO82" s="13">
        <f>SUMIFS('ATL RAW'!$J:$J,'ATL RAW'!$I:$I,'ATL GA Inventory'!$B82,'ATL RAW'!$L:$L,'ATL GA Inventory'!GO$3)+SUMIFS('ATL CR'!$J:$J,'ATL CR'!$I:$I,'ATL GA Inventory'!$B82,'ATL CR'!$L:$L,'ATL GA Inventory'!GO$3)</f>
        <v>0</v>
      </c>
      <c r="GP82" s="13">
        <f>SUMIFS('ATL RAW'!$J:$J,'ATL RAW'!$I:$I,'ATL GA Inventory'!$B82,'ATL RAW'!$L:$L,'ATL GA Inventory'!GP$3)+SUMIFS('ATL CR'!$J:$J,'ATL CR'!$I:$I,'ATL GA Inventory'!$B82,'ATL CR'!$L:$L,'ATL GA Inventory'!GP$3)</f>
        <v>0</v>
      </c>
      <c r="GQ82" s="13">
        <f>SUMIFS('ATL RAW'!$J:$J,'ATL RAW'!$I:$I,'ATL GA Inventory'!$B82,'ATL RAW'!$L:$L,'ATL GA Inventory'!GQ$3)+SUMIFS('ATL CR'!$J:$J,'ATL CR'!$I:$I,'ATL GA Inventory'!$B82,'ATL CR'!$L:$L,'ATL GA Inventory'!GQ$3)</f>
        <v>0</v>
      </c>
      <c r="GR82" s="13">
        <f>SUMIFS('ATL RAW'!$J:$J,'ATL RAW'!$I:$I,'ATL GA Inventory'!$B82,'ATL RAW'!$L:$L,'ATL GA Inventory'!GR$3)+SUMIFS('ATL CR'!$J:$J,'ATL CR'!$I:$I,'ATL GA Inventory'!$B82,'ATL CR'!$L:$L,'ATL GA Inventory'!GR$3)</f>
        <v>0</v>
      </c>
      <c r="GS82" s="13">
        <f>SUMIFS('ATL RAW'!$J:$J,'ATL RAW'!$I:$I,'ATL GA Inventory'!$B82,'ATL RAW'!$L:$L,'ATL GA Inventory'!GS$3)+SUMIFS('ATL CR'!$J:$J,'ATL CR'!$I:$I,'ATL GA Inventory'!$B82,'ATL CR'!$L:$L,'ATL GA Inventory'!GS$3)</f>
        <v>0</v>
      </c>
      <c r="GT82" s="13">
        <f>SUMIFS('ATL RAW'!$J:$J,'ATL RAW'!$I:$I,'ATL GA Inventory'!$B82,'ATL RAW'!$L:$L,'ATL GA Inventory'!GT$3)+SUMIFS('ATL CR'!$J:$J,'ATL CR'!$I:$I,'ATL GA Inventory'!$B82,'ATL CR'!$L:$L,'ATL GA Inventory'!GT$3)</f>
        <v>0</v>
      </c>
      <c r="GU82" s="13">
        <f>SUMIFS('ATL RAW'!$J:$J,'ATL RAW'!$I:$I,'ATL GA Inventory'!$B82,'ATL RAW'!$L:$L,'ATL GA Inventory'!GU$3)+SUMIFS('ATL CR'!$J:$J,'ATL CR'!$I:$I,'ATL GA Inventory'!$B82,'ATL CR'!$L:$L,'ATL GA Inventory'!GU$3)</f>
        <v>0</v>
      </c>
      <c r="GV82" s="13">
        <f>SUMIFS('ATL RAW'!$J:$J,'ATL RAW'!$I:$I,'ATL GA Inventory'!$B82,'ATL RAW'!$L:$L,'ATL GA Inventory'!GV$3)+SUMIFS('ATL CR'!$J:$J,'ATL CR'!$I:$I,'ATL GA Inventory'!$B82,'ATL CR'!$L:$L,'ATL GA Inventory'!GV$3)</f>
        <v>0</v>
      </c>
      <c r="GW82" s="13">
        <f>SUMIFS('ATL RAW'!$J:$J,'ATL RAW'!$I:$I,'ATL GA Inventory'!$B82,'ATL RAW'!$L:$L,'ATL GA Inventory'!GW$3)+SUMIFS('ATL CR'!$J:$J,'ATL CR'!$I:$I,'ATL GA Inventory'!$B82,'ATL CR'!$L:$L,'ATL GA Inventory'!GW$3)</f>
        <v>0</v>
      </c>
      <c r="GX82" s="13">
        <f>SUMIFS('ATL RAW'!$J:$J,'ATL RAW'!$I:$I,'ATL GA Inventory'!$B82,'ATL RAW'!$L:$L,'ATL GA Inventory'!GX$3)+SUMIFS('ATL CR'!$J:$J,'ATL CR'!$I:$I,'ATL GA Inventory'!$B82,'ATL CR'!$L:$L,'ATL GA Inventory'!GX$3)</f>
        <v>0</v>
      </c>
      <c r="GY82" s="13">
        <f>SUMIFS('ATL RAW'!$J:$J,'ATL RAW'!$I:$I,'ATL GA Inventory'!$B82,'ATL RAW'!$L:$L,'ATL GA Inventory'!GY$3)+SUMIFS('ATL CR'!$J:$J,'ATL CR'!$I:$I,'ATL GA Inventory'!$B82,'ATL CR'!$L:$L,'ATL GA Inventory'!GY$3)</f>
        <v>0</v>
      </c>
    </row>
    <row r="83" spans="1:207" hidden="1">
      <c r="A83" s="15" t="s">
        <v>936</v>
      </c>
      <c r="B83" s="15">
        <f t="shared" si="12"/>
        <v>43106140</v>
      </c>
      <c r="C83" s="15" t="str">
        <f t="shared" si="12"/>
        <v>Q.PEAK DUO L G5.2.V</v>
      </c>
      <c r="D83" s="14">
        <f t="shared" si="12"/>
        <v>400</v>
      </c>
      <c r="E83" s="13">
        <f>SUMIFS('ATL RAW'!$J:$J,'ATL RAW'!$I:$I,'ATL GA Inventory'!$B83,'ATL RAW'!$L:$L,'ATL GA Inventory'!E$3)+SUMIFS('ATL CR'!$J:$J,'ATL CR'!$I:$I,'ATL GA Inventory'!$B83,'ATL CR'!$L:$L,'ATL GA Inventory'!E$3)</f>
        <v>0</v>
      </c>
      <c r="F83" s="13">
        <f>SUMIFS('ATL RAW'!$J:$J,'ATL RAW'!$I:$I,'ATL GA Inventory'!$B83,'ATL RAW'!$L:$L,'ATL GA Inventory'!F$3)+SUMIFS('ATL CR'!$J:$J,'ATL CR'!$I:$I,'ATL GA Inventory'!$B83,'ATL CR'!$L:$L,'ATL GA Inventory'!F$3)</f>
        <v>0</v>
      </c>
      <c r="G83" s="13">
        <f>SUMIFS('ATL RAW'!$J:$J,'ATL RAW'!$I:$I,'ATL GA Inventory'!$B83,'ATL RAW'!$L:$L,'ATL GA Inventory'!G$3)+SUMIFS('ATL CR'!$J:$J,'ATL CR'!$I:$I,'ATL GA Inventory'!$B83,'ATL CR'!$L:$L,'ATL GA Inventory'!G$3)</f>
        <v>0</v>
      </c>
      <c r="H83" s="13">
        <f>SUMIFS('ATL RAW'!$J:$J,'ATL RAW'!$I:$I,'ATL GA Inventory'!$B83,'ATL RAW'!$L:$L,'ATL GA Inventory'!H$3)+SUMIFS('ATL CR'!$J:$J,'ATL CR'!$I:$I,'ATL GA Inventory'!$B83,'ATL CR'!$L:$L,'ATL GA Inventory'!H$3)</f>
        <v>0</v>
      </c>
      <c r="I83" s="13">
        <f>SUMIFS('ATL RAW'!$J:$J,'ATL RAW'!$I:$I,'ATL GA Inventory'!$B83,'ATL RAW'!$L:$L,'ATL GA Inventory'!I$3)+SUMIFS('ATL CR'!$J:$J,'ATL CR'!$I:$I,'ATL GA Inventory'!$B83,'ATL CR'!$L:$L,'ATL GA Inventory'!I$3)</f>
        <v>0</v>
      </c>
      <c r="J83" s="13">
        <f>SUMIFS('ATL RAW'!$J:$J,'ATL RAW'!$I:$I,'ATL GA Inventory'!$B83,'ATL RAW'!$L:$L,'ATL GA Inventory'!J$3)+SUMIFS('ATL CR'!$J:$J,'ATL CR'!$I:$I,'ATL GA Inventory'!$B83,'ATL CR'!$L:$L,'ATL GA Inventory'!J$3)</f>
        <v>0</v>
      </c>
      <c r="K83" s="13">
        <f>SUMIFS('ATL RAW'!$J:$J,'ATL RAW'!$I:$I,'ATL GA Inventory'!$B83,'ATL RAW'!$L:$L,'ATL GA Inventory'!K$3)+SUMIFS('ATL CR'!$J:$J,'ATL CR'!$I:$I,'ATL GA Inventory'!$B83,'ATL CR'!$L:$L,'ATL GA Inventory'!K$3)</f>
        <v>0</v>
      </c>
      <c r="L83" s="13">
        <f>SUMIFS('ATL RAW'!$J:$J,'ATL RAW'!$I:$I,'ATL GA Inventory'!$B83,'ATL RAW'!$L:$L,'ATL GA Inventory'!L$3)+SUMIFS('ATL CR'!$J:$J,'ATL CR'!$I:$I,'ATL GA Inventory'!$B83,'ATL CR'!$L:$L,'ATL GA Inventory'!L$3)</f>
        <v>0</v>
      </c>
      <c r="M83" s="13">
        <f>SUMIFS('ATL RAW'!$J:$J,'ATL RAW'!$I:$I,'ATL GA Inventory'!$B83,'ATL RAW'!$L:$L,'ATL GA Inventory'!M$3)+SUMIFS('ATL CR'!$J:$J,'ATL CR'!$I:$I,'ATL GA Inventory'!$B83,'ATL CR'!$L:$L,'ATL GA Inventory'!M$3)</f>
        <v>0</v>
      </c>
      <c r="N83" s="13">
        <f>SUMIFS('ATL RAW'!$J:$J,'ATL RAW'!$I:$I,'ATL GA Inventory'!$B83,'ATL RAW'!$L:$L,'ATL GA Inventory'!N$3)+SUMIFS('ATL CR'!$J:$J,'ATL CR'!$I:$I,'ATL GA Inventory'!$B83,'ATL CR'!$L:$L,'ATL GA Inventory'!N$3)</f>
        <v>0</v>
      </c>
      <c r="O83" s="13">
        <f>SUMIFS('ATL RAW'!$J:$J,'ATL RAW'!$I:$I,'ATL GA Inventory'!$B83,'ATL RAW'!$L:$L,'ATL GA Inventory'!O$3)+SUMIFS('ATL CR'!$J:$J,'ATL CR'!$I:$I,'ATL GA Inventory'!$B83,'ATL CR'!$L:$L,'ATL GA Inventory'!O$3)</f>
        <v>0</v>
      </c>
      <c r="P83" s="13">
        <f>SUMIFS('ATL RAW'!$J:$J,'ATL RAW'!$I:$I,'ATL GA Inventory'!$B83,'ATL RAW'!$L:$L,'ATL GA Inventory'!P$3)+SUMIFS('ATL CR'!$J:$J,'ATL CR'!$I:$I,'ATL GA Inventory'!$B83,'ATL CR'!$L:$L,'ATL GA Inventory'!P$3)</f>
        <v>0</v>
      </c>
      <c r="Q83" s="13">
        <f>SUMIFS('ATL RAW'!$J:$J,'ATL RAW'!$I:$I,'ATL GA Inventory'!$B83,'ATL RAW'!$L:$L,'ATL GA Inventory'!Q$3)+SUMIFS('ATL CR'!$J:$J,'ATL CR'!$I:$I,'ATL GA Inventory'!$B83,'ATL CR'!$L:$L,'ATL GA Inventory'!Q$3)</f>
        <v>0</v>
      </c>
      <c r="R83" s="13">
        <f>SUMIFS('ATL RAW'!$J:$J,'ATL RAW'!$I:$I,'ATL GA Inventory'!$B83,'ATL RAW'!$L:$L,'ATL GA Inventory'!R$3)+SUMIFS('ATL CR'!$J:$J,'ATL CR'!$I:$I,'ATL GA Inventory'!$B83,'ATL CR'!$L:$L,'ATL GA Inventory'!R$3)</f>
        <v>0</v>
      </c>
      <c r="S83" s="13">
        <f>SUMIFS('ATL RAW'!$J:$J,'ATL RAW'!$I:$I,'ATL GA Inventory'!$B83,'ATL RAW'!$L:$L,'ATL GA Inventory'!S$3)+SUMIFS('ATL CR'!$J:$J,'ATL CR'!$I:$I,'ATL GA Inventory'!$B83,'ATL CR'!$L:$L,'ATL GA Inventory'!S$3)</f>
        <v>0</v>
      </c>
      <c r="T83" s="13">
        <f>SUMIFS('ATL RAW'!$J:$J,'ATL RAW'!$I:$I,'ATL GA Inventory'!$B83,'ATL RAW'!$L:$L,'ATL GA Inventory'!T$3)+SUMIFS('ATL CR'!$J:$J,'ATL CR'!$I:$I,'ATL GA Inventory'!$B83,'ATL CR'!$L:$L,'ATL GA Inventory'!T$3)</f>
        <v>0</v>
      </c>
      <c r="U83" s="13">
        <f>SUMIFS('ATL RAW'!$J:$J,'ATL RAW'!$I:$I,'ATL GA Inventory'!$B83,'ATL RAW'!$L:$L,'ATL GA Inventory'!U$3)+SUMIFS('ATL CR'!$J:$J,'ATL CR'!$I:$I,'ATL GA Inventory'!$B83,'ATL CR'!$L:$L,'ATL GA Inventory'!U$3)</f>
        <v>0</v>
      </c>
      <c r="V83" s="13">
        <f>SUMIFS('ATL RAW'!$J:$J,'ATL RAW'!$I:$I,'ATL GA Inventory'!$B83,'ATL RAW'!$L:$L,'ATL GA Inventory'!V$3)+SUMIFS('ATL CR'!$J:$J,'ATL CR'!$I:$I,'ATL GA Inventory'!$B83,'ATL CR'!$L:$L,'ATL GA Inventory'!V$3)</f>
        <v>0</v>
      </c>
      <c r="W83" s="13">
        <f>SUMIFS('ATL RAW'!$J:$J,'ATL RAW'!$I:$I,'ATL GA Inventory'!$B83,'ATL RAW'!$L:$L,'ATL GA Inventory'!W$3)+SUMIFS('ATL CR'!$J:$J,'ATL CR'!$I:$I,'ATL GA Inventory'!$B83,'ATL CR'!$L:$L,'ATL GA Inventory'!W$3)</f>
        <v>0</v>
      </c>
      <c r="X83" s="13">
        <f>SUMIFS('ATL RAW'!$J:$J,'ATL RAW'!$I:$I,'ATL GA Inventory'!$B83,'ATL RAW'!$L:$L,'ATL GA Inventory'!X$3)+SUMIFS('ATL CR'!$J:$J,'ATL CR'!$I:$I,'ATL GA Inventory'!$B83,'ATL CR'!$L:$L,'ATL GA Inventory'!X$3)</f>
        <v>0</v>
      </c>
      <c r="Y83" s="13">
        <f>SUMIFS('ATL RAW'!$J:$J,'ATL RAW'!$I:$I,'ATL GA Inventory'!$B83,'ATL RAW'!$L:$L,'ATL GA Inventory'!Y$3)+SUMIFS('ATL CR'!$J:$J,'ATL CR'!$I:$I,'ATL GA Inventory'!$B83,'ATL CR'!$L:$L,'ATL GA Inventory'!Y$3)</f>
        <v>0</v>
      </c>
      <c r="Z83" s="13">
        <f>SUMIFS('ATL RAW'!$J:$J,'ATL RAW'!$I:$I,'ATL GA Inventory'!$B83,'ATL RAW'!$L:$L,'ATL GA Inventory'!Z$3)+SUMIFS('ATL CR'!$J:$J,'ATL CR'!$I:$I,'ATL GA Inventory'!$B83,'ATL CR'!$L:$L,'ATL GA Inventory'!Z$3)</f>
        <v>0</v>
      </c>
      <c r="AA83" s="13">
        <f>SUMIFS('ATL RAW'!$J:$J,'ATL RAW'!$I:$I,'ATL GA Inventory'!$B83,'ATL RAW'!$L:$L,'ATL GA Inventory'!AA$3)+SUMIFS('ATL CR'!$J:$J,'ATL CR'!$I:$I,'ATL GA Inventory'!$B83,'ATL CR'!$L:$L,'ATL GA Inventory'!AA$3)</f>
        <v>0</v>
      </c>
      <c r="AB83" s="13">
        <f>SUMIFS('ATL RAW'!$J:$J,'ATL RAW'!$I:$I,'ATL GA Inventory'!$B83,'ATL RAW'!$L:$L,'ATL GA Inventory'!AB$3)+SUMIFS('ATL CR'!$J:$J,'ATL CR'!$I:$I,'ATL GA Inventory'!$B83,'ATL CR'!$L:$L,'ATL GA Inventory'!AB$3)</f>
        <v>0</v>
      </c>
      <c r="AC83" s="13">
        <f>SUMIFS('ATL RAW'!$J:$J,'ATL RAW'!$I:$I,'ATL GA Inventory'!$B83,'ATL RAW'!$L:$L,'ATL GA Inventory'!AC$3)+SUMIFS('ATL CR'!$J:$J,'ATL CR'!$I:$I,'ATL GA Inventory'!$B83,'ATL CR'!$L:$L,'ATL GA Inventory'!AC$3)</f>
        <v>0</v>
      </c>
      <c r="AD83" s="13">
        <f>SUMIFS('ATL RAW'!$J:$J,'ATL RAW'!$I:$I,'ATL GA Inventory'!$B83,'ATL RAW'!$L:$L,'ATL GA Inventory'!AD$3)+SUMIFS('ATL CR'!$J:$J,'ATL CR'!$I:$I,'ATL GA Inventory'!$B83,'ATL CR'!$L:$L,'ATL GA Inventory'!AD$3)</f>
        <v>0</v>
      </c>
      <c r="AE83" s="13">
        <f>SUMIFS('ATL RAW'!$J:$J,'ATL RAW'!$I:$I,'ATL GA Inventory'!$B83,'ATL RAW'!$L:$L,'ATL GA Inventory'!AE$3)+SUMIFS('ATL CR'!$J:$J,'ATL CR'!$I:$I,'ATL GA Inventory'!$B83,'ATL CR'!$L:$L,'ATL GA Inventory'!AE$3)</f>
        <v>0</v>
      </c>
      <c r="AF83" s="13">
        <f>SUMIFS('ATL RAW'!$J:$J,'ATL RAW'!$I:$I,'ATL GA Inventory'!$B83,'ATL RAW'!$L:$L,'ATL GA Inventory'!AF$3)+SUMIFS('ATL CR'!$J:$J,'ATL CR'!$I:$I,'ATL GA Inventory'!$B83,'ATL CR'!$L:$L,'ATL GA Inventory'!AF$3)</f>
        <v>0</v>
      </c>
      <c r="AG83" s="13">
        <f>SUMIFS('ATL RAW'!$J:$J,'ATL RAW'!$I:$I,'ATL GA Inventory'!$B83,'ATL RAW'!$L:$L,'ATL GA Inventory'!AG$3)+SUMIFS('ATL CR'!$J:$J,'ATL CR'!$I:$I,'ATL GA Inventory'!$B83,'ATL CR'!$L:$L,'ATL GA Inventory'!AG$3)</f>
        <v>0</v>
      </c>
      <c r="AH83" s="13">
        <f>SUMIFS('ATL RAW'!$J:$J,'ATL RAW'!$I:$I,'ATL GA Inventory'!$B83,'ATL RAW'!$L:$L,'ATL GA Inventory'!AH$3)+SUMIFS('ATL CR'!$J:$J,'ATL CR'!$I:$I,'ATL GA Inventory'!$B83,'ATL CR'!$L:$L,'ATL GA Inventory'!AH$3)</f>
        <v>0</v>
      </c>
      <c r="AI83" s="13">
        <f>SUMIFS('ATL RAW'!$J:$J,'ATL RAW'!$I:$I,'ATL GA Inventory'!$B83,'ATL RAW'!$L:$L,'ATL GA Inventory'!AI$3)+SUMIFS('ATL CR'!$J:$J,'ATL CR'!$I:$I,'ATL GA Inventory'!$B83,'ATL CR'!$L:$L,'ATL GA Inventory'!AI$3)</f>
        <v>0</v>
      </c>
      <c r="AJ83" s="13">
        <f>SUMIFS('ATL RAW'!$J:$J,'ATL RAW'!$I:$I,'ATL GA Inventory'!$B83,'ATL RAW'!$L:$L,'ATL GA Inventory'!AJ$3)+SUMIFS('ATL CR'!$J:$J,'ATL CR'!$I:$I,'ATL GA Inventory'!$B83,'ATL CR'!$L:$L,'ATL GA Inventory'!AJ$3)</f>
        <v>0</v>
      </c>
      <c r="AK83" s="13">
        <f>SUMIFS('ATL RAW'!$J:$J,'ATL RAW'!$I:$I,'ATL GA Inventory'!$B83,'ATL RAW'!$L:$L,'ATL GA Inventory'!AK$3)+SUMIFS('ATL CR'!$J:$J,'ATL CR'!$I:$I,'ATL GA Inventory'!$B83,'ATL CR'!$L:$L,'ATL GA Inventory'!AK$3)</f>
        <v>0</v>
      </c>
      <c r="AL83" s="13">
        <f>SUMIFS('ATL RAW'!$J:$J,'ATL RAW'!$I:$I,'ATL GA Inventory'!$B83,'ATL RAW'!$L:$L,'ATL GA Inventory'!AL$3)+SUMIFS('ATL CR'!$J:$J,'ATL CR'!$I:$I,'ATL GA Inventory'!$B83,'ATL CR'!$L:$L,'ATL GA Inventory'!AL$3)</f>
        <v>0</v>
      </c>
      <c r="AM83" s="13">
        <f>SUMIFS('ATL RAW'!$J:$J,'ATL RAW'!$I:$I,'ATL GA Inventory'!$B83,'ATL RAW'!$L:$L,'ATL GA Inventory'!AM$3)+SUMIFS('ATL CR'!$J:$J,'ATL CR'!$I:$I,'ATL GA Inventory'!$B83,'ATL CR'!$L:$L,'ATL GA Inventory'!AM$3)</f>
        <v>0</v>
      </c>
      <c r="AN83" s="13">
        <f>SUMIFS('ATL RAW'!$J:$J,'ATL RAW'!$I:$I,'ATL GA Inventory'!$B83,'ATL RAW'!$L:$L,'ATL GA Inventory'!AN$3)+SUMIFS('ATL CR'!$J:$J,'ATL CR'!$I:$I,'ATL GA Inventory'!$B83,'ATL CR'!$L:$L,'ATL GA Inventory'!AN$3)</f>
        <v>0</v>
      </c>
      <c r="AO83" s="13">
        <f>SUMIFS('ATL RAW'!$J:$J,'ATL RAW'!$I:$I,'ATL GA Inventory'!$B83,'ATL RAW'!$L:$L,'ATL GA Inventory'!AO$3)+SUMIFS('ATL CR'!$J:$J,'ATL CR'!$I:$I,'ATL GA Inventory'!$B83,'ATL CR'!$L:$L,'ATL GA Inventory'!AO$3)</f>
        <v>0</v>
      </c>
      <c r="AP83" s="13">
        <f>SUMIFS('ATL RAW'!$J:$J,'ATL RAW'!$I:$I,'ATL GA Inventory'!$B83,'ATL RAW'!$L:$L,'ATL GA Inventory'!AP$3)+SUMIFS('ATL CR'!$J:$J,'ATL CR'!$I:$I,'ATL GA Inventory'!$B83,'ATL CR'!$L:$L,'ATL GA Inventory'!AP$3)</f>
        <v>0</v>
      </c>
      <c r="AQ83" s="13">
        <f>SUMIFS('ATL RAW'!$J:$J,'ATL RAW'!$I:$I,'ATL GA Inventory'!$B83,'ATL RAW'!$L:$L,'ATL GA Inventory'!AQ$3)+SUMIFS('ATL CR'!$J:$J,'ATL CR'!$I:$I,'ATL GA Inventory'!$B83,'ATL CR'!$L:$L,'ATL GA Inventory'!AQ$3)</f>
        <v>0</v>
      </c>
      <c r="AR83" s="13">
        <f>SUMIFS('ATL RAW'!$J:$J,'ATL RAW'!$I:$I,'ATL GA Inventory'!$B83,'ATL RAW'!$L:$L,'ATL GA Inventory'!AR$3)+SUMIFS('ATL CR'!$J:$J,'ATL CR'!$I:$I,'ATL GA Inventory'!$B83,'ATL CR'!$L:$L,'ATL GA Inventory'!AR$3)</f>
        <v>0</v>
      </c>
      <c r="AS83" s="13">
        <f>SUMIFS('ATL RAW'!$J:$J,'ATL RAW'!$I:$I,'ATL GA Inventory'!$B83,'ATL RAW'!$L:$L,'ATL GA Inventory'!AS$3)+SUMIFS('ATL CR'!$J:$J,'ATL CR'!$I:$I,'ATL GA Inventory'!$B83,'ATL CR'!$L:$L,'ATL GA Inventory'!AS$3)</f>
        <v>0</v>
      </c>
      <c r="AT83" s="13">
        <f>SUMIFS('ATL RAW'!$J:$J,'ATL RAW'!$I:$I,'ATL GA Inventory'!$B83,'ATL RAW'!$L:$L,'ATL GA Inventory'!AT$3)+SUMIFS('ATL CR'!$J:$J,'ATL CR'!$I:$I,'ATL GA Inventory'!$B83,'ATL CR'!$L:$L,'ATL GA Inventory'!AT$3)</f>
        <v>0</v>
      </c>
      <c r="AU83" s="13">
        <f>SUMIFS('ATL RAW'!$J:$J,'ATL RAW'!$I:$I,'ATL GA Inventory'!$B83,'ATL RAW'!$L:$L,'ATL GA Inventory'!AU$3)+SUMIFS('ATL CR'!$J:$J,'ATL CR'!$I:$I,'ATL GA Inventory'!$B83,'ATL CR'!$L:$L,'ATL GA Inventory'!AU$3)</f>
        <v>0</v>
      </c>
      <c r="AV83" s="13">
        <f>SUMIFS('ATL RAW'!$J:$J,'ATL RAW'!$I:$I,'ATL GA Inventory'!$B83,'ATL RAW'!$L:$L,'ATL GA Inventory'!AV$3)+SUMIFS('ATL CR'!$J:$J,'ATL CR'!$I:$I,'ATL GA Inventory'!$B83,'ATL CR'!$L:$L,'ATL GA Inventory'!AV$3)</f>
        <v>0</v>
      </c>
      <c r="AW83" s="13">
        <f>SUMIFS('ATL RAW'!$J:$J,'ATL RAW'!$I:$I,'ATL GA Inventory'!$B83,'ATL RAW'!$L:$L,'ATL GA Inventory'!AW$3)+SUMIFS('ATL CR'!$J:$J,'ATL CR'!$I:$I,'ATL GA Inventory'!$B83,'ATL CR'!$L:$L,'ATL GA Inventory'!AW$3)</f>
        <v>0</v>
      </c>
      <c r="AX83" s="13">
        <f>SUMIFS('ATL RAW'!$J:$J,'ATL RAW'!$I:$I,'ATL GA Inventory'!$B83,'ATL RAW'!$L:$L,'ATL GA Inventory'!AX$3)+SUMIFS('ATL CR'!$J:$J,'ATL CR'!$I:$I,'ATL GA Inventory'!$B83,'ATL CR'!$L:$L,'ATL GA Inventory'!AX$3)</f>
        <v>0</v>
      </c>
      <c r="AY83" s="13">
        <f>SUMIFS('ATL RAW'!$J:$J,'ATL RAW'!$I:$I,'ATL GA Inventory'!$B83,'ATL RAW'!$L:$L,'ATL GA Inventory'!AY$3)+SUMIFS('ATL CR'!$J:$J,'ATL CR'!$I:$I,'ATL GA Inventory'!$B83,'ATL CR'!$L:$L,'ATL GA Inventory'!AY$3)</f>
        <v>0</v>
      </c>
      <c r="AZ83" s="13">
        <f>SUMIFS('ATL RAW'!$J:$J,'ATL RAW'!$I:$I,'ATL GA Inventory'!$B83,'ATL RAW'!$L:$L,'ATL GA Inventory'!AZ$3)+SUMIFS('ATL CR'!$J:$J,'ATL CR'!$I:$I,'ATL GA Inventory'!$B83,'ATL CR'!$L:$L,'ATL GA Inventory'!AZ$3)</f>
        <v>0</v>
      </c>
      <c r="BA83" s="13">
        <f>SUMIFS('ATL RAW'!$J:$J,'ATL RAW'!$I:$I,'ATL GA Inventory'!$B83,'ATL RAW'!$L:$L,'ATL GA Inventory'!BA$3)+SUMIFS('ATL CR'!$J:$J,'ATL CR'!$I:$I,'ATL GA Inventory'!$B83,'ATL CR'!$L:$L,'ATL GA Inventory'!BA$3)</f>
        <v>0</v>
      </c>
      <c r="BB83" s="13">
        <f>SUMIFS('ATL RAW'!$J:$J,'ATL RAW'!$I:$I,'ATL GA Inventory'!$B83,'ATL RAW'!$L:$L,'ATL GA Inventory'!BB$3)+SUMIFS('ATL CR'!$J:$J,'ATL CR'!$I:$I,'ATL GA Inventory'!$B83,'ATL CR'!$L:$L,'ATL GA Inventory'!BB$3)</f>
        <v>0</v>
      </c>
      <c r="BC83" s="13">
        <f>SUMIFS('ATL RAW'!$J:$J,'ATL RAW'!$I:$I,'ATL GA Inventory'!$B83,'ATL RAW'!$L:$L,'ATL GA Inventory'!BC$3)+SUMIFS('ATL CR'!$J:$J,'ATL CR'!$I:$I,'ATL GA Inventory'!$B83,'ATL CR'!$L:$L,'ATL GA Inventory'!BC$3)</f>
        <v>0</v>
      </c>
      <c r="BD83" s="13">
        <f>SUMIFS('ATL RAW'!$J:$J,'ATL RAW'!$I:$I,'ATL GA Inventory'!$B83,'ATL RAW'!$L:$L,'ATL GA Inventory'!BD$3)+SUMIFS('ATL CR'!$J:$J,'ATL CR'!$I:$I,'ATL GA Inventory'!$B83,'ATL CR'!$L:$L,'ATL GA Inventory'!BD$3)</f>
        <v>0</v>
      </c>
      <c r="BE83" s="13">
        <f>SUMIFS('ATL RAW'!$J:$J,'ATL RAW'!$I:$I,'ATL GA Inventory'!$B83,'ATL RAW'!$L:$L,'ATL GA Inventory'!BE$3)+SUMIFS('ATL CR'!$J:$J,'ATL CR'!$I:$I,'ATL GA Inventory'!$B83,'ATL CR'!$L:$L,'ATL GA Inventory'!BE$3)</f>
        <v>0</v>
      </c>
      <c r="BF83" s="13">
        <f>SUMIFS('ATL RAW'!$J:$J,'ATL RAW'!$I:$I,'ATL GA Inventory'!$B83,'ATL RAW'!$L:$L,'ATL GA Inventory'!BF$3)+SUMIFS('ATL CR'!$J:$J,'ATL CR'!$I:$I,'ATL GA Inventory'!$B83,'ATL CR'!$L:$L,'ATL GA Inventory'!BF$3)</f>
        <v>0</v>
      </c>
      <c r="BG83" s="13">
        <f>SUMIFS('ATL RAW'!$J:$J,'ATL RAW'!$I:$I,'ATL GA Inventory'!$B83,'ATL RAW'!$L:$L,'ATL GA Inventory'!BG$3)+SUMIFS('ATL CR'!$J:$J,'ATL CR'!$I:$I,'ATL GA Inventory'!$B83,'ATL CR'!$L:$L,'ATL GA Inventory'!BG$3)</f>
        <v>0</v>
      </c>
      <c r="BH83" s="13">
        <f>SUMIFS('ATL RAW'!$J:$J,'ATL RAW'!$I:$I,'ATL GA Inventory'!$B83,'ATL RAW'!$L:$L,'ATL GA Inventory'!BH$3)+SUMIFS('ATL CR'!$J:$J,'ATL CR'!$I:$I,'ATL GA Inventory'!$B83,'ATL CR'!$L:$L,'ATL GA Inventory'!BH$3)</f>
        <v>0</v>
      </c>
      <c r="BI83" s="13">
        <f>SUMIFS('ATL RAW'!$J:$J,'ATL RAW'!$I:$I,'ATL GA Inventory'!$B83,'ATL RAW'!$L:$L,'ATL GA Inventory'!BI$3)+SUMIFS('ATL CR'!$J:$J,'ATL CR'!$I:$I,'ATL GA Inventory'!$B83,'ATL CR'!$L:$L,'ATL GA Inventory'!BI$3)</f>
        <v>0</v>
      </c>
      <c r="BJ83" s="13">
        <f>SUMIFS('ATL RAW'!$J:$J,'ATL RAW'!$I:$I,'ATL GA Inventory'!$B83,'ATL RAW'!$L:$L,'ATL GA Inventory'!BJ$3)+SUMIFS('ATL CR'!$J:$J,'ATL CR'!$I:$I,'ATL GA Inventory'!$B83,'ATL CR'!$L:$L,'ATL GA Inventory'!BJ$3)</f>
        <v>0</v>
      </c>
      <c r="BK83" s="13">
        <f>SUMIFS('ATL RAW'!$J:$J,'ATL RAW'!$I:$I,'ATL GA Inventory'!$B83,'ATL RAW'!$L:$L,'ATL GA Inventory'!BK$3)+SUMIFS('ATL CR'!$J:$J,'ATL CR'!$I:$I,'ATL GA Inventory'!$B83,'ATL CR'!$L:$L,'ATL GA Inventory'!BK$3)</f>
        <v>0</v>
      </c>
      <c r="BL83" s="13">
        <f>SUMIFS('ATL RAW'!$J:$J,'ATL RAW'!$I:$I,'ATL GA Inventory'!$B83,'ATL RAW'!$L:$L,'ATL GA Inventory'!BL$3)+SUMIFS('ATL CR'!$J:$J,'ATL CR'!$I:$I,'ATL GA Inventory'!$B83,'ATL CR'!$L:$L,'ATL GA Inventory'!BL$3)</f>
        <v>0</v>
      </c>
      <c r="BM83" s="13">
        <f>SUMIFS('ATL RAW'!$J:$J,'ATL RAW'!$I:$I,'ATL GA Inventory'!$B83,'ATL RAW'!$L:$L,'ATL GA Inventory'!BM$3)+SUMIFS('ATL CR'!$J:$J,'ATL CR'!$I:$I,'ATL GA Inventory'!$B83,'ATL CR'!$L:$L,'ATL GA Inventory'!BM$3)</f>
        <v>0</v>
      </c>
      <c r="BN83" s="13">
        <f>SUMIFS('ATL RAW'!$J:$J,'ATL RAW'!$I:$I,'ATL GA Inventory'!$B83,'ATL RAW'!$L:$L,'ATL GA Inventory'!BN$3)+SUMIFS('ATL CR'!$J:$J,'ATL CR'!$I:$I,'ATL GA Inventory'!$B83,'ATL CR'!$L:$L,'ATL GA Inventory'!BN$3)</f>
        <v>0</v>
      </c>
      <c r="BO83" s="13">
        <f>SUMIFS('ATL RAW'!$J:$J,'ATL RAW'!$I:$I,'ATL GA Inventory'!$B83,'ATL RAW'!$L:$L,'ATL GA Inventory'!BO$3)+SUMIFS('ATL CR'!$J:$J,'ATL CR'!$I:$I,'ATL GA Inventory'!$B83,'ATL CR'!$L:$L,'ATL GA Inventory'!BO$3)</f>
        <v>0</v>
      </c>
      <c r="BP83" s="13">
        <f>SUMIFS('ATL RAW'!$J:$J,'ATL RAW'!$I:$I,'ATL GA Inventory'!$B83,'ATL RAW'!$L:$L,'ATL GA Inventory'!BP$3)+SUMIFS('ATL CR'!$J:$J,'ATL CR'!$I:$I,'ATL GA Inventory'!$B83,'ATL CR'!$L:$L,'ATL GA Inventory'!BP$3)</f>
        <v>0</v>
      </c>
      <c r="BQ83" s="13">
        <f>SUMIFS('ATL RAW'!$J:$J,'ATL RAW'!$I:$I,'ATL GA Inventory'!$B83,'ATL RAW'!$L:$L,'ATL GA Inventory'!BQ$3)+SUMIFS('ATL CR'!$J:$J,'ATL CR'!$I:$I,'ATL GA Inventory'!$B83,'ATL CR'!$L:$L,'ATL GA Inventory'!BQ$3)</f>
        <v>0</v>
      </c>
      <c r="BR83" s="13">
        <f>SUMIFS('ATL RAW'!$J:$J,'ATL RAW'!$I:$I,'ATL GA Inventory'!$B83,'ATL RAW'!$L:$L,'ATL GA Inventory'!BR$3)+SUMIFS('ATL CR'!$J:$J,'ATL CR'!$I:$I,'ATL GA Inventory'!$B83,'ATL CR'!$L:$L,'ATL GA Inventory'!BR$3)</f>
        <v>0</v>
      </c>
      <c r="BS83" s="13">
        <f>SUMIFS('ATL RAW'!$J:$J,'ATL RAW'!$I:$I,'ATL GA Inventory'!$B83,'ATL RAW'!$L:$L,'ATL GA Inventory'!BS$3)+SUMIFS('ATL CR'!$J:$J,'ATL CR'!$I:$I,'ATL GA Inventory'!$B83,'ATL CR'!$L:$L,'ATL GA Inventory'!BS$3)</f>
        <v>0</v>
      </c>
      <c r="BT83" s="13">
        <f>SUMIFS('ATL RAW'!$J:$J,'ATL RAW'!$I:$I,'ATL GA Inventory'!$B83,'ATL RAW'!$L:$L,'ATL GA Inventory'!BT$3)+SUMIFS('ATL CR'!$J:$J,'ATL CR'!$I:$I,'ATL GA Inventory'!$B83,'ATL CR'!$L:$L,'ATL GA Inventory'!BT$3)</f>
        <v>0</v>
      </c>
      <c r="BU83" s="13">
        <f>SUMIFS('ATL RAW'!$J:$J,'ATL RAW'!$I:$I,'ATL GA Inventory'!$B83,'ATL RAW'!$L:$L,'ATL GA Inventory'!BU$3)+SUMIFS('ATL CR'!$J:$J,'ATL CR'!$I:$I,'ATL GA Inventory'!$B83,'ATL CR'!$L:$L,'ATL GA Inventory'!BU$3)</f>
        <v>0</v>
      </c>
      <c r="BV83" s="13">
        <f>SUMIFS('ATL RAW'!$J:$J,'ATL RAW'!$I:$I,'ATL GA Inventory'!$B83,'ATL RAW'!$L:$L,'ATL GA Inventory'!BV$3)+SUMIFS('ATL CR'!$J:$J,'ATL CR'!$I:$I,'ATL GA Inventory'!$B83,'ATL CR'!$L:$L,'ATL GA Inventory'!BV$3)</f>
        <v>0</v>
      </c>
      <c r="BW83" s="13">
        <f>SUMIFS('ATL RAW'!$J:$J,'ATL RAW'!$I:$I,'ATL GA Inventory'!$B83,'ATL RAW'!$L:$L,'ATL GA Inventory'!BW$3)+SUMIFS('ATL CR'!$J:$J,'ATL CR'!$I:$I,'ATL GA Inventory'!$B83,'ATL CR'!$L:$L,'ATL GA Inventory'!BW$3)</f>
        <v>0</v>
      </c>
      <c r="BX83" s="13">
        <f>SUMIFS('ATL RAW'!$J:$J,'ATL RAW'!$I:$I,'ATL GA Inventory'!$B83,'ATL RAW'!$L:$L,'ATL GA Inventory'!BX$3)+SUMIFS('ATL CR'!$J:$J,'ATL CR'!$I:$I,'ATL GA Inventory'!$B83,'ATL CR'!$L:$L,'ATL GA Inventory'!BX$3)</f>
        <v>0</v>
      </c>
      <c r="BY83" s="13">
        <f>SUMIFS('ATL RAW'!$J:$J,'ATL RAW'!$I:$I,'ATL GA Inventory'!$B83,'ATL RAW'!$L:$L,'ATL GA Inventory'!BY$3)+SUMIFS('ATL CR'!$J:$J,'ATL CR'!$I:$I,'ATL GA Inventory'!$B83,'ATL CR'!$L:$L,'ATL GA Inventory'!BY$3)</f>
        <v>0</v>
      </c>
      <c r="BZ83" s="13">
        <f>SUMIFS('ATL RAW'!$J:$J,'ATL RAW'!$I:$I,'ATL GA Inventory'!$B83,'ATL RAW'!$L:$L,'ATL GA Inventory'!BZ$3)+SUMIFS('ATL CR'!$J:$J,'ATL CR'!$I:$I,'ATL GA Inventory'!$B83,'ATL CR'!$L:$L,'ATL GA Inventory'!BZ$3)</f>
        <v>0</v>
      </c>
      <c r="CA83" s="13">
        <f>SUMIFS('ATL RAW'!$J:$J,'ATL RAW'!$I:$I,'ATL GA Inventory'!$B83,'ATL RAW'!$L:$L,'ATL GA Inventory'!CA$3)+SUMIFS('ATL CR'!$J:$J,'ATL CR'!$I:$I,'ATL GA Inventory'!$B83,'ATL CR'!$L:$L,'ATL GA Inventory'!CA$3)</f>
        <v>0</v>
      </c>
      <c r="CB83" s="13">
        <f>SUMIFS('ATL RAW'!$J:$J,'ATL RAW'!$I:$I,'ATL GA Inventory'!$B83,'ATL RAW'!$L:$L,'ATL GA Inventory'!CB$3)+SUMIFS('ATL CR'!$J:$J,'ATL CR'!$I:$I,'ATL GA Inventory'!$B83,'ATL CR'!$L:$L,'ATL GA Inventory'!CB$3)</f>
        <v>0</v>
      </c>
      <c r="CC83" s="13">
        <f>SUMIFS('ATL RAW'!$J:$J,'ATL RAW'!$I:$I,'ATL GA Inventory'!$B83,'ATL RAW'!$L:$L,'ATL GA Inventory'!CC$3)+SUMIFS('ATL CR'!$J:$J,'ATL CR'!$I:$I,'ATL GA Inventory'!$B83,'ATL CR'!$L:$L,'ATL GA Inventory'!CC$3)</f>
        <v>0</v>
      </c>
      <c r="CD83" s="13">
        <f>SUMIFS('ATL RAW'!$J:$J,'ATL RAW'!$I:$I,'ATL GA Inventory'!$B83,'ATL RAW'!$L:$L,'ATL GA Inventory'!CD$3)+SUMIFS('ATL CR'!$J:$J,'ATL CR'!$I:$I,'ATL GA Inventory'!$B83,'ATL CR'!$L:$L,'ATL GA Inventory'!CD$3)</f>
        <v>0</v>
      </c>
      <c r="CE83" s="13">
        <f>SUMIFS('ATL RAW'!$J:$J,'ATL RAW'!$I:$I,'ATL GA Inventory'!$B83,'ATL RAW'!$L:$L,'ATL GA Inventory'!CE$3)+SUMIFS('ATL CR'!$J:$J,'ATL CR'!$I:$I,'ATL GA Inventory'!$B83,'ATL CR'!$L:$L,'ATL GA Inventory'!CE$3)</f>
        <v>0</v>
      </c>
      <c r="CF83" s="13">
        <f>SUMIFS('ATL RAW'!$J:$J,'ATL RAW'!$I:$I,'ATL GA Inventory'!$B83,'ATL RAW'!$L:$L,'ATL GA Inventory'!CF$3)+SUMIFS('ATL CR'!$J:$J,'ATL CR'!$I:$I,'ATL GA Inventory'!$B83,'ATL CR'!$L:$L,'ATL GA Inventory'!CF$3)</f>
        <v>58</v>
      </c>
      <c r="CG83" s="13">
        <f>SUMIFS('ATL RAW'!$J:$J,'ATL RAW'!$I:$I,'ATL GA Inventory'!$B83,'ATL RAW'!$L:$L,'ATL GA Inventory'!CG$3)+SUMIFS('ATL CR'!$J:$J,'ATL CR'!$I:$I,'ATL GA Inventory'!$B83,'ATL CR'!$L:$L,'ATL GA Inventory'!CG$3)</f>
        <v>0</v>
      </c>
      <c r="CH83" s="13">
        <f>SUMIFS('ATL RAW'!$J:$J,'ATL RAW'!$I:$I,'ATL GA Inventory'!$B83,'ATL RAW'!$L:$L,'ATL GA Inventory'!CH$3)+SUMIFS('ATL CR'!$J:$J,'ATL CR'!$I:$I,'ATL GA Inventory'!$B83,'ATL CR'!$L:$L,'ATL GA Inventory'!CH$3)</f>
        <v>0</v>
      </c>
      <c r="CI83" s="13">
        <f>SUMIFS('ATL RAW'!$J:$J,'ATL RAW'!$I:$I,'ATL GA Inventory'!$B83,'ATL RAW'!$L:$L,'ATL GA Inventory'!CI$3)+SUMIFS('ATL CR'!$J:$J,'ATL CR'!$I:$I,'ATL GA Inventory'!$B83,'ATL CR'!$L:$L,'ATL GA Inventory'!CI$3)</f>
        <v>0</v>
      </c>
      <c r="CJ83" s="13">
        <f>SUMIFS('ATL RAW'!$J:$J,'ATL RAW'!$I:$I,'ATL GA Inventory'!$B83,'ATL RAW'!$L:$L,'ATL GA Inventory'!CJ$3)+SUMIFS('ATL CR'!$J:$J,'ATL CR'!$I:$I,'ATL GA Inventory'!$B83,'ATL CR'!$L:$L,'ATL GA Inventory'!CJ$3)</f>
        <v>0</v>
      </c>
      <c r="CK83" s="13">
        <f>SUMIFS('ATL RAW'!$J:$J,'ATL RAW'!$I:$I,'ATL GA Inventory'!$B83,'ATL RAW'!$L:$L,'ATL GA Inventory'!CK$3)+SUMIFS('ATL CR'!$J:$J,'ATL CR'!$I:$I,'ATL GA Inventory'!$B83,'ATL CR'!$L:$L,'ATL GA Inventory'!CK$3)</f>
        <v>0</v>
      </c>
      <c r="CL83" s="13">
        <f>SUMIFS('ATL RAW'!$J:$J,'ATL RAW'!$I:$I,'ATL GA Inventory'!$B83,'ATL RAW'!$L:$L,'ATL GA Inventory'!CL$3)+SUMIFS('ATL CR'!$J:$J,'ATL CR'!$I:$I,'ATL GA Inventory'!$B83,'ATL CR'!$L:$L,'ATL GA Inventory'!CL$3)</f>
        <v>0</v>
      </c>
      <c r="CM83" s="13">
        <f>SUMIFS('ATL RAW'!$J:$J,'ATL RAW'!$I:$I,'ATL GA Inventory'!$B83,'ATL RAW'!$L:$L,'ATL GA Inventory'!CM$3)+SUMIFS('ATL CR'!$J:$J,'ATL CR'!$I:$I,'ATL GA Inventory'!$B83,'ATL CR'!$L:$L,'ATL GA Inventory'!CM$3)</f>
        <v>0</v>
      </c>
      <c r="CN83" s="13">
        <f>SUMIFS('ATL RAW'!$J:$J,'ATL RAW'!$I:$I,'ATL GA Inventory'!$B83,'ATL RAW'!$L:$L,'ATL GA Inventory'!CN$3)+SUMIFS('ATL CR'!$J:$J,'ATL CR'!$I:$I,'ATL GA Inventory'!$B83,'ATL CR'!$L:$L,'ATL GA Inventory'!CN$3)</f>
        <v>0</v>
      </c>
      <c r="CO83" s="13">
        <f>SUMIFS('ATL RAW'!$J:$J,'ATL RAW'!$I:$I,'ATL GA Inventory'!$B83,'ATL RAW'!$L:$L,'ATL GA Inventory'!CO$3)+SUMIFS('ATL CR'!$J:$J,'ATL CR'!$I:$I,'ATL GA Inventory'!$B83,'ATL CR'!$L:$L,'ATL GA Inventory'!CO$3)</f>
        <v>0</v>
      </c>
      <c r="CP83" s="13">
        <f>SUMIFS('ATL RAW'!$J:$J,'ATL RAW'!$I:$I,'ATL GA Inventory'!$B83,'ATL RAW'!$L:$L,'ATL GA Inventory'!CP$3)+SUMIFS('ATL CR'!$J:$J,'ATL CR'!$I:$I,'ATL GA Inventory'!$B83,'ATL CR'!$L:$L,'ATL GA Inventory'!CP$3)</f>
        <v>0</v>
      </c>
      <c r="CQ83" s="13">
        <f>SUMIFS('ATL RAW'!$J:$J,'ATL RAW'!$I:$I,'ATL GA Inventory'!$B83,'ATL RAW'!$L:$L,'ATL GA Inventory'!CQ$3)+SUMIFS('ATL CR'!$J:$J,'ATL CR'!$I:$I,'ATL GA Inventory'!$B83,'ATL CR'!$L:$L,'ATL GA Inventory'!CQ$3)</f>
        <v>0</v>
      </c>
      <c r="CR83" s="13">
        <f>SUMIFS('ATL RAW'!$J:$J,'ATL RAW'!$I:$I,'ATL GA Inventory'!$B83,'ATL RAW'!$L:$L,'ATL GA Inventory'!CR$3)+SUMIFS('ATL CR'!$J:$J,'ATL CR'!$I:$I,'ATL GA Inventory'!$B83,'ATL CR'!$L:$L,'ATL GA Inventory'!CR$3)</f>
        <v>0</v>
      </c>
      <c r="CS83" s="13">
        <f>SUMIFS('ATL RAW'!$J:$J,'ATL RAW'!$I:$I,'ATL GA Inventory'!$B83,'ATL RAW'!$L:$L,'ATL GA Inventory'!CS$3)+SUMIFS('ATL CR'!$J:$J,'ATL CR'!$I:$I,'ATL GA Inventory'!$B83,'ATL CR'!$L:$L,'ATL GA Inventory'!CS$3)</f>
        <v>0</v>
      </c>
      <c r="CT83" s="13">
        <f>SUMIFS('ATL RAW'!$J:$J,'ATL RAW'!$I:$I,'ATL GA Inventory'!$B83,'ATL RAW'!$L:$L,'ATL GA Inventory'!CT$3)+SUMIFS('ATL CR'!$J:$J,'ATL CR'!$I:$I,'ATL GA Inventory'!$B83,'ATL CR'!$L:$L,'ATL GA Inventory'!CT$3)</f>
        <v>0</v>
      </c>
      <c r="CU83" s="13">
        <f>SUMIFS('ATL RAW'!$J:$J,'ATL RAW'!$I:$I,'ATL GA Inventory'!$B83,'ATL RAW'!$L:$L,'ATL GA Inventory'!CU$3)+SUMIFS('ATL CR'!$J:$J,'ATL CR'!$I:$I,'ATL GA Inventory'!$B83,'ATL CR'!$L:$L,'ATL GA Inventory'!CU$3)</f>
        <v>0</v>
      </c>
      <c r="CV83" s="13">
        <f>SUMIFS('ATL RAW'!$J:$J,'ATL RAW'!$I:$I,'ATL GA Inventory'!$B83,'ATL RAW'!$L:$L,'ATL GA Inventory'!CV$3)+SUMIFS('ATL CR'!$J:$J,'ATL CR'!$I:$I,'ATL GA Inventory'!$B83,'ATL CR'!$L:$L,'ATL GA Inventory'!CV$3)</f>
        <v>0</v>
      </c>
      <c r="CW83" s="13">
        <f>SUMIFS('ATL RAW'!$J:$J,'ATL RAW'!$I:$I,'ATL GA Inventory'!$B83,'ATL RAW'!$L:$L,'ATL GA Inventory'!CW$3)+SUMIFS('ATL CR'!$J:$J,'ATL CR'!$I:$I,'ATL GA Inventory'!$B83,'ATL CR'!$L:$L,'ATL GA Inventory'!CW$3)</f>
        <v>0</v>
      </c>
      <c r="CX83" s="13">
        <f>SUMIFS('ATL RAW'!$J:$J,'ATL RAW'!$I:$I,'ATL GA Inventory'!$B83,'ATL RAW'!$L:$L,'ATL GA Inventory'!CX$3)+SUMIFS('ATL CR'!$J:$J,'ATL CR'!$I:$I,'ATL GA Inventory'!$B83,'ATL CR'!$L:$L,'ATL GA Inventory'!CX$3)</f>
        <v>0</v>
      </c>
      <c r="CY83" s="13">
        <f>SUMIFS('ATL RAW'!$J:$J,'ATL RAW'!$I:$I,'ATL GA Inventory'!$B83,'ATL RAW'!$L:$L,'ATL GA Inventory'!CY$3)+SUMIFS('ATL CR'!$J:$J,'ATL CR'!$I:$I,'ATL GA Inventory'!$B83,'ATL CR'!$L:$L,'ATL GA Inventory'!CY$3)</f>
        <v>0</v>
      </c>
      <c r="CZ83" s="13">
        <f>SUMIFS('ATL RAW'!$J:$J,'ATL RAW'!$I:$I,'ATL GA Inventory'!$B83,'ATL RAW'!$L:$L,'ATL GA Inventory'!CZ$3)+SUMIFS('ATL CR'!$J:$J,'ATL CR'!$I:$I,'ATL GA Inventory'!$B83,'ATL CR'!$L:$L,'ATL GA Inventory'!CZ$3)</f>
        <v>0</v>
      </c>
      <c r="DA83" s="13">
        <f>SUMIFS('ATL RAW'!$J:$J,'ATL RAW'!$I:$I,'ATL GA Inventory'!$B83,'ATL RAW'!$L:$L,'ATL GA Inventory'!DA$3)+SUMIFS('ATL CR'!$J:$J,'ATL CR'!$I:$I,'ATL GA Inventory'!$B83,'ATL CR'!$L:$L,'ATL GA Inventory'!DA$3)</f>
        <v>0</v>
      </c>
      <c r="DB83" s="13">
        <f>SUMIFS('ATL RAW'!$J:$J,'ATL RAW'!$I:$I,'ATL GA Inventory'!$B83,'ATL RAW'!$L:$L,'ATL GA Inventory'!DB$3)+SUMIFS('ATL CR'!$J:$J,'ATL CR'!$I:$I,'ATL GA Inventory'!$B83,'ATL CR'!$L:$L,'ATL GA Inventory'!DB$3)</f>
        <v>0</v>
      </c>
      <c r="DC83" s="13">
        <f>SUMIFS('ATL RAW'!$J:$J,'ATL RAW'!$I:$I,'ATL GA Inventory'!$B83,'ATL RAW'!$L:$L,'ATL GA Inventory'!DC$3)+SUMIFS('ATL CR'!$J:$J,'ATL CR'!$I:$I,'ATL GA Inventory'!$B83,'ATL CR'!$L:$L,'ATL GA Inventory'!DC$3)</f>
        <v>0</v>
      </c>
      <c r="DD83" s="13">
        <f>SUMIFS('ATL RAW'!$J:$J,'ATL RAW'!$I:$I,'ATL GA Inventory'!$B83,'ATL RAW'!$L:$L,'ATL GA Inventory'!DD$3)+SUMIFS('ATL CR'!$J:$J,'ATL CR'!$I:$I,'ATL GA Inventory'!$B83,'ATL CR'!$L:$L,'ATL GA Inventory'!DD$3)</f>
        <v>0</v>
      </c>
      <c r="DE83" s="13">
        <f>SUMIFS('ATL RAW'!$J:$J,'ATL RAW'!$I:$I,'ATL GA Inventory'!$B83,'ATL RAW'!$L:$L,'ATL GA Inventory'!DE$3)+SUMIFS('ATL CR'!$J:$J,'ATL CR'!$I:$I,'ATL GA Inventory'!$B83,'ATL CR'!$L:$L,'ATL GA Inventory'!DE$3)</f>
        <v>0</v>
      </c>
      <c r="DF83" s="13">
        <f>SUMIFS('ATL RAW'!$J:$J,'ATL RAW'!$I:$I,'ATL GA Inventory'!$B83,'ATL RAW'!$L:$L,'ATL GA Inventory'!DF$3)+SUMIFS('ATL CR'!$J:$J,'ATL CR'!$I:$I,'ATL GA Inventory'!$B83,'ATL CR'!$L:$L,'ATL GA Inventory'!DF$3)</f>
        <v>0</v>
      </c>
      <c r="DG83" s="13">
        <f>SUMIFS('ATL RAW'!$J:$J,'ATL RAW'!$I:$I,'ATL GA Inventory'!$B83,'ATL RAW'!$L:$L,'ATL GA Inventory'!DG$3)+SUMIFS('ATL CR'!$J:$J,'ATL CR'!$I:$I,'ATL GA Inventory'!$B83,'ATL CR'!$L:$L,'ATL GA Inventory'!DG$3)</f>
        <v>0</v>
      </c>
      <c r="DH83" s="13">
        <f>SUMIFS('ATL RAW'!$J:$J,'ATL RAW'!$I:$I,'ATL GA Inventory'!$B83,'ATL RAW'!$L:$L,'ATL GA Inventory'!DH$3)+SUMIFS('ATL CR'!$J:$J,'ATL CR'!$I:$I,'ATL GA Inventory'!$B83,'ATL CR'!$L:$L,'ATL GA Inventory'!DH$3)</f>
        <v>0</v>
      </c>
      <c r="DI83" s="13">
        <f>SUMIFS('ATL RAW'!$J:$J,'ATL RAW'!$I:$I,'ATL GA Inventory'!$B83,'ATL RAW'!$L:$L,'ATL GA Inventory'!DI$3)+SUMIFS('ATL CR'!$J:$J,'ATL CR'!$I:$I,'ATL GA Inventory'!$B83,'ATL CR'!$L:$L,'ATL GA Inventory'!DI$3)</f>
        <v>0</v>
      </c>
      <c r="DJ83" s="13">
        <f>SUMIFS('ATL RAW'!$J:$J,'ATL RAW'!$I:$I,'ATL GA Inventory'!$B83,'ATL RAW'!$L:$L,'ATL GA Inventory'!DJ$3)+SUMIFS('ATL CR'!$J:$J,'ATL CR'!$I:$I,'ATL GA Inventory'!$B83,'ATL CR'!$L:$L,'ATL GA Inventory'!DJ$3)</f>
        <v>0</v>
      </c>
      <c r="DK83" s="13">
        <f>SUMIFS('ATL RAW'!$J:$J,'ATL RAW'!$I:$I,'ATL GA Inventory'!$B83,'ATL RAW'!$L:$L,'ATL GA Inventory'!DK$3)+SUMIFS('ATL CR'!$J:$J,'ATL CR'!$I:$I,'ATL GA Inventory'!$B83,'ATL CR'!$L:$L,'ATL GA Inventory'!DK$3)</f>
        <v>0</v>
      </c>
      <c r="DL83" s="13">
        <f>SUMIFS('ATL RAW'!$J:$J,'ATL RAW'!$I:$I,'ATL GA Inventory'!$B83,'ATL RAW'!$L:$L,'ATL GA Inventory'!DL$3)+SUMIFS('ATL CR'!$J:$J,'ATL CR'!$I:$I,'ATL GA Inventory'!$B83,'ATL CR'!$L:$L,'ATL GA Inventory'!DL$3)</f>
        <v>0</v>
      </c>
      <c r="DM83" s="13">
        <f>SUMIFS('ATL RAW'!$J:$J,'ATL RAW'!$I:$I,'ATL GA Inventory'!$B83,'ATL RAW'!$L:$L,'ATL GA Inventory'!DM$3)+SUMIFS('ATL CR'!$J:$J,'ATL CR'!$I:$I,'ATL GA Inventory'!$B83,'ATL CR'!$L:$L,'ATL GA Inventory'!DM$3)</f>
        <v>0</v>
      </c>
      <c r="DN83" s="13">
        <f>SUMIFS('ATL RAW'!$J:$J,'ATL RAW'!$I:$I,'ATL GA Inventory'!$B83,'ATL RAW'!$L:$L,'ATL GA Inventory'!DN$3)+SUMIFS('ATL CR'!$J:$J,'ATL CR'!$I:$I,'ATL GA Inventory'!$B83,'ATL CR'!$L:$L,'ATL GA Inventory'!DN$3)</f>
        <v>0</v>
      </c>
      <c r="DO83" s="13">
        <f>SUMIFS('ATL RAW'!$J:$J,'ATL RAW'!$I:$I,'ATL GA Inventory'!$B83,'ATL RAW'!$L:$L,'ATL GA Inventory'!DO$3)+SUMIFS('ATL CR'!$J:$J,'ATL CR'!$I:$I,'ATL GA Inventory'!$B83,'ATL CR'!$L:$L,'ATL GA Inventory'!DO$3)</f>
        <v>0</v>
      </c>
      <c r="DP83" s="13">
        <f>SUMIFS('ATL RAW'!$J:$J,'ATL RAW'!$I:$I,'ATL GA Inventory'!$B83,'ATL RAW'!$L:$L,'ATL GA Inventory'!DP$3)+SUMIFS('ATL CR'!$J:$J,'ATL CR'!$I:$I,'ATL GA Inventory'!$B83,'ATL CR'!$L:$L,'ATL GA Inventory'!DP$3)</f>
        <v>0</v>
      </c>
      <c r="DQ83" s="13">
        <f>SUMIFS('ATL RAW'!$J:$J,'ATL RAW'!$I:$I,'ATL GA Inventory'!$B83,'ATL RAW'!$L:$L,'ATL GA Inventory'!DQ$3)+SUMIFS('ATL CR'!$J:$J,'ATL CR'!$I:$I,'ATL GA Inventory'!$B83,'ATL CR'!$L:$L,'ATL GA Inventory'!DQ$3)</f>
        <v>0</v>
      </c>
      <c r="DR83" s="13">
        <f>SUMIFS('ATL RAW'!$J:$J,'ATL RAW'!$I:$I,'ATL GA Inventory'!$B83,'ATL RAW'!$L:$L,'ATL GA Inventory'!DR$3)+SUMIFS('ATL CR'!$J:$J,'ATL CR'!$I:$I,'ATL GA Inventory'!$B83,'ATL CR'!$L:$L,'ATL GA Inventory'!DR$3)</f>
        <v>0</v>
      </c>
      <c r="DS83" s="13">
        <f>SUMIFS('ATL RAW'!$J:$J,'ATL RAW'!$I:$I,'ATL GA Inventory'!$B83,'ATL RAW'!$L:$L,'ATL GA Inventory'!DS$3)+SUMIFS('ATL CR'!$J:$J,'ATL CR'!$I:$I,'ATL GA Inventory'!$B83,'ATL CR'!$L:$L,'ATL GA Inventory'!DS$3)</f>
        <v>0</v>
      </c>
      <c r="DT83" s="13">
        <f>SUMIFS('ATL RAW'!$J:$J,'ATL RAW'!$I:$I,'ATL GA Inventory'!$B83,'ATL RAW'!$L:$L,'ATL GA Inventory'!DT$3)+SUMIFS('ATL CR'!$J:$J,'ATL CR'!$I:$I,'ATL GA Inventory'!$B83,'ATL CR'!$L:$L,'ATL GA Inventory'!DT$3)</f>
        <v>0</v>
      </c>
      <c r="DU83" s="13">
        <f>SUMIFS('ATL RAW'!$J:$J,'ATL RAW'!$I:$I,'ATL GA Inventory'!$B83,'ATL RAW'!$L:$L,'ATL GA Inventory'!DU$3)+SUMIFS('ATL CR'!$J:$J,'ATL CR'!$I:$I,'ATL GA Inventory'!$B83,'ATL CR'!$L:$L,'ATL GA Inventory'!DU$3)</f>
        <v>0</v>
      </c>
      <c r="DV83" s="13">
        <f>SUMIFS('ATL RAW'!$J:$J,'ATL RAW'!$I:$I,'ATL GA Inventory'!$B83,'ATL RAW'!$L:$L,'ATL GA Inventory'!DV$3)+SUMIFS('ATL CR'!$J:$J,'ATL CR'!$I:$I,'ATL GA Inventory'!$B83,'ATL CR'!$L:$L,'ATL GA Inventory'!DV$3)</f>
        <v>0</v>
      </c>
      <c r="DW83" s="13">
        <f>SUMIFS('ATL RAW'!$J:$J,'ATL RAW'!$I:$I,'ATL GA Inventory'!$B83,'ATL RAW'!$L:$L,'ATL GA Inventory'!DW$3)+SUMIFS('ATL CR'!$J:$J,'ATL CR'!$I:$I,'ATL GA Inventory'!$B83,'ATL CR'!$L:$L,'ATL GA Inventory'!DW$3)</f>
        <v>0</v>
      </c>
      <c r="DX83" s="13">
        <f>SUMIFS('ATL RAW'!$J:$J,'ATL RAW'!$I:$I,'ATL GA Inventory'!$B83,'ATL RAW'!$L:$L,'ATL GA Inventory'!DX$3)+SUMIFS('ATL CR'!$J:$J,'ATL CR'!$I:$I,'ATL GA Inventory'!$B83,'ATL CR'!$L:$L,'ATL GA Inventory'!DX$3)</f>
        <v>0</v>
      </c>
      <c r="DY83" s="13">
        <f>SUMIFS('ATL RAW'!$J:$J,'ATL RAW'!$I:$I,'ATL GA Inventory'!$B83,'ATL RAW'!$L:$L,'ATL GA Inventory'!DY$3)+SUMIFS('ATL CR'!$J:$J,'ATL CR'!$I:$I,'ATL GA Inventory'!$B83,'ATL CR'!$L:$L,'ATL GA Inventory'!DY$3)</f>
        <v>0</v>
      </c>
      <c r="DZ83" s="13">
        <f>SUMIFS('ATL RAW'!$J:$J,'ATL RAW'!$I:$I,'ATL GA Inventory'!$B83,'ATL RAW'!$L:$L,'ATL GA Inventory'!DZ$3)+SUMIFS('ATL CR'!$J:$J,'ATL CR'!$I:$I,'ATL GA Inventory'!$B83,'ATL CR'!$L:$L,'ATL GA Inventory'!DZ$3)</f>
        <v>0</v>
      </c>
      <c r="EA83" s="13">
        <f>SUMIFS('ATL RAW'!$J:$J,'ATL RAW'!$I:$I,'ATL GA Inventory'!$B83,'ATL RAW'!$L:$L,'ATL GA Inventory'!EA$3)+SUMIFS('ATL CR'!$J:$J,'ATL CR'!$I:$I,'ATL GA Inventory'!$B83,'ATL CR'!$L:$L,'ATL GA Inventory'!EA$3)</f>
        <v>0</v>
      </c>
      <c r="EB83" s="13">
        <f>SUMIFS('ATL RAW'!$J:$J,'ATL RAW'!$I:$I,'ATL GA Inventory'!$B83,'ATL RAW'!$L:$L,'ATL GA Inventory'!EB$3)+SUMIFS('ATL CR'!$J:$J,'ATL CR'!$I:$I,'ATL GA Inventory'!$B83,'ATL CR'!$L:$L,'ATL GA Inventory'!EB$3)</f>
        <v>0</v>
      </c>
      <c r="EC83" s="13">
        <f>SUMIFS('ATL RAW'!$J:$J,'ATL RAW'!$I:$I,'ATL GA Inventory'!$B83,'ATL RAW'!$L:$L,'ATL GA Inventory'!EC$3)+SUMIFS('ATL CR'!$J:$J,'ATL CR'!$I:$I,'ATL GA Inventory'!$B83,'ATL CR'!$L:$L,'ATL GA Inventory'!EC$3)</f>
        <v>0</v>
      </c>
      <c r="ED83" s="13">
        <f>SUMIFS('ATL RAW'!$J:$J,'ATL RAW'!$I:$I,'ATL GA Inventory'!$B83,'ATL RAW'!$L:$L,'ATL GA Inventory'!ED$3)+SUMIFS('ATL CR'!$J:$J,'ATL CR'!$I:$I,'ATL GA Inventory'!$B83,'ATL CR'!$L:$L,'ATL GA Inventory'!ED$3)</f>
        <v>0</v>
      </c>
      <c r="EE83" s="13">
        <f>SUMIFS('ATL RAW'!$J:$J,'ATL RAW'!$I:$I,'ATL GA Inventory'!$B83,'ATL RAW'!$L:$L,'ATL GA Inventory'!EE$3)+SUMIFS('ATL CR'!$J:$J,'ATL CR'!$I:$I,'ATL GA Inventory'!$B83,'ATL CR'!$L:$L,'ATL GA Inventory'!EE$3)</f>
        <v>0</v>
      </c>
      <c r="EF83" s="13">
        <f>SUMIFS('ATL RAW'!$J:$J,'ATL RAW'!$I:$I,'ATL GA Inventory'!$B83,'ATL RAW'!$L:$L,'ATL GA Inventory'!EF$3)+SUMIFS('ATL CR'!$J:$J,'ATL CR'!$I:$I,'ATL GA Inventory'!$B83,'ATL CR'!$L:$L,'ATL GA Inventory'!EF$3)</f>
        <v>0</v>
      </c>
      <c r="EG83" s="13">
        <f>SUMIFS('ATL RAW'!$J:$J,'ATL RAW'!$I:$I,'ATL GA Inventory'!$B83,'ATL RAW'!$L:$L,'ATL GA Inventory'!EG$3)+SUMIFS('ATL CR'!$J:$J,'ATL CR'!$I:$I,'ATL GA Inventory'!$B83,'ATL CR'!$L:$L,'ATL GA Inventory'!EG$3)</f>
        <v>0</v>
      </c>
      <c r="EH83" s="13">
        <f>SUMIFS('ATL RAW'!$J:$J,'ATL RAW'!$I:$I,'ATL GA Inventory'!$B83,'ATL RAW'!$L:$L,'ATL GA Inventory'!EH$3)+SUMIFS('ATL CR'!$J:$J,'ATL CR'!$I:$I,'ATL GA Inventory'!$B83,'ATL CR'!$L:$L,'ATL GA Inventory'!EH$3)</f>
        <v>0</v>
      </c>
      <c r="EI83" s="13">
        <f>SUMIFS('ATL RAW'!$J:$J,'ATL RAW'!$I:$I,'ATL GA Inventory'!$B83,'ATL RAW'!$L:$L,'ATL GA Inventory'!EI$3)+SUMIFS('ATL CR'!$J:$J,'ATL CR'!$I:$I,'ATL GA Inventory'!$B83,'ATL CR'!$L:$L,'ATL GA Inventory'!EI$3)</f>
        <v>0</v>
      </c>
      <c r="EJ83" s="13">
        <f>SUMIFS('ATL RAW'!$J:$J,'ATL RAW'!$I:$I,'ATL GA Inventory'!$B83,'ATL RAW'!$L:$L,'ATL GA Inventory'!EJ$3)+SUMIFS('ATL CR'!$J:$J,'ATL CR'!$I:$I,'ATL GA Inventory'!$B83,'ATL CR'!$L:$L,'ATL GA Inventory'!EJ$3)</f>
        <v>0</v>
      </c>
      <c r="EK83" s="13">
        <f>SUMIFS('ATL RAW'!$J:$J,'ATL RAW'!$I:$I,'ATL GA Inventory'!$B83,'ATL RAW'!$L:$L,'ATL GA Inventory'!EK$3)+SUMIFS('ATL CR'!$J:$J,'ATL CR'!$I:$I,'ATL GA Inventory'!$B83,'ATL CR'!$L:$L,'ATL GA Inventory'!EK$3)</f>
        <v>0</v>
      </c>
      <c r="EL83" s="13">
        <f>SUMIFS('ATL RAW'!$J:$J,'ATL RAW'!$I:$I,'ATL GA Inventory'!$B83,'ATL RAW'!$L:$L,'ATL GA Inventory'!EL$3)+SUMIFS('ATL CR'!$J:$J,'ATL CR'!$I:$I,'ATL GA Inventory'!$B83,'ATL CR'!$L:$L,'ATL GA Inventory'!EL$3)</f>
        <v>0</v>
      </c>
      <c r="EM83" s="13">
        <f>SUMIFS('ATL RAW'!$J:$J,'ATL RAW'!$I:$I,'ATL GA Inventory'!$B83,'ATL RAW'!$L:$L,'ATL GA Inventory'!EM$3)+SUMIFS('ATL CR'!$J:$J,'ATL CR'!$I:$I,'ATL GA Inventory'!$B83,'ATL CR'!$L:$L,'ATL GA Inventory'!EM$3)</f>
        <v>0</v>
      </c>
      <c r="EN83" s="13">
        <f>SUMIFS('ATL RAW'!$J:$J,'ATL RAW'!$I:$I,'ATL GA Inventory'!$B83,'ATL RAW'!$L:$L,'ATL GA Inventory'!EN$3)+SUMIFS('ATL CR'!$J:$J,'ATL CR'!$I:$I,'ATL GA Inventory'!$B83,'ATL CR'!$L:$L,'ATL GA Inventory'!EN$3)</f>
        <v>0</v>
      </c>
      <c r="EO83" s="13">
        <f>SUMIFS('ATL RAW'!$J:$J,'ATL RAW'!$I:$I,'ATL GA Inventory'!$B83,'ATL RAW'!$L:$L,'ATL GA Inventory'!EO$3)+SUMIFS('ATL CR'!$J:$J,'ATL CR'!$I:$I,'ATL GA Inventory'!$B83,'ATL CR'!$L:$L,'ATL GA Inventory'!EO$3)</f>
        <v>0</v>
      </c>
      <c r="EP83" s="13">
        <f>SUMIFS('ATL RAW'!$J:$J,'ATL RAW'!$I:$I,'ATL GA Inventory'!$B83,'ATL RAW'!$L:$L,'ATL GA Inventory'!EP$3)+SUMIFS('ATL CR'!$J:$J,'ATL CR'!$I:$I,'ATL GA Inventory'!$B83,'ATL CR'!$L:$L,'ATL GA Inventory'!EP$3)</f>
        <v>0</v>
      </c>
      <c r="EQ83" s="13">
        <f>SUMIFS('ATL RAW'!$J:$J,'ATL RAW'!$I:$I,'ATL GA Inventory'!$B83,'ATL RAW'!$L:$L,'ATL GA Inventory'!EQ$3)+SUMIFS('ATL CR'!$J:$J,'ATL CR'!$I:$I,'ATL GA Inventory'!$B83,'ATL CR'!$L:$L,'ATL GA Inventory'!EQ$3)</f>
        <v>0</v>
      </c>
      <c r="ER83" s="13">
        <f>SUMIFS('ATL RAW'!$J:$J,'ATL RAW'!$I:$I,'ATL GA Inventory'!$B83,'ATL RAW'!$L:$L,'ATL GA Inventory'!ER$3)+SUMIFS('ATL CR'!$J:$J,'ATL CR'!$I:$I,'ATL GA Inventory'!$B83,'ATL CR'!$L:$L,'ATL GA Inventory'!ER$3)</f>
        <v>0</v>
      </c>
      <c r="ES83" s="13">
        <f>SUMIFS('ATL RAW'!$J:$J,'ATL RAW'!$I:$I,'ATL GA Inventory'!$B83,'ATL RAW'!$L:$L,'ATL GA Inventory'!ES$3)+SUMIFS('ATL CR'!$J:$J,'ATL CR'!$I:$I,'ATL GA Inventory'!$B83,'ATL CR'!$L:$L,'ATL GA Inventory'!ES$3)</f>
        <v>0</v>
      </c>
      <c r="ET83" s="13">
        <f>SUMIFS('ATL RAW'!$J:$J,'ATL RAW'!$I:$I,'ATL GA Inventory'!$B83,'ATL RAW'!$L:$L,'ATL GA Inventory'!ET$3)+SUMIFS('ATL CR'!$J:$J,'ATL CR'!$I:$I,'ATL GA Inventory'!$B83,'ATL CR'!$L:$L,'ATL GA Inventory'!ET$3)</f>
        <v>0</v>
      </c>
      <c r="EU83" s="13">
        <f>SUMIFS('ATL RAW'!$J:$J,'ATL RAW'!$I:$I,'ATL GA Inventory'!$B83,'ATL RAW'!$L:$L,'ATL GA Inventory'!EU$3)+SUMIFS('ATL CR'!$J:$J,'ATL CR'!$I:$I,'ATL GA Inventory'!$B83,'ATL CR'!$L:$L,'ATL GA Inventory'!EU$3)</f>
        <v>0</v>
      </c>
      <c r="EV83" s="13">
        <f>SUMIFS('ATL RAW'!$J:$J,'ATL RAW'!$I:$I,'ATL GA Inventory'!$B83,'ATL RAW'!$L:$L,'ATL GA Inventory'!EV$3)+SUMIFS('ATL CR'!$J:$J,'ATL CR'!$I:$I,'ATL GA Inventory'!$B83,'ATL CR'!$L:$L,'ATL GA Inventory'!EV$3)</f>
        <v>0</v>
      </c>
      <c r="EW83" s="13">
        <f>SUMIFS('ATL RAW'!$J:$J,'ATL RAW'!$I:$I,'ATL GA Inventory'!$B83,'ATL RAW'!$L:$L,'ATL GA Inventory'!EW$3)+SUMIFS('ATL CR'!$J:$J,'ATL CR'!$I:$I,'ATL GA Inventory'!$B83,'ATL CR'!$L:$L,'ATL GA Inventory'!EW$3)</f>
        <v>0</v>
      </c>
      <c r="EX83" s="13">
        <f>SUMIFS('ATL RAW'!$J:$J,'ATL RAW'!$I:$I,'ATL GA Inventory'!$B83,'ATL RAW'!$L:$L,'ATL GA Inventory'!EX$3)+SUMIFS('ATL CR'!$J:$J,'ATL CR'!$I:$I,'ATL GA Inventory'!$B83,'ATL CR'!$L:$L,'ATL GA Inventory'!EX$3)</f>
        <v>0</v>
      </c>
      <c r="EY83" s="13">
        <f>SUMIFS('ATL RAW'!$J:$J,'ATL RAW'!$I:$I,'ATL GA Inventory'!$B83,'ATL RAW'!$L:$L,'ATL GA Inventory'!EY$3)+SUMIFS('ATL CR'!$J:$J,'ATL CR'!$I:$I,'ATL GA Inventory'!$B83,'ATL CR'!$L:$L,'ATL GA Inventory'!EY$3)</f>
        <v>0</v>
      </c>
      <c r="EZ83" s="13">
        <f>SUMIFS('ATL RAW'!$J:$J,'ATL RAW'!$I:$I,'ATL GA Inventory'!$B83,'ATL RAW'!$L:$L,'ATL GA Inventory'!EZ$3)+SUMIFS('ATL CR'!$J:$J,'ATL CR'!$I:$I,'ATL GA Inventory'!$B83,'ATL CR'!$L:$L,'ATL GA Inventory'!EZ$3)</f>
        <v>0</v>
      </c>
      <c r="FA83" s="13">
        <f>SUMIFS('ATL RAW'!$J:$J,'ATL RAW'!$I:$I,'ATL GA Inventory'!$B83,'ATL RAW'!$L:$L,'ATL GA Inventory'!FA$3)+SUMIFS('ATL CR'!$J:$J,'ATL CR'!$I:$I,'ATL GA Inventory'!$B83,'ATL CR'!$L:$L,'ATL GA Inventory'!FA$3)</f>
        <v>0</v>
      </c>
      <c r="FB83" s="13">
        <f>SUMIFS('ATL RAW'!$J:$J,'ATL RAW'!$I:$I,'ATL GA Inventory'!$B83,'ATL RAW'!$L:$L,'ATL GA Inventory'!FB$3)+SUMIFS('ATL CR'!$J:$J,'ATL CR'!$I:$I,'ATL GA Inventory'!$B83,'ATL CR'!$L:$L,'ATL GA Inventory'!FB$3)</f>
        <v>0</v>
      </c>
      <c r="FC83" s="13">
        <f>SUMIFS('ATL RAW'!$J:$J,'ATL RAW'!$I:$I,'ATL GA Inventory'!$B83,'ATL RAW'!$L:$L,'ATL GA Inventory'!FC$3)+SUMIFS('ATL CR'!$J:$J,'ATL CR'!$I:$I,'ATL GA Inventory'!$B83,'ATL CR'!$L:$L,'ATL GA Inventory'!FC$3)</f>
        <v>0</v>
      </c>
      <c r="FD83" s="13">
        <f>SUMIFS('ATL RAW'!$J:$J,'ATL RAW'!$I:$I,'ATL GA Inventory'!$B83,'ATL RAW'!$L:$L,'ATL GA Inventory'!FD$3)+SUMIFS('ATL CR'!$J:$J,'ATL CR'!$I:$I,'ATL GA Inventory'!$B83,'ATL CR'!$L:$L,'ATL GA Inventory'!FD$3)</f>
        <v>0</v>
      </c>
      <c r="FE83" s="13">
        <f>SUMIFS('ATL RAW'!$J:$J,'ATL RAW'!$I:$I,'ATL GA Inventory'!$B83,'ATL RAW'!$L:$L,'ATL GA Inventory'!FE$3)+SUMIFS('ATL CR'!$J:$J,'ATL CR'!$I:$I,'ATL GA Inventory'!$B83,'ATL CR'!$L:$L,'ATL GA Inventory'!FE$3)</f>
        <v>0</v>
      </c>
      <c r="FF83" s="13">
        <f>SUMIFS('ATL RAW'!$J:$J,'ATL RAW'!$I:$I,'ATL GA Inventory'!$B83,'ATL RAW'!$L:$L,'ATL GA Inventory'!FF$3)+SUMIFS('ATL CR'!$J:$J,'ATL CR'!$I:$I,'ATL GA Inventory'!$B83,'ATL CR'!$L:$L,'ATL GA Inventory'!FF$3)</f>
        <v>0</v>
      </c>
      <c r="FG83" s="13">
        <f>SUMIFS('ATL RAW'!$J:$J,'ATL RAW'!$I:$I,'ATL GA Inventory'!$B83,'ATL RAW'!$L:$L,'ATL GA Inventory'!FG$3)+SUMIFS('ATL CR'!$J:$J,'ATL CR'!$I:$I,'ATL GA Inventory'!$B83,'ATL CR'!$L:$L,'ATL GA Inventory'!FG$3)</f>
        <v>0</v>
      </c>
      <c r="FH83" s="13">
        <f>SUMIFS('ATL RAW'!$J:$J,'ATL RAW'!$I:$I,'ATL GA Inventory'!$B83,'ATL RAW'!$L:$L,'ATL GA Inventory'!FH$3)+SUMIFS('ATL CR'!$J:$J,'ATL CR'!$I:$I,'ATL GA Inventory'!$B83,'ATL CR'!$L:$L,'ATL GA Inventory'!FH$3)</f>
        <v>0</v>
      </c>
      <c r="FI83" s="13">
        <f>SUMIFS('ATL RAW'!$J:$J,'ATL RAW'!$I:$I,'ATL GA Inventory'!$B83,'ATL RAW'!$L:$L,'ATL GA Inventory'!FI$3)+SUMIFS('ATL CR'!$J:$J,'ATL CR'!$I:$I,'ATL GA Inventory'!$B83,'ATL CR'!$L:$L,'ATL GA Inventory'!FI$3)</f>
        <v>0</v>
      </c>
      <c r="FJ83" s="13">
        <f>SUMIFS('ATL RAW'!$J:$J,'ATL RAW'!$I:$I,'ATL GA Inventory'!$B83,'ATL RAW'!$L:$L,'ATL GA Inventory'!FJ$3)+SUMIFS('ATL CR'!$J:$J,'ATL CR'!$I:$I,'ATL GA Inventory'!$B83,'ATL CR'!$L:$L,'ATL GA Inventory'!FJ$3)</f>
        <v>0</v>
      </c>
      <c r="FK83" s="13">
        <f>SUMIFS('ATL RAW'!$J:$J,'ATL RAW'!$I:$I,'ATL GA Inventory'!$B83,'ATL RAW'!$L:$L,'ATL GA Inventory'!FK$3)+SUMIFS('ATL CR'!$J:$J,'ATL CR'!$I:$I,'ATL GA Inventory'!$B83,'ATL CR'!$L:$L,'ATL GA Inventory'!FK$3)</f>
        <v>0</v>
      </c>
      <c r="FL83" s="13">
        <f>SUMIFS('ATL RAW'!$J:$J,'ATL RAW'!$I:$I,'ATL GA Inventory'!$B83,'ATL RAW'!$L:$L,'ATL GA Inventory'!FL$3)+SUMIFS('ATL CR'!$J:$J,'ATL CR'!$I:$I,'ATL GA Inventory'!$B83,'ATL CR'!$L:$L,'ATL GA Inventory'!FL$3)</f>
        <v>0</v>
      </c>
      <c r="FM83" s="13">
        <f>SUMIFS('ATL RAW'!$J:$J,'ATL RAW'!$I:$I,'ATL GA Inventory'!$B83,'ATL RAW'!$L:$L,'ATL GA Inventory'!FM$3)+SUMIFS('ATL CR'!$J:$J,'ATL CR'!$I:$I,'ATL GA Inventory'!$B83,'ATL CR'!$L:$L,'ATL GA Inventory'!FM$3)</f>
        <v>0</v>
      </c>
      <c r="FN83" s="13">
        <f>SUMIFS('ATL RAW'!$J:$J,'ATL RAW'!$I:$I,'ATL GA Inventory'!$B83,'ATL RAW'!$L:$L,'ATL GA Inventory'!FN$3)+SUMIFS('ATL CR'!$J:$J,'ATL CR'!$I:$I,'ATL GA Inventory'!$B83,'ATL CR'!$L:$L,'ATL GA Inventory'!FN$3)</f>
        <v>0</v>
      </c>
      <c r="FO83" s="13">
        <f>SUMIFS('ATL RAW'!$J:$J,'ATL RAW'!$I:$I,'ATL GA Inventory'!$B83,'ATL RAW'!$L:$L,'ATL GA Inventory'!FO$3)+SUMIFS('ATL CR'!$J:$J,'ATL CR'!$I:$I,'ATL GA Inventory'!$B83,'ATL CR'!$L:$L,'ATL GA Inventory'!FO$3)</f>
        <v>0</v>
      </c>
      <c r="FP83" s="13">
        <f>SUMIFS('ATL RAW'!$J:$J,'ATL RAW'!$I:$I,'ATL GA Inventory'!$B83,'ATL RAW'!$L:$L,'ATL GA Inventory'!FP$3)+SUMIFS('ATL CR'!$J:$J,'ATL CR'!$I:$I,'ATL GA Inventory'!$B83,'ATL CR'!$L:$L,'ATL GA Inventory'!FP$3)</f>
        <v>0</v>
      </c>
      <c r="FQ83" s="13">
        <f>SUMIFS('ATL RAW'!$J:$J,'ATL RAW'!$I:$I,'ATL GA Inventory'!$B83,'ATL RAW'!$L:$L,'ATL GA Inventory'!FQ$3)+SUMIFS('ATL CR'!$J:$J,'ATL CR'!$I:$I,'ATL GA Inventory'!$B83,'ATL CR'!$L:$L,'ATL GA Inventory'!FQ$3)</f>
        <v>0</v>
      </c>
      <c r="FR83" s="13">
        <f>SUMIFS('ATL RAW'!$J:$J,'ATL RAW'!$I:$I,'ATL GA Inventory'!$B83,'ATL RAW'!$L:$L,'ATL GA Inventory'!FR$3)+SUMIFS('ATL CR'!$J:$J,'ATL CR'!$I:$I,'ATL GA Inventory'!$B83,'ATL CR'!$L:$L,'ATL GA Inventory'!FR$3)</f>
        <v>0</v>
      </c>
      <c r="FS83" s="13">
        <f>SUMIFS('ATL RAW'!$J:$J,'ATL RAW'!$I:$I,'ATL GA Inventory'!$B83,'ATL RAW'!$L:$L,'ATL GA Inventory'!FS$3)+SUMIFS('ATL CR'!$J:$J,'ATL CR'!$I:$I,'ATL GA Inventory'!$B83,'ATL CR'!$L:$L,'ATL GA Inventory'!FS$3)</f>
        <v>0</v>
      </c>
      <c r="FT83" s="13">
        <f>SUMIFS('ATL RAW'!$J:$J,'ATL RAW'!$I:$I,'ATL GA Inventory'!$B83,'ATL RAW'!$L:$L,'ATL GA Inventory'!FT$3)+SUMIFS('ATL CR'!$J:$J,'ATL CR'!$I:$I,'ATL GA Inventory'!$B83,'ATL CR'!$L:$L,'ATL GA Inventory'!FT$3)</f>
        <v>0</v>
      </c>
      <c r="FU83" s="13">
        <f>SUMIFS('ATL RAW'!$J:$J,'ATL RAW'!$I:$I,'ATL GA Inventory'!$B83,'ATL RAW'!$L:$L,'ATL GA Inventory'!FU$3)+SUMIFS('ATL CR'!$J:$J,'ATL CR'!$I:$I,'ATL GA Inventory'!$B83,'ATL CR'!$L:$L,'ATL GA Inventory'!FU$3)</f>
        <v>0</v>
      </c>
      <c r="FV83" s="13">
        <f>SUMIFS('ATL RAW'!$J:$J,'ATL RAW'!$I:$I,'ATL GA Inventory'!$B83,'ATL RAW'!$L:$L,'ATL GA Inventory'!FV$3)+SUMIFS('ATL CR'!$J:$J,'ATL CR'!$I:$I,'ATL GA Inventory'!$B83,'ATL CR'!$L:$L,'ATL GA Inventory'!FV$3)</f>
        <v>0</v>
      </c>
      <c r="FW83" s="13">
        <f>SUMIFS('ATL RAW'!$J:$J,'ATL RAW'!$I:$I,'ATL GA Inventory'!$B83,'ATL RAW'!$L:$L,'ATL GA Inventory'!FW$3)+SUMIFS('ATL CR'!$J:$J,'ATL CR'!$I:$I,'ATL GA Inventory'!$B83,'ATL CR'!$L:$L,'ATL GA Inventory'!FW$3)</f>
        <v>0</v>
      </c>
      <c r="FX83" s="13">
        <f>SUMIFS('ATL RAW'!$J:$J,'ATL RAW'!$I:$I,'ATL GA Inventory'!$B83,'ATL RAW'!$L:$L,'ATL GA Inventory'!FX$3)+SUMIFS('ATL CR'!$J:$J,'ATL CR'!$I:$I,'ATL GA Inventory'!$B83,'ATL CR'!$L:$L,'ATL GA Inventory'!FX$3)</f>
        <v>0</v>
      </c>
      <c r="FY83" s="13">
        <f>SUMIFS('ATL RAW'!$J:$J,'ATL RAW'!$I:$I,'ATL GA Inventory'!$B83,'ATL RAW'!$L:$L,'ATL GA Inventory'!FY$3)+SUMIFS('ATL CR'!$J:$J,'ATL CR'!$I:$I,'ATL GA Inventory'!$B83,'ATL CR'!$L:$L,'ATL GA Inventory'!FY$3)</f>
        <v>0</v>
      </c>
      <c r="FZ83" s="13">
        <f>SUMIFS('ATL RAW'!$J:$J,'ATL RAW'!$I:$I,'ATL GA Inventory'!$B83,'ATL RAW'!$L:$L,'ATL GA Inventory'!FZ$3)+SUMIFS('ATL CR'!$J:$J,'ATL CR'!$I:$I,'ATL GA Inventory'!$B83,'ATL CR'!$L:$L,'ATL GA Inventory'!FZ$3)</f>
        <v>0</v>
      </c>
      <c r="GA83" s="13">
        <f>SUMIFS('ATL RAW'!$J:$J,'ATL RAW'!$I:$I,'ATL GA Inventory'!$B83,'ATL RAW'!$L:$L,'ATL GA Inventory'!GA$3)+SUMIFS('ATL CR'!$J:$J,'ATL CR'!$I:$I,'ATL GA Inventory'!$B83,'ATL CR'!$L:$L,'ATL GA Inventory'!GA$3)</f>
        <v>0</v>
      </c>
      <c r="GB83" s="13">
        <f>SUMIFS('ATL RAW'!$J:$J,'ATL RAW'!$I:$I,'ATL GA Inventory'!$B83,'ATL RAW'!$L:$L,'ATL GA Inventory'!GB$3)+SUMIFS('ATL CR'!$J:$J,'ATL CR'!$I:$I,'ATL GA Inventory'!$B83,'ATL CR'!$L:$L,'ATL GA Inventory'!GB$3)</f>
        <v>0</v>
      </c>
      <c r="GC83" s="13">
        <f>SUMIFS('ATL RAW'!$J:$J,'ATL RAW'!$I:$I,'ATL GA Inventory'!$B83,'ATL RAW'!$L:$L,'ATL GA Inventory'!GC$3)+SUMIFS('ATL CR'!$J:$J,'ATL CR'!$I:$I,'ATL GA Inventory'!$B83,'ATL CR'!$L:$L,'ATL GA Inventory'!GC$3)</f>
        <v>0</v>
      </c>
      <c r="GD83" s="13">
        <f>SUMIFS('ATL RAW'!$J:$J,'ATL RAW'!$I:$I,'ATL GA Inventory'!$B83,'ATL RAW'!$L:$L,'ATL GA Inventory'!GD$3)+SUMIFS('ATL CR'!$J:$J,'ATL CR'!$I:$I,'ATL GA Inventory'!$B83,'ATL CR'!$L:$L,'ATL GA Inventory'!GD$3)</f>
        <v>0</v>
      </c>
      <c r="GE83" s="13">
        <f>SUMIFS('ATL RAW'!$J:$J,'ATL RAW'!$I:$I,'ATL GA Inventory'!$B83,'ATL RAW'!$L:$L,'ATL GA Inventory'!GE$3)+SUMIFS('ATL CR'!$J:$J,'ATL CR'!$I:$I,'ATL GA Inventory'!$B83,'ATL CR'!$L:$L,'ATL GA Inventory'!GE$3)</f>
        <v>0</v>
      </c>
      <c r="GF83" s="13">
        <f>SUMIFS('ATL RAW'!$J:$J,'ATL RAW'!$I:$I,'ATL GA Inventory'!$B83,'ATL RAW'!$L:$L,'ATL GA Inventory'!GF$3)+SUMIFS('ATL CR'!$J:$J,'ATL CR'!$I:$I,'ATL GA Inventory'!$B83,'ATL CR'!$L:$L,'ATL GA Inventory'!GF$3)</f>
        <v>0</v>
      </c>
      <c r="GG83" s="13">
        <f>SUMIFS('ATL RAW'!$J:$J,'ATL RAW'!$I:$I,'ATL GA Inventory'!$B83,'ATL RAW'!$L:$L,'ATL GA Inventory'!GG$3)+SUMIFS('ATL CR'!$J:$J,'ATL CR'!$I:$I,'ATL GA Inventory'!$B83,'ATL CR'!$L:$L,'ATL GA Inventory'!GG$3)</f>
        <v>0</v>
      </c>
      <c r="GH83" s="13">
        <f>SUMIFS('ATL RAW'!$J:$J,'ATL RAW'!$I:$I,'ATL GA Inventory'!$B83,'ATL RAW'!$L:$L,'ATL GA Inventory'!GH$3)+SUMIFS('ATL CR'!$J:$J,'ATL CR'!$I:$I,'ATL GA Inventory'!$B83,'ATL CR'!$L:$L,'ATL GA Inventory'!GH$3)</f>
        <v>0</v>
      </c>
      <c r="GI83" s="13">
        <f>SUMIFS('ATL RAW'!$J:$J,'ATL RAW'!$I:$I,'ATL GA Inventory'!$B83,'ATL RAW'!$L:$L,'ATL GA Inventory'!GI$3)+SUMIFS('ATL CR'!$J:$J,'ATL CR'!$I:$I,'ATL GA Inventory'!$B83,'ATL CR'!$L:$L,'ATL GA Inventory'!GI$3)</f>
        <v>0</v>
      </c>
      <c r="GJ83" s="13">
        <f>SUMIFS('ATL RAW'!$J:$J,'ATL RAW'!$I:$I,'ATL GA Inventory'!$B83,'ATL RAW'!$L:$L,'ATL GA Inventory'!GJ$3)+SUMIFS('ATL CR'!$J:$J,'ATL CR'!$I:$I,'ATL GA Inventory'!$B83,'ATL CR'!$L:$L,'ATL GA Inventory'!GJ$3)</f>
        <v>0</v>
      </c>
      <c r="GK83" s="13">
        <f>SUMIFS('ATL RAW'!$J:$J,'ATL RAW'!$I:$I,'ATL GA Inventory'!$B83,'ATL RAW'!$L:$L,'ATL GA Inventory'!GK$3)+SUMIFS('ATL CR'!$J:$J,'ATL CR'!$I:$I,'ATL GA Inventory'!$B83,'ATL CR'!$L:$L,'ATL GA Inventory'!GK$3)</f>
        <v>0</v>
      </c>
      <c r="GL83" s="13">
        <f>SUMIFS('ATL RAW'!$J:$J,'ATL RAW'!$I:$I,'ATL GA Inventory'!$B83,'ATL RAW'!$L:$L,'ATL GA Inventory'!GL$3)+SUMIFS('ATL CR'!$J:$J,'ATL CR'!$I:$I,'ATL GA Inventory'!$B83,'ATL CR'!$L:$L,'ATL GA Inventory'!GL$3)</f>
        <v>0</v>
      </c>
      <c r="GM83" s="13">
        <f>SUMIFS('ATL RAW'!$J:$J,'ATL RAW'!$I:$I,'ATL GA Inventory'!$B83,'ATL RAW'!$L:$L,'ATL GA Inventory'!GM$3)+SUMIFS('ATL CR'!$J:$J,'ATL CR'!$I:$I,'ATL GA Inventory'!$B83,'ATL CR'!$L:$L,'ATL GA Inventory'!GM$3)</f>
        <v>0</v>
      </c>
      <c r="GN83" s="13">
        <f>SUMIFS('ATL RAW'!$J:$J,'ATL RAW'!$I:$I,'ATL GA Inventory'!$B83,'ATL RAW'!$L:$L,'ATL GA Inventory'!GN$3)+SUMIFS('ATL CR'!$J:$J,'ATL CR'!$I:$I,'ATL GA Inventory'!$B83,'ATL CR'!$L:$L,'ATL GA Inventory'!GN$3)</f>
        <v>0</v>
      </c>
      <c r="GO83" s="13">
        <f>SUMIFS('ATL RAW'!$J:$J,'ATL RAW'!$I:$I,'ATL GA Inventory'!$B83,'ATL RAW'!$L:$L,'ATL GA Inventory'!GO$3)+SUMIFS('ATL CR'!$J:$J,'ATL CR'!$I:$I,'ATL GA Inventory'!$B83,'ATL CR'!$L:$L,'ATL GA Inventory'!GO$3)</f>
        <v>0</v>
      </c>
      <c r="GP83" s="13">
        <f>SUMIFS('ATL RAW'!$J:$J,'ATL RAW'!$I:$I,'ATL GA Inventory'!$B83,'ATL RAW'!$L:$L,'ATL GA Inventory'!GP$3)+SUMIFS('ATL CR'!$J:$J,'ATL CR'!$I:$I,'ATL GA Inventory'!$B83,'ATL CR'!$L:$L,'ATL GA Inventory'!GP$3)</f>
        <v>0</v>
      </c>
      <c r="GQ83" s="13">
        <f>SUMIFS('ATL RAW'!$J:$J,'ATL RAW'!$I:$I,'ATL GA Inventory'!$B83,'ATL RAW'!$L:$L,'ATL GA Inventory'!GQ$3)+SUMIFS('ATL CR'!$J:$J,'ATL CR'!$I:$I,'ATL GA Inventory'!$B83,'ATL CR'!$L:$L,'ATL GA Inventory'!GQ$3)</f>
        <v>0</v>
      </c>
      <c r="GR83" s="13">
        <f>SUMIFS('ATL RAW'!$J:$J,'ATL RAW'!$I:$I,'ATL GA Inventory'!$B83,'ATL RAW'!$L:$L,'ATL GA Inventory'!GR$3)+SUMIFS('ATL CR'!$J:$J,'ATL CR'!$I:$I,'ATL GA Inventory'!$B83,'ATL CR'!$L:$L,'ATL GA Inventory'!GR$3)</f>
        <v>0</v>
      </c>
      <c r="GS83" s="13">
        <f>SUMIFS('ATL RAW'!$J:$J,'ATL RAW'!$I:$I,'ATL GA Inventory'!$B83,'ATL RAW'!$L:$L,'ATL GA Inventory'!GS$3)+SUMIFS('ATL CR'!$J:$J,'ATL CR'!$I:$I,'ATL GA Inventory'!$B83,'ATL CR'!$L:$L,'ATL GA Inventory'!GS$3)</f>
        <v>0</v>
      </c>
      <c r="GT83" s="13">
        <f>SUMIFS('ATL RAW'!$J:$J,'ATL RAW'!$I:$I,'ATL GA Inventory'!$B83,'ATL RAW'!$L:$L,'ATL GA Inventory'!GT$3)+SUMIFS('ATL CR'!$J:$J,'ATL CR'!$I:$I,'ATL GA Inventory'!$B83,'ATL CR'!$L:$L,'ATL GA Inventory'!GT$3)</f>
        <v>0</v>
      </c>
      <c r="GU83" s="13">
        <f>SUMIFS('ATL RAW'!$J:$J,'ATL RAW'!$I:$I,'ATL GA Inventory'!$B83,'ATL RAW'!$L:$L,'ATL GA Inventory'!GU$3)+SUMIFS('ATL CR'!$J:$J,'ATL CR'!$I:$I,'ATL GA Inventory'!$B83,'ATL CR'!$L:$L,'ATL GA Inventory'!GU$3)</f>
        <v>0</v>
      </c>
      <c r="GV83" s="13">
        <f>SUMIFS('ATL RAW'!$J:$J,'ATL RAW'!$I:$I,'ATL GA Inventory'!$B83,'ATL RAW'!$L:$L,'ATL GA Inventory'!GV$3)+SUMIFS('ATL CR'!$J:$J,'ATL CR'!$I:$I,'ATL GA Inventory'!$B83,'ATL CR'!$L:$L,'ATL GA Inventory'!GV$3)</f>
        <v>0</v>
      </c>
      <c r="GW83" s="13">
        <f>SUMIFS('ATL RAW'!$J:$J,'ATL RAW'!$I:$I,'ATL GA Inventory'!$B83,'ATL RAW'!$L:$L,'ATL GA Inventory'!GW$3)+SUMIFS('ATL CR'!$J:$J,'ATL CR'!$I:$I,'ATL GA Inventory'!$B83,'ATL CR'!$L:$L,'ATL GA Inventory'!GW$3)</f>
        <v>0</v>
      </c>
      <c r="GX83" s="13">
        <f>SUMIFS('ATL RAW'!$J:$J,'ATL RAW'!$I:$I,'ATL GA Inventory'!$B83,'ATL RAW'!$L:$L,'ATL GA Inventory'!GX$3)+SUMIFS('ATL CR'!$J:$J,'ATL CR'!$I:$I,'ATL GA Inventory'!$B83,'ATL CR'!$L:$L,'ATL GA Inventory'!GX$3)</f>
        <v>0</v>
      </c>
      <c r="GY83" s="13">
        <f>SUMIFS('ATL RAW'!$J:$J,'ATL RAW'!$I:$I,'ATL GA Inventory'!$B83,'ATL RAW'!$L:$L,'ATL GA Inventory'!GY$3)+SUMIFS('ATL CR'!$J:$J,'ATL CR'!$I:$I,'ATL GA Inventory'!$B83,'ATL CR'!$L:$L,'ATL GA Inventory'!GY$3)</f>
        <v>0</v>
      </c>
    </row>
    <row r="84" spans="1:207" hidden="1">
      <c r="A84" s="15" t="s">
        <v>936</v>
      </c>
      <c r="B84" s="15">
        <f t="shared" si="12"/>
        <v>43106141</v>
      </c>
      <c r="C84" s="15" t="str">
        <f t="shared" si="12"/>
        <v>Q.PEAK DUO L G5.2.V</v>
      </c>
      <c r="D84" s="14">
        <f t="shared" si="12"/>
        <v>405</v>
      </c>
      <c r="E84" s="13">
        <f>SUMIFS('ATL RAW'!$J:$J,'ATL RAW'!$I:$I,'ATL GA Inventory'!$B84,'ATL RAW'!$L:$L,'ATL GA Inventory'!E$3)+SUMIFS('ATL CR'!$J:$J,'ATL CR'!$I:$I,'ATL GA Inventory'!$B84,'ATL CR'!$L:$L,'ATL GA Inventory'!E$3)</f>
        <v>0</v>
      </c>
      <c r="F84" s="13">
        <f>SUMIFS('ATL RAW'!$J:$J,'ATL RAW'!$I:$I,'ATL GA Inventory'!$B84,'ATL RAW'!$L:$L,'ATL GA Inventory'!F$3)+SUMIFS('ATL CR'!$J:$J,'ATL CR'!$I:$I,'ATL GA Inventory'!$B84,'ATL CR'!$L:$L,'ATL GA Inventory'!F$3)</f>
        <v>0</v>
      </c>
      <c r="G84" s="13">
        <f>SUMIFS('ATL RAW'!$J:$J,'ATL RAW'!$I:$I,'ATL GA Inventory'!$B84,'ATL RAW'!$L:$L,'ATL GA Inventory'!G$3)+SUMIFS('ATL CR'!$J:$J,'ATL CR'!$I:$I,'ATL GA Inventory'!$B84,'ATL CR'!$L:$L,'ATL GA Inventory'!G$3)</f>
        <v>0</v>
      </c>
      <c r="H84" s="13">
        <f>SUMIFS('ATL RAW'!$J:$J,'ATL RAW'!$I:$I,'ATL GA Inventory'!$B84,'ATL RAW'!$L:$L,'ATL GA Inventory'!H$3)+SUMIFS('ATL CR'!$J:$J,'ATL CR'!$I:$I,'ATL GA Inventory'!$B84,'ATL CR'!$L:$L,'ATL GA Inventory'!H$3)</f>
        <v>0</v>
      </c>
      <c r="I84" s="13">
        <f>SUMIFS('ATL RAW'!$J:$J,'ATL RAW'!$I:$I,'ATL GA Inventory'!$B84,'ATL RAW'!$L:$L,'ATL GA Inventory'!I$3)+SUMIFS('ATL CR'!$J:$J,'ATL CR'!$I:$I,'ATL GA Inventory'!$B84,'ATL CR'!$L:$L,'ATL GA Inventory'!I$3)</f>
        <v>0</v>
      </c>
      <c r="J84" s="13">
        <f>SUMIFS('ATL RAW'!$J:$J,'ATL RAW'!$I:$I,'ATL GA Inventory'!$B84,'ATL RAW'!$L:$L,'ATL GA Inventory'!J$3)+SUMIFS('ATL CR'!$J:$J,'ATL CR'!$I:$I,'ATL GA Inventory'!$B84,'ATL CR'!$L:$L,'ATL GA Inventory'!J$3)</f>
        <v>0</v>
      </c>
      <c r="K84" s="13">
        <f>SUMIFS('ATL RAW'!$J:$J,'ATL RAW'!$I:$I,'ATL GA Inventory'!$B84,'ATL RAW'!$L:$L,'ATL GA Inventory'!K$3)+SUMIFS('ATL CR'!$J:$J,'ATL CR'!$I:$I,'ATL GA Inventory'!$B84,'ATL CR'!$L:$L,'ATL GA Inventory'!K$3)</f>
        <v>0</v>
      </c>
      <c r="L84" s="13">
        <f>SUMIFS('ATL RAW'!$J:$J,'ATL RAW'!$I:$I,'ATL GA Inventory'!$B84,'ATL RAW'!$L:$L,'ATL GA Inventory'!L$3)+SUMIFS('ATL CR'!$J:$J,'ATL CR'!$I:$I,'ATL GA Inventory'!$B84,'ATL CR'!$L:$L,'ATL GA Inventory'!L$3)</f>
        <v>0</v>
      </c>
      <c r="M84" s="13">
        <f>SUMIFS('ATL RAW'!$J:$J,'ATL RAW'!$I:$I,'ATL GA Inventory'!$B84,'ATL RAW'!$L:$L,'ATL GA Inventory'!M$3)+SUMIFS('ATL CR'!$J:$J,'ATL CR'!$I:$I,'ATL GA Inventory'!$B84,'ATL CR'!$L:$L,'ATL GA Inventory'!M$3)</f>
        <v>0</v>
      </c>
      <c r="N84" s="13">
        <f>SUMIFS('ATL RAW'!$J:$J,'ATL RAW'!$I:$I,'ATL GA Inventory'!$B84,'ATL RAW'!$L:$L,'ATL GA Inventory'!N$3)+SUMIFS('ATL CR'!$J:$J,'ATL CR'!$I:$I,'ATL GA Inventory'!$B84,'ATL CR'!$L:$L,'ATL GA Inventory'!N$3)</f>
        <v>0</v>
      </c>
      <c r="O84" s="13">
        <f>SUMIFS('ATL RAW'!$J:$J,'ATL RAW'!$I:$I,'ATL GA Inventory'!$B84,'ATL RAW'!$L:$L,'ATL GA Inventory'!O$3)+SUMIFS('ATL CR'!$J:$J,'ATL CR'!$I:$I,'ATL GA Inventory'!$B84,'ATL CR'!$L:$L,'ATL GA Inventory'!O$3)</f>
        <v>0</v>
      </c>
      <c r="P84" s="13">
        <f>SUMIFS('ATL RAW'!$J:$J,'ATL RAW'!$I:$I,'ATL GA Inventory'!$B84,'ATL RAW'!$L:$L,'ATL GA Inventory'!P$3)+SUMIFS('ATL CR'!$J:$J,'ATL CR'!$I:$I,'ATL GA Inventory'!$B84,'ATL CR'!$L:$L,'ATL GA Inventory'!P$3)</f>
        <v>0</v>
      </c>
      <c r="Q84" s="13">
        <f>SUMIFS('ATL RAW'!$J:$J,'ATL RAW'!$I:$I,'ATL GA Inventory'!$B84,'ATL RAW'!$L:$L,'ATL GA Inventory'!Q$3)+SUMIFS('ATL CR'!$J:$J,'ATL CR'!$I:$I,'ATL GA Inventory'!$B84,'ATL CR'!$L:$L,'ATL GA Inventory'!Q$3)</f>
        <v>0</v>
      </c>
      <c r="R84" s="13">
        <f>SUMIFS('ATL RAW'!$J:$J,'ATL RAW'!$I:$I,'ATL GA Inventory'!$B84,'ATL RAW'!$L:$L,'ATL GA Inventory'!R$3)+SUMIFS('ATL CR'!$J:$J,'ATL CR'!$I:$I,'ATL GA Inventory'!$B84,'ATL CR'!$L:$L,'ATL GA Inventory'!R$3)</f>
        <v>0</v>
      </c>
      <c r="S84" s="13">
        <f>SUMIFS('ATL RAW'!$J:$J,'ATL RAW'!$I:$I,'ATL GA Inventory'!$B84,'ATL RAW'!$L:$L,'ATL GA Inventory'!S$3)+SUMIFS('ATL CR'!$J:$J,'ATL CR'!$I:$I,'ATL GA Inventory'!$B84,'ATL CR'!$L:$L,'ATL GA Inventory'!S$3)</f>
        <v>0</v>
      </c>
      <c r="T84" s="13">
        <f>SUMIFS('ATL RAW'!$J:$J,'ATL RAW'!$I:$I,'ATL GA Inventory'!$B84,'ATL RAW'!$L:$L,'ATL GA Inventory'!T$3)+SUMIFS('ATL CR'!$J:$J,'ATL CR'!$I:$I,'ATL GA Inventory'!$B84,'ATL CR'!$L:$L,'ATL GA Inventory'!T$3)</f>
        <v>0</v>
      </c>
      <c r="U84" s="13">
        <f>SUMIFS('ATL RAW'!$J:$J,'ATL RAW'!$I:$I,'ATL GA Inventory'!$B84,'ATL RAW'!$L:$L,'ATL GA Inventory'!U$3)+SUMIFS('ATL CR'!$J:$J,'ATL CR'!$I:$I,'ATL GA Inventory'!$B84,'ATL CR'!$L:$L,'ATL GA Inventory'!U$3)</f>
        <v>0</v>
      </c>
      <c r="V84" s="13">
        <f>SUMIFS('ATL RAW'!$J:$J,'ATL RAW'!$I:$I,'ATL GA Inventory'!$B84,'ATL RAW'!$L:$L,'ATL GA Inventory'!V$3)+SUMIFS('ATL CR'!$J:$J,'ATL CR'!$I:$I,'ATL GA Inventory'!$B84,'ATL CR'!$L:$L,'ATL GA Inventory'!V$3)</f>
        <v>0</v>
      </c>
      <c r="W84" s="13">
        <f>SUMIFS('ATL RAW'!$J:$J,'ATL RAW'!$I:$I,'ATL GA Inventory'!$B84,'ATL RAW'!$L:$L,'ATL GA Inventory'!W$3)+SUMIFS('ATL CR'!$J:$J,'ATL CR'!$I:$I,'ATL GA Inventory'!$B84,'ATL CR'!$L:$L,'ATL GA Inventory'!W$3)</f>
        <v>0</v>
      </c>
      <c r="X84" s="13">
        <f>SUMIFS('ATL RAW'!$J:$J,'ATL RAW'!$I:$I,'ATL GA Inventory'!$B84,'ATL RAW'!$L:$L,'ATL GA Inventory'!X$3)+SUMIFS('ATL CR'!$J:$J,'ATL CR'!$I:$I,'ATL GA Inventory'!$B84,'ATL CR'!$L:$L,'ATL GA Inventory'!X$3)</f>
        <v>0</v>
      </c>
      <c r="Y84" s="13">
        <f>SUMIFS('ATL RAW'!$J:$J,'ATL RAW'!$I:$I,'ATL GA Inventory'!$B84,'ATL RAW'!$L:$L,'ATL GA Inventory'!Y$3)+SUMIFS('ATL CR'!$J:$J,'ATL CR'!$I:$I,'ATL GA Inventory'!$B84,'ATL CR'!$L:$L,'ATL GA Inventory'!Y$3)</f>
        <v>0</v>
      </c>
      <c r="Z84" s="13">
        <f>SUMIFS('ATL RAW'!$J:$J,'ATL RAW'!$I:$I,'ATL GA Inventory'!$B84,'ATL RAW'!$L:$L,'ATL GA Inventory'!Z$3)+SUMIFS('ATL CR'!$J:$J,'ATL CR'!$I:$I,'ATL GA Inventory'!$B84,'ATL CR'!$L:$L,'ATL GA Inventory'!Z$3)</f>
        <v>0</v>
      </c>
      <c r="AA84" s="13">
        <f>SUMIFS('ATL RAW'!$J:$J,'ATL RAW'!$I:$I,'ATL GA Inventory'!$B84,'ATL RAW'!$L:$L,'ATL GA Inventory'!AA$3)+SUMIFS('ATL CR'!$J:$J,'ATL CR'!$I:$I,'ATL GA Inventory'!$B84,'ATL CR'!$L:$L,'ATL GA Inventory'!AA$3)</f>
        <v>0</v>
      </c>
      <c r="AB84" s="13">
        <f>SUMIFS('ATL RAW'!$J:$J,'ATL RAW'!$I:$I,'ATL GA Inventory'!$B84,'ATL RAW'!$L:$L,'ATL GA Inventory'!AB$3)+SUMIFS('ATL CR'!$J:$J,'ATL CR'!$I:$I,'ATL GA Inventory'!$B84,'ATL CR'!$L:$L,'ATL GA Inventory'!AB$3)</f>
        <v>0</v>
      </c>
      <c r="AC84" s="13">
        <f>SUMIFS('ATL RAW'!$J:$J,'ATL RAW'!$I:$I,'ATL GA Inventory'!$B84,'ATL RAW'!$L:$L,'ATL GA Inventory'!AC$3)+SUMIFS('ATL CR'!$J:$J,'ATL CR'!$I:$I,'ATL GA Inventory'!$B84,'ATL CR'!$L:$L,'ATL GA Inventory'!AC$3)</f>
        <v>0</v>
      </c>
      <c r="AD84" s="13">
        <f>SUMIFS('ATL RAW'!$J:$J,'ATL RAW'!$I:$I,'ATL GA Inventory'!$B84,'ATL RAW'!$L:$L,'ATL GA Inventory'!AD$3)+SUMIFS('ATL CR'!$J:$J,'ATL CR'!$I:$I,'ATL GA Inventory'!$B84,'ATL CR'!$L:$L,'ATL GA Inventory'!AD$3)</f>
        <v>0</v>
      </c>
      <c r="AE84" s="13">
        <f>SUMIFS('ATL RAW'!$J:$J,'ATL RAW'!$I:$I,'ATL GA Inventory'!$B84,'ATL RAW'!$L:$L,'ATL GA Inventory'!AE$3)+SUMIFS('ATL CR'!$J:$J,'ATL CR'!$I:$I,'ATL GA Inventory'!$B84,'ATL CR'!$L:$L,'ATL GA Inventory'!AE$3)</f>
        <v>0</v>
      </c>
      <c r="AF84" s="13">
        <f>SUMIFS('ATL RAW'!$J:$J,'ATL RAW'!$I:$I,'ATL GA Inventory'!$B84,'ATL RAW'!$L:$L,'ATL GA Inventory'!AF$3)+SUMIFS('ATL CR'!$J:$J,'ATL CR'!$I:$I,'ATL GA Inventory'!$B84,'ATL CR'!$L:$L,'ATL GA Inventory'!AF$3)</f>
        <v>0</v>
      </c>
      <c r="AG84" s="13">
        <f>SUMIFS('ATL RAW'!$J:$J,'ATL RAW'!$I:$I,'ATL GA Inventory'!$B84,'ATL RAW'!$L:$L,'ATL GA Inventory'!AG$3)+SUMIFS('ATL CR'!$J:$J,'ATL CR'!$I:$I,'ATL GA Inventory'!$B84,'ATL CR'!$L:$L,'ATL GA Inventory'!AG$3)</f>
        <v>0</v>
      </c>
      <c r="AH84" s="13">
        <f>SUMIFS('ATL RAW'!$J:$J,'ATL RAW'!$I:$I,'ATL GA Inventory'!$B84,'ATL RAW'!$L:$L,'ATL GA Inventory'!AH$3)+SUMIFS('ATL CR'!$J:$J,'ATL CR'!$I:$I,'ATL GA Inventory'!$B84,'ATL CR'!$L:$L,'ATL GA Inventory'!AH$3)</f>
        <v>0</v>
      </c>
      <c r="AI84" s="13">
        <f>SUMIFS('ATL RAW'!$J:$J,'ATL RAW'!$I:$I,'ATL GA Inventory'!$B84,'ATL RAW'!$L:$L,'ATL GA Inventory'!AI$3)+SUMIFS('ATL CR'!$J:$J,'ATL CR'!$I:$I,'ATL GA Inventory'!$B84,'ATL CR'!$L:$L,'ATL GA Inventory'!AI$3)</f>
        <v>0</v>
      </c>
      <c r="AJ84" s="13">
        <f>SUMIFS('ATL RAW'!$J:$J,'ATL RAW'!$I:$I,'ATL GA Inventory'!$B84,'ATL RAW'!$L:$L,'ATL GA Inventory'!AJ$3)+SUMIFS('ATL CR'!$J:$J,'ATL CR'!$I:$I,'ATL GA Inventory'!$B84,'ATL CR'!$L:$L,'ATL GA Inventory'!AJ$3)</f>
        <v>0</v>
      </c>
      <c r="AK84" s="13">
        <f>SUMIFS('ATL RAW'!$J:$J,'ATL RAW'!$I:$I,'ATL GA Inventory'!$B84,'ATL RAW'!$L:$L,'ATL GA Inventory'!AK$3)+SUMIFS('ATL CR'!$J:$J,'ATL CR'!$I:$I,'ATL GA Inventory'!$B84,'ATL CR'!$L:$L,'ATL GA Inventory'!AK$3)</f>
        <v>0</v>
      </c>
      <c r="AL84" s="13">
        <f>SUMIFS('ATL RAW'!$J:$J,'ATL RAW'!$I:$I,'ATL GA Inventory'!$B84,'ATL RAW'!$L:$L,'ATL GA Inventory'!AL$3)+SUMIFS('ATL CR'!$J:$J,'ATL CR'!$I:$I,'ATL GA Inventory'!$B84,'ATL CR'!$L:$L,'ATL GA Inventory'!AL$3)</f>
        <v>0</v>
      </c>
      <c r="AM84" s="13">
        <f>SUMIFS('ATL RAW'!$J:$J,'ATL RAW'!$I:$I,'ATL GA Inventory'!$B84,'ATL RAW'!$L:$L,'ATL GA Inventory'!AM$3)+SUMIFS('ATL CR'!$J:$J,'ATL CR'!$I:$I,'ATL GA Inventory'!$B84,'ATL CR'!$L:$L,'ATL GA Inventory'!AM$3)</f>
        <v>0</v>
      </c>
      <c r="AN84" s="13">
        <f>SUMIFS('ATL RAW'!$J:$J,'ATL RAW'!$I:$I,'ATL GA Inventory'!$B84,'ATL RAW'!$L:$L,'ATL GA Inventory'!AN$3)+SUMIFS('ATL CR'!$J:$J,'ATL CR'!$I:$I,'ATL GA Inventory'!$B84,'ATL CR'!$L:$L,'ATL GA Inventory'!AN$3)</f>
        <v>0</v>
      </c>
      <c r="AO84" s="13">
        <f>SUMIFS('ATL RAW'!$J:$J,'ATL RAW'!$I:$I,'ATL GA Inventory'!$B84,'ATL RAW'!$L:$L,'ATL GA Inventory'!AO$3)+SUMIFS('ATL CR'!$J:$J,'ATL CR'!$I:$I,'ATL GA Inventory'!$B84,'ATL CR'!$L:$L,'ATL GA Inventory'!AO$3)</f>
        <v>0</v>
      </c>
      <c r="AP84" s="13">
        <f>SUMIFS('ATL RAW'!$J:$J,'ATL RAW'!$I:$I,'ATL GA Inventory'!$B84,'ATL RAW'!$L:$L,'ATL GA Inventory'!AP$3)+SUMIFS('ATL CR'!$J:$J,'ATL CR'!$I:$I,'ATL GA Inventory'!$B84,'ATL CR'!$L:$L,'ATL GA Inventory'!AP$3)</f>
        <v>0</v>
      </c>
      <c r="AQ84" s="13">
        <f>SUMIFS('ATL RAW'!$J:$J,'ATL RAW'!$I:$I,'ATL GA Inventory'!$B84,'ATL RAW'!$L:$L,'ATL GA Inventory'!AQ$3)+SUMIFS('ATL CR'!$J:$J,'ATL CR'!$I:$I,'ATL GA Inventory'!$B84,'ATL CR'!$L:$L,'ATL GA Inventory'!AQ$3)</f>
        <v>0</v>
      </c>
      <c r="AR84" s="13">
        <f>SUMIFS('ATL RAW'!$J:$J,'ATL RAW'!$I:$I,'ATL GA Inventory'!$B84,'ATL RAW'!$L:$L,'ATL GA Inventory'!AR$3)+SUMIFS('ATL CR'!$J:$J,'ATL CR'!$I:$I,'ATL GA Inventory'!$B84,'ATL CR'!$L:$L,'ATL GA Inventory'!AR$3)</f>
        <v>0</v>
      </c>
      <c r="AS84" s="13">
        <f>SUMIFS('ATL RAW'!$J:$J,'ATL RAW'!$I:$I,'ATL GA Inventory'!$B84,'ATL RAW'!$L:$L,'ATL GA Inventory'!AS$3)+SUMIFS('ATL CR'!$J:$J,'ATL CR'!$I:$I,'ATL GA Inventory'!$B84,'ATL CR'!$L:$L,'ATL GA Inventory'!AS$3)</f>
        <v>0</v>
      </c>
      <c r="AT84" s="13">
        <f>SUMIFS('ATL RAW'!$J:$J,'ATL RAW'!$I:$I,'ATL GA Inventory'!$B84,'ATL RAW'!$L:$L,'ATL GA Inventory'!AT$3)+SUMIFS('ATL CR'!$J:$J,'ATL CR'!$I:$I,'ATL GA Inventory'!$B84,'ATL CR'!$L:$L,'ATL GA Inventory'!AT$3)</f>
        <v>0</v>
      </c>
      <c r="AU84" s="13">
        <f>SUMIFS('ATL RAW'!$J:$J,'ATL RAW'!$I:$I,'ATL GA Inventory'!$B84,'ATL RAW'!$L:$L,'ATL GA Inventory'!AU$3)+SUMIFS('ATL CR'!$J:$J,'ATL CR'!$I:$I,'ATL GA Inventory'!$B84,'ATL CR'!$L:$L,'ATL GA Inventory'!AU$3)</f>
        <v>0</v>
      </c>
      <c r="AV84" s="13">
        <f>SUMIFS('ATL RAW'!$J:$J,'ATL RAW'!$I:$I,'ATL GA Inventory'!$B84,'ATL RAW'!$L:$L,'ATL GA Inventory'!AV$3)+SUMIFS('ATL CR'!$J:$J,'ATL CR'!$I:$I,'ATL GA Inventory'!$B84,'ATL CR'!$L:$L,'ATL GA Inventory'!AV$3)</f>
        <v>0</v>
      </c>
      <c r="AW84" s="13">
        <f>SUMIFS('ATL RAW'!$J:$J,'ATL RAW'!$I:$I,'ATL GA Inventory'!$B84,'ATL RAW'!$L:$L,'ATL GA Inventory'!AW$3)+SUMIFS('ATL CR'!$J:$J,'ATL CR'!$I:$I,'ATL GA Inventory'!$B84,'ATL CR'!$L:$L,'ATL GA Inventory'!AW$3)</f>
        <v>0</v>
      </c>
      <c r="AX84" s="13">
        <f>SUMIFS('ATL RAW'!$J:$J,'ATL RAW'!$I:$I,'ATL GA Inventory'!$B84,'ATL RAW'!$L:$L,'ATL GA Inventory'!AX$3)+SUMIFS('ATL CR'!$J:$J,'ATL CR'!$I:$I,'ATL GA Inventory'!$B84,'ATL CR'!$L:$L,'ATL GA Inventory'!AX$3)</f>
        <v>0</v>
      </c>
      <c r="AY84" s="13">
        <f>SUMIFS('ATL RAW'!$J:$J,'ATL RAW'!$I:$I,'ATL GA Inventory'!$B84,'ATL RAW'!$L:$L,'ATL GA Inventory'!AY$3)+SUMIFS('ATL CR'!$J:$J,'ATL CR'!$I:$I,'ATL GA Inventory'!$B84,'ATL CR'!$L:$L,'ATL GA Inventory'!AY$3)</f>
        <v>0</v>
      </c>
      <c r="AZ84" s="13">
        <f>SUMIFS('ATL RAW'!$J:$J,'ATL RAW'!$I:$I,'ATL GA Inventory'!$B84,'ATL RAW'!$L:$L,'ATL GA Inventory'!AZ$3)+SUMIFS('ATL CR'!$J:$J,'ATL CR'!$I:$I,'ATL GA Inventory'!$B84,'ATL CR'!$L:$L,'ATL GA Inventory'!AZ$3)</f>
        <v>0</v>
      </c>
      <c r="BA84" s="13">
        <f>SUMIFS('ATL RAW'!$J:$J,'ATL RAW'!$I:$I,'ATL GA Inventory'!$B84,'ATL RAW'!$L:$L,'ATL GA Inventory'!BA$3)+SUMIFS('ATL CR'!$J:$J,'ATL CR'!$I:$I,'ATL GA Inventory'!$B84,'ATL CR'!$L:$L,'ATL GA Inventory'!BA$3)</f>
        <v>0</v>
      </c>
      <c r="BB84" s="13">
        <f>SUMIFS('ATL RAW'!$J:$J,'ATL RAW'!$I:$I,'ATL GA Inventory'!$B84,'ATL RAW'!$L:$L,'ATL GA Inventory'!BB$3)+SUMIFS('ATL CR'!$J:$J,'ATL CR'!$I:$I,'ATL GA Inventory'!$B84,'ATL CR'!$L:$L,'ATL GA Inventory'!BB$3)</f>
        <v>0</v>
      </c>
      <c r="BC84" s="13">
        <f>SUMIFS('ATL RAW'!$J:$J,'ATL RAW'!$I:$I,'ATL GA Inventory'!$B84,'ATL RAW'!$L:$L,'ATL GA Inventory'!BC$3)+SUMIFS('ATL CR'!$J:$J,'ATL CR'!$I:$I,'ATL GA Inventory'!$B84,'ATL CR'!$L:$L,'ATL GA Inventory'!BC$3)</f>
        <v>0</v>
      </c>
      <c r="BD84" s="13">
        <f>SUMIFS('ATL RAW'!$J:$J,'ATL RAW'!$I:$I,'ATL GA Inventory'!$B84,'ATL RAW'!$L:$L,'ATL GA Inventory'!BD$3)+SUMIFS('ATL CR'!$J:$J,'ATL CR'!$I:$I,'ATL GA Inventory'!$B84,'ATL CR'!$L:$L,'ATL GA Inventory'!BD$3)</f>
        <v>0</v>
      </c>
      <c r="BE84" s="13">
        <f>SUMIFS('ATL RAW'!$J:$J,'ATL RAW'!$I:$I,'ATL GA Inventory'!$B84,'ATL RAW'!$L:$L,'ATL GA Inventory'!BE$3)+SUMIFS('ATL CR'!$J:$J,'ATL CR'!$I:$I,'ATL GA Inventory'!$B84,'ATL CR'!$L:$L,'ATL GA Inventory'!BE$3)</f>
        <v>0</v>
      </c>
      <c r="BF84" s="13">
        <f>SUMIFS('ATL RAW'!$J:$J,'ATL RAW'!$I:$I,'ATL GA Inventory'!$B84,'ATL RAW'!$L:$L,'ATL GA Inventory'!BF$3)+SUMIFS('ATL CR'!$J:$J,'ATL CR'!$I:$I,'ATL GA Inventory'!$B84,'ATL CR'!$L:$L,'ATL GA Inventory'!BF$3)</f>
        <v>0</v>
      </c>
      <c r="BG84" s="13">
        <f>SUMIFS('ATL RAW'!$J:$J,'ATL RAW'!$I:$I,'ATL GA Inventory'!$B84,'ATL RAW'!$L:$L,'ATL GA Inventory'!BG$3)+SUMIFS('ATL CR'!$J:$J,'ATL CR'!$I:$I,'ATL GA Inventory'!$B84,'ATL CR'!$L:$L,'ATL GA Inventory'!BG$3)</f>
        <v>0</v>
      </c>
      <c r="BH84" s="13">
        <f>SUMIFS('ATL RAW'!$J:$J,'ATL RAW'!$I:$I,'ATL GA Inventory'!$B84,'ATL RAW'!$L:$L,'ATL GA Inventory'!BH$3)+SUMIFS('ATL CR'!$J:$J,'ATL CR'!$I:$I,'ATL GA Inventory'!$B84,'ATL CR'!$L:$L,'ATL GA Inventory'!BH$3)</f>
        <v>0</v>
      </c>
      <c r="BI84" s="13">
        <f>SUMIFS('ATL RAW'!$J:$J,'ATL RAW'!$I:$I,'ATL GA Inventory'!$B84,'ATL RAW'!$L:$L,'ATL GA Inventory'!BI$3)+SUMIFS('ATL CR'!$J:$J,'ATL CR'!$I:$I,'ATL GA Inventory'!$B84,'ATL CR'!$L:$L,'ATL GA Inventory'!BI$3)</f>
        <v>0</v>
      </c>
      <c r="BJ84" s="13">
        <f>SUMIFS('ATL RAW'!$J:$J,'ATL RAW'!$I:$I,'ATL GA Inventory'!$B84,'ATL RAW'!$L:$L,'ATL GA Inventory'!BJ$3)+SUMIFS('ATL CR'!$J:$J,'ATL CR'!$I:$I,'ATL GA Inventory'!$B84,'ATL CR'!$L:$L,'ATL GA Inventory'!BJ$3)</f>
        <v>0</v>
      </c>
      <c r="BK84" s="13">
        <f>SUMIFS('ATL RAW'!$J:$J,'ATL RAW'!$I:$I,'ATL GA Inventory'!$B84,'ATL RAW'!$L:$L,'ATL GA Inventory'!BK$3)+SUMIFS('ATL CR'!$J:$J,'ATL CR'!$I:$I,'ATL GA Inventory'!$B84,'ATL CR'!$L:$L,'ATL GA Inventory'!BK$3)</f>
        <v>0</v>
      </c>
      <c r="BL84" s="13">
        <f>SUMIFS('ATL RAW'!$J:$J,'ATL RAW'!$I:$I,'ATL GA Inventory'!$B84,'ATL RAW'!$L:$L,'ATL GA Inventory'!BL$3)+SUMIFS('ATL CR'!$J:$J,'ATL CR'!$I:$I,'ATL GA Inventory'!$B84,'ATL CR'!$L:$L,'ATL GA Inventory'!BL$3)</f>
        <v>0</v>
      </c>
      <c r="BM84" s="13">
        <f>SUMIFS('ATL RAW'!$J:$J,'ATL RAW'!$I:$I,'ATL GA Inventory'!$B84,'ATL RAW'!$L:$L,'ATL GA Inventory'!BM$3)+SUMIFS('ATL CR'!$J:$J,'ATL CR'!$I:$I,'ATL GA Inventory'!$B84,'ATL CR'!$L:$L,'ATL GA Inventory'!BM$3)</f>
        <v>0</v>
      </c>
      <c r="BN84" s="13">
        <f>SUMIFS('ATL RAW'!$J:$J,'ATL RAW'!$I:$I,'ATL GA Inventory'!$B84,'ATL RAW'!$L:$L,'ATL GA Inventory'!BN$3)+SUMIFS('ATL CR'!$J:$J,'ATL CR'!$I:$I,'ATL GA Inventory'!$B84,'ATL CR'!$L:$L,'ATL GA Inventory'!BN$3)</f>
        <v>0</v>
      </c>
      <c r="BO84" s="13">
        <f>SUMIFS('ATL RAW'!$J:$J,'ATL RAW'!$I:$I,'ATL GA Inventory'!$B84,'ATL RAW'!$L:$L,'ATL GA Inventory'!BO$3)+SUMIFS('ATL CR'!$J:$J,'ATL CR'!$I:$I,'ATL GA Inventory'!$B84,'ATL CR'!$L:$L,'ATL GA Inventory'!BO$3)</f>
        <v>0</v>
      </c>
      <c r="BP84" s="13">
        <f>SUMIFS('ATL RAW'!$J:$J,'ATL RAW'!$I:$I,'ATL GA Inventory'!$B84,'ATL RAW'!$L:$L,'ATL GA Inventory'!BP$3)+SUMIFS('ATL CR'!$J:$J,'ATL CR'!$I:$I,'ATL GA Inventory'!$B84,'ATL CR'!$L:$L,'ATL GA Inventory'!BP$3)</f>
        <v>0</v>
      </c>
      <c r="BQ84" s="13">
        <f>SUMIFS('ATL RAW'!$J:$J,'ATL RAW'!$I:$I,'ATL GA Inventory'!$B84,'ATL RAW'!$L:$L,'ATL GA Inventory'!BQ$3)+SUMIFS('ATL CR'!$J:$J,'ATL CR'!$I:$I,'ATL GA Inventory'!$B84,'ATL CR'!$L:$L,'ATL GA Inventory'!BQ$3)</f>
        <v>0</v>
      </c>
      <c r="BR84" s="13">
        <f>SUMIFS('ATL RAW'!$J:$J,'ATL RAW'!$I:$I,'ATL GA Inventory'!$B84,'ATL RAW'!$L:$L,'ATL GA Inventory'!BR$3)+SUMIFS('ATL CR'!$J:$J,'ATL CR'!$I:$I,'ATL GA Inventory'!$B84,'ATL CR'!$L:$L,'ATL GA Inventory'!BR$3)</f>
        <v>0</v>
      </c>
      <c r="BS84" s="13">
        <f>SUMIFS('ATL RAW'!$J:$J,'ATL RAW'!$I:$I,'ATL GA Inventory'!$B84,'ATL RAW'!$L:$L,'ATL GA Inventory'!BS$3)+SUMIFS('ATL CR'!$J:$J,'ATL CR'!$I:$I,'ATL GA Inventory'!$B84,'ATL CR'!$L:$L,'ATL GA Inventory'!BS$3)</f>
        <v>0</v>
      </c>
      <c r="BT84" s="13">
        <f>SUMIFS('ATL RAW'!$J:$J,'ATL RAW'!$I:$I,'ATL GA Inventory'!$B84,'ATL RAW'!$L:$L,'ATL GA Inventory'!BT$3)+SUMIFS('ATL CR'!$J:$J,'ATL CR'!$I:$I,'ATL GA Inventory'!$B84,'ATL CR'!$L:$L,'ATL GA Inventory'!BT$3)</f>
        <v>0</v>
      </c>
      <c r="BU84" s="13">
        <f>SUMIFS('ATL RAW'!$J:$J,'ATL RAW'!$I:$I,'ATL GA Inventory'!$B84,'ATL RAW'!$L:$L,'ATL GA Inventory'!BU$3)+SUMIFS('ATL CR'!$J:$J,'ATL CR'!$I:$I,'ATL GA Inventory'!$B84,'ATL CR'!$L:$L,'ATL GA Inventory'!BU$3)</f>
        <v>0</v>
      </c>
      <c r="BV84" s="13">
        <f>SUMIFS('ATL RAW'!$J:$J,'ATL RAW'!$I:$I,'ATL GA Inventory'!$B84,'ATL RAW'!$L:$L,'ATL GA Inventory'!BV$3)+SUMIFS('ATL CR'!$J:$J,'ATL CR'!$I:$I,'ATL GA Inventory'!$B84,'ATL CR'!$L:$L,'ATL GA Inventory'!BV$3)</f>
        <v>0</v>
      </c>
      <c r="BW84" s="13">
        <f>SUMIFS('ATL RAW'!$J:$J,'ATL RAW'!$I:$I,'ATL GA Inventory'!$B84,'ATL RAW'!$L:$L,'ATL GA Inventory'!BW$3)+SUMIFS('ATL CR'!$J:$J,'ATL CR'!$I:$I,'ATL GA Inventory'!$B84,'ATL CR'!$L:$L,'ATL GA Inventory'!BW$3)</f>
        <v>0</v>
      </c>
      <c r="BX84" s="13">
        <f>SUMIFS('ATL RAW'!$J:$J,'ATL RAW'!$I:$I,'ATL GA Inventory'!$B84,'ATL RAW'!$L:$L,'ATL GA Inventory'!BX$3)+SUMIFS('ATL CR'!$J:$J,'ATL CR'!$I:$I,'ATL GA Inventory'!$B84,'ATL CR'!$L:$L,'ATL GA Inventory'!BX$3)</f>
        <v>0</v>
      </c>
      <c r="BY84" s="13">
        <f>SUMIFS('ATL RAW'!$J:$J,'ATL RAW'!$I:$I,'ATL GA Inventory'!$B84,'ATL RAW'!$L:$L,'ATL GA Inventory'!BY$3)+SUMIFS('ATL CR'!$J:$J,'ATL CR'!$I:$I,'ATL GA Inventory'!$B84,'ATL CR'!$L:$L,'ATL GA Inventory'!BY$3)</f>
        <v>0</v>
      </c>
      <c r="BZ84" s="13">
        <f>SUMIFS('ATL RAW'!$J:$J,'ATL RAW'!$I:$I,'ATL GA Inventory'!$B84,'ATL RAW'!$L:$L,'ATL GA Inventory'!BZ$3)+SUMIFS('ATL CR'!$J:$J,'ATL CR'!$I:$I,'ATL GA Inventory'!$B84,'ATL CR'!$L:$L,'ATL GA Inventory'!BZ$3)</f>
        <v>0</v>
      </c>
      <c r="CA84" s="13">
        <f>SUMIFS('ATL RAW'!$J:$J,'ATL RAW'!$I:$I,'ATL GA Inventory'!$B84,'ATL RAW'!$L:$L,'ATL GA Inventory'!CA$3)+SUMIFS('ATL CR'!$J:$J,'ATL CR'!$I:$I,'ATL GA Inventory'!$B84,'ATL CR'!$L:$L,'ATL GA Inventory'!CA$3)</f>
        <v>0</v>
      </c>
      <c r="CB84" s="13">
        <f>SUMIFS('ATL RAW'!$J:$J,'ATL RAW'!$I:$I,'ATL GA Inventory'!$B84,'ATL RAW'!$L:$L,'ATL GA Inventory'!CB$3)+SUMIFS('ATL CR'!$J:$J,'ATL CR'!$I:$I,'ATL GA Inventory'!$B84,'ATL CR'!$L:$L,'ATL GA Inventory'!CB$3)</f>
        <v>0</v>
      </c>
      <c r="CC84" s="13">
        <f>SUMIFS('ATL RAW'!$J:$J,'ATL RAW'!$I:$I,'ATL GA Inventory'!$B84,'ATL RAW'!$L:$L,'ATL GA Inventory'!CC$3)+SUMIFS('ATL CR'!$J:$J,'ATL CR'!$I:$I,'ATL GA Inventory'!$B84,'ATL CR'!$L:$L,'ATL GA Inventory'!CC$3)</f>
        <v>0</v>
      </c>
      <c r="CD84" s="13">
        <f>SUMIFS('ATL RAW'!$J:$J,'ATL RAW'!$I:$I,'ATL GA Inventory'!$B84,'ATL RAW'!$L:$L,'ATL GA Inventory'!CD$3)+SUMIFS('ATL CR'!$J:$J,'ATL CR'!$I:$I,'ATL GA Inventory'!$B84,'ATL CR'!$L:$L,'ATL GA Inventory'!CD$3)</f>
        <v>0</v>
      </c>
      <c r="CE84" s="13">
        <f>SUMIFS('ATL RAW'!$J:$J,'ATL RAW'!$I:$I,'ATL GA Inventory'!$B84,'ATL RAW'!$L:$L,'ATL GA Inventory'!CE$3)+SUMIFS('ATL CR'!$J:$J,'ATL CR'!$I:$I,'ATL GA Inventory'!$B84,'ATL CR'!$L:$L,'ATL GA Inventory'!CE$3)</f>
        <v>0</v>
      </c>
      <c r="CF84" s="13">
        <f>SUMIFS('ATL RAW'!$J:$J,'ATL RAW'!$I:$I,'ATL GA Inventory'!$B84,'ATL RAW'!$L:$L,'ATL GA Inventory'!CF$3)+SUMIFS('ATL CR'!$J:$J,'ATL CR'!$I:$I,'ATL GA Inventory'!$B84,'ATL CR'!$L:$L,'ATL GA Inventory'!CF$3)</f>
        <v>41</v>
      </c>
      <c r="CG84" s="13">
        <f>SUMIFS('ATL RAW'!$J:$J,'ATL RAW'!$I:$I,'ATL GA Inventory'!$B84,'ATL RAW'!$L:$L,'ATL GA Inventory'!CG$3)+SUMIFS('ATL CR'!$J:$J,'ATL CR'!$I:$I,'ATL GA Inventory'!$B84,'ATL CR'!$L:$L,'ATL GA Inventory'!CG$3)</f>
        <v>0</v>
      </c>
      <c r="CH84" s="13">
        <f>SUMIFS('ATL RAW'!$J:$J,'ATL RAW'!$I:$I,'ATL GA Inventory'!$B84,'ATL RAW'!$L:$L,'ATL GA Inventory'!CH$3)+SUMIFS('ATL CR'!$J:$J,'ATL CR'!$I:$I,'ATL GA Inventory'!$B84,'ATL CR'!$L:$L,'ATL GA Inventory'!CH$3)</f>
        <v>0</v>
      </c>
      <c r="CI84" s="13">
        <f>SUMIFS('ATL RAW'!$J:$J,'ATL RAW'!$I:$I,'ATL GA Inventory'!$B84,'ATL RAW'!$L:$L,'ATL GA Inventory'!CI$3)+SUMIFS('ATL CR'!$J:$J,'ATL CR'!$I:$I,'ATL GA Inventory'!$B84,'ATL CR'!$L:$L,'ATL GA Inventory'!CI$3)</f>
        <v>0</v>
      </c>
      <c r="CJ84" s="13">
        <f>SUMIFS('ATL RAW'!$J:$J,'ATL RAW'!$I:$I,'ATL GA Inventory'!$B84,'ATL RAW'!$L:$L,'ATL GA Inventory'!CJ$3)+SUMIFS('ATL CR'!$J:$J,'ATL CR'!$I:$I,'ATL GA Inventory'!$B84,'ATL CR'!$L:$L,'ATL GA Inventory'!CJ$3)</f>
        <v>0</v>
      </c>
      <c r="CK84" s="13">
        <f>SUMIFS('ATL RAW'!$J:$J,'ATL RAW'!$I:$I,'ATL GA Inventory'!$B84,'ATL RAW'!$L:$L,'ATL GA Inventory'!CK$3)+SUMIFS('ATL CR'!$J:$J,'ATL CR'!$I:$I,'ATL GA Inventory'!$B84,'ATL CR'!$L:$L,'ATL GA Inventory'!CK$3)</f>
        <v>0</v>
      </c>
      <c r="CL84" s="13">
        <f>SUMIFS('ATL RAW'!$J:$J,'ATL RAW'!$I:$I,'ATL GA Inventory'!$B84,'ATL RAW'!$L:$L,'ATL GA Inventory'!CL$3)+SUMIFS('ATL CR'!$J:$J,'ATL CR'!$I:$I,'ATL GA Inventory'!$B84,'ATL CR'!$L:$L,'ATL GA Inventory'!CL$3)</f>
        <v>0</v>
      </c>
      <c r="CM84" s="13">
        <f>SUMIFS('ATL RAW'!$J:$J,'ATL RAW'!$I:$I,'ATL GA Inventory'!$B84,'ATL RAW'!$L:$L,'ATL GA Inventory'!CM$3)+SUMIFS('ATL CR'!$J:$J,'ATL CR'!$I:$I,'ATL GA Inventory'!$B84,'ATL CR'!$L:$L,'ATL GA Inventory'!CM$3)</f>
        <v>0</v>
      </c>
      <c r="CN84" s="13">
        <f>SUMIFS('ATL RAW'!$J:$J,'ATL RAW'!$I:$I,'ATL GA Inventory'!$B84,'ATL RAW'!$L:$L,'ATL GA Inventory'!CN$3)+SUMIFS('ATL CR'!$J:$J,'ATL CR'!$I:$I,'ATL GA Inventory'!$B84,'ATL CR'!$L:$L,'ATL GA Inventory'!CN$3)</f>
        <v>0</v>
      </c>
      <c r="CO84" s="13">
        <f>SUMIFS('ATL RAW'!$J:$J,'ATL RAW'!$I:$I,'ATL GA Inventory'!$B84,'ATL RAW'!$L:$L,'ATL GA Inventory'!CO$3)+SUMIFS('ATL CR'!$J:$J,'ATL CR'!$I:$I,'ATL GA Inventory'!$B84,'ATL CR'!$L:$L,'ATL GA Inventory'!CO$3)</f>
        <v>0</v>
      </c>
      <c r="CP84" s="13">
        <f>SUMIFS('ATL RAW'!$J:$J,'ATL RAW'!$I:$I,'ATL GA Inventory'!$B84,'ATL RAW'!$L:$L,'ATL GA Inventory'!CP$3)+SUMIFS('ATL CR'!$J:$J,'ATL CR'!$I:$I,'ATL GA Inventory'!$B84,'ATL CR'!$L:$L,'ATL GA Inventory'!CP$3)</f>
        <v>0</v>
      </c>
      <c r="CQ84" s="13">
        <f>SUMIFS('ATL RAW'!$J:$J,'ATL RAW'!$I:$I,'ATL GA Inventory'!$B84,'ATL RAW'!$L:$L,'ATL GA Inventory'!CQ$3)+SUMIFS('ATL CR'!$J:$J,'ATL CR'!$I:$I,'ATL GA Inventory'!$B84,'ATL CR'!$L:$L,'ATL GA Inventory'!CQ$3)</f>
        <v>0</v>
      </c>
      <c r="CR84" s="13">
        <f>SUMIFS('ATL RAW'!$J:$J,'ATL RAW'!$I:$I,'ATL GA Inventory'!$B84,'ATL RAW'!$L:$L,'ATL GA Inventory'!CR$3)+SUMIFS('ATL CR'!$J:$J,'ATL CR'!$I:$I,'ATL GA Inventory'!$B84,'ATL CR'!$L:$L,'ATL GA Inventory'!CR$3)</f>
        <v>0</v>
      </c>
      <c r="CS84" s="13">
        <f>SUMIFS('ATL RAW'!$J:$J,'ATL RAW'!$I:$I,'ATL GA Inventory'!$B84,'ATL RAW'!$L:$L,'ATL GA Inventory'!CS$3)+SUMIFS('ATL CR'!$J:$J,'ATL CR'!$I:$I,'ATL GA Inventory'!$B84,'ATL CR'!$L:$L,'ATL GA Inventory'!CS$3)</f>
        <v>0</v>
      </c>
      <c r="CT84" s="13">
        <f>SUMIFS('ATL RAW'!$J:$J,'ATL RAW'!$I:$I,'ATL GA Inventory'!$B84,'ATL RAW'!$L:$L,'ATL GA Inventory'!CT$3)+SUMIFS('ATL CR'!$J:$J,'ATL CR'!$I:$I,'ATL GA Inventory'!$B84,'ATL CR'!$L:$L,'ATL GA Inventory'!CT$3)</f>
        <v>0</v>
      </c>
      <c r="CU84" s="13">
        <f>SUMIFS('ATL RAW'!$J:$J,'ATL RAW'!$I:$I,'ATL GA Inventory'!$B84,'ATL RAW'!$L:$L,'ATL GA Inventory'!CU$3)+SUMIFS('ATL CR'!$J:$J,'ATL CR'!$I:$I,'ATL GA Inventory'!$B84,'ATL CR'!$L:$L,'ATL GA Inventory'!CU$3)</f>
        <v>0</v>
      </c>
      <c r="CV84" s="13">
        <f>SUMIFS('ATL RAW'!$J:$J,'ATL RAW'!$I:$I,'ATL GA Inventory'!$B84,'ATL RAW'!$L:$L,'ATL GA Inventory'!CV$3)+SUMIFS('ATL CR'!$J:$J,'ATL CR'!$I:$I,'ATL GA Inventory'!$B84,'ATL CR'!$L:$L,'ATL GA Inventory'!CV$3)</f>
        <v>0</v>
      </c>
      <c r="CW84" s="13">
        <f>SUMIFS('ATL RAW'!$J:$J,'ATL RAW'!$I:$I,'ATL GA Inventory'!$B84,'ATL RAW'!$L:$L,'ATL GA Inventory'!CW$3)+SUMIFS('ATL CR'!$J:$J,'ATL CR'!$I:$I,'ATL GA Inventory'!$B84,'ATL CR'!$L:$L,'ATL GA Inventory'!CW$3)</f>
        <v>0</v>
      </c>
      <c r="CX84" s="13">
        <f>SUMIFS('ATL RAW'!$J:$J,'ATL RAW'!$I:$I,'ATL GA Inventory'!$B84,'ATL RAW'!$L:$L,'ATL GA Inventory'!CX$3)+SUMIFS('ATL CR'!$J:$J,'ATL CR'!$I:$I,'ATL GA Inventory'!$B84,'ATL CR'!$L:$L,'ATL GA Inventory'!CX$3)</f>
        <v>0</v>
      </c>
      <c r="CY84" s="13">
        <f>SUMIFS('ATL RAW'!$J:$J,'ATL RAW'!$I:$I,'ATL GA Inventory'!$B84,'ATL RAW'!$L:$L,'ATL GA Inventory'!CY$3)+SUMIFS('ATL CR'!$J:$J,'ATL CR'!$I:$I,'ATL GA Inventory'!$B84,'ATL CR'!$L:$L,'ATL GA Inventory'!CY$3)</f>
        <v>0</v>
      </c>
      <c r="CZ84" s="13">
        <f>SUMIFS('ATL RAW'!$J:$J,'ATL RAW'!$I:$I,'ATL GA Inventory'!$B84,'ATL RAW'!$L:$L,'ATL GA Inventory'!CZ$3)+SUMIFS('ATL CR'!$J:$J,'ATL CR'!$I:$I,'ATL GA Inventory'!$B84,'ATL CR'!$L:$L,'ATL GA Inventory'!CZ$3)</f>
        <v>0</v>
      </c>
      <c r="DA84" s="13">
        <f>SUMIFS('ATL RAW'!$J:$J,'ATL RAW'!$I:$I,'ATL GA Inventory'!$B84,'ATL RAW'!$L:$L,'ATL GA Inventory'!DA$3)+SUMIFS('ATL CR'!$J:$J,'ATL CR'!$I:$I,'ATL GA Inventory'!$B84,'ATL CR'!$L:$L,'ATL GA Inventory'!DA$3)</f>
        <v>0</v>
      </c>
      <c r="DB84" s="13">
        <f>SUMIFS('ATL RAW'!$J:$J,'ATL RAW'!$I:$I,'ATL GA Inventory'!$B84,'ATL RAW'!$L:$L,'ATL GA Inventory'!DB$3)+SUMIFS('ATL CR'!$J:$J,'ATL CR'!$I:$I,'ATL GA Inventory'!$B84,'ATL CR'!$L:$L,'ATL GA Inventory'!DB$3)</f>
        <v>0</v>
      </c>
      <c r="DC84" s="13">
        <f>SUMIFS('ATL RAW'!$J:$J,'ATL RAW'!$I:$I,'ATL GA Inventory'!$B84,'ATL RAW'!$L:$L,'ATL GA Inventory'!DC$3)+SUMIFS('ATL CR'!$J:$J,'ATL CR'!$I:$I,'ATL GA Inventory'!$B84,'ATL CR'!$L:$L,'ATL GA Inventory'!DC$3)</f>
        <v>0</v>
      </c>
      <c r="DD84" s="13">
        <f>SUMIFS('ATL RAW'!$J:$J,'ATL RAW'!$I:$I,'ATL GA Inventory'!$B84,'ATL RAW'!$L:$L,'ATL GA Inventory'!DD$3)+SUMIFS('ATL CR'!$J:$J,'ATL CR'!$I:$I,'ATL GA Inventory'!$B84,'ATL CR'!$L:$L,'ATL GA Inventory'!DD$3)</f>
        <v>0</v>
      </c>
      <c r="DE84" s="13">
        <f>SUMIFS('ATL RAW'!$J:$J,'ATL RAW'!$I:$I,'ATL GA Inventory'!$B84,'ATL RAW'!$L:$L,'ATL GA Inventory'!DE$3)+SUMIFS('ATL CR'!$J:$J,'ATL CR'!$I:$I,'ATL GA Inventory'!$B84,'ATL CR'!$L:$L,'ATL GA Inventory'!DE$3)</f>
        <v>0</v>
      </c>
      <c r="DF84" s="13">
        <f>SUMIFS('ATL RAW'!$J:$J,'ATL RAW'!$I:$I,'ATL GA Inventory'!$B84,'ATL RAW'!$L:$L,'ATL GA Inventory'!DF$3)+SUMIFS('ATL CR'!$J:$J,'ATL CR'!$I:$I,'ATL GA Inventory'!$B84,'ATL CR'!$L:$L,'ATL GA Inventory'!DF$3)</f>
        <v>0</v>
      </c>
      <c r="DG84" s="13">
        <f>SUMIFS('ATL RAW'!$J:$J,'ATL RAW'!$I:$I,'ATL GA Inventory'!$B84,'ATL RAW'!$L:$L,'ATL GA Inventory'!DG$3)+SUMIFS('ATL CR'!$J:$J,'ATL CR'!$I:$I,'ATL GA Inventory'!$B84,'ATL CR'!$L:$L,'ATL GA Inventory'!DG$3)</f>
        <v>0</v>
      </c>
      <c r="DH84" s="13">
        <f>SUMIFS('ATL RAW'!$J:$J,'ATL RAW'!$I:$I,'ATL GA Inventory'!$B84,'ATL RAW'!$L:$L,'ATL GA Inventory'!DH$3)+SUMIFS('ATL CR'!$J:$J,'ATL CR'!$I:$I,'ATL GA Inventory'!$B84,'ATL CR'!$L:$L,'ATL GA Inventory'!DH$3)</f>
        <v>0</v>
      </c>
      <c r="DI84" s="13">
        <f>SUMIFS('ATL RAW'!$J:$J,'ATL RAW'!$I:$I,'ATL GA Inventory'!$B84,'ATL RAW'!$L:$L,'ATL GA Inventory'!DI$3)+SUMIFS('ATL CR'!$J:$J,'ATL CR'!$I:$I,'ATL GA Inventory'!$B84,'ATL CR'!$L:$L,'ATL GA Inventory'!DI$3)</f>
        <v>0</v>
      </c>
      <c r="DJ84" s="13">
        <f>SUMIFS('ATL RAW'!$J:$J,'ATL RAW'!$I:$I,'ATL GA Inventory'!$B84,'ATL RAW'!$L:$L,'ATL GA Inventory'!DJ$3)+SUMIFS('ATL CR'!$J:$J,'ATL CR'!$I:$I,'ATL GA Inventory'!$B84,'ATL CR'!$L:$L,'ATL GA Inventory'!DJ$3)</f>
        <v>0</v>
      </c>
      <c r="DK84" s="13">
        <f>SUMIFS('ATL RAW'!$J:$J,'ATL RAW'!$I:$I,'ATL GA Inventory'!$B84,'ATL RAW'!$L:$L,'ATL GA Inventory'!DK$3)+SUMIFS('ATL CR'!$J:$J,'ATL CR'!$I:$I,'ATL GA Inventory'!$B84,'ATL CR'!$L:$L,'ATL GA Inventory'!DK$3)</f>
        <v>0</v>
      </c>
      <c r="DL84" s="13">
        <f>SUMIFS('ATL RAW'!$J:$J,'ATL RAW'!$I:$I,'ATL GA Inventory'!$B84,'ATL RAW'!$L:$L,'ATL GA Inventory'!DL$3)+SUMIFS('ATL CR'!$J:$J,'ATL CR'!$I:$I,'ATL GA Inventory'!$B84,'ATL CR'!$L:$L,'ATL GA Inventory'!DL$3)</f>
        <v>0</v>
      </c>
      <c r="DM84" s="13">
        <f>SUMIFS('ATL RAW'!$J:$J,'ATL RAW'!$I:$I,'ATL GA Inventory'!$B84,'ATL RAW'!$L:$L,'ATL GA Inventory'!DM$3)+SUMIFS('ATL CR'!$J:$J,'ATL CR'!$I:$I,'ATL GA Inventory'!$B84,'ATL CR'!$L:$L,'ATL GA Inventory'!DM$3)</f>
        <v>0</v>
      </c>
      <c r="DN84" s="13">
        <f>SUMIFS('ATL RAW'!$J:$J,'ATL RAW'!$I:$I,'ATL GA Inventory'!$B84,'ATL RAW'!$L:$L,'ATL GA Inventory'!DN$3)+SUMIFS('ATL CR'!$J:$J,'ATL CR'!$I:$I,'ATL GA Inventory'!$B84,'ATL CR'!$L:$L,'ATL GA Inventory'!DN$3)</f>
        <v>0</v>
      </c>
      <c r="DO84" s="13">
        <f>SUMIFS('ATL RAW'!$J:$J,'ATL RAW'!$I:$I,'ATL GA Inventory'!$B84,'ATL RAW'!$L:$L,'ATL GA Inventory'!DO$3)+SUMIFS('ATL CR'!$J:$J,'ATL CR'!$I:$I,'ATL GA Inventory'!$B84,'ATL CR'!$L:$L,'ATL GA Inventory'!DO$3)</f>
        <v>0</v>
      </c>
      <c r="DP84" s="13">
        <f>SUMIFS('ATL RAW'!$J:$J,'ATL RAW'!$I:$I,'ATL GA Inventory'!$B84,'ATL RAW'!$L:$L,'ATL GA Inventory'!DP$3)+SUMIFS('ATL CR'!$J:$J,'ATL CR'!$I:$I,'ATL GA Inventory'!$B84,'ATL CR'!$L:$L,'ATL GA Inventory'!DP$3)</f>
        <v>0</v>
      </c>
      <c r="DQ84" s="13">
        <f>SUMIFS('ATL RAW'!$J:$J,'ATL RAW'!$I:$I,'ATL GA Inventory'!$B84,'ATL RAW'!$L:$L,'ATL GA Inventory'!DQ$3)+SUMIFS('ATL CR'!$J:$J,'ATL CR'!$I:$I,'ATL GA Inventory'!$B84,'ATL CR'!$L:$L,'ATL GA Inventory'!DQ$3)</f>
        <v>0</v>
      </c>
      <c r="DR84" s="13">
        <f>SUMIFS('ATL RAW'!$J:$J,'ATL RAW'!$I:$I,'ATL GA Inventory'!$B84,'ATL RAW'!$L:$L,'ATL GA Inventory'!DR$3)+SUMIFS('ATL CR'!$J:$J,'ATL CR'!$I:$I,'ATL GA Inventory'!$B84,'ATL CR'!$L:$L,'ATL GA Inventory'!DR$3)</f>
        <v>0</v>
      </c>
      <c r="DS84" s="13">
        <f>SUMIFS('ATL RAW'!$J:$J,'ATL RAW'!$I:$I,'ATL GA Inventory'!$B84,'ATL RAW'!$L:$L,'ATL GA Inventory'!DS$3)+SUMIFS('ATL CR'!$J:$J,'ATL CR'!$I:$I,'ATL GA Inventory'!$B84,'ATL CR'!$L:$L,'ATL GA Inventory'!DS$3)</f>
        <v>0</v>
      </c>
      <c r="DT84" s="13">
        <f>SUMIFS('ATL RAW'!$J:$J,'ATL RAW'!$I:$I,'ATL GA Inventory'!$B84,'ATL RAW'!$L:$L,'ATL GA Inventory'!DT$3)+SUMIFS('ATL CR'!$J:$J,'ATL CR'!$I:$I,'ATL GA Inventory'!$B84,'ATL CR'!$L:$L,'ATL GA Inventory'!DT$3)</f>
        <v>0</v>
      </c>
      <c r="DU84" s="13">
        <f>SUMIFS('ATL RAW'!$J:$J,'ATL RAW'!$I:$I,'ATL GA Inventory'!$B84,'ATL RAW'!$L:$L,'ATL GA Inventory'!DU$3)+SUMIFS('ATL CR'!$J:$J,'ATL CR'!$I:$I,'ATL GA Inventory'!$B84,'ATL CR'!$L:$L,'ATL GA Inventory'!DU$3)</f>
        <v>0</v>
      </c>
      <c r="DV84" s="13">
        <f>SUMIFS('ATL RAW'!$J:$J,'ATL RAW'!$I:$I,'ATL GA Inventory'!$B84,'ATL RAW'!$L:$L,'ATL GA Inventory'!DV$3)+SUMIFS('ATL CR'!$J:$J,'ATL CR'!$I:$I,'ATL GA Inventory'!$B84,'ATL CR'!$L:$L,'ATL GA Inventory'!DV$3)</f>
        <v>0</v>
      </c>
      <c r="DW84" s="13">
        <f>SUMIFS('ATL RAW'!$J:$J,'ATL RAW'!$I:$I,'ATL GA Inventory'!$B84,'ATL RAW'!$L:$L,'ATL GA Inventory'!DW$3)+SUMIFS('ATL CR'!$J:$J,'ATL CR'!$I:$I,'ATL GA Inventory'!$B84,'ATL CR'!$L:$L,'ATL GA Inventory'!DW$3)</f>
        <v>0</v>
      </c>
      <c r="DX84" s="13">
        <f>SUMIFS('ATL RAW'!$J:$J,'ATL RAW'!$I:$I,'ATL GA Inventory'!$B84,'ATL RAW'!$L:$L,'ATL GA Inventory'!DX$3)+SUMIFS('ATL CR'!$J:$J,'ATL CR'!$I:$I,'ATL GA Inventory'!$B84,'ATL CR'!$L:$L,'ATL GA Inventory'!DX$3)</f>
        <v>0</v>
      </c>
      <c r="DY84" s="13">
        <f>SUMIFS('ATL RAW'!$J:$J,'ATL RAW'!$I:$I,'ATL GA Inventory'!$B84,'ATL RAW'!$L:$L,'ATL GA Inventory'!DY$3)+SUMIFS('ATL CR'!$J:$J,'ATL CR'!$I:$I,'ATL GA Inventory'!$B84,'ATL CR'!$L:$L,'ATL GA Inventory'!DY$3)</f>
        <v>0</v>
      </c>
      <c r="DZ84" s="13">
        <f>SUMIFS('ATL RAW'!$J:$J,'ATL RAW'!$I:$I,'ATL GA Inventory'!$B84,'ATL RAW'!$L:$L,'ATL GA Inventory'!DZ$3)+SUMIFS('ATL CR'!$J:$J,'ATL CR'!$I:$I,'ATL GA Inventory'!$B84,'ATL CR'!$L:$L,'ATL GA Inventory'!DZ$3)</f>
        <v>0</v>
      </c>
      <c r="EA84" s="13">
        <f>SUMIFS('ATL RAW'!$J:$J,'ATL RAW'!$I:$I,'ATL GA Inventory'!$B84,'ATL RAW'!$L:$L,'ATL GA Inventory'!EA$3)+SUMIFS('ATL CR'!$J:$J,'ATL CR'!$I:$I,'ATL GA Inventory'!$B84,'ATL CR'!$L:$L,'ATL GA Inventory'!EA$3)</f>
        <v>0</v>
      </c>
      <c r="EB84" s="13">
        <f>SUMIFS('ATL RAW'!$J:$J,'ATL RAW'!$I:$I,'ATL GA Inventory'!$B84,'ATL RAW'!$L:$L,'ATL GA Inventory'!EB$3)+SUMIFS('ATL CR'!$J:$J,'ATL CR'!$I:$I,'ATL GA Inventory'!$B84,'ATL CR'!$L:$L,'ATL GA Inventory'!EB$3)</f>
        <v>0</v>
      </c>
      <c r="EC84" s="13">
        <f>SUMIFS('ATL RAW'!$J:$J,'ATL RAW'!$I:$I,'ATL GA Inventory'!$B84,'ATL RAW'!$L:$L,'ATL GA Inventory'!EC$3)+SUMIFS('ATL CR'!$J:$J,'ATL CR'!$I:$I,'ATL GA Inventory'!$B84,'ATL CR'!$L:$L,'ATL GA Inventory'!EC$3)</f>
        <v>0</v>
      </c>
      <c r="ED84" s="13">
        <f>SUMIFS('ATL RAW'!$J:$J,'ATL RAW'!$I:$I,'ATL GA Inventory'!$B84,'ATL RAW'!$L:$L,'ATL GA Inventory'!ED$3)+SUMIFS('ATL CR'!$J:$J,'ATL CR'!$I:$I,'ATL GA Inventory'!$B84,'ATL CR'!$L:$L,'ATL GA Inventory'!ED$3)</f>
        <v>0</v>
      </c>
      <c r="EE84" s="13">
        <f>SUMIFS('ATL RAW'!$J:$J,'ATL RAW'!$I:$I,'ATL GA Inventory'!$B84,'ATL RAW'!$L:$L,'ATL GA Inventory'!EE$3)+SUMIFS('ATL CR'!$J:$J,'ATL CR'!$I:$I,'ATL GA Inventory'!$B84,'ATL CR'!$L:$L,'ATL GA Inventory'!EE$3)</f>
        <v>0</v>
      </c>
      <c r="EF84" s="13">
        <f>SUMIFS('ATL RAW'!$J:$J,'ATL RAW'!$I:$I,'ATL GA Inventory'!$B84,'ATL RAW'!$L:$L,'ATL GA Inventory'!EF$3)+SUMIFS('ATL CR'!$J:$J,'ATL CR'!$I:$I,'ATL GA Inventory'!$B84,'ATL CR'!$L:$L,'ATL GA Inventory'!EF$3)</f>
        <v>0</v>
      </c>
      <c r="EG84" s="13">
        <f>SUMIFS('ATL RAW'!$J:$J,'ATL RAW'!$I:$I,'ATL GA Inventory'!$B84,'ATL RAW'!$L:$L,'ATL GA Inventory'!EG$3)+SUMIFS('ATL CR'!$J:$J,'ATL CR'!$I:$I,'ATL GA Inventory'!$B84,'ATL CR'!$L:$L,'ATL GA Inventory'!EG$3)</f>
        <v>0</v>
      </c>
      <c r="EH84" s="13">
        <f>SUMIFS('ATL RAW'!$J:$J,'ATL RAW'!$I:$I,'ATL GA Inventory'!$B84,'ATL RAW'!$L:$L,'ATL GA Inventory'!EH$3)+SUMIFS('ATL CR'!$J:$J,'ATL CR'!$I:$I,'ATL GA Inventory'!$B84,'ATL CR'!$L:$L,'ATL GA Inventory'!EH$3)</f>
        <v>0</v>
      </c>
      <c r="EI84" s="13">
        <f>SUMIFS('ATL RAW'!$J:$J,'ATL RAW'!$I:$I,'ATL GA Inventory'!$B84,'ATL RAW'!$L:$L,'ATL GA Inventory'!EI$3)+SUMIFS('ATL CR'!$J:$J,'ATL CR'!$I:$I,'ATL GA Inventory'!$B84,'ATL CR'!$L:$L,'ATL GA Inventory'!EI$3)</f>
        <v>0</v>
      </c>
      <c r="EJ84" s="13">
        <f>SUMIFS('ATL RAW'!$J:$J,'ATL RAW'!$I:$I,'ATL GA Inventory'!$B84,'ATL RAW'!$L:$L,'ATL GA Inventory'!EJ$3)+SUMIFS('ATL CR'!$J:$J,'ATL CR'!$I:$I,'ATL GA Inventory'!$B84,'ATL CR'!$L:$L,'ATL GA Inventory'!EJ$3)</f>
        <v>0</v>
      </c>
      <c r="EK84" s="13">
        <f>SUMIFS('ATL RAW'!$J:$J,'ATL RAW'!$I:$I,'ATL GA Inventory'!$B84,'ATL RAW'!$L:$L,'ATL GA Inventory'!EK$3)+SUMIFS('ATL CR'!$J:$J,'ATL CR'!$I:$I,'ATL GA Inventory'!$B84,'ATL CR'!$L:$L,'ATL GA Inventory'!EK$3)</f>
        <v>0</v>
      </c>
      <c r="EL84" s="13">
        <f>SUMIFS('ATL RAW'!$J:$J,'ATL RAW'!$I:$I,'ATL GA Inventory'!$B84,'ATL RAW'!$L:$L,'ATL GA Inventory'!EL$3)+SUMIFS('ATL CR'!$J:$J,'ATL CR'!$I:$I,'ATL GA Inventory'!$B84,'ATL CR'!$L:$L,'ATL GA Inventory'!EL$3)</f>
        <v>0</v>
      </c>
      <c r="EM84" s="13">
        <f>SUMIFS('ATL RAW'!$J:$J,'ATL RAW'!$I:$I,'ATL GA Inventory'!$B84,'ATL RAW'!$L:$L,'ATL GA Inventory'!EM$3)+SUMIFS('ATL CR'!$J:$J,'ATL CR'!$I:$I,'ATL GA Inventory'!$B84,'ATL CR'!$L:$L,'ATL GA Inventory'!EM$3)</f>
        <v>0</v>
      </c>
      <c r="EN84" s="13">
        <f>SUMIFS('ATL RAW'!$J:$J,'ATL RAW'!$I:$I,'ATL GA Inventory'!$B84,'ATL RAW'!$L:$L,'ATL GA Inventory'!EN$3)+SUMIFS('ATL CR'!$J:$J,'ATL CR'!$I:$I,'ATL GA Inventory'!$B84,'ATL CR'!$L:$L,'ATL GA Inventory'!EN$3)</f>
        <v>0</v>
      </c>
      <c r="EO84" s="13">
        <f>SUMIFS('ATL RAW'!$J:$J,'ATL RAW'!$I:$I,'ATL GA Inventory'!$B84,'ATL RAW'!$L:$L,'ATL GA Inventory'!EO$3)+SUMIFS('ATL CR'!$J:$J,'ATL CR'!$I:$I,'ATL GA Inventory'!$B84,'ATL CR'!$L:$L,'ATL GA Inventory'!EO$3)</f>
        <v>0</v>
      </c>
      <c r="EP84" s="13">
        <f>SUMIFS('ATL RAW'!$J:$J,'ATL RAW'!$I:$I,'ATL GA Inventory'!$B84,'ATL RAW'!$L:$L,'ATL GA Inventory'!EP$3)+SUMIFS('ATL CR'!$J:$J,'ATL CR'!$I:$I,'ATL GA Inventory'!$B84,'ATL CR'!$L:$L,'ATL GA Inventory'!EP$3)</f>
        <v>0</v>
      </c>
      <c r="EQ84" s="13">
        <f>SUMIFS('ATL RAW'!$J:$J,'ATL RAW'!$I:$I,'ATL GA Inventory'!$B84,'ATL RAW'!$L:$L,'ATL GA Inventory'!EQ$3)+SUMIFS('ATL CR'!$J:$J,'ATL CR'!$I:$I,'ATL GA Inventory'!$B84,'ATL CR'!$L:$L,'ATL GA Inventory'!EQ$3)</f>
        <v>0</v>
      </c>
      <c r="ER84" s="13">
        <f>SUMIFS('ATL RAW'!$J:$J,'ATL RAW'!$I:$I,'ATL GA Inventory'!$B84,'ATL RAW'!$L:$L,'ATL GA Inventory'!ER$3)+SUMIFS('ATL CR'!$J:$J,'ATL CR'!$I:$I,'ATL GA Inventory'!$B84,'ATL CR'!$L:$L,'ATL GA Inventory'!ER$3)</f>
        <v>0</v>
      </c>
      <c r="ES84" s="13">
        <f>SUMIFS('ATL RAW'!$J:$J,'ATL RAW'!$I:$I,'ATL GA Inventory'!$B84,'ATL RAW'!$L:$L,'ATL GA Inventory'!ES$3)+SUMIFS('ATL CR'!$J:$J,'ATL CR'!$I:$I,'ATL GA Inventory'!$B84,'ATL CR'!$L:$L,'ATL GA Inventory'!ES$3)</f>
        <v>0</v>
      </c>
      <c r="ET84" s="13">
        <f>SUMIFS('ATL RAW'!$J:$J,'ATL RAW'!$I:$I,'ATL GA Inventory'!$B84,'ATL RAW'!$L:$L,'ATL GA Inventory'!ET$3)+SUMIFS('ATL CR'!$J:$J,'ATL CR'!$I:$I,'ATL GA Inventory'!$B84,'ATL CR'!$L:$L,'ATL GA Inventory'!ET$3)</f>
        <v>0</v>
      </c>
      <c r="EU84" s="13">
        <f>SUMIFS('ATL RAW'!$J:$J,'ATL RAW'!$I:$I,'ATL GA Inventory'!$B84,'ATL RAW'!$L:$L,'ATL GA Inventory'!EU$3)+SUMIFS('ATL CR'!$J:$J,'ATL CR'!$I:$I,'ATL GA Inventory'!$B84,'ATL CR'!$L:$L,'ATL GA Inventory'!EU$3)</f>
        <v>0</v>
      </c>
      <c r="EV84" s="13">
        <f>SUMIFS('ATL RAW'!$J:$J,'ATL RAW'!$I:$I,'ATL GA Inventory'!$B84,'ATL RAW'!$L:$L,'ATL GA Inventory'!EV$3)+SUMIFS('ATL CR'!$J:$J,'ATL CR'!$I:$I,'ATL GA Inventory'!$B84,'ATL CR'!$L:$L,'ATL GA Inventory'!EV$3)</f>
        <v>0</v>
      </c>
      <c r="EW84" s="13">
        <f>SUMIFS('ATL RAW'!$J:$J,'ATL RAW'!$I:$I,'ATL GA Inventory'!$B84,'ATL RAW'!$L:$L,'ATL GA Inventory'!EW$3)+SUMIFS('ATL CR'!$J:$J,'ATL CR'!$I:$I,'ATL GA Inventory'!$B84,'ATL CR'!$L:$L,'ATL GA Inventory'!EW$3)</f>
        <v>0</v>
      </c>
      <c r="EX84" s="13">
        <f>SUMIFS('ATL RAW'!$J:$J,'ATL RAW'!$I:$I,'ATL GA Inventory'!$B84,'ATL RAW'!$L:$L,'ATL GA Inventory'!EX$3)+SUMIFS('ATL CR'!$J:$J,'ATL CR'!$I:$I,'ATL GA Inventory'!$B84,'ATL CR'!$L:$L,'ATL GA Inventory'!EX$3)</f>
        <v>0</v>
      </c>
      <c r="EY84" s="13">
        <f>SUMIFS('ATL RAW'!$J:$J,'ATL RAW'!$I:$I,'ATL GA Inventory'!$B84,'ATL RAW'!$L:$L,'ATL GA Inventory'!EY$3)+SUMIFS('ATL CR'!$J:$J,'ATL CR'!$I:$I,'ATL GA Inventory'!$B84,'ATL CR'!$L:$L,'ATL GA Inventory'!EY$3)</f>
        <v>0</v>
      </c>
      <c r="EZ84" s="13">
        <f>SUMIFS('ATL RAW'!$J:$J,'ATL RAW'!$I:$I,'ATL GA Inventory'!$B84,'ATL RAW'!$L:$L,'ATL GA Inventory'!EZ$3)+SUMIFS('ATL CR'!$J:$J,'ATL CR'!$I:$I,'ATL GA Inventory'!$B84,'ATL CR'!$L:$L,'ATL GA Inventory'!EZ$3)</f>
        <v>0</v>
      </c>
      <c r="FA84" s="13">
        <f>SUMIFS('ATL RAW'!$J:$J,'ATL RAW'!$I:$I,'ATL GA Inventory'!$B84,'ATL RAW'!$L:$L,'ATL GA Inventory'!FA$3)+SUMIFS('ATL CR'!$J:$J,'ATL CR'!$I:$I,'ATL GA Inventory'!$B84,'ATL CR'!$L:$L,'ATL GA Inventory'!FA$3)</f>
        <v>0</v>
      </c>
      <c r="FB84" s="13">
        <f>SUMIFS('ATL RAW'!$J:$J,'ATL RAW'!$I:$I,'ATL GA Inventory'!$B84,'ATL RAW'!$L:$L,'ATL GA Inventory'!FB$3)+SUMIFS('ATL CR'!$J:$J,'ATL CR'!$I:$I,'ATL GA Inventory'!$B84,'ATL CR'!$L:$L,'ATL GA Inventory'!FB$3)</f>
        <v>0</v>
      </c>
      <c r="FC84" s="13">
        <f>SUMIFS('ATL RAW'!$J:$J,'ATL RAW'!$I:$I,'ATL GA Inventory'!$B84,'ATL RAW'!$L:$L,'ATL GA Inventory'!FC$3)+SUMIFS('ATL CR'!$J:$J,'ATL CR'!$I:$I,'ATL GA Inventory'!$B84,'ATL CR'!$L:$L,'ATL GA Inventory'!FC$3)</f>
        <v>0</v>
      </c>
      <c r="FD84" s="13">
        <f>SUMIFS('ATL RAW'!$J:$J,'ATL RAW'!$I:$I,'ATL GA Inventory'!$B84,'ATL RAW'!$L:$L,'ATL GA Inventory'!FD$3)+SUMIFS('ATL CR'!$J:$J,'ATL CR'!$I:$I,'ATL GA Inventory'!$B84,'ATL CR'!$L:$L,'ATL GA Inventory'!FD$3)</f>
        <v>0</v>
      </c>
      <c r="FE84" s="13">
        <f>SUMIFS('ATL RAW'!$J:$J,'ATL RAW'!$I:$I,'ATL GA Inventory'!$B84,'ATL RAW'!$L:$L,'ATL GA Inventory'!FE$3)+SUMIFS('ATL CR'!$J:$J,'ATL CR'!$I:$I,'ATL GA Inventory'!$B84,'ATL CR'!$L:$L,'ATL GA Inventory'!FE$3)</f>
        <v>0</v>
      </c>
      <c r="FF84" s="13">
        <f>SUMIFS('ATL RAW'!$J:$J,'ATL RAW'!$I:$I,'ATL GA Inventory'!$B84,'ATL RAW'!$L:$L,'ATL GA Inventory'!FF$3)+SUMIFS('ATL CR'!$J:$J,'ATL CR'!$I:$I,'ATL GA Inventory'!$B84,'ATL CR'!$L:$L,'ATL GA Inventory'!FF$3)</f>
        <v>0</v>
      </c>
      <c r="FG84" s="13">
        <f>SUMIFS('ATL RAW'!$J:$J,'ATL RAW'!$I:$I,'ATL GA Inventory'!$B84,'ATL RAW'!$L:$L,'ATL GA Inventory'!FG$3)+SUMIFS('ATL CR'!$J:$J,'ATL CR'!$I:$I,'ATL GA Inventory'!$B84,'ATL CR'!$L:$L,'ATL GA Inventory'!FG$3)</f>
        <v>0</v>
      </c>
      <c r="FH84" s="13">
        <f>SUMIFS('ATL RAW'!$J:$J,'ATL RAW'!$I:$I,'ATL GA Inventory'!$B84,'ATL RAW'!$L:$L,'ATL GA Inventory'!FH$3)+SUMIFS('ATL CR'!$J:$J,'ATL CR'!$I:$I,'ATL GA Inventory'!$B84,'ATL CR'!$L:$L,'ATL GA Inventory'!FH$3)</f>
        <v>0</v>
      </c>
      <c r="FI84" s="13">
        <f>SUMIFS('ATL RAW'!$J:$J,'ATL RAW'!$I:$I,'ATL GA Inventory'!$B84,'ATL RAW'!$L:$L,'ATL GA Inventory'!FI$3)+SUMIFS('ATL CR'!$J:$J,'ATL CR'!$I:$I,'ATL GA Inventory'!$B84,'ATL CR'!$L:$L,'ATL GA Inventory'!FI$3)</f>
        <v>0</v>
      </c>
      <c r="FJ84" s="13">
        <f>SUMIFS('ATL RAW'!$J:$J,'ATL RAW'!$I:$I,'ATL GA Inventory'!$B84,'ATL RAW'!$L:$L,'ATL GA Inventory'!FJ$3)+SUMIFS('ATL CR'!$J:$J,'ATL CR'!$I:$I,'ATL GA Inventory'!$B84,'ATL CR'!$L:$L,'ATL GA Inventory'!FJ$3)</f>
        <v>0</v>
      </c>
      <c r="FK84" s="13">
        <f>SUMIFS('ATL RAW'!$J:$J,'ATL RAW'!$I:$I,'ATL GA Inventory'!$B84,'ATL RAW'!$L:$L,'ATL GA Inventory'!FK$3)+SUMIFS('ATL CR'!$J:$J,'ATL CR'!$I:$I,'ATL GA Inventory'!$B84,'ATL CR'!$L:$L,'ATL GA Inventory'!FK$3)</f>
        <v>0</v>
      </c>
      <c r="FL84" s="13">
        <f>SUMIFS('ATL RAW'!$J:$J,'ATL RAW'!$I:$I,'ATL GA Inventory'!$B84,'ATL RAW'!$L:$L,'ATL GA Inventory'!FL$3)+SUMIFS('ATL CR'!$J:$J,'ATL CR'!$I:$I,'ATL GA Inventory'!$B84,'ATL CR'!$L:$L,'ATL GA Inventory'!FL$3)</f>
        <v>0</v>
      </c>
      <c r="FM84" s="13">
        <f>SUMIFS('ATL RAW'!$J:$J,'ATL RAW'!$I:$I,'ATL GA Inventory'!$B84,'ATL RAW'!$L:$L,'ATL GA Inventory'!FM$3)+SUMIFS('ATL CR'!$J:$J,'ATL CR'!$I:$I,'ATL GA Inventory'!$B84,'ATL CR'!$L:$L,'ATL GA Inventory'!FM$3)</f>
        <v>0</v>
      </c>
      <c r="FN84" s="13">
        <f>SUMIFS('ATL RAW'!$J:$J,'ATL RAW'!$I:$I,'ATL GA Inventory'!$B84,'ATL RAW'!$L:$L,'ATL GA Inventory'!FN$3)+SUMIFS('ATL CR'!$J:$J,'ATL CR'!$I:$I,'ATL GA Inventory'!$B84,'ATL CR'!$L:$L,'ATL GA Inventory'!FN$3)</f>
        <v>0</v>
      </c>
      <c r="FO84" s="13">
        <f>SUMIFS('ATL RAW'!$J:$J,'ATL RAW'!$I:$I,'ATL GA Inventory'!$B84,'ATL RAW'!$L:$L,'ATL GA Inventory'!FO$3)+SUMIFS('ATL CR'!$J:$J,'ATL CR'!$I:$I,'ATL GA Inventory'!$B84,'ATL CR'!$L:$L,'ATL GA Inventory'!FO$3)</f>
        <v>0</v>
      </c>
      <c r="FP84" s="13">
        <f>SUMIFS('ATL RAW'!$J:$J,'ATL RAW'!$I:$I,'ATL GA Inventory'!$B84,'ATL RAW'!$L:$L,'ATL GA Inventory'!FP$3)+SUMIFS('ATL CR'!$J:$J,'ATL CR'!$I:$I,'ATL GA Inventory'!$B84,'ATL CR'!$L:$L,'ATL GA Inventory'!FP$3)</f>
        <v>0</v>
      </c>
      <c r="FQ84" s="13">
        <f>SUMIFS('ATL RAW'!$J:$J,'ATL RAW'!$I:$I,'ATL GA Inventory'!$B84,'ATL RAW'!$L:$L,'ATL GA Inventory'!FQ$3)+SUMIFS('ATL CR'!$J:$J,'ATL CR'!$I:$I,'ATL GA Inventory'!$B84,'ATL CR'!$L:$L,'ATL GA Inventory'!FQ$3)</f>
        <v>0</v>
      </c>
      <c r="FR84" s="13">
        <f>SUMIFS('ATL RAW'!$J:$J,'ATL RAW'!$I:$I,'ATL GA Inventory'!$B84,'ATL RAW'!$L:$L,'ATL GA Inventory'!FR$3)+SUMIFS('ATL CR'!$J:$J,'ATL CR'!$I:$I,'ATL GA Inventory'!$B84,'ATL CR'!$L:$L,'ATL GA Inventory'!FR$3)</f>
        <v>0</v>
      </c>
      <c r="FS84" s="13">
        <f>SUMIFS('ATL RAW'!$J:$J,'ATL RAW'!$I:$I,'ATL GA Inventory'!$B84,'ATL RAW'!$L:$L,'ATL GA Inventory'!FS$3)+SUMIFS('ATL CR'!$J:$J,'ATL CR'!$I:$I,'ATL GA Inventory'!$B84,'ATL CR'!$L:$L,'ATL GA Inventory'!FS$3)</f>
        <v>0</v>
      </c>
      <c r="FT84" s="13">
        <f>SUMIFS('ATL RAW'!$J:$J,'ATL RAW'!$I:$I,'ATL GA Inventory'!$B84,'ATL RAW'!$L:$L,'ATL GA Inventory'!FT$3)+SUMIFS('ATL CR'!$J:$J,'ATL CR'!$I:$I,'ATL GA Inventory'!$B84,'ATL CR'!$L:$L,'ATL GA Inventory'!FT$3)</f>
        <v>0</v>
      </c>
      <c r="FU84" s="13">
        <f>SUMIFS('ATL RAW'!$J:$J,'ATL RAW'!$I:$I,'ATL GA Inventory'!$B84,'ATL RAW'!$L:$L,'ATL GA Inventory'!FU$3)+SUMIFS('ATL CR'!$J:$J,'ATL CR'!$I:$I,'ATL GA Inventory'!$B84,'ATL CR'!$L:$L,'ATL GA Inventory'!FU$3)</f>
        <v>0</v>
      </c>
      <c r="FV84" s="13">
        <f>SUMIFS('ATL RAW'!$J:$J,'ATL RAW'!$I:$I,'ATL GA Inventory'!$B84,'ATL RAW'!$L:$L,'ATL GA Inventory'!FV$3)+SUMIFS('ATL CR'!$J:$J,'ATL CR'!$I:$I,'ATL GA Inventory'!$B84,'ATL CR'!$L:$L,'ATL GA Inventory'!FV$3)</f>
        <v>0</v>
      </c>
      <c r="FW84" s="13">
        <f>SUMIFS('ATL RAW'!$J:$J,'ATL RAW'!$I:$I,'ATL GA Inventory'!$B84,'ATL RAW'!$L:$L,'ATL GA Inventory'!FW$3)+SUMIFS('ATL CR'!$J:$J,'ATL CR'!$I:$I,'ATL GA Inventory'!$B84,'ATL CR'!$L:$L,'ATL GA Inventory'!FW$3)</f>
        <v>0</v>
      </c>
      <c r="FX84" s="13">
        <f>SUMIFS('ATL RAW'!$J:$J,'ATL RAW'!$I:$I,'ATL GA Inventory'!$B84,'ATL RAW'!$L:$L,'ATL GA Inventory'!FX$3)+SUMIFS('ATL CR'!$J:$J,'ATL CR'!$I:$I,'ATL GA Inventory'!$B84,'ATL CR'!$L:$L,'ATL GA Inventory'!FX$3)</f>
        <v>0</v>
      </c>
      <c r="FY84" s="13">
        <f>SUMIFS('ATL RAW'!$J:$J,'ATL RAW'!$I:$I,'ATL GA Inventory'!$B84,'ATL RAW'!$L:$L,'ATL GA Inventory'!FY$3)+SUMIFS('ATL CR'!$J:$J,'ATL CR'!$I:$I,'ATL GA Inventory'!$B84,'ATL CR'!$L:$L,'ATL GA Inventory'!FY$3)</f>
        <v>0</v>
      </c>
      <c r="FZ84" s="13">
        <f>SUMIFS('ATL RAW'!$J:$J,'ATL RAW'!$I:$I,'ATL GA Inventory'!$B84,'ATL RAW'!$L:$L,'ATL GA Inventory'!FZ$3)+SUMIFS('ATL CR'!$J:$J,'ATL CR'!$I:$I,'ATL GA Inventory'!$B84,'ATL CR'!$L:$L,'ATL GA Inventory'!FZ$3)</f>
        <v>0</v>
      </c>
      <c r="GA84" s="13">
        <f>SUMIFS('ATL RAW'!$J:$J,'ATL RAW'!$I:$I,'ATL GA Inventory'!$B84,'ATL RAW'!$L:$L,'ATL GA Inventory'!GA$3)+SUMIFS('ATL CR'!$J:$J,'ATL CR'!$I:$I,'ATL GA Inventory'!$B84,'ATL CR'!$L:$L,'ATL GA Inventory'!GA$3)</f>
        <v>0</v>
      </c>
      <c r="GB84" s="13">
        <f>SUMIFS('ATL RAW'!$J:$J,'ATL RAW'!$I:$I,'ATL GA Inventory'!$B84,'ATL RAW'!$L:$L,'ATL GA Inventory'!GB$3)+SUMIFS('ATL CR'!$J:$J,'ATL CR'!$I:$I,'ATL GA Inventory'!$B84,'ATL CR'!$L:$L,'ATL GA Inventory'!GB$3)</f>
        <v>0</v>
      </c>
      <c r="GC84" s="13">
        <f>SUMIFS('ATL RAW'!$J:$J,'ATL RAW'!$I:$I,'ATL GA Inventory'!$B84,'ATL RAW'!$L:$L,'ATL GA Inventory'!GC$3)+SUMIFS('ATL CR'!$J:$J,'ATL CR'!$I:$I,'ATL GA Inventory'!$B84,'ATL CR'!$L:$L,'ATL GA Inventory'!GC$3)</f>
        <v>0</v>
      </c>
      <c r="GD84" s="13">
        <f>SUMIFS('ATL RAW'!$J:$J,'ATL RAW'!$I:$I,'ATL GA Inventory'!$B84,'ATL RAW'!$L:$L,'ATL GA Inventory'!GD$3)+SUMIFS('ATL CR'!$J:$J,'ATL CR'!$I:$I,'ATL GA Inventory'!$B84,'ATL CR'!$L:$L,'ATL GA Inventory'!GD$3)</f>
        <v>0</v>
      </c>
      <c r="GE84" s="13">
        <f>SUMIFS('ATL RAW'!$J:$J,'ATL RAW'!$I:$I,'ATL GA Inventory'!$B84,'ATL RAW'!$L:$L,'ATL GA Inventory'!GE$3)+SUMIFS('ATL CR'!$J:$J,'ATL CR'!$I:$I,'ATL GA Inventory'!$B84,'ATL CR'!$L:$L,'ATL GA Inventory'!GE$3)</f>
        <v>0</v>
      </c>
      <c r="GF84" s="13">
        <f>SUMIFS('ATL RAW'!$J:$J,'ATL RAW'!$I:$I,'ATL GA Inventory'!$B84,'ATL RAW'!$L:$L,'ATL GA Inventory'!GF$3)+SUMIFS('ATL CR'!$J:$J,'ATL CR'!$I:$I,'ATL GA Inventory'!$B84,'ATL CR'!$L:$L,'ATL GA Inventory'!GF$3)</f>
        <v>0</v>
      </c>
      <c r="GG84" s="13">
        <f>SUMIFS('ATL RAW'!$J:$J,'ATL RAW'!$I:$I,'ATL GA Inventory'!$B84,'ATL RAW'!$L:$L,'ATL GA Inventory'!GG$3)+SUMIFS('ATL CR'!$J:$J,'ATL CR'!$I:$I,'ATL GA Inventory'!$B84,'ATL CR'!$L:$L,'ATL GA Inventory'!GG$3)</f>
        <v>0</v>
      </c>
      <c r="GH84" s="13">
        <f>SUMIFS('ATL RAW'!$J:$J,'ATL RAW'!$I:$I,'ATL GA Inventory'!$B84,'ATL RAW'!$L:$L,'ATL GA Inventory'!GH$3)+SUMIFS('ATL CR'!$J:$J,'ATL CR'!$I:$I,'ATL GA Inventory'!$B84,'ATL CR'!$L:$L,'ATL GA Inventory'!GH$3)</f>
        <v>0</v>
      </c>
      <c r="GI84" s="13">
        <f>SUMIFS('ATL RAW'!$J:$J,'ATL RAW'!$I:$I,'ATL GA Inventory'!$B84,'ATL RAW'!$L:$L,'ATL GA Inventory'!GI$3)+SUMIFS('ATL CR'!$J:$J,'ATL CR'!$I:$I,'ATL GA Inventory'!$B84,'ATL CR'!$L:$L,'ATL GA Inventory'!GI$3)</f>
        <v>0</v>
      </c>
      <c r="GJ84" s="13">
        <f>SUMIFS('ATL RAW'!$J:$J,'ATL RAW'!$I:$I,'ATL GA Inventory'!$B84,'ATL RAW'!$L:$L,'ATL GA Inventory'!GJ$3)+SUMIFS('ATL CR'!$J:$J,'ATL CR'!$I:$I,'ATL GA Inventory'!$B84,'ATL CR'!$L:$L,'ATL GA Inventory'!GJ$3)</f>
        <v>0</v>
      </c>
      <c r="GK84" s="13">
        <f>SUMIFS('ATL RAW'!$J:$J,'ATL RAW'!$I:$I,'ATL GA Inventory'!$B84,'ATL RAW'!$L:$L,'ATL GA Inventory'!GK$3)+SUMIFS('ATL CR'!$J:$J,'ATL CR'!$I:$I,'ATL GA Inventory'!$B84,'ATL CR'!$L:$L,'ATL GA Inventory'!GK$3)</f>
        <v>0</v>
      </c>
      <c r="GL84" s="13">
        <f>SUMIFS('ATL RAW'!$J:$J,'ATL RAW'!$I:$I,'ATL GA Inventory'!$B84,'ATL RAW'!$L:$L,'ATL GA Inventory'!GL$3)+SUMIFS('ATL CR'!$J:$J,'ATL CR'!$I:$I,'ATL GA Inventory'!$B84,'ATL CR'!$L:$L,'ATL GA Inventory'!GL$3)</f>
        <v>0</v>
      </c>
      <c r="GM84" s="13">
        <f>SUMIFS('ATL RAW'!$J:$J,'ATL RAW'!$I:$I,'ATL GA Inventory'!$B84,'ATL RAW'!$L:$L,'ATL GA Inventory'!GM$3)+SUMIFS('ATL CR'!$J:$J,'ATL CR'!$I:$I,'ATL GA Inventory'!$B84,'ATL CR'!$L:$L,'ATL GA Inventory'!GM$3)</f>
        <v>0</v>
      </c>
      <c r="GN84" s="13">
        <f>SUMIFS('ATL RAW'!$J:$J,'ATL RAW'!$I:$I,'ATL GA Inventory'!$B84,'ATL RAW'!$L:$L,'ATL GA Inventory'!GN$3)+SUMIFS('ATL CR'!$J:$J,'ATL CR'!$I:$I,'ATL GA Inventory'!$B84,'ATL CR'!$L:$L,'ATL GA Inventory'!GN$3)</f>
        <v>0</v>
      </c>
      <c r="GO84" s="13">
        <f>SUMIFS('ATL RAW'!$J:$J,'ATL RAW'!$I:$I,'ATL GA Inventory'!$B84,'ATL RAW'!$L:$L,'ATL GA Inventory'!GO$3)+SUMIFS('ATL CR'!$J:$J,'ATL CR'!$I:$I,'ATL GA Inventory'!$B84,'ATL CR'!$L:$L,'ATL GA Inventory'!GO$3)</f>
        <v>0</v>
      </c>
      <c r="GP84" s="13">
        <f>SUMIFS('ATL RAW'!$J:$J,'ATL RAW'!$I:$I,'ATL GA Inventory'!$B84,'ATL RAW'!$L:$L,'ATL GA Inventory'!GP$3)+SUMIFS('ATL CR'!$J:$J,'ATL CR'!$I:$I,'ATL GA Inventory'!$B84,'ATL CR'!$L:$L,'ATL GA Inventory'!GP$3)</f>
        <v>0</v>
      </c>
      <c r="GQ84" s="13">
        <f>SUMIFS('ATL RAW'!$J:$J,'ATL RAW'!$I:$I,'ATL GA Inventory'!$B84,'ATL RAW'!$L:$L,'ATL GA Inventory'!GQ$3)+SUMIFS('ATL CR'!$J:$J,'ATL CR'!$I:$I,'ATL GA Inventory'!$B84,'ATL CR'!$L:$L,'ATL GA Inventory'!GQ$3)</f>
        <v>0</v>
      </c>
      <c r="GR84" s="13">
        <f>SUMIFS('ATL RAW'!$J:$J,'ATL RAW'!$I:$I,'ATL GA Inventory'!$B84,'ATL RAW'!$L:$L,'ATL GA Inventory'!GR$3)+SUMIFS('ATL CR'!$J:$J,'ATL CR'!$I:$I,'ATL GA Inventory'!$B84,'ATL CR'!$L:$L,'ATL GA Inventory'!GR$3)</f>
        <v>0</v>
      </c>
      <c r="GS84" s="13">
        <f>SUMIFS('ATL RAW'!$J:$J,'ATL RAW'!$I:$I,'ATL GA Inventory'!$B84,'ATL RAW'!$L:$L,'ATL GA Inventory'!GS$3)+SUMIFS('ATL CR'!$J:$J,'ATL CR'!$I:$I,'ATL GA Inventory'!$B84,'ATL CR'!$L:$L,'ATL GA Inventory'!GS$3)</f>
        <v>0</v>
      </c>
      <c r="GT84" s="13">
        <f>SUMIFS('ATL RAW'!$J:$J,'ATL RAW'!$I:$I,'ATL GA Inventory'!$B84,'ATL RAW'!$L:$L,'ATL GA Inventory'!GT$3)+SUMIFS('ATL CR'!$J:$J,'ATL CR'!$I:$I,'ATL GA Inventory'!$B84,'ATL CR'!$L:$L,'ATL GA Inventory'!GT$3)</f>
        <v>0</v>
      </c>
      <c r="GU84" s="13">
        <f>SUMIFS('ATL RAW'!$J:$J,'ATL RAW'!$I:$I,'ATL GA Inventory'!$B84,'ATL RAW'!$L:$L,'ATL GA Inventory'!GU$3)+SUMIFS('ATL CR'!$J:$J,'ATL CR'!$I:$I,'ATL GA Inventory'!$B84,'ATL CR'!$L:$L,'ATL GA Inventory'!GU$3)</f>
        <v>0</v>
      </c>
      <c r="GV84" s="13">
        <f>SUMIFS('ATL RAW'!$J:$J,'ATL RAW'!$I:$I,'ATL GA Inventory'!$B84,'ATL RAW'!$L:$L,'ATL GA Inventory'!GV$3)+SUMIFS('ATL CR'!$J:$J,'ATL CR'!$I:$I,'ATL GA Inventory'!$B84,'ATL CR'!$L:$L,'ATL GA Inventory'!GV$3)</f>
        <v>0</v>
      </c>
      <c r="GW84" s="13">
        <f>SUMIFS('ATL RAW'!$J:$J,'ATL RAW'!$I:$I,'ATL GA Inventory'!$B84,'ATL RAW'!$L:$L,'ATL GA Inventory'!GW$3)+SUMIFS('ATL CR'!$J:$J,'ATL CR'!$I:$I,'ATL GA Inventory'!$B84,'ATL CR'!$L:$L,'ATL GA Inventory'!GW$3)</f>
        <v>0</v>
      </c>
      <c r="GX84" s="13">
        <f>SUMIFS('ATL RAW'!$J:$J,'ATL RAW'!$I:$I,'ATL GA Inventory'!$B84,'ATL RAW'!$L:$L,'ATL GA Inventory'!GX$3)+SUMIFS('ATL CR'!$J:$J,'ATL CR'!$I:$I,'ATL GA Inventory'!$B84,'ATL CR'!$L:$L,'ATL GA Inventory'!GX$3)</f>
        <v>0</v>
      </c>
      <c r="GY84" s="13">
        <f>SUMIFS('ATL RAW'!$J:$J,'ATL RAW'!$I:$I,'ATL GA Inventory'!$B84,'ATL RAW'!$L:$L,'ATL GA Inventory'!GY$3)+SUMIFS('ATL CR'!$J:$J,'ATL CR'!$I:$I,'ATL GA Inventory'!$B84,'ATL CR'!$L:$L,'ATL GA Inventory'!GY$3)</f>
        <v>0</v>
      </c>
    </row>
    <row r="85" spans="1:207" hidden="1">
      <c r="A85" s="15" t="s">
        <v>936</v>
      </c>
      <c r="B85" s="15">
        <f t="shared" si="12"/>
        <v>43106142</v>
      </c>
      <c r="C85" s="15" t="str">
        <f t="shared" si="12"/>
        <v>Q.PEAK DUO L G5.2.V</v>
      </c>
      <c r="D85" s="14">
        <f t="shared" si="12"/>
        <v>410</v>
      </c>
      <c r="E85" s="13">
        <f>SUMIFS('ATL RAW'!$J:$J,'ATL RAW'!$I:$I,'ATL GA Inventory'!$B85,'ATL RAW'!$L:$L,'ATL GA Inventory'!E$3)+SUMIFS('ATL CR'!$J:$J,'ATL CR'!$I:$I,'ATL GA Inventory'!$B85,'ATL CR'!$L:$L,'ATL GA Inventory'!E$3)</f>
        <v>0</v>
      </c>
      <c r="F85" s="13">
        <f>SUMIFS('ATL RAW'!$J:$J,'ATL RAW'!$I:$I,'ATL GA Inventory'!$B85,'ATL RAW'!$L:$L,'ATL GA Inventory'!F$3)+SUMIFS('ATL CR'!$J:$J,'ATL CR'!$I:$I,'ATL GA Inventory'!$B85,'ATL CR'!$L:$L,'ATL GA Inventory'!F$3)</f>
        <v>0</v>
      </c>
      <c r="G85" s="13">
        <f>SUMIFS('ATL RAW'!$J:$J,'ATL RAW'!$I:$I,'ATL GA Inventory'!$B85,'ATL RAW'!$L:$L,'ATL GA Inventory'!G$3)+SUMIFS('ATL CR'!$J:$J,'ATL CR'!$I:$I,'ATL GA Inventory'!$B85,'ATL CR'!$L:$L,'ATL GA Inventory'!G$3)</f>
        <v>0</v>
      </c>
      <c r="H85" s="13">
        <f>SUMIFS('ATL RAW'!$J:$J,'ATL RAW'!$I:$I,'ATL GA Inventory'!$B85,'ATL RAW'!$L:$L,'ATL GA Inventory'!H$3)+SUMIFS('ATL CR'!$J:$J,'ATL CR'!$I:$I,'ATL GA Inventory'!$B85,'ATL CR'!$L:$L,'ATL GA Inventory'!H$3)</f>
        <v>0</v>
      </c>
      <c r="I85" s="13">
        <f>SUMIFS('ATL RAW'!$J:$J,'ATL RAW'!$I:$I,'ATL GA Inventory'!$B85,'ATL RAW'!$L:$L,'ATL GA Inventory'!I$3)+SUMIFS('ATL CR'!$J:$J,'ATL CR'!$I:$I,'ATL GA Inventory'!$B85,'ATL CR'!$L:$L,'ATL GA Inventory'!I$3)</f>
        <v>0</v>
      </c>
      <c r="J85" s="13">
        <f>SUMIFS('ATL RAW'!$J:$J,'ATL RAW'!$I:$I,'ATL GA Inventory'!$B85,'ATL RAW'!$L:$L,'ATL GA Inventory'!J$3)+SUMIFS('ATL CR'!$J:$J,'ATL CR'!$I:$I,'ATL GA Inventory'!$B85,'ATL CR'!$L:$L,'ATL GA Inventory'!J$3)</f>
        <v>0</v>
      </c>
      <c r="K85" s="13">
        <f>SUMIFS('ATL RAW'!$J:$J,'ATL RAW'!$I:$I,'ATL GA Inventory'!$B85,'ATL RAW'!$L:$L,'ATL GA Inventory'!K$3)+SUMIFS('ATL CR'!$J:$J,'ATL CR'!$I:$I,'ATL GA Inventory'!$B85,'ATL CR'!$L:$L,'ATL GA Inventory'!K$3)</f>
        <v>0</v>
      </c>
      <c r="L85" s="13">
        <f>SUMIFS('ATL RAW'!$J:$J,'ATL RAW'!$I:$I,'ATL GA Inventory'!$B85,'ATL RAW'!$L:$L,'ATL GA Inventory'!L$3)+SUMIFS('ATL CR'!$J:$J,'ATL CR'!$I:$I,'ATL GA Inventory'!$B85,'ATL CR'!$L:$L,'ATL GA Inventory'!L$3)</f>
        <v>0</v>
      </c>
      <c r="M85" s="13">
        <f>SUMIFS('ATL RAW'!$J:$J,'ATL RAW'!$I:$I,'ATL GA Inventory'!$B85,'ATL RAW'!$L:$L,'ATL GA Inventory'!M$3)+SUMIFS('ATL CR'!$J:$J,'ATL CR'!$I:$I,'ATL GA Inventory'!$B85,'ATL CR'!$L:$L,'ATL GA Inventory'!M$3)</f>
        <v>0</v>
      </c>
      <c r="N85" s="13">
        <f>SUMIFS('ATL RAW'!$J:$J,'ATL RAW'!$I:$I,'ATL GA Inventory'!$B85,'ATL RAW'!$L:$L,'ATL GA Inventory'!N$3)+SUMIFS('ATL CR'!$J:$J,'ATL CR'!$I:$I,'ATL GA Inventory'!$B85,'ATL CR'!$L:$L,'ATL GA Inventory'!N$3)</f>
        <v>0</v>
      </c>
      <c r="O85" s="13">
        <f>SUMIFS('ATL RAW'!$J:$J,'ATL RAW'!$I:$I,'ATL GA Inventory'!$B85,'ATL RAW'!$L:$L,'ATL GA Inventory'!O$3)+SUMIFS('ATL CR'!$J:$J,'ATL CR'!$I:$I,'ATL GA Inventory'!$B85,'ATL CR'!$L:$L,'ATL GA Inventory'!O$3)</f>
        <v>0</v>
      </c>
      <c r="P85" s="13">
        <f>SUMIFS('ATL RAW'!$J:$J,'ATL RAW'!$I:$I,'ATL GA Inventory'!$B85,'ATL RAW'!$L:$L,'ATL GA Inventory'!P$3)+SUMIFS('ATL CR'!$J:$J,'ATL CR'!$I:$I,'ATL GA Inventory'!$B85,'ATL CR'!$L:$L,'ATL GA Inventory'!P$3)</f>
        <v>0</v>
      </c>
      <c r="Q85" s="13">
        <f>SUMIFS('ATL RAW'!$J:$J,'ATL RAW'!$I:$I,'ATL GA Inventory'!$B85,'ATL RAW'!$L:$L,'ATL GA Inventory'!Q$3)+SUMIFS('ATL CR'!$J:$J,'ATL CR'!$I:$I,'ATL GA Inventory'!$B85,'ATL CR'!$L:$L,'ATL GA Inventory'!Q$3)</f>
        <v>0</v>
      </c>
      <c r="R85" s="13">
        <f>SUMIFS('ATL RAW'!$J:$J,'ATL RAW'!$I:$I,'ATL GA Inventory'!$B85,'ATL RAW'!$L:$L,'ATL GA Inventory'!R$3)+SUMIFS('ATL CR'!$J:$J,'ATL CR'!$I:$I,'ATL GA Inventory'!$B85,'ATL CR'!$L:$L,'ATL GA Inventory'!R$3)</f>
        <v>0</v>
      </c>
      <c r="S85" s="13">
        <f>SUMIFS('ATL RAW'!$J:$J,'ATL RAW'!$I:$I,'ATL GA Inventory'!$B85,'ATL RAW'!$L:$L,'ATL GA Inventory'!S$3)+SUMIFS('ATL CR'!$J:$J,'ATL CR'!$I:$I,'ATL GA Inventory'!$B85,'ATL CR'!$L:$L,'ATL GA Inventory'!S$3)</f>
        <v>0</v>
      </c>
      <c r="T85" s="13">
        <f>SUMIFS('ATL RAW'!$J:$J,'ATL RAW'!$I:$I,'ATL GA Inventory'!$B85,'ATL RAW'!$L:$L,'ATL GA Inventory'!T$3)+SUMIFS('ATL CR'!$J:$J,'ATL CR'!$I:$I,'ATL GA Inventory'!$B85,'ATL CR'!$L:$L,'ATL GA Inventory'!T$3)</f>
        <v>0</v>
      </c>
      <c r="U85" s="13">
        <f>SUMIFS('ATL RAW'!$J:$J,'ATL RAW'!$I:$I,'ATL GA Inventory'!$B85,'ATL RAW'!$L:$L,'ATL GA Inventory'!U$3)+SUMIFS('ATL CR'!$J:$J,'ATL CR'!$I:$I,'ATL GA Inventory'!$B85,'ATL CR'!$L:$L,'ATL GA Inventory'!U$3)</f>
        <v>0</v>
      </c>
      <c r="V85" s="13">
        <f>SUMIFS('ATL RAW'!$J:$J,'ATL RAW'!$I:$I,'ATL GA Inventory'!$B85,'ATL RAW'!$L:$L,'ATL GA Inventory'!V$3)+SUMIFS('ATL CR'!$J:$J,'ATL CR'!$I:$I,'ATL GA Inventory'!$B85,'ATL CR'!$L:$L,'ATL GA Inventory'!V$3)</f>
        <v>0</v>
      </c>
      <c r="W85" s="13">
        <f>SUMIFS('ATL RAW'!$J:$J,'ATL RAW'!$I:$I,'ATL GA Inventory'!$B85,'ATL RAW'!$L:$L,'ATL GA Inventory'!W$3)+SUMIFS('ATL CR'!$J:$J,'ATL CR'!$I:$I,'ATL GA Inventory'!$B85,'ATL CR'!$L:$L,'ATL GA Inventory'!W$3)</f>
        <v>0</v>
      </c>
      <c r="X85" s="13">
        <f>SUMIFS('ATL RAW'!$J:$J,'ATL RAW'!$I:$I,'ATL GA Inventory'!$B85,'ATL RAW'!$L:$L,'ATL GA Inventory'!X$3)+SUMIFS('ATL CR'!$J:$J,'ATL CR'!$I:$I,'ATL GA Inventory'!$B85,'ATL CR'!$L:$L,'ATL GA Inventory'!X$3)</f>
        <v>0</v>
      </c>
      <c r="Y85" s="13">
        <f>SUMIFS('ATL RAW'!$J:$J,'ATL RAW'!$I:$I,'ATL GA Inventory'!$B85,'ATL RAW'!$L:$L,'ATL GA Inventory'!Y$3)+SUMIFS('ATL CR'!$J:$J,'ATL CR'!$I:$I,'ATL GA Inventory'!$B85,'ATL CR'!$L:$L,'ATL GA Inventory'!Y$3)</f>
        <v>0</v>
      </c>
      <c r="Z85" s="13">
        <f>SUMIFS('ATL RAW'!$J:$J,'ATL RAW'!$I:$I,'ATL GA Inventory'!$B85,'ATL RAW'!$L:$L,'ATL GA Inventory'!Z$3)+SUMIFS('ATL CR'!$J:$J,'ATL CR'!$I:$I,'ATL GA Inventory'!$B85,'ATL CR'!$L:$L,'ATL GA Inventory'!Z$3)</f>
        <v>0</v>
      </c>
      <c r="AA85" s="13">
        <f>SUMIFS('ATL RAW'!$J:$J,'ATL RAW'!$I:$I,'ATL GA Inventory'!$B85,'ATL RAW'!$L:$L,'ATL GA Inventory'!AA$3)+SUMIFS('ATL CR'!$J:$J,'ATL CR'!$I:$I,'ATL GA Inventory'!$B85,'ATL CR'!$L:$L,'ATL GA Inventory'!AA$3)</f>
        <v>0</v>
      </c>
      <c r="AB85" s="13">
        <f>SUMIFS('ATL RAW'!$J:$J,'ATL RAW'!$I:$I,'ATL GA Inventory'!$B85,'ATL RAW'!$L:$L,'ATL GA Inventory'!AB$3)+SUMIFS('ATL CR'!$J:$J,'ATL CR'!$I:$I,'ATL GA Inventory'!$B85,'ATL CR'!$L:$L,'ATL GA Inventory'!AB$3)</f>
        <v>0</v>
      </c>
      <c r="AC85" s="13">
        <f>SUMIFS('ATL RAW'!$J:$J,'ATL RAW'!$I:$I,'ATL GA Inventory'!$B85,'ATL RAW'!$L:$L,'ATL GA Inventory'!AC$3)+SUMIFS('ATL CR'!$J:$J,'ATL CR'!$I:$I,'ATL GA Inventory'!$B85,'ATL CR'!$L:$L,'ATL GA Inventory'!AC$3)</f>
        <v>0</v>
      </c>
      <c r="AD85" s="13">
        <f>SUMIFS('ATL RAW'!$J:$J,'ATL RAW'!$I:$I,'ATL GA Inventory'!$B85,'ATL RAW'!$L:$L,'ATL GA Inventory'!AD$3)+SUMIFS('ATL CR'!$J:$J,'ATL CR'!$I:$I,'ATL GA Inventory'!$B85,'ATL CR'!$L:$L,'ATL GA Inventory'!AD$3)</f>
        <v>0</v>
      </c>
      <c r="AE85" s="13">
        <f>SUMIFS('ATL RAW'!$J:$J,'ATL RAW'!$I:$I,'ATL GA Inventory'!$B85,'ATL RAW'!$L:$L,'ATL GA Inventory'!AE$3)+SUMIFS('ATL CR'!$J:$J,'ATL CR'!$I:$I,'ATL GA Inventory'!$B85,'ATL CR'!$L:$L,'ATL GA Inventory'!AE$3)</f>
        <v>0</v>
      </c>
      <c r="AF85" s="13">
        <f>SUMIFS('ATL RAW'!$J:$J,'ATL RAW'!$I:$I,'ATL GA Inventory'!$B85,'ATL RAW'!$L:$L,'ATL GA Inventory'!AF$3)+SUMIFS('ATL CR'!$J:$J,'ATL CR'!$I:$I,'ATL GA Inventory'!$B85,'ATL CR'!$L:$L,'ATL GA Inventory'!AF$3)</f>
        <v>0</v>
      </c>
      <c r="AG85" s="13">
        <f>SUMIFS('ATL RAW'!$J:$J,'ATL RAW'!$I:$I,'ATL GA Inventory'!$B85,'ATL RAW'!$L:$L,'ATL GA Inventory'!AG$3)+SUMIFS('ATL CR'!$J:$J,'ATL CR'!$I:$I,'ATL GA Inventory'!$B85,'ATL CR'!$L:$L,'ATL GA Inventory'!AG$3)</f>
        <v>0</v>
      </c>
      <c r="AH85" s="13">
        <f>SUMIFS('ATL RAW'!$J:$J,'ATL RAW'!$I:$I,'ATL GA Inventory'!$B85,'ATL RAW'!$L:$L,'ATL GA Inventory'!AH$3)+SUMIFS('ATL CR'!$J:$J,'ATL CR'!$I:$I,'ATL GA Inventory'!$B85,'ATL CR'!$L:$L,'ATL GA Inventory'!AH$3)</f>
        <v>0</v>
      </c>
      <c r="AI85" s="13">
        <f>SUMIFS('ATL RAW'!$J:$J,'ATL RAW'!$I:$I,'ATL GA Inventory'!$B85,'ATL RAW'!$L:$L,'ATL GA Inventory'!AI$3)+SUMIFS('ATL CR'!$J:$J,'ATL CR'!$I:$I,'ATL GA Inventory'!$B85,'ATL CR'!$L:$L,'ATL GA Inventory'!AI$3)</f>
        <v>0</v>
      </c>
      <c r="AJ85" s="13">
        <f>SUMIFS('ATL RAW'!$J:$J,'ATL RAW'!$I:$I,'ATL GA Inventory'!$B85,'ATL RAW'!$L:$L,'ATL GA Inventory'!AJ$3)+SUMIFS('ATL CR'!$J:$J,'ATL CR'!$I:$I,'ATL GA Inventory'!$B85,'ATL CR'!$L:$L,'ATL GA Inventory'!AJ$3)</f>
        <v>0</v>
      </c>
      <c r="AK85" s="13">
        <f>SUMIFS('ATL RAW'!$J:$J,'ATL RAW'!$I:$I,'ATL GA Inventory'!$B85,'ATL RAW'!$L:$L,'ATL GA Inventory'!AK$3)+SUMIFS('ATL CR'!$J:$J,'ATL CR'!$I:$I,'ATL GA Inventory'!$B85,'ATL CR'!$L:$L,'ATL GA Inventory'!AK$3)</f>
        <v>0</v>
      </c>
      <c r="AL85" s="13">
        <f>SUMIFS('ATL RAW'!$J:$J,'ATL RAW'!$I:$I,'ATL GA Inventory'!$B85,'ATL RAW'!$L:$L,'ATL GA Inventory'!AL$3)+SUMIFS('ATL CR'!$J:$J,'ATL CR'!$I:$I,'ATL GA Inventory'!$B85,'ATL CR'!$L:$L,'ATL GA Inventory'!AL$3)</f>
        <v>0</v>
      </c>
      <c r="AM85" s="13">
        <f>SUMIFS('ATL RAW'!$J:$J,'ATL RAW'!$I:$I,'ATL GA Inventory'!$B85,'ATL RAW'!$L:$L,'ATL GA Inventory'!AM$3)+SUMIFS('ATL CR'!$J:$J,'ATL CR'!$I:$I,'ATL GA Inventory'!$B85,'ATL CR'!$L:$L,'ATL GA Inventory'!AM$3)</f>
        <v>0</v>
      </c>
      <c r="AN85" s="13">
        <f>SUMIFS('ATL RAW'!$J:$J,'ATL RAW'!$I:$I,'ATL GA Inventory'!$B85,'ATL RAW'!$L:$L,'ATL GA Inventory'!AN$3)+SUMIFS('ATL CR'!$J:$J,'ATL CR'!$I:$I,'ATL GA Inventory'!$B85,'ATL CR'!$L:$L,'ATL GA Inventory'!AN$3)</f>
        <v>0</v>
      </c>
      <c r="AO85" s="13">
        <f>SUMIFS('ATL RAW'!$J:$J,'ATL RAW'!$I:$I,'ATL GA Inventory'!$B85,'ATL RAW'!$L:$L,'ATL GA Inventory'!AO$3)+SUMIFS('ATL CR'!$J:$J,'ATL CR'!$I:$I,'ATL GA Inventory'!$B85,'ATL CR'!$L:$L,'ATL GA Inventory'!AO$3)</f>
        <v>0</v>
      </c>
      <c r="AP85" s="13">
        <f>SUMIFS('ATL RAW'!$J:$J,'ATL RAW'!$I:$I,'ATL GA Inventory'!$B85,'ATL RAW'!$L:$L,'ATL GA Inventory'!AP$3)+SUMIFS('ATL CR'!$J:$J,'ATL CR'!$I:$I,'ATL GA Inventory'!$B85,'ATL CR'!$L:$L,'ATL GA Inventory'!AP$3)</f>
        <v>0</v>
      </c>
      <c r="AQ85" s="13">
        <f>SUMIFS('ATL RAW'!$J:$J,'ATL RAW'!$I:$I,'ATL GA Inventory'!$B85,'ATL RAW'!$L:$L,'ATL GA Inventory'!AQ$3)+SUMIFS('ATL CR'!$J:$J,'ATL CR'!$I:$I,'ATL GA Inventory'!$B85,'ATL CR'!$L:$L,'ATL GA Inventory'!AQ$3)</f>
        <v>0</v>
      </c>
      <c r="AR85" s="13">
        <f>SUMIFS('ATL RAW'!$J:$J,'ATL RAW'!$I:$I,'ATL GA Inventory'!$B85,'ATL RAW'!$L:$L,'ATL GA Inventory'!AR$3)+SUMIFS('ATL CR'!$J:$J,'ATL CR'!$I:$I,'ATL GA Inventory'!$B85,'ATL CR'!$L:$L,'ATL GA Inventory'!AR$3)</f>
        <v>0</v>
      </c>
      <c r="AS85" s="13">
        <f>SUMIFS('ATL RAW'!$J:$J,'ATL RAW'!$I:$I,'ATL GA Inventory'!$B85,'ATL RAW'!$L:$L,'ATL GA Inventory'!AS$3)+SUMIFS('ATL CR'!$J:$J,'ATL CR'!$I:$I,'ATL GA Inventory'!$B85,'ATL CR'!$L:$L,'ATL GA Inventory'!AS$3)</f>
        <v>0</v>
      </c>
      <c r="AT85" s="13">
        <f>SUMIFS('ATL RAW'!$J:$J,'ATL RAW'!$I:$I,'ATL GA Inventory'!$B85,'ATL RAW'!$L:$L,'ATL GA Inventory'!AT$3)+SUMIFS('ATL CR'!$J:$J,'ATL CR'!$I:$I,'ATL GA Inventory'!$B85,'ATL CR'!$L:$L,'ATL GA Inventory'!AT$3)</f>
        <v>0</v>
      </c>
      <c r="AU85" s="13">
        <f>SUMIFS('ATL RAW'!$J:$J,'ATL RAW'!$I:$I,'ATL GA Inventory'!$B85,'ATL RAW'!$L:$L,'ATL GA Inventory'!AU$3)+SUMIFS('ATL CR'!$J:$J,'ATL CR'!$I:$I,'ATL GA Inventory'!$B85,'ATL CR'!$L:$L,'ATL GA Inventory'!AU$3)</f>
        <v>0</v>
      </c>
      <c r="AV85" s="13">
        <f>SUMIFS('ATL RAW'!$J:$J,'ATL RAW'!$I:$I,'ATL GA Inventory'!$B85,'ATL RAW'!$L:$L,'ATL GA Inventory'!AV$3)+SUMIFS('ATL CR'!$J:$J,'ATL CR'!$I:$I,'ATL GA Inventory'!$B85,'ATL CR'!$L:$L,'ATL GA Inventory'!AV$3)</f>
        <v>0</v>
      </c>
      <c r="AW85" s="13">
        <f>SUMIFS('ATL RAW'!$J:$J,'ATL RAW'!$I:$I,'ATL GA Inventory'!$B85,'ATL RAW'!$L:$L,'ATL GA Inventory'!AW$3)+SUMIFS('ATL CR'!$J:$J,'ATL CR'!$I:$I,'ATL GA Inventory'!$B85,'ATL CR'!$L:$L,'ATL GA Inventory'!AW$3)</f>
        <v>0</v>
      </c>
      <c r="AX85" s="13">
        <f>SUMIFS('ATL RAW'!$J:$J,'ATL RAW'!$I:$I,'ATL GA Inventory'!$B85,'ATL RAW'!$L:$L,'ATL GA Inventory'!AX$3)+SUMIFS('ATL CR'!$J:$J,'ATL CR'!$I:$I,'ATL GA Inventory'!$B85,'ATL CR'!$L:$L,'ATL GA Inventory'!AX$3)</f>
        <v>0</v>
      </c>
      <c r="AY85" s="13">
        <f>SUMIFS('ATL RAW'!$J:$J,'ATL RAW'!$I:$I,'ATL GA Inventory'!$B85,'ATL RAW'!$L:$L,'ATL GA Inventory'!AY$3)+SUMIFS('ATL CR'!$J:$J,'ATL CR'!$I:$I,'ATL GA Inventory'!$B85,'ATL CR'!$L:$L,'ATL GA Inventory'!AY$3)</f>
        <v>0</v>
      </c>
      <c r="AZ85" s="13">
        <f>SUMIFS('ATL RAW'!$J:$J,'ATL RAW'!$I:$I,'ATL GA Inventory'!$B85,'ATL RAW'!$L:$L,'ATL GA Inventory'!AZ$3)+SUMIFS('ATL CR'!$J:$J,'ATL CR'!$I:$I,'ATL GA Inventory'!$B85,'ATL CR'!$L:$L,'ATL GA Inventory'!AZ$3)</f>
        <v>0</v>
      </c>
      <c r="BA85" s="13">
        <f>SUMIFS('ATL RAW'!$J:$J,'ATL RAW'!$I:$I,'ATL GA Inventory'!$B85,'ATL RAW'!$L:$L,'ATL GA Inventory'!BA$3)+SUMIFS('ATL CR'!$J:$J,'ATL CR'!$I:$I,'ATL GA Inventory'!$B85,'ATL CR'!$L:$L,'ATL GA Inventory'!BA$3)</f>
        <v>0</v>
      </c>
      <c r="BB85" s="13">
        <f>SUMIFS('ATL RAW'!$J:$J,'ATL RAW'!$I:$I,'ATL GA Inventory'!$B85,'ATL RAW'!$L:$L,'ATL GA Inventory'!BB$3)+SUMIFS('ATL CR'!$J:$J,'ATL CR'!$I:$I,'ATL GA Inventory'!$B85,'ATL CR'!$L:$L,'ATL GA Inventory'!BB$3)</f>
        <v>0</v>
      </c>
      <c r="BC85" s="13">
        <f>SUMIFS('ATL RAW'!$J:$J,'ATL RAW'!$I:$I,'ATL GA Inventory'!$B85,'ATL RAW'!$L:$L,'ATL GA Inventory'!BC$3)+SUMIFS('ATL CR'!$J:$J,'ATL CR'!$I:$I,'ATL GA Inventory'!$B85,'ATL CR'!$L:$L,'ATL GA Inventory'!BC$3)</f>
        <v>0</v>
      </c>
      <c r="BD85" s="13">
        <f>SUMIFS('ATL RAW'!$J:$J,'ATL RAW'!$I:$I,'ATL GA Inventory'!$B85,'ATL RAW'!$L:$L,'ATL GA Inventory'!BD$3)+SUMIFS('ATL CR'!$J:$J,'ATL CR'!$I:$I,'ATL GA Inventory'!$B85,'ATL CR'!$L:$L,'ATL GA Inventory'!BD$3)</f>
        <v>0</v>
      </c>
      <c r="BE85" s="13">
        <f>SUMIFS('ATL RAW'!$J:$J,'ATL RAW'!$I:$I,'ATL GA Inventory'!$B85,'ATL RAW'!$L:$L,'ATL GA Inventory'!BE$3)+SUMIFS('ATL CR'!$J:$J,'ATL CR'!$I:$I,'ATL GA Inventory'!$B85,'ATL CR'!$L:$L,'ATL GA Inventory'!BE$3)</f>
        <v>0</v>
      </c>
      <c r="BF85" s="13">
        <f>SUMIFS('ATL RAW'!$J:$J,'ATL RAW'!$I:$I,'ATL GA Inventory'!$B85,'ATL RAW'!$L:$L,'ATL GA Inventory'!BF$3)+SUMIFS('ATL CR'!$J:$J,'ATL CR'!$I:$I,'ATL GA Inventory'!$B85,'ATL CR'!$L:$L,'ATL GA Inventory'!BF$3)</f>
        <v>0</v>
      </c>
      <c r="BG85" s="13">
        <f>SUMIFS('ATL RAW'!$J:$J,'ATL RAW'!$I:$I,'ATL GA Inventory'!$B85,'ATL RAW'!$L:$L,'ATL GA Inventory'!BG$3)+SUMIFS('ATL CR'!$J:$J,'ATL CR'!$I:$I,'ATL GA Inventory'!$B85,'ATL CR'!$L:$L,'ATL GA Inventory'!BG$3)</f>
        <v>0</v>
      </c>
      <c r="BH85" s="13">
        <f>SUMIFS('ATL RAW'!$J:$J,'ATL RAW'!$I:$I,'ATL GA Inventory'!$B85,'ATL RAW'!$L:$L,'ATL GA Inventory'!BH$3)+SUMIFS('ATL CR'!$J:$J,'ATL CR'!$I:$I,'ATL GA Inventory'!$B85,'ATL CR'!$L:$L,'ATL GA Inventory'!BH$3)</f>
        <v>0</v>
      </c>
      <c r="BI85" s="13">
        <f>SUMIFS('ATL RAW'!$J:$J,'ATL RAW'!$I:$I,'ATL GA Inventory'!$B85,'ATL RAW'!$L:$L,'ATL GA Inventory'!BI$3)+SUMIFS('ATL CR'!$J:$J,'ATL CR'!$I:$I,'ATL GA Inventory'!$B85,'ATL CR'!$L:$L,'ATL GA Inventory'!BI$3)</f>
        <v>0</v>
      </c>
      <c r="BJ85" s="13">
        <f>SUMIFS('ATL RAW'!$J:$J,'ATL RAW'!$I:$I,'ATL GA Inventory'!$B85,'ATL RAW'!$L:$L,'ATL GA Inventory'!BJ$3)+SUMIFS('ATL CR'!$J:$J,'ATL CR'!$I:$I,'ATL GA Inventory'!$B85,'ATL CR'!$L:$L,'ATL GA Inventory'!BJ$3)</f>
        <v>0</v>
      </c>
      <c r="BK85" s="13">
        <f>SUMIFS('ATL RAW'!$J:$J,'ATL RAW'!$I:$I,'ATL GA Inventory'!$B85,'ATL RAW'!$L:$L,'ATL GA Inventory'!BK$3)+SUMIFS('ATL CR'!$J:$J,'ATL CR'!$I:$I,'ATL GA Inventory'!$B85,'ATL CR'!$L:$L,'ATL GA Inventory'!BK$3)</f>
        <v>0</v>
      </c>
      <c r="BL85" s="13">
        <f>SUMIFS('ATL RAW'!$J:$J,'ATL RAW'!$I:$I,'ATL GA Inventory'!$B85,'ATL RAW'!$L:$L,'ATL GA Inventory'!BL$3)+SUMIFS('ATL CR'!$J:$J,'ATL CR'!$I:$I,'ATL GA Inventory'!$B85,'ATL CR'!$L:$L,'ATL GA Inventory'!BL$3)</f>
        <v>0</v>
      </c>
      <c r="BM85" s="13">
        <f>SUMIFS('ATL RAW'!$J:$J,'ATL RAW'!$I:$I,'ATL GA Inventory'!$B85,'ATL RAW'!$L:$L,'ATL GA Inventory'!BM$3)+SUMIFS('ATL CR'!$J:$J,'ATL CR'!$I:$I,'ATL GA Inventory'!$B85,'ATL CR'!$L:$L,'ATL GA Inventory'!BM$3)</f>
        <v>0</v>
      </c>
      <c r="BN85" s="13">
        <f>SUMIFS('ATL RAW'!$J:$J,'ATL RAW'!$I:$I,'ATL GA Inventory'!$B85,'ATL RAW'!$L:$L,'ATL GA Inventory'!BN$3)+SUMIFS('ATL CR'!$J:$J,'ATL CR'!$I:$I,'ATL GA Inventory'!$B85,'ATL CR'!$L:$L,'ATL GA Inventory'!BN$3)</f>
        <v>0</v>
      </c>
      <c r="BO85" s="13">
        <f>SUMIFS('ATL RAW'!$J:$J,'ATL RAW'!$I:$I,'ATL GA Inventory'!$B85,'ATL RAW'!$L:$L,'ATL GA Inventory'!BO$3)+SUMIFS('ATL CR'!$J:$J,'ATL CR'!$I:$I,'ATL GA Inventory'!$B85,'ATL CR'!$L:$L,'ATL GA Inventory'!BO$3)</f>
        <v>0</v>
      </c>
      <c r="BP85" s="13">
        <f>SUMIFS('ATL RAW'!$J:$J,'ATL RAW'!$I:$I,'ATL GA Inventory'!$B85,'ATL RAW'!$L:$L,'ATL GA Inventory'!BP$3)+SUMIFS('ATL CR'!$J:$J,'ATL CR'!$I:$I,'ATL GA Inventory'!$B85,'ATL CR'!$L:$L,'ATL GA Inventory'!BP$3)</f>
        <v>0</v>
      </c>
      <c r="BQ85" s="13">
        <f>SUMIFS('ATL RAW'!$J:$J,'ATL RAW'!$I:$I,'ATL GA Inventory'!$B85,'ATL RAW'!$L:$L,'ATL GA Inventory'!BQ$3)+SUMIFS('ATL CR'!$J:$J,'ATL CR'!$I:$I,'ATL GA Inventory'!$B85,'ATL CR'!$L:$L,'ATL GA Inventory'!BQ$3)</f>
        <v>0</v>
      </c>
      <c r="BR85" s="13">
        <f>SUMIFS('ATL RAW'!$J:$J,'ATL RAW'!$I:$I,'ATL GA Inventory'!$B85,'ATL RAW'!$L:$L,'ATL GA Inventory'!BR$3)+SUMIFS('ATL CR'!$J:$J,'ATL CR'!$I:$I,'ATL GA Inventory'!$B85,'ATL CR'!$L:$L,'ATL GA Inventory'!BR$3)</f>
        <v>0</v>
      </c>
      <c r="BS85" s="13">
        <f>SUMIFS('ATL RAW'!$J:$J,'ATL RAW'!$I:$I,'ATL GA Inventory'!$B85,'ATL RAW'!$L:$L,'ATL GA Inventory'!BS$3)+SUMIFS('ATL CR'!$J:$J,'ATL CR'!$I:$I,'ATL GA Inventory'!$B85,'ATL CR'!$L:$L,'ATL GA Inventory'!BS$3)</f>
        <v>0</v>
      </c>
      <c r="BT85" s="13">
        <f>SUMIFS('ATL RAW'!$J:$J,'ATL RAW'!$I:$I,'ATL GA Inventory'!$B85,'ATL RAW'!$L:$L,'ATL GA Inventory'!BT$3)+SUMIFS('ATL CR'!$J:$J,'ATL CR'!$I:$I,'ATL GA Inventory'!$B85,'ATL CR'!$L:$L,'ATL GA Inventory'!BT$3)</f>
        <v>0</v>
      </c>
      <c r="BU85" s="13">
        <f>SUMIFS('ATL RAW'!$J:$J,'ATL RAW'!$I:$I,'ATL GA Inventory'!$B85,'ATL RAW'!$L:$L,'ATL GA Inventory'!BU$3)+SUMIFS('ATL CR'!$J:$J,'ATL CR'!$I:$I,'ATL GA Inventory'!$B85,'ATL CR'!$L:$L,'ATL GA Inventory'!BU$3)</f>
        <v>0</v>
      </c>
      <c r="BV85" s="13">
        <f>SUMIFS('ATL RAW'!$J:$J,'ATL RAW'!$I:$I,'ATL GA Inventory'!$B85,'ATL RAW'!$L:$L,'ATL GA Inventory'!BV$3)+SUMIFS('ATL CR'!$J:$J,'ATL CR'!$I:$I,'ATL GA Inventory'!$B85,'ATL CR'!$L:$L,'ATL GA Inventory'!BV$3)</f>
        <v>0</v>
      </c>
      <c r="BW85" s="13">
        <f>SUMIFS('ATL RAW'!$J:$J,'ATL RAW'!$I:$I,'ATL GA Inventory'!$B85,'ATL RAW'!$L:$L,'ATL GA Inventory'!BW$3)+SUMIFS('ATL CR'!$J:$J,'ATL CR'!$I:$I,'ATL GA Inventory'!$B85,'ATL CR'!$L:$L,'ATL GA Inventory'!BW$3)</f>
        <v>0</v>
      </c>
      <c r="BX85" s="13">
        <f>SUMIFS('ATL RAW'!$J:$J,'ATL RAW'!$I:$I,'ATL GA Inventory'!$B85,'ATL RAW'!$L:$L,'ATL GA Inventory'!BX$3)+SUMIFS('ATL CR'!$J:$J,'ATL CR'!$I:$I,'ATL GA Inventory'!$B85,'ATL CR'!$L:$L,'ATL GA Inventory'!BX$3)</f>
        <v>0</v>
      </c>
      <c r="BY85" s="13">
        <f>SUMIFS('ATL RAW'!$J:$J,'ATL RAW'!$I:$I,'ATL GA Inventory'!$B85,'ATL RAW'!$L:$L,'ATL GA Inventory'!BY$3)+SUMIFS('ATL CR'!$J:$J,'ATL CR'!$I:$I,'ATL GA Inventory'!$B85,'ATL CR'!$L:$L,'ATL GA Inventory'!BY$3)</f>
        <v>0</v>
      </c>
      <c r="BZ85" s="13">
        <f>SUMIFS('ATL RAW'!$J:$J,'ATL RAW'!$I:$I,'ATL GA Inventory'!$B85,'ATL RAW'!$L:$L,'ATL GA Inventory'!BZ$3)+SUMIFS('ATL CR'!$J:$J,'ATL CR'!$I:$I,'ATL GA Inventory'!$B85,'ATL CR'!$L:$L,'ATL GA Inventory'!BZ$3)</f>
        <v>0</v>
      </c>
      <c r="CA85" s="13">
        <f>SUMIFS('ATL RAW'!$J:$J,'ATL RAW'!$I:$I,'ATL GA Inventory'!$B85,'ATL RAW'!$L:$L,'ATL GA Inventory'!CA$3)+SUMIFS('ATL CR'!$J:$J,'ATL CR'!$I:$I,'ATL GA Inventory'!$B85,'ATL CR'!$L:$L,'ATL GA Inventory'!CA$3)</f>
        <v>0</v>
      </c>
      <c r="CB85" s="13">
        <f>SUMIFS('ATL RAW'!$J:$J,'ATL RAW'!$I:$I,'ATL GA Inventory'!$B85,'ATL RAW'!$L:$L,'ATL GA Inventory'!CB$3)+SUMIFS('ATL CR'!$J:$J,'ATL CR'!$I:$I,'ATL GA Inventory'!$B85,'ATL CR'!$L:$L,'ATL GA Inventory'!CB$3)</f>
        <v>0</v>
      </c>
      <c r="CC85" s="13">
        <f>SUMIFS('ATL RAW'!$J:$J,'ATL RAW'!$I:$I,'ATL GA Inventory'!$B85,'ATL RAW'!$L:$L,'ATL GA Inventory'!CC$3)+SUMIFS('ATL CR'!$J:$J,'ATL CR'!$I:$I,'ATL GA Inventory'!$B85,'ATL CR'!$L:$L,'ATL GA Inventory'!CC$3)</f>
        <v>0</v>
      </c>
      <c r="CD85" s="13">
        <f>SUMIFS('ATL RAW'!$J:$J,'ATL RAW'!$I:$I,'ATL GA Inventory'!$B85,'ATL RAW'!$L:$L,'ATL GA Inventory'!CD$3)+SUMIFS('ATL CR'!$J:$J,'ATL CR'!$I:$I,'ATL GA Inventory'!$B85,'ATL CR'!$L:$L,'ATL GA Inventory'!CD$3)</f>
        <v>0</v>
      </c>
      <c r="CE85" s="13">
        <f>SUMIFS('ATL RAW'!$J:$J,'ATL RAW'!$I:$I,'ATL GA Inventory'!$B85,'ATL RAW'!$L:$L,'ATL GA Inventory'!CE$3)+SUMIFS('ATL CR'!$J:$J,'ATL CR'!$I:$I,'ATL GA Inventory'!$B85,'ATL CR'!$L:$L,'ATL GA Inventory'!CE$3)</f>
        <v>0</v>
      </c>
      <c r="CF85" s="13">
        <f>SUMIFS('ATL RAW'!$J:$J,'ATL RAW'!$I:$I,'ATL GA Inventory'!$B85,'ATL RAW'!$L:$L,'ATL GA Inventory'!CF$3)+SUMIFS('ATL CR'!$J:$J,'ATL CR'!$I:$I,'ATL GA Inventory'!$B85,'ATL CR'!$L:$L,'ATL GA Inventory'!CF$3)</f>
        <v>0</v>
      </c>
      <c r="CG85" s="13">
        <f>SUMIFS('ATL RAW'!$J:$J,'ATL RAW'!$I:$I,'ATL GA Inventory'!$B85,'ATL RAW'!$L:$L,'ATL GA Inventory'!CG$3)+SUMIFS('ATL CR'!$J:$J,'ATL CR'!$I:$I,'ATL GA Inventory'!$B85,'ATL CR'!$L:$L,'ATL GA Inventory'!CG$3)</f>
        <v>0</v>
      </c>
      <c r="CH85" s="13">
        <f>SUMIFS('ATL RAW'!$J:$J,'ATL RAW'!$I:$I,'ATL GA Inventory'!$B85,'ATL RAW'!$L:$L,'ATL GA Inventory'!CH$3)+SUMIFS('ATL CR'!$J:$J,'ATL CR'!$I:$I,'ATL GA Inventory'!$B85,'ATL CR'!$L:$L,'ATL GA Inventory'!CH$3)</f>
        <v>0</v>
      </c>
      <c r="CI85" s="13">
        <f>SUMIFS('ATL RAW'!$J:$J,'ATL RAW'!$I:$I,'ATL GA Inventory'!$B85,'ATL RAW'!$L:$L,'ATL GA Inventory'!CI$3)+SUMIFS('ATL CR'!$J:$J,'ATL CR'!$I:$I,'ATL GA Inventory'!$B85,'ATL CR'!$L:$L,'ATL GA Inventory'!CI$3)</f>
        <v>0</v>
      </c>
      <c r="CJ85" s="13">
        <f>SUMIFS('ATL RAW'!$J:$J,'ATL RAW'!$I:$I,'ATL GA Inventory'!$B85,'ATL RAW'!$L:$L,'ATL GA Inventory'!CJ$3)+SUMIFS('ATL CR'!$J:$J,'ATL CR'!$I:$I,'ATL GA Inventory'!$B85,'ATL CR'!$L:$L,'ATL GA Inventory'!CJ$3)</f>
        <v>0</v>
      </c>
      <c r="CK85" s="13">
        <f>SUMIFS('ATL RAW'!$J:$J,'ATL RAW'!$I:$I,'ATL GA Inventory'!$B85,'ATL RAW'!$L:$L,'ATL GA Inventory'!CK$3)+SUMIFS('ATL CR'!$J:$J,'ATL CR'!$I:$I,'ATL GA Inventory'!$B85,'ATL CR'!$L:$L,'ATL GA Inventory'!CK$3)</f>
        <v>0</v>
      </c>
      <c r="CL85" s="13">
        <f>SUMIFS('ATL RAW'!$J:$J,'ATL RAW'!$I:$I,'ATL GA Inventory'!$B85,'ATL RAW'!$L:$L,'ATL GA Inventory'!CL$3)+SUMIFS('ATL CR'!$J:$J,'ATL CR'!$I:$I,'ATL GA Inventory'!$B85,'ATL CR'!$L:$L,'ATL GA Inventory'!CL$3)</f>
        <v>0</v>
      </c>
      <c r="CM85" s="13">
        <f>SUMIFS('ATL RAW'!$J:$J,'ATL RAW'!$I:$I,'ATL GA Inventory'!$B85,'ATL RAW'!$L:$L,'ATL GA Inventory'!CM$3)+SUMIFS('ATL CR'!$J:$J,'ATL CR'!$I:$I,'ATL GA Inventory'!$B85,'ATL CR'!$L:$L,'ATL GA Inventory'!CM$3)</f>
        <v>0</v>
      </c>
      <c r="CN85" s="13">
        <f>SUMIFS('ATL RAW'!$J:$J,'ATL RAW'!$I:$I,'ATL GA Inventory'!$B85,'ATL RAW'!$L:$L,'ATL GA Inventory'!CN$3)+SUMIFS('ATL CR'!$J:$J,'ATL CR'!$I:$I,'ATL GA Inventory'!$B85,'ATL CR'!$L:$L,'ATL GA Inventory'!CN$3)</f>
        <v>0</v>
      </c>
      <c r="CO85" s="13">
        <f>SUMIFS('ATL RAW'!$J:$J,'ATL RAW'!$I:$I,'ATL GA Inventory'!$B85,'ATL RAW'!$L:$L,'ATL GA Inventory'!CO$3)+SUMIFS('ATL CR'!$J:$J,'ATL CR'!$I:$I,'ATL GA Inventory'!$B85,'ATL CR'!$L:$L,'ATL GA Inventory'!CO$3)</f>
        <v>0</v>
      </c>
      <c r="CP85" s="13">
        <f>SUMIFS('ATL RAW'!$J:$J,'ATL RAW'!$I:$I,'ATL GA Inventory'!$B85,'ATL RAW'!$L:$L,'ATL GA Inventory'!CP$3)+SUMIFS('ATL CR'!$J:$J,'ATL CR'!$I:$I,'ATL GA Inventory'!$B85,'ATL CR'!$L:$L,'ATL GA Inventory'!CP$3)</f>
        <v>0</v>
      </c>
      <c r="CQ85" s="13">
        <f>SUMIFS('ATL RAW'!$J:$J,'ATL RAW'!$I:$I,'ATL GA Inventory'!$B85,'ATL RAW'!$L:$L,'ATL GA Inventory'!CQ$3)+SUMIFS('ATL CR'!$J:$J,'ATL CR'!$I:$I,'ATL GA Inventory'!$B85,'ATL CR'!$L:$L,'ATL GA Inventory'!CQ$3)</f>
        <v>0</v>
      </c>
      <c r="CR85" s="13">
        <f>SUMIFS('ATL RAW'!$J:$J,'ATL RAW'!$I:$I,'ATL GA Inventory'!$B85,'ATL RAW'!$L:$L,'ATL GA Inventory'!CR$3)+SUMIFS('ATL CR'!$J:$J,'ATL CR'!$I:$I,'ATL GA Inventory'!$B85,'ATL CR'!$L:$L,'ATL GA Inventory'!CR$3)</f>
        <v>0</v>
      </c>
      <c r="CS85" s="13">
        <f>SUMIFS('ATL RAW'!$J:$J,'ATL RAW'!$I:$I,'ATL GA Inventory'!$B85,'ATL RAW'!$L:$L,'ATL GA Inventory'!CS$3)+SUMIFS('ATL CR'!$J:$J,'ATL CR'!$I:$I,'ATL GA Inventory'!$B85,'ATL CR'!$L:$L,'ATL GA Inventory'!CS$3)</f>
        <v>0</v>
      </c>
      <c r="CT85" s="13">
        <f>SUMIFS('ATL RAW'!$J:$J,'ATL RAW'!$I:$I,'ATL GA Inventory'!$B85,'ATL RAW'!$L:$L,'ATL GA Inventory'!CT$3)+SUMIFS('ATL CR'!$J:$J,'ATL CR'!$I:$I,'ATL GA Inventory'!$B85,'ATL CR'!$L:$L,'ATL GA Inventory'!CT$3)</f>
        <v>0</v>
      </c>
      <c r="CU85" s="13">
        <f>SUMIFS('ATL RAW'!$J:$J,'ATL RAW'!$I:$I,'ATL GA Inventory'!$B85,'ATL RAW'!$L:$L,'ATL GA Inventory'!CU$3)+SUMIFS('ATL CR'!$J:$J,'ATL CR'!$I:$I,'ATL GA Inventory'!$B85,'ATL CR'!$L:$L,'ATL GA Inventory'!CU$3)</f>
        <v>0</v>
      </c>
      <c r="CV85" s="13">
        <f>SUMIFS('ATL RAW'!$J:$J,'ATL RAW'!$I:$I,'ATL GA Inventory'!$B85,'ATL RAW'!$L:$L,'ATL GA Inventory'!CV$3)+SUMIFS('ATL CR'!$J:$J,'ATL CR'!$I:$I,'ATL GA Inventory'!$B85,'ATL CR'!$L:$L,'ATL GA Inventory'!CV$3)</f>
        <v>0</v>
      </c>
      <c r="CW85" s="13">
        <f>SUMIFS('ATL RAW'!$J:$J,'ATL RAW'!$I:$I,'ATL GA Inventory'!$B85,'ATL RAW'!$L:$L,'ATL GA Inventory'!CW$3)+SUMIFS('ATL CR'!$J:$J,'ATL CR'!$I:$I,'ATL GA Inventory'!$B85,'ATL CR'!$L:$L,'ATL GA Inventory'!CW$3)</f>
        <v>0</v>
      </c>
      <c r="CX85" s="13">
        <f>SUMIFS('ATL RAW'!$J:$J,'ATL RAW'!$I:$I,'ATL GA Inventory'!$B85,'ATL RAW'!$L:$L,'ATL GA Inventory'!CX$3)+SUMIFS('ATL CR'!$J:$J,'ATL CR'!$I:$I,'ATL GA Inventory'!$B85,'ATL CR'!$L:$L,'ATL GA Inventory'!CX$3)</f>
        <v>0</v>
      </c>
      <c r="CY85" s="13">
        <f>SUMIFS('ATL RAW'!$J:$J,'ATL RAW'!$I:$I,'ATL GA Inventory'!$B85,'ATL RAW'!$L:$L,'ATL GA Inventory'!CY$3)+SUMIFS('ATL CR'!$J:$J,'ATL CR'!$I:$I,'ATL GA Inventory'!$B85,'ATL CR'!$L:$L,'ATL GA Inventory'!CY$3)</f>
        <v>0</v>
      </c>
      <c r="CZ85" s="13">
        <f>SUMIFS('ATL RAW'!$J:$J,'ATL RAW'!$I:$I,'ATL GA Inventory'!$B85,'ATL RAW'!$L:$L,'ATL GA Inventory'!CZ$3)+SUMIFS('ATL CR'!$J:$J,'ATL CR'!$I:$I,'ATL GA Inventory'!$B85,'ATL CR'!$L:$L,'ATL GA Inventory'!CZ$3)</f>
        <v>0</v>
      </c>
      <c r="DA85" s="13">
        <f>SUMIFS('ATL RAW'!$J:$J,'ATL RAW'!$I:$I,'ATL GA Inventory'!$B85,'ATL RAW'!$L:$L,'ATL GA Inventory'!DA$3)+SUMIFS('ATL CR'!$J:$J,'ATL CR'!$I:$I,'ATL GA Inventory'!$B85,'ATL CR'!$L:$L,'ATL GA Inventory'!DA$3)</f>
        <v>0</v>
      </c>
      <c r="DB85" s="13">
        <f>SUMIFS('ATL RAW'!$J:$J,'ATL RAW'!$I:$I,'ATL GA Inventory'!$B85,'ATL RAW'!$L:$L,'ATL GA Inventory'!DB$3)+SUMIFS('ATL CR'!$J:$J,'ATL CR'!$I:$I,'ATL GA Inventory'!$B85,'ATL CR'!$L:$L,'ATL GA Inventory'!DB$3)</f>
        <v>0</v>
      </c>
      <c r="DC85" s="13">
        <f>SUMIFS('ATL RAW'!$J:$J,'ATL RAW'!$I:$I,'ATL GA Inventory'!$B85,'ATL RAW'!$L:$L,'ATL GA Inventory'!DC$3)+SUMIFS('ATL CR'!$J:$J,'ATL CR'!$I:$I,'ATL GA Inventory'!$B85,'ATL CR'!$L:$L,'ATL GA Inventory'!DC$3)</f>
        <v>0</v>
      </c>
      <c r="DD85" s="13">
        <f>SUMIFS('ATL RAW'!$J:$J,'ATL RAW'!$I:$I,'ATL GA Inventory'!$B85,'ATL RAW'!$L:$L,'ATL GA Inventory'!DD$3)+SUMIFS('ATL CR'!$J:$J,'ATL CR'!$I:$I,'ATL GA Inventory'!$B85,'ATL CR'!$L:$L,'ATL GA Inventory'!DD$3)</f>
        <v>0</v>
      </c>
      <c r="DE85" s="13">
        <f>SUMIFS('ATL RAW'!$J:$J,'ATL RAW'!$I:$I,'ATL GA Inventory'!$B85,'ATL RAW'!$L:$L,'ATL GA Inventory'!DE$3)+SUMIFS('ATL CR'!$J:$J,'ATL CR'!$I:$I,'ATL GA Inventory'!$B85,'ATL CR'!$L:$L,'ATL GA Inventory'!DE$3)</f>
        <v>0</v>
      </c>
      <c r="DF85" s="13">
        <f>SUMIFS('ATL RAW'!$J:$J,'ATL RAW'!$I:$I,'ATL GA Inventory'!$B85,'ATL RAW'!$L:$L,'ATL GA Inventory'!DF$3)+SUMIFS('ATL CR'!$J:$J,'ATL CR'!$I:$I,'ATL GA Inventory'!$B85,'ATL CR'!$L:$L,'ATL GA Inventory'!DF$3)</f>
        <v>0</v>
      </c>
      <c r="DG85" s="13">
        <f>SUMIFS('ATL RAW'!$J:$J,'ATL RAW'!$I:$I,'ATL GA Inventory'!$B85,'ATL RAW'!$L:$L,'ATL GA Inventory'!DG$3)+SUMIFS('ATL CR'!$J:$J,'ATL CR'!$I:$I,'ATL GA Inventory'!$B85,'ATL CR'!$L:$L,'ATL GA Inventory'!DG$3)</f>
        <v>0</v>
      </c>
      <c r="DH85" s="13">
        <f>SUMIFS('ATL RAW'!$J:$J,'ATL RAW'!$I:$I,'ATL GA Inventory'!$B85,'ATL RAW'!$L:$L,'ATL GA Inventory'!DH$3)+SUMIFS('ATL CR'!$J:$J,'ATL CR'!$I:$I,'ATL GA Inventory'!$B85,'ATL CR'!$L:$L,'ATL GA Inventory'!DH$3)</f>
        <v>0</v>
      </c>
      <c r="DI85" s="13">
        <f>SUMIFS('ATL RAW'!$J:$J,'ATL RAW'!$I:$I,'ATL GA Inventory'!$B85,'ATL RAW'!$L:$L,'ATL GA Inventory'!DI$3)+SUMIFS('ATL CR'!$J:$J,'ATL CR'!$I:$I,'ATL GA Inventory'!$B85,'ATL CR'!$L:$L,'ATL GA Inventory'!DI$3)</f>
        <v>0</v>
      </c>
      <c r="DJ85" s="13">
        <f>SUMIFS('ATL RAW'!$J:$J,'ATL RAW'!$I:$I,'ATL GA Inventory'!$B85,'ATL RAW'!$L:$L,'ATL GA Inventory'!DJ$3)+SUMIFS('ATL CR'!$J:$J,'ATL CR'!$I:$I,'ATL GA Inventory'!$B85,'ATL CR'!$L:$L,'ATL GA Inventory'!DJ$3)</f>
        <v>0</v>
      </c>
      <c r="DK85" s="13">
        <f>SUMIFS('ATL RAW'!$J:$J,'ATL RAW'!$I:$I,'ATL GA Inventory'!$B85,'ATL RAW'!$L:$L,'ATL GA Inventory'!DK$3)+SUMIFS('ATL CR'!$J:$J,'ATL CR'!$I:$I,'ATL GA Inventory'!$B85,'ATL CR'!$L:$L,'ATL GA Inventory'!DK$3)</f>
        <v>0</v>
      </c>
      <c r="DL85" s="13">
        <f>SUMIFS('ATL RAW'!$J:$J,'ATL RAW'!$I:$I,'ATL GA Inventory'!$B85,'ATL RAW'!$L:$L,'ATL GA Inventory'!DL$3)+SUMIFS('ATL CR'!$J:$J,'ATL CR'!$I:$I,'ATL GA Inventory'!$B85,'ATL CR'!$L:$L,'ATL GA Inventory'!DL$3)</f>
        <v>0</v>
      </c>
      <c r="DM85" s="13">
        <f>SUMIFS('ATL RAW'!$J:$J,'ATL RAW'!$I:$I,'ATL GA Inventory'!$B85,'ATL RAW'!$L:$L,'ATL GA Inventory'!DM$3)+SUMIFS('ATL CR'!$J:$J,'ATL CR'!$I:$I,'ATL GA Inventory'!$B85,'ATL CR'!$L:$L,'ATL GA Inventory'!DM$3)</f>
        <v>0</v>
      </c>
      <c r="DN85" s="13">
        <f>SUMIFS('ATL RAW'!$J:$J,'ATL RAW'!$I:$I,'ATL GA Inventory'!$B85,'ATL RAW'!$L:$L,'ATL GA Inventory'!DN$3)+SUMIFS('ATL CR'!$J:$J,'ATL CR'!$I:$I,'ATL GA Inventory'!$B85,'ATL CR'!$L:$L,'ATL GA Inventory'!DN$3)</f>
        <v>0</v>
      </c>
      <c r="DO85" s="13">
        <f>SUMIFS('ATL RAW'!$J:$J,'ATL RAW'!$I:$I,'ATL GA Inventory'!$B85,'ATL RAW'!$L:$L,'ATL GA Inventory'!DO$3)+SUMIFS('ATL CR'!$J:$J,'ATL CR'!$I:$I,'ATL GA Inventory'!$B85,'ATL CR'!$L:$L,'ATL GA Inventory'!DO$3)</f>
        <v>0</v>
      </c>
      <c r="DP85" s="13">
        <f>SUMIFS('ATL RAW'!$J:$J,'ATL RAW'!$I:$I,'ATL GA Inventory'!$B85,'ATL RAW'!$L:$L,'ATL GA Inventory'!DP$3)+SUMIFS('ATL CR'!$J:$J,'ATL CR'!$I:$I,'ATL GA Inventory'!$B85,'ATL CR'!$L:$L,'ATL GA Inventory'!DP$3)</f>
        <v>0</v>
      </c>
      <c r="DQ85" s="13">
        <f>SUMIFS('ATL RAW'!$J:$J,'ATL RAW'!$I:$I,'ATL GA Inventory'!$B85,'ATL RAW'!$L:$L,'ATL GA Inventory'!DQ$3)+SUMIFS('ATL CR'!$J:$J,'ATL CR'!$I:$I,'ATL GA Inventory'!$B85,'ATL CR'!$L:$L,'ATL GA Inventory'!DQ$3)</f>
        <v>0</v>
      </c>
      <c r="DR85" s="13">
        <f>SUMIFS('ATL RAW'!$J:$J,'ATL RAW'!$I:$I,'ATL GA Inventory'!$B85,'ATL RAW'!$L:$L,'ATL GA Inventory'!DR$3)+SUMIFS('ATL CR'!$J:$J,'ATL CR'!$I:$I,'ATL GA Inventory'!$B85,'ATL CR'!$L:$L,'ATL GA Inventory'!DR$3)</f>
        <v>0</v>
      </c>
      <c r="DS85" s="13">
        <f>SUMIFS('ATL RAW'!$J:$J,'ATL RAW'!$I:$I,'ATL GA Inventory'!$B85,'ATL RAW'!$L:$L,'ATL GA Inventory'!DS$3)+SUMIFS('ATL CR'!$J:$J,'ATL CR'!$I:$I,'ATL GA Inventory'!$B85,'ATL CR'!$L:$L,'ATL GA Inventory'!DS$3)</f>
        <v>0</v>
      </c>
      <c r="DT85" s="13">
        <f>SUMIFS('ATL RAW'!$J:$J,'ATL RAW'!$I:$I,'ATL GA Inventory'!$B85,'ATL RAW'!$L:$L,'ATL GA Inventory'!DT$3)+SUMIFS('ATL CR'!$J:$J,'ATL CR'!$I:$I,'ATL GA Inventory'!$B85,'ATL CR'!$L:$L,'ATL GA Inventory'!DT$3)</f>
        <v>0</v>
      </c>
      <c r="DU85" s="13">
        <f>SUMIFS('ATL RAW'!$J:$J,'ATL RAW'!$I:$I,'ATL GA Inventory'!$B85,'ATL RAW'!$L:$L,'ATL GA Inventory'!DU$3)+SUMIFS('ATL CR'!$J:$J,'ATL CR'!$I:$I,'ATL GA Inventory'!$B85,'ATL CR'!$L:$L,'ATL GA Inventory'!DU$3)</f>
        <v>0</v>
      </c>
      <c r="DV85" s="13">
        <f>SUMIFS('ATL RAW'!$J:$J,'ATL RAW'!$I:$I,'ATL GA Inventory'!$B85,'ATL RAW'!$L:$L,'ATL GA Inventory'!DV$3)+SUMIFS('ATL CR'!$J:$J,'ATL CR'!$I:$I,'ATL GA Inventory'!$B85,'ATL CR'!$L:$L,'ATL GA Inventory'!DV$3)</f>
        <v>0</v>
      </c>
      <c r="DW85" s="13">
        <f>SUMIFS('ATL RAW'!$J:$J,'ATL RAW'!$I:$I,'ATL GA Inventory'!$B85,'ATL RAW'!$L:$L,'ATL GA Inventory'!DW$3)+SUMIFS('ATL CR'!$J:$J,'ATL CR'!$I:$I,'ATL GA Inventory'!$B85,'ATL CR'!$L:$L,'ATL GA Inventory'!DW$3)</f>
        <v>0</v>
      </c>
      <c r="DX85" s="13">
        <f>SUMIFS('ATL RAW'!$J:$J,'ATL RAW'!$I:$I,'ATL GA Inventory'!$B85,'ATL RAW'!$L:$L,'ATL GA Inventory'!DX$3)+SUMIFS('ATL CR'!$J:$J,'ATL CR'!$I:$I,'ATL GA Inventory'!$B85,'ATL CR'!$L:$L,'ATL GA Inventory'!DX$3)</f>
        <v>0</v>
      </c>
      <c r="DY85" s="13">
        <f>SUMIFS('ATL RAW'!$J:$J,'ATL RAW'!$I:$I,'ATL GA Inventory'!$B85,'ATL RAW'!$L:$L,'ATL GA Inventory'!DY$3)+SUMIFS('ATL CR'!$J:$J,'ATL CR'!$I:$I,'ATL GA Inventory'!$B85,'ATL CR'!$L:$L,'ATL GA Inventory'!DY$3)</f>
        <v>0</v>
      </c>
      <c r="DZ85" s="13">
        <f>SUMIFS('ATL RAW'!$J:$J,'ATL RAW'!$I:$I,'ATL GA Inventory'!$B85,'ATL RAW'!$L:$L,'ATL GA Inventory'!DZ$3)+SUMIFS('ATL CR'!$J:$J,'ATL CR'!$I:$I,'ATL GA Inventory'!$B85,'ATL CR'!$L:$L,'ATL GA Inventory'!DZ$3)</f>
        <v>0</v>
      </c>
      <c r="EA85" s="13">
        <f>SUMIFS('ATL RAW'!$J:$J,'ATL RAW'!$I:$I,'ATL GA Inventory'!$B85,'ATL RAW'!$L:$L,'ATL GA Inventory'!EA$3)+SUMIFS('ATL CR'!$J:$J,'ATL CR'!$I:$I,'ATL GA Inventory'!$B85,'ATL CR'!$L:$L,'ATL GA Inventory'!EA$3)</f>
        <v>0</v>
      </c>
      <c r="EB85" s="13">
        <f>SUMIFS('ATL RAW'!$J:$J,'ATL RAW'!$I:$I,'ATL GA Inventory'!$B85,'ATL RAW'!$L:$L,'ATL GA Inventory'!EB$3)+SUMIFS('ATL CR'!$J:$J,'ATL CR'!$I:$I,'ATL GA Inventory'!$B85,'ATL CR'!$L:$L,'ATL GA Inventory'!EB$3)</f>
        <v>0</v>
      </c>
      <c r="EC85" s="13">
        <f>SUMIFS('ATL RAW'!$J:$J,'ATL RAW'!$I:$I,'ATL GA Inventory'!$B85,'ATL RAW'!$L:$L,'ATL GA Inventory'!EC$3)+SUMIFS('ATL CR'!$J:$J,'ATL CR'!$I:$I,'ATL GA Inventory'!$B85,'ATL CR'!$L:$L,'ATL GA Inventory'!EC$3)</f>
        <v>0</v>
      </c>
      <c r="ED85" s="13">
        <f>SUMIFS('ATL RAW'!$J:$J,'ATL RAW'!$I:$I,'ATL GA Inventory'!$B85,'ATL RAW'!$L:$L,'ATL GA Inventory'!ED$3)+SUMIFS('ATL CR'!$J:$J,'ATL CR'!$I:$I,'ATL GA Inventory'!$B85,'ATL CR'!$L:$L,'ATL GA Inventory'!ED$3)</f>
        <v>0</v>
      </c>
      <c r="EE85" s="13">
        <f>SUMIFS('ATL RAW'!$J:$J,'ATL RAW'!$I:$I,'ATL GA Inventory'!$B85,'ATL RAW'!$L:$L,'ATL GA Inventory'!EE$3)+SUMIFS('ATL CR'!$J:$J,'ATL CR'!$I:$I,'ATL GA Inventory'!$B85,'ATL CR'!$L:$L,'ATL GA Inventory'!EE$3)</f>
        <v>0</v>
      </c>
      <c r="EF85" s="13">
        <f>SUMIFS('ATL RAW'!$J:$J,'ATL RAW'!$I:$I,'ATL GA Inventory'!$B85,'ATL RAW'!$L:$L,'ATL GA Inventory'!EF$3)+SUMIFS('ATL CR'!$J:$J,'ATL CR'!$I:$I,'ATL GA Inventory'!$B85,'ATL CR'!$L:$L,'ATL GA Inventory'!EF$3)</f>
        <v>0</v>
      </c>
      <c r="EG85" s="13">
        <f>SUMIFS('ATL RAW'!$J:$J,'ATL RAW'!$I:$I,'ATL GA Inventory'!$B85,'ATL RAW'!$L:$L,'ATL GA Inventory'!EG$3)+SUMIFS('ATL CR'!$J:$J,'ATL CR'!$I:$I,'ATL GA Inventory'!$B85,'ATL CR'!$L:$L,'ATL GA Inventory'!EG$3)</f>
        <v>0</v>
      </c>
      <c r="EH85" s="13">
        <f>SUMIFS('ATL RAW'!$J:$J,'ATL RAW'!$I:$I,'ATL GA Inventory'!$B85,'ATL RAW'!$L:$L,'ATL GA Inventory'!EH$3)+SUMIFS('ATL CR'!$J:$J,'ATL CR'!$I:$I,'ATL GA Inventory'!$B85,'ATL CR'!$L:$L,'ATL GA Inventory'!EH$3)</f>
        <v>0</v>
      </c>
      <c r="EI85" s="13">
        <f>SUMIFS('ATL RAW'!$J:$J,'ATL RAW'!$I:$I,'ATL GA Inventory'!$B85,'ATL RAW'!$L:$L,'ATL GA Inventory'!EI$3)+SUMIFS('ATL CR'!$J:$J,'ATL CR'!$I:$I,'ATL GA Inventory'!$B85,'ATL CR'!$L:$L,'ATL GA Inventory'!EI$3)</f>
        <v>0</v>
      </c>
      <c r="EJ85" s="13">
        <f>SUMIFS('ATL RAW'!$J:$J,'ATL RAW'!$I:$I,'ATL GA Inventory'!$B85,'ATL RAW'!$L:$L,'ATL GA Inventory'!EJ$3)+SUMIFS('ATL CR'!$J:$J,'ATL CR'!$I:$I,'ATL GA Inventory'!$B85,'ATL CR'!$L:$L,'ATL GA Inventory'!EJ$3)</f>
        <v>0</v>
      </c>
      <c r="EK85" s="13">
        <f>SUMIFS('ATL RAW'!$J:$J,'ATL RAW'!$I:$I,'ATL GA Inventory'!$B85,'ATL RAW'!$L:$L,'ATL GA Inventory'!EK$3)+SUMIFS('ATL CR'!$J:$J,'ATL CR'!$I:$I,'ATL GA Inventory'!$B85,'ATL CR'!$L:$L,'ATL GA Inventory'!EK$3)</f>
        <v>0</v>
      </c>
      <c r="EL85" s="13">
        <f>SUMIFS('ATL RAW'!$J:$J,'ATL RAW'!$I:$I,'ATL GA Inventory'!$B85,'ATL RAW'!$L:$L,'ATL GA Inventory'!EL$3)+SUMIFS('ATL CR'!$J:$J,'ATL CR'!$I:$I,'ATL GA Inventory'!$B85,'ATL CR'!$L:$L,'ATL GA Inventory'!EL$3)</f>
        <v>0</v>
      </c>
      <c r="EM85" s="13">
        <f>SUMIFS('ATL RAW'!$J:$J,'ATL RAW'!$I:$I,'ATL GA Inventory'!$B85,'ATL RAW'!$L:$L,'ATL GA Inventory'!EM$3)+SUMIFS('ATL CR'!$J:$J,'ATL CR'!$I:$I,'ATL GA Inventory'!$B85,'ATL CR'!$L:$L,'ATL GA Inventory'!EM$3)</f>
        <v>0</v>
      </c>
      <c r="EN85" s="13">
        <f>SUMIFS('ATL RAW'!$J:$J,'ATL RAW'!$I:$I,'ATL GA Inventory'!$B85,'ATL RAW'!$L:$L,'ATL GA Inventory'!EN$3)+SUMIFS('ATL CR'!$J:$J,'ATL CR'!$I:$I,'ATL GA Inventory'!$B85,'ATL CR'!$L:$L,'ATL GA Inventory'!EN$3)</f>
        <v>0</v>
      </c>
      <c r="EO85" s="13">
        <f>SUMIFS('ATL RAW'!$J:$J,'ATL RAW'!$I:$I,'ATL GA Inventory'!$B85,'ATL RAW'!$L:$L,'ATL GA Inventory'!EO$3)+SUMIFS('ATL CR'!$J:$J,'ATL CR'!$I:$I,'ATL GA Inventory'!$B85,'ATL CR'!$L:$L,'ATL GA Inventory'!EO$3)</f>
        <v>0</v>
      </c>
      <c r="EP85" s="13">
        <f>SUMIFS('ATL RAW'!$J:$J,'ATL RAW'!$I:$I,'ATL GA Inventory'!$B85,'ATL RAW'!$L:$L,'ATL GA Inventory'!EP$3)+SUMIFS('ATL CR'!$J:$J,'ATL CR'!$I:$I,'ATL GA Inventory'!$B85,'ATL CR'!$L:$L,'ATL GA Inventory'!EP$3)</f>
        <v>0</v>
      </c>
      <c r="EQ85" s="13">
        <f>SUMIFS('ATL RAW'!$J:$J,'ATL RAW'!$I:$I,'ATL GA Inventory'!$B85,'ATL RAW'!$L:$L,'ATL GA Inventory'!EQ$3)+SUMIFS('ATL CR'!$J:$J,'ATL CR'!$I:$I,'ATL GA Inventory'!$B85,'ATL CR'!$L:$L,'ATL GA Inventory'!EQ$3)</f>
        <v>0</v>
      </c>
      <c r="ER85" s="13">
        <f>SUMIFS('ATL RAW'!$J:$J,'ATL RAW'!$I:$I,'ATL GA Inventory'!$B85,'ATL RAW'!$L:$L,'ATL GA Inventory'!ER$3)+SUMIFS('ATL CR'!$J:$J,'ATL CR'!$I:$I,'ATL GA Inventory'!$B85,'ATL CR'!$L:$L,'ATL GA Inventory'!ER$3)</f>
        <v>0</v>
      </c>
      <c r="ES85" s="13">
        <f>SUMIFS('ATL RAW'!$J:$J,'ATL RAW'!$I:$I,'ATL GA Inventory'!$B85,'ATL RAW'!$L:$L,'ATL GA Inventory'!ES$3)+SUMIFS('ATL CR'!$J:$J,'ATL CR'!$I:$I,'ATL GA Inventory'!$B85,'ATL CR'!$L:$L,'ATL GA Inventory'!ES$3)</f>
        <v>0</v>
      </c>
      <c r="ET85" s="13">
        <f>SUMIFS('ATL RAW'!$J:$J,'ATL RAW'!$I:$I,'ATL GA Inventory'!$B85,'ATL RAW'!$L:$L,'ATL GA Inventory'!ET$3)+SUMIFS('ATL CR'!$J:$J,'ATL CR'!$I:$I,'ATL GA Inventory'!$B85,'ATL CR'!$L:$L,'ATL GA Inventory'!ET$3)</f>
        <v>0</v>
      </c>
      <c r="EU85" s="13">
        <f>SUMIFS('ATL RAW'!$J:$J,'ATL RAW'!$I:$I,'ATL GA Inventory'!$B85,'ATL RAW'!$L:$L,'ATL GA Inventory'!EU$3)+SUMIFS('ATL CR'!$J:$J,'ATL CR'!$I:$I,'ATL GA Inventory'!$B85,'ATL CR'!$L:$L,'ATL GA Inventory'!EU$3)</f>
        <v>0</v>
      </c>
      <c r="EV85" s="13">
        <f>SUMIFS('ATL RAW'!$J:$J,'ATL RAW'!$I:$I,'ATL GA Inventory'!$B85,'ATL RAW'!$L:$L,'ATL GA Inventory'!EV$3)+SUMIFS('ATL CR'!$J:$J,'ATL CR'!$I:$I,'ATL GA Inventory'!$B85,'ATL CR'!$L:$L,'ATL GA Inventory'!EV$3)</f>
        <v>0</v>
      </c>
      <c r="EW85" s="13">
        <f>SUMIFS('ATL RAW'!$J:$J,'ATL RAW'!$I:$I,'ATL GA Inventory'!$B85,'ATL RAW'!$L:$L,'ATL GA Inventory'!EW$3)+SUMIFS('ATL CR'!$J:$J,'ATL CR'!$I:$I,'ATL GA Inventory'!$B85,'ATL CR'!$L:$L,'ATL GA Inventory'!EW$3)</f>
        <v>0</v>
      </c>
      <c r="EX85" s="13">
        <f>SUMIFS('ATL RAW'!$J:$J,'ATL RAW'!$I:$I,'ATL GA Inventory'!$B85,'ATL RAW'!$L:$L,'ATL GA Inventory'!EX$3)+SUMIFS('ATL CR'!$J:$J,'ATL CR'!$I:$I,'ATL GA Inventory'!$B85,'ATL CR'!$L:$L,'ATL GA Inventory'!EX$3)</f>
        <v>0</v>
      </c>
      <c r="EY85" s="13">
        <f>SUMIFS('ATL RAW'!$J:$J,'ATL RAW'!$I:$I,'ATL GA Inventory'!$B85,'ATL RAW'!$L:$L,'ATL GA Inventory'!EY$3)+SUMIFS('ATL CR'!$J:$J,'ATL CR'!$I:$I,'ATL GA Inventory'!$B85,'ATL CR'!$L:$L,'ATL GA Inventory'!EY$3)</f>
        <v>0</v>
      </c>
      <c r="EZ85" s="13">
        <f>SUMIFS('ATL RAW'!$J:$J,'ATL RAW'!$I:$I,'ATL GA Inventory'!$B85,'ATL RAW'!$L:$L,'ATL GA Inventory'!EZ$3)+SUMIFS('ATL CR'!$J:$J,'ATL CR'!$I:$I,'ATL GA Inventory'!$B85,'ATL CR'!$L:$L,'ATL GA Inventory'!EZ$3)</f>
        <v>0</v>
      </c>
      <c r="FA85" s="13">
        <f>SUMIFS('ATL RAW'!$J:$J,'ATL RAW'!$I:$I,'ATL GA Inventory'!$B85,'ATL RAW'!$L:$L,'ATL GA Inventory'!FA$3)+SUMIFS('ATL CR'!$J:$J,'ATL CR'!$I:$I,'ATL GA Inventory'!$B85,'ATL CR'!$L:$L,'ATL GA Inventory'!FA$3)</f>
        <v>0</v>
      </c>
      <c r="FB85" s="13">
        <f>SUMIFS('ATL RAW'!$J:$J,'ATL RAW'!$I:$I,'ATL GA Inventory'!$B85,'ATL RAW'!$L:$L,'ATL GA Inventory'!FB$3)+SUMIFS('ATL CR'!$J:$J,'ATL CR'!$I:$I,'ATL GA Inventory'!$B85,'ATL CR'!$L:$L,'ATL GA Inventory'!FB$3)</f>
        <v>0</v>
      </c>
      <c r="FC85" s="13">
        <f>SUMIFS('ATL RAW'!$J:$J,'ATL RAW'!$I:$I,'ATL GA Inventory'!$B85,'ATL RAW'!$L:$L,'ATL GA Inventory'!FC$3)+SUMIFS('ATL CR'!$J:$J,'ATL CR'!$I:$I,'ATL GA Inventory'!$B85,'ATL CR'!$L:$L,'ATL GA Inventory'!FC$3)</f>
        <v>0</v>
      </c>
      <c r="FD85" s="13">
        <f>SUMIFS('ATL RAW'!$J:$J,'ATL RAW'!$I:$I,'ATL GA Inventory'!$B85,'ATL RAW'!$L:$L,'ATL GA Inventory'!FD$3)+SUMIFS('ATL CR'!$J:$J,'ATL CR'!$I:$I,'ATL GA Inventory'!$B85,'ATL CR'!$L:$L,'ATL GA Inventory'!FD$3)</f>
        <v>0</v>
      </c>
      <c r="FE85" s="13">
        <f>SUMIFS('ATL RAW'!$J:$J,'ATL RAW'!$I:$I,'ATL GA Inventory'!$B85,'ATL RAW'!$L:$L,'ATL GA Inventory'!FE$3)+SUMIFS('ATL CR'!$J:$J,'ATL CR'!$I:$I,'ATL GA Inventory'!$B85,'ATL CR'!$L:$L,'ATL GA Inventory'!FE$3)</f>
        <v>0</v>
      </c>
      <c r="FF85" s="13">
        <f>SUMIFS('ATL RAW'!$J:$J,'ATL RAW'!$I:$I,'ATL GA Inventory'!$B85,'ATL RAW'!$L:$L,'ATL GA Inventory'!FF$3)+SUMIFS('ATL CR'!$J:$J,'ATL CR'!$I:$I,'ATL GA Inventory'!$B85,'ATL CR'!$L:$L,'ATL GA Inventory'!FF$3)</f>
        <v>0</v>
      </c>
      <c r="FG85" s="13">
        <f>SUMIFS('ATL RAW'!$J:$J,'ATL RAW'!$I:$I,'ATL GA Inventory'!$B85,'ATL RAW'!$L:$L,'ATL GA Inventory'!FG$3)+SUMIFS('ATL CR'!$J:$J,'ATL CR'!$I:$I,'ATL GA Inventory'!$B85,'ATL CR'!$L:$L,'ATL GA Inventory'!FG$3)</f>
        <v>0</v>
      </c>
      <c r="FH85" s="13">
        <f>SUMIFS('ATL RAW'!$J:$J,'ATL RAW'!$I:$I,'ATL GA Inventory'!$B85,'ATL RAW'!$L:$L,'ATL GA Inventory'!FH$3)+SUMIFS('ATL CR'!$J:$J,'ATL CR'!$I:$I,'ATL GA Inventory'!$B85,'ATL CR'!$L:$L,'ATL GA Inventory'!FH$3)</f>
        <v>0</v>
      </c>
      <c r="FI85" s="13">
        <f>SUMIFS('ATL RAW'!$J:$J,'ATL RAW'!$I:$I,'ATL GA Inventory'!$B85,'ATL RAW'!$L:$L,'ATL GA Inventory'!FI$3)+SUMIFS('ATL CR'!$J:$J,'ATL CR'!$I:$I,'ATL GA Inventory'!$B85,'ATL CR'!$L:$L,'ATL GA Inventory'!FI$3)</f>
        <v>0</v>
      </c>
      <c r="FJ85" s="13">
        <f>SUMIFS('ATL RAW'!$J:$J,'ATL RAW'!$I:$I,'ATL GA Inventory'!$B85,'ATL RAW'!$L:$L,'ATL GA Inventory'!FJ$3)+SUMIFS('ATL CR'!$J:$J,'ATL CR'!$I:$I,'ATL GA Inventory'!$B85,'ATL CR'!$L:$L,'ATL GA Inventory'!FJ$3)</f>
        <v>0</v>
      </c>
      <c r="FK85" s="13">
        <f>SUMIFS('ATL RAW'!$J:$J,'ATL RAW'!$I:$I,'ATL GA Inventory'!$B85,'ATL RAW'!$L:$L,'ATL GA Inventory'!FK$3)+SUMIFS('ATL CR'!$J:$J,'ATL CR'!$I:$I,'ATL GA Inventory'!$B85,'ATL CR'!$L:$L,'ATL GA Inventory'!FK$3)</f>
        <v>0</v>
      </c>
      <c r="FL85" s="13">
        <f>SUMIFS('ATL RAW'!$J:$J,'ATL RAW'!$I:$I,'ATL GA Inventory'!$B85,'ATL RAW'!$L:$L,'ATL GA Inventory'!FL$3)+SUMIFS('ATL CR'!$J:$J,'ATL CR'!$I:$I,'ATL GA Inventory'!$B85,'ATL CR'!$L:$L,'ATL GA Inventory'!FL$3)</f>
        <v>0</v>
      </c>
      <c r="FM85" s="13">
        <f>SUMIFS('ATL RAW'!$J:$J,'ATL RAW'!$I:$I,'ATL GA Inventory'!$B85,'ATL RAW'!$L:$L,'ATL GA Inventory'!FM$3)+SUMIFS('ATL CR'!$J:$J,'ATL CR'!$I:$I,'ATL GA Inventory'!$B85,'ATL CR'!$L:$L,'ATL GA Inventory'!FM$3)</f>
        <v>0</v>
      </c>
      <c r="FN85" s="13">
        <f>SUMIFS('ATL RAW'!$J:$J,'ATL RAW'!$I:$I,'ATL GA Inventory'!$B85,'ATL RAW'!$L:$L,'ATL GA Inventory'!FN$3)+SUMIFS('ATL CR'!$J:$J,'ATL CR'!$I:$I,'ATL GA Inventory'!$B85,'ATL CR'!$L:$L,'ATL GA Inventory'!FN$3)</f>
        <v>0</v>
      </c>
      <c r="FO85" s="13">
        <f>SUMIFS('ATL RAW'!$J:$J,'ATL RAW'!$I:$I,'ATL GA Inventory'!$B85,'ATL RAW'!$L:$L,'ATL GA Inventory'!FO$3)+SUMIFS('ATL CR'!$J:$J,'ATL CR'!$I:$I,'ATL GA Inventory'!$B85,'ATL CR'!$L:$L,'ATL GA Inventory'!FO$3)</f>
        <v>0</v>
      </c>
      <c r="FP85" s="13">
        <f>SUMIFS('ATL RAW'!$J:$J,'ATL RAW'!$I:$I,'ATL GA Inventory'!$B85,'ATL RAW'!$L:$L,'ATL GA Inventory'!FP$3)+SUMIFS('ATL CR'!$J:$J,'ATL CR'!$I:$I,'ATL GA Inventory'!$B85,'ATL CR'!$L:$L,'ATL GA Inventory'!FP$3)</f>
        <v>0</v>
      </c>
      <c r="FQ85" s="13">
        <f>SUMIFS('ATL RAW'!$J:$J,'ATL RAW'!$I:$I,'ATL GA Inventory'!$B85,'ATL RAW'!$L:$L,'ATL GA Inventory'!FQ$3)+SUMIFS('ATL CR'!$J:$J,'ATL CR'!$I:$I,'ATL GA Inventory'!$B85,'ATL CR'!$L:$L,'ATL GA Inventory'!FQ$3)</f>
        <v>0</v>
      </c>
      <c r="FR85" s="13">
        <f>SUMIFS('ATL RAW'!$J:$J,'ATL RAW'!$I:$I,'ATL GA Inventory'!$B85,'ATL RAW'!$L:$L,'ATL GA Inventory'!FR$3)+SUMIFS('ATL CR'!$J:$J,'ATL CR'!$I:$I,'ATL GA Inventory'!$B85,'ATL CR'!$L:$L,'ATL GA Inventory'!FR$3)</f>
        <v>0</v>
      </c>
      <c r="FS85" s="13">
        <f>SUMIFS('ATL RAW'!$J:$J,'ATL RAW'!$I:$I,'ATL GA Inventory'!$B85,'ATL RAW'!$L:$L,'ATL GA Inventory'!FS$3)+SUMIFS('ATL CR'!$J:$J,'ATL CR'!$I:$I,'ATL GA Inventory'!$B85,'ATL CR'!$L:$L,'ATL GA Inventory'!FS$3)</f>
        <v>0</v>
      </c>
      <c r="FT85" s="13">
        <f>SUMIFS('ATL RAW'!$J:$J,'ATL RAW'!$I:$I,'ATL GA Inventory'!$B85,'ATL RAW'!$L:$L,'ATL GA Inventory'!FT$3)+SUMIFS('ATL CR'!$J:$J,'ATL CR'!$I:$I,'ATL GA Inventory'!$B85,'ATL CR'!$L:$L,'ATL GA Inventory'!FT$3)</f>
        <v>0</v>
      </c>
      <c r="FU85" s="13">
        <f>SUMIFS('ATL RAW'!$J:$J,'ATL RAW'!$I:$I,'ATL GA Inventory'!$B85,'ATL RAW'!$L:$L,'ATL GA Inventory'!FU$3)+SUMIFS('ATL CR'!$J:$J,'ATL CR'!$I:$I,'ATL GA Inventory'!$B85,'ATL CR'!$L:$L,'ATL GA Inventory'!FU$3)</f>
        <v>0</v>
      </c>
      <c r="FV85" s="13">
        <f>SUMIFS('ATL RAW'!$J:$J,'ATL RAW'!$I:$I,'ATL GA Inventory'!$B85,'ATL RAW'!$L:$L,'ATL GA Inventory'!FV$3)+SUMIFS('ATL CR'!$J:$J,'ATL CR'!$I:$I,'ATL GA Inventory'!$B85,'ATL CR'!$L:$L,'ATL GA Inventory'!FV$3)</f>
        <v>0</v>
      </c>
      <c r="FW85" s="13">
        <f>SUMIFS('ATL RAW'!$J:$J,'ATL RAW'!$I:$I,'ATL GA Inventory'!$B85,'ATL RAW'!$L:$L,'ATL GA Inventory'!FW$3)+SUMIFS('ATL CR'!$J:$J,'ATL CR'!$I:$I,'ATL GA Inventory'!$B85,'ATL CR'!$L:$L,'ATL GA Inventory'!FW$3)</f>
        <v>0</v>
      </c>
      <c r="FX85" s="13">
        <f>SUMIFS('ATL RAW'!$J:$J,'ATL RAW'!$I:$I,'ATL GA Inventory'!$B85,'ATL RAW'!$L:$L,'ATL GA Inventory'!FX$3)+SUMIFS('ATL CR'!$J:$J,'ATL CR'!$I:$I,'ATL GA Inventory'!$B85,'ATL CR'!$L:$L,'ATL GA Inventory'!FX$3)</f>
        <v>0</v>
      </c>
      <c r="FY85" s="13">
        <f>SUMIFS('ATL RAW'!$J:$J,'ATL RAW'!$I:$I,'ATL GA Inventory'!$B85,'ATL RAW'!$L:$L,'ATL GA Inventory'!FY$3)+SUMIFS('ATL CR'!$J:$J,'ATL CR'!$I:$I,'ATL GA Inventory'!$B85,'ATL CR'!$L:$L,'ATL GA Inventory'!FY$3)</f>
        <v>0</v>
      </c>
      <c r="FZ85" s="13">
        <f>SUMIFS('ATL RAW'!$J:$J,'ATL RAW'!$I:$I,'ATL GA Inventory'!$B85,'ATL RAW'!$L:$L,'ATL GA Inventory'!FZ$3)+SUMIFS('ATL CR'!$J:$J,'ATL CR'!$I:$I,'ATL GA Inventory'!$B85,'ATL CR'!$L:$L,'ATL GA Inventory'!FZ$3)</f>
        <v>0</v>
      </c>
      <c r="GA85" s="13">
        <f>SUMIFS('ATL RAW'!$J:$J,'ATL RAW'!$I:$I,'ATL GA Inventory'!$B85,'ATL RAW'!$L:$L,'ATL GA Inventory'!GA$3)+SUMIFS('ATL CR'!$J:$J,'ATL CR'!$I:$I,'ATL GA Inventory'!$B85,'ATL CR'!$L:$L,'ATL GA Inventory'!GA$3)</f>
        <v>0</v>
      </c>
      <c r="GB85" s="13">
        <f>SUMIFS('ATL RAW'!$J:$J,'ATL RAW'!$I:$I,'ATL GA Inventory'!$B85,'ATL RAW'!$L:$L,'ATL GA Inventory'!GB$3)+SUMIFS('ATL CR'!$J:$J,'ATL CR'!$I:$I,'ATL GA Inventory'!$B85,'ATL CR'!$L:$L,'ATL GA Inventory'!GB$3)</f>
        <v>0</v>
      </c>
      <c r="GC85" s="13">
        <f>SUMIFS('ATL RAW'!$J:$J,'ATL RAW'!$I:$I,'ATL GA Inventory'!$B85,'ATL RAW'!$L:$L,'ATL GA Inventory'!GC$3)+SUMIFS('ATL CR'!$J:$J,'ATL CR'!$I:$I,'ATL GA Inventory'!$B85,'ATL CR'!$L:$L,'ATL GA Inventory'!GC$3)</f>
        <v>0</v>
      </c>
      <c r="GD85" s="13">
        <f>SUMIFS('ATL RAW'!$J:$J,'ATL RAW'!$I:$I,'ATL GA Inventory'!$B85,'ATL RAW'!$L:$L,'ATL GA Inventory'!GD$3)+SUMIFS('ATL CR'!$J:$J,'ATL CR'!$I:$I,'ATL GA Inventory'!$B85,'ATL CR'!$L:$L,'ATL GA Inventory'!GD$3)</f>
        <v>0</v>
      </c>
      <c r="GE85" s="13">
        <f>SUMIFS('ATL RAW'!$J:$J,'ATL RAW'!$I:$I,'ATL GA Inventory'!$B85,'ATL RAW'!$L:$L,'ATL GA Inventory'!GE$3)+SUMIFS('ATL CR'!$J:$J,'ATL CR'!$I:$I,'ATL GA Inventory'!$B85,'ATL CR'!$L:$L,'ATL GA Inventory'!GE$3)</f>
        <v>0</v>
      </c>
      <c r="GF85" s="13">
        <f>SUMIFS('ATL RAW'!$J:$J,'ATL RAW'!$I:$I,'ATL GA Inventory'!$B85,'ATL RAW'!$L:$L,'ATL GA Inventory'!GF$3)+SUMIFS('ATL CR'!$J:$J,'ATL CR'!$I:$I,'ATL GA Inventory'!$B85,'ATL CR'!$L:$L,'ATL GA Inventory'!GF$3)</f>
        <v>0</v>
      </c>
      <c r="GG85" s="13">
        <f>SUMIFS('ATL RAW'!$J:$J,'ATL RAW'!$I:$I,'ATL GA Inventory'!$B85,'ATL RAW'!$L:$L,'ATL GA Inventory'!GG$3)+SUMIFS('ATL CR'!$J:$J,'ATL CR'!$I:$I,'ATL GA Inventory'!$B85,'ATL CR'!$L:$L,'ATL GA Inventory'!GG$3)</f>
        <v>0</v>
      </c>
      <c r="GH85" s="13">
        <f>SUMIFS('ATL RAW'!$J:$J,'ATL RAW'!$I:$I,'ATL GA Inventory'!$B85,'ATL RAW'!$L:$L,'ATL GA Inventory'!GH$3)+SUMIFS('ATL CR'!$J:$J,'ATL CR'!$I:$I,'ATL GA Inventory'!$B85,'ATL CR'!$L:$L,'ATL GA Inventory'!GH$3)</f>
        <v>0</v>
      </c>
      <c r="GI85" s="13">
        <f>SUMIFS('ATL RAW'!$J:$J,'ATL RAW'!$I:$I,'ATL GA Inventory'!$B85,'ATL RAW'!$L:$L,'ATL GA Inventory'!GI$3)+SUMIFS('ATL CR'!$J:$J,'ATL CR'!$I:$I,'ATL GA Inventory'!$B85,'ATL CR'!$L:$L,'ATL GA Inventory'!GI$3)</f>
        <v>0</v>
      </c>
      <c r="GJ85" s="13">
        <f>SUMIFS('ATL RAW'!$J:$J,'ATL RAW'!$I:$I,'ATL GA Inventory'!$B85,'ATL RAW'!$L:$L,'ATL GA Inventory'!GJ$3)+SUMIFS('ATL CR'!$J:$J,'ATL CR'!$I:$I,'ATL GA Inventory'!$B85,'ATL CR'!$L:$L,'ATL GA Inventory'!GJ$3)</f>
        <v>0</v>
      </c>
      <c r="GK85" s="13">
        <f>SUMIFS('ATL RAW'!$J:$J,'ATL RAW'!$I:$I,'ATL GA Inventory'!$B85,'ATL RAW'!$L:$L,'ATL GA Inventory'!GK$3)+SUMIFS('ATL CR'!$J:$J,'ATL CR'!$I:$I,'ATL GA Inventory'!$B85,'ATL CR'!$L:$L,'ATL GA Inventory'!GK$3)</f>
        <v>0</v>
      </c>
      <c r="GL85" s="13">
        <f>SUMIFS('ATL RAW'!$J:$J,'ATL RAW'!$I:$I,'ATL GA Inventory'!$B85,'ATL RAW'!$L:$L,'ATL GA Inventory'!GL$3)+SUMIFS('ATL CR'!$J:$J,'ATL CR'!$I:$I,'ATL GA Inventory'!$B85,'ATL CR'!$L:$L,'ATL GA Inventory'!GL$3)</f>
        <v>0</v>
      </c>
      <c r="GM85" s="13">
        <f>SUMIFS('ATL RAW'!$J:$J,'ATL RAW'!$I:$I,'ATL GA Inventory'!$B85,'ATL RAW'!$L:$L,'ATL GA Inventory'!GM$3)+SUMIFS('ATL CR'!$J:$J,'ATL CR'!$I:$I,'ATL GA Inventory'!$B85,'ATL CR'!$L:$L,'ATL GA Inventory'!GM$3)</f>
        <v>0</v>
      </c>
      <c r="GN85" s="13">
        <f>SUMIFS('ATL RAW'!$J:$J,'ATL RAW'!$I:$I,'ATL GA Inventory'!$B85,'ATL RAW'!$L:$L,'ATL GA Inventory'!GN$3)+SUMIFS('ATL CR'!$J:$J,'ATL CR'!$I:$I,'ATL GA Inventory'!$B85,'ATL CR'!$L:$L,'ATL GA Inventory'!GN$3)</f>
        <v>0</v>
      </c>
      <c r="GO85" s="13">
        <f>SUMIFS('ATL RAW'!$J:$J,'ATL RAW'!$I:$I,'ATL GA Inventory'!$B85,'ATL RAW'!$L:$L,'ATL GA Inventory'!GO$3)+SUMIFS('ATL CR'!$J:$J,'ATL CR'!$I:$I,'ATL GA Inventory'!$B85,'ATL CR'!$L:$L,'ATL GA Inventory'!GO$3)</f>
        <v>0</v>
      </c>
      <c r="GP85" s="13">
        <f>SUMIFS('ATL RAW'!$J:$J,'ATL RAW'!$I:$I,'ATL GA Inventory'!$B85,'ATL RAW'!$L:$L,'ATL GA Inventory'!GP$3)+SUMIFS('ATL CR'!$J:$J,'ATL CR'!$I:$I,'ATL GA Inventory'!$B85,'ATL CR'!$L:$L,'ATL GA Inventory'!GP$3)</f>
        <v>0</v>
      </c>
      <c r="GQ85" s="13">
        <f>SUMIFS('ATL RAW'!$J:$J,'ATL RAW'!$I:$I,'ATL GA Inventory'!$B85,'ATL RAW'!$L:$L,'ATL GA Inventory'!GQ$3)+SUMIFS('ATL CR'!$J:$J,'ATL CR'!$I:$I,'ATL GA Inventory'!$B85,'ATL CR'!$L:$L,'ATL GA Inventory'!GQ$3)</f>
        <v>0</v>
      </c>
      <c r="GR85" s="13">
        <f>SUMIFS('ATL RAW'!$J:$J,'ATL RAW'!$I:$I,'ATL GA Inventory'!$B85,'ATL RAW'!$L:$L,'ATL GA Inventory'!GR$3)+SUMIFS('ATL CR'!$J:$J,'ATL CR'!$I:$I,'ATL GA Inventory'!$B85,'ATL CR'!$L:$L,'ATL GA Inventory'!GR$3)</f>
        <v>0</v>
      </c>
      <c r="GS85" s="13">
        <f>SUMIFS('ATL RAW'!$J:$J,'ATL RAW'!$I:$I,'ATL GA Inventory'!$B85,'ATL RAW'!$L:$L,'ATL GA Inventory'!GS$3)+SUMIFS('ATL CR'!$J:$J,'ATL CR'!$I:$I,'ATL GA Inventory'!$B85,'ATL CR'!$L:$L,'ATL GA Inventory'!GS$3)</f>
        <v>0</v>
      </c>
      <c r="GT85" s="13">
        <f>SUMIFS('ATL RAW'!$J:$J,'ATL RAW'!$I:$I,'ATL GA Inventory'!$B85,'ATL RAW'!$L:$L,'ATL GA Inventory'!GT$3)+SUMIFS('ATL CR'!$J:$J,'ATL CR'!$I:$I,'ATL GA Inventory'!$B85,'ATL CR'!$L:$L,'ATL GA Inventory'!GT$3)</f>
        <v>0</v>
      </c>
      <c r="GU85" s="13">
        <f>SUMIFS('ATL RAW'!$J:$J,'ATL RAW'!$I:$I,'ATL GA Inventory'!$B85,'ATL RAW'!$L:$L,'ATL GA Inventory'!GU$3)+SUMIFS('ATL CR'!$J:$J,'ATL CR'!$I:$I,'ATL GA Inventory'!$B85,'ATL CR'!$L:$L,'ATL GA Inventory'!GU$3)</f>
        <v>0</v>
      </c>
      <c r="GV85" s="13">
        <f>SUMIFS('ATL RAW'!$J:$J,'ATL RAW'!$I:$I,'ATL GA Inventory'!$B85,'ATL RAW'!$L:$L,'ATL GA Inventory'!GV$3)+SUMIFS('ATL CR'!$J:$J,'ATL CR'!$I:$I,'ATL GA Inventory'!$B85,'ATL CR'!$L:$L,'ATL GA Inventory'!GV$3)</f>
        <v>0</v>
      </c>
      <c r="GW85" s="13">
        <f>SUMIFS('ATL RAW'!$J:$J,'ATL RAW'!$I:$I,'ATL GA Inventory'!$B85,'ATL RAW'!$L:$L,'ATL GA Inventory'!GW$3)+SUMIFS('ATL CR'!$J:$J,'ATL CR'!$I:$I,'ATL GA Inventory'!$B85,'ATL CR'!$L:$L,'ATL GA Inventory'!GW$3)</f>
        <v>0</v>
      </c>
      <c r="GX85" s="13">
        <f>SUMIFS('ATL RAW'!$J:$J,'ATL RAW'!$I:$I,'ATL GA Inventory'!$B85,'ATL RAW'!$L:$L,'ATL GA Inventory'!GX$3)+SUMIFS('ATL CR'!$J:$J,'ATL CR'!$I:$I,'ATL GA Inventory'!$B85,'ATL CR'!$L:$L,'ATL GA Inventory'!GX$3)</f>
        <v>0</v>
      </c>
      <c r="GY85" s="13">
        <f>SUMIFS('ATL RAW'!$J:$J,'ATL RAW'!$I:$I,'ATL GA Inventory'!$B85,'ATL RAW'!$L:$L,'ATL GA Inventory'!GY$3)+SUMIFS('ATL CR'!$J:$J,'ATL CR'!$I:$I,'ATL GA Inventory'!$B85,'ATL CR'!$L:$L,'ATL GA Inventory'!GY$3)</f>
        <v>0</v>
      </c>
    </row>
    <row r="86" spans="1:207" hidden="1">
      <c r="A86" s="15" t="s">
        <v>936</v>
      </c>
      <c r="B86" s="15">
        <f t="shared" si="12"/>
        <v>43106540</v>
      </c>
      <c r="C86" s="15" t="str">
        <f t="shared" si="12"/>
        <v>Q.PEAK DUO L G5.2.V</v>
      </c>
      <c r="D86" s="14">
        <f t="shared" si="12"/>
        <v>400</v>
      </c>
      <c r="E86" s="13">
        <f>SUMIFS('ATL RAW'!$J:$J,'ATL RAW'!$I:$I,'ATL GA Inventory'!$B86,'ATL RAW'!$L:$L,'ATL GA Inventory'!E$3)+SUMIFS('ATL CR'!$J:$J,'ATL CR'!$I:$I,'ATL GA Inventory'!$B86,'ATL CR'!$L:$L,'ATL GA Inventory'!E$3)</f>
        <v>0</v>
      </c>
      <c r="F86" s="13">
        <f>SUMIFS('ATL RAW'!$J:$J,'ATL RAW'!$I:$I,'ATL GA Inventory'!$B86,'ATL RAW'!$L:$L,'ATL GA Inventory'!F$3)+SUMIFS('ATL CR'!$J:$J,'ATL CR'!$I:$I,'ATL GA Inventory'!$B86,'ATL CR'!$L:$L,'ATL GA Inventory'!F$3)</f>
        <v>0</v>
      </c>
      <c r="G86" s="13">
        <f>SUMIFS('ATL RAW'!$J:$J,'ATL RAW'!$I:$I,'ATL GA Inventory'!$B86,'ATL RAW'!$L:$L,'ATL GA Inventory'!G$3)+SUMIFS('ATL CR'!$J:$J,'ATL CR'!$I:$I,'ATL GA Inventory'!$B86,'ATL CR'!$L:$L,'ATL GA Inventory'!G$3)</f>
        <v>0</v>
      </c>
      <c r="H86" s="13">
        <f>SUMIFS('ATL RAW'!$J:$J,'ATL RAW'!$I:$I,'ATL GA Inventory'!$B86,'ATL RAW'!$L:$L,'ATL GA Inventory'!H$3)+SUMIFS('ATL CR'!$J:$J,'ATL CR'!$I:$I,'ATL GA Inventory'!$B86,'ATL CR'!$L:$L,'ATL GA Inventory'!H$3)</f>
        <v>0</v>
      </c>
      <c r="I86" s="13">
        <f>SUMIFS('ATL RAW'!$J:$J,'ATL RAW'!$I:$I,'ATL GA Inventory'!$B86,'ATL RAW'!$L:$L,'ATL GA Inventory'!I$3)+SUMIFS('ATL CR'!$J:$J,'ATL CR'!$I:$I,'ATL GA Inventory'!$B86,'ATL CR'!$L:$L,'ATL GA Inventory'!I$3)</f>
        <v>0</v>
      </c>
      <c r="J86" s="13">
        <f>SUMIFS('ATL RAW'!$J:$J,'ATL RAW'!$I:$I,'ATL GA Inventory'!$B86,'ATL RAW'!$L:$L,'ATL GA Inventory'!J$3)+SUMIFS('ATL CR'!$J:$J,'ATL CR'!$I:$I,'ATL GA Inventory'!$B86,'ATL CR'!$L:$L,'ATL GA Inventory'!J$3)</f>
        <v>0</v>
      </c>
      <c r="K86" s="13">
        <f>SUMIFS('ATL RAW'!$J:$J,'ATL RAW'!$I:$I,'ATL GA Inventory'!$B86,'ATL RAW'!$L:$L,'ATL GA Inventory'!K$3)+SUMIFS('ATL CR'!$J:$J,'ATL CR'!$I:$I,'ATL GA Inventory'!$B86,'ATL CR'!$L:$L,'ATL GA Inventory'!K$3)</f>
        <v>0</v>
      </c>
      <c r="L86" s="13">
        <f>SUMIFS('ATL RAW'!$J:$J,'ATL RAW'!$I:$I,'ATL GA Inventory'!$B86,'ATL RAW'!$L:$L,'ATL GA Inventory'!L$3)+SUMIFS('ATL CR'!$J:$J,'ATL CR'!$I:$I,'ATL GA Inventory'!$B86,'ATL CR'!$L:$L,'ATL GA Inventory'!L$3)</f>
        <v>0</v>
      </c>
      <c r="M86" s="13">
        <f>SUMIFS('ATL RAW'!$J:$J,'ATL RAW'!$I:$I,'ATL GA Inventory'!$B86,'ATL RAW'!$L:$L,'ATL GA Inventory'!M$3)+SUMIFS('ATL CR'!$J:$J,'ATL CR'!$I:$I,'ATL GA Inventory'!$B86,'ATL CR'!$L:$L,'ATL GA Inventory'!M$3)</f>
        <v>0</v>
      </c>
      <c r="N86" s="13">
        <f>SUMIFS('ATL RAW'!$J:$J,'ATL RAW'!$I:$I,'ATL GA Inventory'!$B86,'ATL RAW'!$L:$L,'ATL GA Inventory'!N$3)+SUMIFS('ATL CR'!$J:$J,'ATL CR'!$I:$I,'ATL GA Inventory'!$B86,'ATL CR'!$L:$L,'ATL GA Inventory'!N$3)</f>
        <v>0</v>
      </c>
      <c r="O86" s="13">
        <f>SUMIFS('ATL RAW'!$J:$J,'ATL RAW'!$I:$I,'ATL GA Inventory'!$B86,'ATL RAW'!$L:$L,'ATL GA Inventory'!O$3)+SUMIFS('ATL CR'!$J:$J,'ATL CR'!$I:$I,'ATL GA Inventory'!$B86,'ATL CR'!$L:$L,'ATL GA Inventory'!O$3)</f>
        <v>0</v>
      </c>
      <c r="P86" s="13">
        <f>SUMIFS('ATL RAW'!$J:$J,'ATL RAW'!$I:$I,'ATL GA Inventory'!$B86,'ATL RAW'!$L:$L,'ATL GA Inventory'!P$3)+SUMIFS('ATL CR'!$J:$J,'ATL CR'!$I:$I,'ATL GA Inventory'!$B86,'ATL CR'!$L:$L,'ATL GA Inventory'!P$3)</f>
        <v>0</v>
      </c>
      <c r="Q86" s="13">
        <f>SUMIFS('ATL RAW'!$J:$J,'ATL RAW'!$I:$I,'ATL GA Inventory'!$B86,'ATL RAW'!$L:$L,'ATL GA Inventory'!Q$3)+SUMIFS('ATL CR'!$J:$J,'ATL CR'!$I:$I,'ATL GA Inventory'!$B86,'ATL CR'!$L:$L,'ATL GA Inventory'!Q$3)</f>
        <v>0</v>
      </c>
      <c r="R86" s="13">
        <f>SUMIFS('ATL RAW'!$J:$J,'ATL RAW'!$I:$I,'ATL GA Inventory'!$B86,'ATL RAW'!$L:$L,'ATL GA Inventory'!R$3)+SUMIFS('ATL CR'!$J:$J,'ATL CR'!$I:$I,'ATL GA Inventory'!$B86,'ATL CR'!$L:$L,'ATL GA Inventory'!R$3)</f>
        <v>0</v>
      </c>
      <c r="S86" s="13">
        <f>SUMIFS('ATL RAW'!$J:$J,'ATL RAW'!$I:$I,'ATL GA Inventory'!$B86,'ATL RAW'!$L:$L,'ATL GA Inventory'!S$3)+SUMIFS('ATL CR'!$J:$J,'ATL CR'!$I:$I,'ATL GA Inventory'!$B86,'ATL CR'!$L:$L,'ATL GA Inventory'!S$3)</f>
        <v>0</v>
      </c>
      <c r="T86" s="13">
        <f>SUMIFS('ATL RAW'!$J:$J,'ATL RAW'!$I:$I,'ATL GA Inventory'!$B86,'ATL RAW'!$L:$L,'ATL GA Inventory'!T$3)+SUMIFS('ATL CR'!$J:$J,'ATL CR'!$I:$I,'ATL GA Inventory'!$B86,'ATL CR'!$L:$L,'ATL GA Inventory'!T$3)</f>
        <v>0</v>
      </c>
      <c r="U86" s="13">
        <f>SUMIFS('ATL RAW'!$J:$J,'ATL RAW'!$I:$I,'ATL GA Inventory'!$B86,'ATL RAW'!$L:$L,'ATL GA Inventory'!U$3)+SUMIFS('ATL CR'!$J:$J,'ATL CR'!$I:$I,'ATL GA Inventory'!$B86,'ATL CR'!$L:$L,'ATL GA Inventory'!U$3)</f>
        <v>0</v>
      </c>
      <c r="V86" s="13">
        <f>SUMIFS('ATL RAW'!$J:$J,'ATL RAW'!$I:$I,'ATL GA Inventory'!$B86,'ATL RAW'!$L:$L,'ATL GA Inventory'!V$3)+SUMIFS('ATL CR'!$J:$J,'ATL CR'!$I:$I,'ATL GA Inventory'!$B86,'ATL CR'!$L:$L,'ATL GA Inventory'!V$3)</f>
        <v>0</v>
      </c>
      <c r="W86" s="13">
        <f>SUMIFS('ATL RAW'!$J:$J,'ATL RAW'!$I:$I,'ATL GA Inventory'!$B86,'ATL RAW'!$L:$L,'ATL GA Inventory'!W$3)+SUMIFS('ATL CR'!$J:$J,'ATL CR'!$I:$I,'ATL GA Inventory'!$B86,'ATL CR'!$L:$L,'ATL GA Inventory'!W$3)</f>
        <v>0</v>
      </c>
      <c r="X86" s="13">
        <f>SUMIFS('ATL RAW'!$J:$J,'ATL RAW'!$I:$I,'ATL GA Inventory'!$B86,'ATL RAW'!$L:$L,'ATL GA Inventory'!X$3)+SUMIFS('ATL CR'!$J:$J,'ATL CR'!$I:$I,'ATL GA Inventory'!$B86,'ATL CR'!$L:$L,'ATL GA Inventory'!X$3)</f>
        <v>0</v>
      </c>
      <c r="Y86" s="13">
        <f>SUMIFS('ATL RAW'!$J:$J,'ATL RAW'!$I:$I,'ATL GA Inventory'!$B86,'ATL RAW'!$L:$L,'ATL GA Inventory'!Y$3)+SUMIFS('ATL CR'!$J:$J,'ATL CR'!$I:$I,'ATL GA Inventory'!$B86,'ATL CR'!$L:$L,'ATL GA Inventory'!Y$3)</f>
        <v>0</v>
      </c>
      <c r="Z86" s="13">
        <f>SUMIFS('ATL RAW'!$J:$J,'ATL RAW'!$I:$I,'ATL GA Inventory'!$B86,'ATL RAW'!$L:$L,'ATL GA Inventory'!Z$3)+SUMIFS('ATL CR'!$J:$J,'ATL CR'!$I:$I,'ATL GA Inventory'!$B86,'ATL CR'!$L:$L,'ATL GA Inventory'!Z$3)</f>
        <v>0</v>
      </c>
      <c r="AA86" s="13">
        <f>SUMIFS('ATL RAW'!$J:$J,'ATL RAW'!$I:$I,'ATL GA Inventory'!$B86,'ATL RAW'!$L:$L,'ATL GA Inventory'!AA$3)+SUMIFS('ATL CR'!$J:$J,'ATL CR'!$I:$I,'ATL GA Inventory'!$B86,'ATL CR'!$L:$L,'ATL GA Inventory'!AA$3)</f>
        <v>0</v>
      </c>
      <c r="AB86" s="13">
        <f>SUMIFS('ATL RAW'!$J:$J,'ATL RAW'!$I:$I,'ATL GA Inventory'!$B86,'ATL RAW'!$L:$L,'ATL GA Inventory'!AB$3)+SUMIFS('ATL CR'!$J:$J,'ATL CR'!$I:$I,'ATL GA Inventory'!$B86,'ATL CR'!$L:$L,'ATL GA Inventory'!AB$3)</f>
        <v>0</v>
      </c>
      <c r="AC86" s="13">
        <f>SUMIFS('ATL RAW'!$J:$J,'ATL RAW'!$I:$I,'ATL GA Inventory'!$B86,'ATL RAW'!$L:$L,'ATL GA Inventory'!AC$3)+SUMIFS('ATL CR'!$J:$J,'ATL CR'!$I:$I,'ATL GA Inventory'!$B86,'ATL CR'!$L:$L,'ATL GA Inventory'!AC$3)</f>
        <v>0</v>
      </c>
      <c r="AD86" s="13">
        <f>SUMIFS('ATL RAW'!$J:$J,'ATL RAW'!$I:$I,'ATL GA Inventory'!$B86,'ATL RAW'!$L:$L,'ATL GA Inventory'!AD$3)+SUMIFS('ATL CR'!$J:$J,'ATL CR'!$I:$I,'ATL GA Inventory'!$B86,'ATL CR'!$L:$L,'ATL GA Inventory'!AD$3)</f>
        <v>0</v>
      </c>
      <c r="AE86" s="13">
        <f>SUMIFS('ATL RAW'!$J:$J,'ATL RAW'!$I:$I,'ATL GA Inventory'!$B86,'ATL RAW'!$L:$L,'ATL GA Inventory'!AE$3)+SUMIFS('ATL CR'!$J:$J,'ATL CR'!$I:$I,'ATL GA Inventory'!$B86,'ATL CR'!$L:$L,'ATL GA Inventory'!AE$3)</f>
        <v>0</v>
      </c>
      <c r="AF86" s="13">
        <f>SUMIFS('ATL RAW'!$J:$J,'ATL RAW'!$I:$I,'ATL GA Inventory'!$B86,'ATL RAW'!$L:$L,'ATL GA Inventory'!AF$3)+SUMIFS('ATL CR'!$J:$J,'ATL CR'!$I:$I,'ATL GA Inventory'!$B86,'ATL CR'!$L:$L,'ATL GA Inventory'!AF$3)</f>
        <v>0</v>
      </c>
      <c r="AG86" s="13">
        <f>SUMIFS('ATL RAW'!$J:$J,'ATL RAW'!$I:$I,'ATL GA Inventory'!$B86,'ATL RAW'!$L:$L,'ATL GA Inventory'!AG$3)+SUMIFS('ATL CR'!$J:$J,'ATL CR'!$I:$I,'ATL GA Inventory'!$B86,'ATL CR'!$L:$L,'ATL GA Inventory'!AG$3)</f>
        <v>0</v>
      </c>
      <c r="AH86" s="13">
        <f>SUMIFS('ATL RAW'!$J:$J,'ATL RAW'!$I:$I,'ATL GA Inventory'!$B86,'ATL RAW'!$L:$L,'ATL GA Inventory'!AH$3)+SUMIFS('ATL CR'!$J:$J,'ATL CR'!$I:$I,'ATL GA Inventory'!$B86,'ATL CR'!$L:$L,'ATL GA Inventory'!AH$3)</f>
        <v>0</v>
      </c>
      <c r="AI86" s="13">
        <f>SUMIFS('ATL RAW'!$J:$J,'ATL RAW'!$I:$I,'ATL GA Inventory'!$B86,'ATL RAW'!$L:$L,'ATL GA Inventory'!AI$3)+SUMIFS('ATL CR'!$J:$J,'ATL CR'!$I:$I,'ATL GA Inventory'!$B86,'ATL CR'!$L:$L,'ATL GA Inventory'!AI$3)</f>
        <v>0</v>
      </c>
      <c r="AJ86" s="13">
        <f>SUMIFS('ATL RAW'!$J:$J,'ATL RAW'!$I:$I,'ATL GA Inventory'!$B86,'ATL RAW'!$L:$L,'ATL GA Inventory'!AJ$3)+SUMIFS('ATL CR'!$J:$J,'ATL CR'!$I:$I,'ATL GA Inventory'!$B86,'ATL CR'!$L:$L,'ATL GA Inventory'!AJ$3)</f>
        <v>0</v>
      </c>
      <c r="AK86" s="13">
        <f>SUMIFS('ATL RAW'!$J:$J,'ATL RAW'!$I:$I,'ATL GA Inventory'!$B86,'ATL RAW'!$L:$L,'ATL GA Inventory'!AK$3)+SUMIFS('ATL CR'!$J:$J,'ATL CR'!$I:$I,'ATL GA Inventory'!$B86,'ATL CR'!$L:$L,'ATL GA Inventory'!AK$3)</f>
        <v>0</v>
      </c>
      <c r="AL86" s="13">
        <f>SUMIFS('ATL RAW'!$J:$J,'ATL RAW'!$I:$I,'ATL GA Inventory'!$B86,'ATL RAW'!$L:$L,'ATL GA Inventory'!AL$3)+SUMIFS('ATL CR'!$J:$J,'ATL CR'!$I:$I,'ATL GA Inventory'!$B86,'ATL CR'!$L:$L,'ATL GA Inventory'!AL$3)</f>
        <v>0</v>
      </c>
      <c r="AM86" s="13">
        <f>SUMIFS('ATL RAW'!$J:$J,'ATL RAW'!$I:$I,'ATL GA Inventory'!$B86,'ATL RAW'!$L:$L,'ATL GA Inventory'!AM$3)+SUMIFS('ATL CR'!$J:$J,'ATL CR'!$I:$I,'ATL GA Inventory'!$B86,'ATL CR'!$L:$L,'ATL GA Inventory'!AM$3)</f>
        <v>0</v>
      </c>
      <c r="AN86" s="13">
        <f>SUMIFS('ATL RAW'!$J:$J,'ATL RAW'!$I:$I,'ATL GA Inventory'!$B86,'ATL RAW'!$L:$L,'ATL GA Inventory'!AN$3)+SUMIFS('ATL CR'!$J:$J,'ATL CR'!$I:$I,'ATL GA Inventory'!$B86,'ATL CR'!$L:$L,'ATL GA Inventory'!AN$3)</f>
        <v>0</v>
      </c>
      <c r="AO86" s="13">
        <f>SUMIFS('ATL RAW'!$J:$J,'ATL RAW'!$I:$I,'ATL GA Inventory'!$B86,'ATL RAW'!$L:$L,'ATL GA Inventory'!AO$3)+SUMIFS('ATL CR'!$J:$J,'ATL CR'!$I:$I,'ATL GA Inventory'!$B86,'ATL CR'!$L:$L,'ATL GA Inventory'!AO$3)</f>
        <v>0</v>
      </c>
      <c r="AP86" s="13">
        <f>SUMIFS('ATL RAW'!$J:$J,'ATL RAW'!$I:$I,'ATL GA Inventory'!$B86,'ATL RAW'!$L:$L,'ATL GA Inventory'!AP$3)+SUMIFS('ATL CR'!$J:$J,'ATL CR'!$I:$I,'ATL GA Inventory'!$B86,'ATL CR'!$L:$L,'ATL GA Inventory'!AP$3)</f>
        <v>0</v>
      </c>
      <c r="AQ86" s="13">
        <f>SUMIFS('ATL RAW'!$J:$J,'ATL RAW'!$I:$I,'ATL GA Inventory'!$B86,'ATL RAW'!$L:$L,'ATL GA Inventory'!AQ$3)+SUMIFS('ATL CR'!$J:$J,'ATL CR'!$I:$I,'ATL GA Inventory'!$B86,'ATL CR'!$L:$L,'ATL GA Inventory'!AQ$3)</f>
        <v>0</v>
      </c>
      <c r="AR86" s="13">
        <f>SUMIFS('ATL RAW'!$J:$J,'ATL RAW'!$I:$I,'ATL GA Inventory'!$B86,'ATL RAW'!$L:$L,'ATL GA Inventory'!AR$3)+SUMIFS('ATL CR'!$J:$J,'ATL CR'!$I:$I,'ATL GA Inventory'!$B86,'ATL CR'!$L:$L,'ATL GA Inventory'!AR$3)</f>
        <v>0</v>
      </c>
      <c r="AS86" s="13">
        <f>SUMIFS('ATL RAW'!$J:$J,'ATL RAW'!$I:$I,'ATL GA Inventory'!$B86,'ATL RAW'!$L:$L,'ATL GA Inventory'!AS$3)+SUMIFS('ATL CR'!$J:$J,'ATL CR'!$I:$I,'ATL GA Inventory'!$B86,'ATL CR'!$L:$L,'ATL GA Inventory'!AS$3)</f>
        <v>0</v>
      </c>
      <c r="AT86" s="13">
        <f>SUMIFS('ATL RAW'!$J:$J,'ATL RAW'!$I:$I,'ATL GA Inventory'!$B86,'ATL RAW'!$L:$L,'ATL GA Inventory'!AT$3)+SUMIFS('ATL CR'!$J:$J,'ATL CR'!$I:$I,'ATL GA Inventory'!$B86,'ATL CR'!$L:$L,'ATL GA Inventory'!AT$3)</f>
        <v>0</v>
      </c>
      <c r="AU86" s="13">
        <f>SUMIFS('ATL RAW'!$J:$J,'ATL RAW'!$I:$I,'ATL GA Inventory'!$B86,'ATL RAW'!$L:$L,'ATL GA Inventory'!AU$3)+SUMIFS('ATL CR'!$J:$J,'ATL CR'!$I:$I,'ATL GA Inventory'!$B86,'ATL CR'!$L:$L,'ATL GA Inventory'!AU$3)</f>
        <v>0</v>
      </c>
      <c r="AV86" s="13">
        <f>SUMIFS('ATL RAW'!$J:$J,'ATL RAW'!$I:$I,'ATL GA Inventory'!$B86,'ATL RAW'!$L:$L,'ATL GA Inventory'!AV$3)+SUMIFS('ATL CR'!$J:$J,'ATL CR'!$I:$I,'ATL GA Inventory'!$B86,'ATL CR'!$L:$L,'ATL GA Inventory'!AV$3)</f>
        <v>0</v>
      </c>
      <c r="AW86" s="13">
        <f>SUMIFS('ATL RAW'!$J:$J,'ATL RAW'!$I:$I,'ATL GA Inventory'!$B86,'ATL RAW'!$L:$L,'ATL GA Inventory'!AW$3)+SUMIFS('ATL CR'!$J:$J,'ATL CR'!$I:$I,'ATL GA Inventory'!$B86,'ATL CR'!$L:$L,'ATL GA Inventory'!AW$3)</f>
        <v>0</v>
      </c>
      <c r="AX86" s="13">
        <f>SUMIFS('ATL RAW'!$J:$J,'ATL RAW'!$I:$I,'ATL GA Inventory'!$B86,'ATL RAW'!$L:$L,'ATL GA Inventory'!AX$3)+SUMIFS('ATL CR'!$J:$J,'ATL CR'!$I:$I,'ATL GA Inventory'!$B86,'ATL CR'!$L:$L,'ATL GA Inventory'!AX$3)</f>
        <v>0</v>
      </c>
      <c r="AY86" s="13">
        <f>SUMIFS('ATL RAW'!$J:$J,'ATL RAW'!$I:$I,'ATL GA Inventory'!$B86,'ATL RAW'!$L:$L,'ATL GA Inventory'!AY$3)+SUMIFS('ATL CR'!$J:$J,'ATL CR'!$I:$I,'ATL GA Inventory'!$B86,'ATL CR'!$L:$L,'ATL GA Inventory'!AY$3)</f>
        <v>0</v>
      </c>
      <c r="AZ86" s="13">
        <f>SUMIFS('ATL RAW'!$J:$J,'ATL RAW'!$I:$I,'ATL GA Inventory'!$B86,'ATL RAW'!$L:$L,'ATL GA Inventory'!AZ$3)+SUMIFS('ATL CR'!$J:$J,'ATL CR'!$I:$I,'ATL GA Inventory'!$B86,'ATL CR'!$L:$L,'ATL GA Inventory'!AZ$3)</f>
        <v>0</v>
      </c>
      <c r="BA86" s="13">
        <f>SUMIFS('ATL RAW'!$J:$J,'ATL RAW'!$I:$I,'ATL GA Inventory'!$B86,'ATL RAW'!$L:$L,'ATL GA Inventory'!BA$3)+SUMIFS('ATL CR'!$J:$J,'ATL CR'!$I:$I,'ATL GA Inventory'!$B86,'ATL CR'!$L:$L,'ATL GA Inventory'!BA$3)</f>
        <v>0</v>
      </c>
      <c r="BB86" s="13">
        <f>SUMIFS('ATL RAW'!$J:$J,'ATL RAW'!$I:$I,'ATL GA Inventory'!$B86,'ATL RAW'!$L:$L,'ATL GA Inventory'!BB$3)+SUMIFS('ATL CR'!$J:$J,'ATL CR'!$I:$I,'ATL GA Inventory'!$B86,'ATL CR'!$L:$L,'ATL GA Inventory'!BB$3)</f>
        <v>0</v>
      </c>
      <c r="BC86" s="13">
        <f>SUMIFS('ATL RAW'!$J:$J,'ATL RAW'!$I:$I,'ATL GA Inventory'!$B86,'ATL RAW'!$L:$L,'ATL GA Inventory'!BC$3)+SUMIFS('ATL CR'!$J:$J,'ATL CR'!$I:$I,'ATL GA Inventory'!$B86,'ATL CR'!$L:$L,'ATL GA Inventory'!BC$3)</f>
        <v>0</v>
      </c>
      <c r="BD86" s="13">
        <f>SUMIFS('ATL RAW'!$J:$J,'ATL RAW'!$I:$I,'ATL GA Inventory'!$B86,'ATL RAW'!$L:$L,'ATL GA Inventory'!BD$3)+SUMIFS('ATL CR'!$J:$J,'ATL CR'!$I:$I,'ATL GA Inventory'!$B86,'ATL CR'!$L:$L,'ATL GA Inventory'!BD$3)</f>
        <v>0</v>
      </c>
      <c r="BE86" s="13">
        <f>SUMIFS('ATL RAW'!$J:$J,'ATL RAW'!$I:$I,'ATL GA Inventory'!$B86,'ATL RAW'!$L:$L,'ATL GA Inventory'!BE$3)+SUMIFS('ATL CR'!$J:$J,'ATL CR'!$I:$I,'ATL GA Inventory'!$B86,'ATL CR'!$L:$L,'ATL GA Inventory'!BE$3)</f>
        <v>0</v>
      </c>
      <c r="BF86" s="13">
        <f>SUMIFS('ATL RAW'!$J:$J,'ATL RAW'!$I:$I,'ATL GA Inventory'!$B86,'ATL RAW'!$L:$L,'ATL GA Inventory'!BF$3)+SUMIFS('ATL CR'!$J:$J,'ATL CR'!$I:$I,'ATL GA Inventory'!$B86,'ATL CR'!$L:$L,'ATL GA Inventory'!BF$3)</f>
        <v>0</v>
      </c>
      <c r="BG86" s="13">
        <f>SUMIFS('ATL RAW'!$J:$J,'ATL RAW'!$I:$I,'ATL GA Inventory'!$B86,'ATL RAW'!$L:$L,'ATL GA Inventory'!BG$3)+SUMIFS('ATL CR'!$J:$J,'ATL CR'!$I:$I,'ATL GA Inventory'!$B86,'ATL CR'!$L:$L,'ATL GA Inventory'!BG$3)</f>
        <v>0</v>
      </c>
      <c r="BH86" s="13">
        <f>SUMIFS('ATL RAW'!$J:$J,'ATL RAW'!$I:$I,'ATL GA Inventory'!$B86,'ATL RAW'!$L:$L,'ATL GA Inventory'!BH$3)+SUMIFS('ATL CR'!$J:$J,'ATL CR'!$I:$I,'ATL GA Inventory'!$B86,'ATL CR'!$L:$L,'ATL GA Inventory'!BH$3)</f>
        <v>0</v>
      </c>
      <c r="BI86" s="13">
        <f>SUMIFS('ATL RAW'!$J:$J,'ATL RAW'!$I:$I,'ATL GA Inventory'!$B86,'ATL RAW'!$L:$L,'ATL GA Inventory'!BI$3)+SUMIFS('ATL CR'!$J:$J,'ATL CR'!$I:$I,'ATL GA Inventory'!$B86,'ATL CR'!$L:$L,'ATL GA Inventory'!BI$3)</f>
        <v>0</v>
      </c>
      <c r="BJ86" s="13">
        <f>SUMIFS('ATL RAW'!$J:$J,'ATL RAW'!$I:$I,'ATL GA Inventory'!$B86,'ATL RAW'!$L:$L,'ATL GA Inventory'!BJ$3)+SUMIFS('ATL CR'!$J:$J,'ATL CR'!$I:$I,'ATL GA Inventory'!$B86,'ATL CR'!$L:$L,'ATL GA Inventory'!BJ$3)</f>
        <v>0</v>
      </c>
      <c r="BK86" s="13">
        <f>SUMIFS('ATL RAW'!$J:$J,'ATL RAW'!$I:$I,'ATL GA Inventory'!$B86,'ATL RAW'!$L:$L,'ATL GA Inventory'!BK$3)+SUMIFS('ATL CR'!$J:$J,'ATL CR'!$I:$I,'ATL GA Inventory'!$B86,'ATL CR'!$L:$L,'ATL GA Inventory'!BK$3)</f>
        <v>0</v>
      </c>
      <c r="BL86" s="13">
        <f>SUMIFS('ATL RAW'!$J:$J,'ATL RAW'!$I:$I,'ATL GA Inventory'!$B86,'ATL RAW'!$L:$L,'ATL GA Inventory'!BL$3)+SUMIFS('ATL CR'!$J:$J,'ATL CR'!$I:$I,'ATL GA Inventory'!$B86,'ATL CR'!$L:$L,'ATL GA Inventory'!BL$3)</f>
        <v>0</v>
      </c>
      <c r="BM86" s="13">
        <f>SUMIFS('ATL RAW'!$J:$J,'ATL RAW'!$I:$I,'ATL GA Inventory'!$B86,'ATL RAW'!$L:$L,'ATL GA Inventory'!BM$3)+SUMIFS('ATL CR'!$J:$J,'ATL CR'!$I:$I,'ATL GA Inventory'!$B86,'ATL CR'!$L:$L,'ATL GA Inventory'!BM$3)</f>
        <v>0</v>
      </c>
      <c r="BN86" s="13">
        <f>SUMIFS('ATL RAW'!$J:$J,'ATL RAW'!$I:$I,'ATL GA Inventory'!$B86,'ATL RAW'!$L:$L,'ATL GA Inventory'!BN$3)+SUMIFS('ATL CR'!$J:$J,'ATL CR'!$I:$I,'ATL GA Inventory'!$B86,'ATL CR'!$L:$L,'ATL GA Inventory'!BN$3)</f>
        <v>0</v>
      </c>
      <c r="BO86" s="13">
        <f>SUMIFS('ATL RAW'!$J:$J,'ATL RAW'!$I:$I,'ATL GA Inventory'!$B86,'ATL RAW'!$L:$L,'ATL GA Inventory'!BO$3)+SUMIFS('ATL CR'!$J:$J,'ATL CR'!$I:$I,'ATL GA Inventory'!$B86,'ATL CR'!$L:$L,'ATL GA Inventory'!BO$3)</f>
        <v>0</v>
      </c>
      <c r="BP86" s="13">
        <f>SUMIFS('ATL RAW'!$J:$J,'ATL RAW'!$I:$I,'ATL GA Inventory'!$B86,'ATL RAW'!$L:$L,'ATL GA Inventory'!BP$3)+SUMIFS('ATL CR'!$J:$J,'ATL CR'!$I:$I,'ATL GA Inventory'!$B86,'ATL CR'!$L:$L,'ATL GA Inventory'!BP$3)</f>
        <v>0</v>
      </c>
      <c r="BQ86" s="13">
        <f>SUMIFS('ATL RAW'!$J:$J,'ATL RAW'!$I:$I,'ATL GA Inventory'!$B86,'ATL RAW'!$L:$L,'ATL GA Inventory'!BQ$3)+SUMIFS('ATL CR'!$J:$J,'ATL CR'!$I:$I,'ATL GA Inventory'!$B86,'ATL CR'!$L:$L,'ATL GA Inventory'!BQ$3)</f>
        <v>0</v>
      </c>
      <c r="BR86" s="13">
        <f>SUMIFS('ATL RAW'!$J:$J,'ATL RAW'!$I:$I,'ATL GA Inventory'!$B86,'ATL RAW'!$L:$L,'ATL GA Inventory'!BR$3)+SUMIFS('ATL CR'!$J:$J,'ATL CR'!$I:$I,'ATL GA Inventory'!$B86,'ATL CR'!$L:$L,'ATL GA Inventory'!BR$3)</f>
        <v>0</v>
      </c>
      <c r="BS86" s="13">
        <f>SUMIFS('ATL RAW'!$J:$J,'ATL RAW'!$I:$I,'ATL GA Inventory'!$B86,'ATL RAW'!$L:$L,'ATL GA Inventory'!BS$3)+SUMIFS('ATL CR'!$J:$J,'ATL CR'!$I:$I,'ATL GA Inventory'!$B86,'ATL CR'!$L:$L,'ATL GA Inventory'!BS$3)</f>
        <v>0</v>
      </c>
      <c r="BT86" s="13">
        <f>SUMIFS('ATL RAW'!$J:$J,'ATL RAW'!$I:$I,'ATL GA Inventory'!$B86,'ATL RAW'!$L:$L,'ATL GA Inventory'!BT$3)+SUMIFS('ATL CR'!$J:$J,'ATL CR'!$I:$I,'ATL GA Inventory'!$B86,'ATL CR'!$L:$L,'ATL GA Inventory'!BT$3)</f>
        <v>0</v>
      </c>
      <c r="BU86" s="13">
        <f>SUMIFS('ATL RAW'!$J:$J,'ATL RAW'!$I:$I,'ATL GA Inventory'!$B86,'ATL RAW'!$L:$L,'ATL GA Inventory'!BU$3)+SUMIFS('ATL CR'!$J:$J,'ATL CR'!$I:$I,'ATL GA Inventory'!$B86,'ATL CR'!$L:$L,'ATL GA Inventory'!BU$3)</f>
        <v>0</v>
      </c>
      <c r="BV86" s="13">
        <f>SUMIFS('ATL RAW'!$J:$J,'ATL RAW'!$I:$I,'ATL GA Inventory'!$B86,'ATL RAW'!$L:$L,'ATL GA Inventory'!BV$3)+SUMIFS('ATL CR'!$J:$J,'ATL CR'!$I:$I,'ATL GA Inventory'!$B86,'ATL CR'!$L:$L,'ATL GA Inventory'!BV$3)</f>
        <v>0</v>
      </c>
      <c r="BW86" s="13">
        <f>SUMIFS('ATL RAW'!$J:$J,'ATL RAW'!$I:$I,'ATL GA Inventory'!$B86,'ATL RAW'!$L:$L,'ATL GA Inventory'!BW$3)+SUMIFS('ATL CR'!$J:$J,'ATL CR'!$I:$I,'ATL GA Inventory'!$B86,'ATL CR'!$L:$L,'ATL GA Inventory'!BW$3)</f>
        <v>0</v>
      </c>
      <c r="BX86" s="13">
        <f>SUMIFS('ATL RAW'!$J:$J,'ATL RAW'!$I:$I,'ATL GA Inventory'!$B86,'ATL RAW'!$L:$L,'ATL GA Inventory'!BX$3)+SUMIFS('ATL CR'!$J:$J,'ATL CR'!$I:$I,'ATL GA Inventory'!$B86,'ATL CR'!$L:$L,'ATL GA Inventory'!BX$3)</f>
        <v>0</v>
      </c>
      <c r="BY86" s="13">
        <f>SUMIFS('ATL RAW'!$J:$J,'ATL RAW'!$I:$I,'ATL GA Inventory'!$B86,'ATL RAW'!$L:$L,'ATL GA Inventory'!BY$3)+SUMIFS('ATL CR'!$J:$J,'ATL CR'!$I:$I,'ATL GA Inventory'!$B86,'ATL CR'!$L:$L,'ATL GA Inventory'!BY$3)</f>
        <v>0</v>
      </c>
      <c r="BZ86" s="13">
        <f>SUMIFS('ATL RAW'!$J:$J,'ATL RAW'!$I:$I,'ATL GA Inventory'!$B86,'ATL RAW'!$L:$L,'ATL GA Inventory'!BZ$3)+SUMIFS('ATL CR'!$J:$J,'ATL CR'!$I:$I,'ATL GA Inventory'!$B86,'ATL CR'!$L:$L,'ATL GA Inventory'!BZ$3)</f>
        <v>0</v>
      </c>
      <c r="CA86" s="13">
        <f>SUMIFS('ATL RAW'!$J:$J,'ATL RAW'!$I:$I,'ATL GA Inventory'!$B86,'ATL RAW'!$L:$L,'ATL GA Inventory'!CA$3)+SUMIFS('ATL CR'!$J:$J,'ATL CR'!$I:$I,'ATL GA Inventory'!$B86,'ATL CR'!$L:$L,'ATL GA Inventory'!CA$3)</f>
        <v>0</v>
      </c>
      <c r="CB86" s="13">
        <f>SUMIFS('ATL RAW'!$J:$J,'ATL RAW'!$I:$I,'ATL GA Inventory'!$B86,'ATL RAW'!$L:$L,'ATL GA Inventory'!CB$3)+SUMIFS('ATL CR'!$J:$J,'ATL CR'!$I:$I,'ATL GA Inventory'!$B86,'ATL CR'!$L:$L,'ATL GA Inventory'!CB$3)</f>
        <v>0</v>
      </c>
      <c r="CC86" s="13">
        <f>SUMIFS('ATL RAW'!$J:$J,'ATL RAW'!$I:$I,'ATL GA Inventory'!$B86,'ATL RAW'!$L:$L,'ATL GA Inventory'!CC$3)+SUMIFS('ATL CR'!$J:$J,'ATL CR'!$I:$I,'ATL GA Inventory'!$B86,'ATL CR'!$L:$L,'ATL GA Inventory'!CC$3)</f>
        <v>0</v>
      </c>
      <c r="CD86" s="13">
        <f>SUMIFS('ATL RAW'!$J:$J,'ATL RAW'!$I:$I,'ATL GA Inventory'!$B86,'ATL RAW'!$L:$L,'ATL GA Inventory'!CD$3)+SUMIFS('ATL CR'!$J:$J,'ATL CR'!$I:$I,'ATL GA Inventory'!$B86,'ATL CR'!$L:$L,'ATL GA Inventory'!CD$3)</f>
        <v>0</v>
      </c>
      <c r="CE86" s="13">
        <f>SUMIFS('ATL RAW'!$J:$J,'ATL RAW'!$I:$I,'ATL GA Inventory'!$B86,'ATL RAW'!$L:$L,'ATL GA Inventory'!CE$3)+SUMIFS('ATL CR'!$J:$J,'ATL CR'!$I:$I,'ATL GA Inventory'!$B86,'ATL CR'!$L:$L,'ATL GA Inventory'!CE$3)</f>
        <v>0</v>
      </c>
      <c r="CF86" s="13">
        <f>SUMIFS('ATL RAW'!$J:$J,'ATL RAW'!$I:$I,'ATL GA Inventory'!$B86,'ATL RAW'!$L:$L,'ATL GA Inventory'!CF$3)+SUMIFS('ATL CR'!$J:$J,'ATL CR'!$I:$I,'ATL GA Inventory'!$B86,'ATL CR'!$L:$L,'ATL GA Inventory'!CF$3)</f>
        <v>29</v>
      </c>
      <c r="CG86" s="13">
        <f>SUMIFS('ATL RAW'!$J:$J,'ATL RAW'!$I:$I,'ATL GA Inventory'!$B86,'ATL RAW'!$L:$L,'ATL GA Inventory'!CG$3)+SUMIFS('ATL CR'!$J:$J,'ATL CR'!$I:$I,'ATL GA Inventory'!$B86,'ATL CR'!$L:$L,'ATL GA Inventory'!CG$3)</f>
        <v>0</v>
      </c>
      <c r="CH86" s="13">
        <f>SUMIFS('ATL RAW'!$J:$J,'ATL RAW'!$I:$I,'ATL GA Inventory'!$B86,'ATL RAW'!$L:$L,'ATL GA Inventory'!CH$3)+SUMIFS('ATL CR'!$J:$J,'ATL CR'!$I:$I,'ATL GA Inventory'!$B86,'ATL CR'!$L:$L,'ATL GA Inventory'!CH$3)</f>
        <v>0</v>
      </c>
      <c r="CI86" s="13">
        <f>SUMIFS('ATL RAW'!$J:$J,'ATL RAW'!$I:$I,'ATL GA Inventory'!$B86,'ATL RAW'!$L:$L,'ATL GA Inventory'!CI$3)+SUMIFS('ATL CR'!$J:$J,'ATL CR'!$I:$I,'ATL GA Inventory'!$B86,'ATL CR'!$L:$L,'ATL GA Inventory'!CI$3)</f>
        <v>0</v>
      </c>
      <c r="CJ86" s="13">
        <f>SUMIFS('ATL RAW'!$J:$J,'ATL RAW'!$I:$I,'ATL GA Inventory'!$B86,'ATL RAW'!$L:$L,'ATL GA Inventory'!CJ$3)+SUMIFS('ATL CR'!$J:$J,'ATL CR'!$I:$I,'ATL GA Inventory'!$B86,'ATL CR'!$L:$L,'ATL GA Inventory'!CJ$3)</f>
        <v>0</v>
      </c>
      <c r="CK86" s="13">
        <f>SUMIFS('ATL RAW'!$J:$J,'ATL RAW'!$I:$I,'ATL GA Inventory'!$B86,'ATL RAW'!$L:$L,'ATL GA Inventory'!CK$3)+SUMIFS('ATL CR'!$J:$J,'ATL CR'!$I:$I,'ATL GA Inventory'!$B86,'ATL CR'!$L:$L,'ATL GA Inventory'!CK$3)</f>
        <v>0</v>
      </c>
      <c r="CL86" s="13">
        <f>SUMIFS('ATL RAW'!$J:$J,'ATL RAW'!$I:$I,'ATL GA Inventory'!$B86,'ATL RAW'!$L:$L,'ATL GA Inventory'!CL$3)+SUMIFS('ATL CR'!$J:$J,'ATL CR'!$I:$I,'ATL GA Inventory'!$B86,'ATL CR'!$L:$L,'ATL GA Inventory'!CL$3)</f>
        <v>0</v>
      </c>
      <c r="CM86" s="13">
        <f>SUMIFS('ATL RAW'!$J:$J,'ATL RAW'!$I:$I,'ATL GA Inventory'!$B86,'ATL RAW'!$L:$L,'ATL GA Inventory'!CM$3)+SUMIFS('ATL CR'!$J:$J,'ATL CR'!$I:$I,'ATL GA Inventory'!$B86,'ATL CR'!$L:$L,'ATL GA Inventory'!CM$3)</f>
        <v>0</v>
      </c>
      <c r="CN86" s="13">
        <f>SUMIFS('ATL RAW'!$J:$J,'ATL RAW'!$I:$I,'ATL GA Inventory'!$B86,'ATL RAW'!$L:$L,'ATL GA Inventory'!CN$3)+SUMIFS('ATL CR'!$J:$J,'ATL CR'!$I:$I,'ATL GA Inventory'!$B86,'ATL CR'!$L:$L,'ATL GA Inventory'!CN$3)</f>
        <v>0</v>
      </c>
      <c r="CO86" s="13">
        <f>SUMIFS('ATL RAW'!$J:$J,'ATL RAW'!$I:$I,'ATL GA Inventory'!$B86,'ATL RAW'!$L:$L,'ATL GA Inventory'!CO$3)+SUMIFS('ATL CR'!$J:$J,'ATL CR'!$I:$I,'ATL GA Inventory'!$B86,'ATL CR'!$L:$L,'ATL GA Inventory'!CO$3)</f>
        <v>0</v>
      </c>
      <c r="CP86" s="13">
        <f>SUMIFS('ATL RAW'!$J:$J,'ATL RAW'!$I:$I,'ATL GA Inventory'!$B86,'ATL RAW'!$L:$L,'ATL GA Inventory'!CP$3)+SUMIFS('ATL CR'!$J:$J,'ATL CR'!$I:$I,'ATL GA Inventory'!$B86,'ATL CR'!$L:$L,'ATL GA Inventory'!CP$3)</f>
        <v>0</v>
      </c>
      <c r="CQ86" s="13">
        <f>SUMIFS('ATL RAW'!$J:$J,'ATL RAW'!$I:$I,'ATL GA Inventory'!$B86,'ATL RAW'!$L:$L,'ATL GA Inventory'!CQ$3)+SUMIFS('ATL CR'!$J:$J,'ATL CR'!$I:$I,'ATL GA Inventory'!$B86,'ATL CR'!$L:$L,'ATL GA Inventory'!CQ$3)</f>
        <v>0</v>
      </c>
      <c r="CR86" s="13">
        <f>SUMIFS('ATL RAW'!$J:$J,'ATL RAW'!$I:$I,'ATL GA Inventory'!$B86,'ATL RAW'!$L:$L,'ATL GA Inventory'!CR$3)+SUMIFS('ATL CR'!$J:$J,'ATL CR'!$I:$I,'ATL GA Inventory'!$B86,'ATL CR'!$L:$L,'ATL GA Inventory'!CR$3)</f>
        <v>0</v>
      </c>
      <c r="CS86" s="13">
        <f>SUMIFS('ATL RAW'!$J:$J,'ATL RAW'!$I:$I,'ATL GA Inventory'!$B86,'ATL RAW'!$L:$L,'ATL GA Inventory'!CS$3)+SUMIFS('ATL CR'!$J:$J,'ATL CR'!$I:$I,'ATL GA Inventory'!$B86,'ATL CR'!$L:$L,'ATL GA Inventory'!CS$3)</f>
        <v>0</v>
      </c>
      <c r="CT86" s="13">
        <f>SUMIFS('ATL RAW'!$J:$J,'ATL RAW'!$I:$I,'ATL GA Inventory'!$B86,'ATL RAW'!$L:$L,'ATL GA Inventory'!CT$3)+SUMIFS('ATL CR'!$J:$J,'ATL CR'!$I:$I,'ATL GA Inventory'!$B86,'ATL CR'!$L:$L,'ATL GA Inventory'!CT$3)</f>
        <v>0</v>
      </c>
      <c r="CU86" s="13">
        <f>SUMIFS('ATL RAW'!$J:$J,'ATL RAW'!$I:$I,'ATL GA Inventory'!$B86,'ATL RAW'!$L:$L,'ATL GA Inventory'!CU$3)+SUMIFS('ATL CR'!$J:$J,'ATL CR'!$I:$I,'ATL GA Inventory'!$B86,'ATL CR'!$L:$L,'ATL GA Inventory'!CU$3)</f>
        <v>0</v>
      </c>
      <c r="CV86" s="13">
        <f>SUMIFS('ATL RAW'!$J:$J,'ATL RAW'!$I:$I,'ATL GA Inventory'!$B86,'ATL RAW'!$L:$L,'ATL GA Inventory'!CV$3)+SUMIFS('ATL CR'!$J:$J,'ATL CR'!$I:$I,'ATL GA Inventory'!$B86,'ATL CR'!$L:$L,'ATL GA Inventory'!CV$3)</f>
        <v>0</v>
      </c>
      <c r="CW86" s="13">
        <f>SUMIFS('ATL RAW'!$J:$J,'ATL RAW'!$I:$I,'ATL GA Inventory'!$B86,'ATL RAW'!$L:$L,'ATL GA Inventory'!CW$3)+SUMIFS('ATL CR'!$J:$J,'ATL CR'!$I:$I,'ATL GA Inventory'!$B86,'ATL CR'!$L:$L,'ATL GA Inventory'!CW$3)</f>
        <v>0</v>
      </c>
      <c r="CX86" s="13">
        <f>SUMIFS('ATL RAW'!$J:$J,'ATL RAW'!$I:$I,'ATL GA Inventory'!$B86,'ATL RAW'!$L:$L,'ATL GA Inventory'!CX$3)+SUMIFS('ATL CR'!$J:$J,'ATL CR'!$I:$I,'ATL GA Inventory'!$B86,'ATL CR'!$L:$L,'ATL GA Inventory'!CX$3)</f>
        <v>0</v>
      </c>
      <c r="CY86" s="13">
        <f>SUMIFS('ATL RAW'!$J:$J,'ATL RAW'!$I:$I,'ATL GA Inventory'!$B86,'ATL RAW'!$L:$L,'ATL GA Inventory'!CY$3)+SUMIFS('ATL CR'!$J:$J,'ATL CR'!$I:$I,'ATL GA Inventory'!$B86,'ATL CR'!$L:$L,'ATL GA Inventory'!CY$3)</f>
        <v>0</v>
      </c>
      <c r="CZ86" s="13">
        <f>SUMIFS('ATL RAW'!$J:$J,'ATL RAW'!$I:$I,'ATL GA Inventory'!$B86,'ATL RAW'!$L:$L,'ATL GA Inventory'!CZ$3)+SUMIFS('ATL CR'!$J:$J,'ATL CR'!$I:$I,'ATL GA Inventory'!$B86,'ATL CR'!$L:$L,'ATL GA Inventory'!CZ$3)</f>
        <v>0</v>
      </c>
      <c r="DA86" s="13">
        <f>SUMIFS('ATL RAW'!$J:$J,'ATL RAW'!$I:$I,'ATL GA Inventory'!$B86,'ATL RAW'!$L:$L,'ATL GA Inventory'!DA$3)+SUMIFS('ATL CR'!$J:$J,'ATL CR'!$I:$I,'ATL GA Inventory'!$B86,'ATL CR'!$L:$L,'ATL GA Inventory'!DA$3)</f>
        <v>0</v>
      </c>
      <c r="DB86" s="13">
        <f>SUMIFS('ATL RAW'!$J:$J,'ATL RAW'!$I:$I,'ATL GA Inventory'!$B86,'ATL RAW'!$L:$L,'ATL GA Inventory'!DB$3)+SUMIFS('ATL CR'!$J:$J,'ATL CR'!$I:$I,'ATL GA Inventory'!$B86,'ATL CR'!$L:$L,'ATL GA Inventory'!DB$3)</f>
        <v>0</v>
      </c>
      <c r="DC86" s="13">
        <f>SUMIFS('ATL RAW'!$J:$J,'ATL RAW'!$I:$I,'ATL GA Inventory'!$B86,'ATL RAW'!$L:$L,'ATL GA Inventory'!DC$3)+SUMIFS('ATL CR'!$J:$J,'ATL CR'!$I:$I,'ATL GA Inventory'!$B86,'ATL CR'!$L:$L,'ATL GA Inventory'!DC$3)</f>
        <v>0</v>
      </c>
      <c r="DD86" s="13">
        <f>SUMIFS('ATL RAW'!$J:$J,'ATL RAW'!$I:$I,'ATL GA Inventory'!$B86,'ATL RAW'!$L:$L,'ATL GA Inventory'!DD$3)+SUMIFS('ATL CR'!$J:$J,'ATL CR'!$I:$I,'ATL GA Inventory'!$B86,'ATL CR'!$L:$L,'ATL GA Inventory'!DD$3)</f>
        <v>0</v>
      </c>
      <c r="DE86" s="13">
        <f>SUMIFS('ATL RAW'!$J:$J,'ATL RAW'!$I:$I,'ATL GA Inventory'!$B86,'ATL RAW'!$L:$L,'ATL GA Inventory'!DE$3)+SUMIFS('ATL CR'!$J:$J,'ATL CR'!$I:$I,'ATL GA Inventory'!$B86,'ATL CR'!$L:$L,'ATL GA Inventory'!DE$3)</f>
        <v>0</v>
      </c>
      <c r="DF86" s="13">
        <f>SUMIFS('ATL RAW'!$J:$J,'ATL RAW'!$I:$I,'ATL GA Inventory'!$B86,'ATL RAW'!$L:$L,'ATL GA Inventory'!DF$3)+SUMIFS('ATL CR'!$J:$J,'ATL CR'!$I:$I,'ATL GA Inventory'!$B86,'ATL CR'!$L:$L,'ATL GA Inventory'!DF$3)</f>
        <v>0</v>
      </c>
      <c r="DG86" s="13">
        <f>SUMIFS('ATL RAW'!$J:$J,'ATL RAW'!$I:$I,'ATL GA Inventory'!$B86,'ATL RAW'!$L:$L,'ATL GA Inventory'!DG$3)+SUMIFS('ATL CR'!$J:$J,'ATL CR'!$I:$I,'ATL GA Inventory'!$B86,'ATL CR'!$L:$L,'ATL GA Inventory'!DG$3)</f>
        <v>0</v>
      </c>
      <c r="DH86" s="13">
        <f>SUMIFS('ATL RAW'!$J:$J,'ATL RAW'!$I:$I,'ATL GA Inventory'!$B86,'ATL RAW'!$L:$L,'ATL GA Inventory'!DH$3)+SUMIFS('ATL CR'!$J:$J,'ATL CR'!$I:$I,'ATL GA Inventory'!$B86,'ATL CR'!$L:$L,'ATL GA Inventory'!DH$3)</f>
        <v>0</v>
      </c>
      <c r="DI86" s="13">
        <f>SUMIFS('ATL RAW'!$J:$J,'ATL RAW'!$I:$I,'ATL GA Inventory'!$B86,'ATL RAW'!$L:$L,'ATL GA Inventory'!DI$3)+SUMIFS('ATL CR'!$J:$J,'ATL CR'!$I:$I,'ATL GA Inventory'!$B86,'ATL CR'!$L:$L,'ATL GA Inventory'!DI$3)</f>
        <v>0</v>
      </c>
      <c r="DJ86" s="13">
        <f>SUMIFS('ATL RAW'!$J:$J,'ATL RAW'!$I:$I,'ATL GA Inventory'!$B86,'ATL RAW'!$L:$L,'ATL GA Inventory'!DJ$3)+SUMIFS('ATL CR'!$J:$J,'ATL CR'!$I:$I,'ATL GA Inventory'!$B86,'ATL CR'!$L:$L,'ATL GA Inventory'!DJ$3)</f>
        <v>0</v>
      </c>
      <c r="DK86" s="13">
        <f>SUMIFS('ATL RAW'!$J:$J,'ATL RAW'!$I:$I,'ATL GA Inventory'!$B86,'ATL RAW'!$L:$L,'ATL GA Inventory'!DK$3)+SUMIFS('ATL CR'!$J:$J,'ATL CR'!$I:$I,'ATL GA Inventory'!$B86,'ATL CR'!$L:$L,'ATL GA Inventory'!DK$3)</f>
        <v>0</v>
      </c>
      <c r="DL86" s="13">
        <f>SUMIFS('ATL RAW'!$J:$J,'ATL RAW'!$I:$I,'ATL GA Inventory'!$B86,'ATL RAW'!$L:$L,'ATL GA Inventory'!DL$3)+SUMIFS('ATL CR'!$J:$J,'ATL CR'!$I:$I,'ATL GA Inventory'!$B86,'ATL CR'!$L:$L,'ATL GA Inventory'!DL$3)</f>
        <v>0</v>
      </c>
      <c r="DM86" s="13">
        <f>SUMIFS('ATL RAW'!$J:$J,'ATL RAW'!$I:$I,'ATL GA Inventory'!$B86,'ATL RAW'!$L:$L,'ATL GA Inventory'!DM$3)+SUMIFS('ATL CR'!$J:$J,'ATL CR'!$I:$I,'ATL GA Inventory'!$B86,'ATL CR'!$L:$L,'ATL GA Inventory'!DM$3)</f>
        <v>0</v>
      </c>
      <c r="DN86" s="13">
        <f>SUMIFS('ATL RAW'!$J:$J,'ATL RAW'!$I:$I,'ATL GA Inventory'!$B86,'ATL RAW'!$L:$L,'ATL GA Inventory'!DN$3)+SUMIFS('ATL CR'!$J:$J,'ATL CR'!$I:$I,'ATL GA Inventory'!$B86,'ATL CR'!$L:$L,'ATL GA Inventory'!DN$3)</f>
        <v>0</v>
      </c>
      <c r="DO86" s="13">
        <f>SUMIFS('ATL RAW'!$J:$J,'ATL RAW'!$I:$I,'ATL GA Inventory'!$B86,'ATL RAW'!$L:$L,'ATL GA Inventory'!DO$3)+SUMIFS('ATL CR'!$J:$J,'ATL CR'!$I:$I,'ATL GA Inventory'!$B86,'ATL CR'!$L:$L,'ATL GA Inventory'!DO$3)</f>
        <v>0</v>
      </c>
      <c r="DP86" s="13">
        <f>SUMIFS('ATL RAW'!$J:$J,'ATL RAW'!$I:$I,'ATL GA Inventory'!$B86,'ATL RAW'!$L:$L,'ATL GA Inventory'!DP$3)+SUMIFS('ATL CR'!$J:$J,'ATL CR'!$I:$I,'ATL GA Inventory'!$B86,'ATL CR'!$L:$L,'ATL GA Inventory'!DP$3)</f>
        <v>0</v>
      </c>
      <c r="DQ86" s="13">
        <f>SUMIFS('ATL RAW'!$J:$J,'ATL RAW'!$I:$I,'ATL GA Inventory'!$B86,'ATL RAW'!$L:$L,'ATL GA Inventory'!DQ$3)+SUMIFS('ATL CR'!$J:$J,'ATL CR'!$I:$I,'ATL GA Inventory'!$B86,'ATL CR'!$L:$L,'ATL GA Inventory'!DQ$3)</f>
        <v>0</v>
      </c>
      <c r="DR86" s="13">
        <f>SUMIFS('ATL RAW'!$J:$J,'ATL RAW'!$I:$I,'ATL GA Inventory'!$B86,'ATL RAW'!$L:$L,'ATL GA Inventory'!DR$3)+SUMIFS('ATL CR'!$J:$J,'ATL CR'!$I:$I,'ATL GA Inventory'!$B86,'ATL CR'!$L:$L,'ATL GA Inventory'!DR$3)</f>
        <v>0</v>
      </c>
      <c r="DS86" s="13">
        <f>SUMIFS('ATL RAW'!$J:$J,'ATL RAW'!$I:$I,'ATL GA Inventory'!$B86,'ATL RAW'!$L:$L,'ATL GA Inventory'!DS$3)+SUMIFS('ATL CR'!$J:$J,'ATL CR'!$I:$I,'ATL GA Inventory'!$B86,'ATL CR'!$L:$L,'ATL GA Inventory'!DS$3)</f>
        <v>0</v>
      </c>
      <c r="DT86" s="13">
        <f>SUMIFS('ATL RAW'!$J:$J,'ATL RAW'!$I:$I,'ATL GA Inventory'!$B86,'ATL RAW'!$L:$L,'ATL GA Inventory'!DT$3)+SUMIFS('ATL CR'!$J:$J,'ATL CR'!$I:$I,'ATL GA Inventory'!$B86,'ATL CR'!$L:$L,'ATL GA Inventory'!DT$3)</f>
        <v>0</v>
      </c>
      <c r="DU86" s="13">
        <f>SUMIFS('ATL RAW'!$J:$J,'ATL RAW'!$I:$I,'ATL GA Inventory'!$B86,'ATL RAW'!$L:$L,'ATL GA Inventory'!DU$3)+SUMIFS('ATL CR'!$J:$J,'ATL CR'!$I:$I,'ATL GA Inventory'!$B86,'ATL CR'!$L:$L,'ATL GA Inventory'!DU$3)</f>
        <v>0</v>
      </c>
      <c r="DV86" s="13">
        <f>SUMIFS('ATL RAW'!$J:$J,'ATL RAW'!$I:$I,'ATL GA Inventory'!$B86,'ATL RAW'!$L:$L,'ATL GA Inventory'!DV$3)+SUMIFS('ATL CR'!$J:$J,'ATL CR'!$I:$I,'ATL GA Inventory'!$B86,'ATL CR'!$L:$L,'ATL GA Inventory'!DV$3)</f>
        <v>0</v>
      </c>
      <c r="DW86" s="13">
        <f>SUMIFS('ATL RAW'!$J:$J,'ATL RAW'!$I:$I,'ATL GA Inventory'!$B86,'ATL RAW'!$L:$L,'ATL GA Inventory'!DW$3)+SUMIFS('ATL CR'!$J:$J,'ATL CR'!$I:$I,'ATL GA Inventory'!$B86,'ATL CR'!$L:$L,'ATL GA Inventory'!DW$3)</f>
        <v>0</v>
      </c>
      <c r="DX86" s="13">
        <f>SUMIFS('ATL RAW'!$J:$J,'ATL RAW'!$I:$I,'ATL GA Inventory'!$B86,'ATL RAW'!$L:$L,'ATL GA Inventory'!DX$3)+SUMIFS('ATL CR'!$J:$J,'ATL CR'!$I:$I,'ATL GA Inventory'!$B86,'ATL CR'!$L:$L,'ATL GA Inventory'!DX$3)</f>
        <v>0</v>
      </c>
      <c r="DY86" s="13">
        <f>SUMIFS('ATL RAW'!$J:$J,'ATL RAW'!$I:$I,'ATL GA Inventory'!$B86,'ATL RAW'!$L:$L,'ATL GA Inventory'!DY$3)+SUMIFS('ATL CR'!$J:$J,'ATL CR'!$I:$I,'ATL GA Inventory'!$B86,'ATL CR'!$L:$L,'ATL GA Inventory'!DY$3)</f>
        <v>0</v>
      </c>
      <c r="DZ86" s="13">
        <f>SUMIFS('ATL RAW'!$J:$J,'ATL RAW'!$I:$I,'ATL GA Inventory'!$B86,'ATL RAW'!$L:$L,'ATL GA Inventory'!DZ$3)+SUMIFS('ATL CR'!$J:$J,'ATL CR'!$I:$I,'ATL GA Inventory'!$B86,'ATL CR'!$L:$L,'ATL GA Inventory'!DZ$3)</f>
        <v>0</v>
      </c>
      <c r="EA86" s="13">
        <f>SUMIFS('ATL RAW'!$J:$J,'ATL RAW'!$I:$I,'ATL GA Inventory'!$B86,'ATL RAW'!$L:$L,'ATL GA Inventory'!EA$3)+SUMIFS('ATL CR'!$J:$J,'ATL CR'!$I:$I,'ATL GA Inventory'!$B86,'ATL CR'!$L:$L,'ATL GA Inventory'!EA$3)</f>
        <v>0</v>
      </c>
      <c r="EB86" s="13">
        <f>SUMIFS('ATL RAW'!$J:$J,'ATL RAW'!$I:$I,'ATL GA Inventory'!$B86,'ATL RAW'!$L:$L,'ATL GA Inventory'!EB$3)+SUMIFS('ATL CR'!$J:$J,'ATL CR'!$I:$I,'ATL GA Inventory'!$B86,'ATL CR'!$L:$L,'ATL GA Inventory'!EB$3)</f>
        <v>0</v>
      </c>
      <c r="EC86" s="13">
        <f>SUMIFS('ATL RAW'!$J:$J,'ATL RAW'!$I:$I,'ATL GA Inventory'!$B86,'ATL RAW'!$L:$L,'ATL GA Inventory'!EC$3)+SUMIFS('ATL CR'!$J:$J,'ATL CR'!$I:$I,'ATL GA Inventory'!$B86,'ATL CR'!$L:$L,'ATL GA Inventory'!EC$3)</f>
        <v>0</v>
      </c>
      <c r="ED86" s="13">
        <f>SUMIFS('ATL RAW'!$J:$J,'ATL RAW'!$I:$I,'ATL GA Inventory'!$B86,'ATL RAW'!$L:$L,'ATL GA Inventory'!ED$3)+SUMIFS('ATL CR'!$J:$J,'ATL CR'!$I:$I,'ATL GA Inventory'!$B86,'ATL CR'!$L:$L,'ATL GA Inventory'!ED$3)</f>
        <v>0</v>
      </c>
      <c r="EE86" s="13">
        <f>SUMIFS('ATL RAW'!$J:$J,'ATL RAW'!$I:$I,'ATL GA Inventory'!$B86,'ATL RAW'!$L:$L,'ATL GA Inventory'!EE$3)+SUMIFS('ATL CR'!$J:$J,'ATL CR'!$I:$I,'ATL GA Inventory'!$B86,'ATL CR'!$L:$L,'ATL GA Inventory'!EE$3)</f>
        <v>0</v>
      </c>
      <c r="EF86" s="13">
        <f>SUMIFS('ATL RAW'!$J:$J,'ATL RAW'!$I:$I,'ATL GA Inventory'!$B86,'ATL RAW'!$L:$L,'ATL GA Inventory'!EF$3)+SUMIFS('ATL CR'!$J:$J,'ATL CR'!$I:$I,'ATL GA Inventory'!$B86,'ATL CR'!$L:$L,'ATL GA Inventory'!EF$3)</f>
        <v>0</v>
      </c>
      <c r="EG86" s="13">
        <f>SUMIFS('ATL RAW'!$J:$J,'ATL RAW'!$I:$I,'ATL GA Inventory'!$B86,'ATL RAW'!$L:$L,'ATL GA Inventory'!EG$3)+SUMIFS('ATL CR'!$J:$J,'ATL CR'!$I:$I,'ATL GA Inventory'!$B86,'ATL CR'!$L:$L,'ATL GA Inventory'!EG$3)</f>
        <v>0</v>
      </c>
      <c r="EH86" s="13">
        <f>SUMIFS('ATL RAW'!$J:$J,'ATL RAW'!$I:$I,'ATL GA Inventory'!$B86,'ATL RAW'!$L:$L,'ATL GA Inventory'!EH$3)+SUMIFS('ATL CR'!$J:$J,'ATL CR'!$I:$I,'ATL GA Inventory'!$B86,'ATL CR'!$L:$L,'ATL GA Inventory'!EH$3)</f>
        <v>0</v>
      </c>
      <c r="EI86" s="13">
        <f>SUMIFS('ATL RAW'!$J:$J,'ATL RAW'!$I:$I,'ATL GA Inventory'!$B86,'ATL RAW'!$L:$L,'ATL GA Inventory'!EI$3)+SUMIFS('ATL CR'!$J:$J,'ATL CR'!$I:$I,'ATL GA Inventory'!$B86,'ATL CR'!$L:$L,'ATL GA Inventory'!EI$3)</f>
        <v>0</v>
      </c>
      <c r="EJ86" s="13">
        <f>SUMIFS('ATL RAW'!$J:$J,'ATL RAW'!$I:$I,'ATL GA Inventory'!$B86,'ATL RAW'!$L:$L,'ATL GA Inventory'!EJ$3)+SUMIFS('ATL CR'!$J:$J,'ATL CR'!$I:$I,'ATL GA Inventory'!$B86,'ATL CR'!$L:$L,'ATL GA Inventory'!EJ$3)</f>
        <v>0</v>
      </c>
      <c r="EK86" s="13">
        <f>SUMIFS('ATL RAW'!$J:$J,'ATL RAW'!$I:$I,'ATL GA Inventory'!$B86,'ATL RAW'!$L:$L,'ATL GA Inventory'!EK$3)+SUMIFS('ATL CR'!$J:$J,'ATL CR'!$I:$I,'ATL GA Inventory'!$B86,'ATL CR'!$L:$L,'ATL GA Inventory'!EK$3)</f>
        <v>0</v>
      </c>
      <c r="EL86" s="13">
        <f>SUMIFS('ATL RAW'!$J:$J,'ATL RAW'!$I:$I,'ATL GA Inventory'!$B86,'ATL RAW'!$L:$L,'ATL GA Inventory'!EL$3)+SUMIFS('ATL CR'!$J:$J,'ATL CR'!$I:$I,'ATL GA Inventory'!$B86,'ATL CR'!$L:$L,'ATL GA Inventory'!EL$3)</f>
        <v>0</v>
      </c>
      <c r="EM86" s="13">
        <f>SUMIFS('ATL RAW'!$J:$J,'ATL RAW'!$I:$I,'ATL GA Inventory'!$B86,'ATL RAW'!$L:$L,'ATL GA Inventory'!EM$3)+SUMIFS('ATL CR'!$J:$J,'ATL CR'!$I:$I,'ATL GA Inventory'!$B86,'ATL CR'!$L:$L,'ATL GA Inventory'!EM$3)</f>
        <v>0</v>
      </c>
      <c r="EN86" s="13">
        <f>SUMIFS('ATL RAW'!$J:$J,'ATL RAW'!$I:$I,'ATL GA Inventory'!$B86,'ATL RAW'!$L:$L,'ATL GA Inventory'!EN$3)+SUMIFS('ATL CR'!$J:$J,'ATL CR'!$I:$I,'ATL GA Inventory'!$B86,'ATL CR'!$L:$L,'ATL GA Inventory'!EN$3)</f>
        <v>0</v>
      </c>
      <c r="EO86" s="13">
        <f>SUMIFS('ATL RAW'!$J:$J,'ATL RAW'!$I:$I,'ATL GA Inventory'!$B86,'ATL RAW'!$L:$L,'ATL GA Inventory'!EO$3)+SUMIFS('ATL CR'!$J:$J,'ATL CR'!$I:$I,'ATL GA Inventory'!$B86,'ATL CR'!$L:$L,'ATL GA Inventory'!EO$3)</f>
        <v>0</v>
      </c>
      <c r="EP86" s="13">
        <f>SUMIFS('ATL RAW'!$J:$J,'ATL RAW'!$I:$I,'ATL GA Inventory'!$B86,'ATL RAW'!$L:$L,'ATL GA Inventory'!EP$3)+SUMIFS('ATL CR'!$J:$J,'ATL CR'!$I:$I,'ATL GA Inventory'!$B86,'ATL CR'!$L:$L,'ATL GA Inventory'!EP$3)</f>
        <v>0</v>
      </c>
      <c r="EQ86" s="13">
        <f>SUMIFS('ATL RAW'!$J:$J,'ATL RAW'!$I:$I,'ATL GA Inventory'!$B86,'ATL RAW'!$L:$L,'ATL GA Inventory'!EQ$3)+SUMIFS('ATL CR'!$J:$J,'ATL CR'!$I:$I,'ATL GA Inventory'!$B86,'ATL CR'!$L:$L,'ATL GA Inventory'!EQ$3)</f>
        <v>0</v>
      </c>
      <c r="ER86" s="13">
        <f>SUMIFS('ATL RAW'!$J:$J,'ATL RAW'!$I:$I,'ATL GA Inventory'!$B86,'ATL RAW'!$L:$L,'ATL GA Inventory'!ER$3)+SUMIFS('ATL CR'!$J:$J,'ATL CR'!$I:$I,'ATL GA Inventory'!$B86,'ATL CR'!$L:$L,'ATL GA Inventory'!ER$3)</f>
        <v>0</v>
      </c>
      <c r="ES86" s="13">
        <f>SUMIFS('ATL RAW'!$J:$J,'ATL RAW'!$I:$I,'ATL GA Inventory'!$B86,'ATL RAW'!$L:$L,'ATL GA Inventory'!ES$3)+SUMIFS('ATL CR'!$J:$J,'ATL CR'!$I:$I,'ATL GA Inventory'!$B86,'ATL CR'!$L:$L,'ATL GA Inventory'!ES$3)</f>
        <v>0</v>
      </c>
      <c r="ET86" s="13">
        <f>SUMIFS('ATL RAW'!$J:$J,'ATL RAW'!$I:$I,'ATL GA Inventory'!$B86,'ATL RAW'!$L:$L,'ATL GA Inventory'!ET$3)+SUMIFS('ATL CR'!$J:$J,'ATL CR'!$I:$I,'ATL GA Inventory'!$B86,'ATL CR'!$L:$L,'ATL GA Inventory'!ET$3)</f>
        <v>0</v>
      </c>
      <c r="EU86" s="13">
        <f>SUMIFS('ATL RAW'!$J:$J,'ATL RAW'!$I:$I,'ATL GA Inventory'!$B86,'ATL RAW'!$L:$L,'ATL GA Inventory'!EU$3)+SUMIFS('ATL CR'!$J:$J,'ATL CR'!$I:$I,'ATL GA Inventory'!$B86,'ATL CR'!$L:$L,'ATL GA Inventory'!EU$3)</f>
        <v>0</v>
      </c>
      <c r="EV86" s="13">
        <f>SUMIFS('ATL RAW'!$J:$J,'ATL RAW'!$I:$I,'ATL GA Inventory'!$B86,'ATL RAW'!$L:$L,'ATL GA Inventory'!EV$3)+SUMIFS('ATL CR'!$J:$J,'ATL CR'!$I:$I,'ATL GA Inventory'!$B86,'ATL CR'!$L:$L,'ATL GA Inventory'!EV$3)</f>
        <v>0</v>
      </c>
      <c r="EW86" s="13">
        <f>SUMIFS('ATL RAW'!$J:$J,'ATL RAW'!$I:$I,'ATL GA Inventory'!$B86,'ATL RAW'!$L:$L,'ATL GA Inventory'!EW$3)+SUMIFS('ATL CR'!$J:$J,'ATL CR'!$I:$I,'ATL GA Inventory'!$B86,'ATL CR'!$L:$L,'ATL GA Inventory'!EW$3)</f>
        <v>0</v>
      </c>
      <c r="EX86" s="13">
        <f>SUMIFS('ATL RAW'!$J:$J,'ATL RAW'!$I:$I,'ATL GA Inventory'!$B86,'ATL RAW'!$L:$L,'ATL GA Inventory'!EX$3)+SUMIFS('ATL CR'!$J:$J,'ATL CR'!$I:$I,'ATL GA Inventory'!$B86,'ATL CR'!$L:$L,'ATL GA Inventory'!EX$3)</f>
        <v>0</v>
      </c>
      <c r="EY86" s="13">
        <f>SUMIFS('ATL RAW'!$J:$J,'ATL RAW'!$I:$I,'ATL GA Inventory'!$B86,'ATL RAW'!$L:$L,'ATL GA Inventory'!EY$3)+SUMIFS('ATL CR'!$J:$J,'ATL CR'!$I:$I,'ATL GA Inventory'!$B86,'ATL CR'!$L:$L,'ATL GA Inventory'!EY$3)</f>
        <v>0</v>
      </c>
      <c r="EZ86" s="13">
        <f>SUMIFS('ATL RAW'!$J:$J,'ATL RAW'!$I:$I,'ATL GA Inventory'!$B86,'ATL RAW'!$L:$L,'ATL GA Inventory'!EZ$3)+SUMIFS('ATL CR'!$J:$J,'ATL CR'!$I:$I,'ATL GA Inventory'!$B86,'ATL CR'!$L:$L,'ATL GA Inventory'!EZ$3)</f>
        <v>0</v>
      </c>
      <c r="FA86" s="13">
        <f>SUMIFS('ATL RAW'!$J:$J,'ATL RAW'!$I:$I,'ATL GA Inventory'!$B86,'ATL RAW'!$L:$L,'ATL GA Inventory'!FA$3)+SUMIFS('ATL CR'!$J:$J,'ATL CR'!$I:$I,'ATL GA Inventory'!$B86,'ATL CR'!$L:$L,'ATL GA Inventory'!FA$3)</f>
        <v>0</v>
      </c>
      <c r="FB86" s="13">
        <f>SUMIFS('ATL RAW'!$J:$J,'ATL RAW'!$I:$I,'ATL GA Inventory'!$B86,'ATL RAW'!$L:$L,'ATL GA Inventory'!FB$3)+SUMIFS('ATL CR'!$J:$J,'ATL CR'!$I:$I,'ATL GA Inventory'!$B86,'ATL CR'!$L:$L,'ATL GA Inventory'!FB$3)</f>
        <v>0</v>
      </c>
      <c r="FC86" s="13">
        <f>SUMIFS('ATL RAW'!$J:$J,'ATL RAW'!$I:$I,'ATL GA Inventory'!$B86,'ATL RAW'!$L:$L,'ATL GA Inventory'!FC$3)+SUMIFS('ATL CR'!$J:$J,'ATL CR'!$I:$I,'ATL GA Inventory'!$B86,'ATL CR'!$L:$L,'ATL GA Inventory'!FC$3)</f>
        <v>0</v>
      </c>
      <c r="FD86" s="13">
        <f>SUMIFS('ATL RAW'!$J:$J,'ATL RAW'!$I:$I,'ATL GA Inventory'!$B86,'ATL RAW'!$L:$L,'ATL GA Inventory'!FD$3)+SUMIFS('ATL CR'!$J:$J,'ATL CR'!$I:$I,'ATL GA Inventory'!$B86,'ATL CR'!$L:$L,'ATL GA Inventory'!FD$3)</f>
        <v>0</v>
      </c>
      <c r="FE86" s="13">
        <f>SUMIFS('ATL RAW'!$J:$J,'ATL RAW'!$I:$I,'ATL GA Inventory'!$B86,'ATL RAW'!$L:$L,'ATL GA Inventory'!FE$3)+SUMIFS('ATL CR'!$J:$J,'ATL CR'!$I:$I,'ATL GA Inventory'!$B86,'ATL CR'!$L:$L,'ATL GA Inventory'!FE$3)</f>
        <v>0</v>
      </c>
      <c r="FF86" s="13">
        <f>SUMIFS('ATL RAW'!$J:$J,'ATL RAW'!$I:$I,'ATL GA Inventory'!$B86,'ATL RAW'!$L:$L,'ATL GA Inventory'!FF$3)+SUMIFS('ATL CR'!$J:$J,'ATL CR'!$I:$I,'ATL GA Inventory'!$B86,'ATL CR'!$L:$L,'ATL GA Inventory'!FF$3)</f>
        <v>0</v>
      </c>
      <c r="FG86" s="13">
        <f>SUMIFS('ATL RAW'!$J:$J,'ATL RAW'!$I:$I,'ATL GA Inventory'!$B86,'ATL RAW'!$L:$L,'ATL GA Inventory'!FG$3)+SUMIFS('ATL CR'!$J:$J,'ATL CR'!$I:$I,'ATL GA Inventory'!$B86,'ATL CR'!$L:$L,'ATL GA Inventory'!FG$3)</f>
        <v>0</v>
      </c>
      <c r="FH86" s="13">
        <f>SUMIFS('ATL RAW'!$J:$J,'ATL RAW'!$I:$I,'ATL GA Inventory'!$B86,'ATL RAW'!$L:$L,'ATL GA Inventory'!FH$3)+SUMIFS('ATL CR'!$J:$J,'ATL CR'!$I:$I,'ATL GA Inventory'!$B86,'ATL CR'!$L:$L,'ATL GA Inventory'!FH$3)</f>
        <v>0</v>
      </c>
      <c r="FI86" s="13">
        <f>SUMIFS('ATL RAW'!$J:$J,'ATL RAW'!$I:$I,'ATL GA Inventory'!$B86,'ATL RAW'!$L:$L,'ATL GA Inventory'!FI$3)+SUMIFS('ATL CR'!$J:$J,'ATL CR'!$I:$I,'ATL GA Inventory'!$B86,'ATL CR'!$L:$L,'ATL GA Inventory'!FI$3)</f>
        <v>0</v>
      </c>
      <c r="FJ86" s="13">
        <f>SUMIFS('ATL RAW'!$J:$J,'ATL RAW'!$I:$I,'ATL GA Inventory'!$B86,'ATL RAW'!$L:$L,'ATL GA Inventory'!FJ$3)+SUMIFS('ATL CR'!$J:$J,'ATL CR'!$I:$I,'ATL GA Inventory'!$B86,'ATL CR'!$L:$L,'ATL GA Inventory'!FJ$3)</f>
        <v>0</v>
      </c>
      <c r="FK86" s="13">
        <f>SUMIFS('ATL RAW'!$J:$J,'ATL RAW'!$I:$I,'ATL GA Inventory'!$B86,'ATL RAW'!$L:$L,'ATL GA Inventory'!FK$3)+SUMIFS('ATL CR'!$J:$J,'ATL CR'!$I:$I,'ATL GA Inventory'!$B86,'ATL CR'!$L:$L,'ATL GA Inventory'!FK$3)</f>
        <v>0</v>
      </c>
      <c r="FL86" s="13">
        <f>SUMIFS('ATL RAW'!$J:$J,'ATL RAW'!$I:$I,'ATL GA Inventory'!$B86,'ATL RAW'!$L:$L,'ATL GA Inventory'!FL$3)+SUMIFS('ATL CR'!$J:$J,'ATL CR'!$I:$I,'ATL GA Inventory'!$B86,'ATL CR'!$L:$L,'ATL GA Inventory'!FL$3)</f>
        <v>0</v>
      </c>
      <c r="FM86" s="13">
        <f>SUMIFS('ATL RAW'!$J:$J,'ATL RAW'!$I:$I,'ATL GA Inventory'!$B86,'ATL RAW'!$L:$L,'ATL GA Inventory'!FM$3)+SUMIFS('ATL CR'!$J:$J,'ATL CR'!$I:$I,'ATL GA Inventory'!$B86,'ATL CR'!$L:$L,'ATL GA Inventory'!FM$3)</f>
        <v>0</v>
      </c>
      <c r="FN86" s="13">
        <f>SUMIFS('ATL RAW'!$J:$J,'ATL RAW'!$I:$I,'ATL GA Inventory'!$B86,'ATL RAW'!$L:$L,'ATL GA Inventory'!FN$3)+SUMIFS('ATL CR'!$J:$J,'ATL CR'!$I:$I,'ATL GA Inventory'!$B86,'ATL CR'!$L:$L,'ATL GA Inventory'!FN$3)</f>
        <v>0</v>
      </c>
      <c r="FO86" s="13">
        <f>SUMIFS('ATL RAW'!$J:$J,'ATL RAW'!$I:$I,'ATL GA Inventory'!$B86,'ATL RAW'!$L:$L,'ATL GA Inventory'!FO$3)+SUMIFS('ATL CR'!$J:$J,'ATL CR'!$I:$I,'ATL GA Inventory'!$B86,'ATL CR'!$L:$L,'ATL GA Inventory'!FO$3)</f>
        <v>0</v>
      </c>
      <c r="FP86" s="13">
        <f>SUMIFS('ATL RAW'!$J:$J,'ATL RAW'!$I:$I,'ATL GA Inventory'!$B86,'ATL RAW'!$L:$L,'ATL GA Inventory'!FP$3)+SUMIFS('ATL CR'!$J:$J,'ATL CR'!$I:$I,'ATL GA Inventory'!$B86,'ATL CR'!$L:$L,'ATL GA Inventory'!FP$3)</f>
        <v>0</v>
      </c>
      <c r="FQ86" s="13">
        <f>SUMIFS('ATL RAW'!$J:$J,'ATL RAW'!$I:$I,'ATL GA Inventory'!$B86,'ATL RAW'!$L:$L,'ATL GA Inventory'!FQ$3)+SUMIFS('ATL CR'!$J:$J,'ATL CR'!$I:$I,'ATL GA Inventory'!$B86,'ATL CR'!$L:$L,'ATL GA Inventory'!FQ$3)</f>
        <v>0</v>
      </c>
      <c r="FR86" s="13">
        <f>SUMIFS('ATL RAW'!$J:$J,'ATL RAW'!$I:$I,'ATL GA Inventory'!$B86,'ATL RAW'!$L:$L,'ATL GA Inventory'!FR$3)+SUMIFS('ATL CR'!$J:$J,'ATL CR'!$I:$I,'ATL GA Inventory'!$B86,'ATL CR'!$L:$L,'ATL GA Inventory'!FR$3)</f>
        <v>0</v>
      </c>
      <c r="FS86" s="13">
        <f>SUMIFS('ATL RAW'!$J:$J,'ATL RAW'!$I:$I,'ATL GA Inventory'!$B86,'ATL RAW'!$L:$L,'ATL GA Inventory'!FS$3)+SUMIFS('ATL CR'!$J:$J,'ATL CR'!$I:$I,'ATL GA Inventory'!$B86,'ATL CR'!$L:$L,'ATL GA Inventory'!FS$3)</f>
        <v>0</v>
      </c>
      <c r="FT86" s="13">
        <f>SUMIFS('ATL RAW'!$J:$J,'ATL RAW'!$I:$I,'ATL GA Inventory'!$B86,'ATL RAW'!$L:$L,'ATL GA Inventory'!FT$3)+SUMIFS('ATL CR'!$J:$J,'ATL CR'!$I:$I,'ATL GA Inventory'!$B86,'ATL CR'!$L:$L,'ATL GA Inventory'!FT$3)</f>
        <v>0</v>
      </c>
      <c r="FU86" s="13">
        <f>SUMIFS('ATL RAW'!$J:$J,'ATL RAW'!$I:$I,'ATL GA Inventory'!$B86,'ATL RAW'!$L:$L,'ATL GA Inventory'!FU$3)+SUMIFS('ATL CR'!$J:$J,'ATL CR'!$I:$I,'ATL GA Inventory'!$B86,'ATL CR'!$L:$L,'ATL GA Inventory'!FU$3)</f>
        <v>0</v>
      </c>
      <c r="FV86" s="13">
        <f>SUMIFS('ATL RAW'!$J:$J,'ATL RAW'!$I:$I,'ATL GA Inventory'!$B86,'ATL RAW'!$L:$L,'ATL GA Inventory'!FV$3)+SUMIFS('ATL CR'!$J:$J,'ATL CR'!$I:$I,'ATL GA Inventory'!$B86,'ATL CR'!$L:$L,'ATL GA Inventory'!FV$3)</f>
        <v>0</v>
      </c>
      <c r="FW86" s="13">
        <f>SUMIFS('ATL RAW'!$J:$J,'ATL RAW'!$I:$I,'ATL GA Inventory'!$B86,'ATL RAW'!$L:$L,'ATL GA Inventory'!FW$3)+SUMIFS('ATL CR'!$J:$J,'ATL CR'!$I:$I,'ATL GA Inventory'!$B86,'ATL CR'!$L:$L,'ATL GA Inventory'!FW$3)</f>
        <v>0</v>
      </c>
      <c r="FX86" s="13">
        <f>SUMIFS('ATL RAW'!$J:$J,'ATL RAW'!$I:$I,'ATL GA Inventory'!$B86,'ATL RAW'!$L:$L,'ATL GA Inventory'!FX$3)+SUMIFS('ATL CR'!$J:$J,'ATL CR'!$I:$I,'ATL GA Inventory'!$B86,'ATL CR'!$L:$L,'ATL GA Inventory'!FX$3)</f>
        <v>0</v>
      </c>
      <c r="FY86" s="13">
        <f>SUMIFS('ATL RAW'!$J:$J,'ATL RAW'!$I:$I,'ATL GA Inventory'!$B86,'ATL RAW'!$L:$L,'ATL GA Inventory'!FY$3)+SUMIFS('ATL CR'!$J:$J,'ATL CR'!$I:$I,'ATL GA Inventory'!$B86,'ATL CR'!$L:$L,'ATL GA Inventory'!FY$3)</f>
        <v>0</v>
      </c>
      <c r="FZ86" s="13">
        <f>SUMIFS('ATL RAW'!$J:$J,'ATL RAW'!$I:$I,'ATL GA Inventory'!$B86,'ATL RAW'!$L:$L,'ATL GA Inventory'!FZ$3)+SUMIFS('ATL CR'!$J:$J,'ATL CR'!$I:$I,'ATL GA Inventory'!$B86,'ATL CR'!$L:$L,'ATL GA Inventory'!FZ$3)</f>
        <v>0</v>
      </c>
      <c r="GA86" s="13">
        <f>SUMIFS('ATL RAW'!$J:$J,'ATL RAW'!$I:$I,'ATL GA Inventory'!$B86,'ATL RAW'!$L:$L,'ATL GA Inventory'!GA$3)+SUMIFS('ATL CR'!$J:$J,'ATL CR'!$I:$I,'ATL GA Inventory'!$B86,'ATL CR'!$L:$L,'ATL GA Inventory'!GA$3)</f>
        <v>0</v>
      </c>
      <c r="GB86" s="13">
        <f>SUMIFS('ATL RAW'!$J:$J,'ATL RAW'!$I:$I,'ATL GA Inventory'!$B86,'ATL RAW'!$L:$L,'ATL GA Inventory'!GB$3)+SUMIFS('ATL CR'!$J:$J,'ATL CR'!$I:$I,'ATL GA Inventory'!$B86,'ATL CR'!$L:$L,'ATL GA Inventory'!GB$3)</f>
        <v>0</v>
      </c>
      <c r="GC86" s="13">
        <f>SUMIFS('ATL RAW'!$J:$J,'ATL RAW'!$I:$I,'ATL GA Inventory'!$B86,'ATL RAW'!$L:$L,'ATL GA Inventory'!GC$3)+SUMIFS('ATL CR'!$J:$J,'ATL CR'!$I:$I,'ATL GA Inventory'!$B86,'ATL CR'!$L:$L,'ATL GA Inventory'!GC$3)</f>
        <v>0</v>
      </c>
      <c r="GD86" s="13">
        <f>SUMIFS('ATL RAW'!$J:$J,'ATL RAW'!$I:$I,'ATL GA Inventory'!$B86,'ATL RAW'!$L:$L,'ATL GA Inventory'!GD$3)+SUMIFS('ATL CR'!$J:$J,'ATL CR'!$I:$I,'ATL GA Inventory'!$B86,'ATL CR'!$L:$L,'ATL GA Inventory'!GD$3)</f>
        <v>0</v>
      </c>
      <c r="GE86" s="13">
        <f>SUMIFS('ATL RAW'!$J:$J,'ATL RAW'!$I:$I,'ATL GA Inventory'!$B86,'ATL RAW'!$L:$L,'ATL GA Inventory'!GE$3)+SUMIFS('ATL CR'!$J:$J,'ATL CR'!$I:$I,'ATL GA Inventory'!$B86,'ATL CR'!$L:$L,'ATL GA Inventory'!GE$3)</f>
        <v>0</v>
      </c>
      <c r="GF86" s="13">
        <f>SUMIFS('ATL RAW'!$J:$J,'ATL RAW'!$I:$I,'ATL GA Inventory'!$B86,'ATL RAW'!$L:$L,'ATL GA Inventory'!GF$3)+SUMIFS('ATL CR'!$J:$J,'ATL CR'!$I:$I,'ATL GA Inventory'!$B86,'ATL CR'!$L:$L,'ATL GA Inventory'!GF$3)</f>
        <v>0</v>
      </c>
      <c r="GG86" s="13">
        <f>SUMIFS('ATL RAW'!$J:$J,'ATL RAW'!$I:$I,'ATL GA Inventory'!$B86,'ATL RAW'!$L:$L,'ATL GA Inventory'!GG$3)+SUMIFS('ATL CR'!$J:$J,'ATL CR'!$I:$I,'ATL GA Inventory'!$B86,'ATL CR'!$L:$L,'ATL GA Inventory'!GG$3)</f>
        <v>0</v>
      </c>
      <c r="GH86" s="13">
        <f>SUMIFS('ATL RAW'!$J:$J,'ATL RAW'!$I:$I,'ATL GA Inventory'!$B86,'ATL RAW'!$L:$L,'ATL GA Inventory'!GH$3)+SUMIFS('ATL CR'!$J:$J,'ATL CR'!$I:$I,'ATL GA Inventory'!$B86,'ATL CR'!$L:$L,'ATL GA Inventory'!GH$3)</f>
        <v>0</v>
      </c>
      <c r="GI86" s="13">
        <f>SUMIFS('ATL RAW'!$J:$J,'ATL RAW'!$I:$I,'ATL GA Inventory'!$B86,'ATL RAW'!$L:$L,'ATL GA Inventory'!GI$3)+SUMIFS('ATL CR'!$J:$J,'ATL CR'!$I:$I,'ATL GA Inventory'!$B86,'ATL CR'!$L:$L,'ATL GA Inventory'!GI$3)</f>
        <v>0</v>
      </c>
      <c r="GJ86" s="13">
        <f>SUMIFS('ATL RAW'!$J:$J,'ATL RAW'!$I:$I,'ATL GA Inventory'!$B86,'ATL RAW'!$L:$L,'ATL GA Inventory'!GJ$3)+SUMIFS('ATL CR'!$J:$J,'ATL CR'!$I:$I,'ATL GA Inventory'!$B86,'ATL CR'!$L:$L,'ATL GA Inventory'!GJ$3)</f>
        <v>0</v>
      </c>
      <c r="GK86" s="13">
        <f>SUMIFS('ATL RAW'!$J:$J,'ATL RAW'!$I:$I,'ATL GA Inventory'!$B86,'ATL RAW'!$L:$L,'ATL GA Inventory'!GK$3)+SUMIFS('ATL CR'!$J:$J,'ATL CR'!$I:$I,'ATL GA Inventory'!$B86,'ATL CR'!$L:$L,'ATL GA Inventory'!GK$3)</f>
        <v>0</v>
      </c>
      <c r="GL86" s="13">
        <f>SUMIFS('ATL RAW'!$J:$J,'ATL RAW'!$I:$I,'ATL GA Inventory'!$B86,'ATL RAW'!$L:$L,'ATL GA Inventory'!GL$3)+SUMIFS('ATL CR'!$J:$J,'ATL CR'!$I:$I,'ATL GA Inventory'!$B86,'ATL CR'!$L:$L,'ATL GA Inventory'!GL$3)</f>
        <v>0</v>
      </c>
      <c r="GM86" s="13">
        <f>SUMIFS('ATL RAW'!$J:$J,'ATL RAW'!$I:$I,'ATL GA Inventory'!$B86,'ATL RAW'!$L:$L,'ATL GA Inventory'!GM$3)+SUMIFS('ATL CR'!$J:$J,'ATL CR'!$I:$I,'ATL GA Inventory'!$B86,'ATL CR'!$L:$L,'ATL GA Inventory'!GM$3)</f>
        <v>0</v>
      </c>
      <c r="GN86" s="13">
        <f>SUMIFS('ATL RAW'!$J:$J,'ATL RAW'!$I:$I,'ATL GA Inventory'!$B86,'ATL RAW'!$L:$L,'ATL GA Inventory'!GN$3)+SUMIFS('ATL CR'!$J:$J,'ATL CR'!$I:$I,'ATL GA Inventory'!$B86,'ATL CR'!$L:$L,'ATL GA Inventory'!GN$3)</f>
        <v>0</v>
      </c>
      <c r="GO86" s="13">
        <f>SUMIFS('ATL RAW'!$J:$J,'ATL RAW'!$I:$I,'ATL GA Inventory'!$B86,'ATL RAW'!$L:$L,'ATL GA Inventory'!GO$3)+SUMIFS('ATL CR'!$J:$J,'ATL CR'!$I:$I,'ATL GA Inventory'!$B86,'ATL CR'!$L:$L,'ATL GA Inventory'!GO$3)</f>
        <v>0</v>
      </c>
      <c r="GP86" s="13">
        <f>SUMIFS('ATL RAW'!$J:$J,'ATL RAW'!$I:$I,'ATL GA Inventory'!$B86,'ATL RAW'!$L:$L,'ATL GA Inventory'!GP$3)+SUMIFS('ATL CR'!$J:$J,'ATL CR'!$I:$I,'ATL GA Inventory'!$B86,'ATL CR'!$L:$L,'ATL GA Inventory'!GP$3)</f>
        <v>0</v>
      </c>
      <c r="GQ86" s="13">
        <f>SUMIFS('ATL RAW'!$J:$J,'ATL RAW'!$I:$I,'ATL GA Inventory'!$B86,'ATL RAW'!$L:$L,'ATL GA Inventory'!GQ$3)+SUMIFS('ATL CR'!$J:$J,'ATL CR'!$I:$I,'ATL GA Inventory'!$B86,'ATL CR'!$L:$L,'ATL GA Inventory'!GQ$3)</f>
        <v>0</v>
      </c>
      <c r="GR86" s="13">
        <f>SUMIFS('ATL RAW'!$J:$J,'ATL RAW'!$I:$I,'ATL GA Inventory'!$B86,'ATL RAW'!$L:$L,'ATL GA Inventory'!GR$3)+SUMIFS('ATL CR'!$J:$J,'ATL CR'!$I:$I,'ATL GA Inventory'!$B86,'ATL CR'!$L:$L,'ATL GA Inventory'!GR$3)</f>
        <v>0</v>
      </c>
      <c r="GS86" s="13">
        <f>SUMIFS('ATL RAW'!$J:$J,'ATL RAW'!$I:$I,'ATL GA Inventory'!$B86,'ATL RAW'!$L:$L,'ATL GA Inventory'!GS$3)+SUMIFS('ATL CR'!$J:$J,'ATL CR'!$I:$I,'ATL GA Inventory'!$B86,'ATL CR'!$L:$L,'ATL GA Inventory'!GS$3)</f>
        <v>0</v>
      </c>
      <c r="GT86" s="13">
        <f>SUMIFS('ATL RAW'!$J:$J,'ATL RAW'!$I:$I,'ATL GA Inventory'!$B86,'ATL RAW'!$L:$L,'ATL GA Inventory'!GT$3)+SUMIFS('ATL CR'!$J:$J,'ATL CR'!$I:$I,'ATL GA Inventory'!$B86,'ATL CR'!$L:$L,'ATL GA Inventory'!GT$3)</f>
        <v>0</v>
      </c>
      <c r="GU86" s="13">
        <f>SUMIFS('ATL RAW'!$J:$J,'ATL RAW'!$I:$I,'ATL GA Inventory'!$B86,'ATL RAW'!$L:$L,'ATL GA Inventory'!GU$3)+SUMIFS('ATL CR'!$J:$J,'ATL CR'!$I:$I,'ATL GA Inventory'!$B86,'ATL CR'!$L:$L,'ATL GA Inventory'!GU$3)</f>
        <v>0</v>
      </c>
      <c r="GV86" s="13">
        <f>SUMIFS('ATL RAW'!$J:$J,'ATL RAW'!$I:$I,'ATL GA Inventory'!$B86,'ATL RAW'!$L:$L,'ATL GA Inventory'!GV$3)+SUMIFS('ATL CR'!$J:$J,'ATL CR'!$I:$I,'ATL GA Inventory'!$B86,'ATL CR'!$L:$L,'ATL GA Inventory'!GV$3)</f>
        <v>0</v>
      </c>
      <c r="GW86" s="13">
        <f>SUMIFS('ATL RAW'!$J:$J,'ATL RAW'!$I:$I,'ATL GA Inventory'!$B86,'ATL RAW'!$L:$L,'ATL GA Inventory'!GW$3)+SUMIFS('ATL CR'!$J:$J,'ATL CR'!$I:$I,'ATL GA Inventory'!$B86,'ATL CR'!$L:$L,'ATL GA Inventory'!GW$3)</f>
        <v>0</v>
      </c>
      <c r="GX86" s="13">
        <f>SUMIFS('ATL RAW'!$J:$J,'ATL RAW'!$I:$I,'ATL GA Inventory'!$B86,'ATL RAW'!$L:$L,'ATL GA Inventory'!GX$3)+SUMIFS('ATL CR'!$J:$J,'ATL CR'!$I:$I,'ATL GA Inventory'!$B86,'ATL CR'!$L:$L,'ATL GA Inventory'!GX$3)</f>
        <v>0</v>
      </c>
      <c r="GY86" s="13">
        <f>SUMIFS('ATL RAW'!$J:$J,'ATL RAW'!$I:$I,'ATL GA Inventory'!$B86,'ATL RAW'!$L:$L,'ATL GA Inventory'!GY$3)+SUMIFS('ATL CR'!$J:$J,'ATL CR'!$I:$I,'ATL GA Inventory'!$B86,'ATL CR'!$L:$L,'ATL GA Inventory'!GY$3)</f>
        <v>0</v>
      </c>
    </row>
    <row r="87" spans="1:207" hidden="1">
      <c r="A87" s="15" t="s">
        <v>936</v>
      </c>
      <c r="B87" s="15">
        <f t="shared" si="12"/>
        <v>46101143</v>
      </c>
      <c r="C87" s="15" t="str">
        <f t="shared" si="12"/>
        <v>Q.PEAK DUO L G6P.2</v>
      </c>
      <c r="D87" s="14">
        <f t="shared" si="12"/>
        <v>415</v>
      </c>
      <c r="E87" s="13">
        <f>SUMIFS('ATL RAW'!$J:$J,'ATL RAW'!$I:$I,'ATL GA Inventory'!$B87,'ATL RAW'!$L:$L,'ATL GA Inventory'!E$3)+SUMIFS('ATL CR'!$J:$J,'ATL CR'!$I:$I,'ATL GA Inventory'!$B87,'ATL CR'!$L:$L,'ATL GA Inventory'!E$3)</f>
        <v>0</v>
      </c>
      <c r="F87" s="13">
        <f>SUMIFS('ATL RAW'!$J:$J,'ATL RAW'!$I:$I,'ATL GA Inventory'!$B87,'ATL RAW'!$L:$L,'ATL GA Inventory'!F$3)+SUMIFS('ATL CR'!$J:$J,'ATL CR'!$I:$I,'ATL GA Inventory'!$B87,'ATL CR'!$L:$L,'ATL GA Inventory'!F$3)</f>
        <v>0</v>
      </c>
      <c r="G87" s="13">
        <f>SUMIFS('ATL RAW'!$J:$J,'ATL RAW'!$I:$I,'ATL GA Inventory'!$B87,'ATL RAW'!$L:$L,'ATL GA Inventory'!G$3)+SUMIFS('ATL CR'!$J:$J,'ATL CR'!$I:$I,'ATL GA Inventory'!$B87,'ATL CR'!$L:$L,'ATL GA Inventory'!G$3)</f>
        <v>0</v>
      </c>
      <c r="H87" s="13">
        <f>SUMIFS('ATL RAW'!$J:$J,'ATL RAW'!$I:$I,'ATL GA Inventory'!$B87,'ATL RAW'!$L:$L,'ATL GA Inventory'!H$3)+SUMIFS('ATL CR'!$J:$J,'ATL CR'!$I:$I,'ATL GA Inventory'!$B87,'ATL CR'!$L:$L,'ATL GA Inventory'!H$3)</f>
        <v>0</v>
      </c>
      <c r="I87" s="13">
        <f>SUMIFS('ATL RAW'!$J:$J,'ATL RAW'!$I:$I,'ATL GA Inventory'!$B87,'ATL RAW'!$L:$L,'ATL GA Inventory'!I$3)+SUMIFS('ATL CR'!$J:$J,'ATL CR'!$I:$I,'ATL GA Inventory'!$B87,'ATL CR'!$L:$L,'ATL GA Inventory'!I$3)</f>
        <v>0</v>
      </c>
      <c r="J87" s="13">
        <f>SUMIFS('ATL RAW'!$J:$J,'ATL RAW'!$I:$I,'ATL GA Inventory'!$B87,'ATL RAW'!$L:$L,'ATL GA Inventory'!J$3)+SUMIFS('ATL CR'!$J:$J,'ATL CR'!$I:$I,'ATL GA Inventory'!$B87,'ATL CR'!$L:$L,'ATL GA Inventory'!J$3)</f>
        <v>0</v>
      </c>
      <c r="K87" s="13">
        <f>SUMIFS('ATL RAW'!$J:$J,'ATL RAW'!$I:$I,'ATL GA Inventory'!$B87,'ATL RAW'!$L:$L,'ATL GA Inventory'!K$3)+SUMIFS('ATL CR'!$J:$J,'ATL CR'!$I:$I,'ATL GA Inventory'!$B87,'ATL CR'!$L:$L,'ATL GA Inventory'!K$3)</f>
        <v>0</v>
      </c>
      <c r="L87" s="13">
        <f>SUMIFS('ATL RAW'!$J:$J,'ATL RAW'!$I:$I,'ATL GA Inventory'!$B87,'ATL RAW'!$L:$L,'ATL GA Inventory'!L$3)+SUMIFS('ATL CR'!$J:$J,'ATL CR'!$I:$I,'ATL GA Inventory'!$B87,'ATL CR'!$L:$L,'ATL GA Inventory'!L$3)</f>
        <v>0</v>
      </c>
      <c r="M87" s="13">
        <f>SUMIFS('ATL RAW'!$J:$J,'ATL RAW'!$I:$I,'ATL GA Inventory'!$B87,'ATL RAW'!$L:$L,'ATL GA Inventory'!M$3)+SUMIFS('ATL CR'!$J:$J,'ATL CR'!$I:$I,'ATL GA Inventory'!$B87,'ATL CR'!$L:$L,'ATL GA Inventory'!M$3)</f>
        <v>0</v>
      </c>
      <c r="N87" s="13">
        <f>SUMIFS('ATL RAW'!$J:$J,'ATL RAW'!$I:$I,'ATL GA Inventory'!$B87,'ATL RAW'!$L:$L,'ATL GA Inventory'!N$3)+SUMIFS('ATL CR'!$J:$J,'ATL CR'!$I:$I,'ATL GA Inventory'!$B87,'ATL CR'!$L:$L,'ATL GA Inventory'!N$3)</f>
        <v>0</v>
      </c>
      <c r="O87" s="13">
        <f>SUMIFS('ATL RAW'!$J:$J,'ATL RAW'!$I:$I,'ATL GA Inventory'!$B87,'ATL RAW'!$L:$L,'ATL GA Inventory'!O$3)+SUMIFS('ATL CR'!$J:$J,'ATL CR'!$I:$I,'ATL GA Inventory'!$B87,'ATL CR'!$L:$L,'ATL GA Inventory'!O$3)</f>
        <v>0</v>
      </c>
      <c r="P87" s="13">
        <f>SUMIFS('ATL RAW'!$J:$J,'ATL RAW'!$I:$I,'ATL GA Inventory'!$B87,'ATL RAW'!$L:$L,'ATL GA Inventory'!P$3)+SUMIFS('ATL CR'!$J:$J,'ATL CR'!$I:$I,'ATL GA Inventory'!$B87,'ATL CR'!$L:$L,'ATL GA Inventory'!P$3)</f>
        <v>0</v>
      </c>
      <c r="Q87" s="13">
        <f>SUMIFS('ATL RAW'!$J:$J,'ATL RAW'!$I:$I,'ATL GA Inventory'!$B87,'ATL RAW'!$L:$L,'ATL GA Inventory'!Q$3)+SUMIFS('ATL CR'!$J:$J,'ATL CR'!$I:$I,'ATL GA Inventory'!$B87,'ATL CR'!$L:$L,'ATL GA Inventory'!Q$3)</f>
        <v>0</v>
      </c>
      <c r="R87" s="13">
        <f>SUMIFS('ATL RAW'!$J:$J,'ATL RAW'!$I:$I,'ATL GA Inventory'!$B87,'ATL RAW'!$L:$L,'ATL GA Inventory'!R$3)+SUMIFS('ATL CR'!$J:$J,'ATL CR'!$I:$I,'ATL GA Inventory'!$B87,'ATL CR'!$L:$L,'ATL GA Inventory'!R$3)</f>
        <v>0</v>
      </c>
      <c r="S87" s="13">
        <f>SUMIFS('ATL RAW'!$J:$J,'ATL RAW'!$I:$I,'ATL GA Inventory'!$B87,'ATL RAW'!$L:$L,'ATL GA Inventory'!S$3)+SUMIFS('ATL CR'!$J:$J,'ATL CR'!$I:$I,'ATL GA Inventory'!$B87,'ATL CR'!$L:$L,'ATL GA Inventory'!S$3)</f>
        <v>0</v>
      </c>
      <c r="T87" s="13">
        <f>SUMIFS('ATL RAW'!$J:$J,'ATL RAW'!$I:$I,'ATL GA Inventory'!$B87,'ATL RAW'!$L:$L,'ATL GA Inventory'!T$3)+SUMIFS('ATL CR'!$J:$J,'ATL CR'!$I:$I,'ATL GA Inventory'!$B87,'ATL CR'!$L:$L,'ATL GA Inventory'!T$3)</f>
        <v>0</v>
      </c>
      <c r="U87" s="13">
        <f>SUMIFS('ATL RAW'!$J:$J,'ATL RAW'!$I:$I,'ATL GA Inventory'!$B87,'ATL RAW'!$L:$L,'ATL GA Inventory'!U$3)+SUMIFS('ATL CR'!$J:$J,'ATL CR'!$I:$I,'ATL GA Inventory'!$B87,'ATL CR'!$L:$L,'ATL GA Inventory'!U$3)</f>
        <v>0</v>
      </c>
      <c r="V87" s="13">
        <f>SUMIFS('ATL RAW'!$J:$J,'ATL RAW'!$I:$I,'ATL GA Inventory'!$B87,'ATL RAW'!$L:$L,'ATL GA Inventory'!V$3)+SUMIFS('ATL CR'!$J:$J,'ATL CR'!$I:$I,'ATL GA Inventory'!$B87,'ATL CR'!$L:$L,'ATL GA Inventory'!V$3)</f>
        <v>0</v>
      </c>
      <c r="W87" s="13">
        <f>SUMIFS('ATL RAW'!$J:$J,'ATL RAW'!$I:$I,'ATL GA Inventory'!$B87,'ATL RAW'!$L:$L,'ATL GA Inventory'!W$3)+SUMIFS('ATL CR'!$J:$J,'ATL CR'!$I:$I,'ATL GA Inventory'!$B87,'ATL CR'!$L:$L,'ATL GA Inventory'!W$3)</f>
        <v>0</v>
      </c>
      <c r="X87" s="13">
        <f>SUMIFS('ATL RAW'!$J:$J,'ATL RAW'!$I:$I,'ATL GA Inventory'!$B87,'ATL RAW'!$L:$L,'ATL GA Inventory'!X$3)+SUMIFS('ATL CR'!$J:$J,'ATL CR'!$I:$I,'ATL GA Inventory'!$B87,'ATL CR'!$L:$L,'ATL GA Inventory'!X$3)</f>
        <v>0</v>
      </c>
      <c r="Y87" s="13">
        <f>SUMIFS('ATL RAW'!$J:$J,'ATL RAW'!$I:$I,'ATL GA Inventory'!$B87,'ATL RAW'!$L:$L,'ATL GA Inventory'!Y$3)+SUMIFS('ATL CR'!$J:$J,'ATL CR'!$I:$I,'ATL GA Inventory'!$B87,'ATL CR'!$L:$L,'ATL GA Inventory'!Y$3)</f>
        <v>0</v>
      </c>
      <c r="Z87" s="13">
        <f>SUMIFS('ATL RAW'!$J:$J,'ATL RAW'!$I:$I,'ATL GA Inventory'!$B87,'ATL RAW'!$L:$L,'ATL GA Inventory'!Z$3)+SUMIFS('ATL CR'!$J:$J,'ATL CR'!$I:$I,'ATL GA Inventory'!$B87,'ATL CR'!$L:$L,'ATL GA Inventory'!Z$3)</f>
        <v>0</v>
      </c>
      <c r="AA87" s="13">
        <f>SUMIFS('ATL RAW'!$J:$J,'ATL RAW'!$I:$I,'ATL GA Inventory'!$B87,'ATL RAW'!$L:$L,'ATL GA Inventory'!AA$3)+SUMIFS('ATL CR'!$J:$J,'ATL CR'!$I:$I,'ATL GA Inventory'!$B87,'ATL CR'!$L:$L,'ATL GA Inventory'!AA$3)</f>
        <v>0</v>
      </c>
      <c r="AB87" s="13">
        <f>SUMIFS('ATL RAW'!$J:$J,'ATL RAW'!$I:$I,'ATL GA Inventory'!$B87,'ATL RAW'!$L:$L,'ATL GA Inventory'!AB$3)+SUMIFS('ATL CR'!$J:$J,'ATL CR'!$I:$I,'ATL GA Inventory'!$B87,'ATL CR'!$L:$L,'ATL GA Inventory'!AB$3)</f>
        <v>0</v>
      </c>
      <c r="AC87" s="13">
        <f>SUMIFS('ATL RAW'!$J:$J,'ATL RAW'!$I:$I,'ATL GA Inventory'!$B87,'ATL RAW'!$L:$L,'ATL GA Inventory'!AC$3)+SUMIFS('ATL CR'!$J:$J,'ATL CR'!$I:$I,'ATL GA Inventory'!$B87,'ATL CR'!$L:$L,'ATL GA Inventory'!AC$3)</f>
        <v>0</v>
      </c>
      <c r="AD87" s="13">
        <f>SUMIFS('ATL RAW'!$J:$J,'ATL RAW'!$I:$I,'ATL GA Inventory'!$B87,'ATL RAW'!$L:$L,'ATL GA Inventory'!AD$3)+SUMIFS('ATL CR'!$J:$J,'ATL CR'!$I:$I,'ATL GA Inventory'!$B87,'ATL CR'!$L:$L,'ATL GA Inventory'!AD$3)</f>
        <v>0</v>
      </c>
      <c r="AE87" s="13">
        <f>SUMIFS('ATL RAW'!$J:$J,'ATL RAW'!$I:$I,'ATL GA Inventory'!$B87,'ATL RAW'!$L:$L,'ATL GA Inventory'!AE$3)+SUMIFS('ATL CR'!$J:$J,'ATL CR'!$I:$I,'ATL GA Inventory'!$B87,'ATL CR'!$L:$L,'ATL GA Inventory'!AE$3)</f>
        <v>0</v>
      </c>
      <c r="AF87" s="13">
        <f>SUMIFS('ATL RAW'!$J:$J,'ATL RAW'!$I:$I,'ATL GA Inventory'!$B87,'ATL RAW'!$L:$L,'ATL GA Inventory'!AF$3)+SUMIFS('ATL CR'!$J:$J,'ATL CR'!$I:$I,'ATL GA Inventory'!$B87,'ATL CR'!$L:$L,'ATL GA Inventory'!AF$3)</f>
        <v>0</v>
      </c>
      <c r="AG87" s="13">
        <f>SUMIFS('ATL RAW'!$J:$J,'ATL RAW'!$I:$I,'ATL GA Inventory'!$B87,'ATL RAW'!$L:$L,'ATL GA Inventory'!AG$3)+SUMIFS('ATL CR'!$J:$J,'ATL CR'!$I:$I,'ATL GA Inventory'!$B87,'ATL CR'!$L:$L,'ATL GA Inventory'!AG$3)</f>
        <v>0</v>
      </c>
      <c r="AH87" s="13">
        <f>SUMIFS('ATL RAW'!$J:$J,'ATL RAW'!$I:$I,'ATL GA Inventory'!$B87,'ATL RAW'!$L:$L,'ATL GA Inventory'!AH$3)+SUMIFS('ATL CR'!$J:$J,'ATL CR'!$I:$I,'ATL GA Inventory'!$B87,'ATL CR'!$L:$L,'ATL GA Inventory'!AH$3)</f>
        <v>0</v>
      </c>
      <c r="AI87" s="13">
        <f>SUMIFS('ATL RAW'!$J:$J,'ATL RAW'!$I:$I,'ATL GA Inventory'!$B87,'ATL RAW'!$L:$L,'ATL GA Inventory'!AI$3)+SUMIFS('ATL CR'!$J:$J,'ATL CR'!$I:$I,'ATL GA Inventory'!$B87,'ATL CR'!$L:$L,'ATL GA Inventory'!AI$3)</f>
        <v>0</v>
      </c>
      <c r="AJ87" s="13">
        <f>SUMIFS('ATL RAW'!$J:$J,'ATL RAW'!$I:$I,'ATL GA Inventory'!$B87,'ATL RAW'!$L:$L,'ATL GA Inventory'!AJ$3)+SUMIFS('ATL CR'!$J:$J,'ATL CR'!$I:$I,'ATL GA Inventory'!$B87,'ATL CR'!$L:$L,'ATL GA Inventory'!AJ$3)</f>
        <v>0</v>
      </c>
      <c r="AK87" s="13">
        <f>SUMIFS('ATL RAW'!$J:$J,'ATL RAW'!$I:$I,'ATL GA Inventory'!$B87,'ATL RAW'!$L:$L,'ATL GA Inventory'!AK$3)+SUMIFS('ATL CR'!$J:$J,'ATL CR'!$I:$I,'ATL GA Inventory'!$B87,'ATL CR'!$L:$L,'ATL GA Inventory'!AK$3)</f>
        <v>0</v>
      </c>
      <c r="AL87" s="13">
        <f>SUMIFS('ATL RAW'!$J:$J,'ATL RAW'!$I:$I,'ATL GA Inventory'!$B87,'ATL RAW'!$L:$L,'ATL GA Inventory'!AL$3)+SUMIFS('ATL CR'!$J:$J,'ATL CR'!$I:$I,'ATL GA Inventory'!$B87,'ATL CR'!$L:$L,'ATL GA Inventory'!AL$3)</f>
        <v>0</v>
      </c>
      <c r="AM87" s="13">
        <f>SUMIFS('ATL RAW'!$J:$J,'ATL RAW'!$I:$I,'ATL GA Inventory'!$B87,'ATL RAW'!$L:$L,'ATL GA Inventory'!AM$3)+SUMIFS('ATL CR'!$J:$J,'ATL CR'!$I:$I,'ATL GA Inventory'!$B87,'ATL CR'!$L:$L,'ATL GA Inventory'!AM$3)</f>
        <v>0</v>
      </c>
      <c r="AN87" s="13">
        <f>SUMIFS('ATL RAW'!$J:$J,'ATL RAW'!$I:$I,'ATL GA Inventory'!$B87,'ATL RAW'!$L:$L,'ATL GA Inventory'!AN$3)+SUMIFS('ATL CR'!$J:$J,'ATL CR'!$I:$I,'ATL GA Inventory'!$B87,'ATL CR'!$L:$L,'ATL GA Inventory'!AN$3)</f>
        <v>0</v>
      </c>
      <c r="AO87" s="13">
        <f>SUMIFS('ATL RAW'!$J:$J,'ATL RAW'!$I:$I,'ATL GA Inventory'!$B87,'ATL RAW'!$L:$L,'ATL GA Inventory'!AO$3)+SUMIFS('ATL CR'!$J:$J,'ATL CR'!$I:$I,'ATL GA Inventory'!$B87,'ATL CR'!$L:$L,'ATL GA Inventory'!AO$3)</f>
        <v>0</v>
      </c>
      <c r="AP87" s="13">
        <f>SUMIFS('ATL RAW'!$J:$J,'ATL RAW'!$I:$I,'ATL GA Inventory'!$B87,'ATL RAW'!$L:$L,'ATL GA Inventory'!AP$3)+SUMIFS('ATL CR'!$J:$J,'ATL CR'!$I:$I,'ATL GA Inventory'!$B87,'ATL CR'!$L:$L,'ATL GA Inventory'!AP$3)</f>
        <v>0</v>
      </c>
      <c r="AQ87" s="13">
        <f>SUMIFS('ATL RAW'!$J:$J,'ATL RAW'!$I:$I,'ATL GA Inventory'!$B87,'ATL RAW'!$L:$L,'ATL GA Inventory'!AQ$3)+SUMIFS('ATL CR'!$J:$J,'ATL CR'!$I:$I,'ATL GA Inventory'!$B87,'ATL CR'!$L:$L,'ATL GA Inventory'!AQ$3)</f>
        <v>0</v>
      </c>
      <c r="AR87" s="13">
        <f>SUMIFS('ATL RAW'!$J:$J,'ATL RAW'!$I:$I,'ATL GA Inventory'!$B87,'ATL RAW'!$L:$L,'ATL GA Inventory'!AR$3)+SUMIFS('ATL CR'!$J:$J,'ATL CR'!$I:$I,'ATL GA Inventory'!$B87,'ATL CR'!$L:$L,'ATL GA Inventory'!AR$3)</f>
        <v>0</v>
      </c>
      <c r="AS87" s="13">
        <f>SUMIFS('ATL RAW'!$J:$J,'ATL RAW'!$I:$I,'ATL GA Inventory'!$B87,'ATL RAW'!$L:$L,'ATL GA Inventory'!AS$3)+SUMIFS('ATL CR'!$J:$J,'ATL CR'!$I:$I,'ATL GA Inventory'!$B87,'ATL CR'!$L:$L,'ATL GA Inventory'!AS$3)</f>
        <v>0</v>
      </c>
      <c r="AT87" s="13">
        <f>SUMIFS('ATL RAW'!$J:$J,'ATL RAW'!$I:$I,'ATL GA Inventory'!$B87,'ATL RAW'!$L:$L,'ATL GA Inventory'!AT$3)+SUMIFS('ATL CR'!$J:$J,'ATL CR'!$I:$I,'ATL GA Inventory'!$B87,'ATL CR'!$L:$L,'ATL GA Inventory'!AT$3)</f>
        <v>0</v>
      </c>
      <c r="AU87" s="13">
        <f>SUMIFS('ATL RAW'!$J:$J,'ATL RAW'!$I:$I,'ATL GA Inventory'!$B87,'ATL RAW'!$L:$L,'ATL GA Inventory'!AU$3)+SUMIFS('ATL CR'!$J:$J,'ATL CR'!$I:$I,'ATL GA Inventory'!$B87,'ATL CR'!$L:$L,'ATL GA Inventory'!AU$3)</f>
        <v>0</v>
      </c>
      <c r="AV87" s="13">
        <f>SUMIFS('ATL RAW'!$J:$J,'ATL RAW'!$I:$I,'ATL GA Inventory'!$B87,'ATL RAW'!$L:$L,'ATL GA Inventory'!AV$3)+SUMIFS('ATL CR'!$J:$J,'ATL CR'!$I:$I,'ATL GA Inventory'!$B87,'ATL CR'!$L:$L,'ATL GA Inventory'!AV$3)</f>
        <v>0</v>
      </c>
      <c r="AW87" s="13">
        <f>SUMIFS('ATL RAW'!$J:$J,'ATL RAW'!$I:$I,'ATL GA Inventory'!$B87,'ATL RAW'!$L:$L,'ATL GA Inventory'!AW$3)+SUMIFS('ATL CR'!$J:$J,'ATL CR'!$I:$I,'ATL GA Inventory'!$B87,'ATL CR'!$L:$L,'ATL GA Inventory'!AW$3)</f>
        <v>0</v>
      </c>
      <c r="AX87" s="13">
        <f>SUMIFS('ATL RAW'!$J:$J,'ATL RAW'!$I:$I,'ATL GA Inventory'!$B87,'ATL RAW'!$L:$L,'ATL GA Inventory'!AX$3)+SUMIFS('ATL CR'!$J:$J,'ATL CR'!$I:$I,'ATL GA Inventory'!$B87,'ATL CR'!$L:$L,'ATL GA Inventory'!AX$3)</f>
        <v>0</v>
      </c>
      <c r="AY87" s="13">
        <f>SUMIFS('ATL RAW'!$J:$J,'ATL RAW'!$I:$I,'ATL GA Inventory'!$B87,'ATL RAW'!$L:$L,'ATL GA Inventory'!AY$3)+SUMIFS('ATL CR'!$J:$J,'ATL CR'!$I:$I,'ATL GA Inventory'!$B87,'ATL CR'!$L:$L,'ATL GA Inventory'!AY$3)</f>
        <v>0</v>
      </c>
      <c r="AZ87" s="13">
        <f>SUMIFS('ATL RAW'!$J:$J,'ATL RAW'!$I:$I,'ATL GA Inventory'!$B87,'ATL RAW'!$L:$L,'ATL GA Inventory'!AZ$3)+SUMIFS('ATL CR'!$J:$J,'ATL CR'!$I:$I,'ATL GA Inventory'!$B87,'ATL CR'!$L:$L,'ATL GA Inventory'!AZ$3)</f>
        <v>0</v>
      </c>
      <c r="BA87" s="13">
        <f>SUMIFS('ATL RAW'!$J:$J,'ATL RAW'!$I:$I,'ATL GA Inventory'!$B87,'ATL RAW'!$L:$L,'ATL GA Inventory'!BA$3)+SUMIFS('ATL CR'!$J:$J,'ATL CR'!$I:$I,'ATL GA Inventory'!$B87,'ATL CR'!$L:$L,'ATL GA Inventory'!BA$3)</f>
        <v>0</v>
      </c>
      <c r="BB87" s="13">
        <f>SUMIFS('ATL RAW'!$J:$J,'ATL RAW'!$I:$I,'ATL GA Inventory'!$B87,'ATL RAW'!$L:$L,'ATL GA Inventory'!BB$3)+SUMIFS('ATL CR'!$J:$J,'ATL CR'!$I:$I,'ATL GA Inventory'!$B87,'ATL CR'!$L:$L,'ATL GA Inventory'!BB$3)</f>
        <v>0</v>
      </c>
      <c r="BC87" s="13">
        <f>SUMIFS('ATL RAW'!$J:$J,'ATL RAW'!$I:$I,'ATL GA Inventory'!$B87,'ATL RAW'!$L:$L,'ATL GA Inventory'!BC$3)+SUMIFS('ATL CR'!$J:$J,'ATL CR'!$I:$I,'ATL GA Inventory'!$B87,'ATL CR'!$L:$L,'ATL GA Inventory'!BC$3)</f>
        <v>0</v>
      </c>
      <c r="BD87" s="13">
        <f>SUMIFS('ATL RAW'!$J:$J,'ATL RAW'!$I:$I,'ATL GA Inventory'!$B87,'ATL RAW'!$L:$L,'ATL GA Inventory'!BD$3)+SUMIFS('ATL CR'!$J:$J,'ATL CR'!$I:$I,'ATL GA Inventory'!$B87,'ATL CR'!$L:$L,'ATL GA Inventory'!BD$3)</f>
        <v>0</v>
      </c>
      <c r="BE87" s="13">
        <f>SUMIFS('ATL RAW'!$J:$J,'ATL RAW'!$I:$I,'ATL GA Inventory'!$B87,'ATL RAW'!$L:$L,'ATL GA Inventory'!BE$3)+SUMIFS('ATL CR'!$J:$J,'ATL CR'!$I:$I,'ATL GA Inventory'!$B87,'ATL CR'!$L:$L,'ATL GA Inventory'!BE$3)</f>
        <v>0</v>
      </c>
      <c r="BF87" s="13">
        <f>SUMIFS('ATL RAW'!$J:$J,'ATL RAW'!$I:$I,'ATL GA Inventory'!$B87,'ATL RAW'!$L:$L,'ATL GA Inventory'!BF$3)+SUMIFS('ATL CR'!$J:$J,'ATL CR'!$I:$I,'ATL GA Inventory'!$B87,'ATL CR'!$L:$L,'ATL GA Inventory'!BF$3)</f>
        <v>0</v>
      </c>
      <c r="BG87" s="13">
        <f>SUMIFS('ATL RAW'!$J:$J,'ATL RAW'!$I:$I,'ATL GA Inventory'!$B87,'ATL RAW'!$L:$L,'ATL GA Inventory'!BG$3)+SUMIFS('ATL CR'!$J:$J,'ATL CR'!$I:$I,'ATL GA Inventory'!$B87,'ATL CR'!$L:$L,'ATL GA Inventory'!BG$3)</f>
        <v>0</v>
      </c>
      <c r="BH87" s="13">
        <f>SUMIFS('ATL RAW'!$J:$J,'ATL RAW'!$I:$I,'ATL GA Inventory'!$B87,'ATL RAW'!$L:$L,'ATL GA Inventory'!BH$3)+SUMIFS('ATL CR'!$J:$J,'ATL CR'!$I:$I,'ATL GA Inventory'!$B87,'ATL CR'!$L:$L,'ATL GA Inventory'!BH$3)</f>
        <v>0</v>
      </c>
      <c r="BI87" s="13">
        <f>SUMIFS('ATL RAW'!$J:$J,'ATL RAW'!$I:$I,'ATL GA Inventory'!$B87,'ATL RAW'!$L:$L,'ATL GA Inventory'!BI$3)+SUMIFS('ATL CR'!$J:$J,'ATL CR'!$I:$I,'ATL GA Inventory'!$B87,'ATL CR'!$L:$L,'ATL GA Inventory'!BI$3)</f>
        <v>0</v>
      </c>
      <c r="BJ87" s="13">
        <f>SUMIFS('ATL RAW'!$J:$J,'ATL RAW'!$I:$I,'ATL GA Inventory'!$B87,'ATL RAW'!$L:$L,'ATL GA Inventory'!BJ$3)+SUMIFS('ATL CR'!$J:$J,'ATL CR'!$I:$I,'ATL GA Inventory'!$B87,'ATL CR'!$L:$L,'ATL GA Inventory'!BJ$3)</f>
        <v>0</v>
      </c>
      <c r="BK87" s="13">
        <f>SUMIFS('ATL RAW'!$J:$J,'ATL RAW'!$I:$I,'ATL GA Inventory'!$B87,'ATL RAW'!$L:$L,'ATL GA Inventory'!BK$3)+SUMIFS('ATL CR'!$J:$J,'ATL CR'!$I:$I,'ATL GA Inventory'!$B87,'ATL CR'!$L:$L,'ATL GA Inventory'!BK$3)</f>
        <v>0</v>
      </c>
      <c r="BL87" s="13">
        <f>SUMIFS('ATL RAW'!$J:$J,'ATL RAW'!$I:$I,'ATL GA Inventory'!$B87,'ATL RAW'!$L:$L,'ATL GA Inventory'!BL$3)+SUMIFS('ATL CR'!$J:$J,'ATL CR'!$I:$I,'ATL GA Inventory'!$B87,'ATL CR'!$L:$L,'ATL GA Inventory'!BL$3)</f>
        <v>0</v>
      </c>
      <c r="BM87" s="13">
        <f>SUMIFS('ATL RAW'!$J:$J,'ATL RAW'!$I:$I,'ATL GA Inventory'!$B87,'ATL RAW'!$L:$L,'ATL GA Inventory'!BM$3)+SUMIFS('ATL CR'!$J:$J,'ATL CR'!$I:$I,'ATL GA Inventory'!$B87,'ATL CR'!$L:$L,'ATL GA Inventory'!BM$3)</f>
        <v>0</v>
      </c>
      <c r="BN87" s="13">
        <f>SUMIFS('ATL RAW'!$J:$J,'ATL RAW'!$I:$I,'ATL GA Inventory'!$B87,'ATL RAW'!$L:$L,'ATL GA Inventory'!BN$3)+SUMIFS('ATL CR'!$J:$J,'ATL CR'!$I:$I,'ATL GA Inventory'!$B87,'ATL CR'!$L:$L,'ATL GA Inventory'!BN$3)</f>
        <v>0</v>
      </c>
      <c r="BO87" s="13">
        <f>SUMIFS('ATL RAW'!$J:$J,'ATL RAW'!$I:$I,'ATL GA Inventory'!$B87,'ATL RAW'!$L:$L,'ATL GA Inventory'!BO$3)+SUMIFS('ATL CR'!$J:$J,'ATL CR'!$I:$I,'ATL GA Inventory'!$B87,'ATL CR'!$L:$L,'ATL GA Inventory'!BO$3)</f>
        <v>0</v>
      </c>
      <c r="BP87" s="13">
        <f>SUMIFS('ATL RAW'!$J:$J,'ATL RAW'!$I:$I,'ATL GA Inventory'!$B87,'ATL RAW'!$L:$L,'ATL GA Inventory'!BP$3)+SUMIFS('ATL CR'!$J:$J,'ATL CR'!$I:$I,'ATL GA Inventory'!$B87,'ATL CR'!$L:$L,'ATL GA Inventory'!BP$3)</f>
        <v>0</v>
      </c>
      <c r="BQ87" s="13">
        <f>SUMIFS('ATL RAW'!$J:$J,'ATL RAW'!$I:$I,'ATL GA Inventory'!$B87,'ATL RAW'!$L:$L,'ATL GA Inventory'!BQ$3)+SUMIFS('ATL CR'!$J:$J,'ATL CR'!$I:$I,'ATL GA Inventory'!$B87,'ATL CR'!$L:$L,'ATL GA Inventory'!BQ$3)</f>
        <v>0</v>
      </c>
      <c r="BR87" s="13">
        <f>SUMIFS('ATL RAW'!$J:$J,'ATL RAW'!$I:$I,'ATL GA Inventory'!$B87,'ATL RAW'!$L:$L,'ATL GA Inventory'!BR$3)+SUMIFS('ATL CR'!$J:$J,'ATL CR'!$I:$I,'ATL GA Inventory'!$B87,'ATL CR'!$L:$L,'ATL GA Inventory'!BR$3)</f>
        <v>0</v>
      </c>
      <c r="BS87" s="13">
        <f>SUMIFS('ATL RAW'!$J:$J,'ATL RAW'!$I:$I,'ATL GA Inventory'!$B87,'ATL RAW'!$L:$L,'ATL GA Inventory'!BS$3)+SUMIFS('ATL CR'!$J:$J,'ATL CR'!$I:$I,'ATL GA Inventory'!$B87,'ATL CR'!$L:$L,'ATL GA Inventory'!BS$3)</f>
        <v>0</v>
      </c>
      <c r="BT87" s="13">
        <f>SUMIFS('ATL RAW'!$J:$J,'ATL RAW'!$I:$I,'ATL GA Inventory'!$B87,'ATL RAW'!$L:$L,'ATL GA Inventory'!BT$3)+SUMIFS('ATL CR'!$J:$J,'ATL CR'!$I:$I,'ATL GA Inventory'!$B87,'ATL CR'!$L:$L,'ATL GA Inventory'!BT$3)</f>
        <v>0</v>
      </c>
      <c r="BU87" s="13">
        <f>SUMIFS('ATL RAW'!$J:$J,'ATL RAW'!$I:$I,'ATL GA Inventory'!$B87,'ATL RAW'!$L:$L,'ATL GA Inventory'!BU$3)+SUMIFS('ATL CR'!$J:$J,'ATL CR'!$I:$I,'ATL GA Inventory'!$B87,'ATL CR'!$L:$L,'ATL GA Inventory'!BU$3)</f>
        <v>0</v>
      </c>
      <c r="BV87" s="13">
        <f>SUMIFS('ATL RAW'!$J:$J,'ATL RAW'!$I:$I,'ATL GA Inventory'!$B87,'ATL RAW'!$L:$L,'ATL GA Inventory'!BV$3)+SUMIFS('ATL CR'!$J:$J,'ATL CR'!$I:$I,'ATL GA Inventory'!$B87,'ATL CR'!$L:$L,'ATL GA Inventory'!BV$3)</f>
        <v>0</v>
      </c>
      <c r="BW87" s="13">
        <f>SUMIFS('ATL RAW'!$J:$J,'ATL RAW'!$I:$I,'ATL GA Inventory'!$B87,'ATL RAW'!$L:$L,'ATL GA Inventory'!BW$3)+SUMIFS('ATL CR'!$J:$J,'ATL CR'!$I:$I,'ATL GA Inventory'!$B87,'ATL CR'!$L:$L,'ATL GA Inventory'!BW$3)</f>
        <v>0</v>
      </c>
      <c r="BX87" s="13">
        <f>SUMIFS('ATL RAW'!$J:$J,'ATL RAW'!$I:$I,'ATL GA Inventory'!$B87,'ATL RAW'!$L:$L,'ATL GA Inventory'!BX$3)+SUMIFS('ATL CR'!$J:$J,'ATL CR'!$I:$I,'ATL GA Inventory'!$B87,'ATL CR'!$L:$L,'ATL GA Inventory'!BX$3)</f>
        <v>0</v>
      </c>
      <c r="BY87" s="13">
        <f>SUMIFS('ATL RAW'!$J:$J,'ATL RAW'!$I:$I,'ATL GA Inventory'!$B87,'ATL RAW'!$L:$L,'ATL GA Inventory'!BY$3)+SUMIFS('ATL CR'!$J:$J,'ATL CR'!$I:$I,'ATL GA Inventory'!$B87,'ATL CR'!$L:$L,'ATL GA Inventory'!BY$3)</f>
        <v>0</v>
      </c>
      <c r="BZ87" s="13">
        <f>SUMIFS('ATL RAW'!$J:$J,'ATL RAW'!$I:$I,'ATL GA Inventory'!$B87,'ATL RAW'!$L:$L,'ATL GA Inventory'!BZ$3)+SUMIFS('ATL CR'!$J:$J,'ATL CR'!$I:$I,'ATL GA Inventory'!$B87,'ATL CR'!$L:$L,'ATL GA Inventory'!BZ$3)</f>
        <v>0</v>
      </c>
      <c r="CA87" s="13">
        <f>SUMIFS('ATL RAW'!$J:$J,'ATL RAW'!$I:$I,'ATL GA Inventory'!$B87,'ATL RAW'!$L:$L,'ATL GA Inventory'!CA$3)+SUMIFS('ATL CR'!$J:$J,'ATL CR'!$I:$I,'ATL GA Inventory'!$B87,'ATL CR'!$L:$L,'ATL GA Inventory'!CA$3)</f>
        <v>0</v>
      </c>
      <c r="CB87" s="13">
        <f>SUMIFS('ATL RAW'!$J:$J,'ATL RAW'!$I:$I,'ATL GA Inventory'!$B87,'ATL RAW'!$L:$L,'ATL GA Inventory'!CB$3)+SUMIFS('ATL CR'!$J:$J,'ATL CR'!$I:$I,'ATL GA Inventory'!$B87,'ATL CR'!$L:$L,'ATL GA Inventory'!CB$3)</f>
        <v>0</v>
      </c>
      <c r="CC87" s="13">
        <f>SUMIFS('ATL RAW'!$J:$J,'ATL RAW'!$I:$I,'ATL GA Inventory'!$B87,'ATL RAW'!$L:$L,'ATL GA Inventory'!CC$3)+SUMIFS('ATL CR'!$J:$J,'ATL CR'!$I:$I,'ATL GA Inventory'!$B87,'ATL CR'!$L:$L,'ATL GA Inventory'!CC$3)</f>
        <v>0</v>
      </c>
      <c r="CD87" s="13">
        <f>SUMIFS('ATL RAW'!$J:$J,'ATL RAW'!$I:$I,'ATL GA Inventory'!$B87,'ATL RAW'!$L:$L,'ATL GA Inventory'!CD$3)+SUMIFS('ATL CR'!$J:$J,'ATL CR'!$I:$I,'ATL GA Inventory'!$B87,'ATL CR'!$L:$L,'ATL GA Inventory'!CD$3)</f>
        <v>0</v>
      </c>
      <c r="CE87" s="13">
        <f>SUMIFS('ATL RAW'!$J:$J,'ATL RAW'!$I:$I,'ATL GA Inventory'!$B87,'ATL RAW'!$L:$L,'ATL GA Inventory'!CE$3)+SUMIFS('ATL CR'!$J:$J,'ATL CR'!$I:$I,'ATL GA Inventory'!$B87,'ATL CR'!$L:$L,'ATL GA Inventory'!CE$3)</f>
        <v>0</v>
      </c>
      <c r="CF87" s="13">
        <f>SUMIFS('ATL RAW'!$J:$J,'ATL RAW'!$I:$I,'ATL GA Inventory'!$B87,'ATL RAW'!$L:$L,'ATL GA Inventory'!CF$3)+SUMIFS('ATL CR'!$J:$J,'ATL CR'!$I:$I,'ATL GA Inventory'!$B87,'ATL CR'!$L:$L,'ATL GA Inventory'!CF$3)</f>
        <v>0</v>
      </c>
      <c r="CG87" s="13">
        <f>SUMIFS('ATL RAW'!$J:$J,'ATL RAW'!$I:$I,'ATL GA Inventory'!$B87,'ATL RAW'!$L:$L,'ATL GA Inventory'!CG$3)+SUMIFS('ATL CR'!$J:$J,'ATL CR'!$I:$I,'ATL GA Inventory'!$B87,'ATL CR'!$L:$L,'ATL GA Inventory'!CG$3)</f>
        <v>0</v>
      </c>
      <c r="CH87" s="13">
        <f>SUMIFS('ATL RAW'!$J:$J,'ATL RAW'!$I:$I,'ATL GA Inventory'!$B87,'ATL RAW'!$L:$L,'ATL GA Inventory'!CH$3)+SUMIFS('ATL CR'!$J:$J,'ATL CR'!$I:$I,'ATL GA Inventory'!$B87,'ATL CR'!$L:$L,'ATL GA Inventory'!CH$3)</f>
        <v>0</v>
      </c>
      <c r="CI87" s="13">
        <f>SUMIFS('ATL RAW'!$J:$J,'ATL RAW'!$I:$I,'ATL GA Inventory'!$B87,'ATL RAW'!$L:$L,'ATL GA Inventory'!CI$3)+SUMIFS('ATL CR'!$J:$J,'ATL CR'!$I:$I,'ATL GA Inventory'!$B87,'ATL CR'!$L:$L,'ATL GA Inventory'!CI$3)</f>
        <v>0</v>
      </c>
      <c r="CJ87" s="13">
        <f>SUMIFS('ATL RAW'!$J:$J,'ATL RAW'!$I:$I,'ATL GA Inventory'!$B87,'ATL RAW'!$L:$L,'ATL GA Inventory'!CJ$3)+SUMIFS('ATL CR'!$J:$J,'ATL CR'!$I:$I,'ATL GA Inventory'!$B87,'ATL CR'!$L:$L,'ATL GA Inventory'!CJ$3)</f>
        <v>0</v>
      </c>
      <c r="CK87" s="13">
        <f>SUMIFS('ATL RAW'!$J:$J,'ATL RAW'!$I:$I,'ATL GA Inventory'!$B87,'ATL RAW'!$L:$L,'ATL GA Inventory'!CK$3)+SUMIFS('ATL CR'!$J:$J,'ATL CR'!$I:$I,'ATL GA Inventory'!$B87,'ATL CR'!$L:$L,'ATL GA Inventory'!CK$3)</f>
        <v>0</v>
      </c>
      <c r="CL87" s="13">
        <f>SUMIFS('ATL RAW'!$J:$J,'ATL RAW'!$I:$I,'ATL GA Inventory'!$B87,'ATL RAW'!$L:$L,'ATL GA Inventory'!CL$3)+SUMIFS('ATL CR'!$J:$J,'ATL CR'!$I:$I,'ATL GA Inventory'!$B87,'ATL CR'!$L:$L,'ATL GA Inventory'!CL$3)</f>
        <v>0</v>
      </c>
      <c r="CM87" s="13">
        <f>SUMIFS('ATL RAW'!$J:$J,'ATL RAW'!$I:$I,'ATL GA Inventory'!$B87,'ATL RAW'!$L:$L,'ATL GA Inventory'!CM$3)+SUMIFS('ATL CR'!$J:$J,'ATL CR'!$I:$I,'ATL GA Inventory'!$B87,'ATL CR'!$L:$L,'ATL GA Inventory'!CM$3)</f>
        <v>0</v>
      </c>
      <c r="CN87" s="13">
        <f>SUMIFS('ATL RAW'!$J:$J,'ATL RAW'!$I:$I,'ATL GA Inventory'!$B87,'ATL RAW'!$L:$L,'ATL GA Inventory'!CN$3)+SUMIFS('ATL CR'!$J:$J,'ATL CR'!$I:$I,'ATL GA Inventory'!$B87,'ATL CR'!$L:$L,'ATL GA Inventory'!CN$3)</f>
        <v>0</v>
      </c>
      <c r="CO87" s="13">
        <f>SUMIFS('ATL RAW'!$J:$J,'ATL RAW'!$I:$I,'ATL GA Inventory'!$B87,'ATL RAW'!$L:$L,'ATL GA Inventory'!CO$3)+SUMIFS('ATL CR'!$J:$J,'ATL CR'!$I:$I,'ATL GA Inventory'!$B87,'ATL CR'!$L:$L,'ATL GA Inventory'!CO$3)</f>
        <v>0</v>
      </c>
      <c r="CP87" s="13">
        <f>SUMIFS('ATL RAW'!$J:$J,'ATL RAW'!$I:$I,'ATL GA Inventory'!$B87,'ATL RAW'!$L:$L,'ATL GA Inventory'!CP$3)+SUMIFS('ATL CR'!$J:$J,'ATL CR'!$I:$I,'ATL GA Inventory'!$B87,'ATL CR'!$L:$L,'ATL GA Inventory'!CP$3)</f>
        <v>0</v>
      </c>
      <c r="CQ87" s="13">
        <f>SUMIFS('ATL RAW'!$J:$J,'ATL RAW'!$I:$I,'ATL GA Inventory'!$B87,'ATL RAW'!$L:$L,'ATL GA Inventory'!CQ$3)+SUMIFS('ATL CR'!$J:$J,'ATL CR'!$I:$I,'ATL GA Inventory'!$B87,'ATL CR'!$L:$L,'ATL GA Inventory'!CQ$3)</f>
        <v>0</v>
      </c>
      <c r="CR87" s="13">
        <f>SUMIFS('ATL RAW'!$J:$J,'ATL RAW'!$I:$I,'ATL GA Inventory'!$B87,'ATL RAW'!$L:$L,'ATL GA Inventory'!CR$3)+SUMIFS('ATL CR'!$J:$J,'ATL CR'!$I:$I,'ATL GA Inventory'!$B87,'ATL CR'!$L:$L,'ATL GA Inventory'!CR$3)</f>
        <v>0</v>
      </c>
      <c r="CS87" s="13">
        <f>SUMIFS('ATL RAW'!$J:$J,'ATL RAW'!$I:$I,'ATL GA Inventory'!$B87,'ATL RAW'!$L:$L,'ATL GA Inventory'!CS$3)+SUMIFS('ATL CR'!$J:$J,'ATL CR'!$I:$I,'ATL GA Inventory'!$B87,'ATL CR'!$L:$L,'ATL GA Inventory'!CS$3)</f>
        <v>0</v>
      </c>
      <c r="CT87" s="13">
        <f>SUMIFS('ATL RAW'!$J:$J,'ATL RAW'!$I:$I,'ATL GA Inventory'!$B87,'ATL RAW'!$L:$L,'ATL GA Inventory'!CT$3)+SUMIFS('ATL CR'!$J:$J,'ATL CR'!$I:$I,'ATL GA Inventory'!$B87,'ATL CR'!$L:$L,'ATL GA Inventory'!CT$3)</f>
        <v>0</v>
      </c>
      <c r="CU87" s="13">
        <f>SUMIFS('ATL RAW'!$J:$J,'ATL RAW'!$I:$I,'ATL GA Inventory'!$B87,'ATL RAW'!$L:$L,'ATL GA Inventory'!CU$3)+SUMIFS('ATL CR'!$J:$J,'ATL CR'!$I:$I,'ATL GA Inventory'!$B87,'ATL CR'!$L:$L,'ATL GA Inventory'!CU$3)</f>
        <v>0</v>
      </c>
      <c r="CV87" s="13">
        <f>SUMIFS('ATL RAW'!$J:$J,'ATL RAW'!$I:$I,'ATL GA Inventory'!$B87,'ATL RAW'!$L:$L,'ATL GA Inventory'!CV$3)+SUMIFS('ATL CR'!$J:$J,'ATL CR'!$I:$I,'ATL GA Inventory'!$B87,'ATL CR'!$L:$L,'ATL GA Inventory'!CV$3)</f>
        <v>0</v>
      </c>
      <c r="CW87" s="13">
        <f>SUMIFS('ATL RAW'!$J:$J,'ATL RAW'!$I:$I,'ATL GA Inventory'!$B87,'ATL RAW'!$L:$L,'ATL GA Inventory'!CW$3)+SUMIFS('ATL CR'!$J:$J,'ATL CR'!$I:$I,'ATL GA Inventory'!$B87,'ATL CR'!$L:$L,'ATL GA Inventory'!CW$3)</f>
        <v>0</v>
      </c>
      <c r="CX87" s="13">
        <f>SUMIFS('ATL RAW'!$J:$J,'ATL RAW'!$I:$I,'ATL GA Inventory'!$B87,'ATL RAW'!$L:$L,'ATL GA Inventory'!CX$3)+SUMIFS('ATL CR'!$J:$J,'ATL CR'!$I:$I,'ATL GA Inventory'!$B87,'ATL CR'!$L:$L,'ATL GA Inventory'!CX$3)</f>
        <v>0</v>
      </c>
      <c r="CY87" s="13">
        <f>SUMIFS('ATL RAW'!$J:$J,'ATL RAW'!$I:$I,'ATL GA Inventory'!$B87,'ATL RAW'!$L:$L,'ATL GA Inventory'!CY$3)+SUMIFS('ATL CR'!$J:$J,'ATL CR'!$I:$I,'ATL GA Inventory'!$B87,'ATL CR'!$L:$L,'ATL GA Inventory'!CY$3)</f>
        <v>0</v>
      </c>
      <c r="CZ87" s="13">
        <f>SUMIFS('ATL RAW'!$J:$J,'ATL RAW'!$I:$I,'ATL GA Inventory'!$B87,'ATL RAW'!$L:$L,'ATL GA Inventory'!CZ$3)+SUMIFS('ATL CR'!$J:$J,'ATL CR'!$I:$I,'ATL GA Inventory'!$B87,'ATL CR'!$L:$L,'ATL GA Inventory'!CZ$3)</f>
        <v>0</v>
      </c>
      <c r="DA87" s="13">
        <f>SUMIFS('ATL RAW'!$J:$J,'ATL RAW'!$I:$I,'ATL GA Inventory'!$B87,'ATL RAW'!$L:$L,'ATL GA Inventory'!DA$3)+SUMIFS('ATL CR'!$J:$J,'ATL CR'!$I:$I,'ATL GA Inventory'!$B87,'ATL CR'!$L:$L,'ATL GA Inventory'!DA$3)</f>
        <v>0</v>
      </c>
      <c r="DB87" s="13">
        <f>SUMIFS('ATL RAW'!$J:$J,'ATL RAW'!$I:$I,'ATL GA Inventory'!$B87,'ATL RAW'!$L:$L,'ATL GA Inventory'!DB$3)+SUMIFS('ATL CR'!$J:$J,'ATL CR'!$I:$I,'ATL GA Inventory'!$B87,'ATL CR'!$L:$L,'ATL GA Inventory'!DB$3)</f>
        <v>0</v>
      </c>
      <c r="DC87" s="13">
        <f>SUMIFS('ATL RAW'!$J:$J,'ATL RAW'!$I:$I,'ATL GA Inventory'!$B87,'ATL RAW'!$L:$L,'ATL GA Inventory'!DC$3)+SUMIFS('ATL CR'!$J:$J,'ATL CR'!$I:$I,'ATL GA Inventory'!$B87,'ATL CR'!$L:$L,'ATL GA Inventory'!DC$3)</f>
        <v>0</v>
      </c>
      <c r="DD87" s="13">
        <f>SUMIFS('ATL RAW'!$J:$J,'ATL RAW'!$I:$I,'ATL GA Inventory'!$B87,'ATL RAW'!$L:$L,'ATL GA Inventory'!DD$3)+SUMIFS('ATL CR'!$J:$J,'ATL CR'!$I:$I,'ATL GA Inventory'!$B87,'ATL CR'!$L:$L,'ATL GA Inventory'!DD$3)</f>
        <v>0</v>
      </c>
      <c r="DE87" s="13">
        <f>SUMIFS('ATL RAW'!$J:$J,'ATL RAW'!$I:$I,'ATL GA Inventory'!$B87,'ATL RAW'!$L:$L,'ATL GA Inventory'!DE$3)+SUMIFS('ATL CR'!$J:$J,'ATL CR'!$I:$I,'ATL GA Inventory'!$B87,'ATL CR'!$L:$L,'ATL GA Inventory'!DE$3)</f>
        <v>0</v>
      </c>
      <c r="DF87" s="13">
        <f>SUMIFS('ATL RAW'!$J:$J,'ATL RAW'!$I:$I,'ATL GA Inventory'!$B87,'ATL RAW'!$L:$L,'ATL GA Inventory'!DF$3)+SUMIFS('ATL CR'!$J:$J,'ATL CR'!$I:$I,'ATL GA Inventory'!$B87,'ATL CR'!$L:$L,'ATL GA Inventory'!DF$3)</f>
        <v>0</v>
      </c>
      <c r="DG87" s="13">
        <f>SUMIFS('ATL RAW'!$J:$J,'ATL RAW'!$I:$I,'ATL GA Inventory'!$B87,'ATL RAW'!$L:$L,'ATL GA Inventory'!DG$3)+SUMIFS('ATL CR'!$J:$J,'ATL CR'!$I:$I,'ATL GA Inventory'!$B87,'ATL CR'!$L:$L,'ATL GA Inventory'!DG$3)</f>
        <v>0</v>
      </c>
      <c r="DH87" s="13">
        <f>SUMIFS('ATL RAW'!$J:$J,'ATL RAW'!$I:$I,'ATL GA Inventory'!$B87,'ATL RAW'!$L:$L,'ATL GA Inventory'!DH$3)+SUMIFS('ATL CR'!$J:$J,'ATL CR'!$I:$I,'ATL GA Inventory'!$B87,'ATL CR'!$L:$L,'ATL GA Inventory'!DH$3)</f>
        <v>0</v>
      </c>
      <c r="DI87" s="13">
        <f>SUMIFS('ATL RAW'!$J:$J,'ATL RAW'!$I:$I,'ATL GA Inventory'!$B87,'ATL RAW'!$L:$L,'ATL GA Inventory'!DI$3)+SUMIFS('ATL CR'!$J:$J,'ATL CR'!$I:$I,'ATL GA Inventory'!$B87,'ATL CR'!$L:$L,'ATL GA Inventory'!DI$3)</f>
        <v>0</v>
      </c>
      <c r="DJ87" s="13">
        <f>SUMIFS('ATL RAW'!$J:$J,'ATL RAW'!$I:$I,'ATL GA Inventory'!$B87,'ATL RAW'!$L:$L,'ATL GA Inventory'!DJ$3)+SUMIFS('ATL CR'!$J:$J,'ATL CR'!$I:$I,'ATL GA Inventory'!$B87,'ATL CR'!$L:$L,'ATL GA Inventory'!DJ$3)</f>
        <v>0</v>
      </c>
      <c r="DK87" s="13">
        <f>SUMIFS('ATL RAW'!$J:$J,'ATL RAW'!$I:$I,'ATL GA Inventory'!$B87,'ATL RAW'!$L:$L,'ATL GA Inventory'!DK$3)+SUMIFS('ATL CR'!$J:$J,'ATL CR'!$I:$I,'ATL GA Inventory'!$B87,'ATL CR'!$L:$L,'ATL GA Inventory'!DK$3)</f>
        <v>0</v>
      </c>
      <c r="DL87" s="13">
        <f>SUMIFS('ATL RAW'!$J:$J,'ATL RAW'!$I:$I,'ATL GA Inventory'!$B87,'ATL RAW'!$L:$L,'ATL GA Inventory'!DL$3)+SUMIFS('ATL CR'!$J:$J,'ATL CR'!$I:$I,'ATL GA Inventory'!$B87,'ATL CR'!$L:$L,'ATL GA Inventory'!DL$3)</f>
        <v>0</v>
      </c>
      <c r="DM87" s="13">
        <f>SUMIFS('ATL RAW'!$J:$J,'ATL RAW'!$I:$I,'ATL GA Inventory'!$B87,'ATL RAW'!$L:$L,'ATL GA Inventory'!DM$3)+SUMIFS('ATL CR'!$J:$J,'ATL CR'!$I:$I,'ATL GA Inventory'!$B87,'ATL CR'!$L:$L,'ATL GA Inventory'!DM$3)</f>
        <v>0</v>
      </c>
      <c r="DN87" s="13">
        <f>SUMIFS('ATL RAW'!$J:$J,'ATL RAW'!$I:$I,'ATL GA Inventory'!$B87,'ATL RAW'!$L:$L,'ATL GA Inventory'!DN$3)+SUMIFS('ATL CR'!$J:$J,'ATL CR'!$I:$I,'ATL GA Inventory'!$B87,'ATL CR'!$L:$L,'ATL GA Inventory'!DN$3)</f>
        <v>0</v>
      </c>
      <c r="DO87" s="13">
        <f>SUMIFS('ATL RAW'!$J:$J,'ATL RAW'!$I:$I,'ATL GA Inventory'!$B87,'ATL RAW'!$L:$L,'ATL GA Inventory'!DO$3)+SUMIFS('ATL CR'!$J:$J,'ATL CR'!$I:$I,'ATL GA Inventory'!$B87,'ATL CR'!$L:$L,'ATL GA Inventory'!DO$3)</f>
        <v>0</v>
      </c>
      <c r="DP87" s="13">
        <f>SUMIFS('ATL RAW'!$J:$J,'ATL RAW'!$I:$I,'ATL GA Inventory'!$B87,'ATL RAW'!$L:$L,'ATL GA Inventory'!DP$3)+SUMIFS('ATL CR'!$J:$J,'ATL CR'!$I:$I,'ATL GA Inventory'!$B87,'ATL CR'!$L:$L,'ATL GA Inventory'!DP$3)</f>
        <v>0</v>
      </c>
      <c r="DQ87" s="13">
        <f>SUMIFS('ATL RAW'!$J:$J,'ATL RAW'!$I:$I,'ATL GA Inventory'!$B87,'ATL RAW'!$L:$L,'ATL GA Inventory'!DQ$3)+SUMIFS('ATL CR'!$J:$J,'ATL CR'!$I:$I,'ATL GA Inventory'!$B87,'ATL CR'!$L:$L,'ATL GA Inventory'!DQ$3)</f>
        <v>0</v>
      </c>
      <c r="DR87" s="13">
        <f>SUMIFS('ATL RAW'!$J:$J,'ATL RAW'!$I:$I,'ATL GA Inventory'!$B87,'ATL RAW'!$L:$L,'ATL GA Inventory'!DR$3)+SUMIFS('ATL CR'!$J:$J,'ATL CR'!$I:$I,'ATL GA Inventory'!$B87,'ATL CR'!$L:$L,'ATL GA Inventory'!DR$3)</f>
        <v>0</v>
      </c>
      <c r="DS87" s="13">
        <f>SUMIFS('ATL RAW'!$J:$J,'ATL RAW'!$I:$I,'ATL GA Inventory'!$B87,'ATL RAW'!$L:$L,'ATL GA Inventory'!DS$3)+SUMIFS('ATL CR'!$J:$J,'ATL CR'!$I:$I,'ATL GA Inventory'!$B87,'ATL CR'!$L:$L,'ATL GA Inventory'!DS$3)</f>
        <v>0</v>
      </c>
      <c r="DT87" s="13">
        <f>SUMIFS('ATL RAW'!$J:$J,'ATL RAW'!$I:$I,'ATL GA Inventory'!$B87,'ATL RAW'!$L:$L,'ATL GA Inventory'!DT$3)+SUMIFS('ATL CR'!$J:$J,'ATL CR'!$I:$I,'ATL GA Inventory'!$B87,'ATL CR'!$L:$L,'ATL GA Inventory'!DT$3)</f>
        <v>0</v>
      </c>
      <c r="DU87" s="13">
        <f>SUMIFS('ATL RAW'!$J:$J,'ATL RAW'!$I:$I,'ATL GA Inventory'!$B87,'ATL RAW'!$L:$L,'ATL GA Inventory'!DU$3)+SUMIFS('ATL CR'!$J:$J,'ATL CR'!$I:$I,'ATL GA Inventory'!$B87,'ATL CR'!$L:$L,'ATL GA Inventory'!DU$3)</f>
        <v>0</v>
      </c>
      <c r="DV87" s="13">
        <f>SUMIFS('ATL RAW'!$J:$J,'ATL RAW'!$I:$I,'ATL GA Inventory'!$B87,'ATL RAW'!$L:$L,'ATL GA Inventory'!DV$3)+SUMIFS('ATL CR'!$J:$J,'ATL CR'!$I:$I,'ATL GA Inventory'!$B87,'ATL CR'!$L:$L,'ATL GA Inventory'!DV$3)</f>
        <v>0</v>
      </c>
      <c r="DW87" s="13">
        <f>SUMIFS('ATL RAW'!$J:$J,'ATL RAW'!$I:$I,'ATL GA Inventory'!$B87,'ATL RAW'!$L:$L,'ATL GA Inventory'!DW$3)+SUMIFS('ATL CR'!$J:$J,'ATL CR'!$I:$I,'ATL GA Inventory'!$B87,'ATL CR'!$L:$L,'ATL GA Inventory'!DW$3)</f>
        <v>0</v>
      </c>
      <c r="DX87" s="13">
        <f>SUMIFS('ATL RAW'!$J:$J,'ATL RAW'!$I:$I,'ATL GA Inventory'!$B87,'ATL RAW'!$L:$L,'ATL GA Inventory'!DX$3)+SUMIFS('ATL CR'!$J:$J,'ATL CR'!$I:$I,'ATL GA Inventory'!$B87,'ATL CR'!$L:$L,'ATL GA Inventory'!DX$3)</f>
        <v>0</v>
      </c>
      <c r="DY87" s="13">
        <f>SUMIFS('ATL RAW'!$J:$J,'ATL RAW'!$I:$I,'ATL GA Inventory'!$B87,'ATL RAW'!$L:$L,'ATL GA Inventory'!DY$3)+SUMIFS('ATL CR'!$J:$J,'ATL CR'!$I:$I,'ATL GA Inventory'!$B87,'ATL CR'!$L:$L,'ATL GA Inventory'!DY$3)</f>
        <v>0</v>
      </c>
      <c r="DZ87" s="13">
        <f>SUMIFS('ATL RAW'!$J:$J,'ATL RAW'!$I:$I,'ATL GA Inventory'!$B87,'ATL RAW'!$L:$L,'ATL GA Inventory'!DZ$3)+SUMIFS('ATL CR'!$J:$J,'ATL CR'!$I:$I,'ATL GA Inventory'!$B87,'ATL CR'!$L:$L,'ATL GA Inventory'!DZ$3)</f>
        <v>0</v>
      </c>
      <c r="EA87" s="13">
        <f>SUMIFS('ATL RAW'!$J:$J,'ATL RAW'!$I:$I,'ATL GA Inventory'!$B87,'ATL RAW'!$L:$L,'ATL GA Inventory'!EA$3)+SUMIFS('ATL CR'!$J:$J,'ATL CR'!$I:$I,'ATL GA Inventory'!$B87,'ATL CR'!$L:$L,'ATL GA Inventory'!EA$3)</f>
        <v>0</v>
      </c>
      <c r="EB87" s="13">
        <f>SUMIFS('ATL RAW'!$J:$J,'ATL RAW'!$I:$I,'ATL GA Inventory'!$B87,'ATL RAW'!$L:$L,'ATL GA Inventory'!EB$3)+SUMIFS('ATL CR'!$J:$J,'ATL CR'!$I:$I,'ATL GA Inventory'!$B87,'ATL CR'!$L:$L,'ATL GA Inventory'!EB$3)</f>
        <v>0</v>
      </c>
      <c r="EC87" s="13">
        <f>SUMIFS('ATL RAW'!$J:$J,'ATL RAW'!$I:$I,'ATL GA Inventory'!$B87,'ATL RAW'!$L:$L,'ATL GA Inventory'!EC$3)+SUMIFS('ATL CR'!$J:$J,'ATL CR'!$I:$I,'ATL GA Inventory'!$B87,'ATL CR'!$L:$L,'ATL GA Inventory'!EC$3)</f>
        <v>0</v>
      </c>
      <c r="ED87" s="13">
        <f>SUMIFS('ATL RAW'!$J:$J,'ATL RAW'!$I:$I,'ATL GA Inventory'!$B87,'ATL RAW'!$L:$L,'ATL GA Inventory'!ED$3)+SUMIFS('ATL CR'!$J:$J,'ATL CR'!$I:$I,'ATL GA Inventory'!$B87,'ATL CR'!$L:$L,'ATL GA Inventory'!ED$3)</f>
        <v>0</v>
      </c>
      <c r="EE87" s="13">
        <f>SUMIFS('ATL RAW'!$J:$J,'ATL RAW'!$I:$I,'ATL GA Inventory'!$B87,'ATL RAW'!$L:$L,'ATL GA Inventory'!EE$3)+SUMIFS('ATL CR'!$J:$J,'ATL CR'!$I:$I,'ATL GA Inventory'!$B87,'ATL CR'!$L:$L,'ATL GA Inventory'!EE$3)</f>
        <v>0</v>
      </c>
      <c r="EF87" s="13">
        <f>SUMIFS('ATL RAW'!$J:$J,'ATL RAW'!$I:$I,'ATL GA Inventory'!$B87,'ATL RAW'!$L:$L,'ATL GA Inventory'!EF$3)+SUMIFS('ATL CR'!$J:$J,'ATL CR'!$I:$I,'ATL GA Inventory'!$B87,'ATL CR'!$L:$L,'ATL GA Inventory'!EF$3)</f>
        <v>0</v>
      </c>
      <c r="EG87" s="13">
        <f>SUMIFS('ATL RAW'!$J:$J,'ATL RAW'!$I:$I,'ATL GA Inventory'!$B87,'ATL RAW'!$L:$L,'ATL GA Inventory'!EG$3)+SUMIFS('ATL CR'!$J:$J,'ATL CR'!$I:$I,'ATL GA Inventory'!$B87,'ATL CR'!$L:$L,'ATL GA Inventory'!EG$3)</f>
        <v>0</v>
      </c>
      <c r="EH87" s="13">
        <f>SUMIFS('ATL RAW'!$J:$J,'ATL RAW'!$I:$I,'ATL GA Inventory'!$B87,'ATL RAW'!$L:$L,'ATL GA Inventory'!EH$3)+SUMIFS('ATL CR'!$J:$J,'ATL CR'!$I:$I,'ATL GA Inventory'!$B87,'ATL CR'!$L:$L,'ATL GA Inventory'!EH$3)</f>
        <v>0</v>
      </c>
      <c r="EI87" s="13">
        <f>SUMIFS('ATL RAW'!$J:$J,'ATL RAW'!$I:$I,'ATL GA Inventory'!$B87,'ATL RAW'!$L:$L,'ATL GA Inventory'!EI$3)+SUMIFS('ATL CR'!$J:$J,'ATL CR'!$I:$I,'ATL GA Inventory'!$B87,'ATL CR'!$L:$L,'ATL GA Inventory'!EI$3)</f>
        <v>0</v>
      </c>
      <c r="EJ87" s="13">
        <f>SUMIFS('ATL RAW'!$J:$J,'ATL RAW'!$I:$I,'ATL GA Inventory'!$B87,'ATL RAW'!$L:$L,'ATL GA Inventory'!EJ$3)+SUMIFS('ATL CR'!$J:$J,'ATL CR'!$I:$I,'ATL GA Inventory'!$B87,'ATL CR'!$L:$L,'ATL GA Inventory'!EJ$3)</f>
        <v>0</v>
      </c>
      <c r="EK87" s="13">
        <f>SUMIFS('ATL RAW'!$J:$J,'ATL RAW'!$I:$I,'ATL GA Inventory'!$B87,'ATL RAW'!$L:$L,'ATL GA Inventory'!EK$3)+SUMIFS('ATL CR'!$J:$J,'ATL CR'!$I:$I,'ATL GA Inventory'!$B87,'ATL CR'!$L:$L,'ATL GA Inventory'!EK$3)</f>
        <v>0</v>
      </c>
      <c r="EL87" s="13">
        <f>SUMIFS('ATL RAW'!$J:$J,'ATL RAW'!$I:$I,'ATL GA Inventory'!$B87,'ATL RAW'!$L:$L,'ATL GA Inventory'!EL$3)+SUMIFS('ATL CR'!$J:$J,'ATL CR'!$I:$I,'ATL GA Inventory'!$B87,'ATL CR'!$L:$L,'ATL GA Inventory'!EL$3)</f>
        <v>0</v>
      </c>
      <c r="EM87" s="13">
        <f>SUMIFS('ATL RAW'!$J:$J,'ATL RAW'!$I:$I,'ATL GA Inventory'!$B87,'ATL RAW'!$L:$L,'ATL GA Inventory'!EM$3)+SUMIFS('ATL CR'!$J:$J,'ATL CR'!$I:$I,'ATL GA Inventory'!$B87,'ATL CR'!$L:$L,'ATL GA Inventory'!EM$3)</f>
        <v>0</v>
      </c>
      <c r="EN87" s="13">
        <f>SUMIFS('ATL RAW'!$J:$J,'ATL RAW'!$I:$I,'ATL GA Inventory'!$B87,'ATL RAW'!$L:$L,'ATL GA Inventory'!EN$3)+SUMIFS('ATL CR'!$J:$J,'ATL CR'!$I:$I,'ATL GA Inventory'!$B87,'ATL CR'!$L:$L,'ATL GA Inventory'!EN$3)</f>
        <v>0</v>
      </c>
      <c r="EO87" s="13">
        <f>SUMIFS('ATL RAW'!$J:$J,'ATL RAW'!$I:$I,'ATL GA Inventory'!$B87,'ATL RAW'!$L:$L,'ATL GA Inventory'!EO$3)+SUMIFS('ATL CR'!$J:$J,'ATL CR'!$I:$I,'ATL GA Inventory'!$B87,'ATL CR'!$L:$L,'ATL GA Inventory'!EO$3)</f>
        <v>0</v>
      </c>
      <c r="EP87" s="13">
        <f>SUMIFS('ATL RAW'!$J:$J,'ATL RAW'!$I:$I,'ATL GA Inventory'!$B87,'ATL RAW'!$L:$L,'ATL GA Inventory'!EP$3)+SUMIFS('ATL CR'!$J:$J,'ATL CR'!$I:$I,'ATL GA Inventory'!$B87,'ATL CR'!$L:$L,'ATL GA Inventory'!EP$3)</f>
        <v>0</v>
      </c>
      <c r="EQ87" s="13">
        <f>SUMIFS('ATL RAW'!$J:$J,'ATL RAW'!$I:$I,'ATL GA Inventory'!$B87,'ATL RAW'!$L:$L,'ATL GA Inventory'!EQ$3)+SUMIFS('ATL CR'!$J:$J,'ATL CR'!$I:$I,'ATL GA Inventory'!$B87,'ATL CR'!$L:$L,'ATL GA Inventory'!EQ$3)</f>
        <v>0</v>
      </c>
      <c r="ER87" s="13">
        <f>SUMIFS('ATL RAW'!$J:$J,'ATL RAW'!$I:$I,'ATL GA Inventory'!$B87,'ATL RAW'!$L:$L,'ATL GA Inventory'!ER$3)+SUMIFS('ATL CR'!$J:$J,'ATL CR'!$I:$I,'ATL GA Inventory'!$B87,'ATL CR'!$L:$L,'ATL GA Inventory'!ER$3)</f>
        <v>0</v>
      </c>
      <c r="ES87" s="13">
        <f>SUMIFS('ATL RAW'!$J:$J,'ATL RAW'!$I:$I,'ATL GA Inventory'!$B87,'ATL RAW'!$L:$L,'ATL GA Inventory'!ES$3)+SUMIFS('ATL CR'!$J:$J,'ATL CR'!$I:$I,'ATL GA Inventory'!$B87,'ATL CR'!$L:$L,'ATL GA Inventory'!ES$3)</f>
        <v>0</v>
      </c>
      <c r="ET87" s="13">
        <f>SUMIFS('ATL RAW'!$J:$J,'ATL RAW'!$I:$I,'ATL GA Inventory'!$B87,'ATL RAW'!$L:$L,'ATL GA Inventory'!ET$3)+SUMIFS('ATL CR'!$J:$J,'ATL CR'!$I:$I,'ATL GA Inventory'!$B87,'ATL CR'!$L:$L,'ATL GA Inventory'!ET$3)</f>
        <v>0</v>
      </c>
      <c r="EU87" s="13">
        <f>SUMIFS('ATL RAW'!$J:$J,'ATL RAW'!$I:$I,'ATL GA Inventory'!$B87,'ATL RAW'!$L:$L,'ATL GA Inventory'!EU$3)+SUMIFS('ATL CR'!$J:$J,'ATL CR'!$I:$I,'ATL GA Inventory'!$B87,'ATL CR'!$L:$L,'ATL GA Inventory'!EU$3)</f>
        <v>0</v>
      </c>
      <c r="EV87" s="13">
        <f>SUMIFS('ATL RAW'!$J:$J,'ATL RAW'!$I:$I,'ATL GA Inventory'!$B87,'ATL RAW'!$L:$L,'ATL GA Inventory'!EV$3)+SUMIFS('ATL CR'!$J:$J,'ATL CR'!$I:$I,'ATL GA Inventory'!$B87,'ATL CR'!$L:$L,'ATL GA Inventory'!EV$3)</f>
        <v>0</v>
      </c>
      <c r="EW87" s="13">
        <f>SUMIFS('ATL RAW'!$J:$J,'ATL RAW'!$I:$I,'ATL GA Inventory'!$B87,'ATL RAW'!$L:$L,'ATL GA Inventory'!EW$3)+SUMIFS('ATL CR'!$J:$J,'ATL CR'!$I:$I,'ATL GA Inventory'!$B87,'ATL CR'!$L:$L,'ATL GA Inventory'!EW$3)</f>
        <v>0</v>
      </c>
      <c r="EX87" s="13">
        <f>SUMIFS('ATL RAW'!$J:$J,'ATL RAW'!$I:$I,'ATL GA Inventory'!$B87,'ATL RAW'!$L:$L,'ATL GA Inventory'!EX$3)+SUMIFS('ATL CR'!$J:$J,'ATL CR'!$I:$I,'ATL GA Inventory'!$B87,'ATL CR'!$L:$L,'ATL GA Inventory'!EX$3)</f>
        <v>0</v>
      </c>
      <c r="EY87" s="13">
        <f>SUMIFS('ATL RAW'!$J:$J,'ATL RAW'!$I:$I,'ATL GA Inventory'!$B87,'ATL RAW'!$L:$L,'ATL GA Inventory'!EY$3)+SUMIFS('ATL CR'!$J:$J,'ATL CR'!$I:$I,'ATL GA Inventory'!$B87,'ATL CR'!$L:$L,'ATL GA Inventory'!EY$3)</f>
        <v>0</v>
      </c>
      <c r="EZ87" s="13">
        <f>SUMIFS('ATL RAW'!$J:$J,'ATL RAW'!$I:$I,'ATL GA Inventory'!$B87,'ATL RAW'!$L:$L,'ATL GA Inventory'!EZ$3)+SUMIFS('ATL CR'!$J:$J,'ATL CR'!$I:$I,'ATL GA Inventory'!$B87,'ATL CR'!$L:$L,'ATL GA Inventory'!EZ$3)</f>
        <v>0</v>
      </c>
      <c r="FA87" s="13">
        <f>SUMIFS('ATL RAW'!$J:$J,'ATL RAW'!$I:$I,'ATL GA Inventory'!$B87,'ATL RAW'!$L:$L,'ATL GA Inventory'!FA$3)+SUMIFS('ATL CR'!$J:$J,'ATL CR'!$I:$I,'ATL GA Inventory'!$B87,'ATL CR'!$L:$L,'ATL GA Inventory'!FA$3)</f>
        <v>0</v>
      </c>
      <c r="FB87" s="13">
        <f>SUMIFS('ATL RAW'!$J:$J,'ATL RAW'!$I:$I,'ATL GA Inventory'!$B87,'ATL RAW'!$L:$L,'ATL GA Inventory'!FB$3)+SUMIFS('ATL CR'!$J:$J,'ATL CR'!$I:$I,'ATL GA Inventory'!$B87,'ATL CR'!$L:$L,'ATL GA Inventory'!FB$3)</f>
        <v>0</v>
      </c>
      <c r="FC87" s="13">
        <f>SUMIFS('ATL RAW'!$J:$J,'ATL RAW'!$I:$I,'ATL GA Inventory'!$B87,'ATL RAW'!$L:$L,'ATL GA Inventory'!FC$3)+SUMIFS('ATL CR'!$J:$J,'ATL CR'!$I:$I,'ATL GA Inventory'!$B87,'ATL CR'!$L:$L,'ATL GA Inventory'!FC$3)</f>
        <v>0</v>
      </c>
      <c r="FD87" s="13">
        <f>SUMIFS('ATL RAW'!$J:$J,'ATL RAW'!$I:$I,'ATL GA Inventory'!$B87,'ATL RAW'!$L:$L,'ATL GA Inventory'!FD$3)+SUMIFS('ATL CR'!$J:$J,'ATL CR'!$I:$I,'ATL GA Inventory'!$B87,'ATL CR'!$L:$L,'ATL GA Inventory'!FD$3)</f>
        <v>0</v>
      </c>
      <c r="FE87" s="13">
        <f>SUMIFS('ATL RAW'!$J:$J,'ATL RAW'!$I:$I,'ATL GA Inventory'!$B87,'ATL RAW'!$L:$L,'ATL GA Inventory'!FE$3)+SUMIFS('ATL CR'!$J:$J,'ATL CR'!$I:$I,'ATL GA Inventory'!$B87,'ATL CR'!$L:$L,'ATL GA Inventory'!FE$3)</f>
        <v>0</v>
      </c>
      <c r="FF87" s="13">
        <f>SUMIFS('ATL RAW'!$J:$J,'ATL RAW'!$I:$I,'ATL GA Inventory'!$B87,'ATL RAW'!$L:$L,'ATL GA Inventory'!FF$3)+SUMIFS('ATL CR'!$J:$J,'ATL CR'!$I:$I,'ATL GA Inventory'!$B87,'ATL CR'!$L:$L,'ATL GA Inventory'!FF$3)</f>
        <v>0</v>
      </c>
      <c r="FG87" s="13">
        <f>SUMIFS('ATL RAW'!$J:$J,'ATL RAW'!$I:$I,'ATL GA Inventory'!$B87,'ATL RAW'!$L:$L,'ATL GA Inventory'!FG$3)+SUMIFS('ATL CR'!$J:$J,'ATL CR'!$I:$I,'ATL GA Inventory'!$B87,'ATL CR'!$L:$L,'ATL GA Inventory'!FG$3)</f>
        <v>0</v>
      </c>
      <c r="FH87" s="13">
        <f>SUMIFS('ATL RAW'!$J:$J,'ATL RAW'!$I:$I,'ATL GA Inventory'!$B87,'ATL RAW'!$L:$L,'ATL GA Inventory'!FH$3)+SUMIFS('ATL CR'!$J:$J,'ATL CR'!$I:$I,'ATL GA Inventory'!$B87,'ATL CR'!$L:$L,'ATL GA Inventory'!FH$3)</f>
        <v>0</v>
      </c>
      <c r="FI87" s="13">
        <f>SUMIFS('ATL RAW'!$J:$J,'ATL RAW'!$I:$I,'ATL GA Inventory'!$B87,'ATL RAW'!$L:$L,'ATL GA Inventory'!FI$3)+SUMIFS('ATL CR'!$J:$J,'ATL CR'!$I:$I,'ATL GA Inventory'!$B87,'ATL CR'!$L:$L,'ATL GA Inventory'!FI$3)</f>
        <v>0</v>
      </c>
      <c r="FJ87" s="13">
        <f>SUMIFS('ATL RAW'!$J:$J,'ATL RAW'!$I:$I,'ATL GA Inventory'!$B87,'ATL RAW'!$L:$L,'ATL GA Inventory'!FJ$3)+SUMIFS('ATL CR'!$J:$J,'ATL CR'!$I:$I,'ATL GA Inventory'!$B87,'ATL CR'!$L:$L,'ATL GA Inventory'!FJ$3)</f>
        <v>0</v>
      </c>
      <c r="FK87" s="13">
        <f>SUMIFS('ATL RAW'!$J:$J,'ATL RAW'!$I:$I,'ATL GA Inventory'!$B87,'ATL RAW'!$L:$L,'ATL GA Inventory'!FK$3)+SUMIFS('ATL CR'!$J:$J,'ATL CR'!$I:$I,'ATL GA Inventory'!$B87,'ATL CR'!$L:$L,'ATL GA Inventory'!FK$3)</f>
        <v>0</v>
      </c>
      <c r="FL87" s="13">
        <f>SUMIFS('ATL RAW'!$J:$J,'ATL RAW'!$I:$I,'ATL GA Inventory'!$B87,'ATL RAW'!$L:$L,'ATL GA Inventory'!FL$3)+SUMIFS('ATL CR'!$J:$J,'ATL CR'!$I:$I,'ATL GA Inventory'!$B87,'ATL CR'!$L:$L,'ATL GA Inventory'!FL$3)</f>
        <v>0</v>
      </c>
      <c r="FM87" s="13">
        <f>SUMIFS('ATL RAW'!$J:$J,'ATL RAW'!$I:$I,'ATL GA Inventory'!$B87,'ATL RAW'!$L:$L,'ATL GA Inventory'!FM$3)+SUMIFS('ATL CR'!$J:$J,'ATL CR'!$I:$I,'ATL GA Inventory'!$B87,'ATL CR'!$L:$L,'ATL GA Inventory'!FM$3)</f>
        <v>0</v>
      </c>
      <c r="FN87" s="13">
        <f>SUMIFS('ATL RAW'!$J:$J,'ATL RAW'!$I:$I,'ATL GA Inventory'!$B87,'ATL RAW'!$L:$L,'ATL GA Inventory'!FN$3)+SUMIFS('ATL CR'!$J:$J,'ATL CR'!$I:$I,'ATL GA Inventory'!$B87,'ATL CR'!$L:$L,'ATL GA Inventory'!FN$3)</f>
        <v>0</v>
      </c>
      <c r="FO87" s="13">
        <f>SUMIFS('ATL RAW'!$J:$J,'ATL RAW'!$I:$I,'ATL GA Inventory'!$B87,'ATL RAW'!$L:$L,'ATL GA Inventory'!FO$3)+SUMIFS('ATL CR'!$J:$J,'ATL CR'!$I:$I,'ATL GA Inventory'!$B87,'ATL CR'!$L:$L,'ATL GA Inventory'!FO$3)</f>
        <v>0</v>
      </c>
      <c r="FP87" s="13">
        <f>SUMIFS('ATL RAW'!$J:$J,'ATL RAW'!$I:$I,'ATL GA Inventory'!$B87,'ATL RAW'!$L:$L,'ATL GA Inventory'!FP$3)+SUMIFS('ATL CR'!$J:$J,'ATL CR'!$I:$I,'ATL GA Inventory'!$B87,'ATL CR'!$L:$L,'ATL GA Inventory'!FP$3)</f>
        <v>0</v>
      </c>
      <c r="FQ87" s="13">
        <f>SUMIFS('ATL RAW'!$J:$J,'ATL RAW'!$I:$I,'ATL GA Inventory'!$B87,'ATL RAW'!$L:$L,'ATL GA Inventory'!FQ$3)+SUMIFS('ATL CR'!$J:$J,'ATL CR'!$I:$I,'ATL GA Inventory'!$B87,'ATL CR'!$L:$L,'ATL GA Inventory'!FQ$3)</f>
        <v>0</v>
      </c>
      <c r="FR87" s="13">
        <f>SUMIFS('ATL RAW'!$J:$J,'ATL RAW'!$I:$I,'ATL GA Inventory'!$B87,'ATL RAW'!$L:$L,'ATL GA Inventory'!FR$3)+SUMIFS('ATL CR'!$J:$J,'ATL CR'!$I:$I,'ATL GA Inventory'!$B87,'ATL CR'!$L:$L,'ATL GA Inventory'!FR$3)</f>
        <v>0</v>
      </c>
      <c r="FS87" s="13">
        <f>SUMIFS('ATL RAW'!$J:$J,'ATL RAW'!$I:$I,'ATL GA Inventory'!$B87,'ATL RAW'!$L:$L,'ATL GA Inventory'!FS$3)+SUMIFS('ATL CR'!$J:$J,'ATL CR'!$I:$I,'ATL GA Inventory'!$B87,'ATL CR'!$L:$L,'ATL GA Inventory'!FS$3)</f>
        <v>0</v>
      </c>
      <c r="FT87" s="13">
        <f>SUMIFS('ATL RAW'!$J:$J,'ATL RAW'!$I:$I,'ATL GA Inventory'!$B87,'ATL RAW'!$L:$L,'ATL GA Inventory'!FT$3)+SUMIFS('ATL CR'!$J:$J,'ATL CR'!$I:$I,'ATL GA Inventory'!$B87,'ATL CR'!$L:$L,'ATL GA Inventory'!FT$3)</f>
        <v>0</v>
      </c>
      <c r="FU87" s="13">
        <f>SUMIFS('ATL RAW'!$J:$J,'ATL RAW'!$I:$I,'ATL GA Inventory'!$B87,'ATL RAW'!$L:$L,'ATL GA Inventory'!FU$3)+SUMIFS('ATL CR'!$J:$J,'ATL CR'!$I:$I,'ATL GA Inventory'!$B87,'ATL CR'!$L:$L,'ATL GA Inventory'!FU$3)</f>
        <v>0</v>
      </c>
      <c r="FV87" s="13">
        <f>SUMIFS('ATL RAW'!$J:$J,'ATL RAW'!$I:$I,'ATL GA Inventory'!$B87,'ATL RAW'!$L:$L,'ATL GA Inventory'!FV$3)+SUMIFS('ATL CR'!$J:$J,'ATL CR'!$I:$I,'ATL GA Inventory'!$B87,'ATL CR'!$L:$L,'ATL GA Inventory'!FV$3)</f>
        <v>0</v>
      </c>
      <c r="FW87" s="13">
        <f>SUMIFS('ATL RAW'!$J:$J,'ATL RAW'!$I:$I,'ATL GA Inventory'!$B87,'ATL RAW'!$L:$L,'ATL GA Inventory'!FW$3)+SUMIFS('ATL CR'!$J:$J,'ATL CR'!$I:$I,'ATL GA Inventory'!$B87,'ATL CR'!$L:$L,'ATL GA Inventory'!FW$3)</f>
        <v>0</v>
      </c>
      <c r="FX87" s="13">
        <f>SUMIFS('ATL RAW'!$J:$J,'ATL RAW'!$I:$I,'ATL GA Inventory'!$B87,'ATL RAW'!$L:$L,'ATL GA Inventory'!FX$3)+SUMIFS('ATL CR'!$J:$J,'ATL CR'!$I:$I,'ATL GA Inventory'!$B87,'ATL CR'!$L:$L,'ATL GA Inventory'!FX$3)</f>
        <v>0</v>
      </c>
      <c r="FY87" s="13">
        <f>SUMIFS('ATL RAW'!$J:$J,'ATL RAW'!$I:$I,'ATL GA Inventory'!$B87,'ATL RAW'!$L:$L,'ATL GA Inventory'!FY$3)+SUMIFS('ATL CR'!$J:$J,'ATL CR'!$I:$I,'ATL GA Inventory'!$B87,'ATL CR'!$L:$L,'ATL GA Inventory'!FY$3)</f>
        <v>0</v>
      </c>
      <c r="FZ87" s="13">
        <f>SUMIFS('ATL RAW'!$J:$J,'ATL RAW'!$I:$I,'ATL GA Inventory'!$B87,'ATL RAW'!$L:$L,'ATL GA Inventory'!FZ$3)+SUMIFS('ATL CR'!$J:$J,'ATL CR'!$I:$I,'ATL GA Inventory'!$B87,'ATL CR'!$L:$L,'ATL GA Inventory'!FZ$3)</f>
        <v>0</v>
      </c>
      <c r="GA87" s="13">
        <f>SUMIFS('ATL RAW'!$J:$J,'ATL RAW'!$I:$I,'ATL GA Inventory'!$B87,'ATL RAW'!$L:$L,'ATL GA Inventory'!GA$3)+SUMIFS('ATL CR'!$J:$J,'ATL CR'!$I:$I,'ATL GA Inventory'!$B87,'ATL CR'!$L:$L,'ATL GA Inventory'!GA$3)</f>
        <v>0</v>
      </c>
      <c r="GB87" s="13">
        <f>SUMIFS('ATL RAW'!$J:$J,'ATL RAW'!$I:$I,'ATL GA Inventory'!$B87,'ATL RAW'!$L:$L,'ATL GA Inventory'!GB$3)+SUMIFS('ATL CR'!$J:$J,'ATL CR'!$I:$I,'ATL GA Inventory'!$B87,'ATL CR'!$L:$L,'ATL GA Inventory'!GB$3)</f>
        <v>0</v>
      </c>
      <c r="GC87" s="13">
        <f>SUMIFS('ATL RAW'!$J:$J,'ATL RAW'!$I:$I,'ATL GA Inventory'!$B87,'ATL RAW'!$L:$L,'ATL GA Inventory'!GC$3)+SUMIFS('ATL CR'!$J:$J,'ATL CR'!$I:$I,'ATL GA Inventory'!$B87,'ATL CR'!$L:$L,'ATL GA Inventory'!GC$3)</f>
        <v>0</v>
      </c>
      <c r="GD87" s="13">
        <f>SUMIFS('ATL RAW'!$J:$J,'ATL RAW'!$I:$I,'ATL GA Inventory'!$B87,'ATL RAW'!$L:$L,'ATL GA Inventory'!GD$3)+SUMIFS('ATL CR'!$J:$J,'ATL CR'!$I:$I,'ATL GA Inventory'!$B87,'ATL CR'!$L:$L,'ATL GA Inventory'!GD$3)</f>
        <v>0</v>
      </c>
      <c r="GE87" s="13">
        <f>SUMIFS('ATL RAW'!$J:$J,'ATL RAW'!$I:$I,'ATL GA Inventory'!$B87,'ATL RAW'!$L:$L,'ATL GA Inventory'!GE$3)+SUMIFS('ATL CR'!$J:$J,'ATL CR'!$I:$I,'ATL GA Inventory'!$B87,'ATL CR'!$L:$L,'ATL GA Inventory'!GE$3)</f>
        <v>0</v>
      </c>
      <c r="GF87" s="13">
        <f>SUMIFS('ATL RAW'!$J:$J,'ATL RAW'!$I:$I,'ATL GA Inventory'!$B87,'ATL RAW'!$L:$L,'ATL GA Inventory'!GF$3)+SUMIFS('ATL CR'!$J:$J,'ATL CR'!$I:$I,'ATL GA Inventory'!$B87,'ATL CR'!$L:$L,'ATL GA Inventory'!GF$3)</f>
        <v>0</v>
      </c>
      <c r="GG87" s="13">
        <f>SUMIFS('ATL RAW'!$J:$J,'ATL RAW'!$I:$I,'ATL GA Inventory'!$B87,'ATL RAW'!$L:$L,'ATL GA Inventory'!GG$3)+SUMIFS('ATL CR'!$J:$J,'ATL CR'!$I:$I,'ATL GA Inventory'!$B87,'ATL CR'!$L:$L,'ATL GA Inventory'!GG$3)</f>
        <v>0</v>
      </c>
      <c r="GH87" s="13">
        <f>SUMIFS('ATL RAW'!$J:$J,'ATL RAW'!$I:$I,'ATL GA Inventory'!$B87,'ATL RAW'!$L:$L,'ATL GA Inventory'!GH$3)+SUMIFS('ATL CR'!$J:$J,'ATL CR'!$I:$I,'ATL GA Inventory'!$B87,'ATL CR'!$L:$L,'ATL GA Inventory'!GH$3)</f>
        <v>0</v>
      </c>
      <c r="GI87" s="13">
        <f>SUMIFS('ATL RAW'!$J:$J,'ATL RAW'!$I:$I,'ATL GA Inventory'!$B87,'ATL RAW'!$L:$L,'ATL GA Inventory'!GI$3)+SUMIFS('ATL CR'!$J:$J,'ATL CR'!$I:$I,'ATL GA Inventory'!$B87,'ATL CR'!$L:$L,'ATL GA Inventory'!GI$3)</f>
        <v>0</v>
      </c>
      <c r="GJ87" s="13">
        <f>SUMIFS('ATL RAW'!$J:$J,'ATL RAW'!$I:$I,'ATL GA Inventory'!$B87,'ATL RAW'!$L:$L,'ATL GA Inventory'!GJ$3)+SUMIFS('ATL CR'!$J:$J,'ATL CR'!$I:$I,'ATL GA Inventory'!$B87,'ATL CR'!$L:$L,'ATL GA Inventory'!GJ$3)</f>
        <v>0</v>
      </c>
      <c r="GK87" s="13">
        <f>SUMIFS('ATL RAW'!$J:$J,'ATL RAW'!$I:$I,'ATL GA Inventory'!$B87,'ATL RAW'!$L:$L,'ATL GA Inventory'!GK$3)+SUMIFS('ATL CR'!$J:$J,'ATL CR'!$I:$I,'ATL GA Inventory'!$B87,'ATL CR'!$L:$L,'ATL GA Inventory'!GK$3)</f>
        <v>0</v>
      </c>
      <c r="GL87" s="13">
        <f>SUMIFS('ATL RAW'!$J:$J,'ATL RAW'!$I:$I,'ATL GA Inventory'!$B87,'ATL RAW'!$L:$L,'ATL GA Inventory'!GL$3)+SUMIFS('ATL CR'!$J:$J,'ATL CR'!$I:$I,'ATL GA Inventory'!$B87,'ATL CR'!$L:$L,'ATL GA Inventory'!GL$3)</f>
        <v>0</v>
      </c>
      <c r="GM87" s="13">
        <f>SUMIFS('ATL RAW'!$J:$J,'ATL RAW'!$I:$I,'ATL GA Inventory'!$B87,'ATL RAW'!$L:$L,'ATL GA Inventory'!GM$3)+SUMIFS('ATL CR'!$J:$J,'ATL CR'!$I:$I,'ATL GA Inventory'!$B87,'ATL CR'!$L:$L,'ATL GA Inventory'!GM$3)</f>
        <v>0</v>
      </c>
      <c r="GN87" s="13">
        <f>SUMIFS('ATL RAW'!$J:$J,'ATL RAW'!$I:$I,'ATL GA Inventory'!$B87,'ATL RAW'!$L:$L,'ATL GA Inventory'!GN$3)+SUMIFS('ATL CR'!$J:$J,'ATL CR'!$I:$I,'ATL GA Inventory'!$B87,'ATL CR'!$L:$L,'ATL GA Inventory'!GN$3)</f>
        <v>0</v>
      </c>
      <c r="GO87" s="13">
        <f>SUMIFS('ATL RAW'!$J:$J,'ATL RAW'!$I:$I,'ATL GA Inventory'!$B87,'ATL RAW'!$L:$L,'ATL GA Inventory'!GO$3)+SUMIFS('ATL CR'!$J:$J,'ATL CR'!$I:$I,'ATL GA Inventory'!$B87,'ATL CR'!$L:$L,'ATL GA Inventory'!GO$3)</f>
        <v>0</v>
      </c>
      <c r="GP87" s="13">
        <f>SUMIFS('ATL RAW'!$J:$J,'ATL RAW'!$I:$I,'ATL GA Inventory'!$B87,'ATL RAW'!$L:$L,'ATL GA Inventory'!GP$3)+SUMIFS('ATL CR'!$J:$J,'ATL CR'!$I:$I,'ATL GA Inventory'!$B87,'ATL CR'!$L:$L,'ATL GA Inventory'!GP$3)</f>
        <v>0</v>
      </c>
      <c r="GQ87" s="13">
        <f>SUMIFS('ATL RAW'!$J:$J,'ATL RAW'!$I:$I,'ATL GA Inventory'!$B87,'ATL RAW'!$L:$L,'ATL GA Inventory'!GQ$3)+SUMIFS('ATL CR'!$J:$J,'ATL CR'!$I:$I,'ATL GA Inventory'!$B87,'ATL CR'!$L:$L,'ATL GA Inventory'!GQ$3)</f>
        <v>0</v>
      </c>
      <c r="GR87" s="13">
        <f>SUMIFS('ATL RAW'!$J:$J,'ATL RAW'!$I:$I,'ATL GA Inventory'!$B87,'ATL RAW'!$L:$L,'ATL GA Inventory'!GR$3)+SUMIFS('ATL CR'!$J:$J,'ATL CR'!$I:$I,'ATL GA Inventory'!$B87,'ATL CR'!$L:$L,'ATL GA Inventory'!GR$3)</f>
        <v>0</v>
      </c>
      <c r="GS87" s="13">
        <f>SUMIFS('ATL RAW'!$J:$J,'ATL RAW'!$I:$I,'ATL GA Inventory'!$B87,'ATL RAW'!$L:$L,'ATL GA Inventory'!GS$3)+SUMIFS('ATL CR'!$J:$J,'ATL CR'!$I:$I,'ATL GA Inventory'!$B87,'ATL CR'!$L:$L,'ATL GA Inventory'!GS$3)</f>
        <v>0</v>
      </c>
      <c r="GT87" s="13">
        <f>SUMIFS('ATL RAW'!$J:$J,'ATL RAW'!$I:$I,'ATL GA Inventory'!$B87,'ATL RAW'!$L:$L,'ATL GA Inventory'!GT$3)+SUMIFS('ATL CR'!$J:$J,'ATL CR'!$I:$I,'ATL GA Inventory'!$B87,'ATL CR'!$L:$L,'ATL GA Inventory'!GT$3)</f>
        <v>0</v>
      </c>
      <c r="GU87" s="13">
        <f>SUMIFS('ATL RAW'!$J:$J,'ATL RAW'!$I:$I,'ATL GA Inventory'!$B87,'ATL RAW'!$L:$L,'ATL GA Inventory'!GU$3)+SUMIFS('ATL CR'!$J:$J,'ATL CR'!$I:$I,'ATL GA Inventory'!$B87,'ATL CR'!$L:$L,'ATL GA Inventory'!GU$3)</f>
        <v>0</v>
      </c>
      <c r="GV87" s="13">
        <f>SUMIFS('ATL RAW'!$J:$J,'ATL RAW'!$I:$I,'ATL GA Inventory'!$B87,'ATL RAW'!$L:$L,'ATL GA Inventory'!GV$3)+SUMIFS('ATL CR'!$J:$J,'ATL CR'!$I:$I,'ATL GA Inventory'!$B87,'ATL CR'!$L:$L,'ATL GA Inventory'!GV$3)</f>
        <v>0</v>
      </c>
      <c r="GW87" s="13">
        <f>SUMIFS('ATL RAW'!$J:$J,'ATL RAW'!$I:$I,'ATL GA Inventory'!$B87,'ATL RAW'!$L:$L,'ATL GA Inventory'!GW$3)+SUMIFS('ATL CR'!$J:$J,'ATL CR'!$I:$I,'ATL GA Inventory'!$B87,'ATL CR'!$L:$L,'ATL GA Inventory'!GW$3)</f>
        <v>0</v>
      </c>
      <c r="GX87" s="13">
        <f>SUMIFS('ATL RAW'!$J:$J,'ATL RAW'!$I:$I,'ATL GA Inventory'!$B87,'ATL RAW'!$L:$L,'ATL GA Inventory'!GX$3)+SUMIFS('ATL CR'!$J:$J,'ATL CR'!$I:$I,'ATL GA Inventory'!$B87,'ATL CR'!$L:$L,'ATL GA Inventory'!GX$3)</f>
        <v>0</v>
      </c>
      <c r="GY87" s="13">
        <f>SUMIFS('ATL RAW'!$J:$J,'ATL RAW'!$I:$I,'ATL GA Inventory'!$B87,'ATL RAW'!$L:$L,'ATL GA Inventory'!GY$3)+SUMIFS('ATL CR'!$J:$J,'ATL CR'!$I:$I,'ATL GA Inventory'!$B87,'ATL CR'!$L:$L,'ATL GA Inventory'!GY$3)</f>
        <v>0</v>
      </c>
    </row>
    <row r="88" spans="1:207" hidden="1">
      <c r="A88" s="15" t="s">
        <v>936</v>
      </c>
      <c r="B88" s="15">
        <f t="shared" si="12"/>
        <v>46104143</v>
      </c>
      <c r="C88" s="15" t="str">
        <f t="shared" si="12"/>
        <v xml:space="preserve">Q.PEAK DUO L-G6P.2  </v>
      </c>
      <c r="D88" s="14">
        <f t="shared" si="12"/>
        <v>415</v>
      </c>
      <c r="E88" s="13">
        <f>SUMIFS('ATL RAW'!$J:$J,'ATL RAW'!$I:$I,'ATL GA Inventory'!$B88,'ATL RAW'!$L:$L,'ATL GA Inventory'!E$3)+SUMIFS('ATL CR'!$J:$J,'ATL CR'!$I:$I,'ATL GA Inventory'!$B88,'ATL CR'!$L:$L,'ATL GA Inventory'!E$3)</f>
        <v>0</v>
      </c>
      <c r="F88" s="13">
        <f>SUMIFS('ATL RAW'!$J:$J,'ATL RAW'!$I:$I,'ATL GA Inventory'!$B88,'ATL RAW'!$L:$L,'ATL GA Inventory'!F$3)+SUMIFS('ATL CR'!$J:$J,'ATL CR'!$I:$I,'ATL GA Inventory'!$B88,'ATL CR'!$L:$L,'ATL GA Inventory'!F$3)</f>
        <v>0</v>
      </c>
      <c r="G88" s="13">
        <f>SUMIFS('ATL RAW'!$J:$J,'ATL RAW'!$I:$I,'ATL GA Inventory'!$B88,'ATL RAW'!$L:$L,'ATL GA Inventory'!G$3)+SUMIFS('ATL CR'!$J:$J,'ATL CR'!$I:$I,'ATL GA Inventory'!$B88,'ATL CR'!$L:$L,'ATL GA Inventory'!G$3)</f>
        <v>0</v>
      </c>
      <c r="H88" s="13">
        <f>SUMIFS('ATL RAW'!$J:$J,'ATL RAW'!$I:$I,'ATL GA Inventory'!$B88,'ATL RAW'!$L:$L,'ATL GA Inventory'!H$3)+SUMIFS('ATL CR'!$J:$J,'ATL CR'!$I:$I,'ATL GA Inventory'!$B88,'ATL CR'!$L:$L,'ATL GA Inventory'!H$3)</f>
        <v>0</v>
      </c>
      <c r="I88" s="13">
        <f>SUMIFS('ATL RAW'!$J:$J,'ATL RAW'!$I:$I,'ATL GA Inventory'!$B88,'ATL RAW'!$L:$L,'ATL GA Inventory'!I$3)+SUMIFS('ATL CR'!$J:$J,'ATL CR'!$I:$I,'ATL GA Inventory'!$B88,'ATL CR'!$L:$L,'ATL GA Inventory'!I$3)</f>
        <v>0</v>
      </c>
      <c r="J88" s="13">
        <f>SUMIFS('ATL RAW'!$J:$J,'ATL RAW'!$I:$I,'ATL GA Inventory'!$B88,'ATL RAW'!$L:$L,'ATL GA Inventory'!J$3)+SUMIFS('ATL CR'!$J:$J,'ATL CR'!$I:$I,'ATL GA Inventory'!$B88,'ATL CR'!$L:$L,'ATL GA Inventory'!J$3)</f>
        <v>0</v>
      </c>
      <c r="K88" s="13">
        <f>SUMIFS('ATL RAW'!$J:$J,'ATL RAW'!$I:$I,'ATL GA Inventory'!$B88,'ATL RAW'!$L:$L,'ATL GA Inventory'!K$3)+SUMIFS('ATL CR'!$J:$J,'ATL CR'!$I:$I,'ATL GA Inventory'!$B88,'ATL CR'!$L:$L,'ATL GA Inventory'!K$3)</f>
        <v>0</v>
      </c>
      <c r="L88" s="13">
        <f>SUMIFS('ATL RAW'!$J:$J,'ATL RAW'!$I:$I,'ATL GA Inventory'!$B88,'ATL RAW'!$L:$L,'ATL GA Inventory'!L$3)+SUMIFS('ATL CR'!$J:$J,'ATL CR'!$I:$I,'ATL GA Inventory'!$B88,'ATL CR'!$L:$L,'ATL GA Inventory'!L$3)</f>
        <v>0</v>
      </c>
      <c r="M88" s="13">
        <f>SUMIFS('ATL RAW'!$J:$J,'ATL RAW'!$I:$I,'ATL GA Inventory'!$B88,'ATL RAW'!$L:$L,'ATL GA Inventory'!M$3)+SUMIFS('ATL CR'!$J:$J,'ATL CR'!$I:$I,'ATL GA Inventory'!$B88,'ATL CR'!$L:$L,'ATL GA Inventory'!M$3)</f>
        <v>0</v>
      </c>
      <c r="N88" s="13">
        <f>SUMIFS('ATL RAW'!$J:$J,'ATL RAW'!$I:$I,'ATL GA Inventory'!$B88,'ATL RAW'!$L:$L,'ATL GA Inventory'!N$3)+SUMIFS('ATL CR'!$J:$J,'ATL CR'!$I:$I,'ATL GA Inventory'!$B88,'ATL CR'!$L:$L,'ATL GA Inventory'!N$3)</f>
        <v>0</v>
      </c>
      <c r="O88" s="13">
        <f>SUMIFS('ATL RAW'!$J:$J,'ATL RAW'!$I:$I,'ATL GA Inventory'!$B88,'ATL RAW'!$L:$L,'ATL GA Inventory'!O$3)+SUMIFS('ATL CR'!$J:$J,'ATL CR'!$I:$I,'ATL GA Inventory'!$B88,'ATL CR'!$L:$L,'ATL GA Inventory'!O$3)</f>
        <v>0</v>
      </c>
      <c r="P88" s="13">
        <f>SUMIFS('ATL RAW'!$J:$J,'ATL RAW'!$I:$I,'ATL GA Inventory'!$B88,'ATL RAW'!$L:$L,'ATL GA Inventory'!P$3)+SUMIFS('ATL CR'!$J:$J,'ATL CR'!$I:$I,'ATL GA Inventory'!$B88,'ATL CR'!$L:$L,'ATL GA Inventory'!P$3)</f>
        <v>0</v>
      </c>
      <c r="Q88" s="13">
        <f>SUMIFS('ATL RAW'!$J:$J,'ATL RAW'!$I:$I,'ATL GA Inventory'!$B88,'ATL RAW'!$L:$L,'ATL GA Inventory'!Q$3)+SUMIFS('ATL CR'!$J:$J,'ATL CR'!$I:$I,'ATL GA Inventory'!$B88,'ATL CR'!$L:$L,'ATL GA Inventory'!Q$3)</f>
        <v>0</v>
      </c>
      <c r="R88" s="13">
        <f>SUMIFS('ATL RAW'!$J:$J,'ATL RAW'!$I:$I,'ATL GA Inventory'!$B88,'ATL RAW'!$L:$L,'ATL GA Inventory'!R$3)+SUMIFS('ATL CR'!$J:$J,'ATL CR'!$I:$I,'ATL GA Inventory'!$B88,'ATL CR'!$L:$L,'ATL GA Inventory'!R$3)</f>
        <v>0</v>
      </c>
      <c r="S88" s="13">
        <f>SUMIFS('ATL RAW'!$J:$J,'ATL RAW'!$I:$I,'ATL GA Inventory'!$B88,'ATL RAW'!$L:$L,'ATL GA Inventory'!S$3)+SUMIFS('ATL CR'!$J:$J,'ATL CR'!$I:$I,'ATL GA Inventory'!$B88,'ATL CR'!$L:$L,'ATL GA Inventory'!S$3)</f>
        <v>0</v>
      </c>
      <c r="T88" s="13">
        <f>SUMIFS('ATL RAW'!$J:$J,'ATL RAW'!$I:$I,'ATL GA Inventory'!$B88,'ATL RAW'!$L:$L,'ATL GA Inventory'!T$3)+SUMIFS('ATL CR'!$J:$J,'ATL CR'!$I:$I,'ATL GA Inventory'!$B88,'ATL CR'!$L:$L,'ATL GA Inventory'!T$3)</f>
        <v>0</v>
      </c>
      <c r="U88" s="13">
        <f>SUMIFS('ATL RAW'!$J:$J,'ATL RAW'!$I:$I,'ATL GA Inventory'!$B88,'ATL RAW'!$L:$L,'ATL GA Inventory'!U$3)+SUMIFS('ATL CR'!$J:$J,'ATL CR'!$I:$I,'ATL GA Inventory'!$B88,'ATL CR'!$L:$L,'ATL GA Inventory'!U$3)</f>
        <v>0</v>
      </c>
      <c r="V88" s="13">
        <f>SUMIFS('ATL RAW'!$J:$J,'ATL RAW'!$I:$I,'ATL GA Inventory'!$B88,'ATL RAW'!$L:$L,'ATL GA Inventory'!V$3)+SUMIFS('ATL CR'!$J:$J,'ATL CR'!$I:$I,'ATL GA Inventory'!$B88,'ATL CR'!$L:$L,'ATL GA Inventory'!V$3)</f>
        <v>0</v>
      </c>
      <c r="W88" s="13">
        <f>SUMIFS('ATL RAW'!$J:$J,'ATL RAW'!$I:$I,'ATL GA Inventory'!$B88,'ATL RAW'!$L:$L,'ATL GA Inventory'!W$3)+SUMIFS('ATL CR'!$J:$J,'ATL CR'!$I:$I,'ATL GA Inventory'!$B88,'ATL CR'!$L:$L,'ATL GA Inventory'!W$3)</f>
        <v>0</v>
      </c>
      <c r="X88" s="13">
        <f>SUMIFS('ATL RAW'!$J:$J,'ATL RAW'!$I:$I,'ATL GA Inventory'!$B88,'ATL RAW'!$L:$L,'ATL GA Inventory'!X$3)+SUMIFS('ATL CR'!$J:$J,'ATL CR'!$I:$I,'ATL GA Inventory'!$B88,'ATL CR'!$L:$L,'ATL GA Inventory'!X$3)</f>
        <v>0</v>
      </c>
      <c r="Y88" s="13">
        <f>SUMIFS('ATL RAW'!$J:$J,'ATL RAW'!$I:$I,'ATL GA Inventory'!$B88,'ATL RAW'!$L:$L,'ATL GA Inventory'!Y$3)+SUMIFS('ATL CR'!$J:$J,'ATL CR'!$I:$I,'ATL GA Inventory'!$B88,'ATL CR'!$L:$L,'ATL GA Inventory'!Y$3)</f>
        <v>0</v>
      </c>
      <c r="Z88" s="13">
        <f>SUMIFS('ATL RAW'!$J:$J,'ATL RAW'!$I:$I,'ATL GA Inventory'!$B88,'ATL RAW'!$L:$L,'ATL GA Inventory'!Z$3)+SUMIFS('ATL CR'!$J:$J,'ATL CR'!$I:$I,'ATL GA Inventory'!$B88,'ATL CR'!$L:$L,'ATL GA Inventory'!Z$3)</f>
        <v>0</v>
      </c>
      <c r="AA88" s="13">
        <f>SUMIFS('ATL RAW'!$J:$J,'ATL RAW'!$I:$I,'ATL GA Inventory'!$B88,'ATL RAW'!$L:$L,'ATL GA Inventory'!AA$3)+SUMIFS('ATL CR'!$J:$J,'ATL CR'!$I:$I,'ATL GA Inventory'!$B88,'ATL CR'!$L:$L,'ATL GA Inventory'!AA$3)</f>
        <v>0</v>
      </c>
      <c r="AB88" s="13">
        <f>SUMIFS('ATL RAW'!$J:$J,'ATL RAW'!$I:$I,'ATL GA Inventory'!$B88,'ATL RAW'!$L:$L,'ATL GA Inventory'!AB$3)+SUMIFS('ATL CR'!$J:$J,'ATL CR'!$I:$I,'ATL GA Inventory'!$B88,'ATL CR'!$L:$L,'ATL GA Inventory'!AB$3)</f>
        <v>0</v>
      </c>
      <c r="AC88" s="13">
        <f>SUMIFS('ATL RAW'!$J:$J,'ATL RAW'!$I:$I,'ATL GA Inventory'!$B88,'ATL RAW'!$L:$L,'ATL GA Inventory'!AC$3)+SUMIFS('ATL CR'!$J:$J,'ATL CR'!$I:$I,'ATL GA Inventory'!$B88,'ATL CR'!$L:$L,'ATL GA Inventory'!AC$3)</f>
        <v>0</v>
      </c>
      <c r="AD88" s="13">
        <f>SUMIFS('ATL RAW'!$J:$J,'ATL RAW'!$I:$I,'ATL GA Inventory'!$B88,'ATL RAW'!$L:$L,'ATL GA Inventory'!AD$3)+SUMIFS('ATL CR'!$J:$J,'ATL CR'!$I:$I,'ATL GA Inventory'!$B88,'ATL CR'!$L:$L,'ATL GA Inventory'!AD$3)</f>
        <v>0</v>
      </c>
      <c r="AE88" s="13">
        <f>SUMIFS('ATL RAW'!$J:$J,'ATL RAW'!$I:$I,'ATL GA Inventory'!$B88,'ATL RAW'!$L:$L,'ATL GA Inventory'!AE$3)+SUMIFS('ATL CR'!$J:$J,'ATL CR'!$I:$I,'ATL GA Inventory'!$B88,'ATL CR'!$L:$L,'ATL GA Inventory'!AE$3)</f>
        <v>0</v>
      </c>
      <c r="AF88" s="13">
        <f>SUMIFS('ATL RAW'!$J:$J,'ATL RAW'!$I:$I,'ATL GA Inventory'!$B88,'ATL RAW'!$L:$L,'ATL GA Inventory'!AF$3)+SUMIFS('ATL CR'!$J:$J,'ATL CR'!$I:$I,'ATL GA Inventory'!$B88,'ATL CR'!$L:$L,'ATL GA Inventory'!AF$3)</f>
        <v>0</v>
      </c>
      <c r="AG88" s="13">
        <f>SUMIFS('ATL RAW'!$J:$J,'ATL RAW'!$I:$I,'ATL GA Inventory'!$B88,'ATL RAW'!$L:$L,'ATL GA Inventory'!AG$3)+SUMIFS('ATL CR'!$J:$J,'ATL CR'!$I:$I,'ATL GA Inventory'!$B88,'ATL CR'!$L:$L,'ATL GA Inventory'!AG$3)</f>
        <v>0</v>
      </c>
      <c r="AH88" s="13">
        <f>SUMIFS('ATL RAW'!$J:$J,'ATL RAW'!$I:$I,'ATL GA Inventory'!$B88,'ATL RAW'!$L:$L,'ATL GA Inventory'!AH$3)+SUMIFS('ATL CR'!$J:$J,'ATL CR'!$I:$I,'ATL GA Inventory'!$B88,'ATL CR'!$L:$L,'ATL GA Inventory'!AH$3)</f>
        <v>0</v>
      </c>
      <c r="AI88" s="13">
        <f>SUMIFS('ATL RAW'!$J:$J,'ATL RAW'!$I:$I,'ATL GA Inventory'!$B88,'ATL RAW'!$L:$L,'ATL GA Inventory'!AI$3)+SUMIFS('ATL CR'!$J:$J,'ATL CR'!$I:$I,'ATL GA Inventory'!$B88,'ATL CR'!$L:$L,'ATL GA Inventory'!AI$3)</f>
        <v>0</v>
      </c>
      <c r="AJ88" s="13">
        <f>SUMIFS('ATL RAW'!$J:$J,'ATL RAW'!$I:$I,'ATL GA Inventory'!$B88,'ATL RAW'!$L:$L,'ATL GA Inventory'!AJ$3)+SUMIFS('ATL CR'!$J:$J,'ATL CR'!$I:$I,'ATL GA Inventory'!$B88,'ATL CR'!$L:$L,'ATL GA Inventory'!AJ$3)</f>
        <v>0</v>
      </c>
      <c r="AK88" s="13">
        <f>SUMIFS('ATL RAW'!$J:$J,'ATL RAW'!$I:$I,'ATL GA Inventory'!$B88,'ATL RAW'!$L:$L,'ATL GA Inventory'!AK$3)+SUMIFS('ATL CR'!$J:$J,'ATL CR'!$I:$I,'ATL GA Inventory'!$B88,'ATL CR'!$L:$L,'ATL GA Inventory'!AK$3)</f>
        <v>0</v>
      </c>
      <c r="AL88" s="13">
        <f>SUMIFS('ATL RAW'!$J:$J,'ATL RAW'!$I:$I,'ATL GA Inventory'!$B88,'ATL RAW'!$L:$L,'ATL GA Inventory'!AL$3)+SUMIFS('ATL CR'!$J:$J,'ATL CR'!$I:$I,'ATL GA Inventory'!$B88,'ATL CR'!$L:$L,'ATL GA Inventory'!AL$3)</f>
        <v>0</v>
      </c>
      <c r="AM88" s="13">
        <f>SUMIFS('ATL RAW'!$J:$J,'ATL RAW'!$I:$I,'ATL GA Inventory'!$B88,'ATL RAW'!$L:$L,'ATL GA Inventory'!AM$3)+SUMIFS('ATL CR'!$J:$J,'ATL CR'!$I:$I,'ATL GA Inventory'!$B88,'ATL CR'!$L:$L,'ATL GA Inventory'!AM$3)</f>
        <v>0</v>
      </c>
      <c r="AN88" s="13">
        <f>SUMIFS('ATL RAW'!$J:$J,'ATL RAW'!$I:$I,'ATL GA Inventory'!$B88,'ATL RAW'!$L:$L,'ATL GA Inventory'!AN$3)+SUMIFS('ATL CR'!$J:$J,'ATL CR'!$I:$I,'ATL GA Inventory'!$B88,'ATL CR'!$L:$L,'ATL GA Inventory'!AN$3)</f>
        <v>0</v>
      </c>
      <c r="AO88" s="13">
        <f>SUMIFS('ATL RAW'!$J:$J,'ATL RAW'!$I:$I,'ATL GA Inventory'!$B88,'ATL RAW'!$L:$L,'ATL GA Inventory'!AO$3)+SUMIFS('ATL CR'!$J:$J,'ATL CR'!$I:$I,'ATL GA Inventory'!$B88,'ATL CR'!$L:$L,'ATL GA Inventory'!AO$3)</f>
        <v>0</v>
      </c>
      <c r="AP88" s="13">
        <f>SUMIFS('ATL RAW'!$J:$J,'ATL RAW'!$I:$I,'ATL GA Inventory'!$B88,'ATL RAW'!$L:$L,'ATL GA Inventory'!AP$3)+SUMIFS('ATL CR'!$J:$J,'ATL CR'!$I:$I,'ATL GA Inventory'!$B88,'ATL CR'!$L:$L,'ATL GA Inventory'!AP$3)</f>
        <v>0</v>
      </c>
      <c r="AQ88" s="13">
        <f>SUMIFS('ATL RAW'!$J:$J,'ATL RAW'!$I:$I,'ATL GA Inventory'!$B88,'ATL RAW'!$L:$L,'ATL GA Inventory'!AQ$3)+SUMIFS('ATL CR'!$J:$J,'ATL CR'!$I:$I,'ATL GA Inventory'!$B88,'ATL CR'!$L:$L,'ATL GA Inventory'!AQ$3)</f>
        <v>0</v>
      </c>
      <c r="AR88" s="13">
        <f>SUMIFS('ATL RAW'!$J:$J,'ATL RAW'!$I:$I,'ATL GA Inventory'!$B88,'ATL RAW'!$L:$L,'ATL GA Inventory'!AR$3)+SUMIFS('ATL CR'!$J:$J,'ATL CR'!$I:$I,'ATL GA Inventory'!$B88,'ATL CR'!$L:$L,'ATL GA Inventory'!AR$3)</f>
        <v>0</v>
      </c>
      <c r="AS88" s="13">
        <f>SUMIFS('ATL RAW'!$J:$J,'ATL RAW'!$I:$I,'ATL GA Inventory'!$B88,'ATL RAW'!$L:$L,'ATL GA Inventory'!AS$3)+SUMIFS('ATL CR'!$J:$J,'ATL CR'!$I:$I,'ATL GA Inventory'!$B88,'ATL CR'!$L:$L,'ATL GA Inventory'!AS$3)</f>
        <v>0</v>
      </c>
      <c r="AT88" s="13">
        <f>SUMIFS('ATL RAW'!$J:$J,'ATL RAW'!$I:$I,'ATL GA Inventory'!$B88,'ATL RAW'!$L:$L,'ATL GA Inventory'!AT$3)+SUMIFS('ATL CR'!$J:$J,'ATL CR'!$I:$I,'ATL GA Inventory'!$B88,'ATL CR'!$L:$L,'ATL GA Inventory'!AT$3)</f>
        <v>0</v>
      </c>
      <c r="AU88" s="13">
        <f>SUMIFS('ATL RAW'!$J:$J,'ATL RAW'!$I:$I,'ATL GA Inventory'!$B88,'ATL RAW'!$L:$L,'ATL GA Inventory'!AU$3)+SUMIFS('ATL CR'!$J:$J,'ATL CR'!$I:$I,'ATL GA Inventory'!$B88,'ATL CR'!$L:$L,'ATL GA Inventory'!AU$3)</f>
        <v>0</v>
      </c>
      <c r="AV88" s="13">
        <f>SUMIFS('ATL RAW'!$J:$J,'ATL RAW'!$I:$I,'ATL GA Inventory'!$B88,'ATL RAW'!$L:$L,'ATL GA Inventory'!AV$3)+SUMIFS('ATL CR'!$J:$J,'ATL CR'!$I:$I,'ATL GA Inventory'!$B88,'ATL CR'!$L:$L,'ATL GA Inventory'!AV$3)</f>
        <v>0</v>
      </c>
      <c r="AW88" s="13">
        <f>SUMIFS('ATL RAW'!$J:$J,'ATL RAW'!$I:$I,'ATL GA Inventory'!$B88,'ATL RAW'!$L:$L,'ATL GA Inventory'!AW$3)+SUMIFS('ATL CR'!$J:$J,'ATL CR'!$I:$I,'ATL GA Inventory'!$B88,'ATL CR'!$L:$L,'ATL GA Inventory'!AW$3)</f>
        <v>0</v>
      </c>
      <c r="AX88" s="13">
        <f>SUMIFS('ATL RAW'!$J:$J,'ATL RAW'!$I:$I,'ATL GA Inventory'!$B88,'ATL RAW'!$L:$L,'ATL GA Inventory'!AX$3)+SUMIFS('ATL CR'!$J:$J,'ATL CR'!$I:$I,'ATL GA Inventory'!$B88,'ATL CR'!$L:$L,'ATL GA Inventory'!AX$3)</f>
        <v>0</v>
      </c>
      <c r="AY88" s="13">
        <f>SUMIFS('ATL RAW'!$J:$J,'ATL RAW'!$I:$I,'ATL GA Inventory'!$B88,'ATL RAW'!$L:$L,'ATL GA Inventory'!AY$3)+SUMIFS('ATL CR'!$J:$J,'ATL CR'!$I:$I,'ATL GA Inventory'!$B88,'ATL CR'!$L:$L,'ATL GA Inventory'!AY$3)</f>
        <v>0</v>
      </c>
      <c r="AZ88" s="13">
        <f>SUMIFS('ATL RAW'!$J:$J,'ATL RAW'!$I:$I,'ATL GA Inventory'!$B88,'ATL RAW'!$L:$L,'ATL GA Inventory'!AZ$3)+SUMIFS('ATL CR'!$J:$J,'ATL CR'!$I:$I,'ATL GA Inventory'!$B88,'ATL CR'!$L:$L,'ATL GA Inventory'!AZ$3)</f>
        <v>0</v>
      </c>
      <c r="BA88" s="13">
        <f>SUMIFS('ATL RAW'!$J:$J,'ATL RAW'!$I:$I,'ATL GA Inventory'!$B88,'ATL RAW'!$L:$L,'ATL GA Inventory'!BA$3)+SUMIFS('ATL CR'!$J:$J,'ATL CR'!$I:$I,'ATL GA Inventory'!$B88,'ATL CR'!$L:$L,'ATL GA Inventory'!BA$3)</f>
        <v>0</v>
      </c>
      <c r="BB88" s="13">
        <f>SUMIFS('ATL RAW'!$J:$J,'ATL RAW'!$I:$I,'ATL GA Inventory'!$B88,'ATL RAW'!$L:$L,'ATL GA Inventory'!BB$3)+SUMIFS('ATL CR'!$J:$J,'ATL CR'!$I:$I,'ATL GA Inventory'!$B88,'ATL CR'!$L:$L,'ATL GA Inventory'!BB$3)</f>
        <v>0</v>
      </c>
      <c r="BC88" s="13">
        <f>SUMIFS('ATL RAW'!$J:$J,'ATL RAW'!$I:$I,'ATL GA Inventory'!$B88,'ATL RAW'!$L:$L,'ATL GA Inventory'!BC$3)+SUMIFS('ATL CR'!$J:$J,'ATL CR'!$I:$I,'ATL GA Inventory'!$B88,'ATL CR'!$L:$L,'ATL GA Inventory'!BC$3)</f>
        <v>0</v>
      </c>
      <c r="BD88" s="13">
        <f>SUMIFS('ATL RAW'!$J:$J,'ATL RAW'!$I:$I,'ATL GA Inventory'!$B88,'ATL RAW'!$L:$L,'ATL GA Inventory'!BD$3)+SUMIFS('ATL CR'!$J:$J,'ATL CR'!$I:$I,'ATL GA Inventory'!$B88,'ATL CR'!$L:$L,'ATL GA Inventory'!BD$3)</f>
        <v>0</v>
      </c>
      <c r="BE88" s="13">
        <f>SUMIFS('ATL RAW'!$J:$J,'ATL RAW'!$I:$I,'ATL GA Inventory'!$B88,'ATL RAW'!$L:$L,'ATL GA Inventory'!BE$3)+SUMIFS('ATL CR'!$J:$J,'ATL CR'!$I:$I,'ATL GA Inventory'!$B88,'ATL CR'!$L:$L,'ATL GA Inventory'!BE$3)</f>
        <v>0</v>
      </c>
      <c r="BF88" s="13">
        <f>SUMIFS('ATL RAW'!$J:$J,'ATL RAW'!$I:$I,'ATL GA Inventory'!$B88,'ATL RAW'!$L:$L,'ATL GA Inventory'!BF$3)+SUMIFS('ATL CR'!$J:$J,'ATL CR'!$I:$I,'ATL GA Inventory'!$B88,'ATL CR'!$L:$L,'ATL GA Inventory'!BF$3)</f>
        <v>0</v>
      </c>
      <c r="BG88" s="13">
        <f>SUMIFS('ATL RAW'!$J:$J,'ATL RAW'!$I:$I,'ATL GA Inventory'!$B88,'ATL RAW'!$L:$L,'ATL GA Inventory'!BG$3)+SUMIFS('ATL CR'!$J:$J,'ATL CR'!$I:$I,'ATL GA Inventory'!$B88,'ATL CR'!$L:$L,'ATL GA Inventory'!BG$3)</f>
        <v>0</v>
      </c>
      <c r="BH88" s="13">
        <f>SUMIFS('ATL RAW'!$J:$J,'ATL RAW'!$I:$I,'ATL GA Inventory'!$B88,'ATL RAW'!$L:$L,'ATL GA Inventory'!BH$3)+SUMIFS('ATL CR'!$J:$J,'ATL CR'!$I:$I,'ATL GA Inventory'!$B88,'ATL CR'!$L:$L,'ATL GA Inventory'!BH$3)</f>
        <v>0</v>
      </c>
      <c r="BI88" s="13">
        <f>SUMIFS('ATL RAW'!$J:$J,'ATL RAW'!$I:$I,'ATL GA Inventory'!$B88,'ATL RAW'!$L:$L,'ATL GA Inventory'!BI$3)+SUMIFS('ATL CR'!$J:$J,'ATL CR'!$I:$I,'ATL GA Inventory'!$B88,'ATL CR'!$L:$L,'ATL GA Inventory'!BI$3)</f>
        <v>0</v>
      </c>
      <c r="BJ88" s="13">
        <f>SUMIFS('ATL RAW'!$J:$J,'ATL RAW'!$I:$I,'ATL GA Inventory'!$B88,'ATL RAW'!$L:$L,'ATL GA Inventory'!BJ$3)+SUMIFS('ATL CR'!$J:$J,'ATL CR'!$I:$I,'ATL GA Inventory'!$B88,'ATL CR'!$L:$L,'ATL GA Inventory'!BJ$3)</f>
        <v>0</v>
      </c>
      <c r="BK88" s="13">
        <f>SUMIFS('ATL RAW'!$J:$J,'ATL RAW'!$I:$I,'ATL GA Inventory'!$B88,'ATL RAW'!$L:$L,'ATL GA Inventory'!BK$3)+SUMIFS('ATL CR'!$J:$J,'ATL CR'!$I:$I,'ATL GA Inventory'!$B88,'ATL CR'!$L:$L,'ATL GA Inventory'!BK$3)</f>
        <v>0</v>
      </c>
      <c r="BL88" s="13">
        <f>SUMIFS('ATL RAW'!$J:$J,'ATL RAW'!$I:$I,'ATL GA Inventory'!$B88,'ATL RAW'!$L:$L,'ATL GA Inventory'!BL$3)+SUMIFS('ATL CR'!$J:$J,'ATL CR'!$I:$I,'ATL GA Inventory'!$B88,'ATL CR'!$L:$L,'ATL GA Inventory'!BL$3)</f>
        <v>0</v>
      </c>
      <c r="BM88" s="13">
        <f>SUMIFS('ATL RAW'!$J:$J,'ATL RAW'!$I:$I,'ATL GA Inventory'!$B88,'ATL RAW'!$L:$L,'ATL GA Inventory'!BM$3)+SUMIFS('ATL CR'!$J:$J,'ATL CR'!$I:$I,'ATL GA Inventory'!$B88,'ATL CR'!$L:$L,'ATL GA Inventory'!BM$3)</f>
        <v>0</v>
      </c>
      <c r="BN88" s="13">
        <f>SUMIFS('ATL RAW'!$J:$J,'ATL RAW'!$I:$I,'ATL GA Inventory'!$B88,'ATL RAW'!$L:$L,'ATL GA Inventory'!BN$3)+SUMIFS('ATL CR'!$J:$J,'ATL CR'!$I:$I,'ATL GA Inventory'!$B88,'ATL CR'!$L:$L,'ATL GA Inventory'!BN$3)</f>
        <v>0</v>
      </c>
      <c r="BO88" s="13">
        <f>SUMIFS('ATL RAW'!$J:$J,'ATL RAW'!$I:$I,'ATL GA Inventory'!$B88,'ATL RAW'!$L:$L,'ATL GA Inventory'!BO$3)+SUMIFS('ATL CR'!$J:$J,'ATL CR'!$I:$I,'ATL GA Inventory'!$B88,'ATL CR'!$L:$L,'ATL GA Inventory'!BO$3)</f>
        <v>0</v>
      </c>
      <c r="BP88" s="13">
        <f>SUMIFS('ATL RAW'!$J:$J,'ATL RAW'!$I:$I,'ATL GA Inventory'!$B88,'ATL RAW'!$L:$L,'ATL GA Inventory'!BP$3)+SUMIFS('ATL CR'!$J:$J,'ATL CR'!$I:$I,'ATL GA Inventory'!$B88,'ATL CR'!$L:$L,'ATL GA Inventory'!BP$3)</f>
        <v>0</v>
      </c>
      <c r="BQ88" s="13">
        <f>SUMIFS('ATL RAW'!$J:$J,'ATL RAW'!$I:$I,'ATL GA Inventory'!$B88,'ATL RAW'!$L:$L,'ATL GA Inventory'!BQ$3)+SUMIFS('ATL CR'!$J:$J,'ATL CR'!$I:$I,'ATL GA Inventory'!$B88,'ATL CR'!$L:$L,'ATL GA Inventory'!BQ$3)</f>
        <v>0</v>
      </c>
      <c r="BR88" s="13">
        <f>SUMIFS('ATL RAW'!$J:$J,'ATL RAW'!$I:$I,'ATL GA Inventory'!$B88,'ATL RAW'!$L:$L,'ATL GA Inventory'!BR$3)+SUMIFS('ATL CR'!$J:$J,'ATL CR'!$I:$I,'ATL GA Inventory'!$B88,'ATL CR'!$L:$L,'ATL GA Inventory'!BR$3)</f>
        <v>0</v>
      </c>
      <c r="BS88" s="13">
        <f>SUMIFS('ATL RAW'!$J:$J,'ATL RAW'!$I:$I,'ATL GA Inventory'!$B88,'ATL RAW'!$L:$L,'ATL GA Inventory'!BS$3)+SUMIFS('ATL CR'!$J:$J,'ATL CR'!$I:$I,'ATL GA Inventory'!$B88,'ATL CR'!$L:$L,'ATL GA Inventory'!BS$3)</f>
        <v>0</v>
      </c>
      <c r="BT88" s="13">
        <f>SUMIFS('ATL RAW'!$J:$J,'ATL RAW'!$I:$I,'ATL GA Inventory'!$B88,'ATL RAW'!$L:$L,'ATL GA Inventory'!BT$3)+SUMIFS('ATL CR'!$J:$J,'ATL CR'!$I:$I,'ATL GA Inventory'!$B88,'ATL CR'!$L:$L,'ATL GA Inventory'!BT$3)</f>
        <v>0</v>
      </c>
      <c r="BU88" s="13">
        <f>SUMIFS('ATL RAW'!$J:$J,'ATL RAW'!$I:$I,'ATL GA Inventory'!$B88,'ATL RAW'!$L:$L,'ATL GA Inventory'!BU$3)+SUMIFS('ATL CR'!$J:$J,'ATL CR'!$I:$I,'ATL GA Inventory'!$B88,'ATL CR'!$L:$L,'ATL GA Inventory'!BU$3)</f>
        <v>0</v>
      </c>
      <c r="BV88" s="13">
        <f>SUMIFS('ATL RAW'!$J:$J,'ATL RAW'!$I:$I,'ATL GA Inventory'!$B88,'ATL RAW'!$L:$L,'ATL GA Inventory'!BV$3)+SUMIFS('ATL CR'!$J:$J,'ATL CR'!$I:$I,'ATL GA Inventory'!$B88,'ATL CR'!$L:$L,'ATL GA Inventory'!BV$3)</f>
        <v>0</v>
      </c>
      <c r="BW88" s="13">
        <f>SUMIFS('ATL RAW'!$J:$J,'ATL RAW'!$I:$I,'ATL GA Inventory'!$B88,'ATL RAW'!$L:$L,'ATL GA Inventory'!BW$3)+SUMIFS('ATL CR'!$J:$J,'ATL CR'!$I:$I,'ATL GA Inventory'!$B88,'ATL CR'!$L:$L,'ATL GA Inventory'!BW$3)</f>
        <v>0</v>
      </c>
      <c r="BX88" s="13">
        <f>SUMIFS('ATL RAW'!$J:$J,'ATL RAW'!$I:$I,'ATL GA Inventory'!$B88,'ATL RAW'!$L:$L,'ATL GA Inventory'!BX$3)+SUMIFS('ATL CR'!$J:$J,'ATL CR'!$I:$I,'ATL GA Inventory'!$B88,'ATL CR'!$L:$L,'ATL GA Inventory'!BX$3)</f>
        <v>0</v>
      </c>
      <c r="BY88" s="13">
        <f>SUMIFS('ATL RAW'!$J:$J,'ATL RAW'!$I:$I,'ATL GA Inventory'!$B88,'ATL RAW'!$L:$L,'ATL GA Inventory'!BY$3)+SUMIFS('ATL CR'!$J:$J,'ATL CR'!$I:$I,'ATL GA Inventory'!$B88,'ATL CR'!$L:$L,'ATL GA Inventory'!BY$3)</f>
        <v>0</v>
      </c>
      <c r="BZ88" s="13">
        <f>SUMIFS('ATL RAW'!$J:$J,'ATL RAW'!$I:$I,'ATL GA Inventory'!$B88,'ATL RAW'!$L:$L,'ATL GA Inventory'!BZ$3)+SUMIFS('ATL CR'!$J:$J,'ATL CR'!$I:$I,'ATL GA Inventory'!$B88,'ATL CR'!$L:$L,'ATL GA Inventory'!BZ$3)</f>
        <v>0</v>
      </c>
      <c r="CA88" s="13">
        <f>SUMIFS('ATL RAW'!$J:$J,'ATL RAW'!$I:$I,'ATL GA Inventory'!$B88,'ATL RAW'!$L:$L,'ATL GA Inventory'!CA$3)+SUMIFS('ATL CR'!$J:$J,'ATL CR'!$I:$I,'ATL GA Inventory'!$B88,'ATL CR'!$L:$L,'ATL GA Inventory'!CA$3)</f>
        <v>0</v>
      </c>
      <c r="CB88" s="13">
        <f>SUMIFS('ATL RAW'!$J:$J,'ATL RAW'!$I:$I,'ATL GA Inventory'!$B88,'ATL RAW'!$L:$L,'ATL GA Inventory'!CB$3)+SUMIFS('ATL CR'!$J:$J,'ATL CR'!$I:$I,'ATL GA Inventory'!$B88,'ATL CR'!$L:$L,'ATL GA Inventory'!CB$3)</f>
        <v>0</v>
      </c>
      <c r="CC88" s="13">
        <f>SUMIFS('ATL RAW'!$J:$J,'ATL RAW'!$I:$I,'ATL GA Inventory'!$B88,'ATL RAW'!$L:$L,'ATL GA Inventory'!CC$3)+SUMIFS('ATL CR'!$J:$J,'ATL CR'!$I:$I,'ATL GA Inventory'!$B88,'ATL CR'!$L:$L,'ATL GA Inventory'!CC$3)</f>
        <v>0</v>
      </c>
      <c r="CD88" s="13">
        <f>SUMIFS('ATL RAW'!$J:$J,'ATL RAW'!$I:$I,'ATL GA Inventory'!$B88,'ATL RAW'!$L:$L,'ATL GA Inventory'!CD$3)+SUMIFS('ATL CR'!$J:$J,'ATL CR'!$I:$I,'ATL GA Inventory'!$B88,'ATL CR'!$L:$L,'ATL GA Inventory'!CD$3)</f>
        <v>0</v>
      </c>
      <c r="CE88" s="13">
        <f>SUMIFS('ATL RAW'!$J:$J,'ATL RAW'!$I:$I,'ATL GA Inventory'!$B88,'ATL RAW'!$L:$L,'ATL GA Inventory'!CE$3)+SUMIFS('ATL CR'!$J:$J,'ATL CR'!$I:$I,'ATL GA Inventory'!$B88,'ATL CR'!$L:$L,'ATL GA Inventory'!CE$3)</f>
        <v>0</v>
      </c>
      <c r="CF88" s="13">
        <f>SUMIFS('ATL RAW'!$J:$J,'ATL RAW'!$I:$I,'ATL GA Inventory'!$B88,'ATL RAW'!$L:$L,'ATL GA Inventory'!CF$3)+SUMIFS('ATL CR'!$J:$J,'ATL CR'!$I:$I,'ATL GA Inventory'!$B88,'ATL CR'!$L:$L,'ATL GA Inventory'!CF$3)</f>
        <v>0</v>
      </c>
      <c r="CG88" s="13">
        <f>SUMIFS('ATL RAW'!$J:$J,'ATL RAW'!$I:$I,'ATL GA Inventory'!$B88,'ATL RAW'!$L:$L,'ATL GA Inventory'!CG$3)+SUMIFS('ATL CR'!$J:$J,'ATL CR'!$I:$I,'ATL GA Inventory'!$B88,'ATL CR'!$L:$L,'ATL GA Inventory'!CG$3)</f>
        <v>0</v>
      </c>
      <c r="CH88" s="13">
        <f>SUMIFS('ATL RAW'!$J:$J,'ATL RAW'!$I:$I,'ATL GA Inventory'!$B88,'ATL RAW'!$L:$L,'ATL GA Inventory'!CH$3)+SUMIFS('ATL CR'!$J:$J,'ATL CR'!$I:$I,'ATL GA Inventory'!$B88,'ATL CR'!$L:$L,'ATL GA Inventory'!CH$3)</f>
        <v>0</v>
      </c>
      <c r="CI88" s="13">
        <f>SUMIFS('ATL RAW'!$J:$J,'ATL RAW'!$I:$I,'ATL GA Inventory'!$B88,'ATL RAW'!$L:$L,'ATL GA Inventory'!CI$3)+SUMIFS('ATL CR'!$J:$J,'ATL CR'!$I:$I,'ATL GA Inventory'!$B88,'ATL CR'!$L:$L,'ATL GA Inventory'!CI$3)</f>
        <v>0</v>
      </c>
      <c r="CJ88" s="13">
        <f>SUMIFS('ATL RAW'!$J:$J,'ATL RAW'!$I:$I,'ATL GA Inventory'!$B88,'ATL RAW'!$L:$L,'ATL GA Inventory'!CJ$3)+SUMIFS('ATL CR'!$J:$J,'ATL CR'!$I:$I,'ATL GA Inventory'!$B88,'ATL CR'!$L:$L,'ATL GA Inventory'!CJ$3)</f>
        <v>0</v>
      </c>
      <c r="CK88" s="13">
        <f>SUMIFS('ATL RAW'!$J:$J,'ATL RAW'!$I:$I,'ATL GA Inventory'!$B88,'ATL RAW'!$L:$L,'ATL GA Inventory'!CK$3)+SUMIFS('ATL CR'!$J:$J,'ATL CR'!$I:$I,'ATL GA Inventory'!$B88,'ATL CR'!$L:$L,'ATL GA Inventory'!CK$3)</f>
        <v>0</v>
      </c>
      <c r="CL88" s="13">
        <f>SUMIFS('ATL RAW'!$J:$J,'ATL RAW'!$I:$I,'ATL GA Inventory'!$B88,'ATL RAW'!$L:$L,'ATL GA Inventory'!CL$3)+SUMIFS('ATL CR'!$J:$J,'ATL CR'!$I:$I,'ATL GA Inventory'!$B88,'ATL CR'!$L:$L,'ATL GA Inventory'!CL$3)</f>
        <v>0</v>
      </c>
      <c r="CM88" s="13">
        <f>SUMIFS('ATL RAW'!$J:$J,'ATL RAW'!$I:$I,'ATL GA Inventory'!$B88,'ATL RAW'!$L:$L,'ATL GA Inventory'!CM$3)+SUMIFS('ATL CR'!$J:$J,'ATL CR'!$I:$I,'ATL GA Inventory'!$B88,'ATL CR'!$L:$L,'ATL GA Inventory'!CM$3)</f>
        <v>0</v>
      </c>
      <c r="CN88" s="13">
        <f>SUMIFS('ATL RAW'!$J:$J,'ATL RAW'!$I:$I,'ATL GA Inventory'!$B88,'ATL RAW'!$L:$L,'ATL GA Inventory'!CN$3)+SUMIFS('ATL CR'!$J:$J,'ATL CR'!$I:$I,'ATL GA Inventory'!$B88,'ATL CR'!$L:$L,'ATL GA Inventory'!CN$3)</f>
        <v>0</v>
      </c>
      <c r="CO88" s="13">
        <f>SUMIFS('ATL RAW'!$J:$J,'ATL RAW'!$I:$I,'ATL GA Inventory'!$B88,'ATL RAW'!$L:$L,'ATL GA Inventory'!CO$3)+SUMIFS('ATL CR'!$J:$J,'ATL CR'!$I:$I,'ATL GA Inventory'!$B88,'ATL CR'!$L:$L,'ATL GA Inventory'!CO$3)</f>
        <v>0</v>
      </c>
      <c r="CP88" s="13">
        <f>SUMIFS('ATL RAW'!$J:$J,'ATL RAW'!$I:$I,'ATL GA Inventory'!$B88,'ATL RAW'!$L:$L,'ATL GA Inventory'!CP$3)+SUMIFS('ATL CR'!$J:$J,'ATL CR'!$I:$I,'ATL GA Inventory'!$B88,'ATL CR'!$L:$L,'ATL GA Inventory'!CP$3)</f>
        <v>0</v>
      </c>
      <c r="CQ88" s="13">
        <f>SUMIFS('ATL RAW'!$J:$J,'ATL RAW'!$I:$I,'ATL GA Inventory'!$B88,'ATL RAW'!$L:$L,'ATL GA Inventory'!CQ$3)+SUMIFS('ATL CR'!$J:$J,'ATL CR'!$I:$I,'ATL GA Inventory'!$B88,'ATL CR'!$L:$L,'ATL GA Inventory'!CQ$3)</f>
        <v>0</v>
      </c>
      <c r="CR88" s="13">
        <f>SUMIFS('ATL RAW'!$J:$J,'ATL RAW'!$I:$I,'ATL GA Inventory'!$B88,'ATL RAW'!$L:$L,'ATL GA Inventory'!CR$3)+SUMIFS('ATL CR'!$J:$J,'ATL CR'!$I:$I,'ATL GA Inventory'!$B88,'ATL CR'!$L:$L,'ATL GA Inventory'!CR$3)</f>
        <v>0</v>
      </c>
      <c r="CS88" s="13">
        <f>SUMIFS('ATL RAW'!$J:$J,'ATL RAW'!$I:$I,'ATL GA Inventory'!$B88,'ATL RAW'!$L:$L,'ATL GA Inventory'!CS$3)+SUMIFS('ATL CR'!$J:$J,'ATL CR'!$I:$I,'ATL GA Inventory'!$B88,'ATL CR'!$L:$L,'ATL GA Inventory'!CS$3)</f>
        <v>0</v>
      </c>
      <c r="CT88" s="13">
        <f>SUMIFS('ATL RAW'!$J:$J,'ATL RAW'!$I:$I,'ATL GA Inventory'!$B88,'ATL RAW'!$L:$L,'ATL GA Inventory'!CT$3)+SUMIFS('ATL CR'!$J:$J,'ATL CR'!$I:$I,'ATL GA Inventory'!$B88,'ATL CR'!$L:$L,'ATL GA Inventory'!CT$3)</f>
        <v>0</v>
      </c>
      <c r="CU88" s="13">
        <f>SUMIFS('ATL RAW'!$J:$J,'ATL RAW'!$I:$I,'ATL GA Inventory'!$B88,'ATL RAW'!$L:$L,'ATL GA Inventory'!CU$3)+SUMIFS('ATL CR'!$J:$J,'ATL CR'!$I:$I,'ATL GA Inventory'!$B88,'ATL CR'!$L:$L,'ATL GA Inventory'!CU$3)</f>
        <v>0</v>
      </c>
      <c r="CV88" s="13">
        <f>SUMIFS('ATL RAW'!$J:$J,'ATL RAW'!$I:$I,'ATL GA Inventory'!$B88,'ATL RAW'!$L:$L,'ATL GA Inventory'!CV$3)+SUMIFS('ATL CR'!$J:$J,'ATL CR'!$I:$I,'ATL GA Inventory'!$B88,'ATL CR'!$L:$L,'ATL GA Inventory'!CV$3)</f>
        <v>0</v>
      </c>
      <c r="CW88" s="13">
        <f>SUMIFS('ATL RAW'!$J:$J,'ATL RAW'!$I:$I,'ATL GA Inventory'!$B88,'ATL RAW'!$L:$L,'ATL GA Inventory'!CW$3)+SUMIFS('ATL CR'!$J:$J,'ATL CR'!$I:$I,'ATL GA Inventory'!$B88,'ATL CR'!$L:$L,'ATL GA Inventory'!CW$3)</f>
        <v>0</v>
      </c>
      <c r="CX88" s="13">
        <f>SUMIFS('ATL RAW'!$J:$J,'ATL RAW'!$I:$I,'ATL GA Inventory'!$B88,'ATL RAW'!$L:$L,'ATL GA Inventory'!CX$3)+SUMIFS('ATL CR'!$J:$J,'ATL CR'!$I:$I,'ATL GA Inventory'!$B88,'ATL CR'!$L:$L,'ATL GA Inventory'!CX$3)</f>
        <v>0</v>
      </c>
      <c r="CY88" s="13">
        <f>SUMIFS('ATL RAW'!$J:$J,'ATL RAW'!$I:$I,'ATL GA Inventory'!$B88,'ATL RAW'!$L:$L,'ATL GA Inventory'!CY$3)+SUMIFS('ATL CR'!$J:$J,'ATL CR'!$I:$I,'ATL GA Inventory'!$B88,'ATL CR'!$L:$L,'ATL GA Inventory'!CY$3)</f>
        <v>0</v>
      </c>
      <c r="CZ88" s="13">
        <f>SUMIFS('ATL RAW'!$J:$J,'ATL RAW'!$I:$I,'ATL GA Inventory'!$B88,'ATL RAW'!$L:$L,'ATL GA Inventory'!CZ$3)+SUMIFS('ATL CR'!$J:$J,'ATL CR'!$I:$I,'ATL GA Inventory'!$B88,'ATL CR'!$L:$L,'ATL GA Inventory'!CZ$3)</f>
        <v>0</v>
      </c>
      <c r="DA88" s="13">
        <f>SUMIFS('ATL RAW'!$J:$J,'ATL RAW'!$I:$I,'ATL GA Inventory'!$B88,'ATL RAW'!$L:$L,'ATL GA Inventory'!DA$3)+SUMIFS('ATL CR'!$J:$J,'ATL CR'!$I:$I,'ATL GA Inventory'!$B88,'ATL CR'!$L:$L,'ATL GA Inventory'!DA$3)</f>
        <v>0</v>
      </c>
      <c r="DB88" s="13">
        <f>SUMIFS('ATL RAW'!$J:$J,'ATL RAW'!$I:$I,'ATL GA Inventory'!$B88,'ATL RAW'!$L:$L,'ATL GA Inventory'!DB$3)+SUMIFS('ATL CR'!$J:$J,'ATL CR'!$I:$I,'ATL GA Inventory'!$B88,'ATL CR'!$L:$L,'ATL GA Inventory'!DB$3)</f>
        <v>0</v>
      </c>
      <c r="DC88" s="13">
        <f>SUMIFS('ATL RAW'!$J:$J,'ATL RAW'!$I:$I,'ATL GA Inventory'!$B88,'ATL RAW'!$L:$L,'ATL GA Inventory'!DC$3)+SUMIFS('ATL CR'!$J:$J,'ATL CR'!$I:$I,'ATL GA Inventory'!$B88,'ATL CR'!$L:$L,'ATL GA Inventory'!DC$3)</f>
        <v>0</v>
      </c>
      <c r="DD88" s="13">
        <f>SUMIFS('ATL RAW'!$J:$J,'ATL RAW'!$I:$I,'ATL GA Inventory'!$B88,'ATL RAW'!$L:$L,'ATL GA Inventory'!DD$3)+SUMIFS('ATL CR'!$J:$J,'ATL CR'!$I:$I,'ATL GA Inventory'!$B88,'ATL CR'!$L:$L,'ATL GA Inventory'!DD$3)</f>
        <v>0</v>
      </c>
      <c r="DE88" s="13">
        <f>SUMIFS('ATL RAW'!$J:$J,'ATL RAW'!$I:$I,'ATL GA Inventory'!$B88,'ATL RAW'!$L:$L,'ATL GA Inventory'!DE$3)+SUMIFS('ATL CR'!$J:$J,'ATL CR'!$I:$I,'ATL GA Inventory'!$B88,'ATL CR'!$L:$L,'ATL GA Inventory'!DE$3)</f>
        <v>0</v>
      </c>
      <c r="DF88" s="13">
        <f>SUMIFS('ATL RAW'!$J:$J,'ATL RAW'!$I:$I,'ATL GA Inventory'!$B88,'ATL RAW'!$L:$L,'ATL GA Inventory'!DF$3)+SUMIFS('ATL CR'!$J:$J,'ATL CR'!$I:$I,'ATL GA Inventory'!$B88,'ATL CR'!$L:$L,'ATL GA Inventory'!DF$3)</f>
        <v>0</v>
      </c>
      <c r="DG88" s="13">
        <f>SUMIFS('ATL RAW'!$J:$J,'ATL RAW'!$I:$I,'ATL GA Inventory'!$B88,'ATL RAW'!$L:$L,'ATL GA Inventory'!DG$3)+SUMIFS('ATL CR'!$J:$J,'ATL CR'!$I:$I,'ATL GA Inventory'!$B88,'ATL CR'!$L:$L,'ATL GA Inventory'!DG$3)</f>
        <v>0</v>
      </c>
      <c r="DH88" s="13">
        <f>SUMIFS('ATL RAW'!$J:$J,'ATL RAW'!$I:$I,'ATL GA Inventory'!$B88,'ATL RAW'!$L:$L,'ATL GA Inventory'!DH$3)+SUMIFS('ATL CR'!$J:$J,'ATL CR'!$I:$I,'ATL GA Inventory'!$B88,'ATL CR'!$L:$L,'ATL GA Inventory'!DH$3)</f>
        <v>0</v>
      </c>
      <c r="DI88" s="13">
        <f>SUMIFS('ATL RAW'!$J:$J,'ATL RAW'!$I:$I,'ATL GA Inventory'!$B88,'ATL RAW'!$L:$L,'ATL GA Inventory'!DI$3)+SUMIFS('ATL CR'!$J:$J,'ATL CR'!$I:$I,'ATL GA Inventory'!$B88,'ATL CR'!$L:$L,'ATL GA Inventory'!DI$3)</f>
        <v>0</v>
      </c>
      <c r="DJ88" s="13">
        <f>SUMIFS('ATL RAW'!$J:$J,'ATL RAW'!$I:$I,'ATL GA Inventory'!$B88,'ATL RAW'!$L:$L,'ATL GA Inventory'!DJ$3)+SUMIFS('ATL CR'!$J:$J,'ATL CR'!$I:$I,'ATL GA Inventory'!$B88,'ATL CR'!$L:$L,'ATL GA Inventory'!DJ$3)</f>
        <v>0</v>
      </c>
      <c r="DK88" s="13">
        <f>SUMIFS('ATL RAW'!$J:$J,'ATL RAW'!$I:$I,'ATL GA Inventory'!$B88,'ATL RAW'!$L:$L,'ATL GA Inventory'!DK$3)+SUMIFS('ATL CR'!$J:$J,'ATL CR'!$I:$I,'ATL GA Inventory'!$B88,'ATL CR'!$L:$L,'ATL GA Inventory'!DK$3)</f>
        <v>0</v>
      </c>
      <c r="DL88" s="13">
        <f>SUMIFS('ATL RAW'!$J:$J,'ATL RAW'!$I:$I,'ATL GA Inventory'!$B88,'ATL RAW'!$L:$L,'ATL GA Inventory'!DL$3)+SUMIFS('ATL CR'!$J:$J,'ATL CR'!$I:$I,'ATL GA Inventory'!$B88,'ATL CR'!$L:$L,'ATL GA Inventory'!DL$3)</f>
        <v>0</v>
      </c>
      <c r="DM88" s="13">
        <f>SUMIFS('ATL RAW'!$J:$J,'ATL RAW'!$I:$I,'ATL GA Inventory'!$B88,'ATL RAW'!$L:$L,'ATL GA Inventory'!DM$3)+SUMIFS('ATL CR'!$J:$J,'ATL CR'!$I:$I,'ATL GA Inventory'!$B88,'ATL CR'!$L:$L,'ATL GA Inventory'!DM$3)</f>
        <v>0</v>
      </c>
      <c r="DN88" s="13">
        <f>SUMIFS('ATL RAW'!$J:$J,'ATL RAW'!$I:$I,'ATL GA Inventory'!$B88,'ATL RAW'!$L:$L,'ATL GA Inventory'!DN$3)+SUMIFS('ATL CR'!$J:$J,'ATL CR'!$I:$I,'ATL GA Inventory'!$B88,'ATL CR'!$L:$L,'ATL GA Inventory'!DN$3)</f>
        <v>0</v>
      </c>
      <c r="DO88" s="13">
        <f>SUMIFS('ATL RAW'!$J:$J,'ATL RAW'!$I:$I,'ATL GA Inventory'!$B88,'ATL RAW'!$L:$L,'ATL GA Inventory'!DO$3)+SUMIFS('ATL CR'!$J:$J,'ATL CR'!$I:$I,'ATL GA Inventory'!$B88,'ATL CR'!$L:$L,'ATL GA Inventory'!DO$3)</f>
        <v>0</v>
      </c>
      <c r="DP88" s="13">
        <f>SUMIFS('ATL RAW'!$J:$J,'ATL RAW'!$I:$I,'ATL GA Inventory'!$B88,'ATL RAW'!$L:$L,'ATL GA Inventory'!DP$3)+SUMIFS('ATL CR'!$J:$J,'ATL CR'!$I:$I,'ATL GA Inventory'!$B88,'ATL CR'!$L:$L,'ATL GA Inventory'!DP$3)</f>
        <v>0</v>
      </c>
      <c r="DQ88" s="13">
        <f>SUMIFS('ATL RAW'!$J:$J,'ATL RAW'!$I:$I,'ATL GA Inventory'!$B88,'ATL RAW'!$L:$L,'ATL GA Inventory'!DQ$3)+SUMIFS('ATL CR'!$J:$J,'ATL CR'!$I:$I,'ATL GA Inventory'!$B88,'ATL CR'!$L:$L,'ATL GA Inventory'!DQ$3)</f>
        <v>0</v>
      </c>
      <c r="DR88" s="13">
        <f>SUMIFS('ATL RAW'!$J:$J,'ATL RAW'!$I:$I,'ATL GA Inventory'!$B88,'ATL RAW'!$L:$L,'ATL GA Inventory'!DR$3)+SUMIFS('ATL CR'!$J:$J,'ATL CR'!$I:$I,'ATL GA Inventory'!$B88,'ATL CR'!$L:$L,'ATL GA Inventory'!DR$3)</f>
        <v>0</v>
      </c>
      <c r="DS88" s="13">
        <f>SUMIFS('ATL RAW'!$J:$J,'ATL RAW'!$I:$I,'ATL GA Inventory'!$B88,'ATL RAW'!$L:$L,'ATL GA Inventory'!DS$3)+SUMIFS('ATL CR'!$J:$J,'ATL CR'!$I:$I,'ATL GA Inventory'!$B88,'ATL CR'!$L:$L,'ATL GA Inventory'!DS$3)</f>
        <v>0</v>
      </c>
      <c r="DT88" s="13">
        <f>SUMIFS('ATL RAW'!$J:$J,'ATL RAW'!$I:$I,'ATL GA Inventory'!$B88,'ATL RAW'!$L:$L,'ATL GA Inventory'!DT$3)+SUMIFS('ATL CR'!$J:$J,'ATL CR'!$I:$I,'ATL GA Inventory'!$B88,'ATL CR'!$L:$L,'ATL GA Inventory'!DT$3)</f>
        <v>0</v>
      </c>
      <c r="DU88" s="13">
        <f>SUMIFS('ATL RAW'!$J:$J,'ATL RAW'!$I:$I,'ATL GA Inventory'!$B88,'ATL RAW'!$L:$L,'ATL GA Inventory'!DU$3)+SUMIFS('ATL CR'!$J:$J,'ATL CR'!$I:$I,'ATL GA Inventory'!$B88,'ATL CR'!$L:$L,'ATL GA Inventory'!DU$3)</f>
        <v>0</v>
      </c>
      <c r="DV88" s="13">
        <f>SUMIFS('ATL RAW'!$J:$J,'ATL RAW'!$I:$I,'ATL GA Inventory'!$B88,'ATL RAW'!$L:$L,'ATL GA Inventory'!DV$3)+SUMIFS('ATL CR'!$J:$J,'ATL CR'!$I:$I,'ATL GA Inventory'!$B88,'ATL CR'!$L:$L,'ATL GA Inventory'!DV$3)</f>
        <v>0</v>
      </c>
      <c r="DW88" s="13">
        <f>SUMIFS('ATL RAW'!$J:$J,'ATL RAW'!$I:$I,'ATL GA Inventory'!$B88,'ATL RAW'!$L:$L,'ATL GA Inventory'!DW$3)+SUMIFS('ATL CR'!$J:$J,'ATL CR'!$I:$I,'ATL GA Inventory'!$B88,'ATL CR'!$L:$L,'ATL GA Inventory'!DW$3)</f>
        <v>0</v>
      </c>
      <c r="DX88" s="13">
        <f>SUMIFS('ATL RAW'!$J:$J,'ATL RAW'!$I:$I,'ATL GA Inventory'!$B88,'ATL RAW'!$L:$L,'ATL GA Inventory'!DX$3)+SUMIFS('ATL CR'!$J:$J,'ATL CR'!$I:$I,'ATL GA Inventory'!$B88,'ATL CR'!$L:$L,'ATL GA Inventory'!DX$3)</f>
        <v>0</v>
      </c>
      <c r="DY88" s="13">
        <f>SUMIFS('ATL RAW'!$J:$J,'ATL RAW'!$I:$I,'ATL GA Inventory'!$B88,'ATL RAW'!$L:$L,'ATL GA Inventory'!DY$3)+SUMIFS('ATL CR'!$J:$J,'ATL CR'!$I:$I,'ATL GA Inventory'!$B88,'ATL CR'!$L:$L,'ATL GA Inventory'!DY$3)</f>
        <v>0</v>
      </c>
      <c r="DZ88" s="13">
        <f>SUMIFS('ATL RAW'!$J:$J,'ATL RAW'!$I:$I,'ATL GA Inventory'!$B88,'ATL RAW'!$L:$L,'ATL GA Inventory'!DZ$3)+SUMIFS('ATL CR'!$J:$J,'ATL CR'!$I:$I,'ATL GA Inventory'!$B88,'ATL CR'!$L:$L,'ATL GA Inventory'!DZ$3)</f>
        <v>0</v>
      </c>
      <c r="EA88" s="13">
        <f>SUMIFS('ATL RAW'!$J:$J,'ATL RAW'!$I:$I,'ATL GA Inventory'!$B88,'ATL RAW'!$L:$L,'ATL GA Inventory'!EA$3)+SUMIFS('ATL CR'!$J:$J,'ATL CR'!$I:$I,'ATL GA Inventory'!$B88,'ATL CR'!$L:$L,'ATL GA Inventory'!EA$3)</f>
        <v>0</v>
      </c>
      <c r="EB88" s="13">
        <f>SUMIFS('ATL RAW'!$J:$J,'ATL RAW'!$I:$I,'ATL GA Inventory'!$B88,'ATL RAW'!$L:$L,'ATL GA Inventory'!EB$3)+SUMIFS('ATL CR'!$J:$J,'ATL CR'!$I:$I,'ATL GA Inventory'!$B88,'ATL CR'!$L:$L,'ATL GA Inventory'!EB$3)</f>
        <v>0</v>
      </c>
      <c r="EC88" s="13">
        <f>SUMIFS('ATL RAW'!$J:$J,'ATL RAW'!$I:$I,'ATL GA Inventory'!$B88,'ATL RAW'!$L:$L,'ATL GA Inventory'!EC$3)+SUMIFS('ATL CR'!$J:$J,'ATL CR'!$I:$I,'ATL GA Inventory'!$B88,'ATL CR'!$L:$L,'ATL GA Inventory'!EC$3)</f>
        <v>0</v>
      </c>
      <c r="ED88" s="13">
        <f>SUMIFS('ATL RAW'!$J:$J,'ATL RAW'!$I:$I,'ATL GA Inventory'!$B88,'ATL RAW'!$L:$L,'ATL GA Inventory'!ED$3)+SUMIFS('ATL CR'!$J:$J,'ATL CR'!$I:$I,'ATL GA Inventory'!$B88,'ATL CR'!$L:$L,'ATL GA Inventory'!ED$3)</f>
        <v>0</v>
      </c>
      <c r="EE88" s="13">
        <f>SUMIFS('ATL RAW'!$J:$J,'ATL RAW'!$I:$I,'ATL GA Inventory'!$B88,'ATL RAW'!$L:$L,'ATL GA Inventory'!EE$3)+SUMIFS('ATL CR'!$J:$J,'ATL CR'!$I:$I,'ATL GA Inventory'!$B88,'ATL CR'!$L:$L,'ATL GA Inventory'!EE$3)</f>
        <v>0</v>
      </c>
      <c r="EF88" s="13">
        <f>SUMIFS('ATL RAW'!$J:$J,'ATL RAW'!$I:$I,'ATL GA Inventory'!$B88,'ATL RAW'!$L:$L,'ATL GA Inventory'!EF$3)+SUMIFS('ATL CR'!$J:$J,'ATL CR'!$I:$I,'ATL GA Inventory'!$B88,'ATL CR'!$L:$L,'ATL GA Inventory'!EF$3)</f>
        <v>0</v>
      </c>
      <c r="EG88" s="13">
        <f>SUMIFS('ATL RAW'!$J:$J,'ATL RAW'!$I:$I,'ATL GA Inventory'!$B88,'ATL RAW'!$L:$L,'ATL GA Inventory'!EG$3)+SUMIFS('ATL CR'!$J:$J,'ATL CR'!$I:$I,'ATL GA Inventory'!$B88,'ATL CR'!$L:$L,'ATL GA Inventory'!EG$3)</f>
        <v>0</v>
      </c>
      <c r="EH88" s="13">
        <f>SUMIFS('ATL RAW'!$J:$J,'ATL RAW'!$I:$I,'ATL GA Inventory'!$B88,'ATL RAW'!$L:$L,'ATL GA Inventory'!EH$3)+SUMIFS('ATL CR'!$J:$J,'ATL CR'!$I:$I,'ATL GA Inventory'!$B88,'ATL CR'!$L:$L,'ATL GA Inventory'!EH$3)</f>
        <v>0</v>
      </c>
      <c r="EI88" s="13">
        <f>SUMIFS('ATL RAW'!$J:$J,'ATL RAW'!$I:$I,'ATL GA Inventory'!$B88,'ATL RAW'!$L:$L,'ATL GA Inventory'!EI$3)+SUMIFS('ATL CR'!$J:$J,'ATL CR'!$I:$I,'ATL GA Inventory'!$B88,'ATL CR'!$L:$L,'ATL GA Inventory'!EI$3)</f>
        <v>0</v>
      </c>
      <c r="EJ88" s="13">
        <f>SUMIFS('ATL RAW'!$J:$J,'ATL RAW'!$I:$I,'ATL GA Inventory'!$B88,'ATL RAW'!$L:$L,'ATL GA Inventory'!EJ$3)+SUMIFS('ATL CR'!$J:$J,'ATL CR'!$I:$I,'ATL GA Inventory'!$B88,'ATL CR'!$L:$L,'ATL GA Inventory'!EJ$3)</f>
        <v>0</v>
      </c>
      <c r="EK88" s="13">
        <f>SUMIFS('ATL RAW'!$J:$J,'ATL RAW'!$I:$I,'ATL GA Inventory'!$B88,'ATL RAW'!$L:$L,'ATL GA Inventory'!EK$3)+SUMIFS('ATL CR'!$J:$J,'ATL CR'!$I:$I,'ATL GA Inventory'!$B88,'ATL CR'!$L:$L,'ATL GA Inventory'!EK$3)</f>
        <v>0</v>
      </c>
      <c r="EL88" s="13">
        <f>SUMIFS('ATL RAW'!$J:$J,'ATL RAW'!$I:$I,'ATL GA Inventory'!$B88,'ATL RAW'!$L:$L,'ATL GA Inventory'!EL$3)+SUMIFS('ATL CR'!$J:$J,'ATL CR'!$I:$I,'ATL GA Inventory'!$B88,'ATL CR'!$L:$L,'ATL GA Inventory'!EL$3)</f>
        <v>0</v>
      </c>
      <c r="EM88" s="13">
        <f>SUMIFS('ATL RAW'!$J:$J,'ATL RAW'!$I:$I,'ATL GA Inventory'!$B88,'ATL RAW'!$L:$L,'ATL GA Inventory'!EM$3)+SUMIFS('ATL CR'!$J:$J,'ATL CR'!$I:$I,'ATL GA Inventory'!$B88,'ATL CR'!$L:$L,'ATL GA Inventory'!EM$3)</f>
        <v>0</v>
      </c>
      <c r="EN88" s="13">
        <f>SUMIFS('ATL RAW'!$J:$J,'ATL RAW'!$I:$I,'ATL GA Inventory'!$B88,'ATL RAW'!$L:$L,'ATL GA Inventory'!EN$3)+SUMIFS('ATL CR'!$J:$J,'ATL CR'!$I:$I,'ATL GA Inventory'!$B88,'ATL CR'!$L:$L,'ATL GA Inventory'!EN$3)</f>
        <v>0</v>
      </c>
      <c r="EO88" s="13">
        <f>SUMIFS('ATL RAW'!$J:$J,'ATL RAW'!$I:$I,'ATL GA Inventory'!$B88,'ATL RAW'!$L:$L,'ATL GA Inventory'!EO$3)+SUMIFS('ATL CR'!$J:$J,'ATL CR'!$I:$I,'ATL GA Inventory'!$B88,'ATL CR'!$L:$L,'ATL GA Inventory'!EO$3)</f>
        <v>0</v>
      </c>
      <c r="EP88" s="13">
        <f>SUMIFS('ATL RAW'!$J:$J,'ATL RAW'!$I:$I,'ATL GA Inventory'!$B88,'ATL RAW'!$L:$L,'ATL GA Inventory'!EP$3)+SUMIFS('ATL CR'!$J:$J,'ATL CR'!$I:$I,'ATL GA Inventory'!$B88,'ATL CR'!$L:$L,'ATL GA Inventory'!EP$3)</f>
        <v>0</v>
      </c>
      <c r="EQ88" s="13">
        <f>SUMIFS('ATL RAW'!$J:$J,'ATL RAW'!$I:$I,'ATL GA Inventory'!$B88,'ATL RAW'!$L:$L,'ATL GA Inventory'!EQ$3)+SUMIFS('ATL CR'!$J:$J,'ATL CR'!$I:$I,'ATL GA Inventory'!$B88,'ATL CR'!$L:$L,'ATL GA Inventory'!EQ$3)</f>
        <v>0</v>
      </c>
      <c r="ER88" s="13">
        <f>SUMIFS('ATL RAW'!$J:$J,'ATL RAW'!$I:$I,'ATL GA Inventory'!$B88,'ATL RAW'!$L:$L,'ATL GA Inventory'!ER$3)+SUMIFS('ATL CR'!$J:$J,'ATL CR'!$I:$I,'ATL GA Inventory'!$B88,'ATL CR'!$L:$L,'ATL GA Inventory'!ER$3)</f>
        <v>0</v>
      </c>
      <c r="ES88" s="13">
        <f>SUMIFS('ATL RAW'!$J:$J,'ATL RAW'!$I:$I,'ATL GA Inventory'!$B88,'ATL RAW'!$L:$L,'ATL GA Inventory'!ES$3)+SUMIFS('ATL CR'!$J:$J,'ATL CR'!$I:$I,'ATL GA Inventory'!$B88,'ATL CR'!$L:$L,'ATL GA Inventory'!ES$3)</f>
        <v>0</v>
      </c>
      <c r="ET88" s="13">
        <f>SUMIFS('ATL RAW'!$J:$J,'ATL RAW'!$I:$I,'ATL GA Inventory'!$B88,'ATL RAW'!$L:$L,'ATL GA Inventory'!ET$3)+SUMIFS('ATL CR'!$J:$J,'ATL CR'!$I:$I,'ATL GA Inventory'!$B88,'ATL CR'!$L:$L,'ATL GA Inventory'!ET$3)</f>
        <v>0</v>
      </c>
      <c r="EU88" s="13">
        <f>SUMIFS('ATL RAW'!$J:$J,'ATL RAW'!$I:$I,'ATL GA Inventory'!$B88,'ATL RAW'!$L:$L,'ATL GA Inventory'!EU$3)+SUMIFS('ATL CR'!$J:$J,'ATL CR'!$I:$I,'ATL GA Inventory'!$B88,'ATL CR'!$L:$L,'ATL GA Inventory'!EU$3)</f>
        <v>0</v>
      </c>
      <c r="EV88" s="13">
        <f>SUMIFS('ATL RAW'!$J:$J,'ATL RAW'!$I:$I,'ATL GA Inventory'!$B88,'ATL RAW'!$L:$L,'ATL GA Inventory'!EV$3)+SUMIFS('ATL CR'!$J:$J,'ATL CR'!$I:$I,'ATL GA Inventory'!$B88,'ATL CR'!$L:$L,'ATL GA Inventory'!EV$3)</f>
        <v>0</v>
      </c>
      <c r="EW88" s="13">
        <f>SUMIFS('ATL RAW'!$J:$J,'ATL RAW'!$I:$I,'ATL GA Inventory'!$B88,'ATL RAW'!$L:$L,'ATL GA Inventory'!EW$3)+SUMIFS('ATL CR'!$J:$J,'ATL CR'!$I:$I,'ATL GA Inventory'!$B88,'ATL CR'!$L:$L,'ATL GA Inventory'!EW$3)</f>
        <v>0</v>
      </c>
      <c r="EX88" s="13">
        <f>SUMIFS('ATL RAW'!$J:$J,'ATL RAW'!$I:$I,'ATL GA Inventory'!$B88,'ATL RAW'!$L:$L,'ATL GA Inventory'!EX$3)+SUMIFS('ATL CR'!$J:$J,'ATL CR'!$I:$I,'ATL GA Inventory'!$B88,'ATL CR'!$L:$L,'ATL GA Inventory'!EX$3)</f>
        <v>0</v>
      </c>
      <c r="EY88" s="13">
        <f>SUMIFS('ATL RAW'!$J:$J,'ATL RAW'!$I:$I,'ATL GA Inventory'!$B88,'ATL RAW'!$L:$L,'ATL GA Inventory'!EY$3)+SUMIFS('ATL CR'!$J:$J,'ATL CR'!$I:$I,'ATL GA Inventory'!$B88,'ATL CR'!$L:$L,'ATL GA Inventory'!EY$3)</f>
        <v>0</v>
      </c>
      <c r="EZ88" s="13">
        <f>SUMIFS('ATL RAW'!$J:$J,'ATL RAW'!$I:$I,'ATL GA Inventory'!$B88,'ATL RAW'!$L:$L,'ATL GA Inventory'!EZ$3)+SUMIFS('ATL CR'!$J:$J,'ATL CR'!$I:$I,'ATL GA Inventory'!$B88,'ATL CR'!$L:$L,'ATL GA Inventory'!EZ$3)</f>
        <v>0</v>
      </c>
      <c r="FA88" s="13">
        <f>SUMIFS('ATL RAW'!$J:$J,'ATL RAW'!$I:$I,'ATL GA Inventory'!$B88,'ATL RAW'!$L:$L,'ATL GA Inventory'!FA$3)+SUMIFS('ATL CR'!$J:$J,'ATL CR'!$I:$I,'ATL GA Inventory'!$B88,'ATL CR'!$L:$L,'ATL GA Inventory'!FA$3)</f>
        <v>0</v>
      </c>
      <c r="FB88" s="13">
        <f>SUMIFS('ATL RAW'!$J:$J,'ATL RAW'!$I:$I,'ATL GA Inventory'!$B88,'ATL RAW'!$L:$L,'ATL GA Inventory'!FB$3)+SUMIFS('ATL CR'!$J:$J,'ATL CR'!$I:$I,'ATL GA Inventory'!$B88,'ATL CR'!$L:$L,'ATL GA Inventory'!FB$3)</f>
        <v>0</v>
      </c>
      <c r="FC88" s="13">
        <f>SUMIFS('ATL RAW'!$J:$J,'ATL RAW'!$I:$I,'ATL GA Inventory'!$B88,'ATL RAW'!$L:$L,'ATL GA Inventory'!FC$3)+SUMIFS('ATL CR'!$J:$J,'ATL CR'!$I:$I,'ATL GA Inventory'!$B88,'ATL CR'!$L:$L,'ATL GA Inventory'!FC$3)</f>
        <v>0</v>
      </c>
      <c r="FD88" s="13">
        <f>SUMIFS('ATL RAW'!$J:$J,'ATL RAW'!$I:$I,'ATL GA Inventory'!$B88,'ATL RAW'!$L:$L,'ATL GA Inventory'!FD$3)+SUMIFS('ATL CR'!$J:$J,'ATL CR'!$I:$I,'ATL GA Inventory'!$B88,'ATL CR'!$L:$L,'ATL GA Inventory'!FD$3)</f>
        <v>0</v>
      </c>
      <c r="FE88" s="13">
        <f>SUMIFS('ATL RAW'!$J:$J,'ATL RAW'!$I:$I,'ATL GA Inventory'!$B88,'ATL RAW'!$L:$L,'ATL GA Inventory'!FE$3)+SUMIFS('ATL CR'!$J:$J,'ATL CR'!$I:$I,'ATL GA Inventory'!$B88,'ATL CR'!$L:$L,'ATL GA Inventory'!FE$3)</f>
        <v>0</v>
      </c>
      <c r="FF88" s="13">
        <f>SUMIFS('ATL RAW'!$J:$J,'ATL RAW'!$I:$I,'ATL GA Inventory'!$B88,'ATL RAW'!$L:$L,'ATL GA Inventory'!FF$3)+SUMIFS('ATL CR'!$J:$J,'ATL CR'!$I:$I,'ATL GA Inventory'!$B88,'ATL CR'!$L:$L,'ATL GA Inventory'!FF$3)</f>
        <v>0</v>
      </c>
      <c r="FG88" s="13">
        <f>SUMIFS('ATL RAW'!$J:$J,'ATL RAW'!$I:$I,'ATL GA Inventory'!$B88,'ATL RAW'!$L:$L,'ATL GA Inventory'!FG$3)+SUMIFS('ATL CR'!$J:$J,'ATL CR'!$I:$I,'ATL GA Inventory'!$B88,'ATL CR'!$L:$L,'ATL GA Inventory'!FG$3)</f>
        <v>0</v>
      </c>
      <c r="FH88" s="13">
        <f>SUMIFS('ATL RAW'!$J:$J,'ATL RAW'!$I:$I,'ATL GA Inventory'!$B88,'ATL RAW'!$L:$L,'ATL GA Inventory'!FH$3)+SUMIFS('ATL CR'!$J:$J,'ATL CR'!$I:$I,'ATL GA Inventory'!$B88,'ATL CR'!$L:$L,'ATL GA Inventory'!FH$3)</f>
        <v>0</v>
      </c>
      <c r="FI88" s="13">
        <f>SUMIFS('ATL RAW'!$J:$J,'ATL RAW'!$I:$I,'ATL GA Inventory'!$B88,'ATL RAW'!$L:$L,'ATL GA Inventory'!FI$3)+SUMIFS('ATL CR'!$J:$J,'ATL CR'!$I:$I,'ATL GA Inventory'!$B88,'ATL CR'!$L:$L,'ATL GA Inventory'!FI$3)</f>
        <v>0</v>
      </c>
      <c r="FJ88" s="13">
        <f>SUMIFS('ATL RAW'!$J:$J,'ATL RAW'!$I:$I,'ATL GA Inventory'!$B88,'ATL RAW'!$L:$L,'ATL GA Inventory'!FJ$3)+SUMIFS('ATL CR'!$J:$J,'ATL CR'!$I:$I,'ATL GA Inventory'!$B88,'ATL CR'!$L:$L,'ATL GA Inventory'!FJ$3)</f>
        <v>0</v>
      </c>
      <c r="FK88" s="13">
        <f>SUMIFS('ATL RAW'!$J:$J,'ATL RAW'!$I:$I,'ATL GA Inventory'!$B88,'ATL RAW'!$L:$L,'ATL GA Inventory'!FK$3)+SUMIFS('ATL CR'!$J:$J,'ATL CR'!$I:$I,'ATL GA Inventory'!$B88,'ATL CR'!$L:$L,'ATL GA Inventory'!FK$3)</f>
        <v>0</v>
      </c>
      <c r="FL88" s="13">
        <f>SUMIFS('ATL RAW'!$J:$J,'ATL RAW'!$I:$I,'ATL GA Inventory'!$B88,'ATL RAW'!$L:$L,'ATL GA Inventory'!FL$3)+SUMIFS('ATL CR'!$J:$J,'ATL CR'!$I:$I,'ATL GA Inventory'!$B88,'ATL CR'!$L:$L,'ATL GA Inventory'!FL$3)</f>
        <v>0</v>
      </c>
      <c r="FM88" s="13">
        <f>SUMIFS('ATL RAW'!$J:$J,'ATL RAW'!$I:$I,'ATL GA Inventory'!$B88,'ATL RAW'!$L:$L,'ATL GA Inventory'!FM$3)+SUMIFS('ATL CR'!$J:$J,'ATL CR'!$I:$I,'ATL GA Inventory'!$B88,'ATL CR'!$L:$L,'ATL GA Inventory'!FM$3)</f>
        <v>0</v>
      </c>
      <c r="FN88" s="13">
        <f>SUMIFS('ATL RAW'!$J:$J,'ATL RAW'!$I:$I,'ATL GA Inventory'!$B88,'ATL RAW'!$L:$L,'ATL GA Inventory'!FN$3)+SUMIFS('ATL CR'!$J:$J,'ATL CR'!$I:$I,'ATL GA Inventory'!$B88,'ATL CR'!$L:$L,'ATL GA Inventory'!FN$3)</f>
        <v>0</v>
      </c>
      <c r="FO88" s="13">
        <f>SUMIFS('ATL RAW'!$J:$J,'ATL RAW'!$I:$I,'ATL GA Inventory'!$B88,'ATL RAW'!$L:$L,'ATL GA Inventory'!FO$3)+SUMIFS('ATL CR'!$J:$J,'ATL CR'!$I:$I,'ATL GA Inventory'!$B88,'ATL CR'!$L:$L,'ATL GA Inventory'!FO$3)</f>
        <v>0</v>
      </c>
      <c r="FP88" s="13">
        <f>SUMIFS('ATL RAW'!$J:$J,'ATL RAW'!$I:$I,'ATL GA Inventory'!$B88,'ATL RAW'!$L:$L,'ATL GA Inventory'!FP$3)+SUMIFS('ATL CR'!$J:$J,'ATL CR'!$I:$I,'ATL GA Inventory'!$B88,'ATL CR'!$L:$L,'ATL GA Inventory'!FP$3)</f>
        <v>0</v>
      </c>
      <c r="FQ88" s="13">
        <f>SUMIFS('ATL RAW'!$J:$J,'ATL RAW'!$I:$I,'ATL GA Inventory'!$B88,'ATL RAW'!$L:$L,'ATL GA Inventory'!FQ$3)+SUMIFS('ATL CR'!$J:$J,'ATL CR'!$I:$I,'ATL GA Inventory'!$B88,'ATL CR'!$L:$L,'ATL GA Inventory'!FQ$3)</f>
        <v>0</v>
      </c>
      <c r="FR88" s="13">
        <f>SUMIFS('ATL RAW'!$J:$J,'ATL RAW'!$I:$I,'ATL GA Inventory'!$B88,'ATL RAW'!$L:$L,'ATL GA Inventory'!FR$3)+SUMIFS('ATL CR'!$J:$J,'ATL CR'!$I:$I,'ATL GA Inventory'!$B88,'ATL CR'!$L:$L,'ATL GA Inventory'!FR$3)</f>
        <v>0</v>
      </c>
      <c r="FS88" s="13">
        <f>SUMIFS('ATL RAW'!$J:$J,'ATL RAW'!$I:$I,'ATL GA Inventory'!$B88,'ATL RAW'!$L:$L,'ATL GA Inventory'!FS$3)+SUMIFS('ATL CR'!$J:$J,'ATL CR'!$I:$I,'ATL GA Inventory'!$B88,'ATL CR'!$L:$L,'ATL GA Inventory'!FS$3)</f>
        <v>0</v>
      </c>
      <c r="FT88" s="13">
        <f>SUMIFS('ATL RAW'!$J:$J,'ATL RAW'!$I:$I,'ATL GA Inventory'!$B88,'ATL RAW'!$L:$L,'ATL GA Inventory'!FT$3)+SUMIFS('ATL CR'!$J:$J,'ATL CR'!$I:$I,'ATL GA Inventory'!$B88,'ATL CR'!$L:$L,'ATL GA Inventory'!FT$3)</f>
        <v>0</v>
      </c>
      <c r="FU88" s="13">
        <f>SUMIFS('ATL RAW'!$J:$J,'ATL RAW'!$I:$I,'ATL GA Inventory'!$B88,'ATL RAW'!$L:$L,'ATL GA Inventory'!FU$3)+SUMIFS('ATL CR'!$J:$J,'ATL CR'!$I:$I,'ATL GA Inventory'!$B88,'ATL CR'!$L:$L,'ATL GA Inventory'!FU$3)</f>
        <v>0</v>
      </c>
      <c r="FV88" s="13">
        <f>SUMIFS('ATL RAW'!$J:$J,'ATL RAW'!$I:$I,'ATL GA Inventory'!$B88,'ATL RAW'!$L:$L,'ATL GA Inventory'!FV$3)+SUMIFS('ATL CR'!$J:$J,'ATL CR'!$I:$I,'ATL GA Inventory'!$B88,'ATL CR'!$L:$L,'ATL GA Inventory'!FV$3)</f>
        <v>0</v>
      </c>
      <c r="FW88" s="13">
        <f>SUMIFS('ATL RAW'!$J:$J,'ATL RAW'!$I:$I,'ATL GA Inventory'!$B88,'ATL RAW'!$L:$L,'ATL GA Inventory'!FW$3)+SUMIFS('ATL CR'!$J:$J,'ATL CR'!$I:$I,'ATL GA Inventory'!$B88,'ATL CR'!$L:$L,'ATL GA Inventory'!FW$3)</f>
        <v>0</v>
      </c>
      <c r="FX88" s="13">
        <f>SUMIFS('ATL RAW'!$J:$J,'ATL RAW'!$I:$I,'ATL GA Inventory'!$B88,'ATL RAW'!$L:$L,'ATL GA Inventory'!FX$3)+SUMIFS('ATL CR'!$J:$J,'ATL CR'!$I:$I,'ATL GA Inventory'!$B88,'ATL CR'!$L:$L,'ATL GA Inventory'!FX$3)</f>
        <v>0</v>
      </c>
      <c r="FY88" s="13">
        <f>SUMIFS('ATL RAW'!$J:$J,'ATL RAW'!$I:$I,'ATL GA Inventory'!$B88,'ATL RAW'!$L:$L,'ATL GA Inventory'!FY$3)+SUMIFS('ATL CR'!$J:$J,'ATL CR'!$I:$I,'ATL GA Inventory'!$B88,'ATL CR'!$L:$L,'ATL GA Inventory'!FY$3)</f>
        <v>0</v>
      </c>
      <c r="FZ88" s="13">
        <f>SUMIFS('ATL RAW'!$J:$J,'ATL RAW'!$I:$I,'ATL GA Inventory'!$B88,'ATL RAW'!$L:$L,'ATL GA Inventory'!FZ$3)+SUMIFS('ATL CR'!$J:$J,'ATL CR'!$I:$I,'ATL GA Inventory'!$B88,'ATL CR'!$L:$L,'ATL GA Inventory'!FZ$3)</f>
        <v>0</v>
      </c>
      <c r="GA88" s="13">
        <f>SUMIFS('ATL RAW'!$J:$J,'ATL RAW'!$I:$I,'ATL GA Inventory'!$B88,'ATL RAW'!$L:$L,'ATL GA Inventory'!GA$3)+SUMIFS('ATL CR'!$J:$J,'ATL CR'!$I:$I,'ATL GA Inventory'!$B88,'ATL CR'!$L:$L,'ATL GA Inventory'!GA$3)</f>
        <v>0</v>
      </c>
      <c r="GB88" s="13">
        <f>SUMIFS('ATL RAW'!$J:$J,'ATL RAW'!$I:$I,'ATL GA Inventory'!$B88,'ATL RAW'!$L:$L,'ATL GA Inventory'!GB$3)+SUMIFS('ATL CR'!$J:$J,'ATL CR'!$I:$I,'ATL GA Inventory'!$B88,'ATL CR'!$L:$L,'ATL GA Inventory'!GB$3)</f>
        <v>0</v>
      </c>
      <c r="GC88" s="13">
        <f>SUMIFS('ATL RAW'!$J:$J,'ATL RAW'!$I:$I,'ATL GA Inventory'!$B88,'ATL RAW'!$L:$L,'ATL GA Inventory'!GC$3)+SUMIFS('ATL CR'!$J:$J,'ATL CR'!$I:$I,'ATL GA Inventory'!$B88,'ATL CR'!$L:$L,'ATL GA Inventory'!GC$3)</f>
        <v>0</v>
      </c>
      <c r="GD88" s="13">
        <f>SUMIFS('ATL RAW'!$J:$J,'ATL RAW'!$I:$I,'ATL GA Inventory'!$B88,'ATL RAW'!$L:$L,'ATL GA Inventory'!GD$3)+SUMIFS('ATL CR'!$J:$J,'ATL CR'!$I:$I,'ATL GA Inventory'!$B88,'ATL CR'!$L:$L,'ATL GA Inventory'!GD$3)</f>
        <v>0</v>
      </c>
      <c r="GE88" s="13">
        <f>SUMIFS('ATL RAW'!$J:$J,'ATL RAW'!$I:$I,'ATL GA Inventory'!$B88,'ATL RAW'!$L:$L,'ATL GA Inventory'!GE$3)+SUMIFS('ATL CR'!$J:$J,'ATL CR'!$I:$I,'ATL GA Inventory'!$B88,'ATL CR'!$L:$L,'ATL GA Inventory'!GE$3)</f>
        <v>0</v>
      </c>
      <c r="GF88" s="13">
        <f>SUMIFS('ATL RAW'!$J:$J,'ATL RAW'!$I:$I,'ATL GA Inventory'!$B88,'ATL RAW'!$L:$L,'ATL GA Inventory'!GF$3)+SUMIFS('ATL CR'!$J:$J,'ATL CR'!$I:$I,'ATL GA Inventory'!$B88,'ATL CR'!$L:$L,'ATL GA Inventory'!GF$3)</f>
        <v>0</v>
      </c>
      <c r="GG88" s="13">
        <f>SUMIFS('ATL RAW'!$J:$J,'ATL RAW'!$I:$I,'ATL GA Inventory'!$B88,'ATL RAW'!$L:$L,'ATL GA Inventory'!GG$3)+SUMIFS('ATL CR'!$J:$J,'ATL CR'!$I:$I,'ATL GA Inventory'!$B88,'ATL CR'!$L:$L,'ATL GA Inventory'!GG$3)</f>
        <v>0</v>
      </c>
      <c r="GH88" s="13">
        <f>SUMIFS('ATL RAW'!$J:$J,'ATL RAW'!$I:$I,'ATL GA Inventory'!$B88,'ATL RAW'!$L:$L,'ATL GA Inventory'!GH$3)+SUMIFS('ATL CR'!$J:$J,'ATL CR'!$I:$I,'ATL GA Inventory'!$B88,'ATL CR'!$L:$L,'ATL GA Inventory'!GH$3)</f>
        <v>0</v>
      </c>
      <c r="GI88" s="13">
        <f>SUMIFS('ATL RAW'!$J:$J,'ATL RAW'!$I:$I,'ATL GA Inventory'!$B88,'ATL RAW'!$L:$L,'ATL GA Inventory'!GI$3)+SUMIFS('ATL CR'!$J:$J,'ATL CR'!$I:$I,'ATL GA Inventory'!$B88,'ATL CR'!$L:$L,'ATL GA Inventory'!GI$3)</f>
        <v>0</v>
      </c>
      <c r="GJ88" s="13">
        <f>SUMIFS('ATL RAW'!$J:$J,'ATL RAW'!$I:$I,'ATL GA Inventory'!$B88,'ATL RAW'!$L:$L,'ATL GA Inventory'!GJ$3)+SUMIFS('ATL CR'!$J:$J,'ATL CR'!$I:$I,'ATL GA Inventory'!$B88,'ATL CR'!$L:$L,'ATL GA Inventory'!GJ$3)</f>
        <v>0</v>
      </c>
      <c r="GK88" s="13">
        <f>SUMIFS('ATL RAW'!$J:$J,'ATL RAW'!$I:$I,'ATL GA Inventory'!$B88,'ATL RAW'!$L:$L,'ATL GA Inventory'!GK$3)+SUMIFS('ATL CR'!$J:$J,'ATL CR'!$I:$I,'ATL GA Inventory'!$B88,'ATL CR'!$L:$L,'ATL GA Inventory'!GK$3)</f>
        <v>0</v>
      </c>
      <c r="GL88" s="13">
        <f>SUMIFS('ATL RAW'!$J:$J,'ATL RAW'!$I:$I,'ATL GA Inventory'!$B88,'ATL RAW'!$L:$L,'ATL GA Inventory'!GL$3)+SUMIFS('ATL CR'!$J:$J,'ATL CR'!$I:$I,'ATL GA Inventory'!$B88,'ATL CR'!$L:$L,'ATL GA Inventory'!GL$3)</f>
        <v>0</v>
      </c>
      <c r="GM88" s="13">
        <f>SUMIFS('ATL RAW'!$J:$J,'ATL RAW'!$I:$I,'ATL GA Inventory'!$B88,'ATL RAW'!$L:$L,'ATL GA Inventory'!GM$3)+SUMIFS('ATL CR'!$J:$J,'ATL CR'!$I:$I,'ATL GA Inventory'!$B88,'ATL CR'!$L:$L,'ATL GA Inventory'!GM$3)</f>
        <v>0</v>
      </c>
      <c r="GN88" s="13">
        <f>SUMIFS('ATL RAW'!$J:$J,'ATL RAW'!$I:$I,'ATL GA Inventory'!$B88,'ATL RAW'!$L:$L,'ATL GA Inventory'!GN$3)+SUMIFS('ATL CR'!$J:$J,'ATL CR'!$I:$I,'ATL GA Inventory'!$B88,'ATL CR'!$L:$L,'ATL GA Inventory'!GN$3)</f>
        <v>0</v>
      </c>
      <c r="GO88" s="13">
        <f>SUMIFS('ATL RAW'!$J:$J,'ATL RAW'!$I:$I,'ATL GA Inventory'!$B88,'ATL RAW'!$L:$L,'ATL GA Inventory'!GO$3)+SUMIFS('ATL CR'!$J:$J,'ATL CR'!$I:$I,'ATL GA Inventory'!$B88,'ATL CR'!$L:$L,'ATL GA Inventory'!GO$3)</f>
        <v>0</v>
      </c>
      <c r="GP88" s="13">
        <f>SUMIFS('ATL RAW'!$J:$J,'ATL RAW'!$I:$I,'ATL GA Inventory'!$B88,'ATL RAW'!$L:$L,'ATL GA Inventory'!GP$3)+SUMIFS('ATL CR'!$J:$J,'ATL CR'!$I:$I,'ATL GA Inventory'!$B88,'ATL CR'!$L:$L,'ATL GA Inventory'!GP$3)</f>
        <v>0</v>
      </c>
      <c r="GQ88" s="13">
        <f>SUMIFS('ATL RAW'!$J:$J,'ATL RAW'!$I:$I,'ATL GA Inventory'!$B88,'ATL RAW'!$L:$L,'ATL GA Inventory'!GQ$3)+SUMIFS('ATL CR'!$J:$J,'ATL CR'!$I:$I,'ATL GA Inventory'!$B88,'ATL CR'!$L:$L,'ATL GA Inventory'!GQ$3)</f>
        <v>0</v>
      </c>
      <c r="GR88" s="13">
        <f>SUMIFS('ATL RAW'!$J:$J,'ATL RAW'!$I:$I,'ATL GA Inventory'!$B88,'ATL RAW'!$L:$L,'ATL GA Inventory'!GR$3)+SUMIFS('ATL CR'!$J:$J,'ATL CR'!$I:$I,'ATL GA Inventory'!$B88,'ATL CR'!$L:$L,'ATL GA Inventory'!GR$3)</f>
        <v>0</v>
      </c>
      <c r="GS88" s="13">
        <f>SUMIFS('ATL RAW'!$J:$J,'ATL RAW'!$I:$I,'ATL GA Inventory'!$B88,'ATL RAW'!$L:$L,'ATL GA Inventory'!GS$3)+SUMIFS('ATL CR'!$J:$J,'ATL CR'!$I:$I,'ATL GA Inventory'!$B88,'ATL CR'!$L:$L,'ATL GA Inventory'!GS$3)</f>
        <v>0</v>
      </c>
      <c r="GT88" s="13">
        <f>SUMIFS('ATL RAW'!$J:$J,'ATL RAW'!$I:$I,'ATL GA Inventory'!$B88,'ATL RAW'!$L:$L,'ATL GA Inventory'!GT$3)+SUMIFS('ATL CR'!$J:$J,'ATL CR'!$I:$I,'ATL GA Inventory'!$B88,'ATL CR'!$L:$L,'ATL GA Inventory'!GT$3)</f>
        <v>0</v>
      </c>
      <c r="GU88" s="13">
        <f>SUMIFS('ATL RAW'!$J:$J,'ATL RAW'!$I:$I,'ATL GA Inventory'!$B88,'ATL RAW'!$L:$L,'ATL GA Inventory'!GU$3)+SUMIFS('ATL CR'!$J:$J,'ATL CR'!$I:$I,'ATL GA Inventory'!$B88,'ATL CR'!$L:$L,'ATL GA Inventory'!GU$3)</f>
        <v>0</v>
      </c>
      <c r="GV88" s="13">
        <f>SUMIFS('ATL RAW'!$J:$J,'ATL RAW'!$I:$I,'ATL GA Inventory'!$B88,'ATL RAW'!$L:$L,'ATL GA Inventory'!GV$3)+SUMIFS('ATL CR'!$J:$J,'ATL CR'!$I:$I,'ATL GA Inventory'!$B88,'ATL CR'!$L:$L,'ATL GA Inventory'!GV$3)</f>
        <v>0</v>
      </c>
      <c r="GW88" s="13">
        <f>SUMIFS('ATL RAW'!$J:$J,'ATL RAW'!$I:$I,'ATL GA Inventory'!$B88,'ATL RAW'!$L:$L,'ATL GA Inventory'!GW$3)+SUMIFS('ATL CR'!$J:$J,'ATL CR'!$I:$I,'ATL GA Inventory'!$B88,'ATL CR'!$L:$L,'ATL GA Inventory'!GW$3)</f>
        <v>0</v>
      </c>
      <c r="GX88" s="13">
        <f>SUMIFS('ATL RAW'!$J:$J,'ATL RAW'!$I:$I,'ATL GA Inventory'!$B88,'ATL RAW'!$L:$L,'ATL GA Inventory'!GX$3)+SUMIFS('ATL CR'!$J:$J,'ATL CR'!$I:$I,'ATL GA Inventory'!$B88,'ATL CR'!$L:$L,'ATL GA Inventory'!GX$3)</f>
        <v>0</v>
      </c>
      <c r="GY88" s="13">
        <f>SUMIFS('ATL RAW'!$J:$J,'ATL RAW'!$I:$I,'ATL GA Inventory'!$B88,'ATL RAW'!$L:$L,'ATL GA Inventory'!GY$3)+SUMIFS('ATL CR'!$J:$J,'ATL CR'!$I:$I,'ATL GA Inventory'!$B88,'ATL CR'!$L:$L,'ATL GA Inventory'!GY$3)</f>
        <v>0</v>
      </c>
    </row>
    <row r="89" spans="1:207" hidden="1">
      <c r="A89" s="15" t="s">
        <v>936</v>
      </c>
      <c r="B89" s="15">
        <f t="shared" si="12"/>
        <v>46104144</v>
      </c>
      <c r="C89" s="15" t="str">
        <f t="shared" si="12"/>
        <v>Q.PEAK DUO L-G6P.2</v>
      </c>
      <c r="D89" s="14">
        <f t="shared" si="12"/>
        <v>420</v>
      </c>
      <c r="E89" s="13">
        <f>SUMIFS('ATL RAW'!$J:$J,'ATL RAW'!$I:$I,'ATL GA Inventory'!$B89,'ATL RAW'!$L:$L,'ATL GA Inventory'!E$3)+SUMIFS('ATL CR'!$J:$J,'ATL CR'!$I:$I,'ATL GA Inventory'!$B89,'ATL CR'!$L:$L,'ATL GA Inventory'!E$3)</f>
        <v>0</v>
      </c>
      <c r="F89" s="13">
        <f>SUMIFS('ATL RAW'!$J:$J,'ATL RAW'!$I:$I,'ATL GA Inventory'!$B89,'ATL RAW'!$L:$L,'ATL GA Inventory'!F$3)+SUMIFS('ATL CR'!$J:$J,'ATL CR'!$I:$I,'ATL GA Inventory'!$B89,'ATL CR'!$L:$L,'ATL GA Inventory'!F$3)</f>
        <v>0</v>
      </c>
      <c r="G89" s="13">
        <f>SUMIFS('ATL RAW'!$J:$J,'ATL RAW'!$I:$I,'ATL GA Inventory'!$B89,'ATL RAW'!$L:$L,'ATL GA Inventory'!G$3)+SUMIFS('ATL CR'!$J:$J,'ATL CR'!$I:$I,'ATL GA Inventory'!$B89,'ATL CR'!$L:$L,'ATL GA Inventory'!G$3)</f>
        <v>0</v>
      </c>
      <c r="H89" s="13">
        <f>SUMIFS('ATL RAW'!$J:$J,'ATL RAW'!$I:$I,'ATL GA Inventory'!$B89,'ATL RAW'!$L:$L,'ATL GA Inventory'!H$3)+SUMIFS('ATL CR'!$J:$J,'ATL CR'!$I:$I,'ATL GA Inventory'!$B89,'ATL CR'!$L:$L,'ATL GA Inventory'!H$3)</f>
        <v>0</v>
      </c>
      <c r="I89" s="13">
        <f>SUMIFS('ATL RAW'!$J:$J,'ATL RAW'!$I:$I,'ATL GA Inventory'!$B89,'ATL RAW'!$L:$L,'ATL GA Inventory'!I$3)+SUMIFS('ATL CR'!$J:$J,'ATL CR'!$I:$I,'ATL GA Inventory'!$B89,'ATL CR'!$L:$L,'ATL GA Inventory'!I$3)</f>
        <v>0</v>
      </c>
      <c r="J89" s="13">
        <f>SUMIFS('ATL RAW'!$J:$J,'ATL RAW'!$I:$I,'ATL GA Inventory'!$B89,'ATL RAW'!$L:$L,'ATL GA Inventory'!J$3)+SUMIFS('ATL CR'!$J:$J,'ATL CR'!$I:$I,'ATL GA Inventory'!$B89,'ATL CR'!$L:$L,'ATL GA Inventory'!J$3)</f>
        <v>0</v>
      </c>
      <c r="K89" s="13">
        <f>SUMIFS('ATL RAW'!$J:$J,'ATL RAW'!$I:$I,'ATL GA Inventory'!$B89,'ATL RAW'!$L:$L,'ATL GA Inventory'!K$3)+SUMIFS('ATL CR'!$J:$J,'ATL CR'!$I:$I,'ATL GA Inventory'!$B89,'ATL CR'!$L:$L,'ATL GA Inventory'!K$3)</f>
        <v>0</v>
      </c>
      <c r="L89" s="13">
        <f>SUMIFS('ATL RAW'!$J:$J,'ATL RAW'!$I:$I,'ATL GA Inventory'!$B89,'ATL RAW'!$L:$L,'ATL GA Inventory'!L$3)+SUMIFS('ATL CR'!$J:$J,'ATL CR'!$I:$I,'ATL GA Inventory'!$B89,'ATL CR'!$L:$L,'ATL GA Inventory'!L$3)</f>
        <v>0</v>
      </c>
      <c r="M89" s="13">
        <f>SUMIFS('ATL RAW'!$J:$J,'ATL RAW'!$I:$I,'ATL GA Inventory'!$B89,'ATL RAW'!$L:$L,'ATL GA Inventory'!M$3)+SUMIFS('ATL CR'!$J:$J,'ATL CR'!$I:$I,'ATL GA Inventory'!$B89,'ATL CR'!$L:$L,'ATL GA Inventory'!M$3)</f>
        <v>0</v>
      </c>
      <c r="N89" s="13">
        <f>SUMIFS('ATL RAW'!$J:$J,'ATL RAW'!$I:$I,'ATL GA Inventory'!$B89,'ATL RAW'!$L:$L,'ATL GA Inventory'!N$3)+SUMIFS('ATL CR'!$J:$J,'ATL CR'!$I:$I,'ATL GA Inventory'!$B89,'ATL CR'!$L:$L,'ATL GA Inventory'!N$3)</f>
        <v>0</v>
      </c>
      <c r="O89" s="13">
        <f>SUMIFS('ATL RAW'!$J:$J,'ATL RAW'!$I:$I,'ATL GA Inventory'!$B89,'ATL RAW'!$L:$L,'ATL GA Inventory'!O$3)+SUMIFS('ATL CR'!$J:$J,'ATL CR'!$I:$I,'ATL GA Inventory'!$B89,'ATL CR'!$L:$L,'ATL GA Inventory'!O$3)</f>
        <v>0</v>
      </c>
      <c r="P89" s="13">
        <f>SUMIFS('ATL RAW'!$J:$J,'ATL RAW'!$I:$I,'ATL GA Inventory'!$B89,'ATL RAW'!$L:$L,'ATL GA Inventory'!P$3)+SUMIFS('ATL CR'!$J:$J,'ATL CR'!$I:$I,'ATL GA Inventory'!$B89,'ATL CR'!$L:$L,'ATL GA Inventory'!P$3)</f>
        <v>0</v>
      </c>
      <c r="Q89" s="13">
        <f>SUMIFS('ATL RAW'!$J:$J,'ATL RAW'!$I:$I,'ATL GA Inventory'!$B89,'ATL RAW'!$L:$L,'ATL GA Inventory'!Q$3)+SUMIFS('ATL CR'!$J:$J,'ATL CR'!$I:$I,'ATL GA Inventory'!$B89,'ATL CR'!$L:$L,'ATL GA Inventory'!Q$3)</f>
        <v>0</v>
      </c>
      <c r="R89" s="13">
        <f>SUMIFS('ATL RAW'!$J:$J,'ATL RAW'!$I:$I,'ATL GA Inventory'!$B89,'ATL RAW'!$L:$L,'ATL GA Inventory'!R$3)+SUMIFS('ATL CR'!$J:$J,'ATL CR'!$I:$I,'ATL GA Inventory'!$B89,'ATL CR'!$L:$L,'ATL GA Inventory'!R$3)</f>
        <v>0</v>
      </c>
      <c r="S89" s="13">
        <f>SUMIFS('ATL RAW'!$J:$J,'ATL RAW'!$I:$I,'ATL GA Inventory'!$B89,'ATL RAW'!$L:$L,'ATL GA Inventory'!S$3)+SUMIFS('ATL CR'!$J:$J,'ATL CR'!$I:$I,'ATL GA Inventory'!$B89,'ATL CR'!$L:$L,'ATL GA Inventory'!S$3)</f>
        <v>0</v>
      </c>
      <c r="T89" s="13">
        <f>SUMIFS('ATL RAW'!$J:$J,'ATL RAW'!$I:$I,'ATL GA Inventory'!$B89,'ATL RAW'!$L:$L,'ATL GA Inventory'!T$3)+SUMIFS('ATL CR'!$J:$J,'ATL CR'!$I:$I,'ATL GA Inventory'!$B89,'ATL CR'!$L:$L,'ATL GA Inventory'!T$3)</f>
        <v>0</v>
      </c>
      <c r="U89" s="13">
        <f>SUMIFS('ATL RAW'!$J:$J,'ATL RAW'!$I:$I,'ATL GA Inventory'!$B89,'ATL RAW'!$L:$L,'ATL GA Inventory'!U$3)+SUMIFS('ATL CR'!$J:$J,'ATL CR'!$I:$I,'ATL GA Inventory'!$B89,'ATL CR'!$L:$L,'ATL GA Inventory'!U$3)</f>
        <v>0</v>
      </c>
      <c r="V89" s="13">
        <f>SUMIFS('ATL RAW'!$J:$J,'ATL RAW'!$I:$I,'ATL GA Inventory'!$B89,'ATL RAW'!$L:$L,'ATL GA Inventory'!V$3)+SUMIFS('ATL CR'!$J:$J,'ATL CR'!$I:$I,'ATL GA Inventory'!$B89,'ATL CR'!$L:$L,'ATL GA Inventory'!V$3)</f>
        <v>0</v>
      </c>
      <c r="W89" s="13">
        <f>SUMIFS('ATL RAW'!$J:$J,'ATL RAW'!$I:$I,'ATL GA Inventory'!$B89,'ATL RAW'!$L:$L,'ATL GA Inventory'!W$3)+SUMIFS('ATL CR'!$J:$J,'ATL CR'!$I:$I,'ATL GA Inventory'!$B89,'ATL CR'!$L:$L,'ATL GA Inventory'!W$3)</f>
        <v>0</v>
      </c>
      <c r="X89" s="13">
        <f>SUMIFS('ATL RAW'!$J:$J,'ATL RAW'!$I:$I,'ATL GA Inventory'!$B89,'ATL RAW'!$L:$L,'ATL GA Inventory'!X$3)+SUMIFS('ATL CR'!$J:$J,'ATL CR'!$I:$I,'ATL GA Inventory'!$B89,'ATL CR'!$L:$L,'ATL GA Inventory'!X$3)</f>
        <v>0</v>
      </c>
      <c r="Y89" s="13">
        <f>SUMIFS('ATL RAW'!$J:$J,'ATL RAW'!$I:$I,'ATL GA Inventory'!$B89,'ATL RAW'!$L:$L,'ATL GA Inventory'!Y$3)+SUMIFS('ATL CR'!$J:$J,'ATL CR'!$I:$I,'ATL GA Inventory'!$B89,'ATL CR'!$L:$L,'ATL GA Inventory'!Y$3)</f>
        <v>0</v>
      </c>
      <c r="Z89" s="13">
        <f>SUMIFS('ATL RAW'!$J:$J,'ATL RAW'!$I:$I,'ATL GA Inventory'!$B89,'ATL RAW'!$L:$L,'ATL GA Inventory'!Z$3)+SUMIFS('ATL CR'!$J:$J,'ATL CR'!$I:$I,'ATL GA Inventory'!$B89,'ATL CR'!$L:$L,'ATL GA Inventory'!Z$3)</f>
        <v>0</v>
      </c>
      <c r="AA89" s="13">
        <f>SUMIFS('ATL RAW'!$J:$J,'ATL RAW'!$I:$I,'ATL GA Inventory'!$B89,'ATL RAW'!$L:$L,'ATL GA Inventory'!AA$3)+SUMIFS('ATL CR'!$J:$J,'ATL CR'!$I:$I,'ATL GA Inventory'!$B89,'ATL CR'!$L:$L,'ATL GA Inventory'!AA$3)</f>
        <v>0</v>
      </c>
      <c r="AB89" s="13">
        <f>SUMIFS('ATL RAW'!$J:$J,'ATL RAW'!$I:$I,'ATL GA Inventory'!$B89,'ATL RAW'!$L:$L,'ATL GA Inventory'!AB$3)+SUMIFS('ATL CR'!$J:$J,'ATL CR'!$I:$I,'ATL GA Inventory'!$B89,'ATL CR'!$L:$L,'ATL GA Inventory'!AB$3)</f>
        <v>0</v>
      </c>
      <c r="AC89" s="13">
        <f>SUMIFS('ATL RAW'!$J:$J,'ATL RAW'!$I:$I,'ATL GA Inventory'!$B89,'ATL RAW'!$L:$L,'ATL GA Inventory'!AC$3)+SUMIFS('ATL CR'!$J:$J,'ATL CR'!$I:$I,'ATL GA Inventory'!$B89,'ATL CR'!$L:$L,'ATL GA Inventory'!AC$3)</f>
        <v>0</v>
      </c>
      <c r="AD89" s="13">
        <f>SUMIFS('ATL RAW'!$J:$J,'ATL RAW'!$I:$I,'ATL GA Inventory'!$B89,'ATL RAW'!$L:$L,'ATL GA Inventory'!AD$3)+SUMIFS('ATL CR'!$J:$J,'ATL CR'!$I:$I,'ATL GA Inventory'!$B89,'ATL CR'!$L:$L,'ATL GA Inventory'!AD$3)</f>
        <v>0</v>
      </c>
      <c r="AE89" s="13">
        <f>SUMIFS('ATL RAW'!$J:$J,'ATL RAW'!$I:$I,'ATL GA Inventory'!$B89,'ATL RAW'!$L:$L,'ATL GA Inventory'!AE$3)+SUMIFS('ATL CR'!$J:$J,'ATL CR'!$I:$I,'ATL GA Inventory'!$B89,'ATL CR'!$L:$L,'ATL GA Inventory'!AE$3)</f>
        <v>0</v>
      </c>
      <c r="AF89" s="13">
        <f>SUMIFS('ATL RAW'!$J:$J,'ATL RAW'!$I:$I,'ATL GA Inventory'!$B89,'ATL RAW'!$L:$L,'ATL GA Inventory'!AF$3)+SUMIFS('ATL CR'!$J:$J,'ATL CR'!$I:$I,'ATL GA Inventory'!$B89,'ATL CR'!$L:$L,'ATL GA Inventory'!AF$3)</f>
        <v>0</v>
      </c>
      <c r="AG89" s="13">
        <f>SUMIFS('ATL RAW'!$J:$J,'ATL RAW'!$I:$I,'ATL GA Inventory'!$B89,'ATL RAW'!$L:$L,'ATL GA Inventory'!AG$3)+SUMIFS('ATL CR'!$J:$J,'ATL CR'!$I:$I,'ATL GA Inventory'!$B89,'ATL CR'!$L:$L,'ATL GA Inventory'!AG$3)</f>
        <v>0</v>
      </c>
      <c r="AH89" s="13">
        <f>SUMIFS('ATL RAW'!$J:$J,'ATL RAW'!$I:$I,'ATL GA Inventory'!$B89,'ATL RAW'!$L:$L,'ATL GA Inventory'!AH$3)+SUMIFS('ATL CR'!$J:$J,'ATL CR'!$I:$I,'ATL GA Inventory'!$B89,'ATL CR'!$L:$L,'ATL GA Inventory'!AH$3)</f>
        <v>0</v>
      </c>
      <c r="AI89" s="13">
        <f>SUMIFS('ATL RAW'!$J:$J,'ATL RAW'!$I:$I,'ATL GA Inventory'!$B89,'ATL RAW'!$L:$L,'ATL GA Inventory'!AI$3)+SUMIFS('ATL CR'!$J:$J,'ATL CR'!$I:$I,'ATL GA Inventory'!$B89,'ATL CR'!$L:$L,'ATL GA Inventory'!AI$3)</f>
        <v>0</v>
      </c>
      <c r="AJ89" s="13">
        <f>SUMIFS('ATL RAW'!$J:$J,'ATL RAW'!$I:$I,'ATL GA Inventory'!$B89,'ATL RAW'!$L:$L,'ATL GA Inventory'!AJ$3)+SUMIFS('ATL CR'!$J:$J,'ATL CR'!$I:$I,'ATL GA Inventory'!$B89,'ATL CR'!$L:$L,'ATL GA Inventory'!AJ$3)</f>
        <v>0</v>
      </c>
      <c r="AK89" s="13">
        <f>SUMIFS('ATL RAW'!$J:$J,'ATL RAW'!$I:$I,'ATL GA Inventory'!$B89,'ATL RAW'!$L:$L,'ATL GA Inventory'!AK$3)+SUMIFS('ATL CR'!$J:$J,'ATL CR'!$I:$I,'ATL GA Inventory'!$B89,'ATL CR'!$L:$L,'ATL GA Inventory'!AK$3)</f>
        <v>0</v>
      </c>
      <c r="AL89" s="13">
        <f>SUMIFS('ATL RAW'!$J:$J,'ATL RAW'!$I:$I,'ATL GA Inventory'!$B89,'ATL RAW'!$L:$L,'ATL GA Inventory'!AL$3)+SUMIFS('ATL CR'!$J:$J,'ATL CR'!$I:$I,'ATL GA Inventory'!$B89,'ATL CR'!$L:$L,'ATL GA Inventory'!AL$3)</f>
        <v>0</v>
      </c>
      <c r="AM89" s="13">
        <f>SUMIFS('ATL RAW'!$J:$J,'ATL RAW'!$I:$I,'ATL GA Inventory'!$B89,'ATL RAW'!$L:$L,'ATL GA Inventory'!AM$3)+SUMIFS('ATL CR'!$J:$J,'ATL CR'!$I:$I,'ATL GA Inventory'!$B89,'ATL CR'!$L:$L,'ATL GA Inventory'!AM$3)</f>
        <v>0</v>
      </c>
      <c r="AN89" s="13">
        <f>SUMIFS('ATL RAW'!$J:$J,'ATL RAW'!$I:$I,'ATL GA Inventory'!$B89,'ATL RAW'!$L:$L,'ATL GA Inventory'!AN$3)+SUMIFS('ATL CR'!$J:$J,'ATL CR'!$I:$I,'ATL GA Inventory'!$B89,'ATL CR'!$L:$L,'ATL GA Inventory'!AN$3)</f>
        <v>0</v>
      </c>
      <c r="AO89" s="13">
        <f>SUMIFS('ATL RAW'!$J:$J,'ATL RAW'!$I:$I,'ATL GA Inventory'!$B89,'ATL RAW'!$L:$L,'ATL GA Inventory'!AO$3)+SUMIFS('ATL CR'!$J:$J,'ATL CR'!$I:$I,'ATL GA Inventory'!$B89,'ATL CR'!$L:$L,'ATL GA Inventory'!AO$3)</f>
        <v>0</v>
      </c>
      <c r="AP89" s="13">
        <f>SUMIFS('ATL RAW'!$J:$J,'ATL RAW'!$I:$I,'ATL GA Inventory'!$B89,'ATL RAW'!$L:$L,'ATL GA Inventory'!AP$3)+SUMIFS('ATL CR'!$J:$J,'ATL CR'!$I:$I,'ATL GA Inventory'!$B89,'ATL CR'!$L:$L,'ATL GA Inventory'!AP$3)</f>
        <v>0</v>
      </c>
      <c r="AQ89" s="13">
        <f>SUMIFS('ATL RAW'!$J:$J,'ATL RAW'!$I:$I,'ATL GA Inventory'!$B89,'ATL RAW'!$L:$L,'ATL GA Inventory'!AQ$3)+SUMIFS('ATL CR'!$J:$J,'ATL CR'!$I:$I,'ATL GA Inventory'!$B89,'ATL CR'!$L:$L,'ATL GA Inventory'!AQ$3)</f>
        <v>0</v>
      </c>
      <c r="AR89" s="13">
        <f>SUMIFS('ATL RAW'!$J:$J,'ATL RAW'!$I:$I,'ATL GA Inventory'!$B89,'ATL RAW'!$L:$L,'ATL GA Inventory'!AR$3)+SUMIFS('ATL CR'!$J:$J,'ATL CR'!$I:$I,'ATL GA Inventory'!$B89,'ATL CR'!$L:$L,'ATL GA Inventory'!AR$3)</f>
        <v>0</v>
      </c>
      <c r="AS89" s="13">
        <f>SUMIFS('ATL RAW'!$J:$J,'ATL RAW'!$I:$I,'ATL GA Inventory'!$B89,'ATL RAW'!$L:$L,'ATL GA Inventory'!AS$3)+SUMIFS('ATL CR'!$J:$J,'ATL CR'!$I:$I,'ATL GA Inventory'!$B89,'ATL CR'!$L:$L,'ATL GA Inventory'!AS$3)</f>
        <v>0</v>
      </c>
      <c r="AT89" s="13">
        <f>SUMIFS('ATL RAW'!$J:$J,'ATL RAW'!$I:$I,'ATL GA Inventory'!$B89,'ATL RAW'!$L:$L,'ATL GA Inventory'!AT$3)+SUMIFS('ATL CR'!$J:$J,'ATL CR'!$I:$I,'ATL GA Inventory'!$B89,'ATL CR'!$L:$L,'ATL GA Inventory'!AT$3)</f>
        <v>0</v>
      </c>
      <c r="AU89" s="13">
        <f>SUMIFS('ATL RAW'!$J:$J,'ATL RAW'!$I:$I,'ATL GA Inventory'!$B89,'ATL RAW'!$L:$L,'ATL GA Inventory'!AU$3)+SUMIFS('ATL CR'!$J:$J,'ATL CR'!$I:$I,'ATL GA Inventory'!$B89,'ATL CR'!$L:$L,'ATL GA Inventory'!AU$3)</f>
        <v>0</v>
      </c>
      <c r="AV89" s="13">
        <f>SUMIFS('ATL RAW'!$J:$J,'ATL RAW'!$I:$I,'ATL GA Inventory'!$B89,'ATL RAW'!$L:$L,'ATL GA Inventory'!AV$3)+SUMIFS('ATL CR'!$J:$J,'ATL CR'!$I:$I,'ATL GA Inventory'!$B89,'ATL CR'!$L:$L,'ATL GA Inventory'!AV$3)</f>
        <v>0</v>
      </c>
      <c r="AW89" s="13">
        <f>SUMIFS('ATL RAW'!$J:$J,'ATL RAW'!$I:$I,'ATL GA Inventory'!$B89,'ATL RAW'!$L:$L,'ATL GA Inventory'!AW$3)+SUMIFS('ATL CR'!$J:$J,'ATL CR'!$I:$I,'ATL GA Inventory'!$B89,'ATL CR'!$L:$L,'ATL GA Inventory'!AW$3)</f>
        <v>0</v>
      </c>
      <c r="AX89" s="13">
        <f>SUMIFS('ATL RAW'!$J:$J,'ATL RAW'!$I:$I,'ATL GA Inventory'!$B89,'ATL RAW'!$L:$L,'ATL GA Inventory'!AX$3)+SUMIFS('ATL CR'!$J:$J,'ATL CR'!$I:$I,'ATL GA Inventory'!$B89,'ATL CR'!$L:$L,'ATL GA Inventory'!AX$3)</f>
        <v>0</v>
      </c>
      <c r="AY89" s="13">
        <f>SUMIFS('ATL RAW'!$J:$J,'ATL RAW'!$I:$I,'ATL GA Inventory'!$B89,'ATL RAW'!$L:$L,'ATL GA Inventory'!AY$3)+SUMIFS('ATL CR'!$J:$J,'ATL CR'!$I:$I,'ATL GA Inventory'!$B89,'ATL CR'!$L:$L,'ATL GA Inventory'!AY$3)</f>
        <v>0</v>
      </c>
      <c r="AZ89" s="13">
        <f>SUMIFS('ATL RAW'!$J:$J,'ATL RAW'!$I:$I,'ATL GA Inventory'!$B89,'ATL RAW'!$L:$L,'ATL GA Inventory'!AZ$3)+SUMIFS('ATL CR'!$J:$J,'ATL CR'!$I:$I,'ATL GA Inventory'!$B89,'ATL CR'!$L:$L,'ATL GA Inventory'!AZ$3)</f>
        <v>0</v>
      </c>
      <c r="BA89" s="13">
        <f>SUMIFS('ATL RAW'!$J:$J,'ATL RAW'!$I:$I,'ATL GA Inventory'!$B89,'ATL RAW'!$L:$L,'ATL GA Inventory'!BA$3)+SUMIFS('ATL CR'!$J:$J,'ATL CR'!$I:$I,'ATL GA Inventory'!$B89,'ATL CR'!$L:$L,'ATL GA Inventory'!BA$3)</f>
        <v>0</v>
      </c>
      <c r="BB89" s="13">
        <f>SUMIFS('ATL RAW'!$J:$J,'ATL RAW'!$I:$I,'ATL GA Inventory'!$B89,'ATL RAW'!$L:$L,'ATL GA Inventory'!BB$3)+SUMIFS('ATL CR'!$J:$J,'ATL CR'!$I:$I,'ATL GA Inventory'!$B89,'ATL CR'!$L:$L,'ATL GA Inventory'!BB$3)</f>
        <v>0</v>
      </c>
      <c r="BC89" s="13">
        <f>SUMIFS('ATL RAW'!$J:$J,'ATL RAW'!$I:$I,'ATL GA Inventory'!$B89,'ATL RAW'!$L:$L,'ATL GA Inventory'!BC$3)+SUMIFS('ATL CR'!$J:$J,'ATL CR'!$I:$I,'ATL GA Inventory'!$B89,'ATL CR'!$L:$L,'ATL GA Inventory'!BC$3)</f>
        <v>0</v>
      </c>
      <c r="BD89" s="13">
        <f>SUMIFS('ATL RAW'!$J:$J,'ATL RAW'!$I:$I,'ATL GA Inventory'!$B89,'ATL RAW'!$L:$L,'ATL GA Inventory'!BD$3)+SUMIFS('ATL CR'!$J:$J,'ATL CR'!$I:$I,'ATL GA Inventory'!$B89,'ATL CR'!$L:$L,'ATL GA Inventory'!BD$3)</f>
        <v>0</v>
      </c>
      <c r="BE89" s="13">
        <f>SUMIFS('ATL RAW'!$J:$J,'ATL RAW'!$I:$I,'ATL GA Inventory'!$B89,'ATL RAW'!$L:$L,'ATL GA Inventory'!BE$3)+SUMIFS('ATL CR'!$J:$J,'ATL CR'!$I:$I,'ATL GA Inventory'!$B89,'ATL CR'!$L:$L,'ATL GA Inventory'!BE$3)</f>
        <v>0</v>
      </c>
      <c r="BF89" s="13">
        <f>SUMIFS('ATL RAW'!$J:$J,'ATL RAW'!$I:$I,'ATL GA Inventory'!$B89,'ATL RAW'!$L:$L,'ATL GA Inventory'!BF$3)+SUMIFS('ATL CR'!$J:$J,'ATL CR'!$I:$I,'ATL GA Inventory'!$B89,'ATL CR'!$L:$L,'ATL GA Inventory'!BF$3)</f>
        <v>0</v>
      </c>
      <c r="BG89" s="13">
        <f>SUMIFS('ATL RAW'!$J:$J,'ATL RAW'!$I:$I,'ATL GA Inventory'!$B89,'ATL RAW'!$L:$L,'ATL GA Inventory'!BG$3)+SUMIFS('ATL CR'!$J:$J,'ATL CR'!$I:$I,'ATL GA Inventory'!$B89,'ATL CR'!$L:$L,'ATL GA Inventory'!BG$3)</f>
        <v>0</v>
      </c>
      <c r="BH89" s="13">
        <f>SUMIFS('ATL RAW'!$J:$J,'ATL RAW'!$I:$I,'ATL GA Inventory'!$B89,'ATL RAW'!$L:$L,'ATL GA Inventory'!BH$3)+SUMIFS('ATL CR'!$J:$J,'ATL CR'!$I:$I,'ATL GA Inventory'!$B89,'ATL CR'!$L:$L,'ATL GA Inventory'!BH$3)</f>
        <v>0</v>
      </c>
      <c r="BI89" s="13">
        <f>SUMIFS('ATL RAW'!$J:$J,'ATL RAW'!$I:$I,'ATL GA Inventory'!$B89,'ATL RAW'!$L:$L,'ATL GA Inventory'!BI$3)+SUMIFS('ATL CR'!$J:$J,'ATL CR'!$I:$I,'ATL GA Inventory'!$B89,'ATL CR'!$L:$L,'ATL GA Inventory'!BI$3)</f>
        <v>0</v>
      </c>
      <c r="BJ89" s="13">
        <f>SUMIFS('ATL RAW'!$J:$J,'ATL RAW'!$I:$I,'ATL GA Inventory'!$B89,'ATL RAW'!$L:$L,'ATL GA Inventory'!BJ$3)+SUMIFS('ATL CR'!$J:$J,'ATL CR'!$I:$I,'ATL GA Inventory'!$B89,'ATL CR'!$L:$L,'ATL GA Inventory'!BJ$3)</f>
        <v>0</v>
      </c>
      <c r="BK89" s="13">
        <f>SUMIFS('ATL RAW'!$J:$J,'ATL RAW'!$I:$I,'ATL GA Inventory'!$B89,'ATL RAW'!$L:$L,'ATL GA Inventory'!BK$3)+SUMIFS('ATL CR'!$J:$J,'ATL CR'!$I:$I,'ATL GA Inventory'!$B89,'ATL CR'!$L:$L,'ATL GA Inventory'!BK$3)</f>
        <v>0</v>
      </c>
      <c r="BL89" s="13">
        <f>SUMIFS('ATL RAW'!$J:$J,'ATL RAW'!$I:$I,'ATL GA Inventory'!$B89,'ATL RAW'!$L:$L,'ATL GA Inventory'!BL$3)+SUMIFS('ATL CR'!$J:$J,'ATL CR'!$I:$I,'ATL GA Inventory'!$B89,'ATL CR'!$L:$L,'ATL GA Inventory'!BL$3)</f>
        <v>0</v>
      </c>
      <c r="BM89" s="13">
        <f>SUMIFS('ATL RAW'!$J:$J,'ATL RAW'!$I:$I,'ATL GA Inventory'!$B89,'ATL RAW'!$L:$L,'ATL GA Inventory'!BM$3)+SUMIFS('ATL CR'!$J:$J,'ATL CR'!$I:$I,'ATL GA Inventory'!$B89,'ATL CR'!$L:$L,'ATL GA Inventory'!BM$3)</f>
        <v>0</v>
      </c>
      <c r="BN89" s="13">
        <f>SUMIFS('ATL RAW'!$J:$J,'ATL RAW'!$I:$I,'ATL GA Inventory'!$B89,'ATL RAW'!$L:$L,'ATL GA Inventory'!BN$3)+SUMIFS('ATL CR'!$J:$J,'ATL CR'!$I:$I,'ATL GA Inventory'!$B89,'ATL CR'!$L:$L,'ATL GA Inventory'!BN$3)</f>
        <v>0</v>
      </c>
      <c r="BO89" s="13">
        <f>SUMIFS('ATL RAW'!$J:$J,'ATL RAW'!$I:$I,'ATL GA Inventory'!$B89,'ATL RAW'!$L:$L,'ATL GA Inventory'!BO$3)+SUMIFS('ATL CR'!$J:$J,'ATL CR'!$I:$I,'ATL GA Inventory'!$B89,'ATL CR'!$L:$L,'ATL GA Inventory'!BO$3)</f>
        <v>0</v>
      </c>
      <c r="BP89" s="13">
        <f>SUMIFS('ATL RAW'!$J:$J,'ATL RAW'!$I:$I,'ATL GA Inventory'!$B89,'ATL RAW'!$L:$L,'ATL GA Inventory'!BP$3)+SUMIFS('ATL CR'!$J:$J,'ATL CR'!$I:$I,'ATL GA Inventory'!$B89,'ATL CR'!$L:$L,'ATL GA Inventory'!BP$3)</f>
        <v>0</v>
      </c>
      <c r="BQ89" s="13">
        <f>SUMIFS('ATL RAW'!$J:$J,'ATL RAW'!$I:$I,'ATL GA Inventory'!$B89,'ATL RAW'!$L:$L,'ATL GA Inventory'!BQ$3)+SUMIFS('ATL CR'!$J:$J,'ATL CR'!$I:$I,'ATL GA Inventory'!$B89,'ATL CR'!$L:$L,'ATL GA Inventory'!BQ$3)</f>
        <v>0</v>
      </c>
      <c r="BR89" s="13">
        <f>SUMIFS('ATL RAW'!$J:$J,'ATL RAW'!$I:$I,'ATL GA Inventory'!$B89,'ATL RAW'!$L:$L,'ATL GA Inventory'!BR$3)+SUMIFS('ATL CR'!$J:$J,'ATL CR'!$I:$I,'ATL GA Inventory'!$B89,'ATL CR'!$L:$L,'ATL GA Inventory'!BR$3)</f>
        <v>0</v>
      </c>
      <c r="BS89" s="13">
        <f>SUMIFS('ATL RAW'!$J:$J,'ATL RAW'!$I:$I,'ATL GA Inventory'!$B89,'ATL RAW'!$L:$L,'ATL GA Inventory'!BS$3)+SUMIFS('ATL CR'!$J:$J,'ATL CR'!$I:$I,'ATL GA Inventory'!$B89,'ATL CR'!$L:$L,'ATL GA Inventory'!BS$3)</f>
        <v>0</v>
      </c>
      <c r="BT89" s="13">
        <f>SUMIFS('ATL RAW'!$J:$J,'ATL RAW'!$I:$I,'ATL GA Inventory'!$B89,'ATL RAW'!$L:$L,'ATL GA Inventory'!BT$3)+SUMIFS('ATL CR'!$J:$J,'ATL CR'!$I:$I,'ATL GA Inventory'!$B89,'ATL CR'!$L:$L,'ATL GA Inventory'!BT$3)</f>
        <v>0</v>
      </c>
      <c r="BU89" s="13">
        <f>SUMIFS('ATL RAW'!$J:$J,'ATL RAW'!$I:$I,'ATL GA Inventory'!$B89,'ATL RAW'!$L:$L,'ATL GA Inventory'!BU$3)+SUMIFS('ATL CR'!$J:$J,'ATL CR'!$I:$I,'ATL GA Inventory'!$B89,'ATL CR'!$L:$L,'ATL GA Inventory'!BU$3)</f>
        <v>0</v>
      </c>
      <c r="BV89" s="13">
        <f>SUMIFS('ATL RAW'!$J:$J,'ATL RAW'!$I:$I,'ATL GA Inventory'!$B89,'ATL RAW'!$L:$L,'ATL GA Inventory'!BV$3)+SUMIFS('ATL CR'!$J:$J,'ATL CR'!$I:$I,'ATL GA Inventory'!$B89,'ATL CR'!$L:$L,'ATL GA Inventory'!BV$3)</f>
        <v>0</v>
      </c>
      <c r="BW89" s="13">
        <f>SUMIFS('ATL RAW'!$J:$J,'ATL RAW'!$I:$I,'ATL GA Inventory'!$B89,'ATL RAW'!$L:$L,'ATL GA Inventory'!BW$3)+SUMIFS('ATL CR'!$J:$J,'ATL CR'!$I:$I,'ATL GA Inventory'!$B89,'ATL CR'!$L:$L,'ATL GA Inventory'!BW$3)</f>
        <v>0</v>
      </c>
      <c r="BX89" s="13">
        <f>SUMIFS('ATL RAW'!$J:$J,'ATL RAW'!$I:$I,'ATL GA Inventory'!$B89,'ATL RAW'!$L:$L,'ATL GA Inventory'!BX$3)+SUMIFS('ATL CR'!$J:$J,'ATL CR'!$I:$I,'ATL GA Inventory'!$B89,'ATL CR'!$L:$L,'ATL GA Inventory'!BX$3)</f>
        <v>0</v>
      </c>
      <c r="BY89" s="13">
        <f>SUMIFS('ATL RAW'!$J:$J,'ATL RAW'!$I:$I,'ATL GA Inventory'!$B89,'ATL RAW'!$L:$L,'ATL GA Inventory'!BY$3)+SUMIFS('ATL CR'!$J:$J,'ATL CR'!$I:$I,'ATL GA Inventory'!$B89,'ATL CR'!$L:$L,'ATL GA Inventory'!BY$3)</f>
        <v>0</v>
      </c>
      <c r="BZ89" s="13">
        <f>SUMIFS('ATL RAW'!$J:$J,'ATL RAW'!$I:$I,'ATL GA Inventory'!$B89,'ATL RAW'!$L:$L,'ATL GA Inventory'!BZ$3)+SUMIFS('ATL CR'!$J:$J,'ATL CR'!$I:$I,'ATL GA Inventory'!$B89,'ATL CR'!$L:$L,'ATL GA Inventory'!BZ$3)</f>
        <v>0</v>
      </c>
      <c r="CA89" s="13">
        <f>SUMIFS('ATL RAW'!$J:$J,'ATL RAW'!$I:$I,'ATL GA Inventory'!$B89,'ATL RAW'!$L:$L,'ATL GA Inventory'!CA$3)+SUMIFS('ATL CR'!$J:$J,'ATL CR'!$I:$I,'ATL GA Inventory'!$B89,'ATL CR'!$L:$L,'ATL GA Inventory'!CA$3)</f>
        <v>0</v>
      </c>
      <c r="CB89" s="13">
        <f>SUMIFS('ATL RAW'!$J:$J,'ATL RAW'!$I:$I,'ATL GA Inventory'!$B89,'ATL RAW'!$L:$L,'ATL GA Inventory'!CB$3)+SUMIFS('ATL CR'!$J:$J,'ATL CR'!$I:$I,'ATL GA Inventory'!$B89,'ATL CR'!$L:$L,'ATL GA Inventory'!CB$3)</f>
        <v>0</v>
      </c>
      <c r="CC89" s="13">
        <f>SUMIFS('ATL RAW'!$J:$J,'ATL RAW'!$I:$I,'ATL GA Inventory'!$B89,'ATL RAW'!$L:$L,'ATL GA Inventory'!CC$3)+SUMIFS('ATL CR'!$J:$J,'ATL CR'!$I:$I,'ATL GA Inventory'!$B89,'ATL CR'!$L:$L,'ATL GA Inventory'!CC$3)</f>
        <v>0</v>
      </c>
      <c r="CD89" s="13">
        <f>SUMIFS('ATL RAW'!$J:$J,'ATL RAW'!$I:$I,'ATL GA Inventory'!$B89,'ATL RAW'!$L:$L,'ATL GA Inventory'!CD$3)+SUMIFS('ATL CR'!$J:$J,'ATL CR'!$I:$I,'ATL GA Inventory'!$B89,'ATL CR'!$L:$L,'ATL GA Inventory'!CD$3)</f>
        <v>0</v>
      </c>
      <c r="CE89" s="13">
        <f>SUMIFS('ATL RAW'!$J:$J,'ATL RAW'!$I:$I,'ATL GA Inventory'!$B89,'ATL RAW'!$L:$L,'ATL GA Inventory'!CE$3)+SUMIFS('ATL CR'!$J:$J,'ATL CR'!$I:$I,'ATL GA Inventory'!$B89,'ATL CR'!$L:$L,'ATL GA Inventory'!CE$3)</f>
        <v>0</v>
      </c>
      <c r="CF89" s="13">
        <f>SUMIFS('ATL RAW'!$J:$J,'ATL RAW'!$I:$I,'ATL GA Inventory'!$B89,'ATL RAW'!$L:$L,'ATL GA Inventory'!CF$3)+SUMIFS('ATL CR'!$J:$J,'ATL CR'!$I:$I,'ATL GA Inventory'!$B89,'ATL CR'!$L:$L,'ATL GA Inventory'!CF$3)</f>
        <v>0</v>
      </c>
      <c r="CG89" s="13">
        <f>SUMIFS('ATL RAW'!$J:$J,'ATL RAW'!$I:$I,'ATL GA Inventory'!$B89,'ATL RAW'!$L:$L,'ATL GA Inventory'!CG$3)+SUMIFS('ATL CR'!$J:$J,'ATL CR'!$I:$I,'ATL GA Inventory'!$B89,'ATL CR'!$L:$L,'ATL GA Inventory'!CG$3)</f>
        <v>0</v>
      </c>
      <c r="CH89" s="13">
        <f>SUMIFS('ATL RAW'!$J:$J,'ATL RAW'!$I:$I,'ATL GA Inventory'!$B89,'ATL RAW'!$L:$L,'ATL GA Inventory'!CH$3)+SUMIFS('ATL CR'!$J:$J,'ATL CR'!$I:$I,'ATL GA Inventory'!$B89,'ATL CR'!$L:$L,'ATL GA Inventory'!CH$3)</f>
        <v>0</v>
      </c>
      <c r="CI89" s="13">
        <f>SUMIFS('ATL RAW'!$J:$J,'ATL RAW'!$I:$I,'ATL GA Inventory'!$B89,'ATL RAW'!$L:$L,'ATL GA Inventory'!CI$3)+SUMIFS('ATL CR'!$J:$J,'ATL CR'!$I:$I,'ATL GA Inventory'!$B89,'ATL CR'!$L:$L,'ATL GA Inventory'!CI$3)</f>
        <v>0</v>
      </c>
      <c r="CJ89" s="13">
        <f>SUMIFS('ATL RAW'!$J:$J,'ATL RAW'!$I:$I,'ATL GA Inventory'!$B89,'ATL RAW'!$L:$L,'ATL GA Inventory'!CJ$3)+SUMIFS('ATL CR'!$J:$J,'ATL CR'!$I:$I,'ATL GA Inventory'!$B89,'ATL CR'!$L:$L,'ATL GA Inventory'!CJ$3)</f>
        <v>0</v>
      </c>
      <c r="CK89" s="13">
        <f>SUMIFS('ATL RAW'!$J:$J,'ATL RAW'!$I:$I,'ATL GA Inventory'!$B89,'ATL RAW'!$L:$L,'ATL GA Inventory'!CK$3)+SUMIFS('ATL CR'!$J:$J,'ATL CR'!$I:$I,'ATL GA Inventory'!$B89,'ATL CR'!$L:$L,'ATL GA Inventory'!CK$3)</f>
        <v>0</v>
      </c>
      <c r="CL89" s="13">
        <f>SUMIFS('ATL RAW'!$J:$J,'ATL RAW'!$I:$I,'ATL GA Inventory'!$B89,'ATL RAW'!$L:$L,'ATL GA Inventory'!CL$3)+SUMIFS('ATL CR'!$J:$J,'ATL CR'!$I:$I,'ATL GA Inventory'!$B89,'ATL CR'!$L:$L,'ATL GA Inventory'!CL$3)</f>
        <v>0</v>
      </c>
      <c r="CM89" s="13">
        <f>SUMIFS('ATL RAW'!$J:$J,'ATL RAW'!$I:$I,'ATL GA Inventory'!$B89,'ATL RAW'!$L:$L,'ATL GA Inventory'!CM$3)+SUMIFS('ATL CR'!$J:$J,'ATL CR'!$I:$I,'ATL GA Inventory'!$B89,'ATL CR'!$L:$L,'ATL GA Inventory'!CM$3)</f>
        <v>0</v>
      </c>
      <c r="CN89" s="13">
        <f>SUMIFS('ATL RAW'!$J:$J,'ATL RAW'!$I:$I,'ATL GA Inventory'!$B89,'ATL RAW'!$L:$L,'ATL GA Inventory'!CN$3)+SUMIFS('ATL CR'!$J:$J,'ATL CR'!$I:$I,'ATL GA Inventory'!$B89,'ATL CR'!$L:$L,'ATL GA Inventory'!CN$3)</f>
        <v>0</v>
      </c>
      <c r="CO89" s="13">
        <f>SUMIFS('ATL RAW'!$J:$J,'ATL RAW'!$I:$I,'ATL GA Inventory'!$B89,'ATL RAW'!$L:$L,'ATL GA Inventory'!CO$3)+SUMIFS('ATL CR'!$J:$J,'ATL CR'!$I:$I,'ATL GA Inventory'!$B89,'ATL CR'!$L:$L,'ATL GA Inventory'!CO$3)</f>
        <v>0</v>
      </c>
      <c r="CP89" s="13">
        <f>SUMIFS('ATL RAW'!$J:$J,'ATL RAW'!$I:$I,'ATL GA Inventory'!$B89,'ATL RAW'!$L:$L,'ATL GA Inventory'!CP$3)+SUMIFS('ATL CR'!$J:$J,'ATL CR'!$I:$I,'ATL GA Inventory'!$B89,'ATL CR'!$L:$L,'ATL GA Inventory'!CP$3)</f>
        <v>0</v>
      </c>
      <c r="CQ89" s="13">
        <f>SUMIFS('ATL RAW'!$J:$J,'ATL RAW'!$I:$I,'ATL GA Inventory'!$B89,'ATL RAW'!$L:$L,'ATL GA Inventory'!CQ$3)+SUMIFS('ATL CR'!$J:$J,'ATL CR'!$I:$I,'ATL GA Inventory'!$B89,'ATL CR'!$L:$L,'ATL GA Inventory'!CQ$3)</f>
        <v>0</v>
      </c>
      <c r="CR89" s="13">
        <f>SUMIFS('ATL RAW'!$J:$J,'ATL RAW'!$I:$I,'ATL GA Inventory'!$B89,'ATL RAW'!$L:$L,'ATL GA Inventory'!CR$3)+SUMIFS('ATL CR'!$J:$J,'ATL CR'!$I:$I,'ATL GA Inventory'!$B89,'ATL CR'!$L:$L,'ATL GA Inventory'!CR$3)</f>
        <v>0</v>
      </c>
      <c r="CS89" s="13">
        <f>SUMIFS('ATL RAW'!$J:$J,'ATL RAW'!$I:$I,'ATL GA Inventory'!$B89,'ATL RAW'!$L:$L,'ATL GA Inventory'!CS$3)+SUMIFS('ATL CR'!$J:$J,'ATL CR'!$I:$I,'ATL GA Inventory'!$B89,'ATL CR'!$L:$L,'ATL GA Inventory'!CS$3)</f>
        <v>0</v>
      </c>
      <c r="CT89" s="13">
        <f>SUMIFS('ATL RAW'!$J:$J,'ATL RAW'!$I:$I,'ATL GA Inventory'!$B89,'ATL RAW'!$L:$L,'ATL GA Inventory'!CT$3)+SUMIFS('ATL CR'!$J:$J,'ATL CR'!$I:$I,'ATL GA Inventory'!$B89,'ATL CR'!$L:$L,'ATL GA Inventory'!CT$3)</f>
        <v>0</v>
      </c>
      <c r="CU89" s="13">
        <f>SUMIFS('ATL RAW'!$J:$J,'ATL RAW'!$I:$I,'ATL GA Inventory'!$B89,'ATL RAW'!$L:$L,'ATL GA Inventory'!CU$3)+SUMIFS('ATL CR'!$J:$J,'ATL CR'!$I:$I,'ATL GA Inventory'!$B89,'ATL CR'!$L:$L,'ATL GA Inventory'!CU$3)</f>
        <v>0</v>
      </c>
      <c r="CV89" s="13">
        <f>SUMIFS('ATL RAW'!$J:$J,'ATL RAW'!$I:$I,'ATL GA Inventory'!$B89,'ATL RAW'!$L:$L,'ATL GA Inventory'!CV$3)+SUMIFS('ATL CR'!$J:$J,'ATL CR'!$I:$I,'ATL GA Inventory'!$B89,'ATL CR'!$L:$L,'ATL GA Inventory'!CV$3)</f>
        <v>0</v>
      </c>
      <c r="CW89" s="13">
        <f>SUMIFS('ATL RAW'!$J:$J,'ATL RAW'!$I:$I,'ATL GA Inventory'!$B89,'ATL RAW'!$L:$L,'ATL GA Inventory'!CW$3)+SUMIFS('ATL CR'!$J:$J,'ATL CR'!$I:$I,'ATL GA Inventory'!$B89,'ATL CR'!$L:$L,'ATL GA Inventory'!CW$3)</f>
        <v>0</v>
      </c>
      <c r="CX89" s="13">
        <f>SUMIFS('ATL RAW'!$J:$J,'ATL RAW'!$I:$I,'ATL GA Inventory'!$B89,'ATL RAW'!$L:$L,'ATL GA Inventory'!CX$3)+SUMIFS('ATL CR'!$J:$J,'ATL CR'!$I:$I,'ATL GA Inventory'!$B89,'ATL CR'!$L:$L,'ATL GA Inventory'!CX$3)</f>
        <v>0</v>
      </c>
      <c r="CY89" s="13">
        <f>SUMIFS('ATL RAW'!$J:$J,'ATL RAW'!$I:$I,'ATL GA Inventory'!$B89,'ATL RAW'!$L:$L,'ATL GA Inventory'!CY$3)+SUMIFS('ATL CR'!$J:$J,'ATL CR'!$I:$I,'ATL GA Inventory'!$B89,'ATL CR'!$L:$L,'ATL GA Inventory'!CY$3)</f>
        <v>0</v>
      </c>
      <c r="CZ89" s="13">
        <f>SUMIFS('ATL RAW'!$J:$J,'ATL RAW'!$I:$I,'ATL GA Inventory'!$B89,'ATL RAW'!$L:$L,'ATL GA Inventory'!CZ$3)+SUMIFS('ATL CR'!$J:$J,'ATL CR'!$I:$I,'ATL GA Inventory'!$B89,'ATL CR'!$L:$L,'ATL GA Inventory'!CZ$3)</f>
        <v>0</v>
      </c>
      <c r="DA89" s="13">
        <f>SUMIFS('ATL RAW'!$J:$J,'ATL RAW'!$I:$I,'ATL GA Inventory'!$B89,'ATL RAW'!$L:$L,'ATL GA Inventory'!DA$3)+SUMIFS('ATL CR'!$J:$J,'ATL CR'!$I:$I,'ATL GA Inventory'!$B89,'ATL CR'!$L:$L,'ATL GA Inventory'!DA$3)</f>
        <v>0</v>
      </c>
      <c r="DB89" s="13">
        <f>SUMIFS('ATL RAW'!$J:$J,'ATL RAW'!$I:$I,'ATL GA Inventory'!$B89,'ATL RAW'!$L:$L,'ATL GA Inventory'!DB$3)+SUMIFS('ATL CR'!$J:$J,'ATL CR'!$I:$I,'ATL GA Inventory'!$B89,'ATL CR'!$L:$L,'ATL GA Inventory'!DB$3)</f>
        <v>0</v>
      </c>
      <c r="DC89" s="13">
        <f>SUMIFS('ATL RAW'!$J:$J,'ATL RAW'!$I:$I,'ATL GA Inventory'!$B89,'ATL RAW'!$L:$L,'ATL GA Inventory'!DC$3)+SUMIFS('ATL CR'!$J:$J,'ATL CR'!$I:$I,'ATL GA Inventory'!$B89,'ATL CR'!$L:$L,'ATL GA Inventory'!DC$3)</f>
        <v>0</v>
      </c>
      <c r="DD89" s="13">
        <f>SUMIFS('ATL RAW'!$J:$J,'ATL RAW'!$I:$I,'ATL GA Inventory'!$B89,'ATL RAW'!$L:$L,'ATL GA Inventory'!DD$3)+SUMIFS('ATL CR'!$J:$J,'ATL CR'!$I:$I,'ATL GA Inventory'!$B89,'ATL CR'!$L:$L,'ATL GA Inventory'!DD$3)</f>
        <v>0</v>
      </c>
      <c r="DE89" s="13">
        <f>SUMIFS('ATL RAW'!$J:$J,'ATL RAW'!$I:$I,'ATL GA Inventory'!$B89,'ATL RAW'!$L:$L,'ATL GA Inventory'!DE$3)+SUMIFS('ATL CR'!$J:$J,'ATL CR'!$I:$I,'ATL GA Inventory'!$B89,'ATL CR'!$L:$L,'ATL GA Inventory'!DE$3)</f>
        <v>0</v>
      </c>
      <c r="DF89" s="13">
        <f>SUMIFS('ATL RAW'!$J:$J,'ATL RAW'!$I:$I,'ATL GA Inventory'!$B89,'ATL RAW'!$L:$L,'ATL GA Inventory'!DF$3)+SUMIFS('ATL CR'!$J:$J,'ATL CR'!$I:$I,'ATL GA Inventory'!$B89,'ATL CR'!$L:$L,'ATL GA Inventory'!DF$3)</f>
        <v>0</v>
      </c>
      <c r="DG89" s="13">
        <f>SUMIFS('ATL RAW'!$J:$J,'ATL RAW'!$I:$I,'ATL GA Inventory'!$B89,'ATL RAW'!$L:$L,'ATL GA Inventory'!DG$3)+SUMIFS('ATL CR'!$J:$J,'ATL CR'!$I:$I,'ATL GA Inventory'!$B89,'ATL CR'!$L:$L,'ATL GA Inventory'!DG$3)</f>
        <v>0</v>
      </c>
      <c r="DH89" s="13">
        <f>SUMIFS('ATL RAW'!$J:$J,'ATL RAW'!$I:$I,'ATL GA Inventory'!$B89,'ATL RAW'!$L:$L,'ATL GA Inventory'!DH$3)+SUMIFS('ATL CR'!$J:$J,'ATL CR'!$I:$I,'ATL GA Inventory'!$B89,'ATL CR'!$L:$L,'ATL GA Inventory'!DH$3)</f>
        <v>0</v>
      </c>
      <c r="DI89" s="13">
        <f>SUMIFS('ATL RAW'!$J:$J,'ATL RAW'!$I:$I,'ATL GA Inventory'!$B89,'ATL RAW'!$L:$L,'ATL GA Inventory'!DI$3)+SUMIFS('ATL CR'!$J:$J,'ATL CR'!$I:$I,'ATL GA Inventory'!$B89,'ATL CR'!$L:$L,'ATL GA Inventory'!DI$3)</f>
        <v>0</v>
      </c>
      <c r="DJ89" s="13">
        <f>SUMIFS('ATL RAW'!$J:$J,'ATL RAW'!$I:$I,'ATL GA Inventory'!$B89,'ATL RAW'!$L:$L,'ATL GA Inventory'!DJ$3)+SUMIFS('ATL CR'!$J:$J,'ATL CR'!$I:$I,'ATL GA Inventory'!$B89,'ATL CR'!$L:$L,'ATL GA Inventory'!DJ$3)</f>
        <v>0</v>
      </c>
      <c r="DK89" s="13">
        <f>SUMIFS('ATL RAW'!$J:$J,'ATL RAW'!$I:$I,'ATL GA Inventory'!$B89,'ATL RAW'!$L:$L,'ATL GA Inventory'!DK$3)+SUMIFS('ATL CR'!$J:$J,'ATL CR'!$I:$I,'ATL GA Inventory'!$B89,'ATL CR'!$L:$L,'ATL GA Inventory'!DK$3)</f>
        <v>0</v>
      </c>
      <c r="DL89" s="13">
        <f>SUMIFS('ATL RAW'!$J:$J,'ATL RAW'!$I:$I,'ATL GA Inventory'!$B89,'ATL RAW'!$L:$L,'ATL GA Inventory'!DL$3)+SUMIFS('ATL CR'!$J:$J,'ATL CR'!$I:$I,'ATL GA Inventory'!$B89,'ATL CR'!$L:$L,'ATL GA Inventory'!DL$3)</f>
        <v>0</v>
      </c>
      <c r="DM89" s="13">
        <f>SUMIFS('ATL RAW'!$J:$J,'ATL RAW'!$I:$I,'ATL GA Inventory'!$B89,'ATL RAW'!$L:$L,'ATL GA Inventory'!DM$3)+SUMIFS('ATL CR'!$J:$J,'ATL CR'!$I:$I,'ATL GA Inventory'!$B89,'ATL CR'!$L:$L,'ATL GA Inventory'!DM$3)</f>
        <v>0</v>
      </c>
      <c r="DN89" s="13">
        <f>SUMIFS('ATL RAW'!$J:$J,'ATL RAW'!$I:$I,'ATL GA Inventory'!$B89,'ATL RAW'!$L:$L,'ATL GA Inventory'!DN$3)+SUMIFS('ATL CR'!$J:$J,'ATL CR'!$I:$I,'ATL GA Inventory'!$B89,'ATL CR'!$L:$L,'ATL GA Inventory'!DN$3)</f>
        <v>0</v>
      </c>
      <c r="DO89" s="13">
        <f>SUMIFS('ATL RAW'!$J:$J,'ATL RAW'!$I:$I,'ATL GA Inventory'!$B89,'ATL RAW'!$L:$L,'ATL GA Inventory'!DO$3)+SUMIFS('ATL CR'!$J:$J,'ATL CR'!$I:$I,'ATL GA Inventory'!$B89,'ATL CR'!$L:$L,'ATL GA Inventory'!DO$3)</f>
        <v>0</v>
      </c>
      <c r="DP89" s="13">
        <f>SUMIFS('ATL RAW'!$J:$J,'ATL RAW'!$I:$I,'ATL GA Inventory'!$B89,'ATL RAW'!$L:$L,'ATL GA Inventory'!DP$3)+SUMIFS('ATL CR'!$J:$J,'ATL CR'!$I:$I,'ATL GA Inventory'!$B89,'ATL CR'!$L:$L,'ATL GA Inventory'!DP$3)</f>
        <v>0</v>
      </c>
      <c r="DQ89" s="13">
        <f>SUMIFS('ATL RAW'!$J:$J,'ATL RAW'!$I:$I,'ATL GA Inventory'!$B89,'ATL RAW'!$L:$L,'ATL GA Inventory'!DQ$3)+SUMIFS('ATL CR'!$J:$J,'ATL CR'!$I:$I,'ATL GA Inventory'!$B89,'ATL CR'!$L:$L,'ATL GA Inventory'!DQ$3)</f>
        <v>0</v>
      </c>
      <c r="DR89" s="13">
        <f>SUMIFS('ATL RAW'!$J:$J,'ATL RAW'!$I:$I,'ATL GA Inventory'!$B89,'ATL RAW'!$L:$L,'ATL GA Inventory'!DR$3)+SUMIFS('ATL CR'!$J:$J,'ATL CR'!$I:$I,'ATL GA Inventory'!$B89,'ATL CR'!$L:$L,'ATL GA Inventory'!DR$3)</f>
        <v>0</v>
      </c>
      <c r="DS89" s="13">
        <f>SUMIFS('ATL RAW'!$J:$J,'ATL RAW'!$I:$I,'ATL GA Inventory'!$B89,'ATL RAW'!$L:$L,'ATL GA Inventory'!DS$3)+SUMIFS('ATL CR'!$J:$J,'ATL CR'!$I:$I,'ATL GA Inventory'!$B89,'ATL CR'!$L:$L,'ATL GA Inventory'!DS$3)</f>
        <v>0</v>
      </c>
      <c r="DT89" s="13">
        <f>SUMIFS('ATL RAW'!$J:$J,'ATL RAW'!$I:$I,'ATL GA Inventory'!$B89,'ATL RAW'!$L:$L,'ATL GA Inventory'!DT$3)+SUMIFS('ATL CR'!$J:$J,'ATL CR'!$I:$I,'ATL GA Inventory'!$B89,'ATL CR'!$L:$L,'ATL GA Inventory'!DT$3)</f>
        <v>0</v>
      </c>
      <c r="DU89" s="13">
        <f>SUMIFS('ATL RAW'!$J:$J,'ATL RAW'!$I:$I,'ATL GA Inventory'!$B89,'ATL RAW'!$L:$L,'ATL GA Inventory'!DU$3)+SUMIFS('ATL CR'!$J:$J,'ATL CR'!$I:$I,'ATL GA Inventory'!$B89,'ATL CR'!$L:$L,'ATL GA Inventory'!DU$3)</f>
        <v>0</v>
      </c>
      <c r="DV89" s="13">
        <f>SUMIFS('ATL RAW'!$J:$J,'ATL RAW'!$I:$I,'ATL GA Inventory'!$B89,'ATL RAW'!$L:$L,'ATL GA Inventory'!DV$3)+SUMIFS('ATL CR'!$J:$J,'ATL CR'!$I:$I,'ATL GA Inventory'!$B89,'ATL CR'!$L:$L,'ATL GA Inventory'!DV$3)</f>
        <v>0</v>
      </c>
      <c r="DW89" s="13">
        <f>SUMIFS('ATL RAW'!$J:$J,'ATL RAW'!$I:$I,'ATL GA Inventory'!$B89,'ATL RAW'!$L:$L,'ATL GA Inventory'!DW$3)+SUMIFS('ATL CR'!$J:$J,'ATL CR'!$I:$I,'ATL GA Inventory'!$B89,'ATL CR'!$L:$L,'ATL GA Inventory'!DW$3)</f>
        <v>0</v>
      </c>
      <c r="DX89" s="13">
        <f>SUMIFS('ATL RAW'!$J:$J,'ATL RAW'!$I:$I,'ATL GA Inventory'!$B89,'ATL RAW'!$L:$L,'ATL GA Inventory'!DX$3)+SUMIFS('ATL CR'!$J:$J,'ATL CR'!$I:$I,'ATL GA Inventory'!$B89,'ATL CR'!$L:$L,'ATL GA Inventory'!DX$3)</f>
        <v>0</v>
      </c>
      <c r="DY89" s="13">
        <f>SUMIFS('ATL RAW'!$J:$J,'ATL RAW'!$I:$I,'ATL GA Inventory'!$B89,'ATL RAW'!$L:$L,'ATL GA Inventory'!DY$3)+SUMIFS('ATL CR'!$J:$J,'ATL CR'!$I:$I,'ATL GA Inventory'!$B89,'ATL CR'!$L:$L,'ATL GA Inventory'!DY$3)</f>
        <v>0</v>
      </c>
      <c r="DZ89" s="13">
        <f>SUMIFS('ATL RAW'!$J:$J,'ATL RAW'!$I:$I,'ATL GA Inventory'!$B89,'ATL RAW'!$L:$L,'ATL GA Inventory'!DZ$3)+SUMIFS('ATL CR'!$J:$J,'ATL CR'!$I:$I,'ATL GA Inventory'!$B89,'ATL CR'!$L:$L,'ATL GA Inventory'!DZ$3)</f>
        <v>0</v>
      </c>
      <c r="EA89" s="13">
        <f>SUMIFS('ATL RAW'!$J:$J,'ATL RAW'!$I:$I,'ATL GA Inventory'!$B89,'ATL RAW'!$L:$L,'ATL GA Inventory'!EA$3)+SUMIFS('ATL CR'!$J:$J,'ATL CR'!$I:$I,'ATL GA Inventory'!$B89,'ATL CR'!$L:$L,'ATL GA Inventory'!EA$3)</f>
        <v>0</v>
      </c>
      <c r="EB89" s="13">
        <f>SUMIFS('ATL RAW'!$J:$J,'ATL RAW'!$I:$I,'ATL GA Inventory'!$B89,'ATL RAW'!$L:$L,'ATL GA Inventory'!EB$3)+SUMIFS('ATL CR'!$J:$J,'ATL CR'!$I:$I,'ATL GA Inventory'!$B89,'ATL CR'!$L:$L,'ATL GA Inventory'!EB$3)</f>
        <v>0</v>
      </c>
      <c r="EC89" s="13">
        <f>SUMIFS('ATL RAW'!$J:$J,'ATL RAW'!$I:$I,'ATL GA Inventory'!$B89,'ATL RAW'!$L:$L,'ATL GA Inventory'!EC$3)+SUMIFS('ATL CR'!$J:$J,'ATL CR'!$I:$I,'ATL GA Inventory'!$B89,'ATL CR'!$L:$L,'ATL GA Inventory'!EC$3)</f>
        <v>0</v>
      </c>
      <c r="ED89" s="13">
        <f>SUMIFS('ATL RAW'!$J:$J,'ATL RAW'!$I:$I,'ATL GA Inventory'!$B89,'ATL RAW'!$L:$L,'ATL GA Inventory'!ED$3)+SUMIFS('ATL CR'!$J:$J,'ATL CR'!$I:$I,'ATL GA Inventory'!$B89,'ATL CR'!$L:$L,'ATL GA Inventory'!ED$3)</f>
        <v>0</v>
      </c>
      <c r="EE89" s="13">
        <f>SUMIFS('ATL RAW'!$J:$J,'ATL RAW'!$I:$I,'ATL GA Inventory'!$B89,'ATL RAW'!$L:$L,'ATL GA Inventory'!EE$3)+SUMIFS('ATL CR'!$J:$J,'ATL CR'!$I:$I,'ATL GA Inventory'!$B89,'ATL CR'!$L:$L,'ATL GA Inventory'!EE$3)</f>
        <v>0</v>
      </c>
      <c r="EF89" s="13">
        <f>SUMIFS('ATL RAW'!$J:$J,'ATL RAW'!$I:$I,'ATL GA Inventory'!$B89,'ATL RAW'!$L:$L,'ATL GA Inventory'!EF$3)+SUMIFS('ATL CR'!$J:$J,'ATL CR'!$I:$I,'ATL GA Inventory'!$B89,'ATL CR'!$L:$L,'ATL GA Inventory'!EF$3)</f>
        <v>0</v>
      </c>
      <c r="EG89" s="13">
        <f>SUMIFS('ATL RAW'!$J:$J,'ATL RAW'!$I:$I,'ATL GA Inventory'!$B89,'ATL RAW'!$L:$L,'ATL GA Inventory'!EG$3)+SUMIFS('ATL CR'!$J:$J,'ATL CR'!$I:$I,'ATL GA Inventory'!$B89,'ATL CR'!$L:$L,'ATL GA Inventory'!EG$3)</f>
        <v>0</v>
      </c>
      <c r="EH89" s="13">
        <f>SUMIFS('ATL RAW'!$J:$J,'ATL RAW'!$I:$I,'ATL GA Inventory'!$B89,'ATL RAW'!$L:$L,'ATL GA Inventory'!EH$3)+SUMIFS('ATL CR'!$J:$J,'ATL CR'!$I:$I,'ATL GA Inventory'!$B89,'ATL CR'!$L:$L,'ATL GA Inventory'!EH$3)</f>
        <v>0</v>
      </c>
      <c r="EI89" s="13">
        <f>SUMIFS('ATL RAW'!$J:$J,'ATL RAW'!$I:$I,'ATL GA Inventory'!$B89,'ATL RAW'!$L:$L,'ATL GA Inventory'!EI$3)+SUMIFS('ATL CR'!$J:$J,'ATL CR'!$I:$I,'ATL GA Inventory'!$B89,'ATL CR'!$L:$L,'ATL GA Inventory'!EI$3)</f>
        <v>0</v>
      </c>
      <c r="EJ89" s="13">
        <f>SUMIFS('ATL RAW'!$J:$J,'ATL RAW'!$I:$I,'ATL GA Inventory'!$B89,'ATL RAW'!$L:$L,'ATL GA Inventory'!EJ$3)+SUMIFS('ATL CR'!$J:$J,'ATL CR'!$I:$I,'ATL GA Inventory'!$B89,'ATL CR'!$L:$L,'ATL GA Inventory'!EJ$3)</f>
        <v>0</v>
      </c>
      <c r="EK89" s="13">
        <f>SUMIFS('ATL RAW'!$J:$J,'ATL RAW'!$I:$I,'ATL GA Inventory'!$B89,'ATL RAW'!$L:$L,'ATL GA Inventory'!EK$3)+SUMIFS('ATL CR'!$J:$J,'ATL CR'!$I:$I,'ATL GA Inventory'!$B89,'ATL CR'!$L:$L,'ATL GA Inventory'!EK$3)</f>
        <v>0</v>
      </c>
      <c r="EL89" s="13">
        <f>SUMIFS('ATL RAW'!$J:$J,'ATL RAW'!$I:$I,'ATL GA Inventory'!$B89,'ATL RAW'!$L:$L,'ATL GA Inventory'!EL$3)+SUMIFS('ATL CR'!$J:$J,'ATL CR'!$I:$I,'ATL GA Inventory'!$B89,'ATL CR'!$L:$L,'ATL GA Inventory'!EL$3)</f>
        <v>0</v>
      </c>
      <c r="EM89" s="13">
        <f>SUMIFS('ATL RAW'!$J:$J,'ATL RAW'!$I:$I,'ATL GA Inventory'!$B89,'ATL RAW'!$L:$L,'ATL GA Inventory'!EM$3)+SUMIFS('ATL CR'!$J:$J,'ATL CR'!$I:$I,'ATL GA Inventory'!$B89,'ATL CR'!$L:$L,'ATL GA Inventory'!EM$3)</f>
        <v>0</v>
      </c>
      <c r="EN89" s="13">
        <f>SUMIFS('ATL RAW'!$J:$J,'ATL RAW'!$I:$I,'ATL GA Inventory'!$B89,'ATL RAW'!$L:$L,'ATL GA Inventory'!EN$3)+SUMIFS('ATL CR'!$J:$J,'ATL CR'!$I:$I,'ATL GA Inventory'!$B89,'ATL CR'!$L:$L,'ATL GA Inventory'!EN$3)</f>
        <v>0</v>
      </c>
      <c r="EO89" s="13">
        <f>SUMIFS('ATL RAW'!$J:$J,'ATL RAW'!$I:$I,'ATL GA Inventory'!$B89,'ATL RAW'!$L:$L,'ATL GA Inventory'!EO$3)+SUMIFS('ATL CR'!$J:$J,'ATL CR'!$I:$I,'ATL GA Inventory'!$B89,'ATL CR'!$L:$L,'ATL GA Inventory'!EO$3)</f>
        <v>0</v>
      </c>
      <c r="EP89" s="13">
        <f>SUMIFS('ATL RAW'!$J:$J,'ATL RAW'!$I:$I,'ATL GA Inventory'!$B89,'ATL RAW'!$L:$L,'ATL GA Inventory'!EP$3)+SUMIFS('ATL CR'!$J:$J,'ATL CR'!$I:$I,'ATL GA Inventory'!$B89,'ATL CR'!$L:$L,'ATL GA Inventory'!EP$3)</f>
        <v>0</v>
      </c>
      <c r="EQ89" s="13">
        <f>SUMIFS('ATL RAW'!$J:$J,'ATL RAW'!$I:$I,'ATL GA Inventory'!$B89,'ATL RAW'!$L:$L,'ATL GA Inventory'!EQ$3)+SUMIFS('ATL CR'!$J:$J,'ATL CR'!$I:$I,'ATL GA Inventory'!$B89,'ATL CR'!$L:$L,'ATL GA Inventory'!EQ$3)</f>
        <v>0</v>
      </c>
      <c r="ER89" s="13">
        <f>SUMIFS('ATL RAW'!$J:$J,'ATL RAW'!$I:$I,'ATL GA Inventory'!$B89,'ATL RAW'!$L:$L,'ATL GA Inventory'!ER$3)+SUMIFS('ATL CR'!$J:$J,'ATL CR'!$I:$I,'ATL GA Inventory'!$B89,'ATL CR'!$L:$L,'ATL GA Inventory'!ER$3)</f>
        <v>0</v>
      </c>
      <c r="ES89" s="13">
        <f>SUMIFS('ATL RAW'!$J:$J,'ATL RAW'!$I:$I,'ATL GA Inventory'!$B89,'ATL RAW'!$L:$L,'ATL GA Inventory'!ES$3)+SUMIFS('ATL CR'!$J:$J,'ATL CR'!$I:$I,'ATL GA Inventory'!$B89,'ATL CR'!$L:$L,'ATL GA Inventory'!ES$3)</f>
        <v>0</v>
      </c>
      <c r="ET89" s="13">
        <f>SUMIFS('ATL RAW'!$J:$J,'ATL RAW'!$I:$I,'ATL GA Inventory'!$B89,'ATL RAW'!$L:$L,'ATL GA Inventory'!ET$3)+SUMIFS('ATL CR'!$J:$J,'ATL CR'!$I:$I,'ATL GA Inventory'!$B89,'ATL CR'!$L:$L,'ATL GA Inventory'!ET$3)</f>
        <v>0</v>
      </c>
      <c r="EU89" s="13">
        <f>SUMIFS('ATL RAW'!$J:$J,'ATL RAW'!$I:$I,'ATL GA Inventory'!$B89,'ATL RAW'!$L:$L,'ATL GA Inventory'!EU$3)+SUMIFS('ATL CR'!$J:$J,'ATL CR'!$I:$I,'ATL GA Inventory'!$B89,'ATL CR'!$L:$L,'ATL GA Inventory'!EU$3)</f>
        <v>0</v>
      </c>
      <c r="EV89" s="13">
        <f>SUMIFS('ATL RAW'!$J:$J,'ATL RAW'!$I:$I,'ATL GA Inventory'!$B89,'ATL RAW'!$L:$L,'ATL GA Inventory'!EV$3)+SUMIFS('ATL CR'!$J:$J,'ATL CR'!$I:$I,'ATL GA Inventory'!$B89,'ATL CR'!$L:$L,'ATL GA Inventory'!EV$3)</f>
        <v>0</v>
      </c>
      <c r="EW89" s="13">
        <f>SUMIFS('ATL RAW'!$J:$J,'ATL RAW'!$I:$I,'ATL GA Inventory'!$B89,'ATL RAW'!$L:$L,'ATL GA Inventory'!EW$3)+SUMIFS('ATL CR'!$J:$J,'ATL CR'!$I:$I,'ATL GA Inventory'!$B89,'ATL CR'!$L:$L,'ATL GA Inventory'!EW$3)</f>
        <v>0</v>
      </c>
      <c r="EX89" s="13">
        <f>SUMIFS('ATL RAW'!$J:$J,'ATL RAW'!$I:$I,'ATL GA Inventory'!$B89,'ATL RAW'!$L:$L,'ATL GA Inventory'!EX$3)+SUMIFS('ATL CR'!$J:$J,'ATL CR'!$I:$I,'ATL GA Inventory'!$B89,'ATL CR'!$L:$L,'ATL GA Inventory'!EX$3)</f>
        <v>0</v>
      </c>
      <c r="EY89" s="13">
        <f>SUMIFS('ATL RAW'!$J:$J,'ATL RAW'!$I:$I,'ATL GA Inventory'!$B89,'ATL RAW'!$L:$L,'ATL GA Inventory'!EY$3)+SUMIFS('ATL CR'!$J:$J,'ATL CR'!$I:$I,'ATL GA Inventory'!$B89,'ATL CR'!$L:$L,'ATL GA Inventory'!EY$3)</f>
        <v>0</v>
      </c>
      <c r="EZ89" s="13">
        <f>SUMIFS('ATL RAW'!$J:$J,'ATL RAW'!$I:$I,'ATL GA Inventory'!$B89,'ATL RAW'!$L:$L,'ATL GA Inventory'!EZ$3)+SUMIFS('ATL CR'!$J:$J,'ATL CR'!$I:$I,'ATL GA Inventory'!$B89,'ATL CR'!$L:$L,'ATL GA Inventory'!EZ$3)</f>
        <v>0</v>
      </c>
      <c r="FA89" s="13">
        <f>SUMIFS('ATL RAW'!$J:$J,'ATL RAW'!$I:$I,'ATL GA Inventory'!$B89,'ATL RAW'!$L:$L,'ATL GA Inventory'!FA$3)+SUMIFS('ATL CR'!$J:$J,'ATL CR'!$I:$I,'ATL GA Inventory'!$B89,'ATL CR'!$L:$L,'ATL GA Inventory'!FA$3)</f>
        <v>0</v>
      </c>
      <c r="FB89" s="13">
        <f>SUMIFS('ATL RAW'!$J:$J,'ATL RAW'!$I:$I,'ATL GA Inventory'!$B89,'ATL RAW'!$L:$L,'ATL GA Inventory'!FB$3)+SUMIFS('ATL CR'!$J:$J,'ATL CR'!$I:$I,'ATL GA Inventory'!$B89,'ATL CR'!$L:$L,'ATL GA Inventory'!FB$3)</f>
        <v>0</v>
      </c>
      <c r="FC89" s="13">
        <f>SUMIFS('ATL RAW'!$J:$J,'ATL RAW'!$I:$I,'ATL GA Inventory'!$B89,'ATL RAW'!$L:$L,'ATL GA Inventory'!FC$3)+SUMIFS('ATL CR'!$J:$J,'ATL CR'!$I:$I,'ATL GA Inventory'!$B89,'ATL CR'!$L:$L,'ATL GA Inventory'!FC$3)</f>
        <v>0</v>
      </c>
      <c r="FD89" s="13">
        <f>SUMIFS('ATL RAW'!$J:$J,'ATL RAW'!$I:$I,'ATL GA Inventory'!$B89,'ATL RAW'!$L:$L,'ATL GA Inventory'!FD$3)+SUMIFS('ATL CR'!$J:$J,'ATL CR'!$I:$I,'ATL GA Inventory'!$B89,'ATL CR'!$L:$L,'ATL GA Inventory'!FD$3)</f>
        <v>0</v>
      </c>
      <c r="FE89" s="13">
        <f>SUMIFS('ATL RAW'!$J:$J,'ATL RAW'!$I:$I,'ATL GA Inventory'!$B89,'ATL RAW'!$L:$L,'ATL GA Inventory'!FE$3)+SUMIFS('ATL CR'!$J:$J,'ATL CR'!$I:$I,'ATL GA Inventory'!$B89,'ATL CR'!$L:$L,'ATL GA Inventory'!FE$3)</f>
        <v>0</v>
      </c>
      <c r="FF89" s="13">
        <f>SUMIFS('ATL RAW'!$J:$J,'ATL RAW'!$I:$I,'ATL GA Inventory'!$B89,'ATL RAW'!$L:$L,'ATL GA Inventory'!FF$3)+SUMIFS('ATL CR'!$J:$J,'ATL CR'!$I:$I,'ATL GA Inventory'!$B89,'ATL CR'!$L:$L,'ATL GA Inventory'!FF$3)</f>
        <v>0</v>
      </c>
      <c r="FG89" s="13">
        <f>SUMIFS('ATL RAW'!$J:$J,'ATL RAW'!$I:$I,'ATL GA Inventory'!$B89,'ATL RAW'!$L:$L,'ATL GA Inventory'!FG$3)+SUMIFS('ATL CR'!$J:$J,'ATL CR'!$I:$I,'ATL GA Inventory'!$B89,'ATL CR'!$L:$L,'ATL GA Inventory'!FG$3)</f>
        <v>0</v>
      </c>
      <c r="FH89" s="13">
        <f>SUMIFS('ATL RAW'!$J:$J,'ATL RAW'!$I:$I,'ATL GA Inventory'!$B89,'ATL RAW'!$L:$L,'ATL GA Inventory'!FH$3)+SUMIFS('ATL CR'!$J:$J,'ATL CR'!$I:$I,'ATL GA Inventory'!$B89,'ATL CR'!$L:$L,'ATL GA Inventory'!FH$3)</f>
        <v>0</v>
      </c>
      <c r="FI89" s="13">
        <f>SUMIFS('ATL RAW'!$J:$J,'ATL RAW'!$I:$I,'ATL GA Inventory'!$B89,'ATL RAW'!$L:$L,'ATL GA Inventory'!FI$3)+SUMIFS('ATL CR'!$J:$J,'ATL CR'!$I:$I,'ATL GA Inventory'!$B89,'ATL CR'!$L:$L,'ATL GA Inventory'!FI$3)</f>
        <v>0</v>
      </c>
      <c r="FJ89" s="13">
        <f>SUMIFS('ATL RAW'!$J:$J,'ATL RAW'!$I:$I,'ATL GA Inventory'!$B89,'ATL RAW'!$L:$L,'ATL GA Inventory'!FJ$3)+SUMIFS('ATL CR'!$J:$J,'ATL CR'!$I:$I,'ATL GA Inventory'!$B89,'ATL CR'!$L:$L,'ATL GA Inventory'!FJ$3)</f>
        <v>0</v>
      </c>
      <c r="FK89" s="13">
        <f>SUMIFS('ATL RAW'!$J:$J,'ATL RAW'!$I:$I,'ATL GA Inventory'!$B89,'ATL RAW'!$L:$L,'ATL GA Inventory'!FK$3)+SUMIFS('ATL CR'!$J:$J,'ATL CR'!$I:$I,'ATL GA Inventory'!$B89,'ATL CR'!$L:$L,'ATL GA Inventory'!FK$3)</f>
        <v>0</v>
      </c>
      <c r="FL89" s="13">
        <f>SUMIFS('ATL RAW'!$J:$J,'ATL RAW'!$I:$I,'ATL GA Inventory'!$B89,'ATL RAW'!$L:$L,'ATL GA Inventory'!FL$3)+SUMIFS('ATL CR'!$J:$J,'ATL CR'!$I:$I,'ATL GA Inventory'!$B89,'ATL CR'!$L:$L,'ATL GA Inventory'!FL$3)</f>
        <v>0</v>
      </c>
      <c r="FM89" s="13">
        <f>SUMIFS('ATL RAW'!$J:$J,'ATL RAW'!$I:$I,'ATL GA Inventory'!$B89,'ATL RAW'!$L:$L,'ATL GA Inventory'!FM$3)+SUMIFS('ATL CR'!$J:$J,'ATL CR'!$I:$I,'ATL GA Inventory'!$B89,'ATL CR'!$L:$L,'ATL GA Inventory'!FM$3)</f>
        <v>0</v>
      </c>
      <c r="FN89" s="13">
        <f>SUMIFS('ATL RAW'!$J:$J,'ATL RAW'!$I:$I,'ATL GA Inventory'!$B89,'ATL RAW'!$L:$L,'ATL GA Inventory'!FN$3)+SUMIFS('ATL CR'!$J:$J,'ATL CR'!$I:$I,'ATL GA Inventory'!$B89,'ATL CR'!$L:$L,'ATL GA Inventory'!FN$3)</f>
        <v>0</v>
      </c>
      <c r="FO89" s="13">
        <f>SUMIFS('ATL RAW'!$J:$J,'ATL RAW'!$I:$I,'ATL GA Inventory'!$B89,'ATL RAW'!$L:$L,'ATL GA Inventory'!FO$3)+SUMIFS('ATL CR'!$J:$J,'ATL CR'!$I:$I,'ATL GA Inventory'!$B89,'ATL CR'!$L:$L,'ATL GA Inventory'!FO$3)</f>
        <v>0</v>
      </c>
      <c r="FP89" s="13">
        <f>SUMIFS('ATL RAW'!$J:$J,'ATL RAW'!$I:$I,'ATL GA Inventory'!$B89,'ATL RAW'!$L:$L,'ATL GA Inventory'!FP$3)+SUMIFS('ATL CR'!$J:$J,'ATL CR'!$I:$I,'ATL GA Inventory'!$B89,'ATL CR'!$L:$L,'ATL GA Inventory'!FP$3)</f>
        <v>0</v>
      </c>
      <c r="FQ89" s="13">
        <f>SUMIFS('ATL RAW'!$J:$J,'ATL RAW'!$I:$I,'ATL GA Inventory'!$B89,'ATL RAW'!$L:$L,'ATL GA Inventory'!FQ$3)+SUMIFS('ATL CR'!$J:$J,'ATL CR'!$I:$I,'ATL GA Inventory'!$B89,'ATL CR'!$L:$L,'ATL GA Inventory'!FQ$3)</f>
        <v>0</v>
      </c>
      <c r="FR89" s="13">
        <f>SUMIFS('ATL RAW'!$J:$J,'ATL RAW'!$I:$I,'ATL GA Inventory'!$B89,'ATL RAW'!$L:$L,'ATL GA Inventory'!FR$3)+SUMIFS('ATL CR'!$J:$J,'ATL CR'!$I:$I,'ATL GA Inventory'!$B89,'ATL CR'!$L:$L,'ATL GA Inventory'!FR$3)</f>
        <v>0</v>
      </c>
      <c r="FS89" s="13">
        <f>SUMIFS('ATL RAW'!$J:$J,'ATL RAW'!$I:$I,'ATL GA Inventory'!$B89,'ATL RAW'!$L:$L,'ATL GA Inventory'!FS$3)+SUMIFS('ATL CR'!$J:$J,'ATL CR'!$I:$I,'ATL GA Inventory'!$B89,'ATL CR'!$L:$L,'ATL GA Inventory'!FS$3)</f>
        <v>0</v>
      </c>
      <c r="FT89" s="13">
        <f>SUMIFS('ATL RAW'!$J:$J,'ATL RAW'!$I:$I,'ATL GA Inventory'!$B89,'ATL RAW'!$L:$L,'ATL GA Inventory'!FT$3)+SUMIFS('ATL CR'!$J:$J,'ATL CR'!$I:$I,'ATL GA Inventory'!$B89,'ATL CR'!$L:$L,'ATL GA Inventory'!FT$3)</f>
        <v>0</v>
      </c>
      <c r="FU89" s="13">
        <f>SUMIFS('ATL RAW'!$J:$J,'ATL RAW'!$I:$I,'ATL GA Inventory'!$B89,'ATL RAW'!$L:$L,'ATL GA Inventory'!FU$3)+SUMIFS('ATL CR'!$J:$J,'ATL CR'!$I:$I,'ATL GA Inventory'!$B89,'ATL CR'!$L:$L,'ATL GA Inventory'!FU$3)</f>
        <v>0</v>
      </c>
      <c r="FV89" s="13">
        <f>SUMIFS('ATL RAW'!$J:$J,'ATL RAW'!$I:$I,'ATL GA Inventory'!$B89,'ATL RAW'!$L:$L,'ATL GA Inventory'!FV$3)+SUMIFS('ATL CR'!$J:$J,'ATL CR'!$I:$I,'ATL GA Inventory'!$B89,'ATL CR'!$L:$L,'ATL GA Inventory'!FV$3)</f>
        <v>0</v>
      </c>
      <c r="FW89" s="13">
        <f>SUMIFS('ATL RAW'!$J:$J,'ATL RAW'!$I:$I,'ATL GA Inventory'!$B89,'ATL RAW'!$L:$L,'ATL GA Inventory'!FW$3)+SUMIFS('ATL CR'!$J:$J,'ATL CR'!$I:$I,'ATL GA Inventory'!$B89,'ATL CR'!$L:$L,'ATL GA Inventory'!FW$3)</f>
        <v>0</v>
      </c>
      <c r="FX89" s="13">
        <f>SUMIFS('ATL RAW'!$J:$J,'ATL RAW'!$I:$I,'ATL GA Inventory'!$B89,'ATL RAW'!$L:$L,'ATL GA Inventory'!FX$3)+SUMIFS('ATL CR'!$J:$J,'ATL CR'!$I:$I,'ATL GA Inventory'!$B89,'ATL CR'!$L:$L,'ATL GA Inventory'!FX$3)</f>
        <v>0</v>
      </c>
      <c r="FY89" s="13">
        <f>SUMIFS('ATL RAW'!$J:$J,'ATL RAW'!$I:$I,'ATL GA Inventory'!$B89,'ATL RAW'!$L:$L,'ATL GA Inventory'!FY$3)+SUMIFS('ATL CR'!$J:$J,'ATL CR'!$I:$I,'ATL GA Inventory'!$B89,'ATL CR'!$L:$L,'ATL GA Inventory'!FY$3)</f>
        <v>0</v>
      </c>
      <c r="FZ89" s="13">
        <f>SUMIFS('ATL RAW'!$J:$J,'ATL RAW'!$I:$I,'ATL GA Inventory'!$B89,'ATL RAW'!$L:$L,'ATL GA Inventory'!FZ$3)+SUMIFS('ATL CR'!$J:$J,'ATL CR'!$I:$I,'ATL GA Inventory'!$B89,'ATL CR'!$L:$L,'ATL GA Inventory'!FZ$3)</f>
        <v>0</v>
      </c>
      <c r="GA89" s="13">
        <f>SUMIFS('ATL RAW'!$J:$J,'ATL RAW'!$I:$I,'ATL GA Inventory'!$B89,'ATL RAW'!$L:$L,'ATL GA Inventory'!GA$3)+SUMIFS('ATL CR'!$J:$J,'ATL CR'!$I:$I,'ATL GA Inventory'!$B89,'ATL CR'!$L:$L,'ATL GA Inventory'!GA$3)</f>
        <v>0</v>
      </c>
      <c r="GB89" s="13">
        <f>SUMIFS('ATL RAW'!$J:$J,'ATL RAW'!$I:$I,'ATL GA Inventory'!$B89,'ATL RAW'!$L:$L,'ATL GA Inventory'!GB$3)+SUMIFS('ATL CR'!$J:$J,'ATL CR'!$I:$I,'ATL GA Inventory'!$B89,'ATL CR'!$L:$L,'ATL GA Inventory'!GB$3)</f>
        <v>0</v>
      </c>
      <c r="GC89" s="13">
        <f>SUMIFS('ATL RAW'!$J:$J,'ATL RAW'!$I:$I,'ATL GA Inventory'!$B89,'ATL RAW'!$L:$L,'ATL GA Inventory'!GC$3)+SUMIFS('ATL CR'!$J:$J,'ATL CR'!$I:$I,'ATL GA Inventory'!$B89,'ATL CR'!$L:$L,'ATL GA Inventory'!GC$3)</f>
        <v>0</v>
      </c>
      <c r="GD89" s="13">
        <f>SUMIFS('ATL RAW'!$J:$J,'ATL RAW'!$I:$I,'ATL GA Inventory'!$B89,'ATL RAW'!$L:$L,'ATL GA Inventory'!GD$3)+SUMIFS('ATL CR'!$J:$J,'ATL CR'!$I:$I,'ATL GA Inventory'!$B89,'ATL CR'!$L:$L,'ATL GA Inventory'!GD$3)</f>
        <v>0</v>
      </c>
      <c r="GE89" s="13">
        <f>SUMIFS('ATL RAW'!$J:$J,'ATL RAW'!$I:$I,'ATL GA Inventory'!$B89,'ATL RAW'!$L:$L,'ATL GA Inventory'!GE$3)+SUMIFS('ATL CR'!$J:$J,'ATL CR'!$I:$I,'ATL GA Inventory'!$B89,'ATL CR'!$L:$L,'ATL GA Inventory'!GE$3)</f>
        <v>0</v>
      </c>
      <c r="GF89" s="13">
        <f>SUMIFS('ATL RAW'!$J:$J,'ATL RAW'!$I:$I,'ATL GA Inventory'!$B89,'ATL RAW'!$L:$L,'ATL GA Inventory'!GF$3)+SUMIFS('ATL CR'!$J:$J,'ATL CR'!$I:$I,'ATL GA Inventory'!$B89,'ATL CR'!$L:$L,'ATL GA Inventory'!GF$3)</f>
        <v>0</v>
      </c>
      <c r="GG89" s="13">
        <f>SUMIFS('ATL RAW'!$J:$J,'ATL RAW'!$I:$I,'ATL GA Inventory'!$B89,'ATL RAW'!$L:$L,'ATL GA Inventory'!GG$3)+SUMIFS('ATL CR'!$J:$J,'ATL CR'!$I:$I,'ATL GA Inventory'!$B89,'ATL CR'!$L:$L,'ATL GA Inventory'!GG$3)</f>
        <v>0</v>
      </c>
      <c r="GH89" s="13">
        <f>SUMIFS('ATL RAW'!$J:$J,'ATL RAW'!$I:$I,'ATL GA Inventory'!$B89,'ATL RAW'!$L:$L,'ATL GA Inventory'!GH$3)+SUMIFS('ATL CR'!$J:$J,'ATL CR'!$I:$I,'ATL GA Inventory'!$B89,'ATL CR'!$L:$L,'ATL GA Inventory'!GH$3)</f>
        <v>0</v>
      </c>
      <c r="GI89" s="13">
        <f>SUMIFS('ATL RAW'!$J:$J,'ATL RAW'!$I:$I,'ATL GA Inventory'!$B89,'ATL RAW'!$L:$L,'ATL GA Inventory'!GI$3)+SUMIFS('ATL CR'!$J:$J,'ATL CR'!$I:$I,'ATL GA Inventory'!$B89,'ATL CR'!$L:$L,'ATL GA Inventory'!GI$3)</f>
        <v>0</v>
      </c>
      <c r="GJ89" s="13">
        <f>SUMIFS('ATL RAW'!$J:$J,'ATL RAW'!$I:$I,'ATL GA Inventory'!$B89,'ATL RAW'!$L:$L,'ATL GA Inventory'!GJ$3)+SUMIFS('ATL CR'!$J:$J,'ATL CR'!$I:$I,'ATL GA Inventory'!$B89,'ATL CR'!$L:$L,'ATL GA Inventory'!GJ$3)</f>
        <v>0</v>
      </c>
      <c r="GK89" s="13">
        <f>SUMIFS('ATL RAW'!$J:$J,'ATL RAW'!$I:$I,'ATL GA Inventory'!$B89,'ATL RAW'!$L:$L,'ATL GA Inventory'!GK$3)+SUMIFS('ATL CR'!$J:$J,'ATL CR'!$I:$I,'ATL GA Inventory'!$B89,'ATL CR'!$L:$L,'ATL GA Inventory'!GK$3)</f>
        <v>0</v>
      </c>
      <c r="GL89" s="13">
        <f>SUMIFS('ATL RAW'!$J:$J,'ATL RAW'!$I:$I,'ATL GA Inventory'!$B89,'ATL RAW'!$L:$L,'ATL GA Inventory'!GL$3)+SUMIFS('ATL CR'!$J:$J,'ATL CR'!$I:$I,'ATL GA Inventory'!$B89,'ATL CR'!$L:$L,'ATL GA Inventory'!GL$3)</f>
        <v>0</v>
      </c>
      <c r="GM89" s="13">
        <f>SUMIFS('ATL RAW'!$J:$J,'ATL RAW'!$I:$I,'ATL GA Inventory'!$B89,'ATL RAW'!$L:$L,'ATL GA Inventory'!GM$3)+SUMIFS('ATL CR'!$J:$J,'ATL CR'!$I:$I,'ATL GA Inventory'!$B89,'ATL CR'!$L:$L,'ATL GA Inventory'!GM$3)</f>
        <v>0</v>
      </c>
      <c r="GN89" s="13">
        <f>SUMIFS('ATL RAW'!$J:$J,'ATL RAW'!$I:$I,'ATL GA Inventory'!$B89,'ATL RAW'!$L:$L,'ATL GA Inventory'!GN$3)+SUMIFS('ATL CR'!$J:$J,'ATL CR'!$I:$I,'ATL GA Inventory'!$B89,'ATL CR'!$L:$L,'ATL GA Inventory'!GN$3)</f>
        <v>0</v>
      </c>
      <c r="GO89" s="13">
        <f>SUMIFS('ATL RAW'!$J:$J,'ATL RAW'!$I:$I,'ATL GA Inventory'!$B89,'ATL RAW'!$L:$L,'ATL GA Inventory'!GO$3)+SUMIFS('ATL CR'!$J:$J,'ATL CR'!$I:$I,'ATL GA Inventory'!$B89,'ATL CR'!$L:$L,'ATL GA Inventory'!GO$3)</f>
        <v>0</v>
      </c>
      <c r="GP89" s="13">
        <f>SUMIFS('ATL RAW'!$J:$J,'ATL RAW'!$I:$I,'ATL GA Inventory'!$B89,'ATL RAW'!$L:$L,'ATL GA Inventory'!GP$3)+SUMIFS('ATL CR'!$J:$J,'ATL CR'!$I:$I,'ATL GA Inventory'!$B89,'ATL CR'!$L:$L,'ATL GA Inventory'!GP$3)</f>
        <v>0</v>
      </c>
      <c r="GQ89" s="13">
        <f>SUMIFS('ATL RAW'!$J:$J,'ATL RAW'!$I:$I,'ATL GA Inventory'!$B89,'ATL RAW'!$L:$L,'ATL GA Inventory'!GQ$3)+SUMIFS('ATL CR'!$J:$J,'ATL CR'!$I:$I,'ATL GA Inventory'!$B89,'ATL CR'!$L:$L,'ATL GA Inventory'!GQ$3)</f>
        <v>0</v>
      </c>
      <c r="GR89" s="13">
        <f>SUMIFS('ATL RAW'!$J:$J,'ATL RAW'!$I:$I,'ATL GA Inventory'!$B89,'ATL RAW'!$L:$L,'ATL GA Inventory'!GR$3)+SUMIFS('ATL CR'!$J:$J,'ATL CR'!$I:$I,'ATL GA Inventory'!$B89,'ATL CR'!$L:$L,'ATL GA Inventory'!GR$3)</f>
        <v>0</v>
      </c>
      <c r="GS89" s="13">
        <f>SUMIFS('ATL RAW'!$J:$J,'ATL RAW'!$I:$I,'ATL GA Inventory'!$B89,'ATL RAW'!$L:$L,'ATL GA Inventory'!GS$3)+SUMIFS('ATL CR'!$J:$J,'ATL CR'!$I:$I,'ATL GA Inventory'!$B89,'ATL CR'!$L:$L,'ATL GA Inventory'!GS$3)</f>
        <v>0</v>
      </c>
      <c r="GT89" s="13">
        <f>SUMIFS('ATL RAW'!$J:$J,'ATL RAW'!$I:$I,'ATL GA Inventory'!$B89,'ATL RAW'!$L:$L,'ATL GA Inventory'!GT$3)+SUMIFS('ATL CR'!$J:$J,'ATL CR'!$I:$I,'ATL GA Inventory'!$B89,'ATL CR'!$L:$L,'ATL GA Inventory'!GT$3)</f>
        <v>0</v>
      </c>
      <c r="GU89" s="13">
        <f>SUMIFS('ATL RAW'!$J:$J,'ATL RAW'!$I:$I,'ATL GA Inventory'!$B89,'ATL RAW'!$L:$L,'ATL GA Inventory'!GU$3)+SUMIFS('ATL CR'!$J:$J,'ATL CR'!$I:$I,'ATL GA Inventory'!$B89,'ATL CR'!$L:$L,'ATL GA Inventory'!GU$3)</f>
        <v>0</v>
      </c>
      <c r="GV89" s="13">
        <f>SUMIFS('ATL RAW'!$J:$J,'ATL RAW'!$I:$I,'ATL GA Inventory'!$B89,'ATL RAW'!$L:$L,'ATL GA Inventory'!GV$3)+SUMIFS('ATL CR'!$J:$J,'ATL CR'!$I:$I,'ATL GA Inventory'!$B89,'ATL CR'!$L:$L,'ATL GA Inventory'!GV$3)</f>
        <v>0</v>
      </c>
      <c r="GW89" s="13">
        <f>SUMIFS('ATL RAW'!$J:$J,'ATL RAW'!$I:$I,'ATL GA Inventory'!$B89,'ATL RAW'!$L:$L,'ATL GA Inventory'!GW$3)+SUMIFS('ATL CR'!$J:$J,'ATL CR'!$I:$I,'ATL GA Inventory'!$B89,'ATL CR'!$L:$L,'ATL GA Inventory'!GW$3)</f>
        <v>0</v>
      </c>
      <c r="GX89" s="13">
        <f>SUMIFS('ATL RAW'!$J:$J,'ATL RAW'!$I:$I,'ATL GA Inventory'!$B89,'ATL RAW'!$L:$L,'ATL GA Inventory'!GX$3)+SUMIFS('ATL CR'!$J:$J,'ATL CR'!$I:$I,'ATL GA Inventory'!$B89,'ATL CR'!$L:$L,'ATL GA Inventory'!GX$3)</f>
        <v>0</v>
      </c>
      <c r="GY89" s="13">
        <f>SUMIFS('ATL RAW'!$J:$J,'ATL RAW'!$I:$I,'ATL GA Inventory'!$B89,'ATL RAW'!$L:$L,'ATL GA Inventory'!GY$3)+SUMIFS('ATL CR'!$J:$J,'ATL CR'!$I:$I,'ATL GA Inventory'!$B89,'ATL CR'!$L:$L,'ATL GA Inventory'!GY$3)</f>
        <v>0</v>
      </c>
    </row>
    <row r="90" spans="1:207" hidden="1">
      <c r="A90" s="15" t="s">
        <v>936</v>
      </c>
      <c r="B90" s="15">
        <f t="shared" ref="B90:D109" si="13">B25</f>
        <v>46104145</v>
      </c>
      <c r="C90" s="15" t="str">
        <f t="shared" si="13"/>
        <v>Q.PEAK DUO L-G6P.2</v>
      </c>
      <c r="D90" s="14">
        <f t="shared" si="13"/>
        <v>425</v>
      </c>
      <c r="E90" s="13">
        <f>SUMIFS('ATL RAW'!$J:$J,'ATL RAW'!$I:$I,'ATL GA Inventory'!$B90,'ATL RAW'!$L:$L,'ATL GA Inventory'!E$3)+SUMIFS('ATL CR'!$J:$J,'ATL CR'!$I:$I,'ATL GA Inventory'!$B90,'ATL CR'!$L:$L,'ATL GA Inventory'!E$3)</f>
        <v>0</v>
      </c>
      <c r="F90" s="13">
        <f>SUMIFS('ATL RAW'!$J:$J,'ATL RAW'!$I:$I,'ATL GA Inventory'!$B90,'ATL RAW'!$L:$L,'ATL GA Inventory'!F$3)+SUMIFS('ATL CR'!$J:$J,'ATL CR'!$I:$I,'ATL GA Inventory'!$B90,'ATL CR'!$L:$L,'ATL GA Inventory'!F$3)</f>
        <v>0</v>
      </c>
      <c r="G90" s="13">
        <f>SUMIFS('ATL RAW'!$J:$J,'ATL RAW'!$I:$I,'ATL GA Inventory'!$B90,'ATL RAW'!$L:$L,'ATL GA Inventory'!G$3)+SUMIFS('ATL CR'!$J:$J,'ATL CR'!$I:$I,'ATL GA Inventory'!$B90,'ATL CR'!$L:$L,'ATL GA Inventory'!G$3)</f>
        <v>0</v>
      </c>
      <c r="H90" s="13">
        <f>SUMIFS('ATL RAW'!$J:$J,'ATL RAW'!$I:$I,'ATL GA Inventory'!$B90,'ATL RAW'!$L:$L,'ATL GA Inventory'!H$3)+SUMIFS('ATL CR'!$J:$J,'ATL CR'!$I:$I,'ATL GA Inventory'!$B90,'ATL CR'!$L:$L,'ATL GA Inventory'!H$3)</f>
        <v>0</v>
      </c>
      <c r="I90" s="13">
        <f>SUMIFS('ATL RAW'!$J:$J,'ATL RAW'!$I:$I,'ATL GA Inventory'!$B90,'ATL RAW'!$L:$L,'ATL GA Inventory'!I$3)+SUMIFS('ATL CR'!$J:$J,'ATL CR'!$I:$I,'ATL GA Inventory'!$B90,'ATL CR'!$L:$L,'ATL GA Inventory'!I$3)</f>
        <v>0</v>
      </c>
      <c r="J90" s="13">
        <f>SUMIFS('ATL RAW'!$J:$J,'ATL RAW'!$I:$I,'ATL GA Inventory'!$B90,'ATL RAW'!$L:$L,'ATL GA Inventory'!J$3)+SUMIFS('ATL CR'!$J:$J,'ATL CR'!$I:$I,'ATL GA Inventory'!$B90,'ATL CR'!$L:$L,'ATL GA Inventory'!J$3)</f>
        <v>0</v>
      </c>
      <c r="K90" s="13">
        <f>SUMIFS('ATL RAW'!$J:$J,'ATL RAW'!$I:$I,'ATL GA Inventory'!$B90,'ATL RAW'!$L:$L,'ATL GA Inventory'!K$3)+SUMIFS('ATL CR'!$J:$J,'ATL CR'!$I:$I,'ATL GA Inventory'!$B90,'ATL CR'!$L:$L,'ATL GA Inventory'!K$3)</f>
        <v>0</v>
      </c>
      <c r="L90" s="13">
        <f>SUMIFS('ATL RAW'!$J:$J,'ATL RAW'!$I:$I,'ATL GA Inventory'!$B90,'ATL RAW'!$L:$L,'ATL GA Inventory'!L$3)+SUMIFS('ATL CR'!$J:$J,'ATL CR'!$I:$I,'ATL GA Inventory'!$B90,'ATL CR'!$L:$L,'ATL GA Inventory'!L$3)</f>
        <v>0</v>
      </c>
      <c r="M90" s="13">
        <f>SUMIFS('ATL RAW'!$J:$J,'ATL RAW'!$I:$I,'ATL GA Inventory'!$B90,'ATL RAW'!$L:$L,'ATL GA Inventory'!M$3)+SUMIFS('ATL CR'!$J:$J,'ATL CR'!$I:$I,'ATL GA Inventory'!$B90,'ATL CR'!$L:$L,'ATL GA Inventory'!M$3)</f>
        <v>0</v>
      </c>
      <c r="N90" s="13">
        <f>SUMIFS('ATL RAW'!$J:$J,'ATL RAW'!$I:$I,'ATL GA Inventory'!$B90,'ATL RAW'!$L:$L,'ATL GA Inventory'!N$3)+SUMIFS('ATL CR'!$J:$J,'ATL CR'!$I:$I,'ATL GA Inventory'!$B90,'ATL CR'!$L:$L,'ATL GA Inventory'!N$3)</f>
        <v>0</v>
      </c>
      <c r="O90" s="13">
        <f>SUMIFS('ATL RAW'!$J:$J,'ATL RAW'!$I:$I,'ATL GA Inventory'!$B90,'ATL RAW'!$L:$L,'ATL GA Inventory'!O$3)+SUMIFS('ATL CR'!$J:$J,'ATL CR'!$I:$I,'ATL GA Inventory'!$B90,'ATL CR'!$L:$L,'ATL GA Inventory'!O$3)</f>
        <v>0</v>
      </c>
      <c r="P90" s="13">
        <f>SUMIFS('ATL RAW'!$J:$J,'ATL RAW'!$I:$I,'ATL GA Inventory'!$B90,'ATL RAW'!$L:$L,'ATL GA Inventory'!P$3)+SUMIFS('ATL CR'!$J:$J,'ATL CR'!$I:$I,'ATL GA Inventory'!$B90,'ATL CR'!$L:$L,'ATL GA Inventory'!P$3)</f>
        <v>0</v>
      </c>
      <c r="Q90" s="13">
        <f>SUMIFS('ATL RAW'!$J:$J,'ATL RAW'!$I:$I,'ATL GA Inventory'!$B90,'ATL RAW'!$L:$L,'ATL GA Inventory'!Q$3)+SUMIFS('ATL CR'!$J:$J,'ATL CR'!$I:$I,'ATL GA Inventory'!$B90,'ATL CR'!$L:$L,'ATL GA Inventory'!Q$3)</f>
        <v>0</v>
      </c>
      <c r="R90" s="13">
        <f>SUMIFS('ATL RAW'!$J:$J,'ATL RAW'!$I:$I,'ATL GA Inventory'!$B90,'ATL RAW'!$L:$L,'ATL GA Inventory'!R$3)+SUMIFS('ATL CR'!$J:$J,'ATL CR'!$I:$I,'ATL GA Inventory'!$B90,'ATL CR'!$L:$L,'ATL GA Inventory'!R$3)</f>
        <v>0</v>
      </c>
      <c r="S90" s="13">
        <f>SUMIFS('ATL RAW'!$J:$J,'ATL RAW'!$I:$I,'ATL GA Inventory'!$B90,'ATL RAW'!$L:$L,'ATL GA Inventory'!S$3)+SUMIFS('ATL CR'!$J:$J,'ATL CR'!$I:$I,'ATL GA Inventory'!$B90,'ATL CR'!$L:$L,'ATL GA Inventory'!S$3)</f>
        <v>0</v>
      </c>
      <c r="T90" s="13">
        <f>SUMIFS('ATL RAW'!$J:$J,'ATL RAW'!$I:$I,'ATL GA Inventory'!$B90,'ATL RAW'!$L:$L,'ATL GA Inventory'!T$3)+SUMIFS('ATL CR'!$J:$J,'ATL CR'!$I:$I,'ATL GA Inventory'!$B90,'ATL CR'!$L:$L,'ATL GA Inventory'!T$3)</f>
        <v>0</v>
      </c>
      <c r="U90" s="13">
        <f>SUMIFS('ATL RAW'!$J:$J,'ATL RAW'!$I:$I,'ATL GA Inventory'!$B90,'ATL RAW'!$L:$L,'ATL GA Inventory'!U$3)+SUMIFS('ATL CR'!$J:$J,'ATL CR'!$I:$I,'ATL GA Inventory'!$B90,'ATL CR'!$L:$L,'ATL GA Inventory'!U$3)</f>
        <v>0</v>
      </c>
      <c r="V90" s="13">
        <f>SUMIFS('ATL RAW'!$J:$J,'ATL RAW'!$I:$I,'ATL GA Inventory'!$B90,'ATL RAW'!$L:$L,'ATL GA Inventory'!V$3)+SUMIFS('ATL CR'!$J:$J,'ATL CR'!$I:$I,'ATL GA Inventory'!$B90,'ATL CR'!$L:$L,'ATL GA Inventory'!V$3)</f>
        <v>0</v>
      </c>
      <c r="W90" s="13">
        <f>SUMIFS('ATL RAW'!$J:$J,'ATL RAW'!$I:$I,'ATL GA Inventory'!$B90,'ATL RAW'!$L:$L,'ATL GA Inventory'!W$3)+SUMIFS('ATL CR'!$J:$J,'ATL CR'!$I:$I,'ATL GA Inventory'!$B90,'ATL CR'!$L:$L,'ATL GA Inventory'!W$3)</f>
        <v>0</v>
      </c>
      <c r="X90" s="13">
        <f>SUMIFS('ATL RAW'!$J:$J,'ATL RAW'!$I:$I,'ATL GA Inventory'!$B90,'ATL RAW'!$L:$L,'ATL GA Inventory'!X$3)+SUMIFS('ATL CR'!$J:$J,'ATL CR'!$I:$I,'ATL GA Inventory'!$B90,'ATL CR'!$L:$L,'ATL GA Inventory'!X$3)</f>
        <v>0</v>
      </c>
      <c r="Y90" s="13">
        <f>SUMIFS('ATL RAW'!$J:$J,'ATL RAW'!$I:$I,'ATL GA Inventory'!$B90,'ATL RAW'!$L:$L,'ATL GA Inventory'!Y$3)+SUMIFS('ATL CR'!$J:$J,'ATL CR'!$I:$I,'ATL GA Inventory'!$B90,'ATL CR'!$L:$L,'ATL GA Inventory'!Y$3)</f>
        <v>0</v>
      </c>
      <c r="Z90" s="13">
        <f>SUMIFS('ATL RAW'!$J:$J,'ATL RAW'!$I:$I,'ATL GA Inventory'!$B90,'ATL RAW'!$L:$L,'ATL GA Inventory'!Z$3)+SUMIFS('ATL CR'!$J:$J,'ATL CR'!$I:$I,'ATL GA Inventory'!$B90,'ATL CR'!$L:$L,'ATL GA Inventory'!Z$3)</f>
        <v>0</v>
      </c>
      <c r="AA90" s="13">
        <f>SUMIFS('ATL RAW'!$J:$J,'ATL RAW'!$I:$I,'ATL GA Inventory'!$B90,'ATL RAW'!$L:$L,'ATL GA Inventory'!AA$3)+SUMIFS('ATL CR'!$J:$J,'ATL CR'!$I:$I,'ATL GA Inventory'!$B90,'ATL CR'!$L:$L,'ATL GA Inventory'!AA$3)</f>
        <v>0</v>
      </c>
      <c r="AB90" s="13">
        <f>SUMIFS('ATL RAW'!$J:$J,'ATL RAW'!$I:$I,'ATL GA Inventory'!$B90,'ATL RAW'!$L:$L,'ATL GA Inventory'!AB$3)+SUMIFS('ATL CR'!$J:$J,'ATL CR'!$I:$I,'ATL GA Inventory'!$B90,'ATL CR'!$L:$L,'ATL GA Inventory'!AB$3)</f>
        <v>0</v>
      </c>
      <c r="AC90" s="13">
        <f>SUMIFS('ATL RAW'!$J:$J,'ATL RAW'!$I:$I,'ATL GA Inventory'!$B90,'ATL RAW'!$L:$L,'ATL GA Inventory'!AC$3)+SUMIFS('ATL CR'!$J:$J,'ATL CR'!$I:$I,'ATL GA Inventory'!$B90,'ATL CR'!$L:$L,'ATL GA Inventory'!AC$3)</f>
        <v>0</v>
      </c>
      <c r="AD90" s="13">
        <f>SUMIFS('ATL RAW'!$J:$J,'ATL RAW'!$I:$I,'ATL GA Inventory'!$B90,'ATL RAW'!$L:$L,'ATL GA Inventory'!AD$3)+SUMIFS('ATL CR'!$J:$J,'ATL CR'!$I:$I,'ATL GA Inventory'!$B90,'ATL CR'!$L:$L,'ATL GA Inventory'!AD$3)</f>
        <v>0</v>
      </c>
      <c r="AE90" s="13">
        <f>SUMIFS('ATL RAW'!$J:$J,'ATL RAW'!$I:$I,'ATL GA Inventory'!$B90,'ATL RAW'!$L:$L,'ATL GA Inventory'!AE$3)+SUMIFS('ATL CR'!$J:$J,'ATL CR'!$I:$I,'ATL GA Inventory'!$B90,'ATL CR'!$L:$L,'ATL GA Inventory'!AE$3)</f>
        <v>0</v>
      </c>
      <c r="AF90" s="13">
        <f>SUMIFS('ATL RAW'!$J:$J,'ATL RAW'!$I:$I,'ATL GA Inventory'!$B90,'ATL RAW'!$L:$L,'ATL GA Inventory'!AF$3)+SUMIFS('ATL CR'!$J:$J,'ATL CR'!$I:$I,'ATL GA Inventory'!$B90,'ATL CR'!$L:$L,'ATL GA Inventory'!AF$3)</f>
        <v>0</v>
      </c>
      <c r="AG90" s="13">
        <f>SUMIFS('ATL RAW'!$J:$J,'ATL RAW'!$I:$I,'ATL GA Inventory'!$B90,'ATL RAW'!$L:$L,'ATL GA Inventory'!AG$3)+SUMIFS('ATL CR'!$J:$J,'ATL CR'!$I:$I,'ATL GA Inventory'!$B90,'ATL CR'!$L:$L,'ATL GA Inventory'!AG$3)</f>
        <v>0</v>
      </c>
      <c r="AH90" s="13">
        <f>SUMIFS('ATL RAW'!$J:$J,'ATL RAW'!$I:$I,'ATL GA Inventory'!$B90,'ATL RAW'!$L:$L,'ATL GA Inventory'!AH$3)+SUMIFS('ATL CR'!$J:$J,'ATL CR'!$I:$I,'ATL GA Inventory'!$B90,'ATL CR'!$L:$L,'ATL GA Inventory'!AH$3)</f>
        <v>0</v>
      </c>
      <c r="AI90" s="13">
        <f>SUMIFS('ATL RAW'!$J:$J,'ATL RAW'!$I:$I,'ATL GA Inventory'!$B90,'ATL RAW'!$L:$L,'ATL GA Inventory'!AI$3)+SUMIFS('ATL CR'!$J:$J,'ATL CR'!$I:$I,'ATL GA Inventory'!$B90,'ATL CR'!$L:$L,'ATL GA Inventory'!AI$3)</f>
        <v>0</v>
      </c>
      <c r="AJ90" s="13">
        <f>SUMIFS('ATL RAW'!$J:$J,'ATL RAW'!$I:$I,'ATL GA Inventory'!$B90,'ATL RAW'!$L:$L,'ATL GA Inventory'!AJ$3)+SUMIFS('ATL CR'!$J:$J,'ATL CR'!$I:$I,'ATL GA Inventory'!$B90,'ATL CR'!$L:$L,'ATL GA Inventory'!AJ$3)</f>
        <v>0</v>
      </c>
      <c r="AK90" s="13">
        <f>SUMIFS('ATL RAW'!$J:$J,'ATL RAW'!$I:$I,'ATL GA Inventory'!$B90,'ATL RAW'!$L:$L,'ATL GA Inventory'!AK$3)+SUMIFS('ATL CR'!$J:$J,'ATL CR'!$I:$I,'ATL GA Inventory'!$B90,'ATL CR'!$L:$L,'ATL GA Inventory'!AK$3)</f>
        <v>0</v>
      </c>
      <c r="AL90" s="13">
        <f>SUMIFS('ATL RAW'!$J:$J,'ATL RAW'!$I:$I,'ATL GA Inventory'!$B90,'ATL RAW'!$L:$L,'ATL GA Inventory'!AL$3)+SUMIFS('ATL CR'!$J:$J,'ATL CR'!$I:$I,'ATL GA Inventory'!$B90,'ATL CR'!$L:$L,'ATL GA Inventory'!AL$3)</f>
        <v>0</v>
      </c>
      <c r="AM90" s="13">
        <f>SUMIFS('ATL RAW'!$J:$J,'ATL RAW'!$I:$I,'ATL GA Inventory'!$B90,'ATL RAW'!$L:$L,'ATL GA Inventory'!AM$3)+SUMIFS('ATL CR'!$J:$J,'ATL CR'!$I:$I,'ATL GA Inventory'!$B90,'ATL CR'!$L:$L,'ATL GA Inventory'!AM$3)</f>
        <v>0</v>
      </c>
      <c r="AN90" s="13">
        <f>SUMIFS('ATL RAW'!$J:$J,'ATL RAW'!$I:$I,'ATL GA Inventory'!$B90,'ATL RAW'!$L:$L,'ATL GA Inventory'!AN$3)+SUMIFS('ATL CR'!$J:$J,'ATL CR'!$I:$I,'ATL GA Inventory'!$B90,'ATL CR'!$L:$L,'ATL GA Inventory'!AN$3)</f>
        <v>0</v>
      </c>
      <c r="AO90" s="13">
        <f>SUMIFS('ATL RAW'!$J:$J,'ATL RAW'!$I:$I,'ATL GA Inventory'!$B90,'ATL RAW'!$L:$L,'ATL GA Inventory'!AO$3)+SUMIFS('ATL CR'!$J:$J,'ATL CR'!$I:$I,'ATL GA Inventory'!$B90,'ATL CR'!$L:$L,'ATL GA Inventory'!AO$3)</f>
        <v>0</v>
      </c>
      <c r="AP90" s="13">
        <f>SUMIFS('ATL RAW'!$J:$J,'ATL RAW'!$I:$I,'ATL GA Inventory'!$B90,'ATL RAW'!$L:$L,'ATL GA Inventory'!AP$3)+SUMIFS('ATL CR'!$J:$J,'ATL CR'!$I:$I,'ATL GA Inventory'!$B90,'ATL CR'!$L:$L,'ATL GA Inventory'!AP$3)</f>
        <v>0</v>
      </c>
      <c r="AQ90" s="13">
        <f>SUMIFS('ATL RAW'!$J:$J,'ATL RAW'!$I:$I,'ATL GA Inventory'!$B90,'ATL RAW'!$L:$L,'ATL GA Inventory'!AQ$3)+SUMIFS('ATL CR'!$J:$J,'ATL CR'!$I:$I,'ATL GA Inventory'!$B90,'ATL CR'!$L:$L,'ATL GA Inventory'!AQ$3)</f>
        <v>0</v>
      </c>
      <c r="AR90" s="13">
        <f>SUMIFS('ATL RAW'!$J:$J,'ATL RAW'!$I:$I,'ATL GA Inventory'!$B90,'ATL RAW'!$L:$L,'ATL GA Inventory'!AR$3)+SUMIFS('ATL CR'!$J:$J,'ATL CR'!$I:$I,'ATL GA Inventory'!$B90,'ATL CR'!$L:$L,'ATL GA Inventory'!AR$3)</f>
        <v>0</v>
      </c>
      <c r="AS90" s="13">
        <f>SUMIFS('ATL RAW'!$J:$J,'ATL RAW'!$I:$I,'ATL GA Inventory'!$B90,'ATL RAW'!$L:$L,'ATL GA Inventory'!AS$3)+SUMIFS('ATL CR'!$J:$J,'ATL CR'!$I:$I,'ATL GA Inventory'!$B90,'ATL CR'!$L:$L,'ATL GA Inventory'!AS$3)</f>
        <v>0</v>
      </c>
      <c r="AT90" s="13">
        <f>SUMIFS('ATL RAW'!$J:$J,'ATL RAW'!$I:$I,'ATL GA Inventory'!$B90,'ATL RAW'!$L:$L,'ATL GA Inventory'!AT$3)+SUMIFS('ATL CR'!$J:$J,'ATL CR'!$I:$I,'ATL GA Inventory'!$B90,'ATL CR'!$L:$L,'ATL GA Inventory'!AT$3)</f>
        <v>0</v>
      </c>
      <c r="AU90" s="13">
        <f>SUMIFS('ATL RAW'!$J:$J,'ATL RAW'!$I:$I,'ATL GA Inventory'!$B90,'ATL RAW'!$L:$L,'ATL GA Inventory'!AU$3)+SUMIFS('ATL CR'!$J:$J,'ATL CR'!$I:$I,'ATL GA Inventory'!$B90,'ATL CR'!$L:$L,'ATL GA Inventory'!AU$3)</f>
        <v>0</v>
      </c>
      <c r="AV90" s="13">
        <f>SUMIFS('ATL RAW'!$J:$J,'ATL RAW'!$I:$I,'ATL GA Inventory'!$B90,'ATL RAW'!$L:$L,'ATL GA Inventory'!AV$3)+SUMIFS('ATL CR'!$J:$J,'ATL CR'!$I:$I,'ATL GA Inventory'!$B90,'ATL CR'!$L:$L,'ATL GA Inventory'!AV$3)</f>
        <v>0</v>
      </c>
      <c r="AW90" s="13">
        <f>SUMIFS('ATL RAW'!$J:$J,'ATL RAW'!$I:$I,'ATL GA Inventory'!$B90,'ATL RAW'!$L:$L,'ATL GA Inventory'!AW$3)+SUMIFS('ATL CR'!$J:$J,'ATL CR'!$I:$I,'ATL GA Inventory'!$B90,'ATL CR'!$L:$L,'ATL GA Inventory'!AW$3)</f>
        <v>0</v>
      </c>
      <c r="AX90" s="13">
        <f>SUMIFS('ATL RAW'!$J:$J,'ATL RAW'!$I:$I,'ATL GA Inventory'!$B90,'ATL RAW'!$L:$L,'ATL GA Inventory'!AX$3)+SUMIFS('ATL CR'!$J:$J,'ATL CR'!$I:$I,'ATL GA Inventory'!$B90,'ATL CR'!$L:$L,'ATL GA Inventory'!AX$3)</f>
        <v>0</v>
      </c>
      <c r="AY90" s="13">
        <f>SUMIFS('ATL RAW'!$J:$J,'ATL RAW'!$I:$I,'ATL GA Inventory'!$B90,'ATL RAW'!$L:$L,'ATL GA Inventory'!AY$3)+SUMIFS('ATL CR'!$J:$J,'ATL CR'!$I:$I,'ATL GA Inventory'!$B90,'ATL CR'!$L:$L,'ATL GA Inventory'!AY$3)</f>
        <v>0</v>
      </c>
      <c r="AZ90" s="13">
        <f>SUMIFS('ATL RAW'!$J:$J,'ATL RAW'!$I:$I,'ATL GA Inventory'!$B90,'ATL RAW'!$L:$L,'ATL GA Inventory'!AZ$3)+SUMIFS('ATL CR'!$J:$J,'ATL CR'!$I:$I,'ATL GA Inventory'!$B90,'ATL CR'!$L:$L,'ATL GA Inventory'!AZ$3)</f>
        <v>0</v>
      </c>
      <c r="BA90" s="13">
        <f>SUMIFS('ATL RAW'!$J:$J,'ATL RAW'!$I:$I,'ATL GA Inventory'!$B90,'ATL RAW'!$L:$L,'ATL GA Inventory'!BA$3)+SUMIFS('ATL CR'!$J:$J,'ATL CR'!$I:$I,'ATL GA Inventory'!$B90,'ATL CR'!$L:$L,'ATL GA Inventory'!BA$3)</f>
        <v>0</v>
      </c>
      <c r="BB90" s="13">
        <f>SUMIFS('ATL RAW'!$J:$J,'ATL RAW'!$I:$I,'ATL GA Inventory'!$B90,'ATL RAW'!$L:$L,'ATL GA Inventory'!BB$3)+SUMIFS('ATL CR'!$J:$J,'ATL CR'!$I:$I,'ATL GA Inventory'!$B90,'ATL CR'!$L:$L,'ATL GA Inventory'!BB$3)</f>
        <v>0</v>
      </c>
      <c r="BC90" s="13">
        <f>SUMIFS('ATL RAW'!$J:$J,'ATL RAW'!$I:$I,'ATL GA Inventory'!$B90,'ATL RAW'!$L:$L,'ATL GA Inventory'!BC$3)+SUMIFS('ATL CR'!$J:$J,'ATL CR'!$I:$I,'ATL GA Inventory'!$B90,'ATL CR'!$L:$L,'ATL GA Inventory'!BC$3)</f>
        <v>0</v>
      </c>
      <c r="BD90" s="13">
        <f>SUMIFS('ATL RAW'!$J:$J,'ATL RAW'!$I:$I,'ATL GA Inventory'!$B90,'ATL RAW'!$L:$L,'ATL GA Inventory'!BD$3)+SUMIFS('ATL CR'!$J:$J,'ATL CR'!$I:$I,'ATL GA Inventory'!$B90,'ATL CR'!$L:$L,'ATL GA Inventory'!BD$3)</f>
        <v>0</v>
      </c>
      <c r="BE90" s="13">
        <f>SUMIFS('ATL RAW'!$J:$J,'ATL RAW'!$I:$I,'ATL GA Inventory'!$B90,'ATL RAW'!$L:$L,'ATL GA Inventory'!BE$3)+SUMIFS('ATL CR'!$J:$J,'ATL CR'!$I:$I,'ATL GA Inventory'!$B90,'ATL CR'!$L:$L,'ATL GA Inventory'!BE$3)</f>
        <v>0</v>
      </c>
      <c r="BF90" s="13">
        <f>SUMIFS('ATL RAW'!$J:$J,'ATL RAW'!$I:$I,'ATL GA Inventory'!$B90,'ATL RAW'!$L:$L,'ATL GA Inventory'!BF$3)+SUMIFS('ATL CR'!$J:$J,'ATL CR'!$I:$I,'ATL GA Inventory'!$B90,'ATL CR'!$L:$L,'ATL GA Inventory'!BF$3)</f>
        <v>0</v>
      </c>
      <c r="BG90" s="13">
        <f>SUMIFS('ATL RAW'!$J:$J,'ATL RAW'!$I:$I,'ATL GA Inventory'!$B90,'ATL RAW'!$L:$L,'ATL GA Inventory'!BG$3)+SUMIFS('ATL CR'!$J:$J,'ATL CR'!$I:$I,'ATL GA Inventory'!$B90,'ATL CR'!$L:$L,'ATL GA Inventory'!BG$3)</f>
        <v>0</v>
      </c>
      <c r="BH90" s="13">
        <f>SUMIFS('ATL RAW'!$J:$J,'ATL RAW'!$I:$I,'ATL GA Inventory'!$B90,'ATL RAW'!$L:$L,'ATL GA Inventory'!BH$3)+SUMIFS('ATL CR'!$J:$J,'ATL CR'!$I:$I,'ATL GA Inventory'!$B90,'ATL CR'!$L:$L,'ATL GA Inventory'!BH$3)</f>
        <v>0</v>
      </c>
      <c r="BI90" s="13">
        <f>SUMIFS('ATL RAW'!$J:$J,'ATL RAW'!$I:$I,'ATL GA Inventory'!$B90,'ATL RAW'!$L:$L,'ATL GA Inventory'!BI$3)+SUMIFS('ATL CR'!$J:$J,'ATL CR'!$I:$I,'ATL GA Inventory'!$B90,'ATL CR'!$L:$L,'ATL GA Inventory'!BI$3)</f>
        <v>0</v>
      </c>
      <c r="BJ90" s="13">
        <f>SUMIFS('ATL RAW'!$J:$J,'ATL RAW'!$I:$I,'ATL GA Inventory'!$B90,'ATL RAW'!$L:$L,'ATL GA Inventory'!BJ$3)+SUMIFS('ATL CR'!$J:$J,'ATL CR'!$I:$I,'ATL GA Inventory'!$B90,'ATL CR'!$L:$L,'ATL GA Inventory'!BJ$3)</f>
        <v>0</v>
      </c>
      <c r="BK90" s="13">
        <f>SUMIFS('ATL RAW'!$J:$J,'ATL RAW'!$I:$I,'ATL GA Inventory'!$B90,'ATL RAW'!$L:$L,'ATL GA Inventory'!BK$3)+SUMIFS('ATL CR'!$J:$J,'ATL CR'!$I:$I,'ATL GA Inventory'!$B90,'ATL CR'!$L:$L,'ATL GA Inventory'!BK$3)</f>
        <v>0</v>
      </c>
      <c r="BL90" s="13">
        <f>SUMIFS('ATL RAW'!$J:$J,'ATL RAW'!$I:$I,'ATL GA Inventory'!$B90,'ATL RAW'!$L:$L,'ATL GA Inventory'!BL$3)+SUMIFS('ATL CR'!$J:$J,'ATL CR'!$I:$I,'ATL GA Inventory'!$B90,'ATL CR'!$L:$L,'ATL GA Inventory'!BL$3)</f>
        <v>0</v>
      </c>
      <c r="BM90" s="13">
        <f>SUMIFS('ATL RAW'!$J:$J,'ATL RAW'!$I:$I,'ATL GA Inventory'!$B90,'ATL RAW'!$L:$L,'ATL GA Inventory'!BM$3)+SUMIFS('ATL CR'!$J:$J,'ATL CR'!$I:$I,'ATL GA Inventory'!$B90,'ATL CR'!$L:$L,'ATL GA Inventory'!BM$3)</f>
        <v>0</v>
      </c>
      <c r="BN90" s="13">
        <f>SUMIFS('ATL RAW'!$J:$J,'ATL RAW'!$I:$I,'ATL GA Inventory'!$B90,'ATL RAW'!$L:$L,'ATL GA Inventory'!BN$3)+SUMIFS('ATL CR'!$J:$J,'ATL CR'!$I:$I,'ATL GA Inventory'!$B90,'ATL CR'!$L:$L,'ATL GA Inventory'!BN$3)</f>
        <v>0</v>
      </c>
      <c r="BO90" s="13">
        <f>SUMIFS('ATL RAW'!$J:$J,'ATL RAW'!$I:$I,'ATL GA Inventory'!$B90,'ATL RAW'!$L:$L,'ATL GA Inventory'!BO$3)+SUMIFS('ATL CR'!$J:$J,'ATL CR'!$I:$I,'ATL GA Inventory'!$B90,'ATL CR'!$L:$L,'ATL GA Inventory'!BO$3)</f>
        <v>0</v>
      </c>
      <c r="BP90" s="13">
        <f>SUMIFS('ATL RAW'!$J:$J,'ATL RAW'!$I:$I,'ATL GA Inventory'!$B90,'ATL RAW'!$L:$L,'ATL GA Inventory'!BP$3)+SUMIFS('ATL CR'!$J:$J,'ATL CR'!$I:$I,'ATL GA Inventory'!$B90,'ATL CR'!$L:$L,'ATL GA Inventory'!BP$3)</f>
        <v>2</v>
      </c>
      <c r="BQ90" s="13">
        <f>SUMIFS('ATL RAW'!$J:$J,'ATL RAW'!$I:$I,'ATL GA Inventory'!$B90,'ATL RAW'!$L:$L,'ATL GA Inventory'!BQ$3)+SUMIFS('ATL CR'!$J:$J,'ATL CR'!$I:$I,'ATL GA Inventory'!$B90,'ATL CR'!$L:$L,'ATL GA Inventory'!BQ$3)</f>
        <v>0</v>
      </c>
      <c r="BR90" s="13">
        <f>SUMIFS('ATL RAW'!$J:$J,'ATL RAW'!$I:$I,'ATL GA Inventory'!$B90,'ATL RAW'!$L:$L,'ATL GA Inventory'!BR$3)+SUMIFS('ATL CR'!$J:$J,'ATL CR'!$I:$I,'ATL GA Inventory'!$B90,'ATL CR'!$L:$L,'ATL GA Inventory'!BR$3)</f>
        <v>0</v>
      </c>
      <c r="BS90" s="13">
        <f>SUMIFS('ATL RAW'!$J:$J,'ATL RAW'!$I:$I,'ATL GA Inventory'!$B90,'ATL RAW'!$L:$L,'ATL GA Inventory'!BS$3)+SUMIFS('ATL CR'!$J:$J,'ATL CR'!$I:$I,'ATL GA Inventory'!$B90,'ATL CR'!$L:$L,'ATL GA Inventory'!BS$3)</f>
        <v>0</v>
      </c>
      <c r="BT90" s="13">
        <f>SUMIFS('ATL RAW'!$J:$J,'ATL RAW'!$I:$I,'ATL GA Inventory'!$B90,'ATL RAW'!$L:$L,'ATL GA Inventory'!BT$3)+SUMIFS('ATL CR'!$J:$J,'ATL CR'!$I:$I,'ATL GA Inventory'!$B90,'ATL CR'!$L:$L,'ATL GA Inventory'!BT$3)</f>
        <v>0</v>
      </c>
      <c r="BU90" s="13">
        <f>SUMIFS('ATL RAW'!$J:$J,'ATL RAW'!$I:$I,'ATL GA Inventory'!$B90,'ATL RAW'!$L:$L,'ATL GA Inventory'!BU$3)+SUMIFS('ATL CR'!$J:$J,'ATL CR'!$I:$I,'ATL GA Inventory'!$B90,'ATL CR'!$L:$L,'ATL GA Inventory'!BU$3)</f>
        <v>0</v>
      </c>
      <c r="BV90" s="13">
        <f>SUMIFS('ATL RAW'!$J:$J,'ATL RAW'!$I:$I,'ATL GA Inventory'!$B90,'ATL RAW'!$L:$L,'ATL GA Inventory'!BV$3)+SUMIFS('ATL CR'!$J:$J,'ATL CR'!$I:$I,'ATL GA Inventory'!$B90,'ATL CR'!$L:$L,'ATL GA Inventory'!BV$3)</f>
        <v>0</v>
      </c>
      <c r="BW90" s="13">
        <f>SUMIFS('ATL RAW'!$J:$J,'ATL RAW'!$I:$I,'ATL GA Inventory'!$B90,'ATL RAW'!$L:$L,'ATL GA Inventory'!BW$3)+SUMIFS('ATL CR'!$J:$J,'ATL CR'!$I:$I,'ATL GA Inventory'!$B90,'ATL CR'!$L:$L,'ATL GA Inventory'!BW$3)</f>
        <v>0</v>
      </c>
      <c r="BX90" s="13">
        <f>SUMIFS('ATL RAW'!$J:$J,'ATL RAW'!$I:$I,'ATL GA Inventory'!$B90,'ATL RAW'!$L:$L,'ATL GA Inventory'!BX$3)+SUMIFS('ATL CR'!$J:$J,'ATL CR'!$I:$I,'ATL GA Inventory'!$B90,'ATL CR'!$L:$L,'ATL GA Inventory'!BX$3)</f>
        <v>0</v>
      </c>
      <c r="BY90" s="13">
        <f>SUMIFS('ATL RAW'!$J:$J,'ATL RAW'!$I:$I,'ATL GA Inventory'!$B90,'ATL RAW'!$L:$L,'ATL GA Inventory'!BY$3)+SUMIFS('ATL CR'!$J:$J,'ATL CR'!$I:$I,'ATL GA Inventory'!$B90,'ATL CR'!$L:$L,'ATL GA Inventory'!BY$3)</f>
        <v>0</v>
      </c>
      <c r="BZ90" s="13">
        <f>SUMIFS('ATL RAW'!$J:$J,'ATL RAW'!$I:$I,'ATL GA Inventory'!$B90,'ATL RAW'!$L:$L,'ATL GA Inventory'!BZ$3)+SUMIFS('ATL CR'!$J:$J,'ATL CR'!$I:$I,'ATL GA Inventory'!$B90,'ATL CR'!$L:$L,'ATL GA Inventory'!BZ$3)</f>
        <v>0</v>
      </c>
      <c r="CA90" s="13">
        <f>SUMIFS('ATL RAW'!$J:$J,'ATL RAW'!$I:$I,'ATL GA Inventory'!$B90,'ATL RAW'!$L:$L,'ATL GA Inventory'!CA$3)+SUMIFS('ATL CR'!$J:$J,'ATL CR'!$I:$I,'ATL GA Inventory'!$B90,'ATL CR'!$L:$L,'ATL GA Inventory'!CA$3)</f>
        <v>0</v>
      </c>
      <c r="CB90" s="13">
        <f>SUMIFS('ATL RAW'!$J:$J,'ATL RAW'!$I:$I,'ATL GA Inventory'!$B90,'ATL RAW'!$L:$L,'ATL GA Inventory'!CB$3)+SUMIFS('ATL CR'!$J:$J,'ATL CR'!$I:$I,'ATL GA Inventory'!$B90,'ATL CR'!$L:$L,'ATL GA Inventory'!CB$3)</f>
        <v>0</v>
      </c>
      <c r="CC90" s="13">
        <f>SUMIFS('ATL RAW'!$J:$J,'ATL RAW'!$I:$I,'ATL GA Inventory'!$B90,'ATL RAW'!$L:$L,'ATL GA Inventory'!CC$3)+SUMIFS('ATL CR'!$J:$J,'ATL CR'!$I:$I,'ATL GA Inventory'!$B90,'ATL CR'!$L:$L,'ATL GA Inventory'!CC$3)</f>
        <v>0</v>
      </c>
      <c r="CD90" s="13">
        <f>SUMIFS('ATL RAW'!$J:$J,'ATL RAW'!$I:$I,'ATL GA Inventory'!$B90,'ATL RAW'!$L:$L,'ATL GA Inventory'!CD$3)+SUMIFS('ATL CR'!$J:$J,'ATL CR'!$I:$I,'ATL GA Inventory'!$B90,'ATL CR'!$L:$L,'ATL GA Inventory'!CD$3)</f>
        <v>0</v>
      </c>
      <c r="CE90" s="13">
        <f>SUMIFS('ATL RAW'!$J:$J,'ATL RAW'!$I:$I,'ATL GA Inventory'!$B90,'ATL RAW'!$L:$L,'ATL GA Inventory'!CE$3)+SUMIFS('ATL CR'!$J:$J,'ATL CR'!$I:$I,'ATL GA Inventory'!$B90,'ATL CR'!$L:$L,'ATL GA Inventory'!CE$3)</f>
        <v>0</v>
      </c>
      <c r="CF90" s="13">
        <f>SUMIFS('ATL RAW'!$J:$J,'ATL RAW'!$I:$I,'ATL GA Inventory'!$B90,'ATL RAW'!$L:$L,'ATL GA Inventory'!CF$3)+SUMIFS('ATL CR'!$J:$J,'ATL CR'!$I:$I,'ATL GA Inventory'!$B90,'ATL CR'!$L:$L,'ATL GA Inventory'!CF$3)</f>
        <v>0</v>
      </c>
      <c r="CG90" s="13">
        <f>SUMIFS('ATL RAW'!$J:$J,'ATL RAW'!$I:$I,'ATL GA Inventory'!$B90,'ATL RAW'!$L:$L,'ATL GA Inventory'!CG$3)+SUMIFS('ATL CR'!$J:$J,'ATL CR'!$I:$I,'ATL GA Inventory'!$B90,'ATL CR'!$L:$L,'ATL GA Inventory'!CG$3)</f>
        <v>0</v>
      </c>
      <c r="CH90" s="13">
        <f>SUMIFS('ATL RAW'!$J:$J,'ATL RAW'!$I:$I,'ATL GA Inventory'!$B90,'ATL RAW'!$L:$L,'ATL GA Inventory'!CH$3)+SUMIFS('ATL CR'!$J:$J,'ATL CR'!$I:$I,'ATL GA Inventory'!$B90,'ATL CR'!$L:$L,'ATL GA Inventory'!CH$3)</f>
        <v>0</v>
      </c>
      <c r="CI90" s="13">
        <f>SUMIFS('ATL RAW'!$J:$J,'ATL RAW'!$I:$I,'ATL GA Inventory'!$B90,'ATL RAW'!$L:$L,'ATL GA Inventory'!CI$3)+SUMIFS('ATL CR'!$J:$J,'ATL CR'!$I:$I,'ATL GA Inventory'!$B90,'ATL CR'!$L:$L,'ATL GA Inventory'!CI$3)</f>
        <v>0</v>
      </c>
      <c r="CJ90" s="13">
        <f>SUMIFS('ATL RAW'!$J:$J,'ATL RAW'!$I:$I,'ATL GA Inventory'!$B90,'ATL RAW'!$L:$L,'ATL GA Inventory'!CJ$3)+SUMIFS('ATL CR'!$J:$J,'ATL CR'!$I:$I,'ATL GA Inventory'!$B90,'ATL CR'!$L:$L,'ATL GA Inventory'!CJ$3)</f>
        <v>0</v>
      </c>
      <c r="CK90" s="13">
        <f>SUMIFS('ATL RAW'!$J:$J,'ATL RAW'!$I:$I,'ATL GA Inventory'!$B90,'ATL RAW'!$L:$L,'ATL GA Inventory'!CK$3)+SUMIFS('ATL CR'!$J:$J,'ATL CR'!$I:$I,'ATL GA Inventory'!$B90,'ATL CR'!$L:$L,'ATL GA Inventory'!CK$3)</f>
        <v>0</v>
      </c>
      <c r="CL90" s="13">
        <f>SUMIFS('ATL RAW'!$J:$J,'ATL RAW'!$I:$I,'ATL GA Inventory'!$B90,'ATL RAW'!$L:$L,'ATL GA Inventory'!CL$3)+SUMIFS('ATL CR'!$J:$J,'ATL CR'!$I:$I,'ATL GA Inventory'!$B90,'ATL CR'!$L:$L,'ATL GA Inventory'!CL$3)</f>
        <v>0</v>
      </c>
      <c r="CM90" s="13">
        <f>SUMIFS('ATL RAW'!$J:$J,'ATL RAW'!$I:$I,'ATL GA Inventory'!$B90,'ATL RAW'!$L:$L,'ATL GA Inventory'!CM$3)+SUMIFS('ATL CR'!$J:$J,'ATL CR'!$I:$I,'ATL GA Inventory'!$B90,'ATL CR'!$L:$L,'ATL GA Inventory'!CM$3)</f>
        <v>0</v>
      </c>
      <c r="CN90" s="13">
        <f>SUMIFS('ATL RAW'!$J:$J,'ATL RAW'!$I:$I,'ATL GA Inventory'!$B90,'ATL RAW'!$L:$L,'ATL GA Inventory'!CN$3)+SUMIFS('ATL CR'!$J:$J,'ATL CR'!$I:$I,'ATL GA Inventory'!$B90,'ATL CR'!$L:$L,'ATL GA Inventory'!CN$3)</f>
        <v>0</v>
      </c>
      <c r="CO90" s="13">
        <f>SUMIFS('ATL RAW'!$J:$J,'ATL RAW'!$I:$I,'ATL GA Inventory'!$B90,'ATL RAW'!$L:$L,'ATL GA Inventory'!CO$3)+SUMIFS('ATL CR'!$J:$J,'ATL CR'!$I:$I,'ATL GA Inventory'!$B90,'ATL CR'!$L:$L,'ATL GA Inventory'!CO$3)</f>
        <v>0</v>
      </c>
      <c r="CP90" s="13">
        <f>SUMIFS('ATL RAW'!$J:$J,'ATL RAW'!$I:$I,'ATL GA Inventory'!$B90,'ATL RAW'!$L:$L,'ATL GA Inventory'!CP$3)+SUMIFS('ATL CR'!$J:$J,'ATL CR'!$I:$I,'ATL GA Inventory'!$B90,'ATL CR'!$L:$L,'ATL GA Inventory'!CP$3)</f>
        <v>0</v>
      </c>
      <c r="CQ90" s="13">
        <f>SUMIFS('ATL RAW'!$J:$J,'ATL RAW'!$I:$I,'ATL GA Inventory'!$B90,'ATL RAW'!$L:$L,'ATL GA Inventory'!CQ$3)+SUMIFS('ATL CR'!$J:$J,'ATL CR'!$I:$I,'ATL GA Inventory'!$B90,'ATL CR'!$L:$L,'ATL GA Inventory'!CQ$3)</f>
        <v>0</v>
      </c>
      <c r="CR90" s="13">
        <f>SUMIFS('ATL RAW'!$J:$J,'ATL RAW'!$I:$I,'ATL GA Inventory'!$B90,'ATL RAW'!$L:$L,'ATL GA Inventory'!CR$3)+SUMIFS('ATL CR'!$J:$J,'ATL CR'!$I:$I,'ATL GA Inventory'!$B90,'ATL CR'!$L:$L,'ATL GA Inventory'!CR$3)</f>
        <v>0</v>
      </c>
      <c r="CS90" s="13">
        <f>SUMIFS('ATL RAW'!$J:$J,'ATL RAW'!$I:$I,'ATL GA Inventory'!$B90,'ATL RAW'!$L:$L,'ATL GA Inventory'!CS$3)+SUMIFS('ATL CR'!$J:$J,'ATL CR'!$I:$I,'ATL GA Inventory'!$B90,'ATL CR'!$L:$L,'ATL GA Inventory'!CS$3)</f>
        <v>0</v>
      </c>
      <c r="CT90" s="13">
        <f>SUMIFS('ATL RAW'!$J:$J,'ATL RAW'!$I:$I,'ATL GA Inventory'!$B90,'ATL RAW'!$L:$L,'ATL GA Inventory'!CT$3)+SUMIFS('ATL CR'!$J:$J,'ATL CR'!$I:$I,'ATL GA Inventory'!$B90,'ATL CR'!$L:$L,'ATL GA Inventory'!CT$3)</f>
        <v>0</v>
      </c>
      <c r="CU90" s="13">
        <f>SUMIFS('ATL RAW'!$J:$J,'ATL RAW'!$I:$I,'ATL GA Inventory'!$B90,'ATL RAW'!$L:$L,'ATL GA Inventory'!CU$3)+SUMIFS('ATL CR'!$J:$J,'ATL CR'!$I:$I,'ATL GA Inventory'!$B90,'ATL CR'!$L:$L,'ATL GA Inventory'!CU$3)</f>
        <v>0</v>
      </c>
      <c r="CV90" s="13">
        <f>SUMIFS('ATL RAW'!$J:$J,'ATL RAW'!$I:$I,'ATL GA Inventory'!$B90,'ATL RAW'!$L:$L,'ATL GA Inventory'!CV$3)+SUMIFS('ATL CR'!$J:$J,'ATL CR'!$I:$I,'ATL GA Inventory'!$B90,'ATL CR'!$L:$L,'ATL GA Inventory'!CV$3)</f>
        <v>0</v>
      </c>
      <c r="CW90" s="13">
        <f>SUMIFS('ATL RAW'!$J:$J,'ATL RAW'!$I:$I,'ATL GA Inventory'!$B90,'ATL RAW'!$L:$L,'ATL GA Inventory'!CW$3)+SUMIFS('ATL CR'!$J:$J,'ATL CR'!$I:$I,'ATL GA Inventory'!$B90,'ATL CR'!$L:$L,'ATL GA Inventory'!CW$3)</f>
        <v>0</v>
      </c>
      <c r="CX90" s="13">
        <f>SUMIFS('ATL RAW'!$J:$J,'ATL RAW'!$I:$I,'ATL GA Inventory'!$B90,'ATL RAW'!$L:$L,'ATL GA Inventory'!CX$3)+SUMIFS('ATL CR'!$J:$J,'ATL CR'!$I:$I,'ATL GA Inventory'!$B90,'ATL CR'!$L:$L,'ATL GA Inventory'!CX$3)</f>
        <v>0</v>
      </c>
      <c r="CY90" s="13">
        <f>SUMIFS('ATL RAW'!$J:$J,'ATL RAW'!$I:$I,'ATL GA Inventory'!$B90,'ATL RAW'!$L:$L,'ATL GA Inventory'!CY$3)+SUMIFS('ATL CR'!$J:$J,'ATL CR'!$I:$I,'ATL GA Inventory'!$B90,'ATL CR'!$L:$L,'ATL GA Inventory'!CY$3)</f>
        <v>0</v>
      </c>
      <c r="CZ90" s="13">
        <f>SUMIFS('ATL RAW'!$J:$J,'ATL RAW'!$I:$I,'ATL GA Inventory'!$B90,'ATL RAW'!$L:$L,'ATL GA Inventory'!CZ$3)+SUMIFS('ATL CR'!$J:$J,'ATL CR'!$I:$I,'ATL GA Inventory'!$B90,'ATL CR'!$L:$L,'ATL GA Inventory'!CZ$3)</f>
        <v>0</v>
      </c>
      <c r="DA90" s="13">
        <f>SUMIFS('ATL RAW'!$J:$J,'ATL RAW'!$I:$I,'ATL GA Inventory'!$B90,'ATL RAW'!$L:$L,'ATL GA Inventory'!DA$3)+SUMIFS('ATL CR'!$J:$J,'ATL CR'!$I:$I,'ATL GA Inventory'!$B90,'ATL CR'!$L:$L,'ATL GA Inventory'!DA$3)</f>
        <v>0</v>
      </c>
      <c r="DB90" s="13">
        <f>SUMIFS('ATL RAW'!$J:$J,'ATL RAW'!$I:$I,'ATL GA Inventory'!$B90,'ATL RAW'!$L:$L,'ATL GA Inventory'!DB$3)+SUMIFS('ATL CR'!$J:$J,'ATL CR'!$I:$I,'ATL GA Inventory'!$B90,'ATL CR'!$L:$L,'ATL GA Inventory'!DB$3)</f>
        <v>0</v>
      </c>
      <c r="DC90" s="13">
        <f>SUMIFS('ATL RAW'!$J:$J,'ATL RAW'!$I:$I,'ATL GA Inventory'!$B90,'ATL RAW'!$L:$L,'ATL GA Inventory'!DC$3)+SUMIFS('ATL CR'!$J:$J,'ATL CR'!$I:$I,'ATL GA Inventory'!$B90,'ATL CR'!$L:$L,'ATL GA Inventory'!DC$3)</f>
        <v>0</v>
      </c>
      <c r="DD90" s="13">
        <f>SUMIFS('ATL RAW'!$J:$J,'ATL RAW'!$I:$I,'ATL GA Inventory'!$B90,'ATL RAW'!$L:$L,'ATL GA Inventory'!DD$3)+SUMIFS('ATL CR'!$J:$J,'ATL CR'!$I:$I,'ATL GA Inventory'!$B90,'ATL CR'!$L:$L,'ATL GA Inventory'!DD$3)</f>
        <v>0</v>
      </c>
      <c r="DE90" s="13">
        <f>SUMIFS('ATL RAW'!$J:$J,'ATL RAW'!$I:$I,'ATL GA Inventory'!$B90,'ATL RAW'!$L:$L,'ATL GA Inventory'!DE$3)+SUMIFS('ATL CR'!$J:$J,'ATL CR'!$I:$I,'ATL GA Inventory'!$B90,'ATL CR'!$L:$L,'ATL GA Inventory'!DE$3)</f>
        <v>0</v>
      </c>
      <c r="DF90" s="13">
        <f>SUMIFS('ATL RAW'!$J:$J,'ATL RAW'!$I:$I,'ATL GA Inventory'!$B90,'ATL RAW'!$L:$L,'ATL GA Inventory'!DF$3)+SUMIFS('ATL CR'!$J:$J,'ATL CR'!$I:$I,'ATL GA Inventory'!$B90,'ATL CR'!$L:$L,'ATL GA Inventory'!DF$3)</f>
        <v>0</v>
      </c>
      <c r="DG90" s="13">
        <f>SUMIFS('ATL RAW'!$J:$J,'ATL RAW'!$I:$I,'ATL GA Inventory'!$B90,'ATL RAW'!$L:$L,'ATL GA Inventory'!DG$3)+SUMIFS('ATL CR'!$J:$J,'ATL CR'!$I:$I,'ATL GA Inventory'!$B90,'ATL CR'!$L:$L,'ATL GA Inventory'!DG$3)</f>
        <v>0</v>
      </c>
      <c r="DH90" s="13">
        <f>SUMIFS('ATL RAW'!$J:$J,'ATL RAW'!$I:$I,'ATL GA Inventory'!$B90,'ATL RAW'!$L:$L,'ATL GA Inventory'!DH$3)+SUMIFS('ATL CR'!$J:$J,'ATL CR'!$I:$I,'ATL GA Inventory'!$B90,'ATL CR'!$L:$L,'ATL GA Inventory'!DH$3)</f>
        <v>0</v>
      </c>
      <c r="DI90" s="13">
        <f>SUMIFS('ATL RAW'!$J:$J,'ATL RAW'!$I:$I,'ATL GA Inventory'!$B90,'ATL RAW'!$L:$L,'ATL GA Inventory'!DI$3)+SUMIFS('ATL CR'!$J:$J,'ATL CR'!$I:$I,'ATL GA Inventory'!$B90,'ATL CR'!$L:$L,'ATL GA Inventory'!DI$3)</f>
        <v>0</v>
      </c>
      <c r="DJ90" s="13">
        <f>SUMIFS('ATL RAW'!$J:$J,'ATL RAW'!$I:$I,'ATL GA Inventory'!$B90,'ATL RAW'!$L:$L,'ATL GA Inventory'!DJ$3)+SUMIFS('ATL CR'!$J:$J,'ATL CR'!$I:$I,'ATL GA Inventory'!$B90,'ATL CR'!$L:$L,'ATL GA Inventory'!DJ$3)</f>
        <v>0</v>
      </c>
      <c r="DK90" s="13">
        <f>SUMIFS('ATL RAW'!$J:$J,'ATL RAW'!$I:$I,'ATL GA Inventory'!$B90,'ATL RAW'!$L:$L,'ATL GA Inventory'!DK$3)+SUMIFS('ATL CR'!$J:$J,'ATL CR'!$I:$I,'ATL GA Inventory'!$B90,'ATL CR'!$L:$L,'ATL GA Inventory'!DK$3)</f>
        <v>0</v>
      </c>
      <c r="DL90" s="13">
        <f>SUMIFS('ATL RAW'!$J:$J,'ATL RAW'!$I:$I,'ATL GA Inventory'!$B90,'ATL RAW'!$L:$L,'ATL GA Inventory'!DL$3)+SUMIFS('ATL CR'!$J:$J,'ATL CR'!$I:$I,'ATL GA Inventory'!$B90,'ATL CR'!$L:$L,'ATL GA Inventory'!DL$3)</f>
        <v>0</v>
      </c>
      <c r="DM90" s="13">
        <f>SUMIFS('ATL RAW'!$J:$J,'ATL RAW'!$I:$I,'ATL GA Inventory'!$B90,'ATL RAW'!$L:$L,'ATL GA Inventory'!DM$3)+SUMIFS('ATL CR'!$J:$J,'ATL CR'!$I:$I,'ATL GA Inventory'!$B90,'ATL CR'!$L:$L,'ATL GA Inventory'!DM$3)</f>
        <v>0</v>
      </c>
      <c r="DN90" s="13">
        <f>SUMIFS('ATL RAW'!$J:$J,'ATL RAW'!$I:$I,'ATL GA Inventory'!$B90,'ATL RAW'!$L:$L,'ATL GA Inventory'!DN$3)+SUMIFS('ATL CR'!$J:$J,'ATL CR'!$I:$I,'ATL GA Inventory'!$B90,'ATL CR'!$L:$L,'ATL GA Inventory'!DN$3)</f>
        <v>0</v>
      </c>
      <c r="DO90" s="13">
        <f>SUMIFS('ATL RAW'!$J:$J,'ATL RAW'!$I:$I,'ATL GA Inventory'!$B90,'ATL RAW'!$L:$L,'ATL GA Inventory'!DO$3)+SUMIFS('ATL CR'!$J:$J,'ATL CR'!$I:$I,'ATL GA Inventory'!$B90,'ATL CR'!$L:$L,'ATL GA Inventory'!DO$3)</f>
        <v>0</v>
      </c>
      <c r="DP90" s="13">
        <f>SUMIFS('ATL RAW'!$J:$J,'ATL RAW'!$I:$I,'ATL GA Inventory'!$B90,'ATL RAW'!$L:$L,'ATL GA Inventory'!DP$3)+SUMIFS('ATL CR'!$J:$J,'ATL CR'!$I:$I,'ATL GA Inventory'!$B90,'ATL CR'!$L:$L,'ATL GA Inventory'!DP$3)</f>
        <v>0</v>
      </c>
      <c r="DQ90" s="13">
        <f>SUMIFS('ATL RAW'!$J:$J,'ATL RAW'!$I:$I,'ATL GA Inventory'!$B90,'ATL RAW'!$L:$L,'ATL GA Inventory'!DQ$3)+SUMIFS('ATL CR'!$J:$J,'ATL CR'!$I:$I,'ATL GA Inventory'!$B90,'ATL CR'!$L:$L,'ATL GA Inventory'!DQ$3)</f>
        <v>0</v>
      </c>
      <c r="DR90" s="13">
        <f>SUMIFS('ATL RAW'!$J:$J,'ATL RAW'!$I:$I,'ATL GA Inventory'!$B90,'ATL RAW'!$L:$L,'ATL GA Inventory'!DR$3)+SUMIFS('ATL CR'!$J:$J,'ATL CR'!$I:$I,'ATL GA Inventory'!$B90,'ATL CR'!$L:$L,'ATL GA Inventory'!DR$3)</f>
        <v>0</v>
      </c>
      <c r="DS90" s="13">
        <f>SUMIFS('ATL RAW'!$J:$J,'ATL RAW'!$I:$I,'ATL GA Inventory'!$B90,'ATL RAW'!$L:$L,'ATL GA Inventory'!DS$3)+SUMIFS('ATL CR'!$J:$J,'ATL CR'!$I:$I,'ATL GA Inventory'!$B90,'ATL CR'!$L:$L,'ATL GA Inventory'!DS$3)</f>
        <v>0</v>
      </c>
      <c r="DT90" s="13">
        <f>SUMIFS('ATL RAW'!$J:$J,'ATL RAW'!$I:$I,'ATL GA Inventory'!$B90,'ATL RAW'!$L:$L,'ATL GA Inventory'!DT$3)+SUMIFS('ATL CR'!$J:$J,'ATL CR'!$I:$I,'ATL GA Inventory'!$B90,'ATL CR'!$L:$L,'ATL GA Inventory'!DT$3)</f>
        <v>0</v>
      </c>
      <c r="DU90" s="13">
        <f>SUMIFS('ATL RAW'!$J:$J,'ATL RAW'!$I:$I,'ATL GA Inventory'!$B90,'ATL RAW'!$L:$L,'ATL GA Inventory'!DU$3)+SUMIFS('ATL CR'!$J:$J,'ATL CR'!$I:$I,'ATL GA Inventory'!$B90,'ATL CR'!$L:$L,'ATL GA Inventory'!DU$3)</f>
        <v>0</v>
      </c>
      <c r="DV90" s="13">
        <f>SUMIFS('ATL RAW'!$J:$J,'ATL RAW'!$I:$I,'ATL GA Inventory'!$B90,'ATL RAW'!$L:$L,'ATL GA Inventory'!DV$3)+SUMIFS('ATL CR'!$J:$J,'ATL CR'!$I:$I,'ATL GA Inventory'!$B90,'ATL CR'!$L:$L,'ATL GA Inventory'!DV$3)</f>
        <v>0</v>
      </c>
      <c r="DW90" s="13">
        <f>SUMIFS('ATL RAW'!$J:$J,'ATL RAW'!$I:$I,'ATL GA Inventory'!$B90,'ATL RAW'!$L:$L,'ATL GA Inventory'!DW$3)+SUMIFS('ATL CR'!$J:$J,'ATL CR'!$I:$I,'ATL GA Inventory'!$B90,'ATL CR'!$L:$L,'ATL GA Inventory'!DW$3)</f>
        <v>0</v>
      </c>
      <c r="DX90" s="13">
        <f>SUMIFS('ATL RAW'!$J:$J,'ATL RAW'!$I:$I,'ATL GA Inventory'!$B90,'ATL RAW'!$L:$L,'ATL GA Inventory'!DX$3)+SUMIFS('ATL CR'!$J:$J,'ATL CR'!$I:$I,'ATL GA Inventory'!$B90,'ATL CR'!$L:$L,'ATL GA Inventory'!DX$3)</f>
        <v>0</v>
      </c>
      <c r="DY90" s="13">
        <f>SUMIFS('ATL RAW'!$J:$J,'ATL RAW'!$I:$I,'ATL GA Inventory'!$B90,'ATL RAW'!$L:$L,'ATL GA Inventory'!DY$3)+SUMIFS('ATL CR'!$J:$J,'ATL CR'!$I:$I,'ATL GA Inventory'!$B90,'ATL CR'!$L:$L,'ATL GA Inventory'!DY$3)</f>
        <v>0</v>
      </c>
      <c r="DZ90" s="13">
        <f>SUMIFS('ATL RAW'!$J:$J,'ATL RAW'!$I:$I,'ATL GA Inventory'!$B90,'ATL RAW'!$L:$L,'ATL GA Inventory'!DZ$3)+SUMIFS('ATL CR'!$J:$J,'ATL CR'!$I:$I,'ATL GA Inventory'!$B90,'ATL CR'!$L:$L,'ATL GA Inventory'!DZ$3)</f>
        <v>0</v>
      </c>
      <c r="EA90" s="13">
        <f>SUMIFS('ATL RAW'!$J:$J,'ATL RAW'!$I:$I,'ATL GA Inventory'!$B90,'ATL RAW'!$L:$L,'ATL GA Inventory'!EA$3)+SUMIFS('ATL CR'!$J:$J,'ATL CR'!$I:$I,'ATL GA Inventory'!$B90,'ATL CR'!$L:$L,'ATL GA Inventory'!EA$3)</f>
        <v>0</v>
      </c>
      <c r="EB90" s="13">
        <f>SUMIFS('ATL RAW'!$J:$J,'ATL RAW'!$I:$I,'ATL GA Inventory'!$B90,'ATL RAW'!$L:$L,'ATL GA Inventory'!EB$3)+SUMIFS('ATL CR'!$J:$J,'ATL CR'!$I:$I,'ATL GA Inventory'!$B90,'ATL CR'!$L:$L,'ATL GA Inventory'!EB$3)</f>
        <v>0</v>
      </c>
      <c r="EC90" s="13">
        <f>SUMIFS('ATL RAW'!$J:$J,'ATL RAW'!$I:$I,'ATL GA Inventory'!$B90,'ATL RAW'!$L:$L,'ATL GA Inventory'!EC$3)+SUMIFS('ATL CR'!$J:$J,'ATL CR'!$I:$I,'ATL GA Inventory'!$B90,'ATL CR'!$L:$L,'ATL GA Inventory'!EC$3)</f>
        <v>0</v>
      </c>
      <c r="ED90" s="13">
        <f>SUMIFS('ATL RAW'!$J:$J,'ATL RAW'!$I:$I,'ATL GA Inventory'!$B90,'ATL RAW'!$L:$L,'ATL GA Inventory'!ED$3)+SUMIFS('ATL CR'!$J:$J,'ATL CR'!$I:$I,'ATL GA Inventory'!$B90,'ATL CR'!$L:$L,'ATL GA Inventory'!ED$3)</f>
        <v>0</v>
      </c>
      <c r="EE90" s="13">
        <f>SUMIFS('ATL RAW'!$J:$J,'ATL RAW'!$I:$I,'ATL GA Inventory'!$B90,'ATL RAW'!$L:$L,'ATL GA Inventory'!EE$3)+SUMIFS('ATL CR'!$J:$J,'ATL CR'!$I:$I,'ATL GA Inventory'!$B90,'ATL CR'!$L:$L,'ATL GA Inventory'!EE$3)</f>
        <v>0</v>
      </c>
      <c r="EF90" s="13">
        <f>SUMIFS('ATL RAW'!$J:$J,'ATL RAW'!$I:$I,'ATL GA Inventory'!$B90,'ATL RAW'!$L:$L,'ATL GA Inventory'!EF$3)+SUMIFS('ATL CR'!$J:$J,'ATL CR'!$I:$I,'ATL GA Inventory'!$B90,'ATL CR'!$L:$L,'ATL GA Inventory'!EF$3)</f>
        <v>0</v>
      </c>
      <c r="EG90" s="13">
        <f>SUMIFS('ATL RAW'!$J:$J,'ATL RAW'!$I:$I,'ATL GA Inventory'!$B90,'ATL RAW'!$L:$L,'ATL GA Inventory'!EG$3)+SUMIFS('ATL CR'!$J:$J,'ATL CR'!$I:$I,'ATL GA Inventory'!$B90,'ATL CR'!$L:$L,'ATL GA Inventory'!EG$3)</f>
        <v>0</v>
      </c>
      <c r="EH90" s="13">
        <f>SUMIFS('ATL RAW'!$J:$J,'ATL RAW'!$I:$I,'ATL GA Inventory'!$B90,'ATL RAW'!$L:$L,'ATL GA Inventory'!EH$3)+SUMIFS('ATL CR'!$J:$J,'ATL CR'!$I:$I,'ATL GA Inventory'!$B90,'ATL CR'!$L:$L,'ATL GA Inventory'!EH$3)</f>
        <v>0</v>
      </c>
      <c r="EI90" s="13">
        <f>SUMIFS('ATL RAW'!$J:$J,'ATL RAW'!$I:$I,'ATL GA Inventory'!$B90,'ATL RAW'!$L:$L,'ATL GA Inventory'!EI$3)+SUMIFS('ATL CR'!$J:$J,'ATL CR'!$I:$I,'ATL GA Inventory'!$B90,'ATL CR'!$L:$L,'ATL GA Inventory'!EI$3)</f>
        <v>0</v>
      </c>
      <c r="EJ90" s="13">
        <f>SUMIFS('ATL RAW'!$J:$J,'ATL RAW'!$I:$I,'ATL GA Inventory'!$B90,'ATL RAW'!$L:$L,'ATL GA Inventory'!EJ$3)+SUMIFS('ATL CR'!$J:$J,'ATL CR'!$I:$I,'ATL GA Inventory'!$B90,'ATL CR'!$L:$L,'ATL GA Inventory'!EJ$3)</f>
        <v>0</v>
      </c>
      <c r="EK90" s="13">
        <f>SUMIFS('ATL RAW'!$J:$J,'ATL RAW'!$I:$I,'ATL GA Inventory'!$B90,'ATL RAW'!$L:$L,'ATL GA Inventory'!EK$3)+SUMIFS('ATL CR'!$J:$J,'ATL CR'!$I:$I,'ATL GA Inventory'!$B90,'ATL CR'!$L:$L,'ATL GA Inventory'!EK$3)</f>
        <v>0</v>
      </c>
      <c r="EL90" s="13">
        <f>SUMIFS('ATL RAW'!$J:$J,'ATL RAW'!$I:$I,'ATL GA Inventory'!$B90,'ATL RAW'!$L:$L,'ATL GA Inventory'!EL$3)+SUMIFS('ATL CR'!$J:$J,'ATL CR'!$I:$I,'ATL GA Inventory'!$B90,'ATL CR'!$L:$L,'ATL GA Inventory'!EL$3)</f>
        <v>0</v>
      </c>
      <c r="EM90" s="13">
        <f>SUMIFS('ATL RAW'!$J:$J,'ATL RAW'!$I:$I,'ATL GA Inventory'!$B90,'ATL RAW'!$L:$L,'ATL GA Inventory'!EM$3)+SUMIFS('ATL CR'!$J:$J,'ATL CR'!$I:$I,'ATL GA Inventory'!$B90,'ATL CR'!$L:$L,'ATL GA Inventory'!EM$3)</f>
        <v>0</v>
      </c>
      <c r="EN90" s="13">
        <f>SUMIFS('ATL RAW'!$J:$J,'ATL RAW'!$I:$I,'ATL GA Inventory'!$B90,'ATL RAW'!$L:$L,'ATL GA Inventory'!EN$3)+SUMIFS('ATL CR'!$J:$J,'ATL CR'!$I:$I,'ATL GA Inventory'!$B90,'ATL CR'!$L:$L,'ATL GA Inventory'!EN$3)</f>
        <v>0</v>
      </c>
      <c r="EO90" s="13">
        <f>SUMIFS('ATL RAW'!$J:$J,'ATL RAW'!$I:$I,'ATL GA Inventory'!$B90,'ATL RAW'!$L:$L,'ATL GA Inventory'!EO$3)+SUMIFS('ATL CR'!$J:$J,'ATL CR'!$I:$I,'ATL GA Inventory'!$B90,'ATL CR'!$L:$L,'ATL GA Inventory'!EO$3)</f>
        <v>0</v>
      </c>
      <c r="EP90" s="13">
        <f>SUMIFS('ATL RAW'!$J:$J,'ATL RAW'!$I:$I,'ATL GA Inventory'!$B90,'ATL RAW'!$L:$L,'ATL GA Inventory'!EP$3)+SUMIFS('ATL CR'!$J:$J,'ATL CR'!$I:$I,'ATL GA Inventory'!$B90,'ATL CR'!$L:$L,'ATL GA Inventory'!EP$3)</f>
        <v>0</v>
      </c>
      <c r="EQ90" s="13">
        <f>SUMIFS('ATL RAW'!$J:$J,'ATL RAW'!$I:$I,'ATL GA Inventory'!$B90,'ATL RAW'!$L:$L,'ATL GA Inventory'!EQ$3)+SUMIFS('ATL CR'!$J:$J,'ATL CR'!$I:$I,'ATL GA Inventory'!$B90,'ATL CR'!$L:$L,'ATL GA Inventory'!EQ$3)</f>
        <v>0</v>
      </c>
      <c r="ER90" s="13">
        <f>SUMIFS('ATL RAW'!$J:$J,'ATL RAW'!$I:$I,'ATL GA Inventory'!$B90,'ATL RAW'!$L:$L,'ATL GA Inventory'!ER$3)+SUMIFS('ATL CR'!$J:$J,'ATL CR'!$I:$I,'ATL GA Inventory'!$B90,'ATL CR'!$L:$L,'ATL GA Inventory'!ER$3)</f>
        <v>0</v>
      </c>
      <c r="ES90" s="13">
        <f>SUMIFS('ATL RAW'!$J:$J,'ATL RAW'!$I:$I,'ATL GA Inventory'!$B90,'ATL RAW'!$L:$L,'ATL GA Inventory'!ES$3)+SUMIFS('ATL CR'!$J:$J,'ATL CR'!$I:$I,'ATL GA Inventory'!$B90,'ATL CR'!$L:$L,'ATL GA Inventory'!ES$3)</f>
        <v>0</v>
      </c>
      <c r="ET90" s="13">
        <f>SUMIFS('ATL RAW'!$J:$J,'ATL RAW'!$I:$I,'ATL GA Inventory'!$B90,'ATL RAW'!$L:$L,'ATL GA Inventory'!ET$3)+SUMIFS('ATL CR'!$J:$J,'ATL CR'!$I:$I,'ATL GA Inventory'!$B90,'ATL CR'!$L:$L,'ATL GA Inventory'!ET$3)</f>
        <v>0</v>
      </c>
      <c r="EU90" s="13">
        <f>SUMIFS('ATL RAW'!$J:$J,'ATL RAW'!$I:$I,'ATL GA Inventory'!$B90,'ATL RAW'!$L:$L,'ATL GA Inventory'!EU$3)+SUMIFS('ATL CR'!$J:$J,'ATL CR'!$I:$I,'ATL GA Inventory'!$B90,'ATL CR'!$L:$L,'ATL GA Inventory'!EU$3)</f>
        <v>0</v>
      </c>
      <c r="EV90" s="13">
        <f>SUMIFS('ATL RAW'!$J:$J,'ATL RAW'!$I:$I,'ATL GA Inventory'!$B90,'ATL RAW'!$L:$L,'ATL GA Inventory'!EV$3)+SUMIFS('ATL CR'!$J:$J,'ATL CR'!$I:$I,'ATL GA Inventory'!$B90,'ATL CR'!$L:$L,'ATL GA Inventory'!EV$3)</f>
        <v>0</v>
      </c>
      <c r="EW90" s="13">
        <f>SUMIFS('ATL RAW'!$J:$J,'ATL RAW'!$I:$I,'ATL GA Inventory'!$B90,'ATL RAW'!$L:$L,'ATL GA Inventory'!EW$3)+SUMIFS('ATL CR'!$J:$J,'ATL CR'!$I:$I,'ATL GA Inventory'!$B90,'ATL CR'!$L:$L,'ATL GA Inventory'!EW$3)</f>
        <v>0</v>
      </c>
      <c r="EX90" s="13">
        <f>SUMIFS('ATL RAW'!$J:$J,'ATL RAW'!$I:$I,'ATL GA Inventory'!$B90,'ATL RAW'!$L:$L,'ATL GA Inventory'!EX$3)+SUMIFS('ATL CR'!$J:$J,'ATL CR'!$I:$I,'ATL GA Inventory'!$B90,'ATL CR'!$L:$L,'ATL GA Inventory'!EX$3)</f>
        <v>0</v>
      </c>
      <c r="EY90" s="13">
        <f>SUMIFS('ATL RAW'!$J:$J,'ATL RAW'!$I:$I,'ATL GA Inventory'!$B90,'ATL RAW'!$L:$L,'ATL GA Inventory'!EY$3)+SUMIFS('ATL CR'!$J:$J,'ATL CR'!$I:$I,'ATL GA Inventory'!$B90,'ATL CR'!$L:$L,'ATL GA Inventory'!EY$3)</f>
        <v>0</v>
      </c>
      <c r="EZ90" s="13">
        <f>SUMIFS('ATL RAW'!$J:$J,'ATL RAW'!$I:$I,'ATL GA Inventory'!$B90,'ATL RAW'!$L:$L,'ATL GA Inventory'!EZ$3)+SUMIFS('ATL CR'!$J:$J,'ATL CR'!$I:$I,'ATL GA Inventory'!$B90,'ATL CR'!$L:$L,'ATL GA Inventory'!EZ$3)</f>
        <v>0</v>
      </c>
      <c r="FA90" s="13">
        <f>SUMIFS('ATL RAW'!$J:$J,'ATL RAW'!$I:$I,'ATL GA Inventory'!$B90,'ATL RAW'!$L:$L,'ATL GA Inventory'!FA$3)+SUMIFS('ATL CR'!$J:$J,'ATL CR'!$I:$I,'ATL GA Inventory'!$B90,'ATL CR'!$L:$L,'ATL GA Inventory'!FA$3)</f>
        <v>0</v>
      </c>
      <c r="FB90" s="13">
        <f>SUMIFS('ATL RAW'!$J:$J,'ATL RAW'!$I:$I,'ATL GA Inventory'!$B90,'ATL RAW'!$L:$L,'ATL GA Inventory'!FB$3)+SUMIFS('ATL CR'!$J:$J,'ATL CR'!$I:$I,'ATL GA Inventory'!$B90,'ATL CR'!$L:$L,'ATL GA Inventory'!FB$3)</f>
        <v>0</v>
      </c>
      <c r="FC90" s="13">
        <f>SUMIFS('ATL RAW'!$J:$J,'ATL RAW'!$I:$I,'ATL GA Inventory'!$B90,'ATL RAW'!$L:$L,'ATL GA Inventory'!FC$3)+SUMIFS('ATL CR'!$J:$J,'ATL CR'!$I:$I,'ATL GA Inventory'!$B90,'ATL CR'!$L:$L,'ATL GA Inventory'!FC$3)</f>
        <v>0</v>
      </c>
      <c r="FD90" s="13">
        <f>SUMIFS('ATL RAW'!$J:$J,'ATL RAW'!$I:$I,'ATL GA Inventory'!$B90,'ATL RAW'!$L:$L,'ATL GA Inventory'!FD$3)+SUMIFS('ATL CR'!$J:$J,'ATL CR'!$I:$I,'ATL GA Inventory'!$B90,'ATL CR'!$L:$L,'ATL GA Inventory'!FD$3)</f>
        <v>0</v>
      </c>
      <c r="FE90" s="13">
        <f>SUMIFS('ATL RAW'!$J:$J,'ATL RAW'!$I:$I,'ATL GA Inventory'!$B90,'ATL RAW'!$L:$L,'ATL GA Inventory'!FE$3)+SUMIFS('ATL CR'!$J:$J,'ATL CR'!$I:$I,'ATL GA Inventory'!$B90,'ATL CR'!$L:$L,'ATL GA Inventory'!FE$3)</f>
        <v>0</v>
      </c>
      <c r="FF90" s="13">
        <f>SUMIFS('ATL RAW'!$J:$J,'ATL RAW'!$I:$I,'ATL GA Inventory'!$B90,'ATL RAW'!$L:$L,'ATL GA Inventory'!FF$3)+SUMIFS('ATL CR'!$J:$J,'ATL CR'!$I:$I,'ATL GA Inventory'!$B90,'ATL CR'!$L:$L,'ATL GA Inventory'!FF$3)</f>
        <v>0</v>
      </c>
      <c r="FG90" s="13">
        <f>SUMIFS('ATL RAW'!$J:$J,'ATL RAW'!$I:$I,'ATL GA Inventory'!$B90,'ATL RAW'!$L:$L,'ATL GA Inventory'!FG$3)+SUMIFS('ATL CR'!$J:$J,'ATL CR'!$I:$I,'ATL GA Inventory'!$B90,'ATL CR'!$L:$L,'ATL GA Inventory'!FG$3)</f>
        <v>0</v>
      </c>
      <c r="FH90" s="13">
        <f>SUMIFS('ATL RAW'!$J:$J,'ATL RAW'!$I:$I,'ATL GA Inventory'!$B90,'ATL RAW'!$L:$L,'ATL GA Inventory'!FH$3)+SUMIFS('ATL CR'!$J:$J,'ATL CR'!$I:$I,'ATL GA Inventory'!$B90,'ATL CR'!$L:$L,'ATL GA Inventory'!FH$3)</f>
        <v>0</v>
      </c>
      <c r="FI90" s="13">
        <f>SUMIFS('ATL RAW'!$J:$J,'ATL RAW'!$I:$I,'ATL GA Inventory'!$B90,'ATL RAW'!$L:$L,'ATL GA Inventory'!FI$3)+SUMIFS('ATL CR'!$J:$J,'ATL CR'!$I:$I,'ATL GA Inventory'!$B90,'ATL CR'!$L:$L,'ATL GA Inventory'!FI$3)</f>
        <v>0</v>
      </c>
      <c r="FJ90" s="13">
        <f>SUMIFS('ATL RAW'!$J:$J,'ATL RAW'!$I:$I,'ATL GA Inventory'!$B90,'ATL RAW'!$L:$L,'ATL GA Inventory'!FJ$3)+SUMIFS('ATL CR'!$J:$J,'ATL CR'!$I:$I,'ATL GA Inventory'!$B90,'ATL CR'!$L:$L,'ATL GA Inventory'!FJ$3)</f>
        <v>0</v>
      </c>
      <c r="FK90" s="13">
        <f>SUMIFS('ATL RAW'!$J:$J,'ATL RAW'!$I:$I,'ATL GA Inventory'!$B90,'ATL RAW'!$L:$L,'ATL GA Inventory'!FK$3)+SUMIFS('ATL CR'!$J:$J,'ATL CR'!$I:$I,'ATL GA Inventory'!$B90,'ATL CR'!$L:$L,'ATL GA Inventory'!FK$3)</f>
        <v>0</v>
      </c>
      <c r="FL90" s="13">
        <f>SUMIFS('ATL RAW'!$J:$J,'ATL RAW'!$I:$I,'ATL GA Inventory'!$B90,'ATL RAW'!$L:$L,'ATL GA Inventory'!FL$3)+SUMIFS('ATL CR'!$J:$J,'ATL CR'!$I:$I,'ATL GA Inventory'!$B90,'ATL CR'!$L:$L,'ATL GA Inventory'!FL$3)</f>
        <v>0</v>
      </c>
      <c r="FM90" s="13">
        <f>SUMIFS('ATL RAW'!$J:$J,'ATL RAW'!$I:$I,'ATL GA Inventory'!$B90,'ATL RAW'!$L:$L,'ATL GA Inventory'!FM$3)+SUMIFS('ATL CR'!$J:$J,'ATL CR'!$I:$I,'ATL GA Inventory'!$B90,'ATL CR'!$L:$L,'ATL GA Inventory'!FM$3)</f>
        <v>0</v>
      </c>
      <c r="FN90" s="13">
        <f>SUMIFS('ATL RAW'!$J:$J,'ATL RAW'!$I:$I,'ATL GA Inventory'!$B90,'ATL RAW'!$L:$L,'ATL GA Inventory'!FN$3)+SUMIFS('ATL CR'!$J:$J,'ATL CR'!$I:$I,'ATL GA Inventory'!$B90,'ATL CR'!$L:$L,'ATL GA Inventory'!FN$3)</f>
        <v>0</v>
      </c>
      <c r="FO90" s="13">
        <f>SUMIFS('ATL RAW'!$J:$J,'ATL RAW'!$I:$I,'ATL GA Inventory'!$B90,'ATL RAW'!$L:$L,'ATL GA Inventory'!FO$3)+SUMIFS('ATL CR'!$J:$J,'ATL CR'!$I:$I,'ATL GA Inventory'!$B90,'ATL CR'!$L:$L,'ATL GA Inventory'!FO$3)</f>
        <v>0</v>
      </c>
      <c r="FP90" s="13">
        <f>SUMIFS('ATL RAW'!$J:$J,'ATL RAW'!$I:$I,'ATL GA Inventory'!$B90,'ATL RAW'!$L:$L,'ATL GA Inventory'!FP$3)+SUMIFS('ATL CR'!$J:$J,'ATL CR'!$I:$I,'ATL GA Inventory'!$B90,'ATL CR'!$L:$L,'ATL GA Inventory'!FP$3)</f>
        <v>0</v>
      </c>
      <c r="FQ90" s="13">
        <f>SUMIFS('ATL RAW'!$J:$J,'ATL RAW'!$I:$I,'ATL GA Inventory'!$B90,'ATL RAW'!$L:$L,'ATL GA Inventory'!FQ$3)+SUMIFS('ATL CR'!$J:$J,'ATL CR'!$I:$I,'ATL GA Inventory'!$B90,'ATL CR'!$L:$L,'ATL GA Inventory'!FQ$3)</f>
        <v>0</v>
      </c>
      <c r="FR90" s="13">
        <f>SUMIFS('ATL RAW'!$J:$J,'ATL RAW'!$I:$I,'ATL GA Inventory'!$B90,'ATL RAW'!$L:$L,'ATL GA Inventory'!FR$3)+SUMIFS('ATL CR'!$J:$J,'ATL CR'!$I:$I,'ATL GA Inventory'!$B90,'ATL CR'!$L:$L,'ATL GA Inventory'!FR$3)</f>
        <v>0</v>
      </c>
      <c r="FS90" s="13">
        <f>SUMIFS('ATL RAW'!$J:$J,'ATL RAW'!$I:$I,'ATL GA Inventory'!$B90,'ATL RAW'!$L:$L,'ATL GA Inventory'!FS$3)+SUMIFS('ATL CR'!$J:$J,'ATL CR'!$I:$I,'ATL GA Inventory'!$B90,'ATL CR'!$L:$L,'ATL GA Inventory'!FS$3)</f>
        <v>0</v>
      </c>
      <c r="FT90" s="13">
        <f>SUMIFS('ATL RAW'!$J:$J,'ATL RAW'!$I:$I,'ATL GA Inventory'!$B90,'ATL RAW'!$L:$L,'ATL GA Inventory'!FT$3)+SUMIFS('ATL CR'!$J:$J,'ATL CR'!$I:$I,'ATL GA Inventory'!$B90,'ATL CR'!$L:$L,'ATL GA Inventory'!FT$3)</f>
        <v>0</v>
      </c>
      <c r="FU90" s="13">
        <f>SUMIFS('ATL RAW'!$J:$J,'ATL RAW'!$I:$I,'ATL GA Inventory'!$B90,'ATL RAW'!$L:$L,'ATL GA Inventory'!FU$3)+SUMIFS('ATL CR'!$J:$J,'ATL CR'!$I:$I,'ATL GA Inventory'!$B90,'ATL CR'!$L:$L,'ATL GA Inventory'!FU$3)</f>
        <v>0</v>
      </c>
      <c r="FV90" s="13">
        <f>SUMIFS('ATL RAW'!$J:$J,'ATL RAW'!$I:$I,'ATL GA Inventory'!$B90,'ATL RAW'!$L:$L,'ATL GA Inventory'!FV$3)+SUMIFS('ATL CR'!$J:$J,'ATL CR'!$I:$I,'ATL GA Inventory'!$B90,'ATL CR'!$L:$L,'ATL GA Inventory'!FV$3)</f>
        <v>0</v>
      </c>
      <c r="FW90" s="13">
        <f>SUMIFS('ATL RAW'!$J:$J,'ATL RAW'!$I:$I,'ATL GA Inventory'!$B90,'ATL RAW'!$L:$L,'ATL GA Inventory'!FW$3)+SUMIFS('ATL CR'!$J:$J,'ATL CR'!$I:$I,'ATL GA Inventory'!$B90,'ATL CR'!$L:$L,'ATL GA Inventory'!FW$3)</f>
        <v>0</v>
      </c>
      <c r="FX90" s="13">
        <f>SUMIFS('ATL RAW'!$J:$J,'ATL RAW'!$I:$I,'ATL GA Inventory'!$B90,'ATL RAW'!$L:$L,'ATL GA Inventory'!FX$3)+SUMIFS('ATL CR'!$J:$J,'ATL CR'!$I:$I,'ATL GA Inventory'!$B90,'ATL CR'!$L:$L,'ATL GA Inventory'!FX$3)</f>
        <v>0</v>
      </c>
      <c r="FY90" s="13">
        <f>SUMIFS('ATL RAW'!$J:$J,'ATL RAW'!$I:$I,'ATL GA Inventory'!$B90,'ATL RAW'!$L:$L,'ATL GA Inventory'!FY$3)+SUMIFS('ATL CR'!$J:$J,'ATL CR'!$I:$I,'ATL GA Inventory'!$B90,'ATL CR'!$L:$L,'ATL GA Inventory'!FY$3)</f>
        <v>0</v>
      </c>
      <c r="FZ90" s="13">
        <f>SUMIFS('ATL RAW'!$J:$J,'ATL RAW'!$I:$I,'ATL GA Inventory'!$B90,'ATL RAW'!$L:$L,'ATL GA Inventory'!FZ$3)+SUMIFS('ATL CR'!$J:$J,'ATL CR'!$I:$I,'ATL GA Inventory'!$B90,'ATL CR'!$L:$L,'ATL GA Inventory'!FZ$3)</f>
        <v>0</v>
      </c>
      <c r="GA90" s="13">
        <f>SUMIFS('ATL RAW'!$J:$J,'ATL RAW'!$I:$I,'ATL GA Inventory'!$B90,'ATL RAW'!$L:$L,'ATL GA Inventory'!GA$3)+SUMIFS('ATL CR'!$J:$J,'ATL CR'!$I:$I,'ATL GA Inventory'!$B90,'ATL CR'!$L:$L,'ATL GA Inventory'!GA$3)</f>
        <v>0</v>
      </c>
      <c r="GB90" s="13">
        <f>SUMIFS('ATL RAW'!$J:$J,'ATL RAW'!$I:$I,'ATL GA Inventory'!$B90,'ATL RAW'!$L:$L,'ATL GA Inventory'!GB$3)+SUMIFS('ATL CR'!$J:$J,'ATL CR'!$I:$I,'ATL GA Inventory'!$B90,'ATL CR'!$L:$L,'ATL GA Inventory'!GB$3)</f>
        <v>0</v>
      </c>
      <c r="GC90" s="13">
        <f>SUMIFS('ATL RAW'!$J:$J,'ATL RAW'!$I:$I,'ATL GA Inventory'!$B90,'ATL RAW'!$L:$L,'ATL GA Inventory'!GC$3)+SUMIFS('ATL CR'!$J:$J,'ATL CR'!$I:$I,'ATL GA Inventory'!$B90,'ATL CR'!$L:$L,'ATL GA Inventory'!GC$3)</f>
        <v>0</v>
      </c>
      <c r="GD90" s="13">
        <f>SUMIFS('ATL RAW'!$J:$J,'ATL RAW'!$I:$I,'ATL GA Inventory'!$B90,'ATL RAW'!$L:$L,'ATL GA Inventory'!GD$3)+SUMIFS('ATL CR'!$J:$J,'ATL CR'!$I:$I,'ATL GA Inventory'!$B90,'ATL CR'!$L:$L,'ATL GA Inventory'!GD$3)</f>
        <v>0</v>
      </c>
      <c r="GE90" s="13">
        <f>SUMIFS('ATL RAW'!$J:$J,'ATL RAW'!$I:$I,'ATL GA Inventory'!$B90,'ATL RAW'!$L:$L,'ATL GA Inventory'!GE$3)+SUMIFS('ATL CR'!$J:$J,'ATL CR'!$I:$I,'ATL GA Inventory'!$B90,'ATL CR'!$L:$L,'ATL GA Inventory'!GE$3)</f>
        <v>0</v>
      </c>
      <c r="GF90" s="13">
        <f>SUMIFS('ATL RAW'!$J:$J,'ATL RAW'!$I:$I,'ATL GA Inventory'!$B90,'ATL RAW'!$L:$L,'ATL GA Inventory'!GF$3)+SUMIFS('ATL CR'!$J:$J,'ATL CR'!$I:$I,'ATL GA Inventory'!$B90,'ATL CR'!$L:$L,'ATL GA Inventory'!GF$3)</f>
        <v>0</v>
      </c>
      <c r="GG90" s="13">
        <f>SUMIFS('ATL RAW'!$J:$J,'ATL RAW'!$I:$I,'ATL GA Inventory'!$B90,'ATL RAW'!$L:$L,'ATL GA Inventory'!GG$3)+SUMIFS('ATL CR'!$J:$J,'ATL CR'!$I:$I,'ATL GA Inventory'!$B90,'ATL CR'!$L:$L,'ATL GA Inventory'!GG$3)</f>
        <v>0</v>
      </c>
      <c r="GH90" s="13">
        <f>SUMIFS('ATL RAW'!$J:$J,'ATL RAW'!$I:$I,'ATL GA Inventory'!$B90,'ATL RAW'!$L:$L,'ATL GA Inventory'!GH$3)+SUMIFS('ATL CR'!$J:$J,'ATL CR'!$I:$I,'ATL GA Inventory'!$B90,'ATL CR'!$L:$L,'ATL GA Inventory'!GH$3)</f>
        <v>0</v>
      </c>
      <c r="GI90" s="13">
        <f>SUMIFS('ATL RAW'!$J:$J,'ATL RAW'!$I:$I,'ATL GA Inventory'!$B90,'ATL RAW'!$L:$L,'ATL GA Inventory'!GI$3)+SUMIFS('ATL CR'!$J:$J,'ATL CR'!$I:$I,'ATL GA Inventory'!$B90,'ATL CR'!$L:$L,'ATL GA Inventory'!GI$3)</f>
        <v>0</v>
      </c>
      <c r="GJ90" s="13">
        <f>SUMIFS('ATL RAW'!$J:$J,'ATL RAW'!$I:$I,'ATL GA Inventory'!$B90,'ATL RAW'!$L:$L,'ATL GA Inventory'!GJ$3)+SUMIFS('ATL CR'!$J:$J,'ATL CR'!$I:$I,'ATL GA Inventory'!$B90,'ATL CR'!$L:$L,'ATL GA Inventory'!GJ$3)</f>
        <v>0</v>
      </c>
      <c r="GK90" s="13">
        <f>SUMIFS('ATL RAW'!$J:$J,'ATL RAW'!$I:$I,'ATL GA Inventory'!$B90,'ATL RAW'!$L:$L,'ATL GA Inventory'!GK$3)+SUMIFS('ATL CR'!$J:$J,'ATL CR'!$I:$I,'ATL GA Inventory'!$B90,'ATL CR'!$L:$L,'ATL GA Inventory'!GK$3)</f>
        <v>0</v>
      </c>
      <c r="GL90" s="13">
        <f>SUMIFS('ATL RAW'!$J:$J,'ATL RAW'!$I:$I,'ATL GA Inventory'!$B90,'ATL RAW'!$L:$L,'ATL GA Inventory'!GL$3)+SUMIFS('ATL CR'!$J:$J,'ATL CR'!$I:$I,'ATL GA Inventory'!$B90,'ATL CR'!$L:$L,'ATL GA Inventory'!GL$3)</f>
        <v>0</v>
      </c>
      <c r="GM90" s="13">
        <f>SUMIFS('ATL RAW'!$J:$J,'ATL RAW'!$I:$I,'ATL GA Inventory'!$B90,'ATL RAW'!$L:$L,'ATL GA Inventory'!GM$3)+SUMIFS('ATL CR'!$J:$J,'ATL CR'!$I:$I,'ATL GA Inventory'!$B90,'ATL CR'!$L:$L,'ATL GA Inventory'!GM$3)</f>
        <v>0</v>
      </c>
      <c r="GN90" s="13">
        <f>SUMIFS('ATL RAW'!$J:$J,'ATL RAW'!$I:$I,'ATL GA Inventory'!$B90,'ATL RAW'!$L:$L,'ATL GA Inventory'!GN$3)+SUMIFS('ATL CR'!$J:$J,'ATL CR'!$I:$I,'ATL GA Inventory'!$B90,'ATL CR'!$L:$L,'ATL GA Inventory'!GN$3)</f>
        <v>0</v>
      </c>
      <c r="GO90" s="13">
        <f>SUMIFS('ATL RAW'!$J:$J,'ATL RAW'!$I:$I,'ATL GA Inventory'!$B90,'ATL RAW'!$L:$L,'ATL GA Inventory'!GO$3)+SUMIFS('ATL CR'!$J:$J,'ATL CR'!$I:$I,'ATL GA Inventory'!$B90,'ATL CR'!$L:$L,'ATL GA Inventory'!GO$3)</f>
        <v>0</v>
      </c>
      <c r="GP90" s="13">
        <f>SUMIFS('ATL RAW'!$J:$J,'ATL RAW'!$I:$I,'ATL GA Inventory'!$B90,'ATL RAW'!$L:$L,'ATL GA Inventory'!GP$3)+SUMIFS('ATL CR'!$J:$J,'ATL CR'!$I:$I,'ATL GA Inventory'!$B90,'ATL CR'!$L:$L,'ATL GA Inventory'!GP$3)</f>
        <v>0</v>
      </c>
      <c r="GQ90" s="13">
        <f>SUMIFS('ATL RAW'!$J:$J,'ATL RAW'!$I:$I,'ATL GA Inventory'!$B90,'ATL RAW'!$L:$L,'ATL GA Inventory'!GQ$3)+SUMIFS('ATL CR'!$J:$J,'ATL CR'!$I:$I,'ATL GA Inventory'!$B90,'ATL CR'!$L:$L,'ATL GA Inventory'!GQ$3)</f>
        <v>0</v>
      </c>
      <c r="GR90" s="13">
        <f>SUMIFS('ATL RAW'!$J:$J,'ATL RAW'!$I:$I,'ATL GA Inventory'!$B90,'ATL RAW'!$L:$L,'ATL GA Inventory'!GR$3)+SUMIFS('ATL CR'!$J:$J,'ATL CR'!$I:$I,'ATL GA Inventory'!$B90,'ATL CR'!$L:$L,'ATL GA Inventory'!GR$3)</f>
        <v>0</v>
      </c>
      <c r="GS90" s="13">
        <f>SUMIFS('ATL RAW'!$J:$J,'ATL RAW'!$I:$I,'ATL GA Inventory'!$B90,'ATL RAW'!$L:$L,'ATL GA Inventory'!GS$3)+SUMIFS('ATL CR'!$J:$J,'ATL CR'!$I:$I,'ATL GA Inventory'!$B90,'ATL CR'!$L:$L,'ATL GA Inventory'!GS$3)</f>
        <v>0</v>
      </c>
      <c r="GT90" s="13">
        <f>SUMIFS('ATL RAW'!$J:$J,'ATL RAW'!$I:$I,'ATL GA Inventory'!$B90,'ATL RAW'!$L:$L,'ATL GA Inventory'!GT$3)+SUMIFS('ATL CR'!$J:$J,'ATL CR'!$I:$I,'ATL GA Inventory'!$B90,'ATL CR'!$L:$L,'ATL GA Inventory'!GT$3)</f>
        <v>0</v>
      </c>
      <c r="GU90" s="13">
        <f>SUMIFS('ATL RAW'!$J:$J,'ATL RAW'!$I:$I,'ATL GA Inventory'!$B90,'ATL RAW'!$L:$L,'ATL GA Inventory'!GU$3)+SUMIFS('ATL CR'!$J:$J,'ATL CR'!$I:$I,'ATL GA Inventory'!$B90,'ATL CR'!$L:$L,'ATL GA Inventory'!GU$3)</f>
        <v>0</v>
      </c>
      <c r="GV90" s="13">
        <f>SUMIFS('ATL RAW'!$J:$J,'ATL RAW'!$I:$I,'ATL GA Inventory'!$B90,'ATL RAW'!$L:$L,'ATL GA Inventory'!GV$3)+SUMIFS('ATL CR'!$J:$J,'ATL CR'!$I:$I,'ATL GA Inventory'!$B90,'ATL CR'!$L:$L,'ATL GA Inventory'!GV$3)</f>
        <v>0</v>
      </c>
      <c r="GW90" s="13">
        <f>SUMIFS('ATL RAW'!$J:$J,'ATL RAW'!$I:$I,'ATL GA Inventory'!$B90,'ATL RAW'!$L:$L,'ATL GA Inventory'!GW$3)+SUMIFS('ATL CR'!$J:$J,'ATL CR'!$I:$I,'ATL GA Inventory'!$B90,'ATL CR'!$L:$L,'ATL GA Inventory'!GW$3)</f>
        <v>0</v>
      </c>
      <c r="GX90" s="13">
        <f>SUMIFS('ATL RAW'!$J:$J,'ATL RAW'!$I:$I,'ATL GA Inventory'!$B90,'ATL RAW'!$L:$L,'ATL GA Inventory'!GX$3)+SUMIFS('ATL CR'!$J:$J,'ATL CR'!$I:$I,'ATL GA Inventory'!$B90,'ATL CR'!$L:$L,'ATL GA Inventory'!GX$3)</f>
        <v>0</v>
      </c>
      <c r="GY90" s="13">
        <f>SUMIFS('ATL RAW'!$J:$J,'ATL RAW'!$I:$I,'ATL GA Inventory'!$B90,'ATL RAW'!$L:$L,'ATL GA Inventory'!GY$3)+SUMIFS('ATL CR'!$J:$J,'ATL CR'!$I:$I,'ATL GA Inventory'!$B90,'ATL CR'!$L:$L,'ATL GA Inventory'!GY$3)</f>
        <v>0</v>
      </c>
    </row>
    <row r="91" spans="1:207" hidden="1">
      <c r="A91" s="15" t="s">
        <v>936</v>
      </c>
      <c r="B91" s="15">
        <f t="shared" si="13"/>
        <v>46106143</v>
      </c>
      <c r="C91" s="15" t="str">
        <f t="shared" si="13"/>
        <v>Q.PEAK DUO L-G6P.2</v>
      </c>
      <c r="D91" s="14">
        <f t="shared" si="13"/>
        <v>415</v>
      </c>
      <c r="E91" s="13">
        <f>SUMIFS('ATL RAW'!$J:$J,'ATL RAW'!$I:$I,'ATL GA Inventory'!$B91,'ATL RAW'!$L:$L,'ATL GA Inventory'!E$3)+SUMIFS('ATL CR'!$J:$J,'ATL CR'!$I:$I,'ATL GA Inventory'!$B91,'ATL CR'!$L:$L,'ATL GA Inventory'!E$3)</f>
        <v>0</v>
      </c>
      <c r="F91" s="13">
        <f>SUMIFS('ATL RAW'!$J:$J,'ATL RAW'!$I:$I,'ATL GA Inventory'!$B91,'ATL RAW'!$L:$L,'ATL GA Inventory'!F$3)+SUMIFS('ATL CR'!$J:$J,'ATL CR'!$I:$I,'ATL GA Inventory'!$B91,'ATL CR'!$L:$L,'ATL GA Inventory'!F$3)</f>
        <v>0</v>
      </c>
      <c r="G91" s="13">
        <f>SUMIFS('ATL RAW'!$J:$J,'ATL RAW'!$I:$I,'ATL GA Inventory'!$B91,'ATL RAW'!$L:$L,'ATL GA Inventory'!G$3)+SUMIFS('ATL CR'!$J:$J,'ATL CR'!$I:$I,'ATL GA Inventory'!$B91,'ATL CR'!$L:$L,'ATL GA Inventory'!G$3)</f>
        <v>0</v>
      </c>
      <c r="H91" s="13">
        <f>SUMIFS('ATL RAW'!$J:$J,'ATL RAW'!$I:$I,'ATL GA Inventory'!$B91,'ATL RAW'!$L:$L,'ATL GA Inventory'!H$3)+SUMIFS('ATL CR'!$J:$J,'ATL CR'!$I:$I,'ATL GA Inventory'!$B91,'ATL CR'!$L:$L,'ATL GA Inventory'!H$3)</f>
        <v>0</v>
      </c>
      <c r="I91" s="13">
        <f>SUMIFS('ATL RAW'!$J:$J,'ATL RAW'!$I:$I,'ATL GA Inventory'!$B91,'ATL RAW'!$L:$L,'ATL GA Inventory'!I$3)+SUMIFS('ATL CR'!$J:$J,'ATL CR'!$I:$I,'ATL GA Inventory'!$B91,'ATL CR'!$L:$L,'ATL GA Inventory'!I$3)</f>
        <v>0</v>
      </c>
      <c r="J91" s="13">
        <f>SUMIFS('ATL RAW'!$J:$J,'ATL RAW'!$I:$I,'ATL GA Inventory'!$B91,'ATL RAW'!$L:$L,'ATL GA Inventory'!J$3)+SUMIFS('ATL CR'!$J:$J,'ATL CR'!$I:$I,'ATL GA Inventory'!$B91,'ATL CR'!$L:$L,'ATL GA Inventory'!J$3)</f>
        <v>0</v>
      </c>
      <c r="K91" s="13">
        <f>SUMIFS('ATL RAW'!$J:$J,'ATL RAW'!$I:$I,'ATL GA Inventory'!$B91,'ATL RAW'!$L:$L,'ATL GA Inventory'!K$3)+SUMIFS('ATL CR'!$J:$J,'ATL CR'!$I:$I,'ATL GA Inventory'!$B91,'ATL CR'!$L:$L,'ATL GA Inventory'!K$3)</f>
        <v>0</v>
      </c>
      <c r="L91" s="13">
        <f>SUMIFS('ATL RAW'!$J:$J,'ATL RAW'!$I:$I,'ATL GA Inventory'!$B91,'ATL RAW'!$L:$L,'ATL GA Inventory'!L$3)+SUMIFS('ATL CR'!$J:$J,'ATL CR'!$I:$I,'ATL GA Inventory'!$B91,'ATL CR'!$L:$L,'ATL GA Inventory'!L$3)</f>
        <v>0</v>
      </c>
      <c r="M91" s="13">
        <f>SUMIFS('ATL RAW'!$J:$J,'ATL RAW'!$I:$I,'ATL GA Inventory'!$B91,'ATL RAW'!$L:$L,'ATL GA Inventory'!M$3)+SUMIFS('ATL CR'!$J:$J,'ATL CR'!$I:$I,'ATL GA Inventory'!$B91,'ATL CR'!$L:$L,'ATL GA Inventory'!M$3)</f>
        <v>0</v>
      </c>
      <c r="N91" s="13">
        <f>SUMIFS('ATL RAW'!$J:$J,'ATL RAW'!$I:$I,'ATL GA Inventory'!$B91,'ATL RAW'!$L:$L,'ATL GA Inventory'!N$3)+SUMIFS('ATL CR'!$J:$J,'ATL CR'!$I:$I,'ATL GA Inventory'!$B91,'ATL CR'!$L:$L,'ATL GA Inventory'!N$3)</f>
        <v>0</v>
      </c>
      <c r="O91" s="13">
        <f>SUMIFS('ATL RAW'!$J:$J,'ATL RAW'!$I:$I,'ATL GA Inventory'!$B91,'ATL RAW'!$L:$L,'ATL GA Inventory'!O$3)+SUMIFS('ATL CR'!$J:$J,'ATL CR'!$I:$I,'ATL GA Inventory'!$B91,'ATL CR'!$L:$L,'ATL GA Inventory'!O$3)</f>
        <v>0</v>
      </c>
      <c r="P91" s="13">
        <f>SUMIFS('ATL RAW'!$J:$J,'ATL RAW'!$I:$I,'ATL GA Inventory'!$B91,'ATL RAW'!$L:$L,'ATL GA Inventory'!P$3)+SUMIFS('ATL CR'!$J:$J,'ATL CR'!$I:$I,'ATL GA Inventory'!$B91,'ATL CR'!$L:$L,'ATL GA Inventory'!P$3)</f>
        <v>0</v>
      </c>
      <c r="Q91" s="13">
        <f>SUMIFS('ATL RAW'!$J:$J,'ATL RAW'!$I:$I,'ATL GA Inventory'!$B91,'ATL RAW'!$L:$L,'ATL GA Inventory'!Q$3)+SUMIFS('ATL CR'!$J:$J,'ATL CR'!$I:$I,'ATL GA Inventory'!$B91,'ATL CR'!$L:$L,'ATL GA Inventory'!Q$3)</f>
        <v>0</v>
      </c>
      <c r="R91" s="13">
        <f>SUMIFS('ATL RAW'!$J:$J,'ATL RAW'!$I:$I,'ATL GA Inventory'!$B91,'ATL RAW'!$L:$L,'ATL GA Inventory'!R$3)+SUMIFS('ATL CR'!$J:$J,'ATL CR'!$I:$I,'ATL GA Inventory'!$B91,'ATL CR'!$L:$L,'ATL GA Inventory'!R$3)</f>
        <v>0</v>
      </c>
      <c r="S91" s="13">
        <f>SUMIFS('ATL RAW'!$J:$J,'ATL RAW'!$I:$I,'ATL GA Inventory'!$B91,'ATL RAW'!$L:$L,'ATL GA Inventory'!S$3)+SUMIFS('ATL CR'!$J:$J,'ATL CR'!$I:$I,'ATL GA Inventory'!$B91,'ATL CR'!$L:$L,'ATL GA Inventory'!S$3)</f>
        <v>0</v>
      </c>
      <c r="T91" s="13">
        <f>SUMIFS('ATL RAW'!$J:$J,'ATL RAW'!$I:$I,'ATL GA Inventory'!$B91,'ATL RAW'!$L:$L,'ATL GA Inventory'!T$3)+SUMIFS('ATL CR'!$J:$J,'ATL CR'!$I:$I,'ATL GA Inventory'!$B91,'ATL CR'!$L:$L,'ATL GA Inventory'!T$3)</f>
        <v>0</v>
      </c>
      <c r="U91" s="13">
        <f>SUMIFS('ATL RAW'!$J:$J,'ATL RAW'!$I:$I,'ATL GA Inventory'!$B91,'ATL RAW'!$L:$L,'ATL GA Inventory'!U$3)+SUMIFS('ATL CR'!$J:$J,'ATL CR'!$I:$I,'ATL GA Inventory'!$B91,'ATL CR'!$L:$L,'ATL GA Inventory'!U$3)</f>
        <v>0</v>
      </c>
      <c r="V91" s="13">
        <f>SUMIFS('ATL RAW'!$J:$J,'ATL RAW'!$I:$I,'ATL GA Inventory'!$B91,'ATL RAW'!$L:$L,'ATL GA Inventory'!V$3)+SUMIFS('ATL CR'!$J:$J,'ATL CR'!$I:$I,'ATL GA Inventory'!$B91,'ATL CR'!$L:$L,'ATL GA Inventory'!V$3)</f>
        <v>0</v>
      </c>
      <c r="W91" s="13">
        <f>SUMIFS('ATL RAW'!$J:$J,'ATL RAW'!$I:$I,'ATL GA Inventory'!$B91,'ATL RAW'!$L:$L,'ATL GA Inventory'!W$3)+SUMIFS('ATL CR'!$J:$J,'ATL CR'!$I:$I,'ATL GA Inventory'!$B91,'ATL CR'!$L:$L,'ATL GA Inventory'!W$3)</f>
        <v>0</v>
      </c>
      <c r="X91" s="13">
        <f>SUMIFS('ATL RAW'!$J:$J,'ATL RAW'!$I:$I,'ATL GA Inventory'!$B91,'ATL RAW'!$L:$L,'ATL GA Inventory'!X$3)+SUMIFS('ATL CR'!$J:$J,'ATL CR'!$I:$I,'ATL GA Inventory'!$B91,'ATL CR'!$L:$L,'ATL GA Inventory'!X$3)</f>
        <v>0</v>
      </c>
      <c r="Y91" s="13">
        <f>SUMIFS('ATL RAW'!$J:$J,'ATL RAW'!$I:$I,'ATL GA Inventory'!$B91,'ATL RAW'!$L:$L,'ATL GA Inventory'!Y$3)+SUMIFS('ATL CR'!$J:$J,'ATL CR'!$I:$I,'ATL GA Inventory'!$B91,'ATL CR'!$L:$L,'ATL GA Inventory'!Y$3)</f>
        <v>0</v>
      </c>
      <c r="Z91" s="13">
        <f>SUMIFS('ATL RAW'!$J:$J,'ATL RAW'!$I:$I,'ATL GA Inventory'!$B91,'ATL RAW'!$L:$L,'ATL GA Inventory'!Z$3)+SUMIFS('ATL CR'!$J:$J,'ATL CR'!$I:$I,'ATL GA Inventory'!$B91,'ATL CR'!$L:$L,'ATL GA Inventory'!Z$3)</f>
        <v>0</v>
      </c>
      <c r="AA91" s="13">
        <f>SUMIFS('ATL RAW'!$J:$J,'ATL RAW'!$I:$I,'ATL GA Inventory'!$B91,'ATL RAW'!$L:$L,'ATL GA Inventory'!AA$3)+SUMIFS('ATL CR'!$J:$J,'ATL CR'!$I:$I,'ATL GA Inventory'!$B91,'ATL CR'!$L:$L,'ATL GA Inventory'!AA$3)</f>
        <v>0</v>
      </c>
      <c r="AB91" s="13">
        <f>SUMIFS('ATL RAW'!$J:$J,'ATL RAW'!$I:$I,'ATL GA Inventory'!$B91,'ATL RAW'!$L:$L,'ATL GA Inventory'!AB$3)+SUMIFS('ATL CR'!$J:$J,'ATL CR'!$I:$I,'ATL GA Inventory'!$B91,'ATL CR'!$L:$L,'ATL GA Inventory'!AB$3)</f>
        <v>0</v>
      </c>
      <c r="AC91" s="13">
        <f>SUMIFS('ATL RAW'!$J:$J,'ATL RAW'!$I:$I,'ATL GA Inventory'!$B91,'ATL RAW'!$L:$L,'ATL GA Inventory'!AC$3)+SUMIFS('ATL CR'!$J:$J,'ATL CR'!$I:$I,'ATL GA Inventory'!$B91,'ATL CR'!$L:$L,'ATL GA Inventory'!AC$3)</f>
        <v>0</v>
      </c>
      <c r="AD91" s="13">
        <f>SUMIFS('ATL RAW'!$J:$J,'ATL RAW'!$I:$I,'ATL GA Inventory'!$B91,'ATL RAW'!$L:$L,'ATL GA Inventory'!AD$3)+SUMIFS('ATL CR'!$J:$J,'ATL CR'!$I:$I,'ATL GA Inventory'!$B91,'ATL CR'!$L:$L,'ATL GA Inventory'!AD$3)</f>
        <v>0</v>
      </c>
      <c r="AE91" s="13">
        <f>SUMIFS('ATL RAW'!$J:$J,'ATL RAW'!$I:$I,'ATL GA Inventory'!$B91,'ATL RAW'!$L:$L,'ATL GA Inventory'!AE$3)+SUMIFS('ATL CR'!$J:$J,'ATL CR'!$I:$I,'ATL GA Inventory'!$B91,'ATL CR'!$L:$L,'ATL GA Inventory'!AE$3)</f>
        <v>0</v>
      </c>
      <c r="AF91" s="13">
        <f>SUMIFS('ATL RAW'!$J:$J,'ATL RAW'!$I:$I,'ATL GA Inventory'!$B91,'ATL RAW'!$L:$L,'ATL GA Inventory'!AF$3)+SUMIFS('ATL CR'!$J:$J,'ATL CR'!$I:$I,'ATL GA Inventory'!$B91,'ATL CR'!$L:$L,'ATL GA Inventory'!AF$3)</f>
        <v>0</v>
      </c>
      <c r="AG91" s="13">
        <f>SUMIFS('ATL RAW'!$J:$J,'ATL RAW'!$I:$I,'ATL GA Inventory'!$B91,'ATL RAW'!$L:$L,'ATL GA Inventory'!AG$3)+SUMIFS('ATL CR'!$J:$J,'ATL CR'!$I:$I,'ATL GA Inventory'!$B91,'ATL CR'!$L:$L,'ATL GA Inventory'!AG$3)</f>
        <v>0</v>
      </c>
      <c r="AH91" s="13">
        <f>SUMIFS('ATL RAW'!$J:$J,'ATL RAW'!$I:$I,'ATL GA Inventory'!$B91,'ATL RAW'!$L:$L,'ATL GA Inventory'!AH$3)+SUMIFS('ATL CR'!$J:$J,'ATL CR'!$I:$I,'ATL GA Inventory'!$B91,'ATL CR'!$L:$L,'ATL GA Inventory'!AH$3)</f>
        <v>0</v>
      </c>
      <c r="AI91" s="13">
        <f>SUMIFS('ATL RAW'!$J:$J,'ATL RAW'!$I:$I,'ATL GA Inventory'!$B91,'ATL RAW'!$L:$L,'ATL GA Inventory'!AI$3)+SUMIFS('ATL CR'!$J:$J,'ATL CR'!$I:$I,'ATL GA Inventory'!$B91,'ATL CR'!$L:$L,'ATL GA Inventory'!AI$3)</f>
        <v>0</v>
      </c>
      <c r="AJ91" s="13">
        <f>SUMIFS('ATL RAW'!$J:$J,'ATL RAW'!$I:$I,'ATL GA Inventory'!$B91,'ATL RAW'!$L:$L,'ATL GA Inventory'!AJ$3)+SUMIFS('ATL CR'!$J:$J,'ATL CR'!$I:$I,'ATL GA Inventory'!$B91,'ATL CR'!$L:$L,'ATL GA Inventory'!AJ$3)</f>
        <v>0</v>
      </c>
      <c r="AK91" s="13">
        <f>SUMIFS('ATL RAW'!$J:$J,'ATL RAW'!$I:$I,'ATL GA Inventory'!$B91,'ATL RAW'!$L:$L,'ATL GA Inventory'!AK$3)+SUMIFS('ATL CR'!$J:$J,'ATL CR'!$I:$I,'ATL GA Inventory'!$B91,'ATL CR'!$L:$L,'ATL GA Inventory'!AK$3)</f>
        <v>0</v>
      </c>
      <c r="AL91" s="13">
        <f>SUMIFS('ATL RAW'!$J:$J,'ATL RAW'!$I:$I,'ATL GA Inventory'!$B91,'ATL RAW'!$L:$L,'ATL GA Inventory'!AL$3)+SUMIFS('ATL CR'!$J:$J,'ATL CR'!$I:$I,'ATL GA Inventory'!$B91,'ATL CR'!$L:$L,'ATL GA Inventory'!AL$3)</f>
        <v>0</v>
      </c>
      <c r="AM91" s="13">
        <f>SUMIFS('ATL RAW'!$J:$J,'ATL RAW'!$I:$I,'ATL GA Inventory'!$B91,'ATL RAW'!$L:$L,'ATL GA Inventory'!AM$3)+SUMIFS('ATL CR'!$J:$J,'ATL CR'!$I:$I,'ATL GA Inventory'!$B91,'ATL CR'!$L:$L,'ATL GA Inventory'!AM$3)</f>
        <v>0</v>
      </c>
      <c r="AN91" s="13">
        <f>SUMIFS('ATL RAW'!$J:$J,'ATL RAW'!$I:$I,'ATL GA Inventory'!$B91,'ATL RAW'!$L:$L,'ATL GA Inventory'!AN$3)+SUMIFS('ATL CR'!$J:$J,'ATL CR'!$I:$I,'ATL GA Inventory'!$B91,'ATL CR'!$L:$L,'ATL GA Inventory'!AN$3)</f>
        <v>0</v>
      </c>
      <c r="AO91" s="13">
        <f>SUMIFS('ATL RAW'!$J:$J,'ATL RAW'!$I:$I,'ATL GA Inventory'!$B91,'ATL RAW'!$L:$L,'ATL GA Inventory'!AO$3)+SUMIFS('ATL CR'!$J:$J,'ATL CR'!$I:$I,'ATL GA Inventory'!$B91,'ATL CR'!$L:$L,'ATL GA Inventory'!AO$3)</f>
        <v>0</v>
      </c>
      <c r="AP91" s="13">
        <f>SUMIFS('ATL RAW'!$J:$J,'ATL RAW'!$I:$I,'ATL GA Inventory'!$B91,'ATL RAW'!$L:$L,'ATL GA Inventory'!AP$3)+SUMIFS('ATL CR'!$J:$J,'ATL CR'!$I:$I,'ATL GA Inventory'!$B91,'ATL CR'!$L:$L,'ATL GA Inventory'!AP$3)</f>
        <v>0</v>
      </c>
      <c r="AQ91" s="13">
        <f>SUMIFS('ATL RAW'!$J:$J,'ATL RAW'!$I:$I,'ATL GA Inventory'!$B91,'ATL RAW'!$L:$L,'ATL GA Inventory'!AQ$3)+SUMIFS('ATL CR'!$J:$J,'ATL CR'!$I:$I,'ATL GA Inventory'!$B91,'ATL CR'!$L:$L,'ATL GA Inventory'!AQ$3)</f>
        <v>0</v>
      </c>
      <c r="AR91" s="13">
        <f>SUMIFS('ATL RAW'!$J:$J,'ATL RAW'!$I:$I,'ATL GA Inventory'!$B91,'ATL RAW'!$L:$L,'ATL GA Inventory'!AR$3)+SUMIFS('ATL CR'!$J:$J,'ATL CR'!$I:$I,'ATL GA Inventory'!$B91,'ATL CR'!$L:$L,'ATL GA Inventory'!AR$3)</f>
        <v>0</v>
      </c>
      <c r="AS91" s="13">
        <f>SUMIFS('ATL RAW'!$J:$J,'ATL RAW'!$I:$I,'ATL GA Inventory'!$B91,'ATL RAW'!$L:$L,'ATL GA Inventory'!AS$3)+SUMIFS('ATL CR'!$J:$J,'ATL CR'!$I:$I,'ATL GA Inventory'!$B91,'ATL CR'!$L:$L,'ATL GA Inventory'!AS$3)</f>
        <v>0</v>
      </c>
      <c r="AT91" s="13">
        <f>SUMIFS('ATL RAW'!$J:$J,'ATL RAW'!$I:$I,'ATL GA Inventory'!$B91,'ATL RAW'!$L:$L,'ATL GA Inventory'!AT$3)+SUMIFS('ATL CR'!$J:$J,'ATL CR'!$I:$I,'ATL GA Inventory'!$B91,'ATL CR'!$L:$L,'ATL GA Inventory'!AT$3)</f>
        <v>0</v>
      </c>
      <c r="AU91" s="13">
        <f>SUMIFS('ATL RAW'!$J:$J,'ATL RAW'!$I:$I,'ATL GA Inventory'!$B91,'ATL RAW'!$L:$L,'ATL GA Inventory'!AU$3)+SUMIFS('ATL CR'!$J:$J,'ATL CR'!$I:$I,'ATL GA Inventory'!$B91,'ATL CR'!$L:$L,'ATL GA Inventory'!AU$3)</f>
        <v>0</v>
      </c>
      <c r="AV91" s="13">
        <f>SUMIFS('ATL RAW'!$J:$J,'ATL RAW'!$I:$I,'ATL GA Inventory'!$B91,'ATL RAW'!$L:$L,'ATL GA Inventory'!AV$3)+SUMIFS('ATL CR'!$J:$J,'ATL CR'!$I:$I,'ATL GA Inventory'!$B91,'ATL CR'!$L:$L,'ATL GA Inventory'!AV$3)</f>
        <v>0</v>
      </c>
      <c r="AW91" s="13">
        <f>SUMIFS('ATL RAW'!$J:$J,'ATL RAW'!$I:$I,'ATL GA Inventory'!$B91,'ATL RAW'!$L:$L,'ATL GA Inventory'!AW$3)+SUMIFS('ATL CR'!$J:$J,'ATL CR'!$I:$I,'ATL GA Inventory'!$B91,'ATL CR'!$L:$L,'ATL GA Inventory'!AW$3)</f>
        <v>0</v>
      </c>
      <c r="AX91" s="13">
        <f>SUMIFS('ATL RAW'!$J:$J,'ATL RAW'!$I:$I,'ATL GA Inventory'!$B91,'ATL RAW'!$L:$L,'ATL GA Inventory'!AX$3)+SUMIFS('ATL CR'!$J:$J,'ATL CR'!$I:$I,'ATL GA Inventory'!$B91,'ATL CR'!$L:$L,'ATL GA Inventory'!AX$3)</f>
        <v>0</v>
      </c>
      <c r="AY91" s="13">
        <f>SUMIFS('ATL RAW'!$J:$J,'ATL RAW'!$I:$I,'ATL GA Inventory'!$B91,'ATL RAW'!$L:$L,'ATL GA Inventory'!AY$3)+SUMIFS('ATL CR'!$J:$J,'ATL CR'!$I:$I,'ATL GA Inventory'!$B91,'ATL CR'!$L:$L,'ATL GA Inventory'!AY$3)</f>
        <v>0</v>
      </c>
      <c r="AZ91" s="13">
        <f>SUMIFS('ATL RAW'!$J:$J,'ATL RAW'!$I:$I,'ATL GA Inventory'!$B91,'ATL RAW'!$L:$L,'ATL GA Inventory'!AZ$3)+SUMIFS('ATL CR'!$J:$J,'ATL CR'!$I:$I,'ATL GA Inventory'!$B91,'ATL CR'!$L:$L,'ATL GA Inventory'!AZ$3)</f>
        <v>0</v>
      </c>
      <c r="BA91" s="13">
        <f>SUMIFS('ATL RAW'!$J:$J,'ATL RAW'!$I:$I,'ATL GA Inventory'!$B91,'ATL RAW'!$L:$L,'ATL GA Inventory'!BA$3)+SUMIFS('ATL CR'!$J:$J,'ATL CR'!$I:$I,'ATL GA Inventory'!$B91,'ATL CR'!$L:$L,'ATL GA Inventory'!BA$3)</f>
        <v>0</v>
      </c>
      <c r="BB91" s="13">
        <f>SUMIFS('ATL RAW'!$J:$J,'ATL RAW'!$I:$I,'ATL GA Inventory'!$B91,'ATL RAW'!$L:$L,'ATL GA Inventory'!BB$3)+SUMIFS('ATL CR'!$J:$J,'ATL CR'!$I:$I,'ATL GA Inventory'!$B91,'ATL CR'!$L:$L,'ATL GA Inventory'!BB$3)</f>
        <v>0</v>
      </c>
      <c r="BC91" s="13">
        <f>SUMIFS('ATL RAW'!$J:$J,'ATL RAW'!$I:$I,'ATL GA Inventory'!$B91,'ATL RAW'!$L:$L,'ATL GA Inventory'!BC$3)+SUMIFS('ATL CR'!$J:$J,'ATL CR'!$I:$I,'ATL GA Inventory'!$B91,'ATL CR'!$L:$L,'ATL GA Inventory'!BC$3)</f>
        <v>0</v>
      </c>
      <c r="BD91" s="13">
        <f>SUMIFS('ATL RAW'!$J:$J,'ATL RAW'!$I:$I,'ATL GA Inventory'!$B91,'ATL RAW'!$L:$L,'ATL GA Inventory'!BD$3)+SUMIFS('ATL CR'!$J:$J,'ATL CR'!$I:$I,'ATL GA Inventory'!$B91,'ATL CR'!$L:$L,'ATL GA Inventory'!BD$3)</f>
        <v>0</v>
      </c>
      <c r="BE91" s="13">
        <f>SUMIFS('ATL RAW'!$J:$J,'ATL RAW'!$I:$I,'ATL GA Inventory'!$B91,'ATL RAW'!$L:$L,'ATL GA Inventory'!BE$3)+SUMIFS('ATL CR'!$J:$J,'ATL CR'!$I:$I,'ATL GA Inventory'!$B91,'ATL CR'!$L:$L,'ATL GA Inventory'!BE$3)</f>
        <v>0</v>
      </c>
      <c r="BF91" s="13">
        <f>SUMIFS('ATL RAW'!$J:$J,'ATL RAW'!$I:$I,'ATL GA Inventory'!$B91,'ATL RAW'!$L:$L,'ATL GA Inventory'!BF$3)+SUMIFS('ATL CR'!$J:$J,'ATL CR'!$I:$I,'ATL GA Inventory'!$B91,'ATL CR'!$L:$L,'ATL GA Inventory'!BF$3)</f>
        <v>0</v>
      </c>
      <c r="BG91" s="13">
        <f>SUMIFS('ATL RAW'!$J:$J,'ATL RAW'!$I:$I,'ATL GA Inventory'!$B91,'ATL RAW'!$L:$L,'ATL GA Inventory'!BG$3)+SUMIFS('ATL CR'!$J:$J,'ATL CR'!$I:$I,'ATL GA Inventory'!$B91,'ATL CR'!$L:$L,'ATL GA Inventory'!BG$3)</f>
        <v>0</v>
      </c>
      <c r="BH91" s="13">
        <f>SUMIFS('ATL RAW'!$J:$J,'ATL RAW'!$I:$I,'ATL GA Inventory'!$B91,'ATL RAW'!$L:$L,'ATL GA Inventory'!BH$3)+SUMIFS('ATL CR'!$J:$J,'ATL CR'!$I:$I,'ATL GA Inventory'!$B91,'ATL CR'!$L:$L,'ATL GA Inventory'!BH$3)</f>
        <v>0</v>
      </c>
      <c r="BI91" s="13">
        <f>SUMIFS('ATL RAW'!$J:$J,'ATL RAW'!$I:$I,'ATL GA Inventory'!$B91,'ATL RAW'!$L:$L,'ATL GA Inventory'!BI$3)+SUMIFS('ATL CR'!$J:$J,'ATL CR'!$I:$I,'ATL GA Inventory'!$B91,'ATL CR'!$L:$L,'ATL GA Inventory'!BI$3)</f>
        <v>0</v>
      </c>
      <c r="BJ91" s="13">
        <f>SUMIFS('ATL RAW'!$J:$J,'ATL RAW'!$I:$I,'ATL GA Inventory'!$B91,'ATL RAW'!$L:$L,'ATL GA Inventory'!BJ$3)+SUMIFS('ATL CR'!$J:$J,'ATL CR'!$I:$I,'ATL GA Inventory'!$B91,'ATL CR'!$L:$L,'ATL GA Inventory'!BJ$3)</f>
        <v>0</v>
      </c>
      <c r="BK91" s="13">
        <f>SUMIFS('ATL RAW'!$J:$J,'ATL RAW'!$I:$I,'ATL GA Inventory'!$B91,'ATL RAW'!$L:$L,'ATL GA Inventory'!BK$3)+SUMIFS('ATL CR'!$J:$J,'ATL CR'!$I:$I,'ATL GA Inventory'!$B91,'ATL CR'!$L:$L,'ATL GA Inventory'!BK$3)</f>
        <v>0</v>
      </c>
      <c r="BL91" s="13">
        <f>SUMIFS('ATL RAW'!$J:$J,'ATL RAW'!$I:$I,'ATL GA Inventory'!$B91,'ATL RAW'!$L:$L,'ATL GA Inventory'!BL$3)+SUMIFS('ATL CR'!$J:$J,'ATL CR'!$I:$I,'ATL GA Inventory'!$B91,'ATL CR'!$L:$L,'ATL GA Inventory'!BL$3)</f>
        <v>0</v>
      </c>
      <c r="BM91" s="13">
        <f>SUMIFS('ATL RAW'!$J:$J,'ATL RAW'!$I:$I,'ATL GA Inventory'!$B91,'ATL RAW'!$L:$L,'ATL GA Inventory'!BM$3)+SUMIFS('ATL CR'!$J:$J,'ATL CR'!$I:$I,'ATL GA Inventory'!$B91,'ATL CR'!$L:$L,'ATL GA Inventory'!BM$3)</f>
        <v>0</v>
      </c>
      <c r="BN91" s="13">
        <f>SUMIFS('ATL RAW'!$J:$J,'ATL RAW'!$I:$I,'ATL GA Inventory'!$B91,'ATL RAW'!$L:$L,'ATL GA Inventory'!BN$3)+SUMIFS('ATL CR'!$J:$J,'ATL CR'!$I:$I,'ATL GA Inventory'!$B91,'ATL CR'!$L:$L,'ATL GA Inventory'!BN$3)</f>
        <v>0</v>
      </c>
      <c r="BO91" s="13">
        <f>SUMIFS('ATL RAW'!$J:$J,'ATL RAW'!$I:$I,'ATL GA Inventory'!$B91,'ATL RAW'!$L:$L,'ATL GA Inventory'!BO$3)+SUMIFS('ATL CR'!$J:$J,'ATL CR'!$I:$I,'ATL GA Inventory'!$B91,'ATL CR'!$L:$L,'ATL GA Inventory'!BO$3)</f>
        <v>0</v>
      </c>
      <c r="BP91" s="13">
        <f>SUMIFS('ATL RAW'!$J:$J,'ATL RAW'!$I:$I,'ATL GA Inventory'!$B91,'ATL RAW'!$L:$L,'ATL GA Inventory'!BP$3)+SUMIFS('ATL CR'!$J:$J,'ATL CR'!$I:$I,'ATL GA Inventory'!$B91,'ATL CR'!$L:$L,'ATL GA Inventory'!BP$3)</f>
        <v>0</v>
      </c>
      <c r="BQ91" s="13">
        <f>SUMIFS('ATL RAW'!$J:$J,'ATL RAW'!$I:$I,'ATL GA Inventory'!$B91,'ATL RAW'!$L:$L,'ATL GA Inventory'!BQ$3)+SUMIFS('ATL CR'!$J:$J,'ATL CR'!$I:$I,'ATL GA Inventory'!$B91,'ATL CR'!$L:$L,'ATL GA Inventory'!BQ$3)</f>
        <v>0</v>
      </c>
      <c r="BR91" s="13">
        <f>SUMIFS('ATL RAW'!$J:$J,'ATL RAW'!$I:$I,'ATL GA Inventory'!$B91,'ATL RAW'!$L:$L,'ATL GA Inventory'!BR$3)+SUMIFS('ATL CR'!$J:$J,'ATL CR'!$I:$I,'ATL GA Inventory'!$B91,'ATL CR'!$L:$L,'ATL GA Inventory'!BR$3)</f>
        <v>0</v>
      </c>
      <c r="BS91" s="13">
        <f>SUMIFS('ATL RAW'!$J:$J,'ATL RAW'!$I:$I,'ATL GA Inventory'!$B91,'ATL RAW'!$L:$L,'ATL GA Inventory'!BS$3)+SUMIFS('ATL CR'!$J:$J,'ATL CR'!$I:$I,'ATL GA Inventory'!$B91,'ATL CR'!$L:$L,'ATL GA Inventory'!BS$3)</f>
        <v>0</v>
      </c>
      <c r="BT91" s="13">
        <f>SUMIFS('ATL RAW'!$J:$J,'ATL RAW'!$I:$I,'ATL GA Inventory'!$B91,'ATL RAW'!$L:$L,'ATL GA Inventory'!BT$3)+SUMIFS('ATL CR'!$J:$J,'ATL CR'!$I:$I,'ATL GA Inventory'!$B91,'ATL CR'!$L:$L,'ATL GA Inventory'!BT$3)</f>
        <v>0</v>
      </c>
      <c r="BU91" s="13">
        <f>SUMIFS('ATL RAW'!$J:$J,'ATL RAW'!$I:$I,'ATL GA Inventory'!$B91,'ATL RAW'!$L:$L,'ATL GA Inventory'!BU$3)+SUMIFS('ATL CR'!$J:$J,'ATL CR'!$I:$I,'ATL GA Inventory'!$B91,'ATL CR'!$L:$L,'ATL GA Inventory'!BU$3)</f>
        <v>0</v>
      </c>
      <c r="BV91" s="13">
        <f>SUMIFS('ATL RAW'!$J:$J,'ATL RAW'!$I:$I,'ATL GA Inventory'!$B91,'ATL RAW'!$L:$L,'ATL GA Inventory'!BV$3)+SUMIFS('ATL CR'!$J:$J,'ATL CR'!$I:$I,'ATL GA Inventory'!$B91,'ATL CR'!$L:$L,'ATL GA Inventory'!BV$3)</f>
        <v>0</v>
      </c>
      <c r="BW91" s="13">
        <f>SUMIFS('ATL RAW'!$J:$J,'ATL RAW'!$I:$I,'ATL GA Inventory'!$B91,'ATL RAW'!$L:$L,'ATL GA Inventory'!BW$3)+SUMIFS('ATL CR'!$J:$J,'ATL CR'!$I:$I,'ATL GA Inventory'!$B91,'ATL CR'!$L:$L,'ATL GA Inventory'!BW$3)</f>
        <v>0</v>
      </c>
      <c r="BX91" s="13">
        <f>SUMIFS('ATL RAW'!$J:$J,'ATL RAW'!$I:$I,'ATL GA Inventory'!$B91,'ATL RAW'!$L:$L,'ATL GA Inventory'!BX$3)+SUMIFS('ATL CR'!$J:$J,'ATL CR'!$I:$I,'ATL GA Inventory'!$B91,'ATL CR'!$L:$L,'ATL GA Inventory'!BX$3)</f>
        <v>0</v>
      </c>
      <c r="BY91" s="13">
        <f>SUMIFS('ATL RAW'!$J:$J,'ATL RAW'!$I:$I,'ATL GA Inventory'!$B91,'ATL RAW'!$L:$L,'ATL GA Inventory'!BY$3)+SUMIFS('ATL CR'!$J:$J,'ATL CR'!$I:$I,'ATL GA Inventory'!$B91,'ATL CR'!$L:$L,'ATL GA Inventory'!BY$3)</f>
        <v>0</v>
      </c>
      <c r="BZ91" s="13">
        <f>SUMIFS('ATL RAW'!$J:$J,'ATL RAW'!$I:$I,'ATL GA Inventory'!$B91,'ATL RAW'!$L:$L,'ATL GA Inventory'!BZ$3)+SUMIFS('ATL CR'!$J:$J,'ATL CR'!$I:$I,'ATL GA Inventory'!$B91,'ATL CR'!$L:$L,'ATL GA Inventory'!BZ$3)</f>
        <v>0</v>
      </c>
      <c r="CA91" s="13">
        <f>SUMIFS('ATL RAW'!$J:$J,'ATL RAW'!$I:$I,'ATL GA Inventory'!$B91,'ATL RAW'!$L:$L,'ATL GA Inventory'!CA$3)+SUMIFS('ATL CR'!$J:$J,'ATL CR'!$I:$I,'ATL GA Inventory'!$B91,'ATL CR'!$L:$L,'ATL GA Inventory'!CA$3)</f>
        <v>0</v>
      </c>
      <c r="CB91" s="13">
        <f>SUMIFS('ATL RAW'!$J:$J,'ATL RAW'!$I:$I,'ATL GA Inventory'!$B91,'ATL RAW'!$L:$L,'ATL GA Inventory'!CB$3)+SUMIFS('ATL CR'!$J:$J,'ATL CR'!$I:$I,'ATL GA Inventory'!$B91,'ATL CR'!$L:$L,'ATL GA Inventory'!CB$3)</f>
        <v>0</v>
      </c>
      <c r="CC91" s="13">
        <f>SUMIFS('ATL RAW'!$J:$J,'ATL RAW'!$I:$I,'ATL GA Inventory'!$B91,'ATL RAW'!$L:$L,'ATL GA Inventory'!CC$3)+SUMIFS('ATL CR'!$J:$J,'ATL CR'!$I:$I,'ATL GA Inventory'!$B91,'ATL CR'!$L:$L,'ATL GA Inventory'!CC$3)</f>
        <v>0</v>
      </c>
      <c r="CD91" s="13">
        <f>SUMIFS('ATL RAW'!$J:$J,'ATL RAW'!$I:$I,'ATL GA Inventory'!$B91,'ATL RAW'!$L:$L,'ATL GA Inventory'!CD$3)+SUMIFS('ATL CR'!$J:$J,'ATL CR'!$I:$I,'ATL GA Inventory'!$B91,'ATL CR'!$L:$L,'ATL GA Inventory'!CD$3)</f>
        <v>0</v>
      </c>
      <c r="CE91" s="13">
        <f>SUMIFS('ATL RAW'!$J:$J,'ATL RAW'!$I:$I,'ATL GA Inventory'!$B91,'ATL RAW'!$L:$L,'ATL GA Inventory'!CE$3)+SUMIFS('ATL CR'!$J:$J,'ATL CR'!$I:$I,'ATL GA Inventory'!$B91,'ATL CR'!$L:$L,'ATL GA Inventory'!CE$3)</f>
        <v>0</v>
      </c>
      <c r="CF91" s="13">
        <f>SUMIFS('ATL RAW'!$J:$J,'ATL RAW'!$I:$I,'ATL GA Inventory'!$B91,'ATL RAW'!$L:$L,'ATL GA Inventory'!CF$3)+SUMIFS('ATL CR'!$J:$J,'ATL CR'!$I:$I,'ATL GA Inventory'!$B91,'ATL CR'!$L:$L,'ATL GA Inventory'!CF$3)</f>
        <v>0</v>
      </c>
      <c r="CG91" s="13">
        <f>SUMIFS('ATL RAW'!$J:$J,'ATL RAW'!$I:$I,'ATL GA Inventory'!$B91,'ATL RAW'!$L:$L,'ATL GA Inventory'!CG$3)+SUMIFS('ATL CR'!$J:$J,'ATL CR'!$I:$I,'ATL GA Inventory'!$B91,'ATL CR'!$L:$L,'ATL GA Inventory'!CG$3)</f>
        <v>0</v>
      </c>
      <c r="CH91" s="13">
        <f>SUMIFS('ATL RAW'!$J:$J,'ATL RAW'!$I:$I,'ATL GA Inventory'!$B91,'ATL RAW'!$L:$L,'ATL GA Inventory'!CH$3)+SUMIFS('ATL CR'!$J:$J,'ATL CR'!$I:$I,'ATL GA Inventory'!$B91,'ATL CR'!$L:$L,'ATL GA Inventory'!CH$3)</f>
        <v>0</v>
      </c>
      <c r="CI91" s="13">
        <f>SUMIFS('ATL RAW'!$J:$J,'ATL RAW'!$I:$I,'ATL GA Inventory'!$B91,'ATL RAW'!$L:$L,'ATL GA Inventory'!CI$3)+SUMIFS('ATL CR'!$J:$J,'ATL CR'!$I:$I,'ATL GA Inventory'!$B91,'ATL CR'!$L:$L,'ATL GA Inventory'!CI$3)</f>
        <v>0</v>
      </c>
      <c r="CJ91" s="13">
        <f>SUMIFS('ATL RAW'!$J:$J,'ATL RAW'!$I:$I,'ATL GA Inventory'!$B91,'ATL RAW'!$L:$L,'ATL GA Inventory'!CJ$3)+SUMIFS('ATL CR'!$J:$J,'ATL CR'!$I:$I,'ATL GA Inventory'!$B91,'ATL CR'!$L:$L,'ATL GA Inventory'!CJ$3)</f>
        <v>0</v>
      </c>
      <c r="CK91" s="13">
        <f>SUMIFS('ATL RAW'!$J:$J,'ATL RAW'!$I:$I,'ATL GA Inventory'!$B91,'ATL RAW'!$L:$L,'ATL GA Inventory'!CK$3)+SUMIFS('ATL CR'!$J:$J,'ATL CR'!$I:$I,'ATL GA Inventory'!$B91,'ATL CR'!$L:$L,'ATL GA Inventory'!CK$3)</f>
        <v>0</v>
      </c>
      <c r="CL91" s="13">
        <f>SUMIFS('ATL RAW'!$J:$J,'ATL RAW'!$I:$I,'ATL GA Inventory'!$B91,'ATL RAW'!$L:$L,'ATL GA Inventory'!CL$3)+SUMIFS('ATL CR'!$J:$J,'ATL CR'!$I:$I,'ATL GA Inventory'!$B91,'ATL CR'!$L:$L,'ATL GA Inventory'!CL$3)</f>
        <v>0</v>
      </c>
      <c r="CM91" s="13">
        <f>SUMIFS('ATL RAW'!$J:$J,'ATL RAW'!$I:$I,'ATL GA Inventory'!$B91,'ATL RAW'!$L:$L,'ATL GA Inventory'!CM$3)+SUMIFS('ATL CR'!$J:$J,'ATL CR'!$I:$I,'ATL GA Inventory'!$B91,'ATL CR'!$L:$L,'ATL GA Inventory'!CM$3)</f>
        <v>0</v>
      </c>
      <c r="CN91" s="13">
        <f>SUMIFS('ATL RAW'!$J:$J,'ATL RAW'!$I:$I,'ATL GA Inventory'!$B91,'ATL RAW'!$L:$L,'ATL GA Inventory'!CN$3)+SUMIFS('ATL CR'!$J:$J,'ATL CR'!$I:$I,'ATL GA Inventory'!$B91,'ATL CR'!$L:$L,'ATL GA Inventory'!CN$3)</f>
        <v>0</v>
      </c>
      <c r="CO91" s="13">
        <f>SUMIFS('ATL RAW'!$J:$J,'ATL RAW'!$I:$I,'ATL GA Inventory'!$B91,'ATL RAW'!$L:$L,'ATL GA Inventory'!CO$3)+SUMIFS('ATL CR'!$J:$J,'ATL CR'!$I:$I,'ATL GA Inventory'!$B91,'ATL CR'!$L:$L,'ATL GA Inventory'!CO$3)</f>
        <v>0</v>
      </c>
      <c r="CP91" s="13">
        <f>SUMIFS('ATL RAW'!$J:$J,'ATL RAW'!$I:$I,'ATL GA Inventory'!$B91,'ATL RAW'!$L:$L,'ATL GA Inventory'!CP$3)+SUMIFS('ATL CR'!$J:$J,'ATL CR'!$I:$I,'ATL GA Inventory'!$B91,'ATL CR'!$L:$L,'ATL GA Inventory'!CP$3)</f>
        <v>0</v>
      </c>
      <c r="CQ91" s="13">
        <f>SUMIFS('ATL RAW'!$J:$J,'ATL RAW'!$I:$I,'ATL GA Inventory'!$B91,'ATL RAW'!$L:$L,'ATL GA Inventory'!CQ$3)+SUMIFS('ATL CR'!$J:$J,'ATL CR'!$I:$I,'ATL GA Inventory'!$B91,'ATL CR'!$L:$L,'ATL GA Inventory'!CQ$3)</f>
        <v>0</v>
      </c>
      <c r="CR91" s="13">
        <f>SUMIFS('ATL RAW'!$J:$J,'ATL RAW'!$I:$I,'ATL GA Inventory'!$B91,'ATL RAW'!$L:$L,'ATL GA Inventory'!CR$3)+SUMIFS('ATL CR'!$J:$J,'ATL CR'!$I:$I,'ATL GA Inventory'!$B91,'ATL CR'!$L:$L,'ATL GA Inventory'!CR$3)</f>
        <v>0</v>
      </c>
      <c r="CS91" s="13">
        <f>SUMIFS('ATL RAW'!$J:$J,'ATL RAW'!$I:$I,'ATL GA Inventory'!$B91,'ATL RAW'!$L:$L,'ATL GA Inventory'!CS$3)+SUMIFS('ATL CR'!$J:$J,'ATL CR'!$I:$I,'ATL GA Inventory'!$B91,'ATL CR'!$L:$L,'ATL GA Inventory'!CS$3)</f>
        <v>0</v>
      </c>
      <c r="CT91" s="13">
        <f>SUMIFS('ATL RAW'!$J:$J,'ATL RAW'!$I:$I,'ATL GA Inventory'!$B91,'ATL RAW'!$L:$L,'ATL GA Inventory'!CT$3)+SUMIFS('ATL CR'!$J:$J,'ATL CR'!$I:$I,'ATL GA Inventory'!$B91,'ATL CR'!$L:$L,'ATL GA Inventory'!CT$3)</f>
        <v>0</v>
      </c>
      <c r="CU91" s="13">
        <f>SUMIFS('ATL RAW'!$J:$J,'ATL RAW'!$I:$I,'ATL GA Inventory'!$B91,'ATL RAW'!$L:$L,'ATL GA Inventory'!CU$3)+SUMIFS('ATL CR'!$J:$J,'ATL CR'!$I:$I,'ATL GA Inventory'!$B91,'ATL CR'!$L:$L,'ATL GA Inventory'!CU$3)</f>
        <v>0</v>
      </c>
      <c r="CV91" s="13">
        <f>SUMIFS('ATL RAW'!$J:$J,'ATL RAW'!$I:$I,'ATL GA Inventory'!$B91,'ATL RAW'!$L:$L,'ATL GA Inventory'!CV$3)+SUMIFS('ATL CR'!$J:$J,'ATL CR'!$I:$I,'ATL GA Inventory'!$B91,'ATL CR'!$L:$L,'ATL GA Inventory'!CV$3)</f>
        <v>0</v>
      </c>
      <c r="CW91" s="13">
        <f>SUMIFS('ATL RAW'!$J:$J,'ATL RAW'!$I:$I,'ATL GA Inventory'!$B91,'ATL RAW'!$L:$L,'ATL GA Inventory'!CW$3)+SUMIFS('ATL CR'!$J:$J,'ATL CR'!$I:$I,'ATL GA Inventory'!$B91,'ATL CR'!$L:$L,'ATL GA Inventory'!CW$3)</f>
        <v>0</v>
      </c>
      <c r="CX91" s="13">
        <f>SUMIFS('ATL RAW'!$J:$J,'ATL RAW'!$I:$I,'ATL GA Inventory'!$B91,'ATL RAW'!$L:$L,'ATL GA Inventory'!CX$3)+SUMIFS('ATL CR'!$J:$J,'ATL CR'!$I:$I,'ATL GA Inventory'!$B91,'ATL CR'!$L:$L,'ATL GA Inventory'!CX$3)</f>
        <v>0</v>
      </c>
      <c r="CY91" s="13">
        <f>SUMIFS('ATL RAW'!$J:$J,'ATL RAW'!$I:$I,'ATL GA Inventory'!$B91,'ATL RAW'!$L:$L,'ATL GA Inventory'!CY$3)+SUMIFS('ATL CR'!$J:$J,'ATL CR'!$I:$I,'ATL GA Inventory'!$B91,'ATL CR'!$L:$L,'ATL GA Inventory'!CY$3)</f>
        <v>0</v>
      </c>
      <c r="CZ91" s="13">
        <f>SUMIFS('ATL RAW'!$J:$J,'ATL RAW'!$I:$I,'ATL GA Inventory'!$B91,'ATL RAW'!$L:$L,'ATL GA Inventory'!CZ$3)+SUMIFS('ATL CR'!$J:$J,'ATL CR'!$I:$I,'ATL GA Inventory'!$B91,'ATL CR'!$L:$L,'ATL GA Inventory'!CZ$3)</f>
        <v>0</v>
      </c>
      <c r="DA91" s="13">
        <f>SUMIFS('ATL RAW'!$J:$J,'ATL RAW'!$I:$I,'ATL GA Inventory'!$B91,'ATL RAW'!$L:$L,'ATL GA Inventory'!DA$3)+SUMIFS('ATL CR'!$J:$J,'ATL CR'!$I:$I,'ATL GA Inventory'!$B91,'ATL CR'!$L:$L,'ATL GA Inventory'!DA$3)</f>
        <v>0</v>
      </c>
      <c r="DB91" s="13">
        <f>SUMIFS('ATL RAW'!$J:$J,'ATL RAW'!$I:$I,'ATL GA Inventory'!$B91,'ATL RAW'!$L:$L,'ATL GA Inventory'!DB$3)+SUMIFS('ATL CR'!$J:$J,'ATL CR'!$I:$I,'ATL GA Inventory'!$B91,'ATL CR'!$L:$L,'ATL GA Inventory'!DB$3)</f>
        <v>0</v>
      </c>
      <c r="DC91" s="13">
        <f>SUMIFS('ATL RAW'!$J:$J,'ATL RAW'!$I:$I,'ATL GA Inventory'!$B91,'ATL RAW'!$L:$L,'ATL GA Inventory'!DC$3)+SUMIFS('ATL CR'!$J:$J,'ATL CR'!$I:$I,'ATL GA Inventory'!$B91,'ATL CR'!$L:$L,'ATL GA Inventory'!DC$3)</f>
        <v>0</v>
      </c>
      <c r="DD91" s="13">
        <f>SUMIFS('ATL RAW'!$J:$J,'ATL RAW'!$I:$I,'ATL GA Inventory'!$B91,'ATL RAW'!$L:$L,'ATL GA Inventory'!DD$3)+SUMIFS('ATL CR'!$J:$J,'ATL CR'!$I:$I,'ATL GA Inventory'!$B91,'ATL CR'!$L:$L,'ATL GA Inventory'!DD$3)</f>
        <v>0</v>
      </c>
      <c r="DE91" s="13">
        <f>SUMIFS('ATL RAW'!$J:$J,'ATL RAW'!$I:$I,'ATL GA Inventory'!$B91,'ATL RAW'!$L:$L,'ATL GA Inventory'!DE$3)+SUMIFS('ATL CR'!$J:$J,'ATL CR'!$I:$I,'ATL GA Inventory'!$B91,'ATL CR'!$L:$L,'ATL GA Inventory'!DE$3)</f>
        <v>0</v>
      </c>
      <c r="DF91" s="13">
        <f>SUMIFS('ATL RAW'!$J:$J,'ATL RAW'!$I:$I,'ATL GA Inventory'!$B91,'ATL RAW'!$L:$L,'ATL GA Inventory'!DF$3)+SUMIFS('ATL CR'!$J:$J,'ATL CR'!$I:$I,'ATL GA Inventory'!$B91,'ATL CR'!$L:$L,'ATL GA Inventory'!DF$3)</f>
        <v>0</v>
      </c>
      <c r="DG91" s="13">
        <f>SUMIFS('ATL RAW'!$J:$J,'ATL RAW'!$I:$I,'ATL GA Inventory'!$B91,'ATL RAW'!$L:$L,'ATL GA Inventory'!DG$3)+SUMIFS('ATL CR'!$J:$J,'ATL CR'!$I:$I,'ATL GA Inventory'!$B91,'ATL CR'!$L:$L,'ATL GA Inventory'!DG$3)</f>
        <v>0</v>
      </c>
      <c r="DH91" s="13">
        <f>SUMIFS('ATL RAW'!$J:$J,'ATL RAW'!$I:$I,'ATL GA Inventory'!$B91,'ATL RAW'!$L:$L,'ATL GA Inventory'!DH$3)+SUMIFS('ATL CR'!$J:$J,'ATL CR'!$I:$I,'ATL GA Inventory'!$B91,'ATL CR'!$L:$L,'ATL GA Inventory'!DH$3)</f>
        <v>0</v>
      </c>
      <c r="DI91" s="13">
        <f>SUMIFS('ATL RAW'!$J:$J,'ATL RAW'!$I:$I,'ATL GA Inventory'!$B91,'ATL RAW'!$L:$L,'ATL GA Inventory'!DI$3)+SUMIFS('ATL CR'!$J:$J,'ATL CR'!$I:$I,'ATL GA Inventory'!$B91,'ATL CR'!$L:$L,'ATL GA Inventory'!DI$3)</f>
        <v>0</v>
      </c>
      <c r="DJ91" s="13">
        <f>SUMIFS('ATL RAW'!$J:$J,'ATL RAW'!$I:$I,'ATL GA Inventory'!$B91,'ATL RAW'!$L:$L,'ATL GA Inventory'!DJ$3)+SUMIFS('ATL CR'!$J:$J,'ATL CR'!$I:$I,'ATL GA Inventory'!$B91,'ATL CR'!$L:$L,'ATL GA Inventory'!DJ$3)</f>
        <v>0</v>
      </c>
      <c r="DK91" s="13">
        <f>SUMIFS('ATL RAW'!$J:$J,'ATL RAW'!$I:$I,'ATL GA Inventory'!$B91,'ATL RAW'!$L:$L,'ATL GA Inventory'!DK$3)+SUMIFS('ATL CR'!$J:$J,'ATL CR'!$I:$I,'ATL GA Inventory'!$B91,'ATL CR'!$L:$L,'ATL GA Inventory'!DK$3)</f>
        <v>0</v>
      </c>
      <c r="DL91" s="13">
        <f>SUMIFS('ATL RAW'!$J:$J,'ATL RAW'!$I:$I,'ATL GA Inventory'!$B91,'ATL RAW'!$L:$L,'ATL GA Inventory'!DL$3)+SUMIFS('ATL CR'!$J:$J,'ATL CR'!$I:$I,'ATL GA Inventory'!$B91,'ATL CR'!$L:$L,'ATL GA Inventory'!DL$3)</f>
        <v>0</v>
      </c>
      <c r="DM91" s="13">
        <f>SUMIFS('ATL RAW'!$J:$J,'ATL RAW'!$I:$I,'ATL GA Inventory'!$B91,'ATL RAW'!$L:$L,'ATL GA Inventory'!DM$3)+SUMIFS('ATL CR'!$J:$J,'ATL CR'!$I:$I,'ATL GA Inventory'!$B91,'ATL CR'!$L:$L,'ATL GA Inventory'!DM$3)</f>
        <v>0</v>
      </c>
      <c r="DN91" s="13">
        <f>SUMIFS('ATL RAW'!$J:$J,'ATL RAW'!$I:$I,'ATL GA Inventory'!$B91,'ATL RAW'!$L:$L,'ATL GA Inventory'!DN$3)+SUMIFS('ATL CR'!$J:$J,'ATL CR'!$I:$I,'ATL GA Inventory'!$B91,'ATL CR'!$L:$L,'ATL GA Inventory'!DN$3)</f>
        <v>0</v>
      </c>
      <c r="DO91" s="13">
        <f>SUMIFS('ATL RAW'!$J:$J,'ATL RAW'!$I:$I,'ATL GA Inventory'!$B91,'ATL RAW'!$L:$L,'ATL GA Inventory'!DO$3)+SUMIFS('ATL CR'!$J:$J,'ATL CR'!$I:$I,'ATL GA Inventory'!$B91,'ATL CR'!$L:$L,'ATL GA Inventory'!DO$3)</f>
        <v>0</v>
      </c>
      <c r="DP91" s="13">
        <f>SUMIFS('ATL RAW'!$J:$J,'ATL RAW'!$I:$I,'ATL GA Inventory'!$B91,'ATL RAW'!$L:$L,'ATL GA Inventory'!DP$3)+SUMIFS('ATL CR'!$J:$J,'ATL CR'!$I:$I,'ATL GA Inventory'!$B91,'ATL CR'!$L:$L,'ATL GA Inventory'!DP$3)</f>
        <v>0</v>
      </c>
      <c r="DQ91" s="13">
        <f>SUMIFS('ATL RAW'!$J:$J,'ATL RAW'!$I:$I,'ATL GA Inventory'!$B91,'ATL RAW'!$L:$L,'ATL GA Inventory'!DQ$3)+SUMIFS('ATL CR'!$J:$J,'ATL CR'!$I:$I,'ATL GA Inventory'!$B91,'ATL CR'!$L:$L,'ATL GA Inventory'!DQ$3)</f>
        <v>0</v>
      </c>
      <c r="DR91" s="13">
        <f>SUMIFS('ATL RAW'!$J:$J,'ATL RAW'!$I:$I,'ATL GA Inventory'!$B91,'ATL RAW'!$L:$L,'ATL GA Inventory'!DR$3)+SUMIFS('ATL CR'!$J:$J,'ATL CR'!$I:$I,'ATL GA Inventory'!$B91,'ATL CR'!$L:$L,'ATL GA Inventory'!DR$3)</f>
        <v>0</v>
      </c>
      <c r="DS91" s="13">
        <f>SUMIFS('ATL RAW'!$J:$J,'ATL RAW'!$I:$I,'ATL GA Inventory'!$B91,'ATL RAW'!$L:$L,'ATL GA Inventory'!DS$3)+SUMIFS('ATL CR'!$J:$J,'ATL CR'!$I:$I,'ATL GA Inventory'!$B91,'ATL CR'!$L:$L,'ATL GA Inventory'!DS$3)</f>
        <v>0</v>
      </c>
      <c r="DT91" s="13">
        <f>SUMIFS('ATL RAW'!$J:$J,'ATL RAW'!$I:$I,'ATL GA Inventory'!$B91,'ATL RAW'!$L:$L,'ATL GA Inventory'!DT$3)+SUMIFS('ATL CR'!$J:$J,'ATL CR'!$I:$I,'ATL GA Inventory'!$B91,'ATL CR'!$L:$L,'ATL GA Inventory'!DT$3)</f>
        <v>0</v>
      </c>
      <c r="DU91" s="13">
        <f>SUMIFS('ATL RAW'!$J:$J,'ATL RAW'!$I:$I,'ATL GA Inventory'!$B91,'ATL RAW'!$L:$L,'ATL GA Inventory'!DU$3)+SUMIFS('ATL CR'!$J:$J,'ATL CR'!$I:$I,'ATL GA Inventory'!$B91,'ATL CR'!$L:$L,'ATL GA Inventory'!DU$3)</f>
        <v>0</v>
      </c>
      <c r="DV91" s="13">
        <f>SUMIFS('ATL RAW'!$J:$J,'ATL RAW'!$I:$I,'ATL GA Inventory'!$B91,'ATL RAW'!$L:$L,'ATL GA Inventory'!DV$3)+SUMIFS('ATL CR'!$J:$J,'ATL CR'!$I:$I,'ATL GA Inventory'!$B91,'ATL CR'!$L:$L,'ATL GA Inventory'!DV$3)</f>
        <v>0</v>
      </c>
      <c r="DW91" s="13">
        <f>SUMIFS('ATL RAW'!$J:$J,'ATL RAW'!$I:$I,'ATL GA Inventory'!$B91,'ATL RAW'!$L:$L,'ATL GA Inventory'!DW$3)+SUMIFS('ATL CR'!$J:$J,'ATL CR'!$I:$I,'ATL GA Inventory'!$B91,'ATL CR'!$L:$L,'ATL GA Inventory'!DW$3)</f>
        <v>0</v>
      </c>
      <c r="DX91" s="13">
        <f>SUMIFS('ATL RAW'!$J:$J,'ATL RAW'!$I:$I,'ATL GA Inventory'!$B91,'ATL RAW'!$L:$L,'ATL GA Inventory'!DX$3)+SUMIFS('ATL CR'!$J:$J,'ATL CR'!$I:$I,'ATL GA Inventory'!$B91,'ATL CR'!$L:$L,'ATL GA Inventory'!DX$3)</f>
        <v>0</v>
      </c>
      <c r="DY91" s="13">
        <f>SUMIFS('ATL RAW'!$J:$J,'ATL RAW'!$I:$I,'ATL GA Inventory'!$B91,'ATL RAW'!$L:$L,'ATL GA Inventory'!DY$3)+SUMIFS('ATL CR'!$J:$J,'ATL CR'!$I:$I,'ATL GA Inventory'!$B91,'ATL CR'!$L:$L,'ATL GA Inventory'!DY$3)</f>
        <v>0</v>
      </c>
      <c r="DZ91" s="13">
        <f>SUMIFS('ATL RAW'!$J:$J,'ATL RAW'!$I:$I,'ATL GA Inventory'!$B91,'ATL RAW'!$L:$L,'ATL GA Inventory'!DZ$3)+SUMIFS('ATL CR'!$J:$J,'ATL CR'!$I:$I,'ATL GA Inventory'!$B91,'ATL CR'!$L:$L,'ATL GA Inventory'!DZ$3)</f>
        <v>0</v>
      </c>
      <c r="EA91" s="13">
        <f>SUMIFS('ATL RAW'!$J:$J,'ATL RAW'!$I:$I,'ATL GA Inventory'!$B91,'ATL RAW'!$L:$L,'ATL GA Inventory'!EA$3)+SUMIFS('ATL CR'!$J:$J,'ATL CR'!$I:$I,'ATL GA Inventory'!$B91,'ATL CR'!$L:$L,'ATL GA Inventory'!EA$3)</f>
        <v>0</v>
      </c>
      <c r="EB91" s="13">
        <f>SUMIFS('ATL RAW'!$J:$J,'ATL RAW'!$I:$I,'ATL GA Inventory'!$B91,'ATL RAW'!$L:$L,'ATL GA Inventory'!EB$3)+SUMIFS('ATL CR'!$J:$J,'ATL CR'!$I:$I,'ATL GA Inventory'!$B91,'ATL CR'!$L:$L,'ATL GA Inventory'!EB$3)</f>
        <v>0</v>
      </c>
      <c r="EC91" s="13">
        <f>SUMIFS('ATL RAW'!$J:$J,'ATL RAW'!$I:$I,'ATL GA Inventory'!$B91,'ATL RAW'!$L:$L,'ATL GA Inventory'!EC$3)+SUMIFS('ATL CR'!$J:$J,'ATL CR'!$I:$I,'ATL GA Inventory'!$B91,'ATL CR'!$L:$L,'ATL GA Inventory'!EC$3)</f>
        <v>0</v>
      </c>
      <c r="ED91" s="13">
        <f>SUMIFS('ATL RAW'!$J:$J,'ATL RAW'!$I:$I,'ATL GA Inventory'!$B91,'ATL RAW'!$L:$L,'ATL GA Inventory'!ED$3)+SUMIFS('ATL CR'!$J:$J,'ATL CR'!$I:$I,'ATL GA Inventory'!$B91,'ATL CR'!$L:$L,'ATL GA Inventory'!ED$3)</f>
        <v>0</v>
      </c>
      <c r="EE91" s="13">
        <f>SUMIFS('ATL RAW'!$J:$J,'ATL RAW'!$I:$I,'ATL GA Inventory'!$B91,'ATL RAW'!$L:$L,'ATL GA Inventory'!EE$3)+SUMIFS('ATL CR'!$J:$J,'ATL CR'!$I:$I,'ATL GA Inventory'!$B91,'ATL CR'!$L:$L,'ATL GA Inventory'!EE$3)</f>
        <v>0</v>
      </c>
      <c r="EF91" s="13">
        <f>SUMIFS('ATL RAW'!$J:$J,'ATL RAW'!$I:$I,'ATL GA Inventory'!$B91,'ATL RAW'!$L:$L,'ATL GA Inventory'!EF$3)+SUMIFS('ATL CR'!$J:$J,'ATL CR'!$I:$I,'ATL GA Inventory'!$B91,'ATL CR'!$L:$L,'ATL GA Inventory'!EF$3)</f>
        <v>0</v>
      </c>
      <c r="EG91" s="13">
        <f>SUMIFS('ATL RAW'!$J:$J,'ATL RAW'!$I:$I,'ATL GA Inventory'!$B91,'ATL RAW'!$L:$L,'ATL GA Inventory'!EG$3)+SUMIFS('ATL CR'!$J:$J,'ATL CR'!$I:$I,'ATL GA Inventory'!$B91,'ATL CR'!$L:$L,'ATL GA Inventory'!EG$3)</f>
        <v>0</v>
      </c>
      <c r="EH91" s="13">
        <f>SUMIFS('ATL RAW'!$J:$J,'ATL RAW'!$I:$I,'ATL GA Inventory'!$B91,'ATL RAW'!$L:$L,'ATL GA Inventory'!EH$3)+SUMIFS('ATL CR'!$J:$J,'ATL CR'!$I:$I,'ATL GA Inventory'!$B91,'ATL CR'!$L:$L,'ATL GA Inventory'!EH$3)</f>
        <v>0</v>
      </c>
      <c r="EI91" s="13">
        <f>SUMIFS('ATL RAW'!$J:$J,'ATL RAW'!$I:$I,'ATL GA Inventory'!$B91,'ATL RAW'!$L:$L,'ATL GA Inventory'!EI$3)+SUMIFS('ATL CR'!$J:$J,'ATL CR'!$I:$I,'ATL GA Inventory'!$B91,'ATL CR'!$L:$L,'ATL GA Inventory'!EI$3)</f>
        <v>0</v>
      </c>
      <c r="EJ91" s="13">
        <f>SUMIFS('ATL RAW'!$J:$J,'ATL RAW'!$I:$I,'ATL GA Inventory'!$B91,'ATL RAW'!$L:$L,'ATL GA Inventory'!EJ$3)+SUMIFS('ATL CR'!$J:$J,'ATL CR'!$I:$I,'ATL GA Inventory'!$B91,'ATL CR'!$L:$L,'ATL GA Inventory'!EJ$3)</f>
        <v>0</v>
      </c>
      <c r="EK91" s="13">
        <f>SUMIFS('ATL RAW'!$J:$J,'ATL RAW'!$I:$I,'ATL GA Inventory'!$B91,'ATL RAW'!$L:$L,'ATL GA Inventory'!EK$3)+SUMIFS('ATL CR'!$J:$J,'ATL CR'!$I:$I,'ATL GA Inventory'!$B91,'ATL CR'!$L:$L,'ATL GA Inventory'!EK$3)</f>
        <v>0</v>
      </c>
      <c r="EL91" s="13">
        <f>SUMIFS('ATL RAW'!$J:$J,'ATL RAW'!$I:$I,'ATL GA Inventory'!$B91,'ATL RAW'!$L:$L,'ATL GA Inventory'!EL$3)+SUMIFS('ATL CR'!$J:$J,'ATL CR'!$I:$I,'ATL GA Inventory'!$B91,'ATL CR'!$L:$L,'ATL GA Inventory'!EL$3)</f>
        <v>0</v>
      </c>
      <c r="EM91" s="13">
        <f>SUMIFS('ATL RAW'!$J:$J,'ATL RAW'!$I:$I,'ATL GA Inventory'!$B91,'ATL RAW'!$L:$L,'ATL GA Inventory'!EM$3)+SUMIFS('ATL CR'!$J:$J,'ATL CR'!$I:$I,'ATL GA Inventory'!$B91,'ATL CR'!$L:$L,'ATL GA Inventory'!EM$3)</f>
        <v>0</v>
      </c>
      <c r="EN91" s="13">
        <f>SUMIFS('ATL RAW'!$J:$J,'ATL RAW'!$I:$I,'ATL GA Inventory'!$B91,'ATL RAW'!$L:$L,'ATL GA Inventory'!EN$3)+SUMIFS('ATL CR'!$J:$J,'ATL CR'!$I:$I,'ATL GA Inventory'!$B91,'ATL CR'!$L:$L,'ATL GA Inventory'!EN$3)</f>
        <v>0</v>
      </c>
      <c r="EO91" s="13">
        <f>SUMIFS('ATL RAW'!$J:$J,'ATL RAW'!$I:$I,'ATL GA Inventory'!$B91,'ATL RAW'!$L:$L,'ATL GA Inventory'!EO$3)+SUMIFS('ATL CR'!$J:$J,'ATL CR'!$I:$I,'ATL GA Inventory'!$B91,'ATL CR'!$L:$L,'ATL GA Inventory'!EO$3)</f>
        <v>0</v>
      </c>
      <c r="EP91" s="13">
        <f>SUMIFS('ATL RAW'!$J:$J,'ATL RAW'!$I:$I,'ATL GA Inventory'!$B91,'ATL RAW'!$L:$L,'ATL GA Inventory'!EP$3)+SUMIFS('ATL CR'!$J:$J,'ATL CR'!$I:$I,'ATL GA Inventory'!$B91,'ATL CR'!$L:$L,'ATL GA Inventory'!EP$3)</f>
        <v>0</v>
      </c>
      <c r="EQ91" s="13">
        <f>SUMIFS('ATL RAW'!$J:$J,'ATL RAW'!$I:$I,'ATL GA Inventory'!$B91,'ATL RAW'!$L:$L,'ATL GA Inventory'!EQ$3)+SUMIFS('ATL CR'!$J:$J,'ATL CR'!$I:$I,'ATL GA Inventory'!$B91,'ATL CR'!$L:$L,'ATL GA Inventory'!EQ$3)</f>
        <v>0</v>
      </c>
      <c r="ER91" s="13">
        <f>SUMIFS('ATL RAW'!$J:$J,'ATL RAW'!$I:$I,'ATL GA Inventory'!$B91,'ATL RAW'!$L:$L,'ATL GA Inventory'!ER$3)+SUMIFS('ATL CR'!$J:$J,'ATL CR'!$I:$I,'ATL GA Inventory'!$B91,'ATL CR'!$L:$L,'ATL GA Inventory'!ER$3)</f>
        <v>0</v>
      </c>
      <c r="ES91" s="13">
        <f>SUMIFS('ATL RAW'!$J:$J,'ATL RAW'!$I:$I,'ATL GA Inventory'!$B91,'ATL RAW'!$L:$L,'ATL GA Inventory'!ES$3)+SUMIFS('ATL CR'!$J:$J,'ATL CR'!$I:$I,'ATL GA Inventory'!$B91,'ATL CR'!$L:$L,'ATL GA Inventory'!ES$3)</f>
        <v>0</v>
      </c>
      <c r="ET91" s="13">
        <f>SUMIFS('ATL RAW'!$J:$J,'ATL RAW'!$I:$I,'ATL GA Inventory'!$B91,'ATL RAW'!$L:$L,'ATL GA Inventory'!ET$3)+SUMIFS('ATL CR'!$J:$J,'ATL CR'!$I:$I,'ATL GA Inventory'!$B91,'ATL CR'!$L:$L,'ATL GA Inventory'!ET$3)</f>
        <v>0</v>
      </c>
      <c r="EU91" s="13">
        <f>SUMIFS('ATL RAW'!$J:$J,'ATL RAW'!$I:$I,'ATL GA Inventory'!$B91,'ATL RAW'!$L:$L,'ATL GA Inventory'!EU$3)+SUMIFS('ATL CR'!$J:$J,'ATL CR'!$I:$I,'ATL GA Inventory'!$B91,'ATL CR'!$L:$L,'ATL GA Inventory'!EU$3)</f>
        <v>0</v>
      </c>
      <c r="EV91" s="13">
        <f>SUMIFS('ATL RAW'!$J:$J,'ATL RAW'!$I:$I,'ATL GA Inventory'!$B91,'ATL RAW'!$L:$L,'ATL GA Inventory'!EV$3)+SUMIFS('ATL CR'!$J:$J,'ATL CR'!$I:$I,'ATL GA Inventory'!$B91,'ATL CR'!$L:$L,'ATL GA Inventory'!EV$3)</f>
        <v>0</v>
      </c>
      <c r="EW91" s="13">
        <f>SUMIFS('ATL RAW'!$J:$J,'ATL RAW'!$I:$I,'ATL GA Inventory'!$B91,'ATL RAW'!$L:$L,'ATL GA Inventory'!EW$3)+SUMIFS('ATL CR'!$J:$J,'ATL CR'!$I:$I,'ATL GA Inventory'!$B91,'ATL CR'!$L:$L,'ATL GA Inventory'!EW$3)</f>
        <v>0</v>
      </c>
      <c r="EX91" s="13">
        <f>SUMIFS('ATL RAW'!$J:$J,'ATL RAW'!$I:$I,'ATL GA Inventory'!$B91,'ATL RAW'!$L:$L,'ATL GA Inventory'!EX$3)+SUMIFS('ATL CR'!$J:$J,'ATL CR'!$I:$I,'ATL GA Inventory'!$B91,'ATL CR'!$L:$L,'ATL GA Inventory'!EX$3)</f>
        <v>0</v>
      </c>
      <c r="EY91" s="13">
        <f>SUMIFS('ATL RAW'!$J:$J,'ATL RAW'!$I:$I,'ATL GA Inventory'!$B91,'ATL RAW'!$L:$L,'ATL GA Inventory'!EY$3)+SUMIFS('ATL CR'!$J:$J,'ATL CR'!$I:$I,'ATL GA Inventory'!$B91,'ATL CR'!$L:$L,'ATL GA Inventory'!EY$3)</f>
        <v>0</v>
      </c>
      <c r="EZ91" s="13">
        <f>SUMIFS('ATL RAW'!$J:$J,'ATL RAW'!$I:$I,'ATL GA Inventory'!$B91,'ATL RAW'!$L:$L,'ATL GA Inventory'!EZ$3)+SUMIFS('ATL CR'!$J:$J,'ATL CR'!$I:$I,'ATL GA Inventory'!$B91,'ATL CR'!$L:$L,'ATL GA Inventory'!EZ$3)</f>
        <v>0</v>
      </c>
      <c r="FA91" s="13">
        <f>SUMIFS('ATL RAW'!$J:$J,'ATL RAW'!$I:$I,'ATL GA Inventory'!$B91,'ATL RAW'!$L:$L,'ATL GA Inventory'!FA$3)+SUMIFS('ATL CR'!$J:$J,'ATL CR'!$I:$I,'ATL GA Inventory'!$B91,'ATL CR'!$L:$L,'ATL GA Inventory'!FA$3)</f>
        <v>0</v>
      </c>
      <c r="FB91" s="13">
        <f>SUMIFS('ATL RAW'!$J:$J,'ATL RAW'!$I:$I,'ATL GA Inventory'!$B91,'ATL RAW'!$L:$L,'ATL GA Inventory'!FB$3)+SUMIFS('ATL CR'!$J:$J,'ATL CR'!$I:$I,'ATL GA Inventory'!$B91,'ATL CR'!$L:$L,'ATL GA Inventory'!FB$3)</f>
        <v>0</v>
      </c>
      <c r="FC91" s="13">
        <f>SUMIFS('ATL RAW'!$J:$J,'ATL RAW'!$I:$I,'ATL GA Inventory'!$B91,'ATL RAW'!$L:$L,'ATL GA Inventory'!FC$3)+SUMIFS('ATL CR'!$J:$J,'ATL CR'!$I:$I,'ATL GA Inventory'!$B91,'ATL CR'!$L:$L,'ATL GA Inventory'!FC$3)</f>
        <v>0</v>
      </c>
      <c r="FD91" s="13">
        <f>SUMIFS('ATL RAW'!$J:$J,'ATL RAW'!$I:$I,'ATL GA Inventory'!$B91,'ATL RAW'!$L:$L,'ATL GA Inventory'!FD$3)+SUMIFS('ATL CR'!$J:$J,'ATL CR'!$I:$I,'ATL GA Inventory'!$B91,'ATL CR'!$L:$L,'ATL GA Inventory'!FD$3)</f>
        <v>0</v>
      </c>
      <c r="FE91" s="13">
        <f>SUMIFS('ATL RAW'!$J:$J,'ATL RAW'!$I:$I,'ATL GA Inventory'!$B91,'ATL RAW'!$L:$L,'ATL GA Inventory'!FE$3)+SUMIFS('ATL CR'!$J:$J,'ATL CR'!$I:$I,'ATL GA Inventory'!$B91,'ATL CR'!$L:$L,'ATL GA Inventory'!FE$3)</f>
        <v>0</v>
      </c>
      <c r="FF91" s="13">
        <f>SUMIFS('ATL RAW'!$J:$J,'ATL RAW'!$I:$I,'ATL GA Inventory'!$B91,'ATL RAW'!$L:$L,'ATL GA Inventory'!FF$3)+SUMIFS('ATL CR'!$J:$J,'ATL CR'!$I:$I,'ATL GA Inventory'!$B91,'ATL CR'!$L:$L,'ATL GA Inventory'!FF$3)</f>
        <v>0</v>
      </c>
      <c r="FG91" s="13">
        <f>SUMIFS('ATL RAW'!$J:$J,'ATL RAW'!$I:$I,'ATL GA Inventory'!$B91,'ATL RAW'!$L:$L,'ATL GA Inventory'!FG$3)+SUMIFS('ATL CR'!$J:$J,'ATL CR'!$I:$I,'ATL GA Inventory'!$B91,'ATL CR'!$L:$L,'ATL GA Inventory'!FG$3)</f>
        <v>0</v>
      </c>
      <c r="FH91" s="13">
        <f>SUMIFS('ATL RAW'!$J:$J,'ATL RAW'!$I:$I,'ATL GA Inventory'!$B91,'ATL RAW'!$L:$L,'ATL GA Inventory'!FH$3)+SUMIFS('ATL CR'!$J:$J,'ATL CR'!$I:$I,'ATL GA Inventory'!$B91,'ATL CR'!$L:$L,'ATL GA Inventory'!FH$3)</f>
        <v>0</v>
      </c>
      <c r="FI91" s="13">
        <f>SUMIFS('ATL RAW'!$J:$J,'ATL RAW'!$I:$I,'ATL GA Inventory'!$B91,'ATL RAW'!$L:$L,'ATL GA Inventory'!FI$3)+SUMIFS('ATL CR'!$J:$J,'ATL CR'!$I:$I,'ATL GA Inventory'!$B91,'ATL CR'!$L:$L,'ATL GA Inventory'!FI$3)</f>
        <v>0</v>
      </c>
      <c r="FJ91" s="13">
        <f>SUMIFS('ATL RAW'!$J:$J,'ATL RAW'!$I:$I,'ATL GA Inventory'!$B91,'ATL RAW'!$L:$L,'ATL GA Inventory'!FJ$3)+SUMIFS('ATL CR'!$J:$J,'ATL CR'!$I:$I,'ATL GA Inventory'!$B91,'ATL CR'!$L:$L,'ATL GA Inventory'!FJ$3)</f>
        <v>0</v>
      </c>
      <c r="FK91" s="13">
        <f>SUMIFS('ATL RAW'!$J:$J,'ATL RAW'!$I:$I,'ATL GA Inventory'!$B91,'ATL RAW'!$L:$L,'ATL GA Inventory'!FK$3)+SUMIFS('ATL CR'!$J:$J,'ATL CR'!$I:$I,'ATL GA Inventory'!$B91,'ATL CR'!$L:$L,'ATL GA Inventory'!FK$3)</f>
        <v>0</v>
      </c>
      <c r="FL91" s="13">
        <f>SUMIFS('ATL RAW'!$J:$J,'ATL RAW'!$I:$I,'ATL GA Inventory'!$B91,'ATL RAW'!$L:$L,'ATL GA Inventory'!FL$3)+SUMIFS('ATL CR'!$J:$J,'ATL CR'!$I:$I,'ATL GA Inventory'!$B91,'ATL CR'!$L:$L,'ATL GA Inventory'!FL$3)</f>
        <v>0</v>
      </c>
      <c r="FM91" s="13">
        <f>SUMIFS('ATL RAW'!$J:$J,'ATL RAW'!$I:$I,'ATL GA Inventory'!$B91,'ATL RAW'!$L:$L,'ATL GA Inventory'!FM$3)+SUMIFS('ATL CR'!$J:$J,'ATL CR'!$I:$I,'ATL GA Inventory'!$B91,'ATL CR'!$L:$L,'ATL GA Inventory'!FM$3)</f>
        <v>0</v>
      </c>
      <c r="FN91" s="13">
        <f>SUMIFS('ATL RAW'!$J:$J,'ATL RAW'!$I:$I,'ATL GA Inventory'!$B91,'ATL RAW'!$L:$L,'ATL GA Inventory'!FN$3)+SUMIFS('ATL CR'!$J:$J,'ATL CR'!$I:$I,'ATL GA Inventory'!$B91,'ATL CR'!$L:$L,'ATL GA Inventory'!FN$3)</f>
        <v>0</v>
      </c>
      <c r="FO91" s="13">
        <f>SUMIFS('ATL RAW'!$J:$J,'ATL RAW'!$I:$I,'ATL GA Inventory'!$B91,'ATL RAW'!$L:$L,'ATL GA Inventory'!FO$3)+SUMIFS('ATL CR'!$J:$J,'ATL CR'!$I:$I,'ATL GA Inventory'!$B91,'ATL CR'!$L:$L,'ATL GA Inventory'!FO$3)</f>
        <v>0</v>
      </c>
      <c r="FP91" s="13">
        <f>SUMIFS('ATL RAW'!$J:$J,'ATL RAW'!$I:$I,'ATL GA Inventory'!$B91,'ATL RAW'!$L:$L,'ATL GA Inventory'!FP$3)+SUMIFS('ATL CR'!$J:$J,'ATL CR'!$I:$I,'ATL GA Inventory'!$B91,'ATL CR'!$L:$L,'ATL GA Inventory'!FP$3)</f>
        <v>0</v>
      </c>
      <c r="FQ91" s="13">
        <f>SUMIFS('ATL RAW'!$J:$J,'ATL RAW'!$I:$I,'ATL GA Inventory'!$B91,'ATL RAW'!$L:$L,'ATL GA Inventory'!FQ$3)+SUMIFS('ATL CR'!$J:$J,'ATL CR'!$I:$I,'ATL GA Inventory'!$B91,'ATL CR'!$L:$L,'ATL GA Inventory'!FQ$3)</f>
        <v>0</v>
      </c>
      <c r="FR91" s="13">
        <f>SUMIFS('ATL RAW'!$J:$J,'ATL RAW'!$I:$I,'ATL GA Inventory'!$B91,'ATL RAW'!$L:$L,'ATL GA Inventory'!FR$3)+SUMIFS('ATL CR'!$J:$J,'ATL CR'!$I:$I,'ATL GA Inventory'!$B91,'ATL CR'!$L:$L,'ATL GA Inventory'!FR$3)</f>
        <v>0</v>
      </c>
      <c r="FS91" s="13">
        <f>SUMIFS('ATL RAW'!$J:$J,'ATL RAW'!$I:$I,'ATL GA Inventory'!$B91,'ATL RAW'!$L:$L,'ATL GA Inventory'!FS$3)+SUMIFS('ATL CR'!$J:$J,'ATL CR'!$I:$I,'ATL GA Inventory'!$B91,'ATL CR'!$L:$L,'ATL GA Inventory'!FS$3)</f>
        <v>0</v>
      </c>
      <c r="FT91" s="13">
        <f>SUMIFS('ATL RAW'!$J:$J,'ATL RAW'!$I:$I,'ATL GA Inventory'!$B91,'ATL RAW'!$L:$L,'ATL GA Inventory'!FT$3)+SUMIFS('ATL CR'!$J:$J,'ATL CR'!$I:$I,'ATL GA Inventory'!$B91,'ATL CR'!$L:$L,'ATL GA Inventory'!FT$3)</f>
        <v>0</v>
      </c>
      <c r="FU91" s="13">
        <f>SUMIFS('ATL RAW'!$J:$J,'ATL RAW'!$I:$I,'ATL GA Inventory'!$B91,'ATL RAW'!$L:$L,'ATL GA Inventory'!FU$3)+SUMIFS('ATL CR'!$J:$J,'ATL CR'!$I:$I,'ATL GA Inventory'!$B91,'ATL CR'!$L:$L,'ATL GA Inventory'!FU$3)</f>
        <v>0</v>
      </c>
      <c r="FV91" s="13">
        <f>SUMIFS('ATL RAW'!$J:$J,'ATL RAW'!$I:$I,'ATL GA Inventory'!$B91,'ATL RAW'!$L:$L,'ATL GA Inventory'!FV$3)+SUMIFS('ATL CR'!$J:$J,'ATL CR'!$I:$I,'ATL GA Inventory'!$B91,'ATL CR'!$L:$L,'ATL GA Inventory'!FV$3)</f>
        <v>0</v>
      </c>
      <c r="FW91" s="13">
        <f>SUMIFS('ATL RAW'!$J:$J,'ATL RAW'!$I:$I,'ATL GA Inventory'!$B91,'ATL RAW'!$L:$L,'ATL GA Inventory'!FW$3)+SUMIFS('ATL CR'!$J:$J,'ATL CR'!$I:$I,'ATL GA Inventory'!$B91,'ATL CR'!$L:$L,'ATL GA Inventory'!FW$3)</f>
        <v>0</v>
      </c>
      <c r="FX91" s="13">
        <f>SUMIFS('ATL RAW'!$J:$J,'ATL RAW'!$I:$I,'ATL GA Inventory'!$B91,'ATL RAW'!$L:$L,'ATL GA Inventory'!FX$3)+SUMIFS('ATL CR'!$J:$J,'ATL CR'!$I:$I,'ATL GA Inventory'!$B91,'ATL CR'!$L:$L,'ATL GA Inventory'!FX$3)</f>
        <v>0</v>
      </c>
      <c r="FY91" s="13">
        <f>SUMIFS('ATL RAW'!$J:$J,'ATL RAW'!$I:$I,'ATL GA Inventory'!$B91,'ATL RAW'!$L:$L,'ATL GA Inventory'!FY$3)+SUMIFS('ATL CR'!$J:$J,'ATL CR'!$I:$I,'ATL GA Inventory'!$B91,'ATL CR'!$L:$L,'ATL GA Inventory'!FY$3)</f>
        <v>0</v>
      </c>
      <c r="FZ91" s="13">
        <f>SUMIFS('ATL RAW'!$J:$J,'ATL RAW'!$I:$I,'ATL GA Inventory'!$B91,'ATL RAW'!$L:$L,'ATL GA Inventory'!FZ$3)+SUMIFS('ATL CR'!$J:$J,'ATL CR'!$I:$I,'ATL GA Inventory'!$B91,'ATL CR'!$L:$L,'ATL GA Inventory'!FZ$3)</f>
        <v>0</v>
      </c>
      <c r="GA91" s="13">
        <f>SUMIFS('ATL RAW'!$J:$J,'ATL RAW'!$I:$I,'ATL GA Inventory'!$B91,'ATL RAW'!$L:$L,'ATL GA Inventory'!GA$3)+SUMIFS('ATL CR'!$J:$J,'ATL CR'!$I:$I,'ATL GA Inventory'!$B91,'ATL CR'!$L:$L,'ATL GA Inventory'!GA$3)</f>
        <v>0</v>
      </c>
      <c r="GB91" s="13">
        <f>SUMIFS('ATL RAW'!$J:$J,'ATL RAW'!$I:$I,'ATL GA Inventory'!$B91,'ATL RAW'!$L:$L,'ATL GA Inventory'!GB$3)+SUMIFS('ATL CR'!$J:$J,'ATL CR'!$I:$I,'ATL GA Inventory'!$B91,'ATL CR'!$L:$L,'ATL GA Inventory'!GB$3)</f>
        <v>0</v>
      </c>
      <c r="GC91" s="13">
        <f>SUMIFS('ATL RAW'!$J:$J,'ATL RAW'!$I:$I,'ATL GA Inventory'!$B91,'ATL RAW'!$L:$L,'ATL GA Inventory'!GC$3)+SUMIFS('ATL CR'!$J:$J,'ATL CR'!$I:$I,'ATL GA Inventory'!$B91,'ATL CR'!$L:$L,'ATL GA Inventory'!GC$3)</f>
        <v>0</v>
      </c>
      <c r="GD91" s="13">
        <f>SUMIFS('ATL RAW'!$J:$J,'ATL RAW'!$I:$I,'ATL GA Inventory'!$B91,'ATL RAW'!$L:$L,'ATL GA Inventory'!GD$3)+SUMIFS('ATL CR'!$J:$J,'ATL CR'!$I:$I,'ATL GA Inventory'!$B91,'ATL CR'!$L:$L,'ATL GA Inventory'!GD$3)</f>
        <v>0</v>
      </c>
      <c r="GE91" s="13">
        <f>SUMIFS('ATL RAW'!$J:$J,'ATL RAW'!$I:$I,'ATL GA Inventory'!$B91,'ATL RAW'!$L:$L,'ATL GA Inventory'!GE$3)+SUMIFS('ATL CR'!$J:$J,'ATL CR'!$I:$I,'ATL GA Inventory'!$B91,'ATL CR'!$L:$L,'ATL GA Inventory'!GE$3)</f>
        <v>0</v>
      </c>
      <c r="GF91" s="13">
        <f>SUMIFS('ATL RAW'!$J:$J,'ATL RAW'!$I:$I,'ATL GA Inventory'!$B91,'ATL RAW'!$L:$L,'ATL GA Inventory'!GF$3)+SUMIFS('ATL CR'!$J:$J,'ATL CR'!$I:$I,'ATL GA Inventory'!$B91,'ATL CR'!$L:$L,'ATL GA Inventory'!GF$3)</f>
        <v>0</v>
      </c>
      <c r="GG91" s="13">
        <f>SUMIFS('ATL RAW'!$J:$J,'ATL RAW'!$I:$I,'ATL GA Inventory'!$B91,'ATL RAW'!$L:$L,'ATL GA Inventory'!GG$3)+SUMIFS('ATL CR'!$J:$J,'ATL CR'!$I:$I,'ATL GA Inventory'!$B91,'ATL CR'!$L:$L,'ATL GA Inventory'!GG$3)</f>
        <v>0</v>
      </c>
      <c r="GH91" s="13">
        <f>SUMIFS('ATL RAW'!$J:$J,'ATL RAW'!$I:$I,'ATL GA Inventory'!$B91,'ATL RAW'!$L:$L,'ATL GA Inventory'!GH$3)+SUMIFS('ATL CR'!$J:$J,'ATL CR'!$I:$I,'ATL GA Inventory'!$B91,'ATL CR'!$L:$L,'ATL GA Inventory'!GH$3)</f>
        <v>0</v>
      </c>
      <c r="GI91" s="13">
        <f>SUMIFS('ATL RAW'!$J:$J,'ATL RAW'!$I:$I,'ATL GA Inventory'!$B91,'ATL RAW'!$L:$L,'ATL GA Inventory'!GI$3)+SUMIFS('ATL CR'!$J:$J,'ATL CR'!$I:$I,'ATL GA Inventory'!$B91,'ATL CR'!$L:$L,'ATL GA Inventory'!GI$3)</f>
        <v>0</v>
      </c>
      <c r="GJ91" s="13">
        <f>SUMIFS('ATL RAW'!$J:$J,'ATL RAW'!$I:$I,'ATL GA Inventory'!$B91,'ATL RAW'!$L:$L,'ATL GA Inventory'!GJ$3)+SUMIFS('ATL CR'!$J:$J,'ATL CR'!$I:$I,'ATL GA Inventory'!$B91,'ATL CR'!$L:$L,'ATL GA Inventory'!GJ$3)</f>
        <v>0</v>
      </c>
      <c r="GK91" s="13">
        <f>SUMIFS('ATL RAW'!$J:$J,'ATL RAW'!$I:$I,'ATL GA Inventory'!$B91,'ATL RAW'!$L:$L,'ATL GA Inventory'!GK$3)+SUMIFS('ATL CR'!$J:$J,'ATL CR'!$I:$I,'ATL GA Inventory'!$B91,'ATL CR'!$L:$L,'ATL GA Inventory'!GK$3)</f>
        <v>0</v>
      </c>
      <c r="GL91" s="13">
        <f>SUMIFS('ATL RAW'!$J:$J,'ATL RAW'!$I:$I,'ATL GA Inventory'!$B91,'ATL RAW'!$L:$L,'ATL GA Inventory'!GL$3)+SUMIFS('ATL CR'!$J:$J,'ATL CR'!$I:$I,'ATL GA Inventory'!$B91,'ATL CR'!$L:$L,'ATL GA Inventory'!GL$3)</f>
        <v>0</v>
      </c>
      <c r="GM91" s="13">
        <f>SUMIFS('ATL RAW'!$J:$J,'ATL RAW'!$I:$I,'ATL GA Inventory'!$B91,'ATL RAW'!$L:$L,'ATL GA Inventory'!GM$3)+SUMIFS('ATL CR'!$J:$J,'ATL CR'!$I:$I,'ATL GA Inventory'!$B91,'ATL CR'!$L:$L,'ATL GA Inventory'!GM$3)</f>
        <v>0</v>
      </c>
      <c r="GN91" s="13">
        <f>SUMIFS('ATL RAW'!$J:$J,'ATL RAW'!$I:$I,'ATL GA Inventory'!$B91,'ATL RAW'!$L:$L,'ATL GA Inventory'!GN$3)+SUMIFS('ATL CR'!$J:$J,'ATL CR'!$I:$I,'ATL GA Inventory'!$B91,'ATL CR'!$L:$L,'ATL GA Inventory'!GN$3)</f>
        <v>0</v>
      </c>
      <c r="GO91" s="13">
        <f>SUMIFS('ATL RAW'!$J:$J,'ATL RAW'!$I:$I,'ATL GA Inventory'!$B91,'ATL RAW'!$L:$L,'ATL GA Inventory'!GO$3)+SUMIFS('ATL CR'!$J:$J,'ATL CR'!$I:$I,'ATL GA Inventory'!$B91,'ATL CR'!$L:$L,'ATL GA Inventory'!GO$3)</f>
        <v>0</v>
      </c>
      <c r="GP91" s="13">
        <f>SUMIFS('ATL RAW'!$J:$J,'ATL RAW'!$I:$I,'ATL GA Inventory'!$B91,'ATL RAW'!$L:$L,'ATL GA Inventory'!GP$3)+SUMIFS('ATL CR'!$J:$J,'ATL CR'!$I:$I,'ATL GA Inventory'!$B91,'ATL CR'!$L:$L,'ATL GA Inventory'!GP$3)</f>
        <v>0</v>
      </c>
      <c r="GQ91" s="13">
        <f>SUMIFS('ATL RAW'!$J:$J,'ATL RAW'!$I:$I,'ATL GA Inventory'!$B91,'ATL RAW'!$L:$L,'ATL GA Inventory'!GQ$3)+SUMIFS('ATL CR'!$J:$J,'ATL CR'!$I:$I,'ATL GA Inventory'!$B91,'ATL CR'!$L:$L,'ATL GA Inventory'!GQ$3)</f>
        <v>0</v>
      </c>
      <c r="GR91" s="13">
        <f>SUMIFS('ATL RAW'!$J:$J,'ATL RAW'!$I:$I,'ATL GA Inventory'!$B91,'ATL RAW'!$L:$L,'ATL GA Inventory'!GR$3)+SUMIFS('ATL CR'!$J:$J,'ATL CR'!$I:$I,'ATL GA Inventory'!$B91,'ATL CR'!$L:$L,'ATL GA Inventory'!GR$3)</f>
        <v>0</v>
      </c>
      <c r="GS91" s="13">
        <f>SUMIFS('ATL RAW'!$J:$J,'ATL RAW'!$I:$I,'ATL GA Inventory'!$B91,'ATL RAW'!$L:$L,'ATL GA Inventory'!GS$3)+SUMIFS('ATL CR'!$J:$J,'ATL CR'!$I:$I,'ATL GA Inventory'!$B91,'ATL CR'!$L:$L,'ATL GA Inventory'!GS$3)</f>
        <v>0</v>
      </c>
      <c r="GT91" s="13">
        <f>SUMIFS('ATL RAW'!$J:$J,'ATL RAW'!$I:$I,'ATL GA Inventory'!$B91,'ATL RAW'!$L:$L,'ATL GA Inventory'!GT$3)+SUMIFS('ATL CR'!$J:$J,'ATL CR'!$I:$I,'ATL GA Inventory'!$B91,'ATL CR'!$L:$L,'ATL GA Inventory'!GT$3)</f>
        <v>0</v>
      </c>
      <c r="GU91" s="13">
        <f>SUMIFS('ATL RAW'!$J:$J,'ATL RAW'!$I:$I,'ATL GA Inventory'!$B91,'ATL RAW'!$L:$L,'ATL GA Inventory'!GU$3)+SUMIFS('ATL CR'!$J:$J,'ATL CR'!$I:$I,'ATL GA Inventory'!$B91,'ATL CR'!$L:$L,'ATL GA Inventory'!GU$3)</f>
        <v>0</v>
      </c>
      <c r="GV91" s="13">
        <f>SUMIFS('ATL RAW'!$J:$J,'ATL RAW'!$I:$I,'ATL GA Inventory'!$B91,'ATL RAW'!$L:$L,'ATL GA Inventory'!GV$3)+SUMIFS('ATL CR'!$J:$J,'ATL CR'!$I:$I,'ATL GA Inventory'!$B91,'ATL CR'!$L:$L,'ATL GA Inventory'!GV$3)</f>
        <v>0</v>
      </c>
      <c r="GW91" s="13">
        <f>SUMIFS('ATL RAW'!$J:$J,'ATL RAW'!$I:$I,'ATL GA Inventory'!$B91,'ATL RAW'!$L:$L,'ATL GA Inventory'!GW$3)+SUMIFS('ATL CR'!$J:$J,'ATL CR'!$I:$I,'ATL GA Inventory'!$B91,'ATL CR'!$L:$L,'ATL GA Inventory'!GW$3)</f>
        <v>0</v>
      </c>
      <c r="GX91" s="13">
        <f>SUMIFS('ATL RAW'!$J:$J,'ATL RAW'!$I:$I,'ATL GA Inventory'!$B91,'ATL RAW'!$L:$L,'ATL GA Inventory'!GX$3)+SUMIFS('ATL CR'!$J:$J,'ATL CR'!$I:$I,'ATL GA Inventory'!$B91,'ATL CR'!$L:$L,'ATL GA Inventory'!GX$3)</f>
        <v>0</v>
      </c>
      <c r="GY91" s="13">
        <f>SUMIFS('ATL RAW'!$J:$J,'ATL RAW'!$I:$I,'ATL GA Inventory'!$B91,'ATL RAW'!$L:$L,'ATL GA Inventory'!GY$3)+SUMIFS('ATL CR'!$J:$J,'ATL CR'!$I:$I,'ATL GA Inventory'!$B91,'ATL CR'!$L:$L,'ATL GA Inventory'!GY$3)</f>
        <v>0</v>
      </c>
    </row>
    <row r="92" spans="1:207" hidden="1">
      <c r="A92" s="15" t="s">
        <v>936</v>
      </c>
      <c r="B92" s="15">
        <f t="shared" si="13"/>
        <v>46106144</v>
      </c>
      <c r="C92" s="15" t="str">
        <f t="shared" si="13"/>
        <v>Q.PEAK DUO L-G6P.2</v>
      </c>
      <c r="D92" s="14">
        <f t="shared" si="13"/>
        <v>420</v>
      </c>
      <c r="E92" s="13">
        <f>SUMIFS('ATL RAW'!$J:$J,'ATL RAW'!$I:$I,'ATL GA Inventory'!$B92,'ATL RAW'!$L:$L,'ATL GA Inventory'!E$3)+SUMIFS('ATL CR'!$J:$J,'ATL CR'!$I:$I,'ATL GA Inventory'!$B92,'ATL CR'!$L:$L,'ATL GA Inventory'!E$3)</f>
        <v>0</v>
      </c>
      <c r="F92" s="13">
        <f>SUMIFS('ATL RAW'!$J:$J,'ATL RAW'!$I:$I,'ATL GA Inventory'!$B92,'ATL RAW'!$L:$L,'ATL GA Inventory'!F$3)+SUMIFS('ATL CR'!$J:$J,'ATL CR'!$I:$I,'ATL GA Inventory'!$B92,'ATL CR'!$L:$L,'ATL GA Inventory'!F$3)</f>
        <v>0</v>
      </c>
      <c r="G92" s="13">
        <f>SUMIFS('ATL RAW'!$J:$J,'ATL RAW'!$I:$I,'ATL GA Inventory'!$B92,'ATL RAW'!$L:$L,'ATL GA Inventory'!G$3)+SUMIFS('ATL CR'!$J:$J,'ATL CR'!$I:$I,'ATL GA Inventory'!$B92,'ATL CR'!$L:$L,'ATL GA Inventory'!G$3)</f>
        <v>0</v>
      </c>
      <c r="H92" s="13">
        <f>SUMIFS('ATL RAW'!$J:$J,'ATL RAW'!$I:$I,'ATL GA Inventory'!$B92,'ATL RAW'!$L:$L,'ATL GA Inventory'!H$3)+SUMIFS('ATL CR'!$J:$J,'ATL CR'!$I:$I,'ATL GA Inventory'!$B92,'ATL CR'!$L:$L,'ATL GA Inventory'!H$3)</f>
        <v>0</v>
      </c>
      <c r="I92" s="13">
        <f>SUMIFS('ATL RAW'!$J:$J,'ATL RAW'!$I:$I,'ATL GA Inventory'!$B92,'ATL RAW'!$L:$L,'ATL GA Inventory'!I$3)+SUMIFS('ATL CR'!$J:$J,'ATL CR'!$I:$I,'ATL GA Inventory'!$B92,'ATL CR'!$L:$L,'ATL GA Inventory'!I$3)</f>
        <v>0</v>
      </c>
      <c r="J92" s="13">
        <f>SUMIFS('ATL RAW'!$J:$J,'ATL RAW'!$I:$I,'ATL GA Inventory'!$B92,'ATL RAW'!$L:$L,'ATL GA Inventory'!J$3)+SUMIFS('ATL CR'!$J:$J,'ATL CR'!$I:$I,'ATL GA Inventory'!$B92,'ATL CR'!$L:$L,'ATL GA Inventory'!J$3)</f>
        <v>0</v>
      </c>
      <c r="K92" s="13">
        <f>SUMIFS('ATL RAW'!$J:$J,'ATL RAW'!$I:$I,'ATL GA Inventory'!$B92,'ATL RAW'!$L:$L,'ATL GA Inventory'!K$3)+SUMIFS('ATL CR'!$J:$J,'ATL CR'!$I:$I,'ATL GA Inventory'!$B92,'ATL CR'!$L:$L,'ATL GA Inventory'!K$3)</f>
        <v>0</v>
      </c>
      <c r="L92" s="13">
        <f>SUMIFS('ATL RAW'!$J:$J,'ATL RAW'!$I:$I,'ATL GA Inventory'!$B92,'ATL RAW'!$L:$L,'ATL GA Inventory'!L$3)+SUMIFS('ATL CR'!$J:$J,'ATL CR'!$I:$I,'ATL GA Inventory'!$B92,'ATL CR'!$L:$L,'ATL GA Inventory'!L$3)</f>
        <v>0</v>
      </c>
      <c r="M92" s="13">
        <f>SUMIFS('ATL RAW'!$J:$J,'ATL RAW'!$I:$I,'ATL GA Inventory'!$B92,'ATL RAW'!$L:$L,'ATL GA Inventory'!M$3)+SUMIFS('ATL CR'!$J:$J,'ATL CR'!$I:$I,'ATL GA Inventory'!$B92,'ATL CR'!$L:$L,'ATL GA Inventory'!M$3)</f>
        <v>0</v>
      </c>
      <c r="N92" s="13">
        <f>SUMIFS('ATL RAW'!$J:$J,'ATL RAW'!$I:$I,'ATL GA Inventory'!$B92,'ATL RAW'!$L:$L,'ATL GA Inventory'!N$3)+SUMIFS('ATL CR'!$J:$J,'ATL CR'!$I:$I,'ATL GA Inventory'!$B92,'ATL CR'!$L:$L,'ATL GA Inventory'!N$3)</f>
        <v>0</v>
      </c>
      <c r="O92" s="13">
        <f>SUMIFS('ATL RAW'!$J:$J,'ATL RAW'!$I:$I,'ATL GA Inventory'!$B92,'ATL RAW'!$L:$L,'ATL GA Inventory'!O$3)+SUMIFS('ATL CR'!$J:$J,'ATL CR'!$I:$I,'ATL GA Inventory'!$B92,'ATL CR'!$L:$L,'ATL GA Inventory'!O$3)</f>
        <v>0</v>
      </c>
      <c r="P92" s="13">
        <f>SUMIFS('ATL RAW'!$J:$J,'ATL RAW'!$I:$I,'ATL GA Inventory'!$B92,'ATL RAW'!$L:$L,'ATL GA Inventory'!P$3)+SUMIFS('ATL CR'!$J:$J,'ATL CR'!$I:$I,'ATL GA Inventory'!$B92,'ATL CR'!$L:$L,'ATL GA Inventory'!P$3)</f>
        <v>0</v>
      </c>
      <c r="Q92" s="13">
        <f>SUMIFS('ATL RAW'!$J:$J,'ATL RAW'!$I:$I,'ATL GA Inventory'!$B92,'ATL RAW'!$L:$L,'ATL GA Inventory'!Q$3)+SUMIFS('ATL CR'!$J:$J,'ATL CR'!$I:$I,'ATL GA Inventory'!$B92,'ATL CR'!$L:$L,'ATL GA Inventory'!Q$3)</f>
        <v>0</v>
      </c>
      <c r="R92" s="13">
        <f>SUMIFS('ATL RAW'!$J:$J,'ATL RAW'!$I:$I,'ATL GA Inventory'!$B92,'ATL RAW'!$L:$L,'ATL GA Inventory'!R$3)+SUMIFS('ATL CR'!$J:$J,'ATL CR'!$I:$I,'ATL GA Inventory'!$B92,'ATL CR'!$L:$L,'ATL GA Inventory'!R$3)</f>
        <v>0</v>
      </c>
      <c r="S92" s="13">
        <f>SUMIFS('ATL RAW'!$J:$J,'ATL RAW'!$I:$I,'ATL GA Inventory'!$B92,'ATL RAW'!$L:$L,'ATL GA Inventory'!S$3)+SUMIFS('ATL CR'!$J:$J,'ATL CR'!$I:$I,'ATL GA Inventory'!$B92,'ATL CR'!$L:$L,'ATL GA Inventory'!S$3)</f>
        <v>0</v>
      </c>
      <c r="T92" s="13">
        <f>SUMIFS('ATL RAW'!$J:$J,'ATL RAW'!$I:$I,'ATL GA Inventory'!$B92,'ATL RAW'!$L:$L,'ATL GA Inventory'!T$3)+SUMIFS('ATL CR'!$J:$J,'ATL CR'!$I:$I,'ATL GA Inventory'!$B92,'ATL CR'!$L:$L,'ATL GA Inventory'!T$3)</f>
        <v>0</v>
      </c>
      <c r="U92" s="13">
        <f>SUMIFS('ATL RAW'!$J:$J,'ATL RAW'!$I:$I,'ATL GA Inventory'!$B92,'ATL RAW'!$L:$L,'ATL GA Inventory'!U$3)+SUMIFS('ATL CR'!$J:$J,'ATL CR'!$I:$I,'ATL GA Inventory'!$B92,'ATL CR'!$L:$L,'ATL GA Inventory'!U$3)</f>
        <v>0</v>
      </c>
      <c r="V92" s="13">
        <f>SUMIFS('ATL RAW'!$J:$J,'ATL RAW'!$I:$I,'ATL GA Inventory'!$B92,'ATL RAW'!$L:$L,'ATL GA Inventory'!V$3)+SUMIFS('ATL CR'!$J:$J,'ATL CR'!$I:$I,'ATL GA Inventory'!$B92,'ATL CR'!$L:$L,'ATL GA Inventory'!V$3)</f>
        <v>0</v>
      </c>
      <c r="W92" s="13">
        <f>SUMIFS('ATL RAW'!$J:$J,'ATL RAW'!$I:$I,'ATL GA Inventory'!$B92,'ATL RAW'!$L:$L,'ATL GA Inventory'!W$3)+SUMIFS('ATL CR'!$J:$J,'ATL CR'!$I:$I,'ATL GA Inventory'!$B92,'ATL CR'!$L:$L,'ATL GA Inventory'!W$3)</f>
        <v>0</v>
      </c>
      <c r="X92" s="13">
        <f>SUMIFS('ATL RAW'!$J:$J,'ATL RAW'!$I:$I,'ATL GA Inventory'!$B92,'ATL RAW'!$L:$L,'ATL GA Inventory'!X$3)+SUMIFS('ATL CR'!$J:$J,'ATL CR'!$I:$I,'ATL GA Inventory'!$B92,'ATL CR'!$L:$L,'ATL GA Inventory'!X$3)</f>
        <v>0</v>
      </c>
      <c r="Y92" s="13">
        <f>SUMIFS('ATL RAW'!$J:$J,'ATL RAW'!$I:$I,'ATL GA Inventory'!$B92,'ATL RAW'!$L:$L,'ATL GA Inventory'!Y$3)+SUMIFS('ATL CR'!$J:$J,'ATL CR'!$I:$I,'ATL GA Inventory'!$B92,'ATL CR'!$L:$L,'ATL GA Inventory'!Y$3)</f>
        <v>0</v>
      </c>
      <c r="Z92" s="13">
        <f>SUMIFS('ATL RAW'!$J:$J,'ATL RAW'!$I:$I,'ATL GA Inventory'!$B92,'ATL RAW'!$L:$L,'ATL GA Inventory'!Z$3)+SUMIFS('ATL CR'!$J:$J,'ATL CR'!$I:$I,'ATL GA Inventory'!$B92,'ATL CR'!$L:$L,'ATL GA Inventory'!Z$3)</f>
        <v>0</v>
      </c>
      <c r="AA92" s="13">
        <f>SUMIFS('ATL RAW'!$J:$J,'ATL RAW'!$I:$I,'ATL GA Inventory'!$B92,'ATL RAW'!$L:$L,'ATL GA Inventory'!AA$3)+SUMIFS('ATL CR'!$J:$J,'ATL CR'!$I:$I,'ATL GA Inventory'!$B92,'ATL CR'!$L:$L,'ATL GA Inventory'!AA$3)</f>
        <v>0</v>
      </c>
      <c r="AB92" s="13">
        <f>SUMIFS('ATL RAW'!$J:$J,'ATL RAW'!$I:$I,'ATL GA Inventory'!$B92,'ATL RAW'!$L:$L,'ATL GA Inventory'!AB$3)+SUMIFS('ATL CR'!$J:$J,'ATL CR'!$I:$I,'ATL GA Inventory'!$B92,'ATL CR'!$L:$L,'ATL GA Inventory'!AB$3)</f>
        <v>0</v>
      </c>
      <c r="AC92" s="13">
        <f>SUMIFS('ATL RAW'!$J:$J,'ATL RAW'!$I:$I,'ATL GA Inventory'!$B92,'ATL RAW'!$L:$L,'ATL GA Inventory'!AC$3)+SUMIFS('ATL CR'!$J:$J,'ATL CR'!$I:$I,'ATL GA Inventory'!$B92,'ATL CR'!$L:$L,'ATL GA Inventory'!AC$3)</f>
        <v>0</v>
      </c>
      <c r="AD92" s="13">
        <f>SUMIFS('ATL RAW'!$J:$J,'ATL RAW'!$I:$I,'ATL GA Inventory'!$B92,'ATL RAW'!$L:$L,'ATL GA Inventory'!AD$3)+SUMIFS('ATL CR'!$J:$J,'ATL CR'!$I:$I,'ATL GA Inventory'!$B92,'ATL CR'!$L:$L,'ATL GA Inventory'!AD$3)</f>
        <v>0</v>
      </c>
      <c r="AE92" s="13">
        <f>SUMIFS('ATL RAW'!$J:$J,'ATL RAW'!$I:$I,'ATL GA Inventory'!$B92,'ATL RAW'!$L:$L,'ATL GA Inventory'!AE$3)+SUMIFS('ATL CR'!$J:$J,'ATL CR'!$I:$I,'ATL GA Inventory'!$B92,'ATL CR'!$L:$L,'ATL GA Inventory'!AE$3)</f>
        <v>0</v>
      </c>
      <c r="AF92" s="13">
        <f>SUMIFS('ATL RAW'!$J:$J,'ATL RAW'!$I:$I,'ATL GA Inventory'!$B92,'ATL RAW'!$L:$L,'ATL GA Inventory'!AF$3)+SUMIFS('ATL CR'!$J:$J,'ATL CR'!$I:$I,'ATL GA Inventory'!$B92,'ATL CR'!$L:$L,'ATL GA Inventory'!AF$3)</f>
        <v>0</v>
      </c>
      <c r="AG92" s="13">
        <f>SUMIFS('ATL RAW'!$J:$J,'ATL RAW'!$I:$I,'ATL GA Inventory'!$B92,'ATL RAW'!$L:$L,'ATL GA Inventory'!AG$3)+SUMIFS('ATL CR'!$J:$J,'ATL CR'!$I:$I,'ATL GA Inventory'!$B92,'ATL CR'!$L:$L,'ATL GA Inventory'!AG$3)</f>
        <v>0</v>
      </c>
      <c r="AH92" s="13">
        <f>SUMIFS('ATL RAW'!$J:$J,'ATL RAW'!$I:$I,'ATL GA Inventory'!$B92,'ATL RAW'!$L:$L,'ATL GA Inventory'!AH$3)+SUMIFS('ATL CR'!$J:$J,'ATL CR'!$I:$I,'ATL GA Inventory'!$B92,'ATL CR'!$L:$L,'ATL GA Inventory'!AH$3)</f>
        <v>0</v>
      </c>
      <c r="AI92" s="13">
        <f>SUMIFS('ATL RAW'!$J:$J,'ATL RAW'!$I:$I,'ATL GA Inventory'!$B92,'ATL RAW'!$L:$L,'ATL GA Inventory'!AI$3)+SUMIFS('ATL CR'!$J:$J,'ATL CR'!$I:$I,'ATL GA Inventory'!$B92,'ATL CR'!$L:$L,'ATL GA Inventory'!AI$3)</f>
        <v>0</v>
      </c>
      <c r="AJ92" s="13">
        <f>SUMIFS('ATL RAW'!$J:$J,'ATL RAW'!$I:$I,'ATL GA Inventory'!$B92,'ATL RAW'!$L:$L,'ATL GA Inventory'!AJ$3)+SUMIFS('ATL CR'!$J:$J,'ATL CR'!$I:$I,'ATL GA Inventory'!$B92,'ATL CR'!$L:$L,'ATL GA Inventory'!AJ$3)</f>
        <v>0</v>
      </c>
      <c r="AK92" s="13">
        <f>SUMIFS('ATL RAW'!$J:$J,'ATL RAW'!$I:$I,'ATL GA Inventory'!$B92,'ATL RAW'!$L:$L,'ATL GA Inventory'!AK$3)+SUMIFS('ATL CR'!$J:$J,'ATL CR'!$I:$I,'ATL GA Inventory'!$B92,'ATL CR'!$L:$L,'ATL GA Inventory'!AK$3)</f>
        <v>0</v>
      </c>
      <c r="AL92" s="13">
        <f>SUMIFS('ATL RAW'!$J:$J,'ATL RAW'!$I:$I,'ATL GA Inventory'!$B92,'ATL RAW'!$L:$L,'ATL GA Inventory'!AL$3)+SUMIFS('ATL CR'!$J:$J,'ATL CR'!$I:$I,'ATL GA Inventory'!$B92,'ATL CR'!$L:$L,'ATL GA Inventory'!AL$3)</f>
        <v>0</v>
      </c>
      <c r="AM92" s="13">
        <f>SUMIFS('ATL RAW'!$J:$J,'ATL RAW'!$I:$I,'ATL GA Inventory'!$B92,'ATL RAW'!$L:$L,'ATL GA Inventory'!AM$3)+SUMIFS('ATL CR'!$J:$J,'ATL CR'!$I:$I,'ATL GA Inventory'!$B92,'ATL CR'!$L:$L,'ATL GA Inventory'!AM$3)</f>
        <v>0</v>
      </c>
      <c r="AN92" s="13">
        <f>SUMIFS('ATL RAW'!$J:$J,'ATL RAW'!$I:$I,'ATL GA Inventory'!$B92,'ATL RAW'!$L:$L,'ATL GA Inventory'!AN$3)+SUMIFS('ATL CR'!$J:$J,'ATL CR'!$I:$I,'ATL GA Inventory'!$B92,'ATL CR'!$L:$L,'ATL GA Inventory'!AN$3)</f>
        <v>0</v>
      </c>
      <c r="AO92" s="13">
        <f>SUMIFS('ATL RAW'!$J:$J,'ATL RAW'!$I:$I,'ATL GA Inventory'!$B92,'ATL RAW'!$L:$L,'ATL GA Inventory'!AO$3)+SUMIFS('ATL CR'!$J:$J,'ATL CR'!$I:$I,'ATL GA Inventory'!$B92,'ATL CR'!$L:$L,'ATL GA Inventory'!AO$3)</f>
        <v>0</v>
      </c>
      <c r="AP92" s="13">
        <f>SUMIFS('ATL RAW'!$J:$J,'ATL RAW'!$I:$I,'ATL GA Inventory'!$B92,'ATL RAW'!$L:$L,'ATL GA Inventory'!AP$3)+SUMIFS('ATL CR'!$J:$J,'ATL CR'!$I:$I,'ATL GA Inventory'!$B92,'ATL CR'!$L:$L,'ATL GA Inventory'!AP$3)</f>
        <v>0</v>
      </c>
      <c r="AQ92" s="13">
        <f>SUMIFS('ATL RAW'!$J:$J,'ATL RAW'!$I:$I,'ATL GA Inventory'!$B92,'ATL RAW'!$L:$L,'ATL GA Inventory'!AQ$3)+SUMIFS('ATL CR'!$J:$J,'ATL CR'!$I:$I,'ATL GA Inventory'!$B92,'ATL CR'!$L:$L,'ATL GA Inventory'!AQ$3)</f>
        <v>0</v>
      </c>
      <c r="AR92" s="13">
        <f>SUMIFS('ATL RAW'!$J:$J,'ATL RAW'!$I:$I,'ATL GA Inventory'!$B92,'ATL RAW'!$L:$L,'ATL GA Inventory'!AR$3)+SUMIFS('ATL CR'!$J:$J,'ATL CR'!$I:$I,'ATL GA Inventory'!$B92,'ATL CR'!$L:$L,'ATL GA Inventory'!AR$3)</f>
        <v>0</v>
      </c>
      <c r="AS92" s="13">
        <f>SUMIFS('ATL RAW'!$J:$J,'ATL RAW'!$I:$I,'ATL GA Inventory'!$B92,'ATL RAW'!$L:$L,'ATL GA Inventory'!AS$3)+SUMIFS('ATL CR'!$J:$J,'ATL CR'!$I:$I,'ATL GA Inventory'!$B92,'ATL CR'!$L:$L,'ATL GA Inventory'!AS$3)</f>
        <v>0</v>
      </c>
      <c r="AT92" s="13">
        <f>SUMIFS('ATL RAW'!$J:$J,'ATL RAW'!$I:$I,'ATL GA Inventory'!$B92,'ATL RAW'!$L:$L,'ATL GA Inventory'!AT$3)+SUMIFS('ATL CR'!$J:$J,'ATL CR'!$I:$I,'ATL GA Inventory'!$B92,'ATL CR'!$L:$L,'ATL GA Inventory'!AT$3)</f>
        <v>0</v>
      </c>
      <c r="AU92" s="13">
        <f>SUMIFS('ATL RAW'!$J:$J,'ATL RAW'!$I:$I,'ATL GA Inventory'!$B92,'ATL RAW'!$L:$L,'ATL GA Inventory'!AU$3)+SUMIFS('ATL CR'!$J:$J,'ATL CR'!$I:$I,'ATL GA Inventory'!$B92,'ATL CR'!$L:$L,'ATL GA Inventory'!AU$3)</f>
        <v>0</v>
      </c>
      <c r="AV92" s="13">
        <f>SUMIFS('ATL RAW'!$J:$J,'ATL RAW'!$I:$I,'ATL GA Inventory'!$B92,'ATL RAW'!$L:$L,'ATL GA Inventory'!AV$3)+SUMIFS('ATL CR'!$J:$J,'ATL CR'!$I:$I,'ATL GA Inventory'!$B92,'ATL CR'!$L:$L,'ATL GA Inventory'!AV$3)</f>
        <v>0</v>
      </c>
      <c r="AW92" s="13">
        <f>SUMIFS('ATL RAW'!$J:$J,'ATL RAW'!$I:$I,'ATL GA Inventory'!$B92,'ATL RAW'!$L:$L,'ATL GA Inventory'!AW$3)+SUMIFS('ATL CR'!$J:$J,'ATL CR'!$I:$I,'ATL GA Inventory'!$B92,'ATL CR'!$L:$L,'ATL GA Inventory'!AW$3)</f>
        <v>0</v>
      </c>
      <c r="AX92" s="13">
        <f>SUMIFS('ATL RAW'!$J:$J,'ATL RAW'!$I:$I,'ATL GA Inventory'!$B92,'ATL RAW'!$L:$L,'ATL GA Inventory'!AX$3)+SUMIFS('ATL CR'!$J:$J,'ATL CR'!$I:$I,'ATL GA Inventory'!$B92,'ATL CR'!$L:$L,'ATL GA Inventory'!AX$3)</f>
        <v>0</v>
      </c>
      <c r="AY92" s="13">
        <f>SUMIFS('ATL RAW'!$J:$J,'ATL RAW'!$I:$I,'ATL GA Inventory'!$B92,'ATL RAW'!$L:$L,'ATL GA Inventory'!AY$3)+SUMIFS('ATL CR'!$J:$J,'ATL CR'!$I:$I,'ATL GA Inventory'!$B92,'ATL CR'!$L:$L,'ATL GA Inventory'!AY$3)</f>
        <v>0</v>
      </c>
      <c r="AZ92" s="13">
        <f>SUMIFS('ATL RAW'!$J:$J,'ATL RAW'!$I:$I,'ATL GA Inventory'!$B92,'ATL RAW'!$L:$L,'ATL GA Inventory'!AZ$3)+SUMIFS('ATL CR'!$J:$J,'ATL CR'!$I:$I,'ATL GA Inventory'!$B92,'ATL CR'!$L:$L,'ATL GA Inventory'!AZ$3)</f>
        <v>0</v>
      </c>
      <c r="BA92" s="13">
        <f>SUMIFS('ATL RAW'!$J:$J,'ATL RAW'!$I:$I,'ATL GA Inventory'!$B92,'ATL RAW'!$L:$L,'ATL GA Inventory'!BA$3)+SUMIFS('ATL CR'!$J:$J,'ATL CR'!$I:$I,'ATL GA Inventory'!$B92,'ATL CR'!$L:$L,'ATL GA Inventory'!BA$3)</f>
        <v>0</v>
      </c>
      <c r="BB92" s="13">
        <f>SUMIFS('ATL RAW'!$J:$J,'ATL RAW'!$I:$I,'ATL GA Inventory'!$B92,'ATL RAW'!$L:$L,'ATL GA Inventory'!BB$3)+SUMIFS('ATL CR'!$J:$J,'ATL CR'!$I:$I,'ATL GA Inventory'!$B92,'ATL CR'!$L:$L,'ATL GA Inventory'!BB$3)</f>
        <v>0</v>
      </c>
      <c r="BC92" s="13">
        <f>SUMIFS('ATL RAW'!$J:$J,'ATL RAW'!$I:$I,'ATL GA Inventory'!$B92,'ATL RAW'!$L:$L,'ATL GA Inventory'!BC$3)+SUMIFS('ATL CR'!$J:$J,'ATL CR'!$I:$I,'ATL GA Inventory'!$B92,'ATL CR'!$L:$L,'ATL GA Inventory'!BC$3)</f>
        <v>0</v>
      </c>
      <c r="BD92" s="13">
        <f>SUMIFS('ATL RAW'!$J:$J,'ATL RAW'!$I:$I,'ATL GA Inventory'!$B92,'ATL RAW'!$L:$L,'ATL GA Inventory'!BD$3)+SUMIFS('ATL CR'!$J:$J,'ATL CR'!$I:$I,'ATL GA Inventory'!$B92,'ATL CR'!$L:$L,'ATL GA Inventory'!BD$3)</f>
        <v>0</v>
      </c>
      <c r="BE92" s="13">
        <f>SUMIFS('ATL RAW'!$J:$J,'ATL RAW'!$I:$I,'ATL GA Inventory'!$B92,'ATL RAW'!$L:$L,'ATL GA Inventory'!BE$3)+SUMIFS('ATL CR'!$J:$J,'ATL CR'!$I:$I,'ATL GA Inventory'!$B92,'ATL CR'!$L:$L,'ATL GA Inventory'!BE$3)</f>
        <v>0</v>
      </c>
      <c r="BF92" s="13">
        <f>SUMIFS('ATL RAW'!$J:$J,'ATL RAW'!$I:$I,'ATL GA Inventory'!$B92,'ATL RAW'!$L:$L,'ATL GA Inventory'!BF$3)+SUMIFS('ATL CR'!$J:$J,'ATL CR'!$I:$I,'ATL GA Inventory'!$B92,'ATL CR'!$L:$L,'ATL GA Inventory'!BF$3)</f>
        <v>0</v>
      </c>
      <c r="BG92" s="13">
        <f>SUMIFS('ATL RAW'!$J:$J,'ATL RAW'!$I:$I,'ATL GA Inventory'!$B92,'ATL RAW'!$L:$L,'ATL GA Inventory'!BG$3)+SUMIFS('ATL CR'!$J:$J,'ATL CR'!$I:$I,'ATL GA Inventory'!$B92,'ATL CR'!$L:$L,'ATL GA Inventory'!BG$3)</f>
        <v>0</v>
      </c>
      <c r="BH92" s="13">
        <f>SUMIFS('ATL RAW'!$J:$J,'ATL RAW'!$I:$I,'ATL GA Inventory'!$B92,'ATL RAW'!$L:$L,'ATL GA Inventory'!BH$3)+SUMIFS('ATL CR'!$J:$J,'ATL CR'!$I:$I,'ATL GA Inventory'!$B92,'ATL CR'!$L:$L,'ATL GA Inventory'!BH$3)</f>
        <v>0</v>
      </c>
      <c r="BI92" s="13">
        <f>SUMIFS('ATL RAW'!$J:$J,'ATL RAW'!$I:$I,'ATL GA Inventory'!$B92,'ATL RAW'!$L:$L,'ATL GA Inventory'!BI$3)+SUMIFS('ATL CR'!$J:$J,'ATL CR'!$I:$I,'ATL GA Inventory'!$B92,'ATL CR'!$L:$L,'ATL GA Inventory'!BI$3)</f>
        <v>0</v>
      </c>
      <c r="BJ92" s="13">
        <f>SUMIFS('ATL RAW'!$J:$J,'ATL RAW'!$I:$I,'ATL GA Inventory'!$B92,'ATL RAW'!$L:$L,'ATL GA Inventory'!BJ$3)+SUMIFS('ATL CR'!$J:$J,'ATL CR'!$I:$I,'ATL GA Inventory'!$B92,'ATL CR'!$L:$L,'ATL GA Inventory'!BJ$3)</f>
        <v>0</v>
      </c>
      <c r="BK92" s="13">
        <f>SUMIFS('ATL RAW'!$J:$J,'ATL RAW'!$I:$I,'ATL GA Inventory'!$B92,'ATL RAW'!$L:$L,'ATL GA Inventory'!BK$3)+SUMIFS('ATL CR'!$J:$J,'ATL CR'!$I:$I,'ATL GA Inventory'!$B92,'ATL CR'!$L:$L,'ATL GA Inventory'!BK$3)</f>
        <v>0</v>
      </c>
      <c r="BL92" s="13">
        <f>SUMIFS('ATL RAW'!$J:$J,'ATL RAW'!$I:$I,'ATL GA Inventory'!$B92,'ATL RAW'!$L:$L,'ATL GA Inventory'!BL$3)+SUMIFS('ATL CR'!$J:$J,'ATL CR'!$I:$I,'ATL GA Inventory'!$B92,'ATL CR'!$L:$L,'ATL GA Inventory'!BL$3)</f>
        <v>0</v>
      </c>
      <c r="BM92" s="13">
        <f>SUMIFS('ATL RAW'!$J:$J,'ATL RAW'!$I:$I,'ATL GA Inventory'!$B92,'ATL RAW'!$L:$L,'ATL GA Inventory'!BM$3)+SUMIFS('ATL CR'!$J:$J,'ATL CR'!$I:$I,'ATL GA Inventory'!$B92,'ATL CR'!$L:$L,'ATL GA Inventory'!BM$3)</f>
        <v>0</v>
      </c>
      <c r="BN92" s="13">
        <f>SUMIFS('ATL RAW'!$J:$J,'ATL RAW'!$I:$I,'ATL GA Inventory'!$B92,'ATL RAW'!$L:$L,'ATL GA Inventory'!BN$3)+SUMIFS('ATL CR'!$J:$J,'ATL CR'!$I:$I,'ATL GA Inventory'!$B92,'ATL CR'!$L:$L,'ATL GA Inventory'!BN$3)</f>
        <v>0</v>
      </c>
      <c r="BO92" s="13">
        <f>SUMIFS('ATL RAW'!$J:$J,'ATL RAW'!$I:$I,'ATL GA Inventory'!$B92,'ATL RAW'!$L:$L,'ATL GA Inventory'!BO$3)+SUMIFS('ATL CR'!$J:$J,'ATL CR'!$I:$I,'ATL GA Inventory'!$B92,'ATL CR'!$L:$L,'ATL GA Inventory'!BO$3)</f>
        <v>0</v>
      </c>
      <c r="BP92" s="13">
        <f>SUMIFS('ATL RAW'!$J:$J,'ATL RAW'!$I:$I,'ATL GA Inventory'!$B92,'ATL RAW'!$L:$L,'ATL GA Inventory'!BP$3)+SUMIFS('ATL CR'!$J:$J,'ATL CR'!$I:$I,'ATL GA Inventory'!$B92,'ATL CR'!$L:$L,'ATL GA Inventory'!BP$3)</f>
        <v>0</v>
      </c>
      <c r="BQ92" s="13">
        <f>SUMIFS('ATL RAW'!$J:$J,'ATL RAW'!$I:$I,'ATL GA Inventory'!$B92,'ATL RAW'!$L:$L,'ATL GA Inventory'!BQ$3)+SUMIFS('ATL CR'!$J:$J,'ATL CR'!$I:$I,'ATL GA Inventory'!$B92,'ATL CR'!$L:$L,'ATL GA Inventory'!BQ$3)</f>
        <v>0</v>
      </c>
      <c r="BR92" s="13">
        <f>SUMIFS('ATL RAW'!$J:$J,'ATL RAW'!$I:$I,'ATL GA Inventory'!$B92,'ATL RAW'!$L:$L,'ATL GA Inventory'!BR$3)+SUMIFS('ATL CR'!$J:$J,'ATL CR'!$I:$I,'ATL GA Inventory'!$B92,'ATL CR'!$L:$L,'ATL GA Inventory'!BR$3)</f>
        <v>0</v>
      </c>
      <c r="BS92" s="13">
        <f>SUMIFS('ATL RAW'!$J:$J,'ATL RAW'!$I:$I,'ATL GA Inventory'!$B92,'ATL RAW'!$L:$L,'ATL GA Inventory'!BS$3)+SUMIFS('ATL CR'!$J:$J,'ATL CR'!$I:$I,'ATL GA Inventory'!$B92,'ATL CR'!$L:$L,'ATL GA Inventory'!BS$3)</f>
        <v>0</v>
      </c>
      <c r="BT92" s="13">
        <f>SUMIFS('ATL RAW'!$J:$J,'ATL RAW'!$I:$I,'ATL GA Inventory'!$B92,'ATL RAW'!$L:$L,'ATL GA Inventory'!BT$3)+SUMIFS('ATL CR'!$J:$J,'ATL CR'!$I:$I,'ATL GA Inventory'!$B92,'ATL CR'!$L:$L,'ATL GA Inventory'!BT$3)</f>
        <v>0</v>
      </c>
      <c r="BU92" s="13">
        <f>SUMIFS('ATL RAW'!$J:$J,'ATL RAW'!$I:$I,'ATL GA Inventory'!$B92,'ATL RAW'!$L:$L,'ATL GA Inventory'!BU$3)+SUMIFS('ATL CR'!$J:$J,'ATL CR'!$I:$I,'ATL GA Inventory'!$B92,'ATL CR'!$L:$L,'ATL GA Inventory'!BU$3)</f>
        <v>0</v>
      </c>
      <c r="BV92" s="13">
        <f>SUMIFS('ATL RAW'!$J:$J,'ATL RAW'!$I:$I,'ATL GA Inventory'!$B92,'ATL RAW'!$L:$L,'ATL GA Inventory'!BV$3)+SUMIFS('ATL CR'!$J:$J,'ATL CR'!$I:$I,'ATL GA Inventory'!$B92,'ATL CR'!$L:$L,'ATL GA Inventory'!BV$3)</f>
        <v>0</v>
      </c>
      <c r="BW92" s="13">
        <f>SUMIFS('ATL RAW'!$J:$J,'ATL RAW'!$I:$I,'ATL GA Inventory'!$B92,'ATL RAW'!$L:$L,'ATL GA Inventory'!BW$3)+SUMIFS('ATL CR'!$J:$J,'ATL CR'!$I:$I,'ATL GA Inventory'!$B92,'ATL CR'!$L:$L,'ATL GA Inventory'!BW$3)</f>
        <v>0</v>
      </c>
      <c r="BX92" s="13">
        <f>SUMIFS('ATL RAW'!$J:$J,'ATL RAW'!$I:$I,'ATL GA Inventory'!$B92,'ATL RAW'!$L:$L,'ATL GA Inventory'!BX$3)+SUMIFS('ATL CR'!$J:$J,'ATL CR'!$I:$I,'ATL GA Inventory'!$B92,'ATL CR'!$L:$L,'ATL GA Inventory'!BX$3)</f>
        <v>0</v>
      </c>
      <c r="BY92" s="13">
        <f>SUMIFS('ATL RAW'!$J:$J,'ATL RAW'!$I:$I,'ATL GA Inventory'!$B92,'ATL RAW'!$L:$L,'ATL GA Inventory'!BY$3)+SUMIFS('ATL CR'!$J:$J,'ATL CR'!$I:$I,'ATL GA Inventory'!$B92,'ATL CR'!$L:$L,'ATL GA Inventory'!BY$3)</f>
        <v>0</v>
      </c>
      <c r="BZ92" s="13">
        <f>SUMIFS('ATL RAW'!$J:$J,'ATL RAW'!$I:$I,'ATL GA Inventory'!$B92,'ATL RAW'!$L:$L,'ATL GA Inventory'!BZ$3)+SUMIFS('ATL CR'!$J:$J,'ATL CR'!$I:$I,'ATL GA Inventory'!$B92,'ATL CR'!$L:$L,'ATL GA Inventory'!BZ$3)</f>
        <v>0</v>
      </c>
      <c r="CA92" s="13">
        <f>SUMIFS('ATL RAW'!$J:$J,'ATL RAW'!$I:$I,'ATL GA Inventory'!$B92,'ATL RAW'!$L:$L,'ATL GA Inventory'!CA$3)+SUMIFS('ATL CR'!$J:$J,'ATL CR'!$I:$I,'ATL GA Inventory'!$B92,'ATL CR'!$L:$L,'ATL GA Inventory'!CA$3)</f>
        <v>0</v>
      </c>
      <c r="CB92" s="13">
        <f>SUMIFS('ATL RAW'!$J:$J,'ATL RAW'!$I:$I,'ATL GA Inventory'!$B92,'ATL RAW'!$L:$L,'ATL GA Inventory'!CB$3)+SUMIFS('ATL CR'!$J:$J,'ATL CR'!$I:$I,'ATL GA Inventory'!$B92,'ATL CR'!$L:$L,'ATL GA Inventory'!CB$3)</f>
        <v>0</v>
      </c>
      <c r="CC92" s="13">
        <f>SUMIFS('ATL RAW'!$J:$J,'ATL RAW'!$I:$I,'ATL GA Inventory'!$B92,'ATL RAW'!$L:$L,'ATL GA Inventory'!CC$3)+SUMIFS('ATL CR'!$J:$J,'ATL CR'!$I:$I,'ATL GA Inventory'!$B92,'ATL CR'!$L:$L,'ATL GA Inventory'!CC$3)</f>
        <v>0</v>
      </c>
      <c r="CD92" s="13">
        <f>SUMIFS('ATL RAW'!$J:$J,'ATL RAW'!$I:$I,'ATL GA Inventory'!$B92,'ATL RAW'!$L:$L,'ATL GA Inventory'!CD$3)+SUMIFS('ATL CR'!$J:$J,'ATL CR'!$I:$I,'ATL GA Inventory'!$B92,'ATL CR'!$L:$L,'ATL GA Inventory'!CD$3)</f>
        <v>0</v>
      </c>
      <c r="CE92" s="13">
        <f>SUMIFS('ATL RAW'!$J:$J,'ATL RAW'!$I:$I,'ATL GA Inventory'!$B92,'ATL RAW'!$L:$L,'ATL GA Inventory'!CE$3)+SUMIFS('ATL CR'!$J:$J,'ATL CR'!$I:$I,'ATL GA Inventory'!$B92,'ATL CR'!$L:$L,'ATL GA Inventory'!CE$3)</f>
        <v>0</v>
      </c>
      <c r="CF92" s="13">
        <f>SUMIFS('ATL RAW'!$J:$J,'ATL RAW'!$I:$I,'ATL GA Inventory'!$B92,'ATL RAW'!$L:$L,'ATL GA Inventory'!CF$3)+SUMIFS('ATL CR'!$J:$J,'ATL CR'!$I:$I,'ATL GA Inventory'!$B92,'ATL CR'!$L:$L,'ATL GA Inventory'!CF$3)</f>
        <v>0</v>
      </c>
      <c r="CG92" s="13">
        <f>SUMIFS('ATL RAW'!$J:$J,'ATL RAW'!$I:$I,'ATL GA Inventory'!$B92,'ATL RAW'!$L:$L,'ATL GA Inventory'!CG$3)+SUMIFS('ATL CR'!$J:$J,'ATL CR'!$I:$I,'ATL GA Inventory'!$B92,'ATL CR'!$L:$L,'ATL GA Inventory'!CG$3)</f>
        <v>0</v>
      </c>
      <c r="CH92" s="13">
        <f>SUMIFS('ATL RAW'!$J:$J,'ATL RAW'!$I:$I,'ATL GA Inventory'!$B92,'ATL RAW'!$L:$L,'ATL GA Inventory'!CH$3)+SUMIFS('ATL CR'!$J:$J,'ATL CR'!$I:$I,'ATL GA Inventory'!$B92,'ATL CR'!$L:$L,'ATL GA Inventory'!CH$3)</f>
        <v>0</v>
      </c>
      <c r="CI92" s="13">
        <f>SUMIFS('ATL RAW'!$J:$J,'ATL RAW'!$I:$I,'ATL GA Inventory'!$B92,'ATL RAW'!$L:$L,'ATL GA Inventory'!CI$3)+SUMIFS('ATL CR'!$J:$J,'ATL CR'!$I:$I,'ATL GA Inventory'!$B92,'ATL CR'!$L:$L,'ATL GA Inventory'!CI$3)</f>
        <v>0</v>
      </c>
      <c r="CJ92" s="13">
        <f>SUMIFS('ATL RAW'!$J:$J,'ATL RAW'!$I:$I,'ATL GA Inventory'!$B92,'ATL RAW'!$L:$L,'ATL GA Inventory'!CJ$3)+SUMIFS('ATL CR'!$J:$J,'ATL CR'!$I:$I,'ATL GA Inventory'!$B92,'ATL CR'!$L:$L,'ATL GA Inventory'!CJ$3)</f>
        <v>0</v>
      </c>
      <c r="CK92" s="13">
        <f>SUMIFS('ATL RAW'!$J:$J,'ATL RAW'!$I:$I,'ATL GA Inventory'!$B92,'ATL RAW'!$L:$L,'ATL GA Inventory'!CK$3)+SUMIFS('ATL CR'!$J:$J,'ATL CR'!$I:$I,'ATL GA Inventory'!$B92,'ATL CR'!$L:$L,'ATL GA Inventory'!CK$3)</f>
        <v>0</v>
      </c>
      <c r="CL92" s="13">
        <f>SUMIFS('ATL RAW'!$J:$J,'ATL RAW'!$I:$I,'ATL GA Inventory'!$B92,'ATL RAW'!$L:$L,'ATL GA Inventory'!CL$3)+SUMIFS('ATL CR'!$J:$J,'ATL CR'!$I:$I,'ATL GA Inventory'!$B92,'ATL CR'!$L:$L,'ATL GA Inventory'!CL$3)</f>
        <v>0</v>
      </c>
      <c r="CM92" s="13">
        <f>SUMIFS('ATL RAW'!$J:$J,'ATL RAW'!$I:$I,'ATL GA Inventory'!$B92,'ATL RAW'!$L:$L,'ATL GA Inventory'!CM$3)+SUMIFS('ATL CR'!$J:$J,'ATL CR'!$I:$I,'ATL GA Inventory'!$B92,'ATL CR'!$L:$L,'ATL GA Inventory'!CM$3)</f>
        <v>0</v>
      </c>
      <c r="CN92" s="13">
        <f>SUMIFS('ATL RAW'!$J:$J,'ATL RAW'!$I:$I,'ATL GA Inventory'!$B92,'ATL RAW'!$L:$L,'ATL GA Inventory'!CN$3)+SUMIFS('ATL CR'!$J:$J,'ATL CR'!$I:$I,'ATL GA Inventory'!$B92,'ATL CR'!$L:$L,'ATL GA Inventory'!CN$3)</f>
        <v>0</v>
      </c>
      <c r="CO92" s="13">
        <f>SUMIFS('ATL RAW'!$J:$J,'ATL RAW'!$I:$I,'ATL GA Inventory'!$B92,'ATL RAW'!$L:$L,'ATL GA Inventory'!CO$3)+SUMIFS('ATL CR'!$J:$J,'ATL CR'!$I:$I,'ATL GA Inventory'!$B92,'ATL CR'!$L:$L,'ATL GA Inventory'!CO$3)</f>
        <v>0</v>
      </c>
      <c r="CP92" s="13">
        <f>SUMIFS('ATL RAW'!$J:$J,'ATL RAW'!$I:$I,'ATL GA Inventory'!$B92,'ATL RAW'!$L:$L,'ATL GA Inventory'!CP$3)+SUMIFS('ATL CR'!$J:$J,'ATL CR'!$I:$I,'ATL GA Inventory'!$B92,'ATL CR'!$L:$L,'ATL GA Inventory'!CP$3)</f>
        <v>0</v>
      </c>
      <c r="CQ92" s="13">
        <f>SUMIFS('ATL RAW'!$J:$J,'ATL RAW'!$I:$I,'ATL GA Inventory'!$B92,'ATL RAW'!$L:$L,'ATL GA Inventory'!CQ$3)+SUMIFS('ATL CR'!$J:$J,'ATL CR'!$I:$I,'ATL GA Inventory'!$B92,'ATL CR'!$L:$L,'ATL GA Inventory'!CQ$3)</f>
        <v>0</v>
      </c>
      <c r="CR92" s="13">
        <f>SUMIFS('ATL RAW'!$J:$J,'ATL RAW'!$I:$I,'ATL GA Inventory'!$B92,'ATL RAW'!$L:$L,'ATL GA Inventory'!CR$3)+SUMIFS('ATL CR'!$J:$J,'ATL CR'!$I:$I,'ATL GA Inventory'!$B92,'ATL CR'!$L:$L,'ATL GA Inventory'!CR$3)</f>
        <v>0</v>
      </c>
      <c r="CS92" s="13">
        <f>SUMIFS('ATL RAW'!$J:$J,'ATL RAW'!$I:$I,'ATL GA Inventory'!$B92,'ATL RAW'!$L:$L,'ATL GA Inventory'!CS$3)+SUMIFS('ATL CR'!$J:$J,'ATL CR'!$I:$I,'ATL GA Inventory'!$B92,'ATL CR'!$L:$L,'ATL GA Inventory'!CS$3)</f>
        <v>0</v>
      </c>
      <c r="CT92" s="13">
        <f>SUMIFS('ATL RAW'!$J:$J,'ATL RAW'!$I:$I,'ATL GA Inventory'!$B92,'ATL RAW'!$L:$L,'ATL GA Inventory'!CT$3)+SUMIFS('ATL CR'!$J:$J,'ATL CR'!$I:$I,'ATL GA Inventory'!$B92,'ATL CR'!$L:$L,'ATL GA Inventory'!CT$3)</f>
        <v>0</v>
      </c>
      <c r="CU92" s="13">
        <f>SUMIFS('ATL RAW'!$J:$J,'ATL RAW'!$I:$I,'ATL GA Inventory'!$B92,'ATL RAW'!$L:$L,'ATL GA Inventory'!CU$3)+SUMIFS('ATL CR'!$J:$J,'ATL CR'!$I:$I,'ATL GA Inventory'!$B92,'ATL CR'!$L:$L,'ATL GA Inventory'!CU$3)</f>
        <v>0</v>
      </c>
      <c r="CV92" s="13">
        <f>SUMIFS('ATL RAW'!$J:$J,'ATL RAW'!$I:$I,'ATL GA Inventory'!$B92,'ATL RAW'!$L:$L,'ATL GA Inventory'!CV$3)+SUMIFS('ATL CR'!$J:$J,'ATL CR'!$I:$I,'ATL GA Inventory'!$B92,'ATL CR'!$L:$L,'ATL GA Inventory'!CV$3)</f>
        <v>0</v>
      </c>
      <c r="CW92" s="13">
        <f>SUMIFS('ATL RAW'!$J:$J,'ATL RAW'!$I:$I,'ATL GA Inventory'!$B92,'ATL RAW'!$L:$L,'ATL GA Inventory'!CW$3)+SUMIFS('ATL CR'!$J:$J,'ATL CR'!$I:$I,'ATL GA Inventory'!$B92,'ATL CR'!$L:$L,'ATL GA Inventory'!CW$3)</f>
        <v>0</v>
      </c>
      <c r="CX92" s="13">
        <f>SUMIFS('ATL RAW'!$J:$J,'ATL RAW'!$I:$I,'ATL GA Inventory'!$B92,'ATL RAW'!$L:$L,'ATL GA Inventory'!CX$3)+SUMIFS('ATL CR'!$J:$J,'ATL CR'!$I:$I,'ATL GA Inventory'!$B92,'ATL CR'!$L:$L,'ATL GA Inventory'!CX$3)</f>
        <v>0</v>
      </c>
      <c r="CY92" s="13">
        <f>SUMIFS('ATL RAW'!$J:$J,'ATL RAW'!$I:$I,'ATL GA Inventory'!$B92,'ATL RAW'!$L:$L,'ATL GA Inventory'!CY$3)+SUMIFS('ATL CR'!$J:$J,'ATL CR'!$I:$I,'ATL GA Inventory'!$B92,'ATL CR'!$L:$L,'ATL GA Inventory'!CY$3)</f>
        <v>0</v>
      </c>
      <c r="CZ92" s="13">
        <f>SUMIFS('ATL RAW'!$J:$J,'ATL RAW'!$I:$I,'ATL GA Inventory'!$B92,'ATL RAW'!$L:$L,'ATL GA Inventory'!CZ$3)+SUMIFS('ATL CR'!$J:$J,'ATL CR'!$I:$I,'ATL GA Inventory'!$B92,'ATL CR'!$L:$L,'ATL GA Inventory'!CZ$3)</f>
        <v>0</v>
      </c>
      <c r="DA92" s="13">
        <f>SUMIFS('ATL RAW'!$J:$J,'ATL RAW'!$I:$I,'ATL GA Inventory'!$B92,'ATL RAW'!$L:$L,'ATL GA Inventory'!DA$3)+SUMIFS('ATL CR'!$J:$J,'ATL CR'!$I:$I,'ATL GA Inventory'!$B92,'ATL CR'!$L:$L,'ATL GA Inventory'!DA$3)</f>
        <v>0</v>
      </c>
      <c r="DB92" s="13">
        <f>SUMIFS('ATL RAW'!$J:$J,'ATL RAW'!$I:$I,'ATL GA Inventory'!$B92,'ATL RAW'!$L:$L,'ATL GA Inventory'!DB$3)+SUMIFS('ATL CR'!$J:$J,'ATL CR'!$I:$I,'ATL GA Inventory'!$B92,'ATL CR'!$L:$L,'ATL GA Inventory'!DB$3)</f>
        <v>0</v>
      </c>
      <c r="DC92" s="13">
        <f>SUMIFS('ATL RAW'!$J:$J,'ATL RAW'!$I:$I,'ATL GA Inventory'!$B92,'ATL RAW'!$L:$L,'ATL GA Inventory'!DC$3)+SUMIFS('ATL CR'!$J:$J,'ATL CR'!$I:$I,'ATL GA Inventory'!$B92,'ATL CR'!$L:$L,'ATL GA Inventory'!DC$3)</f>
        <v>0</v>
      </c>
      <c r="DD92" s="13">
        <f>SUMIFS('ATL RAW'!$J:$J,'ATL RAW'!$I:$I,'ATL GA Inventory'!$B92,'ATL RAW'!$L:$L,'ATL GA Inventory'!DD$3)+SUMIFS('ATL CR'!$J:$J,'ATL CR'!$I:$I,'ATL GA Inventory'!$B92,'ATL CR'!$L:$L,'ATL GA Inventory'!DD$3)</f>
        <v>0</v>
      </c>
      <c r="DE92" s="13">
        <f>SUMIFS('ATL RAW'!$J:$J,'ATL RAW'!$I:$I,'ATL GA Inventory'!$B92,'ATL RAW'!$L:$L,'ATL GA Inventory'!DE$3)+SUMIFS('ATL CR'!$J:$J,'ATL CR'!$I:$I,'ATL GA Inventory'!$B92,'ATL CR'!$L:$L,'ATL GA Inventory'!DE$3)</f>
        <v>0</v>
      </c>
      <c r="DF92" s="13">
        <f>SUMIFS('ATL RAW'!$J:$J,'ATL RAW'!$I:$I,'ATL GA Inventory'!$B92,'ATL RAW'!$L:$L,'ATL GA Inventory'!DF$3)+SUMIFS('ATL CR'!$J:$J,'ATL CR'!$I:$I,'ATL GA Inventory'!$B92,'ATL CR'!$L:$L,'ATL GA Inventory'!DF$3)</f>
        <v>0</v>
      </c>
      <c r="DG92" s="13">
        <f>SUMIFS('ATL RAW'!$J:$J,'ATL RAW'!$I:$I,'ATL GA Inventory'!$B92,'ATL RAW'!$L:$L,'ATL GA Inventory'!DG$3)+SUMIFS('ATL CR'!$J:$J,'ATL CR'!$I:$I,'ATL GA Inventory'!$B92,'ATL CR'!$L:$L,'ATL GA Inventory'!DG$3)</f>
        <v>0</v>
      </c>
      <c r="DH92" s="13">
        <f>SUMIFS('ATL RAW'!$J:$J,'ATL RAW'!$I:$I,'ATL GA Inventory'!$B92,'ATL RAW'!$L:$L,'ATL GA Inventory'!DH$3)+SUMIFS('ATL CR'!$J:$J,'ATL CR'!$I:$I,'ATL GA Inventory'!$B92,'ATL CR'!$L:$L,'ATL GA Inventory'!DH$3)</f>
        <v>0</v>
      </c>
      <c r="DI92" s="13">
        <f>SUMIFS('ATL RAW'!$J:$J,'ATL RAW'!$I:$I,'ATL GA Inventory'!$B92,'ATL RAW'!$L:$L,'ATL GA Inventory'!DI$3)+SUMIFS('ATL CR'!$J:$J,'ATL CR'!$I:$I,'ATL GA Inventory'!$B92,'ATL CR'!$L:$L,'ATL GA Inventory'!DI$3)</f>
        <v>0</v>
      </c>
      <c r="DJ92" s="13">
        <f>SUMIFS('ATL RAW'!$J:$J,'ATL RAW'!$I:$I,'ATL GA Inventory'!$B92,'ATL RAW'!$L:$L,'ATL GA Inventory'!DJ$3)+SUMIFS('ATL CR'!$J:$J,'ATL CR'!$I:$I,'ATL GA Inventory'!$B92,'ATL CR'!$L:$L,'ATL GA Inventory'!DJ$3)</f>
        <v>0</v>
      </c>
      <c r="DK92" s="13">
        <f>SUMIFS('ATL RAW'!$J:$J,'ATL RAW'!$I:$I,'ATL GA Inventory'!$B92,'ATL RAW'!$L:$L,'ATL GA Inventory'!DK$3)+SUMIFS('ATL CR'!$J:$J,'ATL CR'!$I:$I,'ATL GA Inventory'!$B92,'ATL CR'!$L:$L,'ATL GA Inventory'!DK$3)</f>
        <v>0</v>
      </c>
      <c r="DL92" s="13">
        <f>SUMIFS('ATL RAW'!$J:$J,'ATL RAW'!$I:$I,'ATL GA Inventory'!$B92,'ATL RAW'!$L:$L,'ATL GA Inventory'!DL$3)+SUMIFS('ATL CR'!$J:$J,'ATL CR'!$I:$I,'ATL GA Inventory'!$B92,'ATL CR'!$L:$L,'ATL GA Inventory'!DL$3)</f>
        <v>0</v>
      </c>
      <c r="DM92" s="13">
        <f>SUMIFS('ATL RAW'!$J:$J,'ATL RAW'!$I:$I,'ATL GA Inventory'!$B92,'ATL RAW'!$L:$L,'ATL GA Inventory'!DM$3)+SUMIFS('ATL CR'!$J:$J,'ATL CR'!$I:$I,'ATL GA Inventory'!$B92,'ATL CR'!$L:$L,'ATL GA Inventory'!DM$3)</f>
        <v>0</v>
      </c>
      <c r="DN92" s="13">
        <f>SUMIFS('ATL RAW'!$J:$J,'ATL RAW'!$I:$I,'ATL GA Inventory'!$B92,'ATL RAW'!$L:$L,'ATL GA Inventory'!DN$3)+SUMIFS('ATL CR'!$J:$J,'ATL CR'!$I:$I,'ATL GA Inventory'!$B92,'ATL CR'!$L:$L,'ATL GA Inventory'!DN$3)</f>
        <v>0</v>
      </c>
      <c r="DO92" s="13">
        <f>SUMIFS('ATL RAW'!$J:$J,'ATL RAW'!$I:$I,'ATL GA Inventory'!$B92,'ATL RAW'!$L:$L,'ATL GA Inventory'!DO$3)+SUMIFS('ATL CR'!$J:$J,'ATL CR'!$I:$I,'ATL GA Inventory'!$B92,'ATL CR'!$L:$L,'ATL GA Inventory'!DO$3)</f>
        <v>0</v>
      </c>
      <c r="DP92" s="13">
        <f>SUMIFS('ATL RAW'!$J:$J,'ATL RAW'!$I:$I,'ATL GA Inventory'!$B92,'ATL RAW'!$L:$L,'ATL GA Inventory'!DP$3)+SUMIFS('ATL CR'!$J:$J,'ATL CR'!$I:$I,'ATL GA Inventory'!$B92,'ATL CR'!$L:$L,'ATL GA Inventory'!DP$3)</f>
        <v>0</v>
      </c>
      <c r="DQ92" s="13">
        <f>SUMIFS('ATL RAW'!$J:$J,'ATL RAW'!$I:$I,'ATL GA Inventory'!$B92,'ATL RAW'!$L:$L,'ATL GA Inventory'!DQ$3)+SUMIFS('ATL CR'!$J:$J,'ATL CR'!$I:$I,'ATL GA Inventory'!$B92,'ATL CR'!$L:$L,'ATL GA Inventory'!DQ$3)</f>
        <v>0</v>
      </c>
      <c r="DR92" s="13">
        <f>SUMIFS('ATL RAW'!$J:$J,'ATL RAW'!$I:$I,'ATL GA Inventory'!$B92,'ATL RAW'!$L:$L,'ATL GA Inventory'!DR$3)+SUMIFS('ATL CR'!$J:$J,'ATL CR'!$I:$I,'ATL GA Inventory'!$B92,'ATL CR'!$L:$L,'ATL GA Inventory'!DR$3)</f>
        <v>0</v>
      </c>
      <c r="DS92" s="13">
        <f>SUMIFS('ATL RAW'!$J:$J,'ATL RAW'!$I:$I,'ATL GA Inventory'!$B92,'ATL RAW'!$L:$L,'ATL GA Inventory'!DS$3)+SUMIFS('ATL CR'!$J:$J,'ATL CR'!$I:$I,'ATL GA Inventory'!$B92,'ATL CR'!$L:$L,'ATL GA Inventory'!DS$3)</f>
        <v>0</v>
      </c>
      <c r="DT92" s="13">
        <f>SUMIFS('ATL RAW'!$J:$J,'ATL RAW'!$I:$I,'ATL GA Inventory'!$B92,'ATL RAW'!$L:$L,'ATL GA Inventory'!DT$3)+SUMIFS('ATL CR'!$J:$J,'ATL CR'!$I:$I,'ATL GA Inventory'!$B92,'ATL CR'!$L:$L,'ATL GA Inventory'!DT$3)</f>
        <v>0</v>
      </c>
      <c r="DU92" s="13">
        <f>SUMIFS('ATL RAW'!$J:$J,'ATL RAW'!$I:$I,'ATL GA Inventory'!$B92,'ATL RAW'!$L:$L,'ATL GA Inventory'!DU$3)+SUMIFS('ATL CR'!$J:$J,'ATL CR'!$I:$I,'ATL GA Inventory'!$B92,'ATL CR'!$L:$L,'ATL GA Inventory'!DU$3)</f>
        <v>0</v>
      </c>
      <c r="DV92" s="13">
        <f>SUMIFS('ATL RAW'!$J:$J,'ATL RAW'!$I:$I,'ATL GA Inventory'!$B92,'ATL RAW'!$L:$L,'ATL GA Inventory'!DV$3)+SUMIFS('ATL CR'!$J:$J,'ATL CR'!$I:$I,'ATL GA Inventory'!$B92,'ATL CR'!$L:$L,'ATL GA Inventory'!DV$3)</f>
        <v>0</v>
      </c>
      <c r="DW92" s="13">
        <f>SUMIFS('ATL RAW'!$J:$J,'ATL RAW'!$I:$I,'ATL GA Inventory'!$B92,'ATL RAW'!$L:$L,'ATL GA Inventory'!DW$3)+SUMIFS('ATL CR'!$J:$J,'ATL CR'!$I:$I,'ATL GA Inventory'!$B92,'ATL CR'!$L:$L,'ATL GA Inventory'!DW$3)</f>
        <v>0</v>
      </c>
      <c r="DX92" s="13">
        <f>SUMIFS('ATL RAW'!$J:$J,'ATL RAW'!$I:$I,'ATL GA Inventory'!$B92,'ATL RAW'!$L:$L,'ATL GA Inventory'!DX$3)+SUMIFS('ATL CR'!$J:$J,'ATL CR'!$I:$I,'ATL GA Inventory'!$B92,'ATL CR'!$L:$L,'ATL GA Inventory'!DX$3)</f>
        <v>0</v>
      </c>
      <c r="DY92" s="13">
        <f>SUMIFS('ATL RAW'!$J:$J,'ATL RAW'!$I:$I,'ATL GA Inventory'!$B92,'ATL RAW'!$L:$L,'ATL GA Inventory'!DY$3)+SUMIFS('ATL CR'!$J:$J,'ATL CR'!$I:$I,'ATL GA Inventory'!$B92,'ATL CR'!$L:$L,'ATL GA Inventory'!DY$3)</f>
        <v>0</v>
      </c>
      <c r="DZ92" s="13">
        <f>SUMIFS('ATL RAW'!$J:$J,'ATL RAW'!$I:$I,'ATL GA Inventory'!$B92,'ATL RAW'!$L:$L,'ATL GA Inventory'!DZ$3)+SUMIFS('ATL CR'!$J:$J,'ATL CR'!$I:$I,'ATL GA Inventory'!$B92,'ATL CR'!$L:$L,'ATL GA Inventory'!DZ$3)</f>
        <v>0</v>
      </c>
      <c r="EA92" s="13">
        <f>SUMIFS('ATL RAW'!$J:$J,'ATL RAW'!$I:$I,'ATL GA Inventory'!$B92,'ATL RAW'!$L:$L,'ATL GA Inventory'!EA$3)+SUMIFS('ATL CR'!$J:$J,'ATL CR'!$I:$I,'ATL GA Inventory'!$B92,'ATL CR'!$L:$L,'ATL GA Inventory'!EA$3)</f>
        <v>0</v>
      </c>
      <c r="EB92" s="13">
        <f>SUMIFS('ATL RAW'!$J:$J,'ATL RAW'!$I:$I,'ATL GA Inventory'!$B92,'ATL RAW'!$L:$L,'ATL GA Inventory'!EB$3)+SUMIFS('ATL CR'!$J:$J,'ATL CR'!$I:$I,'ATL GA Inventory'!$B92,'ATL CR'!$L:$L,'ATL GA Inventory'!EB$3)</f>
        <v>0</v>
      </c>
      <c r="EC92" s="13">
        <f>SUMIFS('ATL RAW'!$J:$J,'ATL RAW'!$I:$I,'ATL GA Inventory'!$B92,'ATL RAW'!$L:$L,'ATL GA Inventory'!EC$3)+SUMIFS('ATL CR'!$J:$J,'ATL CR'!$I:$I,'ATL GA Inventory'!$B92,'ATL CR'!$L:$L,'ATL GA Inventory'!EC$3)</f>
        <v>0</v>
      </c>
      <c r="ED92" s="13">
        <f>SUMIFS('ATL RAW'!$J:$J,'ATL RAW'!$I:$I,'ATL GA Inventory'!$B92,'ATL RAW'!$L:$L,'ATL GA Inventory'!ED$3)+SUMIFS('ATL CR'!$J:$J,'ATL CR'!$I:$I,'ATL GA Inventory'!$B92,'ATL CR'!$L:$L,'ATL GA Inventory'!ED$3)</f>
        <v>0</v>
      </c>
      <c r="EE92" s="13">
        <f>SUMIFS('ATL RAW'!$J:$J,'ATL RAW'!$I:$I,'ATL GA Inventory'!$B92,'ATL RAW'!$L:$L,'ATL GA Inventory'!EE$3)+SUMIFS('ATL CR'!$J:$J,'ATL CR'!$I:$I,'ATL GA Inventory'!$B92,'ATL CR'!$L:$L,'ATL GA Inventory'!EE$3)</f>
        <v>0</v>
      </c>
      <c r="EF92" s="13">
        <f>SUMIFS('ATL RAW'!$J:$J,'ATL RAW'!$I:$I,'ATL GA Inventory'!$B92,'ATL RAW'!$L:$L,'ATL GA Inventory'!EF$3)+SUMIFS('ATL CR'!$J:$J,'ATL CR'!$I:$I,'ATL GA Inventory'!$B92,'ATL CR'!$L:$L,'ATL GA Inventory'!EF$3)</f>
        <v>0</v>
      </c>
      <c r="EG92" s="13">
        <f>SUMIFS('ATL RAW'!$J:$J,'ATL RAW'!$I:$I,'ATL GA Inventory'!$B92,'ATL RAW'!$L:$L,'ATL GA Inventory'!EG$3)+SUMIFS('ATL CR'!$J:$J,'ATL CR'!$I:$I,'ATL GA Inventory'!$B92,'ATL CR'!$L:$L,'ATL GA Inventory'!EG$3)</f>
        <v>0</v>
      </c>
      <c r="EH92" s="13">
        <f>SUMIFS('ATL RAW'!$J:$J,'ATL RAW'!$I:$I,'ATL GA Inventory'!$B92,'ATL RAW'!$L:$L,'ATL GA Inventory'!EH$3)+SUMIFS('ATL CR'!$J:$J,'ATL CR'!$I:$I,'ATL GA Inventory'!$B92,'ATL CR'!$L:$L,'ATL GA Inventory'!EH$3)</f>
        <v>0</v>
      </c>
      <c r="EI92" s="13">
        <f>SUMIFS('ATL RAW'!$J:$J,'ATL RAW'!$I:$I,'ATL GA Inventory'!$B92,'ATL RAW'!$L:$L,'ATL GA Inventory'!EI$3)+SUMIFS('ATL CR'!$J:$J,'ATL CR'!$I:$I,'ATL GA Inventory'!$B92,'ATL CR'!$L:$L,'ATL GA Inventory'!EI$3)</f>
        <v>0</v>
      </c>
      <c r="EJ92" s="13">
        <f>SUMIFS('ATL RAW'!$J:$J,'ATL RAW'!$I:$I,'ATL GA Inventory'!$B92,'ATL RAW'!$L:$L,'ATL GA Inventory'!EJ$3)+SUMIFS('ATL CR'!$J:$J,'ATL CR'!$I:$I,'ATL GA Inventory'!$B92,'ATL CR'!$L:$L,'ATL GA Inventory'!EJ$3)</f>
        <v>0</v>
      </c>
      <c r="EK92" s="13">
        <f>SUMIFS('ATL RAW'!$J:$J,'ATL RAW'!$I:$I,'ATL GA Inventory'!$B92,'ATL RAW'!$L:$L,'ATL GA Inventory'!EK$3)+SUMIFS('ATL CR'!$J:$J,'ATL CR'!$I:$I,'ATL GA Inventory'!$B92,'ATL CR'!$L:$L,'ATL GA Inventory'!EK$3)</f>
        <v>0</v>
      </c>
      <c r="EL92" s="13">
        <f>SUMIFS('ATL RAW'!$J:$J,'ATL RAW'!$I:$I,'ATL GA Inventory'!$B92,'ATL RAW'!$L:$L,'ATL GA Inventory'!EL$3)+SUMIFS('ATL CR'!$J:$J,'ATL CR'!$I:$I,'ATL GA Inventory'!$B92,'ATL CR'!$L:$L,'ATL GA Inventory'!EL$3)</f>
        <v>0</v>
      </c>
      <c r="EM92" s="13">
        <f>SUMIFS('ATL RAW'!$J:$J,'ATL RAW'!$I:$I,'ATL GA Inventory'!$B92,'ATL RAW'!$L:$L,'ATL GA Inventory'!EM$3)+SUMIFS('ATL CR'!$J:$J,'ATL CR'!$I:$I,'ATL GA Inventory'!$B92,'ATL CR'!$L:$L,'ATL GA Inventory'!EM$3)</f>
        <v>0</v>
      </c>
      <c r="EN92" s="13">
        <f>SUMIFS('ATL RAW'!$J:$J,'ATL RAW'!$I:$I,'ATL GA Inventory'!$B92,'ATL RAW'!$L:$L,'ATL GA Inventory'!EN$3)+SUMIFS('ATL CR'!$J:$J,'ATL CR'!$I:$I,'ATL GA Inventory'!$B92,'ATL CR'!$L:$L,'ATL GA Inventory'!EN$3)</f>
        <v>0</v>
      </c>
      <c r="EO92" s="13">
        <f>SUMIFS('ATL RAW'!$J:$J,'ATL RAW'!$I:$I,'ATL GA Inventory'!$B92,'ATL RAW'!$L:$L,'ATL GA Inventory'!EO$3)+SUMIFS('ATL CR'!$J:$J,'ATL CR'!$I:$I,'ATL GA Inventory'!$B92,'ATL CR'!$L:$L,'ATL GA Inventory'!EO$3)</f>
        <v>0</v>
      </c>
      <c r="EP92" s="13">
        <f>SUMIFS('ATL RAW'!$J:$J,'ATL RAW'!$I:$I,'ATL GA Inventory'!$B92,'ATL RAW'!$L:$L,'ATL GA Inventory'!EP$3)+SUMIFS('ATL CR'!$J:$J,'ATL CR'!$I:$I,'ATL GA Inventory'!$B92,'ATL CR'!$L:$L,'ATL GA Inventory'!EP$3)</f>
        <v>0</v>
      </c>
      <c r="EQ92" s="13">
        <f>SUMIFS('ATL RAW'!$J:$J,'ATL RAW'!$I:$I,'ATL GA Inventory'!$B92,'ATL RAW'!$L:$L,'ATL GA Inventory'!EQ$3)+SUMIFS('ATL CR'!$J:$J,'ATL CR'!$I:$I,'ATL GA Inventory'!$B92,'ATL CR'!$L:$L,'ATL GA Inventory'!EQ$3)</f>
        <v>0</v>
      </c>
      <c r="ER92" s="13">
        <f>SUMIFS('ATL RAW'!$J:$J,'ATL RAW'!$I:$I,'ATL GA Inventory'!$B92,'ATL RAW'!$L:$L,'ATL GA Inventory'!ER$3)+SUMIFS('ATL CR'!$J:$J,'ATL CR'!$I:$I,'ATL GA Inventory'!$B92,'ATL CR'!$L:$L,'ATL GA Inventory'!ER$3)</f>
        <v>0</v>
      </c>
      <c r="ES92" s="13">
        <f>SUMIFS('ATL RAW'!$J:$J,'ATL RAW'!$I:$I,'ATL GA Inventory'!$B92,'ATL RAW'!$L:$L,'ATL GA Inventory'!ES$3)+SUMIFS('ATL CR'!$J:$J,'ATL CR'!$I:$I,'ATL GA Inventory'!$B92,'ATL CR'!$L:$L,'ATL GA Inventory'!ES$3)</f>
        <v>0</v>
      </c>
      <c r="ET92" s="13">
        <f>SUMIFS('ATL RAW'!$J:$J,'ATL RAW'!$I:$I,'ATL GA Inventory'!$B92,'ATL RAW'!$L:$L,'ATL GA Inventory'!ET$3)+SUMIFS('ATL CR'!$J:$J,'ATL CR'!$I:$I,'ATL GA Inventory'!$B92,'ATL CR'!$L:$L,'ATL GA Inventory'!ET$3)</f>
        <v>0</v>
      </c>
      <c r="EU92" s="13">
        <f>SUMIFS('ATL RAW'!$J:$J,'ATL RAW'!$I:$I,'ATL GA Inventory'!$B92,'ATL RAW'!$L:$L,'ATL GA Inventory'!EU$3)+SUMIFS('ATL CR'!$J:$J,'ATL CR'!$I:$I,'ATL GA Inventory'!$B92,'ATL CR'!$L:$L,'ATL GA Inventory'!EU$3)</f>
        <v>0</v>
      </c>
      <c r="EV92" s="13">
        <f>SUMIFS('ATL RAW'!$J:$J,'ATL RAW'!$I:$I,'ATL GA Inventory'!$B92,'ATL RAW'!$L:$L,'ATL GA Inventory'!EV$3)+SUMIFS('ATL CR'!$J:$J,'ATL CR'!$I:$I,'ATL GA Inventory'!$B92,'ATL CR'!$L:$L,'ATL GA Inventory'!EV$3)</f>
        <v>0</v>
      </c>
      <c r="EW92" s="13">
        <f>SUMIFS('ATL RAW'!$J:$J,'ATL RAW'!$I:$I,'ATL GA Inventory'!$B92,'ATL RAW'!$L:$L,'ATL GA Inventory'!EW$3)+SUMIFS('ATL CR'!$J:$J,'ATL CR'!$I:$I,'ATL GA Inventory'!$B92,'ATL CR'!$L:$L,'ATL GA Inventory'!EW$3)</f>
        <v>0</v>
      </c>
      <c r="EX92" s="13">
        <f>SUMIFS('ATL RAW'!$J:$J,'ATL RAW'!$I:$I,'ATL GA Inventory'!$B92,'ATL RAW'!$L:$L,'ATL GA Inventory'!EX$3)+SUMIFS('ATL CR'!$J:$J,'ATL CR'!$I:$I,'ATL GA Inventory'!$B92,'ATL CR'!$L:$L,'ATL GA Inventory'!EX$3)</f>
        <v>0</v>
      </c>
      <c r="EY92" s="13">
        <f>SUMIFS('ATL RAW'!$J:$J,'ATL RAW'!$I:$I,'ATL GA Inventory'!$B92,'ATL RAW'!$L:$L,'ATL GA Inventory'!EY$3)+SUMIFS('ATL CR'!$J:$J,'ATL CR'!$I:$I,'ATL GA Inventory'!$B92,'ATL CR'!$L:$L,'ATL GA Inventory'!EY$3)</f>
        <v>0</v>
      </c>
      <c r="EZ92" s="13">
        <f>SUMIFS('ATL RAW'!$J:$J,'ATL RAW'!$I:$I,'ATL GA Inventory'!$B92,'ATL RAW'!$L:$L,'ATL GA Inventory'!EZ$3)+SUMIFS('ATL CR'!$J:$J,'ATL CR'!$I:$I,'ATL GA Inventory'!$B92,'ATL CR'!$L:$L,'ATL GA Inventory'!EZ$3)</f>
        <v>0</v>
      </c>
      <c r="FA92" s="13">
        <f>SUMIFS('ATL RAW'!$J:$J,'ATL RAW'!$I:$I,'ATL GA Inventory'!$B92,'ATL RAW'!$L:$L,'ATL GA Inventory'!FA$3)+SUMIFS('ATL CR'!$J:$J,'ATL CR'!$I:$I,'ATL GA Inventory'!$B92,'ATL CR'!$L:$L,'ATL GA Inventory'!FA$3)</f>
        <v>0</v>
      </c>
      <c r="FB92" s="13">
        <f>SUMIFS('ATL RAW'!$J:$J,'ATL RAW'!$I:$I,'ATL GA Inventory'!$B92,'ATL RAW'!$L:$L,'ATL GA Inventory'!FB$3)+SUMIFS('ATL CR'!$J:$J,'ATL CR'!$I:$I,'ATL GA Inventory'!$B92,'ATL CR'!$L:$L,'ATL GA Inventory'!FB$3)</f>
        <v>0</v>
      </c>
      <c r="FC92" s="13">
        <f>SUMIFS('ATL RAW'!$J:$J,'ATL RAW'!$I:$I,'ATL GA Inventory'!$B92,'ATL RAW'!$L:$L,'ATL GA Inventory'!FC$3)+SUMIFS('ATL CR'!$J:$J,'ATL CR'!$I:$I,'ATL GA Inventory'!$B92,'ATL CR'!$L:$L,'ATL GA Inventory'!FC$3)</f>
        <v>0</v>
      </c>
      <c r="FD92" s="13">
        <f>SUMIFS('ATL RAW'!$J:$J,'ATL RAW'!$I:$I,'ATL GA Inventory'!$B92,'ATL RAW'!$L:$L,'ATL GA Inventory'!FD$3)+SUMIFS('ATL CR'!$J:$J,'ATL CR'!$I:$I,'ATL GA Inventory'!$B92,'ATL CR'!$L:$L,'ATL GA Inventory'!FD$3)</f>
        <v>0</v>
      </c>
      <c r="FE92" s="13">
        <f>SUMIFS('ATL RAW'!$J:$J,'ATL RAW'!$I:$I,'ATL GA Inventory'!$B92,'ATL RAW'!$L:$L,'ATL GA Inventory'!FE$3)+SUMIFS('ATL CR'!$J:$J,'ATL CR'!$I:$I,'ATL GA Inventory'!$B92,'ATL CR'!$L:$L,'ATL GA Inventory'!FE$3)</f>
        <v>0</v>
      </c>
      <c r="FF92" s="13">
        <f>SUMIFS('ATL RAW'!$J:$J,'ATL RAW'!$I:$I,'ATL GA Inventory'!$B92,'ATL RAW'!$L:$L,'ATL GA Inventory'!FF$3)+SUMIFS('ATL CR'!$J:$J,'ATL CR'!$I:$I,'ATL GA Inventory'!$B92,'ATL CR'!$L:$L,'ATL GA Inventory'!FF$3)</f>
        <v>0</v>
      </c>
      <c r="FG92" s="13">
        <f>SUMIFS('ATL RAW'!$J:$J,'ATL RAW'!$I:$I,'ATL GA Inventory'!$B92,'ATL RAW'!$L:$L,'ATL GA Inventory'!FG$3)+SUMIFS('ATL CR'!$J:$J,'ATL CR'!$I:$I,'ATL GA Inventory'!$B92,'ATL CR'!$L:$L,'ATL GA Inventory'!FG$3)</f>
        <v>0</v>
      </c>
      <c r="FH92" s="13">
        <f>SUMIFS('ATL RAW'!$J:$J,'ATL RAW'!$I:$I,'ATL GA Inventory'!$B92,'ATL RAW'!$L:$L,'ATL GA Inventory'!FH$3)+SUMIFS('ATL CR'!$J:$J,'ATL CR'!$I:$I,'ATL GA Inventory'!$B92,'ATL CR'!$L:$L,'ATL GA Inventory'!FH$3)</f>
        <v>0</v>
      </c>
      <c r="FI92" s="13">
        <f>SUMIFS('ATL RAW'!$J:$J,'ATL RAW'!$I:$I,'ATL GA Inventory'!$B92,'ATL RAW'!$L:$L,'ATL GA Inventory'!FI$3)+SUMIFS('ATL CR'!$J:$J,'ATL CR'!$I:$I,'ATL GA Inventory'!$B92,'ATL CR'!$L:$L,'ATL GA Inventory'!FI$3)</f>
        <v>0</v>
      </c>
      <c r="FJ92" s="13">
        <f>SUMIFS('ATL RAW'!$J:$J,'ATL RAW'!$I:$I,'ATL GA Inventory'!$B92,'ATL RAW'!$L:$L,'ATL GA Inventory'!FJ$3)+SUMIFS('ATL CR'!$J:$J,'ATL CR'!$I:$I,'ATL GA Inventory'!$B92,'ATL CR'!$L:$L,'ATL GA Inventory'!FJ$3)</f>
        <v>0</v>
      </c>
      <c r="FK92" s="13">
        <f>SUMIFS('ATL RAW'!$J:$J,'ATL RAW'!$I:$I,'ATL GA Inventory'!$B92,'ATL RAW'!$L:$L,'ATL GA Inventory'!FK$3)+SUMIFS('ATL CR'!$J:$J,'ATL CR'!$I:$I,'ATL GA Inventory'!$B92,'ATL CR'!$L:$L,'ATL GA Inventory'!FK$3)</f>
        <v>0</v>
      </c>
      <c r="FL92" s="13">
        <f>SUMIFS('ATL RAW'!$J:$J,'ATL RAW'!$I:$I,'ATL GA Inventory'!$B92,'ATL RAW'!$L:$L,'ATL GA Inventory'!FL$3)+SUMIFS('ATL CR'!$J:$J,'ATL CR'!$I:$I,'ATL GA Inventory'!$B92,'ATL CR'!$L:$L,'ATL GA Inventory'!FL$3)</f>
        <v>0</v>
      </c>
      <c r="FM92" s="13">
        <f>SUMIFS('ATL RAW'!$J:$J,'ATL RAW'!$I:$I,'ATL GA Inventory'!$B92,'ATL RAW'!$L:$L,'ATL GA Inventory'!FM$3)+SUMIFS('ATL CR'!$J:$J,'ATL CR'!$I:$I,'ATL GA Inventory'!$B92,'ATL CR'!$L:$L,'ATL GA Inventory'!FM$3)</f>
        <v>0</v>
      </c>
      <c r="FN92" s="13">
        <f>SUMIFS('ATL RAW'!$J:$J,'ATL RAW'!$I:$I,'ATL GA Inventory'!$B92,'ATL RAW'!$L:$L,'ATL GA Inventory'!FN$3)+SUMIFS('ATL CR'!$J:$J,'ATL CR'!$I:$I,'ATL GA Inventory'!$B92,'ATL CR'!$L:$L,'ATL GA Inventory'!FN$3)</f>
        <v>0</v>
      </c>
      <c r="FO92" s="13">
        <f>SUMIFS('ATL RAW'!$J:$J,'ATL RAW'!$I:$I,'ATL GA Inventory'!$B92,'ATL RAW'!$L:$L,'ATL GA Inventory'!FO$3)+SUMIFS('ATL CR'!$J:$J,'ATL CR'!$I:$I,'ATL GA Inventory'!$B92,'ATL CR'!$L:$L,'ATL GA Inventory'!FO$3)</f>
        <v>0</v>
      </c>
      <c r="FP92" s="13">
        <f>SUMIFS('ATL RAW'!$J:$J,'ATL RAW'!$I:$I,'ATL GA Inventory'!$B92,'ATL RAW'!$L:$L,'ATL GA Inventory'!FP$3)+SUMIFS('ATL CR'!$J:$J,'ATL CR'!$I:$I,'ATL GA Inventory'!$B92,'ATL CR'!$L:$L,'ATL GA Inventory'!FP$3)</f>
        <v>0</v>
      </c>
      <c r="FQ92" s="13">
        <f>SUMIFS('ATL RAW'!$J:$J,'ATL RAW'!$I:$I,'ATL GA Inventory'!$B92,'ATL RAW'!$L:$L,'ATL GA Inventory'!FQ$3)+SUMIFS('ATL CR'!$J:$J,'ATL CR'!$I:$I,'ATL GA Inventory'!$B92,'ATL CR'!$L:$L,'ATL GA Inventory'!FQ$3)</f>
        <v>0</v>
      </c>
      <c r="FR92" s="13">
        <f>SUMIFS('ATL RAW'!$J:$J,'ATL RAW'!$I:$I,'ATL GA Inventory'!$B92,'ATL RAW'!$L:$L,'ATL GA Inventory'!FR$3)+SUMIFS('ATL CR'!$J:$J,'ATL CR'!$I:$I,'ATL GA Inventory'!$B92,'ATL CR'!$L:$L,'ATL GA Inventory'!FR$3)</f>
        <v>0</v>
      </c>
      <c r="FS92" s="13">
        <f>SUMIFS('ATL RAW'!$J:$J,'ATL RAW'!$I:$I,'ATL GA Inventory'!$B92,'ATL RAW'!$L:$L,'ATL GA Inventory'!FS$3)+SUMIFS('ATL CR'!$J:$J,'ATL CR'!$I:$I,'ATL GA Inventory'!$B92,'ATL CR'!$L:$L,'ATL GA Inventory'!FS$3)</f>
        <v>0</v>
      </c>
      <c r="FT92" s="13">
        <f>SUMIFS('ATL RAW'!$J:$J,'ATL RAW'!$I:$I,'ATL GA Inventory'!$B92,'ATL RAW'!$L:$L,'ATL GA Inventory'!FT$3)+SUMIFS('ATL CR'!$J:$J,'ATL CR'!$I:$I,'ATL GA Inventory'!$B92,'ATL CR'!$L:$L,'ATL GA Inventory'!FT$3)</f>
        <v>0</v>
      </c>
      <c r="FU92" s="13">
        <f>SUMIFS('ATL RAW'!$J:$J,'ATL RAW'!$I:$I,'ATL GA Inventory'!$B92,'ATL RAW'!$L:$L,'ATL GA Inventory'!FU$3)+SUMIFS('ATL CR'!$J:$J,'ATL CR'!$I:$I,'ATL GA Inventory'!$B92,'ATL CR'!$L:$L,'ATL GA Inventory'!FU$3)</f>
        <v>0</v>
      </c>
      <c r="FV92" s="13">
        <f>SUMIFS('ATL RAW'!$J:$J,'ATL RAW'!$I:$I,'ATL GA Inventory'!$B92,'ATL RAW'!$L:$L,'ATL GA Inventory'!FV$3)+SUMIFS('ATL CR'!$J:$J,'ATL CR'!$I:$I,'ATL GA Inventory'!$B92,'ATL CR'!$L:$L,'ATL GA Inventory'!FV$3)</f>
        <v>0</v>
      </c>
      <c r="FW92" s="13">
        <f>SUMIFS('ATL RAW'!$J:$J,'ATL RAW'!$I:$I,'ATL GA Inventory'!$B92,'ATL RAW'!$L:$L,'ATL GA Inventory'!FW$3)+SUMIFS('ATL CR'!$J:$J,'ATL CR'!$I:$I,'ATL GA Inventory'!$B92,'ATL CR'!$L:$L,'ATL GA Inventory'!FW$3)</f>
        <v>0</v>
      </c>
      <c r="FX92" s="13">
        <f>SUMIFS('ATL RAW'!$J:$J,'ATL RAW'!$I:$I,'ATL GA Inventory'!$B92,'ATL RAW'!$L:$L,'ATL GA Inventory'!FX$3)+SUMIFS('ATL CR'!$J:$J,'ATL CR'!$I:$I,'ATL GA Inventory'!$B92,'ATL CR'!$L:$L,'ATL GA Inventory'!FX$3)</f>
        <v>0</v>
      </c>
      <c r="FY92" s="13">
        <f>SUMIFS('ATL RAW'!$J:$J,'ATL RAW'!$I:$I,'ATL GA Inventory'!$B92,'ATL RAW'!$L:$L,'ATL GA Inventory'!FY$3)+SUMIFS('ATL CR'!$J:$J,'ATL CR'!$I:$I,'ATL GA Inventory'!$B92,'ATL CR'!$L:$L,'ATL GA Inventory'!FY$3)</f>
        <v>0</v>
      </c>
      <c r="FZ92" s="13">
        <f>SUMIFS('ATL RAW'!$J:$J,'ATL RAW'!$I:$I,'ATL GA Inventory'!$B92,'ATL RAW'!$L:$L,'ATL GA Inventory'!FZ$3)+SUMIFS('ATL CR'!$J:$J,'ATL CR'!$I:$I,'ATL GA Inventory'!$B92,'ATL CR'!$L:$L,'ATL GA Inventory'!FZ$3)</f>
        <v>0</v>
      </c>
      <c r="GA92" s="13">
        <f>SUMIFS('ATL RAW'!$J:$J,'ATL RAW'!$I:$I,'ATL GA Inventory'!$B92,'ATL RAW'!$L:$L,'ATL GA Inventory'!GA$3)+SUMIFS('ATL CR'!$J:$J,'ATL CR'!$I:$I,'ATL GA Inventory'!$B92,'ATL CR'!$L:$L,'ATL GA Inventory'!GA$3)</f>
        <v>0</v>
      </c>
      <c r="GB92" s="13">
        <f>SUMIFS('ATL RAW'!$J:$J,'ATL RAW'!$I:$I,'ATL GA Inventory'!$B92,'ATL RAW'!$L:$L,'ATL GA Inventory'!GB$3)+SUMIFS('ATL CR'!$J:$J,'ATL CR'!$I:$I,'ATL GA Inventory'!$B92,'ATL CR'!$L:$L,'ATL GA Inventory'!GB$3)</f>
        <v>0</v>
      </c>
      <c r="GC92" s="13">
        <f>SUMIFS('ATL RAW'!$J:$J,'ATL RAW'!$I:$I,'ATL GA Inventory'!$B92,'ATL RAW'!$L:$L,'ATL GA Inventory'!GC$3)+SUMIFS('ATL CR'!$J:$J,'ATL CR'!$I:$I,'ATL GA Inventory'!$B92,'ATL CR'!$L:$L,'ATL GA Inventory'!GC$3)</f>
        <v>0</v>
      </c>
      <c r="GD92" s="13">
        <f>SUMIFS('ATL RAW'!$J:$J,'ATL RAW'!$I:$I,'ATL GA Inventory'!$B92,'ATL RAW'!$L:$L,'ATL GA Inventory'!GD$3)+SUMIFS('ATL CR'!$J:$J,'ATL CR'!$I:$I,'ATL GA Inventory'!$B92,'ATL CR'!$L:$L,'ATL GA Inventory'!GD$3)</f>
        <v>0</v>
      </c>
      <c r="GE92" s="13">
        <f>SUMIFS('ATL RAW'!$J:$J,'ATL RAW'!$I:$I,'ATL GA Inventory'!$B92,'ATL RAW'!$L:$L,'ATL GA Inventory'!GE$3)+SUMIFS('ATL CR'!$J:$J,'ATL CR'!$I:$I,'ATL GA Inventory'!$B92,'ATL CR'!$L:$L,'ATL GA Inventory'!GE$3)</f>
        <v>0</v>
      </c>
      <c r="GF92" s="13">
        <f>SUMIFS('ATL RAW'!$J:$J,'ATL RAW'!$I:$I,'ATL GA Inventory'!$B92,'ATL RAW'!$L:$L,'ATL GA Inventory'!GF$3)+SUMIFS('ATL CR'!$J:$J,'ATL CR'!$I:$I,'ATL GA Inventory'!$B92,'ATL CR'!$L:$L,'ATL GA Inventory'!GF$3)</f>
        <v>0</v>
      </c>
      <c r="GG92" s="13">
        <f>SUMIFS('ATL RAW'!$J:$J,'ATL RAW'!$I:$I,'ATL GA Inventory'!$B92,'ATL RAW'!$L:$L,'ATL GA Inventory'!GG$3)+SUMIFS('ATL CR'!$J:$J,'ATL CR'!$I:$I,'ATL GA Inventory'!$B92,'ATL CR'!$L:$L,'ATL GA Inventory'!GG$3)</f>
        <v>0</v>
      </c>
      <c r="GH92" s="13">
        <f>SUMIFS('ATL RAW'!$J:$J,'ATL RAW'!$I:$I,'ATL GA Inventory'!$B92,'ATL RAW'!$L:$L,'ATL GA Inventory'!GH$3)+SUMIFS('ATL CR'!$J:$J,'ATL CR'!$I:$I,'ATL GA Inventory'!$B92,'ATL CR'!$L:$L,'ATL GA Inventory'!GH$3)</f>
        <v>0</v>
      </c>
      <c r="GI92" s="13">
        <f>SUMIFS('ATL RAW'!$J:$J,'ATL RAW'!$I:$I,'ATL GA Inventory'!$B92,'ATL RAW'!$L:$L,'ATL GA Inventory'!GI$3)+SUMIFS('ATL CR'!$J:$J,'ATL CR'!$I:$I,'ATL GA Inventory'!$B92,'ATL CR'!$L:$L,'ATL GA Inventory'!GI$3)</f>
        <v>0</v>
      </c>
      <c r="GJ92" s="13">
        <f>SUMIFS('ATL RAW'!$J:$J,'ATL RAW'!$I:$I,'ATL GA Inventory'!$B92,'ATL RAW'!$L:$L,'ATL GA Inventory'!GJ$3)+SUMIFS('ATL CR'!$J:$J,'ATL CR'!$I:$I,'ATL GA Inventory'!$B92,'ATL CR'!$L:$L,'ATL GA Inventory'!GJ$3)</f>
        <v>0</v>
      </c>
      <c r="GK92" s="13">
        <f>SUMIFS('ATL RAW'!$J:$J,'ATL RAW'!$I:$I,'ATL GA Inventory'!$B92,'ATL RAW'!$L:$L,'ATL GA Inventory'!GK$3)+SUMIFS('ATL CR'!$J:$J,'ATL CR'!$I:$I,'ATL GA Inventory'!$B92,'ATL CR'!$L:$L,'ATL GA Inventory'!GK$3)</f>
        <v>0</v>
      </c>
      <c r="GL92" s="13">
        <f>SUMIFS('ATL RAW'!$J:$J,'ATL RAW'!$I:$I,'ATL GA Inventory'!$B92,'ATL RAW'!$L:$L,'ATL GA Inventory'!GL$3)+SUMIFS('ATL CR'!$J:$J,'ATL CR'!$I:$I,'ATL GA Inventory'!$B92,'ATL CR'!$L:$L,'ATL GA Inventory'!GL$3)</f>
        <v>0</v>
      </c>
      <c r="GM92" s="13">
        <f>SUMIFS('ATL RAW'!$J:$J,'ATL RAW'!$I:$I,'ATL GA Inventory'!$B92,'ATL RAW'!$L:$L,'ATL GA Inventory'!GM$3)+SUMIFS('ATL CR'!$J:$J,'ATL CR'!$I:$I,'ATL GA Inventory'!$B92,'ATL CR'!$L:$L,'ATL GA Inventory'!GM$3)</f>
        <v>0</v>
      </c>
      <c r="GN92" s="13">
        <f>SUMIFS('ATL RAW'!$J:$J,'ATL RAW'!$I:$I,'ATL GA Inventory'!$B92,'ATL RAW'!$L:$L,'ATL GA Inventory'!GN$3)+SUMIFS('ATL CR'!$J:$J,'ATL CR'!$I:$I,'ATL GA Inventory'!$B92,'ATL CR'!$L:$L,'ATL GA Inventory'!GN$3)</f>
        <v>0</v>
      </c>
      <c r="GO92" s="13">
        <f>SUMIFS('ATL RAW'!$J:$J,'ATL RAW'!$I:$I,'ATL GA Inventory'!$B92,'ATL RAW'!$L:$L,'ATL GA Inventory'!GO$3)+SUMIFS('ATL CR'!$J:$J,'ATL CR'!$I:$I,'ATL GA Inventory'!$B92,'ATL CR'!$L:$L,'ATL GA Inventory'!GO$3)</f>
        <v>0</v>
      </c>
      <c r="GP92" s="13">
        <f>SUMIFS('ATL RAW'!$J:$J,'ATL RAW'!$I:$I,'ATL GA Inventory'!$B92,'ATL RAW'!$L:$L,'ATL GA Inventory'!GP$3)+SUMIFS('ATL CR'!$J:$J,'ATL CR'!$I:$I,'ATL GA Inventory'!$B92,'ATL CR'!$L:$L,'ATL GA Inventory'!GP$3)</f>
        <v>0</v>
      </c>
      <c r="GQ92" s="13">
        <f>SUMIFS('ATL RAW'!$J:$J,'ATL RAW'!$I:$I,'ATL GA Inventory'!$B92,'ATL RAW'!$L:$L,'ATL GA Inventory'!GQ$3)+SUMIFS('ATL CR'!$J:$J,'ATL CR'!$I:$I,'ATL GA Inventory'!$B92,'ATL CR'!$L:$L,'ATL GA Inventory'!GQ$3)</f>
        <v>0</v>
      </c>
      <c r="GR92" s="13">
        <f>SUMIFS('ATL RAW'!$J:$J,'ATL RAW'!$I:$I,'ATL GA Inventory'!$B92,'ATL RAW'!$L:$L,'ATL GA Inventory'!GR$3)+SUMIFS('ATL CR'!$J:$J,'ATL CR'!$I:$I,'ATL GA Inventory'!$B92,'ATL CR'!$L:$L,'ATL GA Inventory'!GR$3)</f>
        <v>0</v>
      </c>
      <c r="GS92" s="13">
        <f>SUMIFS('ATL RAW'!$J:$J,'ATL RAW'!$I:$I,'ATL GA Inventory'!$B92,'ATL RAW'!$L:$L,'ATL GA Inventory'!GS$3)+SUMIFS('ATL CR'!$J:$J,'ATL CR'!$I:$I,'ATL GA Inventory'!$B92,'ATL CR'!$L:$L,'ATL GA Inventory'!GS$3)</f>
        <v>0</v>
      </c>
      <c r="GT92" s="13">
        <f>SUMIFS('ATL RAW'!$J:$J,'ATL RAW'!$I:$I,'ATL GA Inventory'!$B92,'ATL RAW'!$L:$L,'ATL GA Inventory'!GT$3)+SUMIFS('ATL CR'!$J:$J,'ATL CR'!$I:$I,'ATL GA Inventory'!$B92,'ATL CR'!$L:$L,'ATL GA Inventory'!GT$3)</f>
        <v>0</v>
      </c>
      <c r="GU92" s="13">
        <f>SUMIFS('ATL RAW'!$J:$J,'ATL RAW'!$I:$I,'ATL GA Inventory'!$B92,'ATL RAW'!$L:$L,'ATL GA Inventory'!GU$3)+SUMIFS('ATL CR'!$J:$J,'ATL CR'!$I:$I,'ATL GA Inventory'!$B92,'ATL CR'!$L:$L,'ATL GA Inventory'!GU$3)</f>
        <v>0</v>
      </c>
      <c r="GV92" s="13">
        <f>SUMIFS('ATL RAW'!$J:$J,'ATL RAW'!$I:$I,'ATL GA Inventory'!$B92,'ATL RAW'!$L:$L,'ATL GA Inventory'!GV$3)+SUMIFS('ATL CR'!$J:$J,'ATL CR'!$I:$I,'ATL GA Inventory'!$B92,'ATL CR'!$L:$L,'ATL GA Inventory'!GV$3)</f>
        <v>0</v>
      </c>
      <c r="GW92" s="13">
        <f>SUMIFS('ATL RAW'!$J:$J,'ATL RAW'!$I:$I,'ATL GA Inventory'!$B92,'ATL RAW'!$L:$L,'ATL GA Inventory'!GW$3)+SUMIFS('ATL CR'!$J:$J,'ATL CR'!$I:$I,'ATL GA Inventory'!$B92,'ATL CR'!$L:$L,'ATL GA Inventory'!GW$3)</f>
        <v>0</v>
      </c>
      <c r="GX92" s="13">
        <f>SUMIFS('ATL RAW'!$J:$J,'ATL RAW'!$I:$I,'ATL GA Inventory'!$B92,'ATL RAW'!$L:$L,'ATL GA Inventory'!GX$3)+SUMIFS('ATL CR'!$J:$J,'ATL CR'!$I:$I,'ATL GA Inventory'!$B92,'ATL CR'!$L:$L,'ATL GA Inventory'!GX$3)</f>
        <v>0</v>
      </c>
      <c r="GY92" s="13">
        <f>SUMIFS('ATL RAW'!$J:$J,'ATL RAW'!$I:$I,'ATL GA Inventory'!$B92,'ATL RAW'!$L:$L,'ATL GA Inventory'!GY$3)+SUMIFS('ATL CR'!$J:$J,'ATL CR'!$I:$I,'ATL GA Inventory'!$B92,'ATL CR'!$L:$L,'ATL GA Inventory'!GY$3)</f>
        <v>0</v>
      </c>
    </row>
    <row r="93" spans="1:207" hidden="1">
      <c r="A93" s="15" t="s">
        <v>936</v>
      </c>
      <c r="B93" s="15">
        <f t="shared" si="13"/>
        <v>46106145</v>
      </c>
      <c r="C93" s="15" t="str">
        <f t="shared" si="13"/>
        <v>Q.PEAK DUO L-G6P.2</v>
      </c>
      <c r="D93" s="14">
        <f t="shared" si="13"/>
        <v>425</v>
      </c>
      <c r="E93" s="13">
        <f>SUMIFS('ATL RAW'!$J:$J,'ATL RAW'!$I:$I,'ATL GA Inventory'!$B93,'ATL RAW'!$L:$L,'ATL GA Inventory'!E$3)+SUMIFS('ATL CR'!$J:$J,'ATL CR'!$I:$I,'ATL GA Inventory'!$B93,'ATL CR'!$L:$L,'ATL GA Inventory'!E$3)</f>
        <v>0</v>
      </c>
      <c r="F93" s="13">
        <f>SUMIFS('ATL RAW'!$J:$J,'ATL RAW'!$I:$I,'ATL GA Inventory'!$B93,'ATL RAW'!$L:$L,'ATL GA Inventory'!F$3)+SUMIFS('ATL CR'!$J:$J,'ATL CR'!$I:$I,'ATL GA Inventory'!$B93,'ATL CR'!$L:$L,'ATL GA Inventory'!F$3)</f>
        <v>0</v>
      </c>
      <c r="G93" s="13">
        <f>SUMIFS('ATL RAW'!$J:$J,'ATL RAW'!$I:$I,'ATL GA Inventory'!$B93,'ATL RAW'!$L:$L,'ATL GA Inventory'!G$3)+SUMIFS('ATL CR'!$J:$J,'ATL CR'!$I:$I,'ATL GA Inventory'!$B93,'ATL CR'!$L:$L,'ATL GA Inventory'!G$3)</f>
        <v>0</v>
      </c>
      <c r="H93" s="13">
        <f>SUMIFS('ATL RAW'!$J:$J,'ATL RAW'!$I:$I,'ATL GA Inventory'!$B93,'ATL RAW'!$L:$L,'ATL GA Inventory'!H$3)+SUMIFS('ATL CR'!$J:$J,'ATL CR'!$I:$I,'ATL GA Inventory'!$B93,'ATL CR'!$L:$L,'ATL GA Inventory'!H$3)</f>
        <v>0</v>
      </c>
      <c r="I93" s="13">
        <f>SUMIFS('ATL RAW'!$J:$J,'ATL RAW'!$I:$I,'ATL GA Inventory'!$B93,'ATL RAW'!$L:$L,'ATL GA Inventory'!I$3)+SUMIFS('ATL CR'!$J:$J,'ATL CR'!$I:$I,'ATL GA Inventory'!$B93,'ATL CR'!$L:$L,'ATL GA Inventory'!I$3)</f>
        <v>0</v>
      </c>
      <c r="J93" s="13">
        <f>SUMIFS('ATL RAW'!$J:$J,'ATL RAW'!$I:$I,'ATL GA Inventory'!$B93,'ATL RAW'!$L:$L,'ATL GA Inventory'!J$3)+SUMIFS('ATL CR'!$J:$J,'ATL CR'!$I:$I,'ATL GA Inventory'!$B93,'ATL CR'!$L:$L,'ATL GA Inventory'!J$3)</f>
        <v>0</v>
      </c>
      <c r="K93" s="13">
        <f>SUMIFS('ATL RAW'!$J:$J,'ATL RAW'!$I:$I,'ATL GA Inventory'!$B93,'ATL RAW'!$L:$L,'ATL GA Inventory'!K$3)+SUMIFS('ATL CR'!$J:$J,'ATL CR'!$I:$I,'ATL GA Inventory'!$B93,'ATL CR'!$L:$L,'ATL GA Inventory'!K$3)</f>
        <v>0</v>
      </c>
      <c r="L93" s="13">
        <f>SUMIFS('ATL RAW'!$J:$J,'ATL RAW'!$I:$I,'ATL GA Inventory'!$B93,'ATL RAW'!$L:$L,'ATL GA Inventory'!L$3)+SUMIFS('ATL CR'!$J:$J,'ATL CR'!$I:$I,'ATL GA Inventory'!$B93,'ATL CR'!$L:$L,'ATL GA Inventory'!L$3)</f>
        <v>0</v>
      </c>
      <c r="M93" s="13">
        <f>SUMIFS('ATL RAW'!$J:$J,'ATL RAW'!$I:$I,'ATL GA Inventory'!$B93,'ATL RAW'!$L:$L,'ATL GA Inventory'!M$3)+SUMIFS('ATL CR'!$J:$J,'ATL CR'!$I:$I,'ATL GA Inventory'!$B93,'ATL CR'!$L:$L,'ATL GA Inventory'!M$3)</f>
        <v>0</v>
      </c>
      <c r="N93" s="13">
        <f>SUMIFS('ATL RAW'!$J:$J,'ATL RAW'!$I:$I,'ATL GA Inventory'!$B93,'ATL RAW'!$L:$L,'ATL GA Inventory'!N$3)+SUMIFS('ATL CR'!$J:$J,'ATL CR'!$I:$I,'ATL GA Inventory'!$B93,'ATL CR'!$L:$L,'ATL GA Inventory'!N$3)</f>
        <v>0</v>
      </c>
      <c r="O93" s="13">
        <f>SUMIFS('ATL RAW'!$J:$J,'ATL RAW'!$I:$I,'ATL GA Inventory'!$B93,'ATL RAW'!$L:$L,'ATL GA Inventory'!O$3)+SUMIFS('ATL CR'!$J:$J,'ATL CR'!$I:$I,'ATL GA Inventory'!$B93,'ATL CR'!$L:$L,'ATL GA Inventory'!O$3)</f>
        <v>0</v>
      </c>
      <c r="P93" s="13">
        <f>SUMIFS('ATL RAW'!$J:$J,'ATL RAW'!$I:$I,'ATL GA Inventory'!$B93,'ATL RAW'!$L:$L,'ATL GA Inventory'!P$3)+SUMIFS('ATL CR'!$J:$J,'ATL CR'!$I:$I,'ATL GA Inventory'!$B93,'ATL CR'!$L:$L,'ATL GA Inventory'!P$3)</f>
        <v>0</v>
      </c>
      <c r="Q93" s="13">
        <f>SUMIFS('ATL RAW'!$J:$J,'ATL RAW'!$I:$I,'ATL GA Inventory'!$B93,'ATL RAW'!$L:$L,'ATL GA Inventory'!Q$3)+SUMIFS('ATL CR'!$J:$J,'ATL CR'!$I:$I,'ATL GA Inventory'!$B93,'ATL CR'!$L:$L,'ATL GA Inventory'!Q$3)</f>
        <v>0</v>
      </c>
      <c r="R93" s="13">
        <f>SUMIFS('ATL RAW'!$J:$J,'ATL RAW'!$I:$I,'ATL GA Inventory'!$B93,'ATL RAW'!$L:$L,'ATL GA Inventory'!R$3)+SUMIFS('ATL CR'!$J:$J,'ATL CR'!$I:$I,'ATL GA Inventory'!$B93,'ATL CR'!$L:$L,'ATL GA Inventory'!R$3)</f>
        <v>0</v>
      </c>
      <c r="S93" s="13">
        <f>SUMIFS('ATL RAW'!$J:$J,'ATL RAW'!$I:$I,'ATL GA Inventory'!$B93,'ATL RAW'!$L:$L,'ATL GA Inventory'!S$3)+SUMIFS('ATL CR'!$J:$J,'ATL CR'!$I:$I,'ATL GA Inventory'!$B93,'ATL CR'!$L:$L,'ATL GA Inventory'!S$3)</f>
        <v>0</v>
      </c>
      <c r="T93" s="13">
        <f>SUMIFS('ATL RAW'!$J:$J,'ATL RAW'!$I:$I,'ATL GA Inventory'!$B93,'ATL RAW'!$L:$L,'ATL GA Inventory'!T$3)+SUMIFS('ATL CR'!$J:$J,'ATL CR'!$I:$I,'ATL GA Inventory'!$B93,'ATL CR'!$L:$L,'ATL GA Inventory'!T$3)</f>
        <v>0</v>
      </c>
      <c r="U93" s="13">
        <f>SUMIFS('ATL RAW'!$J:$J,'ATL RAW'!$I:$I,'ATL GA Inventory'!$B93,'ATL RAW'!$L:$L,'ATL GA Inventory'!U$3)+SUMIFS('ATL CR'!$J:$J,'ATL CR'!$I:$I,'ATL GA Inventory'!$B93,'ATL CR'!$L:$L,'ATL GA Inventory'!U$3)</f>
        <v>0</v>
      </c>
      <c r="V93" s="13">
        <f>SUMIFS('ATL RAW'!$J:$J,'ATL RAW'!$I:$I,'ATL GA Inventory'!$B93,'ATL RAW'!$L:$L,'ATL GA Inventory'!V$3)+SUMIFS('ATL CR'!$J:$J,'ATL CR'!$I:$I,'ATL GA Inventory'!$B93,'ATL CR'!$L:$L,'ATL GA Inventory'!V$3)</f>
        <v>0</v>
      </c>
      <c r="W93" s="13">
        <f>SUMIFS('ATL RAW'!$J:$J,'ATL RAW'!$I:$I,'ATL GA Inventory'!$B93,'ATL RAW'!$L:$L,'ATL GA Inventory'!W$3)+SUMIFS('ATL CR'!$J:$J,'ATL CR'!$I:$I,'ATL GA Inventory'!$B93,'ATL CR'!$L:$L,'ATL GA Inventory'!W$3)</f>
        <v>0</v>
      </c>
      <c r="X93" s="13">
        <f>SUMIFS('ATL RAW'!$J:$J,'ATL RAW'!$I:$I,'ATL GA Inventory'!$B93,'ATL RAW'!$L:$L,'ATL GA Inventory'!X$3)+SUMIFS('ATL CR'!$J:$J,'ATL CR'!$I:$I,'ATL GA Inventory'!$B93,'ATL CR'!$L:$L,'ATL GA Inventory'!X$3)</f>
        <v>0</v>
      </c>
      <c r="Y93" s="13">
        <f>SUMIFS('ATL RAW'!$J:$J,'ATL RAW'!$I:$I,'ATL GA Inventory'!$B93,'ATL RAW'!$L:$L,'ATL GA Inventory'!Y$3)+SUMIFS('ATL CR'!$J:$J,'ATL CR'!$I:$I,'ATL GA Inventory'!$B93,'ATL CR'!$L:$L,'ATL GA Inventory'!Y$3)</f>
        <v>0</v>
      </c>
      <c r="Z93" s="13">
        <f>SUMIFS('ATL RAW'!$J:$J,'ATL RAW'!$I:$I,'ATL GA Inventory'!$B93,'ATL RAW'!$L:$L,'ATL GA Inventory'!Z$3)+SUMIFS('ATL CR'!$J:$J,'ATL CR'!$I:$I,'ATL GA Inventory'!$B93,'ATL CR'!$L:$L,'ATL GA Inventory'!Z$3)</f>
        <v>0</v>
      </c>
      <c r="AA93" s="13">
        <f>SUMIFS('ATL RAW'!$J:$J,'ATL RAW'!$I:$I,'ATL GA Inventory'!$B93,'ATL RAW'!$L:$L,'ATL GA Inventory'!AA$3)+SUMIFS('ATL CR'!$J:$J,'ATL CR'!$I:$I,'ATL GA Inventory'!$B93,'ATL CR'!$L:$L,'ATL GA Inventory'!AA$3)</f>
        <v>0</v>
      </c>
      <c r="AB93" s="13">
        <f>SUMIFS('ATL RAW'!$J:$J,'ATL RAW'!$I:$I,'ATL GA Inventory'!$B93,'ATL RAW'!$L:$L,'ATL GA Inventory'!AB$3)+SUMIFS('ATL CR'!$J:$J,'ATL CR'!$I:$I,'ATL GA Inventory'!$B93,'ATL CR'!$L:$L,'ATL GA Inventory'!AB$3)</f>
        <v>0</v>
      </c>
      <c r="AC93" s="13">
        <f>SUMIFS('ATL RAW'!$J:$J,'ATL RAW'!$I:$I,'ATL GA Inventory'!$B93,'ATL RAW'!$L:$L,'ATL GA Inventory'!AC$3)+SUMIFS('ATL CR'!$J:$J,'ATL CR'!$I:$I,'ATL GA Inventory'!$B93,'ATL CR'!$L:$L,'ATL GA Inventory'!AC$3)</f>
        <v>0</v>
      </c>
      <c r="AD93" s="13">
        <f>SUMIFS('ATL RAW'!$J:$J,'ATL RAW'!$I:$I,'ATL GA Inventory'!$B93,'ATL RAW'!$L:$L,'ATL GA Inventory'!AD$3)+SUMIFS('ATL CR'!$J:$J,'ATL CR'!$I:$I,'ATL GA Inventory'!$B93,'ATL CR'!$L:$L,'ATL GA Inventory'!AD$3)</f>
        <v>0</v>
      </c>
      <c r="AE93" s="13">
        <f>SUMIFS('ATL RAW'!$J:$J,'ATL RAW'!$I:$I,'ATL GA Inventory'!$B93,'ATL RAW'!$L:$L,'ATL GA Inventory'!AE$3)+SUMIFS('ATL CR'!$J:$J,'ATL CR'!$I:$I,'ATL GA Inventory'!$B93,'ATL CR'!$L:$L,'ATL GA Inventory'!AE$3)</f>
        <v>0</v>
      </c>
      <c r="AF93" s="13">
        <f>SUMIFS('ATL RAW'!$J:$J,'ATL RAW'!$I:$I,'ATL GA Inventory'!$B93,'ATL RAW'!$L:$L,'ATL GA Inventory'!AF$3)+SUMIFS('ATL CR'!$J:$J,'ATL CR'!$I:$I,'ATL GA Inventory'!$B93,'ATL CR'!$L:$L,'ATL GA Inventory'!AF$3)</f>
        <v>0</v>
      </c>
      <c r="AG93" s="13">
        <f>SUMIFS('ATL RAW'!$J:$J,'ATL RAW'!$I:$I,'ATL GA Inventory'!$B93,'ATL RAW'!$L:$L,'ATL GA Inventory'!AG$3)+SUMIFS('ATL CR'!$J:$J,'ATL CR'!$I:$I,'ATL GA Inventory'!$B93,'ATL CR'!$L:$L,'ATL GA Inventory'!AG$3)</f>
        <v>0</v>
      </c>
      <c r="AH93" s="13">
        <f>SUMIFS('ATL RAW'!$J:$J,'ATL RAW'!$I:$I,'ATL GA Inventory'!$B93,'ATL RAW'!$L:$L,'ATL GA Inventory'!AH$3)+SUMIFS('ATL CR'!$J:$J,'ATL CR'!$I:$I,'ATL GA Inventory'!$B93,'ATL CR'!$L:$L,'ATL GA Inventory'!AH$3)</f>
        <v>0</v>
      </c>
      <c r="AI93" s="13">
        <f>SUMIFS('ATL RAW'!$J:$J,'ATL RAW'!$I:$I,'ATL GA Inventory'!$B93,'ATL RAW'!$L:$L,'ATL GA Inventory'!AI$3)+SUMIFS('ATL CR'!$J:$J,'ATL CR'!$I:$I,'ATL GA Inventory'!$B93,'ATL CR'!$L:$L,'ATL GA Inventory'!AI$3)</f>
        <v>0</v>
      </c>
      <c r="AJ93" s="13">
        <f>SUMIFS('ATL RAW'!$J:$J,'ATL RAW'!$I:$I,'ATL GA Inventory'!$B93,'ATL RAW'!$L:$L,'ATL GA Inventory'!AJ$3)+SUMIFS('ATL CR'!$J:$J,'ATL CR'!$I:$I,'ATL GA Inventory'!$B93,'ATL CR'!$L:$L,'ATL GA Inventory'!AJ$3)</f>
        <v>0</v>
      </c>
      <c r="AK93" s="13">
        <f>SUMIFS('ATL RAW'!$J:$J,'ATL RAW'!$I:$I,'ATL GA Inventory'!$B93,'ATL RAW'!$L:$L,'ATL GA Inventory'!AK$3)+SUMIFS('ATL CR'!$J:$J,'ATL CR'!$I:$I,'ATL GA Inventory'!$B93,'ATL CR'!$L:$L,'ATL GA Inventory'!AK$3)</f>
        <v>0</v>
      </c>
      <c r="AL93" s="13">
        <f>SUMIFS('ATL RAW'!$J:$J,'ATL RAW'!$I:$I,'ATL GA Inventory'!$B93,'ATL RAW'!$L:$L,'ATL GA Inventory'!AL$3)+SUMIFS('ATL CR'!$J:$J,'ATL CR'!$I:$I,'ATL GA Inventory'!$B93,'ATL CR'!$L:$L,'ATL GA Inventory'!AL$3)</f>
        <v>0</v>
      </c>
      <c r="AM93" s="13">
        <f>SUMIFS('ATL RAW'!$J:$J,'ATL RAW'!$I:$I,'ATL GA Inventory'!$B93,'ATL RAW'!$L:$L,'ATL GA Inventory'!AM$3)+SUMIFS('ATL CR'!$J:$J,'ATL CR'!$I:$I,'ATL GA Inventory'!$B93,'ATL CR'!$L:$L,'ATL GA Inventory'!AM$3)</f>
        <v>0</v>
      </c>
      <c r="AN93" s="13">
        <f>SUMIFS('ATL RAW'!$J:$J,'ATL RAW'!$I:$I,'ATL GA Inventory'!$B93,'ATL RAW'!$L:$L,'ATL GA Inventory'!AN$3)+SUMIFS('ATL CR'!$J:$J,'ATL CR'!$I:$I,'ATL GA Inventory'!$B93,'ATL CR'!$L:$L,'ATL GA Inventory'!AN$3)</f>
        <v>0</v>
      </c>
      <c r="AO93" s="13">
        <f>SUMIFS('ATL RAW'!$J:$J,'ATL RAW'!$I:$I,'ATL GA Inventory'!$B93,'ATL RAW'!$L:$L,'ATL GA Inventory'!AO$3)+SUMIFS('ATL CR'!$J:$J,'ATL CR'!$I:$I,'ATL GA Inventory'!$B93,'ATL CR'!$L:$L,'ATL GA Inventory'!AO$3)</f>
        <v>0</v>
      </c>
      <c r="AP93" s="13">
        <f>SUMIFS('ATL RAW'!$J:$J,'ATL RAW'!$I:$I,'ATL GA Inventory'!$B93,'ATL RAW'!$L:$L,'ATL GA Inventory'!AP$3)+SUMIFS('ATL CR'!$J:$J,'ATL CR'!$I:$I,'ATL GA Inventory'!$B93,'ATL CR'!$L:$L,'ATL GA Inventory'!AP$3)</f>
        <v>0</v>
      </c>
      <c r="AQ93" s="13">
        <f>SUMIFS('ATL RAW'!$J:$J,'ATL RAW'!$I:$I,'ATL GA Inventory'!$B93,'ATL RAW'!$L:$L,'ATL GA Inventory'!AQ$3)+SUMIFS('ATL CR'!$J:$J,'ATL CR'!$I:$I,'ATL GA Inventory'!$B93,'ATL CR'!$L:$L,'ATL GA Inventory'!AQ$3)</f>
        <v>0</v>
      </c>
      <c r="AR93" s="13">
        <f>SUMIFS('ATL RAW'!$J:$J,'ATL RAW'!$I:$I,'ATL GA Inventory'!$B93,'ATL RAW'!$L:$L,'ATL GA Inventory'!AR$3)+SUMIFS('ATL CR'!$J:$J,'ATL CR'!$I:$I,'ATL GA Inventory'!$B93,'ATL CR'!$L:$L,'ATL GA Inventory'!AR$3)</f>
        <v>0</v>
      </c>
      <c r="AS93" s="13">
        <f>SUMIFS('ATL RAW'!$J:$J,'ATL RAW'!$I:$I,'ATL GA Inventory'!$B93,'ATL RAW'!$L:$L,'ATL GA Inventory'!AS$3)+SUMIFS('ATL CR'!$J:$J,'ATL CR'!$I:$I,'ATL GA Inventory'!$B93,'ATL CR'!$L:$L,'ATL GA Inventory'!AS$3)</f>
        <v>0</v>
      </c>
      <c r="AT93" s="13">
        <f>SUMIFS('ATL RAW'!$J:$J,'ATL RAW'!$I:$I,'ATL GA Inventory'!$B93,'ATL RAW'!$L:$L,'ATL GA Inventory'!AT$3)+SUMIFS('ATL CR'!$J:$J,'ATL CR'!$I:$I,'ATL GA Inventory'!$B93,'ATL CR'!$L:$L,'ATL GA Inventory'!AT$3)</f>
        <v>0</v>
      </c>
      <c r="AU93" s="13">
        <f>SUMIFS('ATL RAW'!$J:$J,'ATL RAW'!$I:$I,'ATL GA Inventory'!$B93,'ATL RAW'!$L:$L,'ATL GA Inventory'!AU$3)+SUMIFS('ATL CR'!$J:$J,'ATL CR'!$I:$I,'ATL GA Inventory'!$B93,'ATL CR'!$L:$L,'ATL GA Inventory'!AU$3)</f>
        <v>0</v>
      </c>
      <c r="AV93" s="13">
        <f>SUMIFS('ATL RAW'!$J:$J,'ATL RAW'!$I:$I,'ATL GA Inventory'!$B93,'ATL RAW'!$L:$L,'ATL GA Inventory'!AV$3)+SUMIFS('ATL CR'!$J:$J,'ATL CR'!$I:$I,'ATL GA Inventory'!$B93,'ATL CR'!$L:$L,'ATL GA Inventory'!AV$3)</f>
        <v>0</v>
      </c>
      <c r="AW93" s="13">
        <f>SUMIFS('ATL RAW'!$J:$J,'ATL RAW'!$I:$I,'ATL GA Inventory'!$B93,'ATL RAW'!$L:$L,'ATL GA Inventory'!AW$3)+SUMIFS('ATL CR'!$J:$J,'ATL CR'!$I:$I,'ATL GA Inventory'!$B93,'ATL CR'!$L:$L,'ATL GA Inventory'!AW$3)</f>
        <v>0</v>
      </c>
      <c r="AX93" s="13">
        <f>SUMIFS('ATL RAW'!$J:$J,'ATL RAW'!$I:$I,'ATL GA Inventory'!$B93,'ATL RAW'!$L:$L,'ATL GA Inventory'!AX$3)+SUMIFS('ATL CR'!$J:$J,'ATL CR'!$I:$I,'ATL GA Inventory'!$B93,'ATL CR'!$L:$L,'ATL GA Inventory'!AX$3)</f>
        <v>0</v>
      </c>
      <c r="AY93" s="13">
        <f>SUMIFS('ATL RAW'!$J:$J,'ATL RAW'!$I:$I,'ATL GA Inventory'!$B93,'ATL RAW'!$L:$L,'ATL GA Inventory'!AY$3)+SUMIFS('ATL CR'!$J:$J,'ATL CR'!$I:$I,'ATL GA Inventory'!$B93,'ATL CR'!$L:$L,'ATL GA Inventory'!AY$3)</f>
        <v>0</v>
      </c>
      <c r="AZ93" s="13">
        <f>SUMIFS('ATL RAW'!$J:$J,'ATL RAW'!$I:$I,'ATL GA Inventory'!$B93,'ATL RAW'!$L:$L,'ATL GA Inventory'!AZ$3)+SUMIFS('ATL CR'!$J:$J,'ATL CR'!$I:$I,'ATL GA Inventory'!$B93,'ATL CR'!$L:$L,'ATL GA Inventory'!AZ$3)</f>
        <v>0</v>
      </c>
      <c r="BA93" s="13">
        <f>SUMIFS('ATL RAW'!$J:$J,'ATL RAW'!$I:$I,'ATL GA Inventory'!$B93,'ATL RAW'!$L:$L,'ATL GA Inventory'!BA$3)+SUMIFS('ATL CR'!$J:$J,'ATL CR'!$I:$I,'ATL GA Inventory'!$B93,'ATL CR'!$L:$L,'ATL GA Inventory'!BA$3)</f>
        <v>0</v>
      </c>
      <c r="BB93" s="13">
        <f>SUMIFS('ATL RAW'!$J:$J,'ATL RAW'!$I:$I,'ATL GA Inventory'!$B93,'ATL RAW'!$L:$L,'ATL GA Inventory'!BB$3)+SUMIFS('ATL CR'!$J:$J,'ATL CR'!$I:$I,'ATL GA Inventory'!$B93,'ATL CR'!$L:$L,'ATL GA Inventory'!BB$3)</f>
        <v>0</v>
      </c>
      <c r="BC93" s="13">
        <f>SUMIFS('ATL RAW'!$J:$J,'ATL RAW'!$I:$I,'ATL GA Inventory'!$B93,'ATL RAW'!$L:$L,'ATL GA Inventory'!BC$3)+SUMIFS('ATL CR'!$J:$J,'ATL CR'!$I:$I,'ATL GA Inventory'!$B93,'ATL CR'!$L:$L,'ATL GA Inventory'!BC$3)</f>
        <v>0</v>
      </c>
      <c r="BD93" s="13">
        <f>SUMIFS('ATL RAW'!$J:$J,'ATL RAW'!$I:$I,'ATL GA Inventory'!$B93,'ATL RAW'!$L:$L,'ATL GA Inventory'!BD$3)+SUMIFS('ATL CR'!$J:$J,'ATL CR'!$I:$I,'ATL GA Inventory'!$B93,'ATL CR'!$L:$L,'ATL GA Inventory'!BD$3)</f>
        <v>0</v>
      </c>
      <c r="BE93" s="13">
        <f>SUMIFS('ATL RAW'!$J:$J,'ATL RAW'!$I:$I,'ATL GA Inventory'!$B93,'ATL RAW'!$L:$L,'ATL GA Inventory'!BE$3)+SUMIFS('ATL CR'!$J:$J,'ATL CR'!$I:$I,'ATL GA Inventory'!$B93,'ATL CR'!$L:$L,'ATL GA Inventory'!BE$3)</f>
        <v>0</v>
      </c>
      <c r="BF93" s="13">
        <f>SUMIFS('ATL RAW'!$J:$J,'ATL RAW'!$I:$I,'ATL GA Inventory'!$B93,'ATL RAW'!$L:$L,'ATL GA Inventory'!BF$3)+SUMIFS('ATL CR'!$J:$J,'ATL CR'!$I:$I,'ATL GA Inventory'!$B93,'ATL CR'!$L:$L,'ATL GA Inventory'!BF$3)</f>
        <v>0</v>
      </c>
      <c r="BG93" s="13">
        <f>SUMIFS('ATL RAW'!$J:$J,'ATL RAW'!$I:$I,'ATL GA Inventory'!$B93,'ATL RAW'!$L:$L,'ATL GA Inventory'!BG$3)+SUMIFS('ATL CR'!$J:$J,'ATL CR'!$I:$I,'ATL GA Inventory'!$B93,'ATL CR'!$L:$L,'ATL GA Inventory'!BG$3)</f>
        <v>0</v>
      </c>
      <c r="BH93" s="13">
        <f>SUMIFS('ATL RAW'!$J:$J,'ATL RAW'!$I:$I,'ATL GA Inventory'!$B93,'ATL RAW'!$L:$L,'ATL GA Inventory'!BH$3)+SUMIFS('ATL CR'!$J:$J,'ATL CR'!$I:$I,'ATL GA Inventory'!$B93,'ATL CR'!$L:$L,'ATL GA Inventory'!BH$3)</f>
        <v>0</v>
      </c>
      <c r="BI93" s="13">
        <f>SUMIFS('ATL RAW'!$J:$J,'ATL RAW'!$I:$I,'ATL GA Inventory'!$B93,'ATL RAW'!$L:$L,'ATL GA Inventory'!BI$3)+SUMIFS('ATL CR'!$J:$J,'ATL CR'!$I:$I,'ATL GA Inventory'!$B93,'ATL CR'!$L:$L,'ATL GA Inventory'!BI$3)</f>
        <v>0</v>
      </c>
      <c r="BJ93" s="13">
        <f>SUMIFS('ATL RAW'!$J:$J,'ATL RAW'!$I:$I,'ATL GA Inventory'!$B93,'ATL RAW'!$L:$L,'ATL GA Inventory'!BJ$3)+SUMIFS('ATL CR'!$J:$J,'ATL CR'!$I:$I,'ATL GA Inventory'!$B93,'ATL CR'!$L:$L,'ATL GA Inventory'!BJ$3)</f>
        <v>0</v>
      </c>
      <c r="BK93" s="13">
        <f>SUMIFS('ATL RAW'!$J:$J,'ATL RAW'!$I:$I,'ATL GA Inventory'!$B93,'ATL RAW'!$L:$L,'ATL GA Inventory'!BK$3)+SUMIFS('ATL CR'!$J:$J,'ATL CR'!$I:$I,'ATL GA Inventory'!$B93,'ATL CR'!$L:$L,'ATL GA Inventory'!BK$3)</f>
        <v>0</v>
      </c>
      <c r="BL93" s="13">
        <f>SUMIFS('ATL RAW'!$J:$J,'ATL RAW'!$I:$I,'ATL GA Inventory'!$B93,'ATL RAW'!$L:$L,'ATL GA Inventory'!BL$3)+SUMIFS('ATL CR'!$J:$J,'ATL CR'!$I:$I,'ATL GA Inventory'!$B93,'ATL CR'!$L:$L,'ATL GA Inventory'!BL$3)</f>
        <v>0</v>
      </c>
      <c r="BM93" s="13">
        <f>SUMIFS('ATL RAW'!$J:$J,'ATL RAW'!$I:$I,'ATL GA Inventory'!$B93,'ATL RAW'!$L:$L,'ATL GA Inventory'!BM$3)+SUMIFS('ATL CR'!$J:$J,'ATL CR'!$I:$I,'ATL GA Inventory'!$B93,'ATL CR'!$L:$L,'ATL GA Inventory'!BM$3)</f>
        <v>0</v>
      </c>
      <c r="BN93" s="13">
        <f>SUMIFS('ATL RAW'!$J:$J,'ATL RAW'!$I:$I,'ATL GA Inventory'!$B93,'ATL RAW'!$L:$L,'ATL GA Inventory'!BN$3)+SUMIFS('ATL CR'!$J:$J,'ATL CR'!$I:$I,'ATL GA Inventory'!$B93,'ATL CR'!$L:$L,'ATL GA Inventory'!BN$3)</f>
        <v>0</v>
      </c>
      <c r="BO93" s="13">
        <f>SUMIFS('ATL RAW'!$J:$J,'ATL RAW'!$I:$I,'ATL GA Inventory'!$B93,'ATL RAW'!$L:$L,'ATL GA Inventory'!BO$3)+SUMIFS('ATL CR'!$J:$J,'ATL CR'!$I:$I,'ATL GA Inventory'!$B93,'ATL CR'!$L:$L,'ATL GA Inventory'!BO$3)</f>
        <v>0</v>
      </c>
      <c r="BP93" s="13">
        <f>SUMIFS('ATL RAW'!$J:$J,'ATL RAW'!$I:$I,'ATL GA Inventory'!$B93,'ATL RAW'!$L:$L,'ATL GA Inventory'!BP$3)+SUMIFS('ATL CR'!$J:$J,'ATL CR'!$I:$I,'ATL GA Inventory'!$B93,'ATL CR'!$L:$L,'ATL GA Inventory'!BP$3)</f>
        <v>83</v>
      </c>
      <c r="BQ93" s="13">
        <f>SUMIFS('ATL RAW'!$J:$J,'ATL RAW'!$I:$I,'ATL GA Inventory'!$B93,'ATL RAW'!$L:$L,'ATL GA Inventory'!BQ$3)+SUMIFS('ATL CR'!$J:$J,'ATL CR'!$I:$I,'ATL GA Inventory'!$B93,'ATL CR'!$L:$L,'ATL GA Inventory'!BQ$3)</f>
        <v>0</v>
      </c>
      <c r="BR93" s="13">
        <f>SUMIFS('ATL RAW'!$J:$J,'ATL RAW'!$I:$I,'ATL GA Inventory'!$B93,'ATL RAW'!$L:$L,'ATL GA Inventory'!BR$3)+SUMIFS('ATL CR'!$J:$J,'ATL CR'!$I:$I,'ATL GA Inventory'!$B93,'ATL CR'!$L:$L,'ATL GA Inventory'!BR$3)</f>
        <v>0</v>
      </c>
      <c r="BS93" s="13">
        <f>SUMIFS('ATL RAW'!$J:$J,'ATL RAW'!$I:$I,'ATL GA Inventory'!$B93,'ATL RAW'!$L:$L,'ATL GA Inventory'!BS$3)+SUMIFS('ATL CR'!$J:$J,'ATL CR'!$I:$I,'ATL GA Inventory'!$B93,'ATL CR'!$L:$L,'ATL GA Inventory'!BS$3)</f>
        <v>0</v>
      </c>
      <c r="BT93" s="13">
        <f>SUMIFS('ATL RAW'!$J:$J,'ATL RAW'!$I:$I,'ATL GA Inventory'!$B93,'ATL RAW'!$L:$L,'ATL GA Inventory'!BT$3)+SUMIFS('ATL CR'!$J:$J,'ATL CR'!$I:$I,'ATL GA Inventory'!$B93,'ATL CR'!$L:$L,'ATL GA Inventory'!BT$3)</f>
        <v>0</v>
      </c>
      <c r="BU93" s="13">
        <f>SUMIFS('ATL RAW'!$J:$J,'ATL RAW'!$I:$I,'ATL GA Inventory'!$B93,'ATL RAW'!$L:$L,'ATL GA Inventory'!BU$3)+SUMIFS('ATL CR'!$J:$J,'ATL CR'!$I:$I,'ATL GA Inventory'!$B93,'ATL CR'!$L:$L,'ATL GA Inventory'!BU$3)</f>
        <v>0</v>
      </c>
      <c r="BV93" s="13">
        <f>SUMIFS('ATL RAW'!$J:$J,'ATL RAW'!$I:$I,'ATL GA Inventory'!$B93,'ATL RAW'!$L:$L,'ATL GA Inventory'!BV$3)+SUMIFS('ATL CR'!$J:$J,'ATL CR'!$I:$I,'ATL GA Inventory'!$B93,'ATL CR'!$L:$L,'ATL GA Inventory'!BV$3)</f>
        <v>0</v>
      </c>
      <c r="BW93" s="13">
        <f>SUMIFS('ATL RAW'!$J:$J,'ATL RAW'!$I:$I,'ATL GA Inventory'!$B93,'ATL RAW'!$L:$L,'ATL GA Inventory'!BW$3)+SUMIFS('ATL CR'!$J:$J,'ATL CR'!$I:$I,'ATL GA Inventory'!$B93,'ATL CR'!$L:$L,'ATL GA Inventory'!BW$3)</f>
        <v>0</v>
      </c>
      <c r="BX93" s="13">
        <f>SUMIFS('ATL RAW'!$J:$J,'ATL RAW'!$I:$I,'ATL GA Inventory'!$B93,'ATL RAW'!$L:$L,'ATL GA Inventory'!BX$3)+SUMIFS('ATL CR'!$J:$J,'ATL CR'!$I:$I,'ATL GA Inventory'!$B93,'ATL CR'!$L:$L,'ATL GA Inventory'!BX$3)</f>
        <v>0</v>
      </c>
      <c r="BY93" s="13">
        <f>SUMIFS('ATL RAW'!$J:$J,'ATL RAW'!$I:$I,'ATL GA Inventory'!$B93,'ATL RAW'!$L:$L,'ATL GA Inventory'!BY$3)+SUMIFS('ATL CR'!$J:$J,'ATL CR'!$I:$I,'ATL GA Inventory'!$B93,'ATL CR'!$L:$L,'ATL GA Inventory'!BY$3)</f>
        <v>0</v>
      </c>
      <c r="BZ93" s="13">
        <f>SUMIFS('ATL RAW'!$J:$J,'ATL RAW'!$I:$I,'ATL GA Inventory'!$B93,'ATL RAW'!$L:$L,'ATL GA Inventory'!BZ$3)+SUMIFS('ATL CR'!$J:$J,'ATL CR'!$I:$I,'ATL GA Inventory'!$B93,'ATL CR'!$L:$L,'ATL GA Inventory'!BZ$3)</f>
        <v>0</v>
      </c>
      <c r="CA93" s="13">
        <f>SUMIFS('ATL RAW'!$J:$J,'ATL RAW'!$I:$I,'ATL GA Inventory'!$B93,'ATL RAW'!$L:$L,'ATL GA Inventory'!CA$3)+SUMIFS('ATL CR'!$J:$J,'ATL CR'!$I:$I,'ATL GA Inventory'!$B93,'ATL CR'!$L:$L,'ATL GA Inventory'!CA$3)</f>
        <v>0</v>
      </c>
      <c r="CB93" s="13">
        <f>SUMIFS('ATL RAW'!$J:$J,'ATL RAW'!$I:$I,'ATL GA Inventory'!$B93,'ATL RAW'!$L:$L,'ATL GA Inventory'!CB$3)+SUMIFS('ATL CR'!$J:$J,'ATL CR'!$I:$I,'ATL GA Inventory'!$B93,'ATL CR'!$L:$L,'ATL GA Inventory'!CB$3)</f>
        <v>0</v>
      </c>
      <c r="CC93" s="13">
        <f>SUMIFS('ATL RAW'!$J:$J,'ATL RAW'!$I:$I,'ATL GA Inventory'!$B93,'ATL RAW'!$L:$L,'ATL GA Inventory'!CC$3)+SUMIFS('ATL CR'!$J:$J,'ATL CR'!$I:$I,'ATL GA Inventory'!$B93,'ATL CR'!$L:$L,'ATL GA Inventory'!CC$3)</f>
        <v>0</v>
      </c>
      <c r="CD93" s="13">
        <f>SUMIFS('ATL RAW'!$J:$J,'ATL RAW'!$I:$I,'ATL GA Inventory'!$B93,'ATL RAW'!$L:$L,'ATL GA Inventory'!CD$3)+SUMIFS('ATL CR'!$J:$J,'ATL CR'!$I:$I,'ATL GA Inventory'!$B93,'ATL CR'!$L:$L,'ATL GA Inventory'!CD$3)</f>
        <v>0</v>
      </c>
      <c r="CE93" s="13">
        <f>SUMIFS('ATL RAW'!$J:$J,'ATL RAW'!$I:$I,'ATL GA Inventory'!$B93,'ATL RAW'!$L:$L,'ATL GA Inventory'!CE$3)+SUMIFS('ATL CR'!$J:$J,'ATL CR'!$I:$I,'ATL GA Inventory'!$B93,'ATL CR'!$L:$L,'ATL GA Inventory'!CE$3)</f>
        <v>0</v>
      </c>
      <c r="CF93" s="13">
        <f>SUMIFS('ATL RAW'!$J:$J,'ATL RAW'!$I:$I,'ATL GA Inventory'!$B93,'ATL RAW'!$L:$L,'ATL GA Inventory'!CF$3)+SUMIFS('ATL CR'!$J:$J,'ATL CR'!$I:$I,'ATL GA Inventory'!$B93,'ATL CR'!$L:$L,'ATL GA Inventory'!CF$3)</f>
        <v>0</v>
      </c>
      <c r="CG93" s="13">
        <f>SUMIFS('ATL RAW'!$J:$J,'ATL RAW'!$I:$I,'ATL GA Inventory'!$B93,'ATL RAW'!$L:$L,'ATL GA Inventory'!CG$3)+SUMIFS('ATL CR'!$J:$J,'ATL CR'!$I:$I,'ATL GA Inventory'!$B93,'ATL CR'!$L:$L,'ATL GA Inventory'!CG$3)</f>
        <v>0</v>
      </c>
      <c r="CH93" s="13">
        <f>SUMIFS('ATL RAW'!$J:$J,'ATL RAW'!$I:$I,'ATL GA Inventory'!$B93,'ATL RAW'!$L:$L,'ATL GA Inventory'!CH$3)+SUMIFS('ATL CR'!$J:$J,'ATL CR'!$I:$I,'ATL GA Inventory'!$B93,'ATL CR'!$L:$L,'ATL GA Inventory'!CH$3)</f>
        <v>0</v>
      </c>
      <c r="CI93" s="13">
        <f>SUMIFS('ATL RAW'!$J:$J,'ATL RAW'!$I:$I,'ATL GA Inventory'!$B93,'ATL RAW'!$L:$L,'ATL GA Inventory'!CI$3)+SUMIFS('ATL CR'!$J:$J,'ATL CR'!$I:$I,'ATL GA Inventory'!$B93,'ATL CR'!$L:$L,'ATL GA Inventory'!CI$3)</f>
        <v>0</v>
      </c>
      <c r="CJ93" s="13">
        <f>SUMIFS('ATL RAW'!$J:$J,'ATL RAW'!$I:$I,'ATL GA Inventory'!$B93,'ATL RAW'!$L:$L,'ATL GA Inventory'!CJ$3)+SUMIFS('ATL CR'!$J:$J,'ATL CR'!$I:$I,'ATL GA Inventory'!$B93,'ATL CR'!$L:$L,'ATL GA Inventory'!CJ$3)</f>
        <v>0</v>
      </c>
      <c r="CK93" s="13">
        <f>SUMIFS('ATL RAW'!$J:$J,'ATL RAW'!$I:$I,'ATL GA Inventory'!$B93,'ATL RAW'!$L:$L,'ATL GA Inventory'!CK$3)+SUMIFS('ATL CR'!$J:$J,'ATL CR'!$I:$I,'ATL GA Inventory'!$B93,'ATL CR'!$L:$L,'ATL GA Inventory'!CK$3)</f>
        <v>0</v>
      </c>
      <c r="CL93" s="13">
        <f>SUMIFS('ATL RAW'!$J:$J,'ATL RAW'!$I:$I,'ATL GA Inventory'!$B93,'ATL RAW'!$L:$L,'ATL GA Inventory'!CL$3)+SUMIFS('ATL CR'!$J:$J,'ATL CR'!$I:$I,'ATL GA Inventory'!$B93,'ATL CR'!$L:$L,'ATL GA Inventory'!CL$3)</f>
        <v>0</v>
      </c>
      <c r="CM93" s="13">
        <f>SUMIFS('ATL RAW'!$J:$J,'ATL RAW'!$I:$I,'ATL GA Inventory'!$B93,'ATL RAW'!$L:$L,'ATL GA Inventory'!CM$3)+SUMIFS('ATL CR'!$J:$J,'ATL CR'!$I:$I,'ATL GA Inventory'!$B93,'ATL CR'!$L:$L,'ATL GA Inventory'!CM$3)</f>
        <v>0</v>
      </c>
      <c r="CN93" s="13">
        <f>SUMIFS('ATL RAW'!$J:$J,'ATL RAW'!$I:$I,'ATL GA Inventory'!$B93,'ATL RAW'!$L:$L,'ATL GA Inventory'!CN$3)+SUMIFS('ATL CR'!$J:$J,'ATL CR'!$I:$I,'ATL GA Inventory'!$B93,'ATL CR'!$L:$L,'ATL GA Inventory'!CN$3)</f>
        <v>0</v>
      </c>
      <c r="CO93" s="13">
        <f>SUMIFS('ATL RAW'!$J:$J,'ATL RAW'!$I:$I,'ATL GA Inventory'!$B93,'ATL RAW'!$L:$L,'ATL GA Inventory'!CO$3)+SUMIFS('ATL CR'!$J:$J,'ATL CR'!$I:$I,'ATL GA Inventory'!$B93,'ATL CR'!$L:$L,'ATL GA Inventory'!CO$3)</f>
        <v>0</v>
      </c>
      <c r="CP93" s="13">
        <f>SUMIFS('ATL RAW'!$J:$J,'ATL RAW'!$I:$I,'ATL GA Inventory'!$B93,'ATL RAW'!$L:$L,'ATL GA Inventory'!CP$3)+SUMIFS('ATL CR'!$J:$J,'ATL CR'!$I:$I,'ATL GA Inventory'!$B93,'ATL CR'!$L:$L,'ATL GA Inventory'!CP$3)</f>
        <v>0</v>
      </c>
      <c r="CQ93" s="13">
        <f>SUMIFS('ATL RAW'!$J:$J,'ATL RAW'!$I:$I,'ATL GA Inventory'!$B93,'ATL RAW'!$L:$L,'ATL GA Inventory'!CQ$3)+SUMIFS('ATL CR'!$J:$J,'ATL CR'!$I:$I,'ATL GA Inventory'!$B93,'ATL CR'!$L:$L,'ATL GA Inventory'!CQ$3)</f>
        <v>0</v>
      </c>
      <c r="CR93" s="13">
        <f>SUMIFS('ATL RAW'!$J:$J,'ATL RAW'!$I:$I,'ATL GA Inventory'!$B93,'ATL RAW'!$L:$L,'ATL GA Inventory'!CR$3)+SUMIFS('ATL CR'!$J:$J,'ATL CR'!$I:$I,'ATL GA Inventory'!$B93,'ATL CR'!$L:$L,'ATL GA Inventory'!CR$3)</f>
        <v>0</v>
      </c>
      <c r="CS93" s="13">
        <f>SUMIFS('ATL RAW'!$J:$J,'ATL RAW'!$I:$I,'ATL GA Inventory'!$B93,'ATL RAW'!$L:$L,'ATL GA Inventory'!CS$3)+SUMIFS('ATL CR'!$J:$J,'ATL CR'!$I:$I,'ATL GA Inventory'!$B93,'ATL CR'!$L:$L,'ATL GA Inventory'!CS$3)</f>
        <v>0</v>
      </c>
      <c r="CT93" s="13">
        <f>SUMIFS('ATL RAW'!$J:$J,'ATL RAW'!$I:$I,'ATL GA Inventory'!$B93,'ATL RAW'!$L:$L,'ATL GA Inventory'!CT$3)+SUMIFS('ATL CR'!$J:$J,'ATL CR'!$I:$I,'ATL GA Inventory'!$B93,'ATL CR'!$L:$L,'ATL GA Inventory'!CT$3)</f>
        <v>0</v>
      </c>
      <c r="CU93" s="13">
        <f>SUMIFS('ATL RAW'!$J:$J,'ATL RAW'!$I:$I,'ATL GA Inventory'!$B93,'ATL RAW'!$L:$L,'ATL GA Inventory'!CU$3)+SUMIFS('ATL CR'!$J:$J,'ATL CR'!$I:$I,'ATL GA Inventory'!$B93,'ATL CR'!$L:$L,'ATL GA Inventory'!CU$3)</f>
        <v>0</v>
      </c>
      <c r="CV93" s="13">
        <f>SUMIFS('ATL RAW'!$J:$J,'ATL RAW'!$I:$I,'ATL GA Inventory'!$B93,'ATL RAW'!$L:$L,'ATL GA Inventory'!CV$3)+SUMIFS('ATL CR'!$J:$J,'ATL CR'!$I:$I,'ATL GA Inventory'!$B93,'ATL CR'!$L:$L,'ATL GA Inventory'!CV$3)</f>
        <v>0</v>
      </c>
      <c r="CW93" s="13">
        <f>SUMIFS('ATL RAW'!$J:$J,'ATL RAW'!$I:$I,'ATL GA Inventory'!$B93,'ATL RAW'!$L:$L,'ATL GA Inventory'!CW$3)+SUMIFS('ATL CR'!$J:$J,'ATL CR'!$I:$I,'ATL GA Inventory'!$B93,'ATL CR'!$L:$L,'ATL GA Inventory'!CW$3)</f>
        <v>0</v>
      </c>
      <c r="CX93" s="13">
        <f>SUMIFS('ATL RAW'!$J:$J,'ATL RAW'!$I:$I,'ATL GA Inventory'!$B93,'ATL RAW'!$L:$L,'ATL GA Inventory'!CX$3)+SUMIFS('ATL CR'!$J:$J,'ATL CR'!$I:$I,'ATL GA Inventory'!$B93,'ATL CR'!$L:$L,'ATL GA Inventory'!CX$3)</f>
        <v>0</v>
      </c>
      <c r="CY93" s="13">
        <f>SUMIFS('ATL RAW'!$J:$J,'ATL RAW'!$I:$I,'ATL GA Inventory'!$B93,'ATL RAW'!$L:$L,'ATL GA Inventory'!CY$3)+SUMIFS('ATL CR'!$J:$J,'ATL CR'!$I:$I,'ATL GA Inventory'!$B93,'ATL CR'!$L:$L,'ATL GA Inventory'!CY$3)</f>
        <v>0</v>
      </c>
      <c r="CZ93" s="13">
        <f>SUMIFS('ATL RAW'!$J:$J,'ATL RAW'!$I:$I,'ATL GA Inventory'!$B93,'ATL RAW'!$L:$L,'ATL GA Inventory'!CZ$3)+SUMIFS('ATL CR'!$J:$J,'ATL CR'!$I:$I,'ATL GA Inventory'!$B93,'ATL CR'!$L:$L,'ATL GA Inventory'!CZ$3)</f>
        <v>0</v>
      </c>
      <c r="DA93" s="13">
        <f>SUMIFS('ATL RAW'!$J:$J,'ATL RAW'!$I:$I,'ATL GA Inventory'!$B93,'ATL RAW'!$L:$L,'ATL GA Inventory'!DA$3)+SUMIFS('ATL CR'!$J:$J,'ATL CR'!$I:$I,'ATL GA Inventory'!$B93,'ATL CR'!$L:$L,'ATL GA Inventory'!DA$3)</f>
        <v>0</v>
      </c>
      <c r="DB93" s="13">
        <f>SUMIFS('ATL RAW'!$J:$J,'ATL RAW'!$I:$I,'ATL GA Inventory'!$B93,'ATL RAW'!$L:$L,'ATL GA Inventory'!DB$3)+SUMIFS('ATL CR'!$J:$J,'ATL CR'!$I:$I,'ATL GA Inventory'!$B93,'ATL CR'!$L:$L,'ATL GA Inventory'!DB$3)</f>
        <v>0</v>
      </c>
      <c r="DC93" s="13">
        <f>SUMIFS('ATL RAW'!$J:$J,'ATL RAW'!$I:$I,'ATL GA Inventory'!$B93,'ATL RAW'!$L:$L,'ATL GA Inventory'!DC$3)+SUMIFS('ATL CR'!$J:$J,'ATL CR'!$I:$I,'ATL GA Inventory'!$B93,'ATL CR'!$L:$L,'ATL GA Inventory'!DC$3)</f>
        <v>0</v>
      </c>
      <c r="DD93" s="13">
        <f>SUMIFS('ATL RAW'!$J:$J,'ATL RAW'!$I:$I,'ATL GA Inventory'!$B93,'ATL RAW'!$L:$L,'ATL GA Inventory'!DD$3)+SUMIFS('ATL CR'!$J:$J,'ATL CR'!$I:$I,'ATL GA Inventory'!$B93,'ATL CR'!$L:$L,'ATL GA Inventory'!DD$3)</f>
        <v>0</v>
      </c>
      <c r="DE93" s="13">
        <f>SUMIFS('ATL RAW'!$J:$J,'ATL RAW'!$I:$I,'ATL GA Inventory'!$B93,'ATL RAW'!$L:$L,'ATL GA Inventory'!DE$3)+SUMIFS('ATL CR'!$J:$J,'ATL CR'!$I:$I,'ATL GA Inventory'!$B93,'ATL CR'!$L:$L,'ATL GA Inventory'!DE$3)</f>
        <v>0</v>
      </c>
      <c r="DF93" s="13">
        <f>SUMIFS('ATL RAW'!$J:$J,'ATL RAW'!$I:$I,'ATL GA Inventory'!$B93,'ATL RAW'!$L:$L,'ATL GA Inventory'!DF$3)+SUMIFS('ATL CR'!$J:$J,'ATL CR'!$I:$I,'ATL GA Inventory'!$B93,'ATL CR'!$L:$L,'ATL GA Inventory'!DF$3)</f>
        <v>0</v>
      </c>
      <c r="DG93" s="13">
        <f>SUMIFS('ATL RAW'!$J:$J,'ATL RAW'!$I:$I,'ATL GA Inventory'!$B93,'ATL RAW'!$L:$L,'ATL GA Inventory'!DG$3)+SUMIFS('ATL CR'!$J:$J,'ATL CR'!$I:$I,'ATL GA Inventory'!$B93,'ATL CR'!$L:$L,'ATL GA Inventory'!DG$3)</f>
        <v>0</v>
      </c>
      <c r="DH93" s="13">
        <f>SUMIFS('ATL RAW'!$J:$J,'ATL RAW'!$I:$I,'ATL GA Inventory'!$B93,'ATL RAW'!$L:$L,'ATL GA Inventory'!DH$3)+SUMIFS('ATL CR'!$J:$J,'ATL CR'!$I:$I,'ATL GA Inventory'!$B93,'ATL CR'!$L:$L,'ATL GA Inventory'!DH$3)</f>
        <v>0</v>
      </c>
      <c r="DI93" s="13">
        <f>SUMIFS('ATL RAW'!$J:$J,'ATL RAW'!$I:$I,'ATL GA Inventory'!$B93,'ATL RAW'!$L:$L,'ATL GA Inventory'!DI$3)+SUMIFS('ATL CR'!$J:$J,'ATL CR'!$I:$I,'ATL GA Inventory'!$B93,'ATL CR'!$L:$L,'ATL GA Inventory'!DI$3)</f>
        <v>0</v>
      </c>
      <c r="DJ93" s="13">
        <f>SUMIFS('ATL RAW'!$J:$J,'ATL RAW'!$I:$I,'ATL GA Inventory'!$B93,'ATL RAW'!$L:$L,'ATL GA Inventory'!DJ$3)+SUMIFS('ATL CR'!$J:$J,'ATL CR'!$I:$I,'ATL GA Inventory'!$B93,'ATL CR'!$L:$L,'ATL GA Inventory'!DJ$3)</f>
        <v>0</v>
      </c>
      <c r="DK93" s="13">
        <f>SUMIFS('ATL RAW'!$J:$J,'ATL RAW'!$I:$I,'ATL GA Inventory'!$B93,'ATL RAW'!$L:$L,'ATL GA Inventory'!DK$3)+SUMIFS('ATL CR'!$J:$J,'ATL CR'!$I:$I,'ATL GA Inventory'!$B93,'ATL CR'!$L:$L,'ATL GA Inventory'!DK$3)</f>
        <v>0</v>
      </c>
      <c r="DL93" s="13">
        <f>SUMIFS('ATL RAW'!$J:$J,'ATL RAW'!$I:$I,'ATL GA Inventory'!$B93,'ATL RAW'!$L:$L,'ATL GA Inventory'!DL$3)+SUMIFS('ATL CR'!$J:$J,'ATL CR'!$I:$I,'ATL GA Inventory'!$B93,'ATL CR'!$L:$L,'ATL GA Inventory'!DL$3)</f>
        <v>0</v>
      </c>
      <c r="DM93" s="13">
        <f>SUMIFS('ATL RAW'!$J:$J,'ATL RAW'!$I:$I,'ATL GA Inventory'!$B93,'ATL RAW'!$L:$L,'ATL GA Inventory'!DM$3)+SUMIFS('ATL CR'!$J:$J,'ATL CR'!$I:$I,'ATL GA Inventory'!$B93,'ATL CR'!$L:$L,'ATL GA Inventory'!DM$3)</f>
        <v>0</v>
      </c>
      <c r="DN93" s="13">
        <f>SUMIFS('ATL RAW'!$J:$J,'ATL RAW'!$I:$I,'ATL GA Inventory'!$B93,'ATL RAW'!$L:$L,'ATL GA Inventory'!DN$3)+SUMIFS('ATL CR'!$J:$J,'ATL CR'!$I:$I,'ATL GA Inventory'!$B93,'ATL CR'!$L:$L,'ATL GA Inventory'!DN$3)</f>
        <v>0</v>
      </c>
      <c r="DO93" s="13">
        <f>SUMIFS('ATL RAW'!$J:$J,'ATL RAW'!$I:$I,'ATL GA Inventory'!$B93,'ATL RAW'!$L:$L,'ATL GA Inventory'!DO$3)+SUMIFS('ATL CR'!$J:$J,'ATL CR'!$I:$I,'ATL GA Inventory'!$B93,'ATL CR'!$L:$L,'ATL GA Inventory'!DO$3)</f>
        <v>0</v>
      </c>
      <c r="DP93" s="13">
        <f>SUMIFS('ATL RAW'!$J:$J,'ATL RAW'!$I:$I,'ATL GA Inventory'!$B93,'ATL RAW'!$L:$L,'ATL GA Inventory'!DP$3)+SUMIFS('ATL CR'!$J:$J,'ATL CR'!$I:$I,'ATL GA Inventory'!$B93,'ATL CR'!$L:$L,'ATL GA Inventory'!DP$3)</f>
        <v>0</v>
      </c>
      <c r="DQ93" s="13">
        <f>SUMIFS('ATL RAW'!$J:$J,'ATL RAW'!$I:$I,'ATL GA Inventory'!$B93,'ATL RAW'!$L:$L,'ATL GA Inventory'!DQ$3)+SUMIFS('ATL CR'!$J:$J,'ATL CR'!$I:$I,'ATL GA Inventory'!$B93,'ATL CR'!$L:$L,'ATL GA Inventory'!DQ$3)</f>
        <v>0</v>
      </c>
      <c r="DR93" s="13">
        <f>SUMIFS('ATL RAW'!$J:$J,'ATL RAW'!$I:$I,'ATL GA Inventory'!$B93,'ATL RAW'!$L:$L,'ATL GA Inventory'!DR$3)+SUMIFS('ATL CR'!$J:$J,'ATL CR'!$I:$I,'ATL GA Inventory'!$B93,'ATL CR'!$L:$L,'ATL GA Inventory'!DR$3)</f>
        <v>0</v>
      </c>
      <c r="DS93" s="13">
        <f>SUMIFS('ATL RAW'!$J:$J,'ATL RAW'!$I:$I,'ATL GA Inventory'!$B93,'ATL RAW'!$L:$L,'ATL GA Inventory'!DS$3)+SUMIFS('ATL CR'!$J:$J,'ATL CR'!$I:$I,'ATL GA Inventory'!$B93,'ATL CR'!$L:$L,'ATL GA Inventory'!DS$3)</f>
        <v>0</v>
      </c>
      <c r="DT93" s="13">
        <f>SUMIFS('ATL RAW'!$J:$J,'ATL RAW'!$I:$I,'ATL GA Inventory'!$B93,'ATL RAW'!$L:$L,'ATL GA Inventory'!DT$3)+SUMIFS('ATL CR'!$J:$J,'ATL CR'!$I:$I,'ATL GA Inventory'!$B93,'ATL CR'!$L:$L,'ATL GA Inventory'!DT$3)</f>
        <v>0</v>
      </c>
      <c r="DU93" s="13">
        <f>SUMIFS('ATL RAW'!$J:$J,'ATL RAW'!$I:$I,'ATL GA Inventory'!$B93,'ATL RAW'!$L:$L,'ATL GA Inventory'!DU$3)+SUMIFS('ATL CR'!$J:$J,'ATL CR'!$I:$I,'ATL GA Inventory'!$B93,'ATL CR'!$L:$L,'ATL GA Inventory'!DU$3)</f>
        <v>0</v>
      </c>
      <c r="DV93" s="13">
        <f>SUMIFS('ATL RAW'!$J:$J,'ATL RAW'!$I:$I,'ATL GA Inventory'!$B93,'ATL RAW'!$L:$L,'ATL GA Inventory'!DV$3)+SUMIFS('ATL CR'!$J:$J,'ATL CR'!$I:$I,'ATL GA Inventory'!$B93,'ATL CR'!$L:$L,'ATL GA Inventory'!DV$3)</f>
        <v>0</v>
      </c>
      <c r="DW93" s="13">
        <f>SUMIFS('ATL RAW'!$J:$J,'ATL RAW'!$I:$I,'ATL GA Inventory'!$B93,'ATL RAW'!$L:$L,'ATL GA Inventory'!DW$3)+SUMIFS('ATL CR'!$J:$J,'ATL CR'!$I:$I,'ATL GA Inventory'!$B93,'ATL CR'!$L:$L,'ATL GA Inventory'!DW$3)</f>
        <v>0</v>
      </c>
      <c r="DX93" s="13">
        <f>SUMIFS('ATL RAW'!$J:$J,'ATL RAW'!$I:$I,'ATL GA Inventory'!$B93,'ATL RAW'!$L:$L,'ATL GA Inventory'!DX$3)+SUMIFS('ATL CR'!$J:$J,'ATL CR'!$I:$I,'ATL GA Inventory'!$B93,'ATL CR'!$L:$L,'ATL GA Inventory'!DX$3)</f>
        <v>0</v>
      </c>
      <c r="DY93" s="13">
        <f>SUMIFS('ATL RAW'!$J:$J,'ATL RAW'!$I:$I,'ATL GA Inventory'!$B93,'ATL RAW'!$L:$L,'ATL GA Inventory'!DY$3)+SUMIFS('ATL CR'!$J:$J,'ATL CR'!$I:$I,'ATL GA Inventory'!$B93,'ATL CR'!$L:$L,'ATL GA Inventory'!DY$3)</f>
        <v>0</v>
      </c>
      <c r="DZ93" s="13">
        <f>SUMIFS('ATL RAW'!$J:$J,'ATL RAW'!$I:$I,'ATL GA Inventory'!$B93,'ATL RAW'!$L:$L,'ATL GA Inventory'!DZ$3)+SUMIFS('ATL CR'!$J:$J,'ATL CR'!$I:$I,'ATL GA Inventory'!$B93,'ATL CR'!$L:$L,'ATL GA Inventory'!DZ$3)</f>
        <v>0</v>
      </c>
      <c r="EA93" s="13">
        <f>SUMIFS('ATL RAW'!$J:$J,'ATL RAW'!$I:$I,'ATL GA Inventory'!$B93,'ATL RAW'!$L:$L,'ATL GA Inventory'!EA$3)+SUMIFS('ATL CR'!$J:$J,'ATL CR'!$I:$I,'ATL GA Inventory'!$B93,'ATL CR'!$L:$L,'ATL GA Inventory'!EA$3)</f>
        <v>0</v>
      </c>
      <c r="EB93" s="13">
        <f>SUMIFS('ATL RAW'!$J:$J,'ATL RAW'!$I:$I,'ATL GA Inventory'!$B93,'ATL RAW'!$L:$L,'ATL GA Inventory'!EB$3)+SUMIFS('ATL CR'!$J:$J,'ATL CR'!$I:$I,'ATL GA Inventory'!$B93,'ATL CR'!$L:$L,'ATL GA Inventory'!EB$3)</f>
        <v>0</v>
      </c>
      <c r="EC93" s="13">
        <f>SUMIFS('ATL RAW'!$J:$J,'ATL RAW'!$I:$I,'ATL GA Inventory'!$B93,'ATL RAW'!$L:$L,'ATL GA Inventory'!EC$3)+SUMIFS('ATL CR'!$J:$J,'ATL CR'!$I:$I,'ATL GA Inventory'!$B93,'ATL CR'!$L:$L,'ATL GA Inventory'!EC$3)</f>
        <v>0</v>
      </c>
      <c r="ED93" s="13">
        <f>SUMIFS('ATL RAW'!$J:$J,'ATL RAW'!$I:$I,'ATL GA Inventory'!$B93,'ATL RAW'!$L:$L,'ATL GA Inventory'!ED$3)+SUMIFS('ATL CR'!$J:$J,'ATL CR'!$I:$I,'ATL GA Inventory'!$B93,'ATL CR'!$L:$L,'ATL GA Inventory'!ED$3)</f>
        <v>0</v>
      </c>
      <c r="EE93" s="13">
        <f>SUMIFS('ATL RAW'!$J:$J,'ATL RAW'!$I:$I,'ATL GA Inventory'!$B93,'ATL RAW'!$L:$L,'ATL GA Inventory'!EE$3)+SUMIFS('ATL CR'!$J:$J,'ATL CR'!$I:$I,'ATL GA Inventory'!$B93,'ATL CR'!$L:$L,'ATL GA Inventory'!EE$3)</f>
        <v>0</v>
      </c>
      <c r="EF93" s="13">
        <f>SUMIFS('ATL RAW'!$J:$J,'ATL RAW'!$I:$I,'ATL GA Inventory'!$B93,'ATL RAW'!$L:$L,'ATL GA Inventory'!EF$3)+SUMIFS('ATL CR'!$J:$J,'ATL CR'!$I:$I,'ATL GA Inventory'!$B93,'ATL CR'!$L:$L,'ATL GA Inventory'!EF$3)</f>
        <v>0</v>
      </c>
      <c r="EG93" s="13">
        <f>SUMIFS('ATL RAW'!$J:$J,'ATL RAW'!$I:$I,'ATL GA Inventory'!$B93,'ATL RAW'!$L:$L,'ATL GA Inventory'!EG$3)+SUMIFS('ATL CR'!$J:$J,'ATL CR'!$I:$I,'ATL GA Inventory'!$B93,'ATL CR'!$L:$L,'ATL GA Inventory'!EG$3)</f>
        <v>0</v>
      </c>
      <c r="EH93" s="13">
        <f>SUMIFS('ATL RAW'!$J:$J,'ATL RAW'!$I:$I,'ATL GA Inventory'!$B93,'ATL RAW'!$L:$L,'ATL GA Inventory'!EH$3)+SUMIFS('ATL CR'!$J:$J,'ATL CR'!$I:$I,'ATL GA Inventory'!$B93,'ATL CR'!$L:$L,'ATL GA Inventory'!EH$3)</f>
        <v>0</v>
      </c>
      <c r="EI93" s="13">
        <f>SUMIFS('ATL RAW'!$J:$J,'ATL RAW'!$I:$I,'ATL GA Inventory'!$B93,'ATL RAW'!$L:$L,'ATL GA Inventory'!EI$3)+SUMIFS('ATL CR'!$J:$J,'ATL CR'!$I:$I,'ATL GA Inventory'!$B93,'ATL CR'!$L:$L,'ATL GA Inventory'!EI$3)</f>
        <v>0</v>
      </c>
      <c r="EJ93" s="13">
        <f>SUMIFS('ATL RAW'!$J:$J,'ATL RAW'!$I:$I,'ATL GA Inventory'!$B93,'ATL RAW'!$L:$L,'ATL GA Inventory'!EJ$3)+SUMIFS('ATL CR'!$J:$J,'ATL CR'!$I:$I,'ATL GA Inventory'!$B93,'ATL CR'!$L:$L,'ATL GA Inventory'!EJ$3)</f>
        <v>0</v>
      </c>
      <c r="EK93" s="13">
        <f>SUMIFS('ATL RAW'!$J:$J,'ATL RAW'!$I:$I,'ATL GA Inventory'!$B93,'ATL RAW'!$L:$L,'ATL GA Inventory'!EK$3)+SUMIFS('ATL CR'!$J:$J,'ATL CR'!$I:$I,'ATL GA Inventory'!$B93,'ATL CR'!$L:$L,'ATL GA Inventory'!EK$3)</f>
        <v>0</v>
      </c>
      <c r="EL93" s="13">
        <f>SUMIFS('ATL RAW'!$J:$J,'ATL RAW'!$I:$I,'ATL GA Inventory'!$B93,'ATL RAW'!$L:$L,'ATL GA Inventory'!EL$3)+SUMIFS('ATL CR'!$J:$J,'ATL CR'!$I:$I,'ATL GA Inventory'!$B93,'ATL CR'!$L:$L,'ATL GA Inventory'!EL$3)</f>
        <v>0</v>
      </c>
      <c r="EM93" s="13">
        <f>SUMIFS('ATL RAW'!$J:$J,'ATL RAW'!$I:$I,'ATL GA Inventory'!$B93,'ATL RAW'!$L:$L,'ATL GA Inventory'!EM$3)+SUMIFS('ATL CR'!$J:$J,'ATL CR'!$I:$I,'ATL GA Inventory'!$B93,'ATL CR'!$L:$L,'ATL GA Inventory'!EM$3)</f>
        <v>0</v>
      </c>
      <c r="EN93" s="13">
        <f>SUMIFS('ATL RAW'!$J:$J,'ATL RAW'!$I:$I,'ATL GA Inventory'!$B93,'ATL RAW'!$L:$L,'ATL GA Inventory'!EN$3)+SUMIFS('ATL CR'!$J:$J,'ATL CR'!$I:$I,'ATL GA Inventory'!$B93,'ATL CR'!$L:$L,'ATL GA Inventory'!EN$3)</f>
        <v>0</v>
      </c>
      <c r="EO93" s="13">
        <f>SUMIFS('ATL RAW'!$J:$J,'ATL RAW'!$I:$I,'ATL GA Inventory'!$B93,'ATL RAW'!$L:$L,'ATL GA Inventory'!EO$3)+SUMIFS('ATL CR'!$J:$J,'ATL CR'!$I:$I,'ATL GA Inventory'!$B93,'ATL CR'!$L:$L,'ATL GA Inventory'!EO$3)</f>
        <v>0</v>
      </c>
      <c r="EP93" s="13">
        <f>SUMIFS('ATL RAW'!$J:$J,'ATL RAW'!$I:$I,'ATL GA Inventory'!$B93,'ATL RAW'!$L:$L,'ATL GA Inventory'!EP$3)+SUMIFS('ATL CR'!$J:$J,'ATL CR'!$I:$I,'ATL GA Inventory'!$B93,'ATL CR'!$L:$L,'ATL GA Inventory'!EP$3)</f>
        <v>0</v>
      </c>
      <c r="EQ93" s="13">
        <f>SUMIFS('ATL RAW'!$J:$J,'ATL RAW'!$I:$I,'ATL GA Inventory'!$B93,'ATL RAW'!$L:$L,'ATL GA Inventory'!EQ$3)+SUMIFS('ATL CR'!$J:$J,'ATL CR'!$I:$I,'ATL GA Inventory'!$B93,'ATL CR'!$L:$L,'ATL GA Inventory'!EQ$3)</f>
        <v>0</v>
      </c>
      <c r="ER93" s="13">
        <f>SUMIFS('ATL RAW'!$J:$J,'ATL RAW'!$I:$I,'ATL GA Inventory'!$B93,'ATL RAW'!$L:$L,'ATL GA Inventory'!ER$3)+SUMIFS('ATL CR'!$J:$J,'ATL CR'!$I:$I,'ATL GA Inventory'!$B93,'ATL CR'!$L:$L,'ATL GA Inventory'!ER$3)</f>
        <v>0</v>
      </c>
      <c r="ES93" s="13">
        <f>SUMIFS('ATL RAW'!$J:$J,'ATL RAW'!$I:$I,'ATL GA Inventory'!$B93,'ATL RAW'!$L:$L,'ATL GA Inventory'!ES$3)+SUMIFS('ATL CR'!$J:$J,'ATL CR'!$I:$I,'ATL GA Inventory'!$B93,'ATL CR'!$L:$L,'ATL GA Inventory'!ES$3)</f>
        <v>0</v>
      </c>
      <c r="ET93" s="13">
        <f>SUMIFS('ATL RAW'!$J:$J,'ATL RAW'!$I:$I,'ATL GA Inventory'!$B93,'ATL RAW'!$L:$L,'ATL GA Inventory'!ET$3)+SUMIFS('ATL CR'!$J:$J,'ATL CR'!$I:$I,'ATL GA Inventory'!$B93,'ATL CR'!$L:$L,'ATL GA Inventory'!ET$3)</f>
        <v>0</v>
      </c>
      <c r="EU93" s="13">
        <f>SUMIFS('ATL RAW'!$J:$J,'ATL RAW'!$I:$I,'ATL GA Inventory'!$B93,'ATL RAW'!$L:$L,'ATL GA Inventory'!EU$3)+SUMIFS('ATL CR'!$J:$J,'ATL CR'!$I:$I,'ATL GA Inventory'!$B93,'ATL CR'!$L:$L,'ATL GA Inventory'!EU$3)</f>
        <v>0</v>
      </c>
      <c r="EV93" s="13">
        <f>SUMIFS('ATL RAW'!$J:$J,'ATL RAW'!$I:$I,'ATL GA Inventory'!$B93,'ATL RAW'!$L:$L,'ATL GA Inventory'!EV$3)+SUMIFS('ATL CR'!$J:$J,'ATL CR'!$I:$I,'ATL GA Inventory'!$B93,'ATL CR'!$L:$L,'ATL GA Inventory'!EV$3)</f>
        <v>0</v>
      </c>
      <c r="EW93" s="13">
        <f>SUMIFS('ATL RAW'!$J:$J,'ATL RAW'!$I:$I,'ATL GA Inventory'!$B93,'ATL RAW'!$L:$L,'ATL GA Inventory'!EW$3)+SUMIFS('ATL CR'!$J:$J,'ATL CR'!$I:$I,'ATL GA Inventory'!$B93,'ATL CR'!$L:$L,'ATL GA Inventory'!EW$3)</f>
        <v>0</v>
      </c>
      <c r="EX93" s="13">
        <f>SUMIFS('ATL RAW'!$J:$J,'ATL RAW'!$I:$I,'ATL GA Inventory'!$B93,'ATL RAW'!$L:$L,'ATL GA Inventory'!EX$3)+SUMIFS('ATL CR'!$J:$J,'ATL CR'!$I:$I,'ATL GA Inventory'!$B93,'ATL CR'!$L:$L,'ATL GA Inventory'!EX$3)</f>
        <v>0</v>
      </c>
      <c r="EY93" s="13">
        <f>SUMIFS('ATL RAW'!$J:$J,'ATL RAW'!$I:$I,'ATL GA Inventory'!$B93,'ATL RAW'!$L:$L,'ATL GA Inventory'!EY$3)+SUMIFS('ATL CR'!$J:$J,'ATL CR'!$I:$I,'ATL GA Inventory'!$B93,'ATL CR'!$L:$L,'ATL GA Inventory'!EY$3)</f>
        <v>0</v>
      </c>
      <c r="EZ93" s="13">
        <f>SUMIFS('ATL RAW'!$J:$J,'ATL RAW'!$I:$I,'ATL GA Inventory'!$B93,'ATL RAW'!$L:$L,'ATL GA Inventory'!EZ$3)+SUMIFS('ATL CR'!$J:$J,'ATL CR'!$I:$I,'ATL GA Inventory'!$B93,'ATL CR'!$L:$L,'ATL GA Inventory'!EZ$3)</f>
        <v>0</v>
      </c>
      <c r="FA93" s="13">
        <f>SUMIFS('ATL RAW'!$J:$J,'ATL RAW'!$I:$I,'ATL GA Inventory'!$B93,'ATL RAW'!$L:$L,'ATL GA Inventory'!FA$3)+SUMIFS('ATL CR'!$J:$J,'ATL CR'!$I:$I,'ATL GA Inventory'!$B93,'ATL CR'!$L:$L,'ATL GA Inventory'!FA$3)</f>
        <v>0</v>
      </c>
      <c r="FB93" s="13">
        <f>SUMIFS('ATL RAW'!$J:$J,'ATL RAW'!$I:$I,'ATL GA Inventory'!$B93,'ATL RAW'!$L:$L,'ATL GA Inventory'!FB$3)+SUMIFS('ATL CR'!$J:$J,'ATL CR'!$I:$I,'ATL GA Inventory'!$B93,'ATL CR'!$L:$L,'ATL GA Inventory'!FB$3)</f>
        <v>0</v>
      </c>
      <c r="FC93" s="13">
        <f>SUMIFS('ATL RAW'!$J:$J,'ATL RAW'!$I:$I,'ATL GA Inventory'!$B93,'ATL RAW'!$L:$L,'ATL GA Inventory'!FC$3)+SUMIFS('ATL CR'!$J:$J,'ATL CR'!$I:$I,'ATL GA Inventory'!$B93,'ATL CR'!$L:$L,'ATL GA Inventory'!FC$3)</f>
        <v>0</v>
      </c>
      <c r="FD93" s="13">
        <f>SUMIFS('ATL RAW'!$J:$J,'ATL RAW'!$I:$I,'ATL GA Inventory'!$B93,'ATL RAW'!$L:$L,'ATL GA Inventory'!FD$3)+SUMIFS('ATL CR'!$J:$J,'ATL CR'!$I:$I,'ATL GA Inventory'!$B93,'ATL CR'!$L:$L,'ATL GA Inventory'!FD$3)</f>
        <v>0</v>
      </c>
      <c r="FE93" s="13">
        <f>SUMIFS('ATL RAW'!$J:$J,'ATL RAW'!$I:$I,'ATL GA Inventory'!$B93,'ATL RAW'!$L:$L,'ATL GA Inventory'!FE$3)+SUMIFS('ATL CR'!$J:$J,'ATL CR'!$I:$I,'ATL GA Inventory'!$B93,'ATL CR'!$L:$L,'ATL GA Inventory'!FE$3)</f>
        <v>0</v>
      </c>
      <c r="FF93" s="13">
        <f>SUMIFS('ATL RAW'!$J:$J,'ATL RAW'!$I:$I,'ATL GA Inventory'!$B93,'ATL RAW'!$L:$L,'ATL GA Inventory'!FF$3)+SUMIFS('ATL CR'!$J:$J,'ATL CR'!$I:$I,'ATL GA Inventory'!$B93,'ATL CR'!$L:$L,'ATL GA Inventory'!FF$3)</f>
        <v>0</v>
      </c>
      <c r="FG93" s="13">
        <f>SUMIFS('ATL RAW'!$J:$J,'ATL RAW'!$I:$I,'ATL GA Inventory'!$B93,'ATL RAW'!$L:$L,'ATL GA Inventory'!FG$3)+SUMIFS('ATL CR'!$J:$J,'ATL CR'!$I:$I,'ATL GA Inventory'!$B93,'ATL CR'!$L:$L,'ATL GA Inventory'!FG$3)</f>
        <v>0</v>
      </c>
      <c r="FH93" s="13">
        <f>SUMIFS('ATL RAW'!$J:$J,'ATL RAW'!$I:$I,'ATL GA Inventory'!$B93,'ATL RAW'!$L:$L,'ATL GA Inventory'!FH$3)+SUMIFS('ATL CR'!$J:$J,'ATL CR'!$I:$I,'ATL GA Inventory'!$B93,'ATL CR'!$L:$L,'ATL GA Inventory'!FH$3)</f>
        <v>0</v>
      </c>
      <c r="FI93" s="13">
        <f>SUMIFS('ATL RAW'!$J:$J,'ATL RAW'!$I:$I,'ATL GA Inventory'!$B93,'ATL RAW'!$L:$L,'ATL GA Inventory'!FI$3)+SUMIFS('ATL CR'!$J:$J,'ATL CR'!$I:$I,'ATL GA Inventory'!$B93,'ATL CR'!$L:$L,'ATL GA Inventory'!FI$3)</f>
        <v>0</v>
      </c>
      <c r="FJ93" s="13">
        <f>SUMIFS('ATL RAW'!$J:$J,'ATL RAW'!$I:$I,'ATL GA Inventory'!$B93,'ATL RAW'!$L:$L,'ATL GA Inventory'!FJ$3)+SUMIFS('ATL CR'!$J:$J,'ATL CR'!$I:$I,'ATL GA Inventory'!$B93,'ATL CR'!$L:$L,'ATL GA Inventory'!FJ$3)</f>
        <v>0</v>
      </c>
      <c r="FK93" s="13">
        <f>SUMIFS('ATL RAW'!$J:$J,'ATL RAW'!$I:$I,'ATL GA Inventory'!$B93,'ATL RAW'!$L:$L,'ATL GA Inventory'!FK$3)+SUMIFS('ATL CR'!$J:$J,'ATL CR'!$I:$I,'ATL GA Inventory'!$B93,'ATL CR'!$L:$L,'ATL GA Inventory'!FK$3)</f>
        <v>0</v>
      </c>
      <c r="FL93" s="13">
        <f>SUMIFS('ATL RAW'!$J:$J,'ATL RAW'!$I:$I,'ATL GA Inventory'!$B93,'ATL RAW'!$L:$L,'ATL GA Inventory'!FL$3)+SUMIFS('ATL CR'!$J:$J,'ATL CR'!$I:$I,'ATL GA Inventory'!$B93,'ATL CR'!$L:$L,'ATL GA Inventory'!FL$3)</f>
        <v>0</v>
      </c>
      <c r="FM93" s="13">
        <f>SUMIFS('ATL RAW'!$J:$J,'ATL RAW'!$I:$I,'ATL GA Inventory'!$B93,'ATL RAW'!$L:$L,'ATL GA Inventory'!FM$3)+SUMIFS('ATL CR'!$J:$J,'ATL CR'!$I:$I,'ATL GA Inventory'!$B93,'ATL CR'!$L:$L,'ATL GA Inventory'!FM$3)</f>
        <v>0</v>
      </c>
      <c r="FN93" s="13">
        <f>SUMIFS('ATL RAW'!$J:$J,'ATL RAW'!$I:$I,'ATL GA Inventory'!$B93,'ATL RAW'!$L:$L,'ATL GA Inventory'!FN$3)+SUMIFS('ATL CR'!$J:$J,'ATL CR'!$I:$I,'ATL GA Inventory'!$B93,'ATL CR'!$L:$L,'ATL GA Inventory'!FN$3)</f>
        <v>0</v>
      </c>
      <c r="FO93" s="13">
        <f>SUMIFS('ATL RAW'!$J:$J,'ATL RAW'!$I:$I,'ATL GA Inventory'!$B93,'ATL RAW'!$L:$L,'ATL GA Inventory'!FO$3)+SUMIFS('ATL CR'!$J:$J,'ATL CR'!$I:$I,'ATL GA Inventory'!$B93,'ATL CR'!$L:$L,'ATL GA Inventory'!FO$3)</f>
        <v>0</v>
      </c>
      <c r="FP93" s="13">
        <f>SUMIFS('ATL RAW'!$J:$J,'ATL RAW'!$I:$I,'ATL GA Inventory'!$B93,'ATL RAW'!$L:$L,'ATL GA Inventory'!FP$3)+SUMIFS('ATL CR'!$J:$J,'ATL CR'!$I:$I,'ATL GA Inventory'!$B93,'ATL CR'!$L:$L,'ATL GA Inventory'!FP$3)</f>
        <v>0</v>
      </c>
      <c r="FQ93" s="13">
        <f>SUMIFS('ATL RAW'!$J:$J,'ATL RAW'!$I:$I,'ATL GA Inventory'!$B93,'ATL RAW'!$L:$L,'ATL GA Inventory'!FQ$3)+SUMIFS('ATL CR'!$J:$J,'ATL CR'!$I:$I,'ATL GA Inventory'!$B93,'ATL CR'!$L:$L,'ATL GA Inventory'!FQ$3)</f>
        <v>0</v>
      </c>
      <c r="FR93" s="13">
        <f>SUMIFS('ATL RAW'!$J:$J,'ATL RAW'!$I:$I,'ATL GA Inventory'!$B93,'ATL RAW'!$L:$L,'ATL GA Inventory'!FR$3)+SUMIFS('ATL CR'!$J:$J,'ATL CR'!$I:$I,'ATL GA Inventory'!$B93,'ATL CR'!$L:$L,'ATL GA Inventory'!FR$3)</f>
        <v>0</v>
      </c>
      <c r="FS93" s="13">
        <f>SUMIFS('ATL RAW'!$J:$J,'ATL RAW'!$I:$I,'ATL GA Inventory'!$B93,'ATL RAW'!$L:$L,'ATL GA Inventory'!FS$3)+SUMIFS('ATL CR'!$J:$J,'ATL CR'!$I:$I,'ATL GA Inventory'!$B93,'ATL CR'!$L:$L,'ATL GA Inventory'!FS$3)</f>
        <v>0</v>
      </c>
      <c r="FT93" s="13">
        <f>SUMIFS('ATL RAW'!$J:$J,'ATL RAW'!$I:$I,'ATL GA Inventory'!$B93,'ATL RAW'!$L:$L,'ATL GA Inventory'!FT$3)+SUMIFS('ATL CR'!$J:$J,'ATL CR'!$I:$I,'ATL GA Inventory'!$B93,'ATL CR'!$L:$L,'ATL GA Inventory'!FT$3)</f>
        <v>0</v>
      </c>
      <c r="FU93" s="13">
        <f>SUMIFS('ATL RAW'!$J:$J,'ATL RAW'!$I:$I,'ATL GA Inventory'!$B93,'ATL RAW'!$L:$L,'ATL GA Inventory'!FU$3)+SUMIFS('ATL CR'!$J:$J,'ATL CR'!$I:$I,'ATL GA Inventory'!$B93,'ATL CR'!$L:$L,'ATL GA Inventory'!FU$3)</f>
        <v>0</v>
      </c>
      <c r="FV93" s="13">
        <f>SUMIFS('ATL RAW'!$J:$J,'ATL RAW'!$I:$I,'ATL GA Inventory'!$B93,'ATL RAW'!$L:$L,'ATL GA Inventory'!FV$3)+SUMIFS('ATL CR'!$J:$J,'ATL CR'!$I:$I,'ATL GA Inventory'!$B93,'ATL CR'!$L:$L,'ATL GA Inventory'!FV$3)</f>
        <v>0</v>
      </c>
      <c r="FW93" s="13">
        <f>SUMIFS('ATL RAW'!$J:$J,'ATL RAW'!$I:$I,'ATL GA Inventory'!$B93,'ATL RAW'!$L:$L,'ATL GA Inventory'!FW$3)+SUMIFS('ATL CR'!$J:$J,'ATL CR'!$I:$I,'ATL GA Inventory'!$B93,'ATL CR'!$L:$L,'ATL GA Inventory'!FW$3)</f>
        <v>0</v>
      </c>
      <c r="FX93" s="13">
        <f>SUMIFS('ATL RAW'!$J:$J,'ATL RAW'!$I:$I,'ATL GA Inventory'!$B93,'ATL RAW'!$L:$L,'ATL GA Inventory'!FX$3)+SUMIFS('ATL CR'!$J:$J,'ATL CR'!$I:$I,'ATL GA Inventory'!$B93,'ATL CR'!$L:$L,'ATL GA Inventory'!FX$3)</f>
        <v>0</v>
      </c>
      <c r="FY93" s="13">
        <f>SUMIFS('ATL RAW'!$J:$J,'ATL RAW'!$I:$I,'ATL GA Inventory'!$B93,'ATL RAW'!$L:$L,'ATL GA Inventory'!FY$3)+SUMIFS('ATL CR'!$J:$J,'ATL CR'!$I:$I,'ATL GA Inventory'!$B93,'ATL CR'!$L:$L,'ATL GA Inventory'!FY$3)</f>
        <v>0</v>
      </c>
      <c r="FZ93" s="13">
        <f>SUMIFS('ATL RAW'!$J:$J,'ATL RAW'!$I:$I,'ATL GA Inventory'!$B93,'ATL RAW'!$L:$L,'ATL GA Inventory'!FZ$3)+SUMIFS('ATL CR'!$J:$J,'ATL CR'!$I:$I,'ATL GA Inventory'!$B93,'ATL CR'!$L:$L,'ATL GA Inventory'!FZ$3)</f>
        <v>0</v>
      </c>
      <c r="GA93" s="13">
        <f>SUMIFS('ATL RAW'!$J:$J,'ATL RAW'!$I:$I,'ATL GA Inventory'!$B93,'ATL RAW'!$L:$L,'ATL GA Inventory'!GA$3)+SUMIFS('ATL CR'!$J:$J,'ATL CR'!$I:$I,'ATL GA Inventory'!$B93,'ATL CR'!$L:$L,'ATL GA Inventory'!GA$3)</f>
        <v>0</v>
      </c>
      <c r="GB93" s="13">
        <f>SUMIFS('ATL RAW'!$J:$J,'ATL RAW'!$I:$I,'ATL GA Inventory'!$B93,'ATL RAW'!$L:$L,'ATL GA Inventory'!GB$3)+SUMIFS('ATL CR'!$J:$J,'ATL CR'!$I:$I,'ATL GA Inventory'!$B93,'ATL CR'!$L:$L,'ATL GA Inventory'!GB$3)</f>
        <v>0</v>
      </c>
      <c r="GC93" s="13">
        <f>SUMIFS('ATL RAW'!$J:$J,'ATL RAW'!$I:$I,'ATL GA Inventory'!$B93,'ATL RAW'!$L:$L,'ATL GA Inventory'!GC$3)+SUMIFS('ATL CR'!$J:$J,'ATL CR'!$I:$I,'ATL GA Inventory'!$B93,'ATL CR'!$L:$L,'ATL GA Inventory'!GC$3)</f>
        <v>0</v>
      </c>
      <c r="GD93" s="13">
        <f>SUMIFS('ATL RAW'!$J:$J,'ATL RAW'!$I:$I,'ATL GA Inventory'!$B93,'ATL RAW'!$L:$L,'ATL GA Inventory'!GD$3)+SUMIFS('ATL CR'!$J:$J,'ATL CR'!$I:$I,'ATL GA Inventory'!$B93,'ATL CR'!$L:$L,'ATL GA Inventory'!GD$3)</f>
        <v>0</v>
      </c>
      <c r="GE93" s="13">
        <f>SUMIFS('ATL RAW'!$J:$J,'ATL RAW'!$I:$I,'ATL GA Inventory'!$B93,'ATL RAW'!$L:$L,'ATL GA Inventory'!GE$3)+SUMIFS('ATL CR'!$J:$J,'ATL CR'!$I:$I,'ATL GA Inventory'!$B93,'ATL CR'!$L:$L,'ATL GA Inventory'!GE$3)</f>
        <v>0</v>
      </c>
      <c r="GF93" s="13">
        <f>SUMIFS('ATL RAW'!$J:$J,'ATL RAW'!$I:$I,'ATL GA Inventory'!$B93,'ATL RAW'!$L:$L,'ATL GA Inventory'!GF$3)+SUMIFS('ATL CR'!$J:$J,'ATL CR'!$I:$I,'ATL GA Inventory'!$B93,'ATL CR'!$L:$L,'ATL GA Inventory'!GF$3)</f>
        <v>0</v>
      </c>
      <c r="GG93" s="13">
        <f>SUMIFS('ATL RAW'!$J:$J,'ATL RAW'!$I:$I,'ATL GA Inventory'!$B93,'ATL RAW'!$L:$L,'ATL GA Inventory'!GG$3)+SUMIFS('ATL CR'!$J:$J,'ATL CR'!$I:$I,'ATL GA Inventory'!$B93,'ATL CR'!$L:$L,'ATL GA Inventory'!GG$3)</f>
        <v>0</v>
      </c>
      <c r="GH93" s="13">
        <f>SUMIFS('ATL RAW'!$J:$J,'ATL RAW'!$I:$I,'ATL GA Inventory'!$B93,'ATL RAW'!$L:$L,'ATL GA Inventory'!GH$3)+SUMIFS('ATL CR'!$J:$J,'ATL CR'!$I:$I,'ATL GA Inventory'!$B93,'ATL CR'!$L:$L,'ATL GA Inventory'!GH$3)</f>
        <v>0</v>
      </c>
      <c r="GI93" s="13">
        <f>SUMIFS('ATL RAW'!$J:$J,'ATL RAW'!$I:$I,'ATL GA Inventory'!$B93,'ATL RAW'!$L:$L,'ATL GA Inventory'!GI$3)+SUMIFS('ATL CR'!$J:$J,'ATL CR'!$I:$I,'ATL GA Inventory'!$B93,'ATL CR'!$L:$L,'ATL GA Inventory'!GI$3)</f>
        <v>0</v>
      </c>
      <c r="GJ93" s="13">
        <f>SUMIFS('ATL RAW'!$J:$J,'ATL RAW'!$I:$I,'ATL GA Inventory'!$B93,'ATL RAW'!$L:$L,'ATL GA Inventory'!GJ$3)+SUMIFS('ATL CR'!$J:$J,'ATL CR'!$I:$I,'ATL GA Inventory'!$B93,'ATL CR'!$L:$L,'ATL GA Inventory'!GJ$3)</f>
        <v>0</v>
      </c>
      <c r="GK93" s="13">
        <f>SUMIFS('ATL RAW'!$J:$J,'ATL RAW'!$I:$I,'ATL GA Inventory'!$B93,'ATL RAW'!$L:$L,'ATL GA Inventory'!GK$3)+SUMIFS('ATL CR'!$J:$J,'ATL CR'!$I:$I,'ATL GA Inventory'!$B93,'ATL CR'!$L:$L,'ATL GA Inventory'!GK$3)</f>
        <v>0</v>
      </c>
      <c r="GL93" s="13">
        <f>SUMIFS('ATL RAW'!$J:$J,'ATL RAW'!$I:$I,'ATL GA Inventory'!$B93,'ATL RAW'!$L:$L,'ATL GA Inventory'!GL$3)+SUMIFS('ATL CR'!$J:$J,'ATL CR'!$I:$I,'ATL GA Inventory'!$B93,'ATL CR'!$L:$L,'ATL GA Inventory'!GL$3)</f>
        <v>0</v>
      </c>
      <c r="GM93" s="13">
        <f>SUMIFS('ATL RAW'!$J:$J,'ATL RAW'!$I:$I,'ATL GA Inventory'!$B93,'ATL RAW'!$L:$L,'ATL GA Inventory'!GM$3)+SUMIFS('ATL CR'!$J:$J,'ATL CR'!$I:$I,'ATL GA Inventory'!$B93,'ATL CR'!$L:$L,'ATL GA Inventory'!GM$3)</f>
        <v>0</v>
      </c>
      <c r="GN93" s="13">
        <f>SUMIFS('ATL RAW'!$J:$J,'ATL RAW'!$I:$I,'ATL GA Inventory'!$B93,'ATL RAW'!$L:$L,'ATL GA Inventory'!GN$3)+SUMIFS('ATL CR'!$J:$J,'ATL CR'!$I:$I,'ATL GA Inventory'!$B93,'ATL CR'!$L:$L,'ATL GA Inventory'!GN$3)</f>
        <v>0</v>
      </c>
      <c r="GO93" s="13">
        <f>SUMIFS('ATL RAW'!$J:$J,'ATL RAW'!$I:$I,'ATL GA Inventory'!$B93,'ATL RAW'!$L:$L,'ATL GA Inventory'!GO$3)+SUMIFS('ATL CR'!$J:$J,'ATL CR'!$I:$I,'ATL GA Inventory'!$B93,'ATL CR'!$L:$L,'ATL GA Inventory'!GO$3)</f>
        <v>0</v>
      </c>
      <c r="GP93" s="13">
        <f>SUMIFS('ATL RAW'!$J:$J,'ATL RAW'!$I:$I,'ATL GA Inventory'!$B93,'ATL RAW'!$L:$L,'ATL GA Inventory'!GP$3)+SUMIFS('ATL CR'!$J:$J,'ATL CR'!$I:$I,'ATL GA Inventory'!$B93,'ATL CR'!$L:$L,'ATL GA Inventory'!GP$3)</f>
        <v>0</v>
      </c>
      <c r="GQ93" s="13">
        <f>SUMIFS('ATL RAW'!$J:$J,'ATL RAW'!$I:$I,'ATL GA Inventory'!$B93,'ATL RAW'!$L:$L,'ATL GA Inventory'!GQ$3)+SUMIFS('ATL CR'!$J:$J,'ATL CR'!$I:$I,'ATL GA Inventory'!$B93,'ATL CR'!$L:$L,'ATL GA Inventory'!GQ$3)</f>
        <v>0</v>
      </c>
      <c r="GR93" s="13">
        <f>SUMIFS('ATL RAW'!$J:$J,'ATL RAW'!$I:$I,'ATL GA Inventory'!$B93,'ATL RAW'!$L:$L,'ATL GA Inventory'!GR$3)+SUMIFS('ATL CR'!$J:$J,'ATL CR'!$I:$I,'ATL GA Inventory'!$B93,'ATL CR'!$L:$L,'ATL GA Inventory'!GR$3)</f>
        <v>0</v>
      </c>
      <c r="GS93" s="13">
        <f>SUMIFS('ATL RAW'!$J:$J,'ATL RAW'!$I:$I,'ATL GA Inventory'!$B93,'ATL RAW'!$L:$L,'ATL GA Inventory'!GS$3)+SUMIFS('ATL CR'!$J:$J,'ATL CR'!$I:$I,'ATL GA Inventory'!$B93,'ATL CR'!$L:$L,'ATL GA Inventory'!GS$3)</f>
        <v>0</v>
      </c>
      <c r="GT93" s="13">
        <f>SUMIFS('ATL RAW'!$J:$J,'ATL RAW'!$I:$I,'ATL GA Inventory'!$B93,'ATL RAW'!$L:$L,'ATL GA Inventory'!GT$3)+SUMIFS('ATL CR'!$J:$J,'ATL CR'!$I:$I,'ATL GA Inventory'!$B93,'ATL CR'!$L:$L,'ATL GA Inventory'!GT$3)</f>
        <v>0</v>
      </c>
      <c r="GU93" s="13">
        <f>SUMIFS('ATL RAW'!$J:$J,'ATL RAW'!$I:$I,'ATL GA Inventory'!$B93,'ATL RAW'!$L:$L,'ATL GA Inventory'!GU$3)+SUMIFS('ATL CR'!$J:$J,'ATL CR'!$I:$I,'ATL GA Inventory'!$B93,'ATL CR'!$L:$L,'ATL GA Inventory'!GU$3)</f>
        <v>0</v>
      </c>
      <c r="GV93" s="13">
        <f>SUMIFS('ATL RAW'!$J:$J,'ATL RAW'!$I:$I,'ATL GA Inventory'!$B93,'ATL RAW'!$L:$L,'ATL GA Inventory'!GV$3)+SUMIFS('ATL CR'!$J:$J,'ATL CR'!$I:$I,'ATL GA Inventory'!$B93,'ATL CR'!$L:$L,'ATL GA Inventory'!GV$3)</f>
        <v>0</v>
      </c>
      <c r="GW93" s="13">
        <f>SUMIFS('ATL RAW'!$J:$J,'ATL RAW'!$I:$I,'ATL GA Inventory'!$B93,'ATL RAW'!$L:$L,'ATL GA Inventory'!GW$3)+SUMIFS('ATL CR'!$J:$J,'ATL CR'!$I:$I,'ATL GA Inventory'!$B93,'ATL CR'!$L:$L,'ATL GA Inventory'!GW$3)</f>
        <v>0</v>
      </c>
      <c r="GX93" s="13">
        <f>SUMIFS('ATL RAW'!$J:$J,'ATL RAW'!$I:$I,'ATL GA Inventory'!$B93,'ATL RAW'!$L:$L,'ATL GA Inventory'!GX$3)+SUMIFS('ATL CR'!$J:$J,'ATL CR'!$I:$I,'ATL GA Inventory'!$B93,'ATL CR'!$L:$L,'ATL GA Inventory'!GX$3)</f>
        <v>0</v>
      </c>
      <c r="GY93" s="13">
        <f>SUMIFS('ATL RAW'!$J:$J,'ATL RAW'!$I:$I,'ATL GA Inventory'!$B93,'ATL RAW'!$L:$L,'ATL GA Inventory'!GY$3)+SUMIFS('ATL CR'!$J:$J,'ATL CR'!$I:$I,'ATL GA Inventory'!$B93,'ATL CR'!$L:$L,'ATL GA Inventory'!GY$3)</f>
        <v>0</v>
      </c>
    </row>
    <row r="94" spans="1:207" hidden="1">
      <c r="A94" s="15" t="s">
        <v>936</v>
      </c>
      <c r="B94" s="15">
        <f t="shared" si="13"/>
        <v>46109143</v>
      </c>
      <c r="C94" s="15" t="str">
        <f t="shared" si="13"/>
        <v>Q.PEAK DUO L-G6P.2</v>
      </c>
      <c r="D94" s="14">
        <f t="shared" si="13"/>
        <v>415</v>
      </c>
      <c r="E94" s="13">
        <f>SUMIFS('ATL RAW'!$J:$J,'ATL RAW'!$I:$I,'ATL GA Inventory'!$B94,'ATL RAW'!$L:$L,'ATL GA Inventory'!E$3)+SUMIFS('ATL CR'!$J:$J,'ATL CR'!$I:$I,'ATL GA Inventory'!$B94,'ATL CR'!$L:$L,'ATL GA Inventory'!E$3)</f>
        <v>0</v>
      </c>
      <c r="F94" s="13">
        <f>SUMIFS('ATL RAW'!$J:$J,'ATL RAW'!$I:$I,'ATL GA Inventory'!$B94,'ATL RAW'!$L:$L,'ATL GA Inventory'!F$3)+SUMIFS('ATL CR'!$J:$J,'ATL CR'!$I:$I,'ATL GA Inventory'!$B94,'ATL CR'!$L:$L,'ATL GA Inventory'!F$3)</f>
        <v>0</v>
      </c>
      <c r="G94" s="13">
        <f>SUMIFS('ATL RAW'!$J:$J,'ATL RAW'!$I:$I,'ATL GA Inventory'!$B94,'ATL RAW'!$L:$L,'ATL GA Inventory'!G$3)+SUMIFS('ATL CR'!$J:$J,'ATL CR'!$I:$I,'ATL GA Inventory'!$B94,'ATL CR'!$L:$L,'ATL GA Inventory'!G$3)</f>
        <v>0</v>
      </c>
      <c r="H94" s="13">
        <f>SUMIFS('ATL RAW'!$J:$J,'ATL RAW'!$I:$I,'ATL GA Inventory'!$B94,'ATL RAW'!$L:$L,'ATL GA Inventory'!H$3)+SUMIFS('ATL CR'!$J:$J,'ATL CR'!$I:$I,'ATL GA Inventory'!$B94,'ATL CR'!$L:$L,'ATL GA Inventory'!H$3)</f>
        <v>0</v>
      </c>
      <c r="I94" s="13">
        <f>SUMIFS('ATL RAW'!$J:$J,'ATL RAW'!$I:$I,'ATL GA Inventory'!$B94,'ATL RAW'!$L:$L,'ATL GA Inventory'!I$3)+SUMIFS('ATL CR'!$J:$J,'ATL CR'!$I:$I,'ATL GA Inventory'!$B94,'ATL CR'!$L:$L,'ATL GA Inventory'!I$3)</f>
        <v>0</v>
      </c>
      <c r="J94" s="13">
        <f>SUMIFS('ATL RAW'!$J:$J,'ATL RAW'!$I:$I,'ATL GA Inventory'!$B94,'ATL RAW'!$L:$L,'ATL GA Inventory'!J$3)+SUMIFS('ATL CR'!$J:$J,'ATL CR'!$I:$I,'ATL GA Inventory'!$B94,'ATL CR'!$L:$L,'ATL GA Inventory'!J$3)</f>
        <v>0</v>
      </c>
      <c r="K94" s="13">
        <f>SUMIFS('ATL RAW'!$J:$J,'ATL RAW'!$I:$I,'ATL GA Inventory'!$B94,'ATL RAW'!$L:$L,'ATL GA Inventory'!K$3)+SUMIFS('ATL CR'!$J:$J,'ATL CR'!$I:$I,'ATL GA Inventory'!$B94,'ATL CR'!$L:$L,'ATL GA Inventory'!K$3)</f>
        <v>0</v>
      </c>
      <c r="L94" s="13">
        <f>SUMIFS('ATL RAW'!$J:$J,'ATL RAW'!$I:$I,'ATL GA Inventory'!$B94,'ATL RAW'!$L:$L,'ATL GA Inventory'!L$3)+SUMIFS('ATL CR'!$J:$J,'ATL CR'!$I:$I,'ATL GA Inventory'!$B94,'ATL CR'!$L:$L,'ATL GA Inventory'!L$3)</f>
        <v>0</v>
      </c>
      <c r="M94" s="13">
        <f>SUMIFS('ATL RAW'!$J:$J,'ATL RAW'!$I:$I,'ATL GA Inventory'!$B94,'ATL RAW'!$L:$L,'ATL GA Inventory'!M$3)+SUMIFS('ATL CR'!$J:$J,'ATL CR'!$I:$I,'ATL GA Inventory'!$B94,'ATL CR'!$L:$L,'ATL GA Inventory'!M$3)</f>
        <v>0</v>
      </c>
      <c r="N94" s="13">
        <f>SUMIFS('ATL RAW'!$J:$J,'ATL RAW'!$I:$I,'ATL GA Inventory'!$B94,'ATL RAW'!$L:$L,'ATL GA Inventory'!N$3)+SUMIFS('ATL CR'!$J:$J,'ATL CR'!$I:$I,'ATL GA Inventory'!$B94,'ATL CR'!$L:$L,'ATL GA Inventory'!N$3)</f>
        <v>0</v>
      </c>
      <c r="O94" s="13">
        <f>SUMIFS('ATL RAW'!$J:$J,'ATL RAW'!$I:$I,'ATL GA Inventory'!$B94,'ATL RAW'!$L:$L,'ATL GA Inventory'!O$3)+SUMIFS('ATL CR'!$J:$J,'ATL CR'!$I:$I,'ATL GA Inventory'!$B94,'ATL CR'!$L:$L,'ATL GA Inventory'!O$3)</f>
        <v>0</v>
      </c>
      <c r="P94" s="13">
        <f>SUMIFS('ATL RAW'!$J:$J,'ATL RAW'!$I:$I,'ATL GA Inventory'!$B94,'ATL RAW'!$L:$L,'ATL GA Inventory'!P$3)+SUMIFS('ATL CR'!$J:$J,'ATL CR'!$I:$I,'ATL GA Inventory'!$B94,'ATL CR'!$L:$L,'ATL GA Inventory'!P$3)</f>
        <v>0</v>
      </c>
      <c r="Q94" s="13">
        <f>SUMIFS('ATL RAW'!$J:$J,'ATL RAW'!$I:$I,'ATL GA Inventory'!$B94,'ATL RAW'!$L:$L,'ATL GA Inventory'!Q$3)+SUMIFS('ATL CR'!$J:$J,'ATL CR'!$I:$I,'ATL GA Inventory'!$B94,'ATL CR'!$L:$L,'ATL GA Inventory'!Q$3)</f>
        <v>0</v>
      </c>
      <c r="R94" s="13">
        <f>SUMIFS('ATL RAW'!$J:$J,'ATL RAW'!$I:$I,'ATL GA Inventory'!$B94,'ATL RAW'!$L:$L,'ATL GA Inventory'!R$3)+SUMIFS('ATL CR'!$J:$J,'ATL CR'!$I:$I,'ATL GA Inventory'!$B94,'ATL CR'!$L:$L,'ATL GA Inventory'!R$3)</f>
        <v>0</v>
      </c>
      <c r="S94" s="13">
        <f>SUMIFS('ATL RAW'!$J:$J,'ATL RAW'!$I:$I,'ATL GA Inventory'!$B94,'ATL RAW'!$L:$L,'ATL GA Inventory'!S$3)+SUMIFS('ATL CR'!$J:$J,'ATL CR'!$I:$I,'ATL GA Inventory'!$B94,'ATL CR'!$L:$L,'ATL GA Inventory'!S$3)</f>
        <v>0</v>
      </c>
      <c r="T94" s="13">
        <f>SUMIFS('ATL RAW'!$J:$J,'ATL RAW'!$I:$I,'ATL GA Inventory'!$B94,'ATL RAW'!$L:$L,'ATL GA Inventory'!T$3)+SUMIFS('ATL CR'!$J:$J,'ATL CR'!$I:$I,'ATL GA Inventory'!$B94,'ATL CR'!$L:$L,'ATL GA Inventory'!T$3)</f>
        <v>0</v>
      </c>
      <c r="U94" s="13">
        <f>SUMIFS('ATL RAW'!$J:$J,'ATL RAW'!$I:$I,'ATL GA Inventory'!$B94,'ATL RAW'!$L:$L,'ATL GA Inventory'!U$3)+SUMIFS('ATL CR'!$J:$J,'ATL CR'!$I:$I,'ATL GA Inventory'!$B94,'ATL CR'!$L:$L,'ATL GA Inventory'!U$3)</f>
        <v>0</v>
      </c>
      <c r="V94" s="13">
        <f>SUMIFS('ATL RAW'!$J:$J,'ATL RAW'!$I:$I,'ATL GA Inventory'!$B94,'ATL RAW'!$L:$L,'ATL GA Inventory'!V$3)+SUMIFS('ATL CR'!$J:$J,'ATL CR'!$I:$I,'ATL GA Inventory'!$B94,'ATL CR'!$L:$L,'ATL GA Inventory'!V$3)</f>
        <v>0</v>
      </c>
      <c r="W94" s="13">
        <f>SUMIFS('ATL RAW'!$J:$J,'ATL RAW'!$I:$I,'ATL GA Inventory'!$B94,'ATL RAW'!$L:$L,'ATL GA Inventory'!W$3)+SUMIFS('ATL CR'!$J:$J,'ATL CR'!$I:$I,'ATL GA Inventory'!$B94,'ATL CR'!$L:$L,'ATL GA Inventory'!W$3)</f>
        <v>0</v>
      </c>
      <c r="X94" s="13">
        <f>SUMIFS('ATL RAW'!$J:$J,'ATL RAW'!$I:$I,'ATL GA Inventory'!$B94,'ATL RAW'!$L:$L,'ATL GA Inventory'!X$3)+SUMIFS('ATL CR'!$J:$J,'ATL CR'!$I:$I,'ATL GA Inventory'!$B94,'ATL CR'!$L:$L,'ATL GA Inventory'!X$3)</f>
        <v>0</v>
      </c>
      <c r="Y94" s="13">
        <f>SUMIFS('ATL RAW'!$J:$J,'ATL RAW'!$I:$I,'ATL GA Inventory'!$B94,'ATL RAW'!$L:$L,'ATL GA Inventory'!Y$3)+SUMIFS('ATL CR'!$J:$J,'ATL CR'!$I:$I,'ATL GA Inventory'!$B94,'ATL CR'!$L:$L,'ATL GA Inventory'!Y$3)</f>
        <v>0</v>
      </c>
      <c r="Z94" s="13">
        <f>SUMIFS('ATL RAW'!$J:$J,'ATL RAW'!$I:$I,'ATL GA Inventory'!$B94,'ATL RAW'!$L:$L,'ATL GA Inventory'!Z$3)+SUMIFS('ATL CR'!$J:$J,'ATL CR'!$I:$I,'ATL GA Inventory'!$B94,'ATL CR'!$L:$L,'ATL GA Inventory'!Z$3)</f>
        <v>0</v>
      </c>
      <c r="AA94" s="13">
        <f>SUMIFS('ATL RAW'!$J:$J,'ATL RAW'!$I:$I,'ATL GA Inventory'!$B94,'ATL RAW'!$L:$L,'ATL GA Inventory'!AA$3)+SUMIFS('ATL CR'!$J:$J,'ATL CR'!$I:$I,'ATL GA Inventory'!$B94,'ATL CR'!$L:$L,'ATL GA Inventory'!AA$3)</f>
        <v>0</v>
      </c>
      <c r="AB94" s="13">
        <f>SUMIFS('ATL RAW'!$J:$J,'ATL RAW'!$I:$I,'ATL GA Inventory'!$B94,'ATL RAW'!$L:$L,'ATL GA Inventory'!AB$3)+SUMIFS('ATL CR'!$J:$J,'ATL CR'!$I:$I,'ATL GA Inventory'!$B94,'ATL CR'!$L:$L,'ATL GA Inventory'!AB$3)</f>
        <v>0</v>
      </c>
      <c r="AC94" s="13">
        <f>SUMIFS('ATL RAW'!$J:$J,'ATL RAW'!$I:$I,'ATL GA Inventory'!$B94,'ATL RAW'!$L:$L,'ATL GA Inventory'!AC$3)+SUMIFS('ATL CR'!$J:$J,'ATL CR'!$I:$I,'ATL GA Inventory'!$B94,'ATL CR'!$L:$L,'ATL GA Inventory'!AC$3)</f>
        <v>0</v>
      </c>
      <c r="AD94" s="13">
        <f>SUMIFS('ATL RAW'!$J:$J,'ATL RAW'!$I:$I,'ATL GA Inventory'!$B94,'ATL RAW'!$L:$L,'ATL GA Inventory'!AD$3)+SUMIFS('ATL CR'!$J:$J,'ATL CR'!$I:$I,'ATL GA Inventory'!$B94,'ATL CR'!$L:$L,'ATL GA Inventory'!AD$3)</f>
        <v>0</v>
      </c>
      <c r="AE94" s="13">
        <f>SUMIFS('ATL RAW'!$J:$J,'ATL RAW'!$I:$I,'ATL GA Inventory'!$B94,'ATL RAW'!$L:$L,'ATL GA Inventory'!AE$3)+SUMIFS('ATL CR'!$J:$J,'ATL CR'!$I:$I,'ATL GA Inventory'!$B94,'ATL CR'!$L:$L,'ATL GA Inventory'!AE$3)</f>
        <v>0</v>
      </c>
      <c r="AF94" s="13">
        <f>SUMIFS('ATL RAW'!$J:$J,'ATL RAW'!$I:$I,'ATL GA Inventory'!$B94,'ATL RAW'!$L:$L,'ATL GA Inventory'!AF$3)+SUMIFS('ATL CR'!$J:$J,'ATL CR'!$I:$I,'ATL GA Inventory'!$B94,'ATL CR'!$L:$L,'ATL GA Inventory'!AF$3)</f>
        <v>0</v>
      </c>
      <c r="AG94" s="13">
        <f>SUMIFS('ATL RAW'!$J:$J,'ATL RAW'!$I:$I,'ATL GA Inventory'!$B94,'ATL RAW'!$L:$L,'ATL GA Inventory'!AG$3)+SUMIFS('ATL CR'!$J:$J,'ATL CR'!$I:$I,'ATL GA Inventory'!$B94,'ATL CR'!$L:$L,'ATL GA Inventory'!AG$3)</f>
        <v>0</v>
      </c>
      <c r="AH94" s="13">
        <f>SUMIFS('ATL RAW'!$J:$J,'ATL RAW'!$I:$I,'ATL GA Inventory'!$B94,'ATL RAW'!$L:$L,'ATL GA Inventory'!AH$3)+SUMIFS('ATL CR'!$J:$J,'ATL CR'!$I:$I,'ATL GA Inventory'!$B94,'ATL CR'!$L:$L,'ATL GA Inventory'!AH$3)</f>
        <v>0</v>
      </c>
      <c r="AI94" s="13">
        <f>SUMIFS('ATL RAW'!$J:$J,'ATL RAW'!$I:$I,'ATL GA Inventory'!$B94,'ATL RAW'!$L:$L,'ATL GA Inventory'!AI$3)+SUMIFS('ATL CR'!$J:$J,'ATL CR'!$I:$I,'ATL GA Inventory'!$B94,'ATL CR'!$L:$L,'ATL GA Inventory'!AI$3)</f>
        <v>0</v>
      </c>
      <c r="AJ94" s="13">
        <f>SUMIFS('ATL RAW'!$J:$J,'ATL RAW'!$I:$I,'ATL GA Inventory'!$B94,'ATL RAW'!$L:$L,'ATL GA Inventory'!AJ$3)+SUMIFS('ATL CR'!$J:$J,'ATL CR'!$I:$I,'ATL GA Inventory'!$B94,'ATL CR'!$L:$L,'ATL GA Inventory'!AJ$3)</f>
        <v>0</v>
      </c>
      <c r="AK94" s="13">
        <f>SUMIFS('ATL RAW'!$J:$J,'ATL RAW'!$I:$I,'ATL GA Inventory'!$B94,'ATL RAW'!$L:$L,'ATL GA Inventory'!AK$3)+SUMIFS('ATL CR'!$J:$J,'ATL CR'!$I:$I,'ATL GA Inventory'!$B94,'ATL CR'!$L:$L,'ATL GA Inventory'!AK$3)</f>
        <v>0</v>
      </c>
      <c r="AL94" s="13">
        <f>SUMIFS('ATL RAW'!$J:$J,'ATL RAW'!$I:$I,'ATL GA Inventory'!$B94,'ATL RAW'!$L:$L,'ATL GA Inventory'!AL$3)+SUMIFS('ATL CR'!$J:$J,'ATL CR'!$I:$I,'ATL GA Inventory'!$B94,'ATL CR'!$L:$L,'ATL GA Inventory'!AL$3)</f>
        <v>0</v>
      </c>
      <c r="AM94" s="13">
        <f>SUMIFS('ATL RAW'!$J:$J,'ATL RAW'!$I:$I,'ATL GA Inventory'!$B94,'ATL RAW'!$L:$L,'ATL GA Inventory'!AM$3)+SUMIFS('ATL CR'!$J:$J,'ATL CR'!$I:$I,'ATL GA Inventory'!$B94,'ATL CR'!$L:$L,'ATL GA Inventory'!AM$3)</f>
        <v>0</v>
      </c>
      <c r="AN94" s="13">
        <f>SUMIFS('ATL RAW'!$J:$J,'ATL RAW'!$I:$I,'ATL GA Inventory'!$B94,'ATL RAW'!$L:$L,'ATL GA Inventory'!AN$3)+SUMIFS('ATL CR'!$J:$J,'ATL CR'!$I:$I,'ATL GA Inventory'!$B94,'ATL CR'!$L:$L,'ATL GA Inventory'!AN$3)</f>
        <v>0</v>
      </c>
      <c r="AO94" s="13">
        <f>SUMIFS('ATL RAW'!$J:$J,'ATL RAW'!$I:$I,'ATL GA Inventory'!$B94,'ATL RAW'!$L:$L,'ATL GA Inventory'!AO$3)+SUMIFS('ATL CR'!$J:$J,'ATL CR'!$I:$I,'ATL GA Inventory'!$B94,'ATL CR'!$L:$L,'ATL GA Inventory'!AO$3)</f>
        <v>0</v>
      </c>
      <c r="AP94" s="13">
        <f>SUMIFS('ATL RAW'!$J:$J,'ATL RAW'!$I:$I,'ATL GA Inventory'!$B94,'ATL RAW'!$L:$L,'ATL GA Inventory'!AP$3)+SUMIFS('ATL CR'!$J:$J,'ATL CR'!$I:$I,'ATL GA Inventory'!$B94,'ATL CR'!$L:$L,'ATL GA Inventory'!AP$3)</f>
        <v>0</v>
      </c>
      <c r="AQ94" s="13">
        <f>SUMIFS('ATL RAW'!$J:$J,'ATL RAW'!$I:$I,'ATL GA Inventory'!$B94,'ATL RAW'!$L:$L,'ATL GA Inventory'!AQ$3)+SUMIFS('ATL CR'!$J:$J,'ATL CR'!$I:$I,'ATL GA Inventory'!$B94,'ATL CR'!$L:$L,'ATL GA Inventory'!AQ$3)</f>
        <v>0</v>
      </c>
      <c r="AR94" s="13">
        <f>SUMIFS('ATL RAW'!$J:$J,'ATL RAW'!$I:$I,'ATL GA Inventory'!$B94,'ATL RAW'!$L:$L,'ATL GA Inventory'!AR$3)+SUMIFS('ATL CR'!$J:$J,'ATL CR'!$I:$I,'ATL GA Inventory'!$B94,'ATL CR'!$L:$L,'ATL GA Inventory'!AR$3)</f>
        <v>0</v>
      </c>
      <c r="AS94" s="13">
        <f>SUMIFS('ATL RAW'!$J:$J,'ATL RAW'!$I:$I,'ATL GA Inventory'!$B94,'ATL RAW'!$L:$L,'ATL GA Inventory'!AS$3)+SUMIFS('ATL CR'!$J:$J,'ATL CR'!$I:$I,'ATL GA Inventory'!$B94,'ATL CR'!$L:$L,'ATL GA Inventory'!AS$3)</f>
        <v>0</v>
      </c>
      <c r="AT94" s="13">
        <f>SUMIFS('ATL RAW'!$J:$J,'ATL RAW'!$I:$I,'ATL GA Inventory'!$B94,'ATL RAW'!$L:$L,'ATL GA Inventory'!AT$3)+SUMIFS('ATL CR'!$J:$J,'ATL CR'!$I:$I,'ATL GA Inventory'!$B94,'ATL CR'!$L:$L,'ATL GA Inventory'!AT$3)</f>
        <v>0</v>
      </c>
      <c r="AU94" s="13">
        <f>SUMIFS('ATL RAW'!$J:$J,'ATL RAW'!$I:$I,'ATL GA Inventory'!$B94,'ATL RAW'!$L:$L,'ATL GA Inventory'!AU$3)+SUMIFS('ATL CR'!$J:$J,'ATL CR'!$I:$I,'ATL GA Inventory'!$B94,'ATL CR'!$L:$L,'ATL GA Inventory'!AU$3)</f>
        <v>0</v>
      </c>
      <c r="AV94" s="13">
        <f>SUMIFS('ATL RAW'!$J:$J,'ATL RAW'!$I:$I,'ATL GA Inventory'!$B94,'ATL RAW'!$L:$L,'ATL GA Inventory'!AV$3)+SUMIFS('ATL CR'!$J:$J,'ATL CR'!$I:$I,'ATL GA Inventory'!$B94,'ATL CR'!$L:$L,'ATL GA Inventory'!AV$3)</f>
        <v>0</v>
      </c>
      <c r="AW94" s="13">
        <f>SUMIFS('ATL RAW'!$J:$J,'ATL RAW'!$I:$I,'ATL GA Inventory'!$B94,'ATL RAW'!$L:$L,'ATL GA Inventory'!AW$3)+SUMIFS('ATL CR'!$J:$J,'ATL CR'!$I:$I,'ATL GA Inventory'!$B94,'ATL CR'!$L:$L,'ATL GA Inventory'!AW$3)</f>
        <v>0</v>
      </c>
      <c r="AX94" s="13">
        <f>SUMIFS('ATL RAW'!$J:$J,'ATL RAW'!$I:$I,'ATL GA Inventory'!$B94,'ATL RAW'!$L:$L,'ATL GA Inventory'!AX$3)+SUMIFS('ATL CR'!$J:$J,'ATL CR'!$I:$I,'ATL GA Inventory'!$B94,'ATL CR'!$L:$L,'ATL GA Inventory'!AX$3)</f>
        <v>0</v>
      </c>
      <c r="AY94" s="13">
        <f>SUMIFS('ATL RAW'!$J:$J,'ATL RAW'!$I:$I,'ATL GA Inventory'!$B94,'ATL RAW'!$L:$L,'ATL GA Inventory'!AY$3)+SUMIFS('ATL CR'!$J:$J,'ATL CR'!$I:$I,'ATL GA Inventory'!$B94,'ATL CR'!$L:$L,'ATL GA Inventory'!AY$3)</f>
        <v>0</v>
      </c>
      <c r="AZ94" s="13">
        <f>SUMIFS('ATL RAW'!$J:$J,'ATL RAW'!$I:$I,'ATL GA Inventory'!$B94,'ATL RAW'!$L:$L,'ATL GA Inventory'!AZ$3)+SUMIFS('ATL CR'!$J:$J,'ATL CR'!$I:$I,'ATL GA Inventory'!$B94,'ATL CR'!$L:$L,'ATL GA Inventory'!AZ$3)</f>
        <v>0</v>
      </c>
      <c r="BA94" s="13">
        <f>SUMIFS('ATL RAW'!$J:$J,'ATL RAW'!$I:$I,'ATL GA Inventory'!$B94,'ATL RAW'!$L:$L,'ATL GA Inventory'!BA$3)+SUMIFS('ATL CR'!$J:$J,'ATL CR'!$I:$I,'ATL GA Inventory'!$B94,'ATL CR'!$L:$L,'ATL GA Inventory'!BA$3)</f>
        <v>0</v>
      </c>
      <c r="BB94" s="13">
        <f>SUMIFS('ATL RAW'!$J:$J,'ATL RAW'!$I:$I,'ATL GA Inventory'!$B94,'ATL RAW'!$L:$L,'ATL GA Inventory'!BB$3)+SUMIFS('ATL CR'!$J:$J,'ATL CR'!$I:$I,'ATL GA Inventory'!$B94,'ATL CR'!$L:$L,'ATL GA Inventory'!BB$3)</f>
        <v>0</v>
      </c>
      <c r="BC94" s="13">
        <f>SUMIFS('ATL RAW'!$J:$J,'ATL RAW'!$I:$I,'ATL GA Inventory'!$B94,'ATL RAW'!$L:$L,'ATL GA Inventory'!BC$3)+SUMIFS('ATL CR'!$J:$J,'ATL CR'!$I:$I,'ATL GA Inventory'!$B94,'ATL CR'!$L:$L,'ATL GA Inventory'!BC$3)</f>
        <v>0</v>
      </c>
      <c r="BD94" s="13">
        <f>SUMIFS('ATL RAW'!$J:$J,'ATL RAW'!$I:$I,'ATL GA Inventory'!$B94,'ATL RAW'!$L:$L,'ATL GA Inventory'!BD$3)+SUMIFS('ATL CR'!$J:$J,'ATL CR'!$I:$I,'ATL GA Inventory'!$B94,'ATL CR'!$L:$L,'ATL GA Inventory'!BD$3)</f>
        <v>0</v>
      </c>
      <c r="BE94" s="13">
        <f>SUMIFS('ATL RAW'!$J:$J,'ATL RAW'!$I:$I,'ATL GA Inventory'!$B94,'ATL RAW'!$L:$L,'ATL GA Inventory'!BE$3)+SUMIFS('ATL CR'!$J:$J,'ATL CR'!$I:$I,'ATL GA Inventory'!$B94,'ATL CR'!$L:$L,'ATL GA Inventory'!BE$3)</f>
        <v>0</v>
      </c>
      <c r="BF94" s="13">
        <f>SUMIFS('ATL RAW'!$J:$J,'ATL RAW'!$I:$I,'ATL GA Inventory'!$B94,'ATL RAW'!$L:$L,'ATL GA Inventory'!BF$3)+SUMIFS('ATL CR'!$J:$J,'ATL CR'!$I:$I,'ATL GA Inventory'!$B94,'ATL CR'!$L:$L,'ATL GA Inventory'!BF$3)</f>
        <v>0</v>
      </c>
      <c r="BG94" s="13">
        <f>SUMIFS('ATL RAW'!$J:$J,'ATL RAW'!$I:$I,'ATL GA Inventory'!$B94,'ATL RAW'!$L:$L,'ATL GA Inventory'!BG$3)+SUMIFS('ATL CR'!$J:$J,'ATL CR'!$I:$I,'ATL GA Inventory'!$B94,'ATL CR'!$L:$L,'ATL GA Inventory'!BG$3)</f>
        <v>0</v>
      </c>
      <c r="BH94" s="13">
        <f>SUMIFS('ATL RAW'!$J:$J,'ATL RAW'!$I:$I,'ATL GA Inventory'!$B94,'ATL RAW'!$L:$L,'ATL GA Inventory'!BH$3)+SUMIFS('ATL CR'!$J:$J,'ATL CR'!$I:$I,'ATL GA Inventory'!$B94,'ATL CR'!$L:$L,'ATL GA Inventory'!BH$3)</f>
        <v>0</v>
      </c>
      <c r="BI94" s="13">
        <f>SUMIFS('ATL RAW'!$J:$J,'ATL RAW'!$I:$I,'ATL GA Inventory'!$B94,'ATL RAW'!$L:$L,'ATL GA Inventory'!BI$3)+SUMIFS('ATL CR'!$J:$J,'ATL CR'!$I:$I,'ATL GA Inventory'!$B94,'ATL CR'!$L:$L,'ATL GA Inventory'!BI$3)</f>
        <v>0</v>
      </c>
      <c r="BJ94" s="13">
        <f>SUMIFS('ATL RAW'!$J:$J,'ATL RAW'!$I:$I,'ATL GA Inventory'!$B94,'ATL RAW'!$L:$L,'ATL GA Inventory'!BJ$3)+SUMIFS('ATL CR'!$J:$J,'ATL CR'!$I:$I,'ATL GA Inventory'!$B94,'ATL CR'!$L:$L,'ATL GA Inventory'!BJ$3)</f>
        <v>0</v>
      </c>
      <c r="BK94" s="13">
        <f>SUMIFS('ATL RAW'!$J:$J,'ATL RAW'!$I:$I,'ATL GA Inventory'!$B94,'ATL RAW'!$L:$L,'ATL GA Inventory'!BK$3)+SUMIFS('ATL CR'!$J:$J,'ATL CR'!$I:$I,'ATL GA Inventory'!$B94,'ATL CR'!$L:$L,'ATL GA Inventory'!BK$3)</f>
        <v>0</v>
      </c>
      <c r="BL94" s="13">
        <f>SUMIFS('ATL RAW'!$J:$J,'ATL RAW'!$I:$I,'ATL GA Inventory'!$B94,'ATL RAW'!$L:$L,'ATL GA Inventory'!BL$3)+SUMIFS('ATL CR'!$J:$J,'ATL CR'!$I:$I,'ATL GA Inventory'!$B94,'ATL CR'!$L:$L,'ATL GA Inventory'!BL$3)</f>
        <v>0</v>
      </c>
      <c r="BM94" s="13">
        <f>SUMIFS('ATL RAW'!$J:$J,'ATL RAW'!$I:$I,'ATL GA Inventory'!$B94,'ATL RAW'!$L:$L,'ATL GA Inventory'!BM$3)+SUMIFS('ATL CR'!$J:$J,'ATL CR'!$I:$I,'ATL GA Inventory'!$B94,'ATL CR'!$L:$L,'ATL GA Inventory'!BM$3)</f>
        <v>0</v>
      </c>
      <c r="BN94" s="13">
        <f>SUMIFS('ATL RAW'!$J:$J,'ATL RAW'!$I:$I,'ATL GA Inventory'!$B94,'ATL RAW'!$L:$L,'ATL GA Inventory'!BN$3)+SUMIFS('ATL CR'!$J:$J,'ATL CR'!$I:$I,'ATL GA Inventory'!$B94,'ATL CR'!$L:$L,'ATL GA Inventory'!BN$3)</f>
        <v>0</v>
      </c>
      <c r="BO94" s="13">
        <f>SUMIFS('ATL RAW'!$J:$J,'ATL RAW'!$I:$I,'ATL GA Inventory'!$B94,'ATL RAW'!$L:$L,'ATL GA Inventory'!BO$3)+SUMIFS('ATL CR'!$J:$J,'ATL CR'!$I:$I,'ATL GA Inventory'!$B94,'ATL CR'!$L:$L,'ATL GA Inventory'!BO$3)</f>
        <v>0</v>
      </c>
      <c r="BP94" s="13">
        <f>SUMIFS('ATL RAW'!$J:$J,'ATL RAW'!$I:$I,'ATL GA Inventory'!$B94,'ATL RAW'!$L:$L,'ATL GA Inventory'!BP$3)+SUMIFS('ATL CR'!$J:$J,'ATL CR'!$I:$I,'ATL GA Inventory'!$B94,'ATL CR'!$L:$L,'ATL GA Inventory'!BP$3)</f>
        <v>0</v>
      </c>
      <c r="BQ94" s="13">
        <f>SUMIFS('ATL RAW'!$J:$J,'ATL RAW'!$I:$I,'ATL GA Inventory'!$B94,'ATL RAW'!$L:$L,'ATL GA Inventory'!BQ$3)+SUMIFS('ATL CR'!$J:$J,'ATL CR'!$I:$I,'ATL GA Inventory'!$B94,'ATL CR'!$L:$L,'ATL GA Inventory'!BQ$3)</f>
        <v>0</v>
      </c>
      <c r="BR94" s="13">
        <f>SUMIFS('ATL RAW'!$J:$J,'ATL RAW'!$I:$I,'ATL GA Inventory'!$B94,'ATL RAW'!$L:$L,'ATL GA Inventory'!BR$3)+SUMIFS('ATL CR'!$J:$J,'ATL CR'!$I:$I,'ATL GA Inventory'!$B94,'ATL CR'!$L:$L,'ATL GA Inventory'!BR$3)</f>
        <v>0</v>
      </c>
      <c r="BS94" s="13">
        <f>SUMIFS('ATL RAW'!$J:$J,'ATL RAW'!$I:$I,'ATL GA Inventory'!$B94,'ATL RAW'!$L:$L,'ATL GA Inventory'!BS$3)+SUMIFS('ATL CR'!$J:$J,'ATL CR'!$I:$I,'ATL GA Inventory'!$B94,'ATL CR'!$L:$L,'ATL GA Inventory'!BS$3)</f>
        <v>0</v>
      </c>
      <c r="BT94" s="13">
        <f>SUMIFS('ATL RAW'!$J:$J,'ATL RAW'!$I:$I,'ATL GA Inventory'!$B94,'ATL RAW'!$L:$L,'ATL GA Inventory'!BT$3)+SUMIFS('ATL CR'!$J:$J,'ATL CR'!$I:$I,'ATL GA Inventory'!$B94,'ATL CR'!$L:$L,'ATL GA Inventory'!BT$3)</f>
        <v>0</v>
      </c>
      <c r="BU94" s="13">
        <f>SUMIFS('ATL RAW'!$J:$J,'ATL RAW'!$I:$I,'ATL GA Inventory'!$B94,'ATL RAW'!$L:$L,'ATL GA Inventory'!BU$3)+SUMIFS('ATL CR'!$J:$J,'ATL CR'!$I:$I,'ATL GA Inventory'!$B94,'ATL CR'!$L:$L,'ATL GA Inventory'!BU$3)</f>
        <v>0</v>
      </c>
      <c r="BV94" s="13">
        <f>SUMIFS('ATL RAW'!$J:$J,'ATL RAW'!$I:$I,'ATL GA Inventory'!$B94,'ATL RAW'!$L:$L,'ATL GA Inventory'!BV$3)+SUMIFS('ATL CR'!$J:$J,'ATL CR'!$I:$I,'ATL GA Inventory'!$B94,'ATL CR'!$L:$L,'ATL GA Inventory'!BV$3)</f>
        <v>0</v>
      </c>
      <c r="BW94" s="13">
        <f>SUMIFS('ATL RAW'!$J:$J,'ATL RAW'!$I:$I,'ATL GA Inventory'!$B94,'ATL RAW'!$L:$L,'ATL GA Inventory'!BW$3)+SUMIFS('ATL CR'!$J:$J,'ATL CR'!$I:$I,'ATL GA Inventory'!$B94,'ATL CR'!$L:$L,'ATL GA Inventory'!BW$3)</f>
        <v>0</v>
      </c>
      <c r="BX94" s="13">
        <f>SUMIFS('ATL RAW'!$J:$J,'ATL RAW'!$I:$I,'ATL GA Inventory'!$B94,'ATL RAW'!$L:$L,'ATL GA Inventory'!BX$3)+SUMIFS('ATL CR'!$J:$J,'ATL CR'!$I:$I,'ATL GA Inventory'!$B94,'ATL CR'!$L:$L,'ATL GA Inventory'!BX$3)</f>
        <v>0</v>
      </c>
      <c r="BY94" s="13">
        <f>SUMIFS('ATL RAW'!$J:$J,'ATL RAW'!$I:$I,'ATL GA Inventory'!$B94,'ATL RAW'!$L:$L,'ATL GA Inventory'!BY$3)+SUMIFS('ATL CR'!$J:$J,'ATL CR'!$I:$I,'ATL GA Inventory'!$B94,'ATL CR'!$L:$L,'ATL GA Inventory'!BY$3)</f>
        <v>0</v>
      </c>
      <c r="BZ94" s="13">
        <f>SUMIFS('ATL RAW'!$J:$J,'ATL RAW'!$I:$I,'ATL GA Inventory'!$B94,'ATL RAW'!$L:$L,'ATL GA Inventory'!BZ$3)+SUMIFS('ATL CR'!$J:$J,'ATL CR'!$I:$I,'ATL GA Inventory'!$B94,'ATL CR'!$L:$L,'ATL GA Inventory'!BZ$3)</f>
        <v>0</v>
      </c>
      <c r="CA94" s="13">
        <f>SUMIFS('ATL RAW'!$J:$J,'ATL RAW'!$I:$I,'ATL GA Inventory'!$B94,'ATL RAW'!$L:$L,'ATL GA Inventory'!CA$3)+SUMIFS('ATL CR'!$J:$J,'ATL CR'!$I:$I,'ATL GA Inventory'!$B94,'ATL CR'!$L:$L,'ATL GA Inventory'!CA$3)</f>
        <v>0</v>
      </c>
      <c r="CB94" s="13">
        <f>SUMIFS('ATL RAW'!$J:$J,'ATL RAW'!$I:$I,'ATL GA Inventory'!$B94,'ATL RAW'!$L:$L,'ATL GA Inventory'!CB$3)+SUMIFS('ATL CR'!$J:$J,'ATL CR'!$I:$I,'ATL GA Inventory'!$B94,'ATL CR'!$L:$L,'ATL GA Inventory'!CB$3)</f>
        <v>0</v>
      </c>
      <c r="CC94" s="13">
        <f>SUMIFS('ATL RAW'!$J:$J,'ATL RAW'!$I:$I,'ATL GA Inventory'!$B94,'ATL RAW'!$L:$L,'ATL GA Inventory'!CC$3)+SUMIFS('ATL CR'!$J:$J,'ATL CR'!$I:$I,'ATL GA Inventory'!$B94,'ATL CR'!$L:$L,'ATL GA Inventory'!CC$3)</f>
        <v>0</v>
      </c>
      <c r="CD94" s="13">
        <f>SUMIFS('ATL RAW'!$J:$J,'ATL RAW'!$I:$I,'ATL GA Inventory'!$B94,'ATL RAW'!$L:$L,'ATL GA Inventory'!CD$3)+SUMIFS('ATL CR'!$J:$J,'ATL CR'!$I:$I,'ATL GA Inventory'!$B94,'ATL CR'!$L:$L,'ATL GA Inventory'!CD$3)</f>
        <v>0</v>
      </c>
      <c r="CE94" s="13">
        <f>SUMIFS('ATL RAW'!$J:$J,'ATL RAW'!$I:$I,'ATL GA Inventory'!$B94,'ATL RAW'!$L:$L,'ATL GA Inventory'!CE$3)+SUMIFS('ATL CR'!$J:$J,'ATL CR'!$I:$I,'ATL GA Inventory'!$B94,'ATL CR'!$L:$L,'ATL GA Inventory'!CE$3)</f>
        <v>0</v>
      </c>
      <c r="CF94" s="13">
        <f>SUMIFS('ATL RAW'!$J:$J,'ATL RAW'!$I:$I,'ATL GA Inventory'!$B94,'ATL RAW'!$L:$L,'ATL GA Inventory'!CF$3)+SUMIFS('ATL CR'!$J:$J,'ATL CR'!$I:$I,'ATL GA Inventory'!$B94,'ATL CR'!$L:$L,'ATL GA Inventory'!CF$3)</f>
        <v>0</v>
      </c>
      <c r="CG94" s="13">
        <f>SUMIFS('ATL RAW'!$J:$J,'ATL RAW'!$I:$I,'ATL GA Inventory'!$B94,'ATL RAW'!$L:$L,'ATL GA Inventory'!CG$3)+SUMIFS('ATL CR'!$J:$J,'ATL CR'!$I:$I,'ATL GA Inventory'!$B94,'ATL CR'!$L:$L,'ATL GA Inventory'!CG$3)</f>
        <v>0</v>
      </c>
      <c r="CH94" s="13">
        <f>SUMIFS('ATL RAW'!$J:$J,'ATL RAW'!$I:$I,'ATL GA Inventory'!$B94,'ATL RAW'!$L:$L,'ATL GA Inventory'!CH$3)+SUMIFS('ATL CR'!$J:$J,'ATL CR'!$I:$I,'ATL GA Inventory'!$B94,'ATL CR'!$L:$L,'ATL GA Inventory'!CH$3)</f>
        <v>0</v>
      </c>
      <c r="CI94" s="13">
        <f>SUMIFS('ATL RAW'!$J:$J,'ATL RAW'!$I:$I,'ATL GA Inventory'!$B94,'ATL RAW'!$L:$L,'ATL GA Inventory'!CI$3)+SUMIFS('ATL CR'!$J:$J,'ATL CR'!$I:$I,'ATL GA Inventory'!$B94,'ATL CR'!$L:$L,'ATL GA Inventory'!CI$3)</f>
        <v>0</v>
      </c>
      <c r="CJ94" s="13">
        <f>SUMIFS('ATL RAW'!$J:$J,'ATL RAW'!$I:$I,'ATL GA Inventory'!$B94,'ATL RAW'!$L:$L,'ATL GA Inventory'!CJ$3)+SUMIFS('ATL CR'!$J:$J,'ATL CR'!$I:$I,'ATL GA Inventory'!$B94,'ATL CR'!$L:$L,'ATL GA Inventory'!CJ$3)</f>
        <v>0</v>
      </c>
      <c r="CK94" s="13">
        <f>SUMIFS('ATL RAW'!$J:$J,'ATL RAW'!$I:$I,'ATL GA Inventory'!$B94,'ATL RAW'!$L:$L,'ATL GA Inventory'!CK$3)+SUMIFS('ATL CR'!$J:$J,'ATL CR'!$I:$I,'ATL GA Inventory'!$B94,'ATL CR'!$L:$L,'ATL GA Inventory'!CK$3)</f>
        <v>0</v>
      </c>
      <c r="CL94" s="13">
        <f>SUMIFS('ATL RAW'!$J:$J,'ATL RAW'!$I:$I,'ATL GA Inventory'!$B94,'ATL RAW'!$L:$L,'ATL GA Inventory'!CL$3)+SUMIFS('ATL CR'!$J:$J,'ATL CR'!$I:$I,'ATL GA Inventory'!$B94,'ATL CR'!$L:$L,'ATL GA Inventory'!CL$3)</f>
        <v>0</v>
      </c>
      <c r="CM94" s="13">
        <f>SUMIFS('ATL RAW'!$J:$J,'ATL RAW'!$I:$I,'ATL GA Inventory'!$B94,'ATL RAW'!$L:$L,'ATL GA Inventory'!CM$3)+SUMIFS('ATL CR'!$J:$J,'ATL CR'!$I:$I,'ATL GA Inventory'!$B94,'ATL CR'!$L:$L,'ATL GA Inventory'!CM$3)</f>
        <v>0</v>
      </c>
      <c r="CN94" s="13">
        <f>SUMIFS('ATL RAW'!$J:$J,'ATL RAW'!$I:$I,'ATL GA Inventory'!$B94,'ATL RAW'!$L:$L,'ATL GA Inventory'!CN$3)+SUMIFS('ATL CR'!$J:$J,'ATL CR'!$I:$I,'ATL GA Inventory'!$B94,'ATL CR'!$L:$L,'ATL GA Inventory'!CN$3)</f>
        <v>0</v>
      </c>
      <c r="CO94" s="13">
        <f>SUMIFS('ATL RAW'!$J:$J,'ATL RAW'!$I:$I,'ATL GA Inventory'!$B94,'ATL RAW'!$L:$L,'ATL GA Inventory'!CO$3)+SUMIFS('ATL CR'!$J:$J,'ATL CR'!$I:$I,'ATL GA Inventory'!$B94,'ATL CR'!$L:$L,'ATL GA Inventory'!CO$3)</f>
        <v>0</v>
      </c>
      <c r="CP94" s="13">
        <f>SUMIFS('ATL RAW'!$J:$J,'ATL RAW'!$I:$I,'ATL GA Inventory'!$B94,'ATL RAW'!$L:$L,'ATL GA Inventory'!CP$3)+SUMIFS('ATL CR'!$J:$J,'ATL CR'!$I:$I,'ATL GA Inventory'!$B94,'ATL CR'!$L:$L,'ATL GA Inventory'!CP$3)</f>
        <v>0</v>
      </c>
      <c r="CQ94" s="13">
        <f>SUMIFS('ATL RAW'!$J:$J,'ATL RAW'!$I:$I,'ATL GA Inventory'!$B94,'ATL RAW'!$L:$L,'ATL GA Inventory'!CQ$3)+SUMIFS('ATL CR'!$J:$J,'ATL CR'!$I:$I,'ATL GA Inventory'!$B94,'ATL CR'!$L:$L,'ATL GA Inventory'!CQ$3)</f>
        <v>0</v>
      </c>
      <c r="CR94" s="13">
        <f>SUMIFS('ATL RAW'!$J:$J,'ATL RAW'!$I:$I,'ATL GA Inventory'!$B94,'ATL RAW'!$L:$L,'ATL GA Inventory'!CR$3)+SUMIFS('ATL CR'!$J:$J,'ATL CR'!$I:$I,'ATL GA Inventory'!$B94,'ATL CR'!$L:$L,'ATL GA Inventory'!CR$3)</f>
        <v>0</v>
      </c>
      <c r="CS94" s="13">
        <f>SUMIFS('ATL RAW'!$J:$J,'ATL RAW'!$I:$I,'ATL GA Inventory'!$B94,'ATL RAW'!$L:$L,'ATL GA Inventory'!CS$3)+SUMIFS('ATL CR'!$J:$J,'ATL CR'!$I:$I,'ATL GA Inventory'!$B94,'ATL CR'!$L:$L,'ATL GA Inventory'!CS$3)</f>
        <v>0</v>
      </c>
      <c r="CT94" s="13">
        <f>SUMIFS('ATL RAW'!$J:$J,'ATL RAW'!$I:$I,'ATL GA Inventory'!$B94,'ATL RAW'!$L:$L,'ATL GA Inventory'!CT$3)+SUMIFS('ATL CR'!$J:$J,'ATL CR'!$I:$I,'ATL GA Inventory'!$B94,'ATL CR'!$L:$L,'ATL GA Inventory'!CT$3)</f>
        <v>0</v>
      </c>
      <c r="CU94" s="13">
        <f>SUMIFS('ATL RAW'!$J:$J,'ATL RAW'!$I:$I,'ATL GA Inventory'!$B94,'ATL RAW'!$L:$L,'ATL GA Inventory'!CU$3)+SUMIFS('ATL CR'!$J:$J,'ATL CR'!$I:$I,'ATL GA Inventory'!$B94,'ATL CR'!$L:$L,'ATL GA Inventory'!CU$3)</f>
        <v>0</v>
      </c>
      <c r="CV94" s="13">
        <f>SUMIFS('ATL RAW'!$J:$J,'ATL RAW'!$I:$I,'ATL GA Inventory'!$B94,'ATL RAW'!$L:$L,'ATL GA Inventory'!CV$3)+SUMIFS('ATL CR'!$J:$J,'ATL CR'!$I:$I,'ATL GA Inventory'!$B94,'ATL CR'!$L:$L,'ATL GA Inventory'!CV$3)</f>
        <v>0</v>
      </c>
      <c r="CW94" s="13">
        <f>SUMIFS('ATL RAW'!$J:$J,'ATL RAW'!$I:$I,'ATL GA Inventory'!$B94,'ATL RAW'!$L:$L,'ATL GA Inventory'!CW$3)+SUMIFS('ATL CR'!$J:$J,'ATL CR'!$I:$I,'ATL GA Inventory'!$B94,'ATL CR'!$L:$L,'ATL GA Inventory'!CW$3)</f>
        <v>0</v>
      </c>
      <c r="CX94" s="13">
        <f>SUMIFS('ATL RAW'!$J:$J,'ATL RAW'!$I:$I,'ATL GA Inventory'!$B94,'ATL RAW'!$L:$L,'ATL GA Inventory'!CX$3)+SUMIFS('ATL CR'!$J:$J,'ATL CR'!$I:$I,'ATL GA Inventory'!$B94,'ATL CR'!$L:$L,'ATL GA Inventory'!CX$3)</f>
        <v>0</v>
      </c>
      <c r="CY94" s="13">
        <f>SUMIFS('ATL RAW'!$J:$J,'ATL RAW'!$I:$I,'ATL GA Inventory'!$B94,'ATL RAW'!$L:$L,'ATL GA Inventory'!CY$3)+SUMIFS('ATL CR'!$J:$J,'ATL CR'!$I:$I,'ATL GA Inventory'!$B94,'ATL CR'!$L:$L,'ATL GA Inventory'!CY$3)</f>
        <v>0</v>
      </c>
      <c r="CZ94" s="13">
        <f>SUMIFS('ATL RAW'!$J:$J,'ATL RAW'!$I:$I,'ATL GA Inventory'!$B94,'ATL RAW'!$L:$L,'ATL GA Inventory'!CZ$3)+SUMIFS('ATL CR'!$J:$J,'ATL CR'!$I:$I,'ATL GA Inventory'!$B94,'ATL CR'!$L:$L,'ATL GA Inventory'!CZ$3)</f>
        <v>0</v>
      </c>
      <c r="DA94" s="13">
        <f>SUMIFS('ATL RAW'!$J:$J,'ATL RAW'!$I:$I,'ATL GA Inventory'!$B94,'ATL RAW'!$L:$L,'ATL GA Inventory'!DA$3)+SUMIFS('ATL CR'!$J:$J,'ATL CR'!$I:$I,'ATL GA Inventory'!$B94,'ATL CR'!$L:$L,'ATL GA Inventory'!DA$3)</f>
        <v>0</v>
      </c>
      <c r="DB94" s="13">
        <f>SUMIFS('ATL RAW'!$J:$J,'ATL RAW'!$I:$I,'ATL GA Inventory'!$B94,'ATL RAW'!$L:$L,'ATL GA Inventory'!DB$3)+SUMIFS('ATL CR'!$J:$J,'ATL CR'!$I:$I,'ATL GA Inventory'!$B94,'ATL CR'!$L:$L,'ATL GA Inventory'!DB$3)</f>
        <v>0</v>
      </c>
      <c r="DC94" s="13">
        <f>SUMIFS('ATL RAW'!$J:$J,'ATL RAW'!$I:$I,'ATL GA Inventory'!$B94,'ATL RAW'!$L:$L,'ATL GA Inventory'!DC$3)+SUMIFS('ATL CR'!$J:$J,'ATL CR'!$I:$I,'ATL GA Inventory'!$B94,'ATL CR'!$L:$L,'ATL GA Inventory'!DC$3)</f>
        <v>0</v>
      </c>
      <c r="DD94" s="13">
        <f>SUMIFS('ATL RAW'!$J:$J,'ATL RAW'!$I:$I,'ATL GA Inventory'!$B94,'ATL RAW'!$L:$L,'ATL GA Inventory'!DD$3)+SUMIFS('ATL CR'!$J:$J,'ATL CR'!$I:$I,'ATL GA Inventory'!$B94,'ATL CR'!$L:$L,'ATL GA Inventory'!DD$3)</f>
        <v>0</v>
      </c>
      <c r="DE94" s="13">
        <f>SUMIFS('ATL RAW'!$J:$J,'ATL RAW'!$I:$I,'ATL GA Inventory'!$B94,'ATL RAW'!$L:$L,'ATL GA Inventory'!DE$3)+SUMIFS('ATL CR'!$J:$J,'ATL CR'!$I:$I,'ATL GA Inventory'!$B94,'ATL CR'!$L:$L,'ATL GA Inventory'!DE$3)</f>
        <v>0</v>
      </c>
      <c r="DF94" s="13">
        <f>SUMIFS('ATL RAW'!$J:$J,'ATL RAW'!$I:$I,'ATL GA Inventory'!$B94,'ATL RAW'!$L:$L,'ATL GA Inventory'!DF$3)+SUMIFS('ATL CR'!$J:$J,'ATL CR'!$I:$I,'ATL GA Inventory'!$B94,'ATL CR'!$L:$L,'ATL GA Inventory'!DF$3)</f>
        <v>0</v>
      </c>
      <c r="DG94" s="13">
        <f>SUMIFS('ATL RAW'!$J:$J,'ATL RAW'!$I:$I,'ATL GA Inventory'!$B94,'ATL RAW'!$L:$L,'ATL GA Inventory'!DG$3)+SUMIFS('ATL CR'!$J:$J,'ATL CR'!$I:$I,'ATL GA Inventory'!$B94,'ATL CR'!$L:$L,'ATL GA Inventory'!DG$3)</f>
        <v>0</v>
      </c>
      <c r="DH94" s="13">
        <f>SUMIFS('ATL RAW'!$J:$J,'ATL RAW'!$I:$I,'ATL GA Inventory'!$B94,'ATL RAW'!$L:$L,'ATL GA Inventory'!DH$3)+SUMIFS('ATL CR'!$J:$J,'ATL CR'!$I:$I,'ATL GA Inventory'!$B94,'ATL CR'!$L:$L,'ATL GA Inventory'!DH$3)</f>
        <v>0</v>
      </c>
      <c r="DI94" s="13">
        <f>SUMIFS('ATL RAW'!$J:$J,'ATL RAW'!$I:$I,'ATL GA Inventory'!$B94,'ATL RAW'!$L:$L,'ATL GA Inventory'!DI$3)+SUMIFS('ATL CR'!$J:$J,'ATL CR'!$I:$I,'ATL GA Inventory'!$B94,'ATL CR'!$L:$L,'ATL GA Inventory'!DI$3)</f>
        <v>0</v>
      </c>
      <c r="DJ94" s="13">
        <f>SUMIFS('ATL RAW'!$J:$J,'ATL RAW'!$I:$I,'ATL GA Inventory'!$B94,'ATL RAW'!$L:$L,'ATL GA Inventory'!DJ$3)+SUMIFS('ATL CR'!$J:$J,'ATL CR'!$I:$I,'ATL GA Inventory'!$B94,'ATL CR'!$L:$L,'ATL GA Inventory'!DJ$3)</f>
        <v>0</v>
      </c>
      <c r="DK94" s="13">
        <f>SUMIFS('ATL RAW'!$J:$J,'ATL RAW'!$I:$I,'ATL GA Inventory'!$B94,'ATL RAW'!$L:$L,'ATL GA Inventory'!DK$3)+SUMIFS('ATL CR'!$J:$J,'ATL CR'!$I:$I,'ATL GA Inventory'!$B94,'ATL CR'!$L:$L,'ATL GA Inventory'!DK$3)</f>
        <v>0</v>
      </c>
      <c r="DL94" s="13">
        <f>SUMIFS('ATL RAW'!$J:$J,'ATL RAW'!$I:$I,'ATL GA Inventory'!$B94,'ATL RAW'!$L:$L,'ATL GA Inventory'!DL$3)+SUMIFS('ATL CR'!$J:$J,'ATL CR'!$I:$I,'ATL GA Inventory'!$B94,'ATL CR'!$L:$L,'ATL GA Inventory'!DL$3)</f>
        <v>0</v>
      </c>
      <c r="DM94" s="13">
        <f>SUMIFS('ATL RAW'!$J:$J,'ATL RAW'!$I:$I,'ATL GA Inventory'!$B94,'ATL RAW'!$L:$L,'ATL GA Inventory'!DM$3)+SUMIFS('ATL CR'!$J:$J,'ATL CR'!$I:$I,'ATL GA Inventory'!$B94,'ATL CR'!$L:$L,'ATL GA Inventory'!DM$3)</f>
        <v>0</v>
      </c>
      <c r="DN94" s="13">
        <f>SUMIFS('ATL RAW'!$J:$J,'ATL RAW'!$I:$I,'ATL GA Inventory'!$B94,'ATL RAW'!$L:$L,'ATL GA Inventory'!DN$3)+SUMIFS('ATL CR'!$J:$J,'ATL CR'!$I:$I,'ATL GA Inventory'!$B94,'ATL CR'!$L:$L,'ATL GA Inventory'!DN$3)</f>
        <v>0</v>
      </c>
      <c r="DO94" s="13">
        <f>SUMIFS('ATL RAW'!$J:$J,'ATL RAW'!$I:$I,'ATL GA Inventory'!$B94,'ATL RAW'!$L:$L,'ATL GA Inventory'!DO$3)+SUMIFS('ATL CR'!$J:$J,'ATL CR'!$I:$I,'ATL GA Inventory'!$B94,'ATL CR'!$L:$L,'ATL GA Inventory'!DO$3)</f>
        <v>0</v>
      </c>
      <c r="DP94" s="13">
        <f>SUMIFS('ATL RAW'!$J:$J,'ATL RAW'!$I:$I,'ATL GA Inventory'!$B94,'ATL RAW'!$L:$L,'ATL GA Inventory'!DP$3)+SUMIFS('ATL CR'!$J:$J,'ATL CR'!$I:$I,'ATL GA Inventory'!$B94,'ATL CR'!$L:$L,'ATL GA Inventory'!DP$3)</f>
        <v>0</v>
      </c>
      <c r="DQ94" s="13">
        <f>SUMIFS('ATL RAW'!$J:$J,'ATL RAW'!$I:$I,'ATL GA Inventory'!$B94,'ATL RAW'!$L:$L,'ATL GA Inventory'!DQ$3)+SUMIFS('ATL CR'!$J:$J,'ATL CR'!$I:$I,'ATL GA Inventory'!$B94,'ATL CR'!$L:$L,'ATL GA Inventory'!DQ$3)</f>
        <v>0</v>
      </c>
      <c r="DR94" s="13">
        <f>SUMIFS('ATL RAW'!$J:$J,'ATL RAW'!$I:$I,'ATL GA Inventory'!$B94,'ATL RAW'!$L:$L,'ATL GA Inventory'!DR$3)+SUMIFS('ATL CR'!$J:$J,'ATL CR'!$I:$I,'ATL GA Inventory'!$B94,'ATL CR'!$L:$L,'ATL GA Inventory'!DR$3)</f>
        <v>0</v>
      </c>
      <c r="DS94" s="13">
        <f>SUMIFS('ATL RAW'!$J:$J,'ATL RAW'!$I:$I,'ATL GA Inventory'!$B94,'ATL RAW'!$L:$L,'ATL GA Inventory'!DS$3)+SUMIFS('ATL CR'!$J:$J,'ATL CR'!$I:$I,'ATL GA Inventory'!$B94,'ATL CR'!$L:$L,'ATL GA Inventory'!DS$3)</f>
        <v>0</v>
      </c>
      <c r="DT94" s="13">
        <f>SUMIFS('ATL RAW'!$J:$J,'ATL RAW'!$I:$I,'ATL GA Inventory'!$B94,'ATL RAW'!$L:$L,'ATL GA Inventory'!DT$3)+SUMIFS('ATL CR'!$J:$J,'ATL CR'!$I:$I,'ATL GA Inventory'!$B94,'ATL CR'!$L:$L,'ATL GA Inventory'!DT$3)</f>
        <v>0</v>
      </c>
      <c r="DU94" s="13">
        <f>SUMIFS('ATL RAW'!$J:$J,'ATL RAW'!$I:$I,'ATL GA Inventory'!$B94,'ATL RAW'!$L:$L,'ATL GA Inventory'!DU$3)+SUMIFS('ATL CR'!$J:$J,'ATL CR'!$I:$I,'ATL GA Inventory'!$B94,'ATL CR'!$L:$L,'ATL GA Inventory'!DU$3)</f>
        <v>0</v>
      </c>
      <c r="DV94" s="13">
        <f>SUMIFS('ATL RAW'!$J:$J,'ATL RAW'!$I:$I,'ATL GA Inventory'!$B94,'ATL RAW'!$L:$L,'ATL GA Inventory'!DV$3)+SUMIFS('ATL CR'!$J:$J,'ATL CR'!$I:$I,'ATL GA Inventory'!$B94,'ATL CR'!$L:$L,'ATL GA Inventory'!DV$3)</f>
        <v>0</v>
      </c>
      <c r="DW94" s="13">
        <f>SUMIFS('ATL RAW'!$J:$J,'ATL RAW'!$I:$I,'ATL GA Inventory'!$B94,'ATL RAW'!$L:$L,'ATL GA Inventory'!DW$3)+SUMIFS('ATL CR'!$J:$J,'ATL CR'!$I:$I,'ATL GA Inventory'!$B94,'ATL CR'!$L:$L,'ATL GA Inventory'!DW$3)</f>
        <v>0</v>
      </c>
      <c r="DX94" s="13">
        <f>SUMIFS('ATL RAW'!$J:$J,'ATL RAW'!$I:$I,'ATL GA Inventory'!$B94,'ATL RAW'!$L:$L,'ATL GA Inventory'!DX$3)+SUMIFS('ATL CR'!$J:$J,'ATL CR'!$I:$I,'ATL GA Inventory'!$B94,'ATL CR'!$L:$L,'ATL GA Inventory'!DX$3)</f>
        <v>0</v>
      </c>
      <c r="DY94" s="13">
        <f>SUMIFS('ATL RAW'!$J:$J,'ATL RAW'!$I:$I,'ATL GA Inventory'!$B94,'ATL RAW'!$L:$L,'ATL GA Inventory'!DY$3)+SUMIFS('ATL CR'!$J:$J,'ATL CR'!$I:$I,'ATL GA Inventory'!$B94,'ATL CR'!$L:$L,'ATL GA Inventory'!DY$3)</f>
        <v>0</v>
      </c>
      <c r="DZ94" s="13">
        <f>SUMIFS('ATL RAW'!$J:$J,'ATL RAW'!$I:$I,'ATL GA Inventory'!$B94,'ATL RAW'!$L:$L,'ATL GA Inventory'!DZ$3)+SUMIFS('ATL CR'!$J:$J,'ATL CR'!$I:$I,'ATL GA Inventory'!$B94,'ATL CR'!$L:$L,'ATL GA Inventory'!DZ$3)</f>
        <v>0</v>
      </c>
      <c r="EA94" s="13">
        <f>SUMIFS('ATL RAW'!$J:$J,'ATL RAW'!$I:$I,'ATL GA Inventory'!$B94,'ATL RAW'!$L:$L,'ATL GA Inventory'!EA$3)+SUMIFS('ATL CR'!$J:$J,'ATL CR'!$I:$I,'ATL GA Inventory'!$B94,'ATL CR'!$L:$L,'ATL GA Inventory'!EA$3)</f>
        <v>0</v>
      </c>
      <c r="EB94" s="13">
        <f>SUMIFS('ATL RAW'!$J:$J,'ATL RAW'!$I:$I,'ATL GA Inventory'!$B94,'ATL RAW'!$L:$L,'ATL GA Inventory'!EB$3)+SUMIFS('ATL CR'!$J:$J,'ATL CR'!$I:$I,'ATL GA Inventory'!$B94,'ATL CR'!$L:$L,'ATL GA Inventory'!EB$3)</f>
        <v>0</v>
      </c>
      <c r="EC94" s="13">
        <f>SUMIFS('ATL RAW'!$J:$J,'ATL RAW'!$I:$I,'ATL GA Inventory'!$B94,'ATL RAW'!$L:$L,'ATL GA Inventory'!EC$3)+SUMIFS('ATL CR'!$J:$J,'ATL CR'!$I:$I,'ATL GA Inventory'!$B94,'ATL CR'!$L:$L,'ATL GA Inventory'!EC$3)</f>
        <v>0</v>
      </c>
      <c r="ED94" s="13">
        <f>SUMIFS('ATL RAW'!$J:$J,'ATL RAW'!$I:$I,'ATL GA Inventory'!$B94,'ATL RAW'!$L:$L,'ATL GA Inventory'!ED$3)+SUMIFS('ATL CR'!$J:$J,'ATL CR'!$I:$I,'ATL GA Inventory'!$B94,'ATL CR'!$L:$L,'ATL GA Inventory'!ED$3)</f>
        <v>0</v>
      </c>
      <c r="EE94" s="13">
        <f>SUMIFS('ATL RAW'!$J:$J,'ATL RAW'!$I:$I,'ATL GA Inventory'!$B94,'ATL RAW'!$L:$L,'ATL GA Inventory'!EE$3)+SUMIFS('ATL CR'!$J:$J,'ATL CR'!$I:$I,'ATL GA Inventory'!$B94,'ATL CR'!$L:$L,'ATL GA Inventory'!EE$3)</f>
        <v>0</v>
      </c>
      <c r="EF94" s="13">
        <f>SUMIFS('ATL RAW'!$J:$J,'ATL RAW'!$I:$I,'ATL GA Inventory'!$B94,'ATL RAW'!$L:$L,'ATL GA Inventory'!EF$3)+SUMIFS('ATL CR'!$J:$J,'ATL CR'!$I:$I,'ATL GA Inventory'!$B94,'ATL CR'!$L:$L,'ATL GA Inventory'!EF$3)</f>
        <v>0</v>
      </c>
      <c r="EG94" s="13">
        <f>SUMIFS('ATL RAW'!$J:$J,'ATL RAW'!$I:$I,'ATL GA Inventory'!$B94,'ATL RAW'!$L:$L,'ATL GA Inventory'!EG$3)+SUMIFS('ATL CR'!$J:$J,'ATL CR'!$I:$I,'ATL GA Inventory'!$B94,'ATL CR'!$L:$L,'ATL GA Inventory'!EG$3)</f>
        <v>0</v>
      </c>
      <c r="EH94" s="13">
        <f>SUMIFS('ATL RAW'!$J:$J,'ATL RAW'!$I:$I,'ATL GA Inventory'!$B94,'ATL RAW'!$L:$L,'ATL GA Inventory'!EH$3)+SUMIFS('ATL CR'!$J:$J,'ATL CR'!$I:$I,'ATL GA Inventory'!$B94,'ATL CR'!$L:$L,'ATL GA Inventory'!EH$3)</f>
        <v>0</v>
      </c>
      <c r="EI94" s="13">
        <f>SUMIFS('ATL RAW'!$J:$J,'ATL RAW'!$I:$I,'ATL GA Inventory'!$B94,'ATL RAW'!$L:$L,'ATL GA Inventory'!EI$3)+SUMIFS('ATL CR'!$J:$J,'ATL CR'!$I:$I,'ATL GA Inventory'!$B94,'ATL CR'!$L:$L,'ATL GA Inventory'!EI$3)</f>
        <v>0</v>
      </c>
      <c r="EJ94" s="13">
        <f>SUMIFS('ATL RAW'!$J:$J,'ATL RAW'!$I:$I,'ATL GA Inventory'!$B94,'ATL RAW'!$L:$L,'ATL GA Inventory'!EJ$3)+SUMIFS('ATL CR'!$J:$J,'ATL CR'!$I:$I,'ATL GA Inventory'!$B94,'ATL CR'!$L:$L,'ATL GA Inventory'!EJ$3)</f>
        <v>0</v>
      </c>
      <c r="EK94" s="13">
        <f>SUMIFS('ATL RAW'!$J:$J,'ATL RAW'!$I:$I,'ATL GA Inventory'!$B94,'ATL RAW'!$L:$L,'ATL GA Inventory'!EK$3)+SUMIFS('ATL CR'!$J:$J,'ATL CR'!$I:$I,'ATL GA Inventory'!$B94,'ATL CR'!$L:$L,'ATL GA Inventory'!EK$3)</f>
        <v>0</v>
      </c>
      <c r="EL94" s="13">
        <f>SUMIFS('ATL RAW'!$J:$J,'ATL RAW'!$I:$I,'ATL GA Inventory'!$B94,'ATL RAW'!$L:$L,'ATL GA Inventory'!EL$3)+SUMIFS('ATL CR'!$J:$J,'ATL CR'!$I:$I,'ATL GA Inventory'!$B94,'ATL CR'!$L:$L,'ATL GA Inventory'!EL$3)</f>
        <v>0</v>
      </c>
      <c r="EM94" s="13">
        <f>SUMIFS('ATL RAW'!$J:$J,'ATL RAW'!$I:$I,'ATL GA Inventory'!$B94,'ATL RAW'!$L:$L,'ATL GA Inventory'!EM$3)+SUMIFS('ATL CR'!$J:$J,'ATL CR'!$I:$I,'ATL GA Inventory'!$B94,'ATL CR'!$L:$L,'ATL GA Inventory'!EM$3)</f>
        <v>0</v>
      </c>
      <c r="EN94" s="13">
        <f>SUMIFS('ATL RAW'!$J:$J,'ATL RAW'!$I:$I,'ATL GA Inventory'!$B94,'ATL RAW'!$L:$L,'ATL GA Inventory'!EN$3)+SUMIFS('ATL CR'!$J:$J,'ATL CR'!$I:$I,'ATL GA Inventory'!$B94,'ATL CR'!$L:$L,'ATL GA Inventory'!EN$3)</f>
        <v>0</v>
      </c>
      <c r="EO94" s="13">
        <f>SUMIFS('ATL RAW'!$J:$J,'ATL RAW'!$I:$I,'ATL GA Inventory'!$B94,'ATL RAW'!$L:$L,'ATL GA Inventory'!EO$3)+SUMIFS('ATL CR'!$J:$J,'ATL CR'!$I:$I,'ATL GA Inventory'!$B94,'ATL CR'!$L:$L,'ATL GA Inventory'!EO$3)</f>
        <v>0</v>
      </c>
      <c r="EP94" s="13">
        <f>SUMIFS('ATL RAW'!$J:$J,'ATL RAW'!$I:$I,'ATL GA Inventory'!$B94,'ATL RAW'!$L:$L,'ATL GA Inventory'!EP$3)+SUMIFS('ATL CR'!$J:$J,'ATL CR'!$I:$I,'ATL GA Inventory'!$B94,'ATL CR'!$L:$L,'ATL GA Inventory'!EP$3)</f>
        <v>0</v>
      </c>
      <c r="EQ94" s="13">
        <f>SUMIFS('ATL RAW'!$J:$J,'ATL RAW'!$I:$I,'ATL GA Inventory'!$B94,'ATL RAW'!$L:$L,'ATL GA Inventory'!EQ$3)+SUMIFS('ATL CR'!$J:$J,'ATL CR'!$I:$I,'ATL GA Inventory'!$B94,'ATL CR'!$L:$L,'ATL GA Inventory'!EQ$3)</f>
        <v>0</v>
      </c>
      <c r="ER94" s="13">
        <f>SUMIFS('ATL RAW'!$J:$J,'ATL RAW'!$I:$I,'ATL GA Inventory'!$B94,'ATL RAW'!$L:$L,'ATL GA Inventory'!ER$3)+SUMIFS('ATL CR'!$J:$J,'ATL CR'!$I:$I,'ATL GA Inventory'!$B94,'ATL CR'!$L:$L,'ATL GA Inventory'!ER$3)</f>
        <v>0</v>
      </c>
      <c r="ES94" s="13">
        <f>SUMIFS('ATL RAW'!$J:$J,'ATL RAW'!$I:$I,'ATL GA Inventory'!$B94,'ATL RAW'!$L:$L,'ATL GA Inventory'!ES$3)+SUMIFS('ATL CR'!$J:$J,'ATL CR'!$I:$I,'ATL GA Inventory'!$B94,'ATL CR'!$L:$L,'ATL GA Inventory'!ES$3)</f>
        <v>0</v>
      </c>
      <c r="ET94" s="13">
        <f>SUMIFS('ATL RAW'!$J:$J,'ATL RAW'!$I:$I,'ATL GA Inventory'!$B94,'ATL RAW'!$L:$L,'ATL GA Inventory'!ET$3)+SUMIFS('ATL CR'!$J:$J,'ATL CR'!$I:$I,'ATL GA Inventory'!$B94,'ATL CR'!$L:$L,'ATL GA Inventory'!ET$3)</f>
        <v>0</v>
      </c>
      <c r="EU94" s="13">
        <f>SUMIFS('ATL RAW'!$J:$J,'ATL RAW'!$I:$I,'ATL GA Inventory'!$B94,'ATL RAW'!$L:$L,'ATL GA Inventory'!EU$3)+SUMIFS('ATL CR'!$J:$J,'ATL CR'!$I:$I,'ATL GA Inventory'!$B94,'ATL CR'!$L:$L,'ATL GA Inventory'!EU$3)</f>
        <v>0</v>
      </c>
      <c r="EV94" s="13">
        <f>SUMIFS('ATL RAW'!$J:$J,'ATL RAW'!$I:$I,'ATL GA Inventory'!$B94,'ATL RAW'!$L:$L,'ATL GA Inventory'!EV$3)+SUMIFS('ATL CR'!$J:$J,'ATL CR'!$I:$I,'ATL GA Inventory'!$B94,'ATL CR'!$L:$L,'ATL GA Inventory'!EV$3)</f>
        <v>0</v>
      </c>
      <c r="EW94" s="13">
        <f>SUMIFS('ATL RAW'!$J:$J,'ATL RAW'!$I:$I,'ATL GA Inventory'!$B94,'ATL RAW'!$L:$L,'ATL GA Inventory'!EW$3)+SUMIFS('ATL CR'!$J:$J,'ATL CR'!$I:$I,'ATL GA Inventory'!$B94,'ATL CR'!$L:$L,'ATL GA Inventory'!EW$3)</f>
        <v>0</v>
      </c>
      <c r="EX94" s="13">
        <f>SUMIFS('ATL RAW'!$J:$J,'ATL RAW'!$I:$I,'ATL GA Inventory'!$B94,'ATL RAW'!$L:$L,'ATL GA Inventory'!EX$3)+SUMIFS('ATL CR'!$J:$J,'ATL CR'!$I:$I,'ATL GA Inventory'!$B94,'ATL CR'!$L:$L,'ATL GA Inventory'!EX$3)</f>
        <v>0</v>
      </c>
      <c r="EY94" s="13">
        <f>SUMIFS('ATL RAW'!$J:$J,'ATL RAW'!$I:$I,'ATL GA Inventory'!$B94,'ATL RAW'!$L:$L,'ATL GA Inventory'!EY$3)+SUMIFS('ATL CR'!$J:$J,'ATL CR'!$I:$I,'ATL GA Inventory'!$B94,'ATL CR'!$L:$L,'ATL GA Inventory'!EY$3)</f>
        <v>0</v>
      </c>
      <c r="EZ94" s="13">
        <f>SUMIFS('ATL RAW'!$J:$J,'ATL RAW'!$I:$I,'ATL GA Inventory'!$B94,'ATL RAW'!$L:$L,'ATL GA Inventory'!EZ$3)+SUMIFS('ATL CR'!$J:$J,'ATL CR'!$I:$I,'ATL GA Inventory'!$B94,'ATL CR'!$L:$L,'ATL GA Inventory'!EZ$3)</f>
        <v>0</v>
      </c>
      <c r="FA94" s="13">
        <f>SUMIFS('ATL RAW'!$J:$J,'ATL RAW'!$I:$I,'ATL GA Inventory'!$B94,'ATL RAW'!$L:$L,'ATL GA Inventory'!FA$3)+SUMIFS('ATL CR'!$J:$J,'ATL CR'!$I:$I,'ATL GA Inventory'!$B94,'ATL CR'!$L:$L,'ATL GA Inventory'!FA$3)</f>
        <v>0</v>
      </c>
      <c r="FB94" s="13">
        <f>SUMIFS('ATL RAW'!$J:$J,'ATL RAW'!$I:$I,'ATL GA Inventory'!$B94,'ATL RAW'!$L:$L,'ATL GA Inventory'!FB$3)+SUMIFS('ATL CR'!$J:$J,'ATL CR'!$I:$I,'ATL GA Inventory'!$B94,'ATL CR'!$L:$L,'ATL GA Inventory'!FB$3)</f>
        <v>0</v>
      </c>
      <c r="FC94" s="13">
        <f>SUMIFS('ATL RAW'!$J:$J,'ATL RAW'!$I:$I,'ATL GA Inventory'!$B94,'ATL RAW'!$L:$L,'ATL GA Inventory'!FC$3)+SUMIFS('ATL CR'!$J:$J,'ATL CR'!$I:$I,'ATL GA Inventory'!$B94,'ATL CR'!$L:$L,'ATL GA Inventory'!FC$3)</f>
        <v>0</v>
      </c>
      <c r="FD94" s="13">
        <f>SUMIFS('ATL RAW'!$J:$J,'ATL RAW'!$I:$I,'ATL GA Inventory'!$B94,'ATL RAW'!$L:$L,'ATL GA Inventory'!FD$3)+SUMIFS('ATL CR'!$J:$J,'ATL CR'!$I:$I,'ATL GA Inventory'!$B94,'ATL CR'!$L:$L,'ATL GA Inventory'!FD$3)</f>
        <v>0</v>
      </c>
      <c r="FE94" s="13">
        <f>SUMIFS('ATL RAW'!$J:$J,'ATL RAW'!$I:$I,'ATL GA Inventory'!$B94,'ATL RAW'!$L:$L,'ATL GA Inventory'!FE$3)+SUMIFS('ATL CR'!$J:$J,'ATL CR'!$I:$I,'ATL GA Inventory'!$B94,'ATL CR'!$L:$L,'ATL GA Inventory'!FE$3)</f>
        <v>0</v>
      </c>
      <c r="FF94" s="13">
        <f>SUMIFS('ATL RAW'!$J:$J,'ATL RAW'!$I:$I,'ATL GA Inventory'!$B94,'ATL RAW'!$L:$L,'ATL GA Inventory'!FF$3)+SUMIFS('ATL CR'!$J:$J,'ATL CR'!$I:$I,'ATL GA Inventory'!$B94,'ATL CR'!$L:$L,'ATL GA Inventory'!FF$3)</f>
        <v>0</v>
      </c>
      <c r="FG94" s="13">
        <f>SUMIFS('ATL RAW'!$J:$J,'ATL RAW'!$I:$I,'ATL GA Inventory'!$B94,'ATL RAW'!$L:$L,'ATL GA Inventory'!FG$3)+SUMIFS('ATL CR'!$J:$J,'ATL CR'!$I:$I,'ATL GA Inventory'!$B94,'ATL CR'!$L:$L,'ATL GA Inventory'!FG$3)</f>
        <v>0</v>
      </c>
      <c r="FH94" s="13">
        <f>SUMIFS('ATL RAW'!$J:$J,'ATL RAW'!$I:$I,'ATL GA Inventory'!$B94,'ATL RAW'!$L:$L,'ATL GA Inventory'!FH$3)+SUMIFS('ATL CR'!$J:$J,'ATL CR'!$I:$I,'ATL GA Inventory'!$B94,'ATL CR'!$L:$L,'ATL GA Inventory'!FH$3)</f>
        <v>0</v>
      </c>
      <c r="FI94" s="13">
        <f>SUMIFS('ATL RAW'!$J:$J,'ATL RAW'!$I:$I,'ATL GA Inventory'!$B94,'ATL RAW'!$L:$L,'ATL GA Inventory'!FI$3)+SUMIFS('ATL CR'!$J:$J,'ATL CR'!$I:$I,'ATL GA Inventory'!$B94,'ATL CR'!$L:$L,'ATL GA Inventory'!FI$3)</f>
        <v>0</v>
      </c>
      <c r="FJ94" s="13">
        <f>SUMIFS('ATL RAW'!$J:$J,'ATL RAW'!$I:$I,'ATL GA Inventory'!$B94,'ATL RAW'!$L:$L,'ATL GA Inventory'!FJ$3)+SUMIFS('ATL CR'!$J:$J,'ATL CR'!$I:$I,'ATL GA Inventory'!$B94,'ATL CR'!$L:$L,'ATL GA Inventory'!FJ$3)</f>
        <v>0</v>
      </c>
      <c r="FK94" s="13">
        <f>SUMIFS('ATL RAW'!$J:$J,'ATL RAW'!$I:$I,'ATL GA Inventory'!$B94,'ATL RAW'!$L:$L,'ATL GA Inventory'!FK$3)+SUMIFS('ATL CR'!$J:$J,'ATL CR'!$I:$I,'ATL GA Inventory'!$B94,'ATL CR'!$L:$L,'ATL GA Inventory'!FK$3)</f>
        <v>0</v>
      </c>
      <c r="FL94" s="13">
        <f>SUMIFS('ATL RAW'!$J:$J,'ATL RAW'!$I:$I,'ATL GA Inventory'!$B94,'ATL RAW'!$L:$L,'ATL GA Inventory'!FL$3)+SUMIFS('ATL CR'!$J:$J,'ATL CR'!$I:$I,'ATL GA Inventory'!$B94,'ATL CR'!$L:$L,'ATL GA Inventory'!FL$3)</f>
        <v>0</v>
      </c>
      <c r="FM94" s="13">
        <f>SUMIFS('ATL RAW'!$J:$J,'ATL RAW'!$I:$I,'ATL GA Inventory'!$B94,'ATL RAW'!$L:$L,'ATL GA Inventory'!FM$3)+SUMIFS('ATL CR'!$J:$J,'ATL CR'!$I:$I,'ATL GA Inventory'!$B94,'ATL CR'!$L:$L,'ATL GA Inventory'!FM$3)</f>
        <v>0</v>
      </c>
      <c r="FN94" s="13">
        <f>SUMIFS('ATL RAW'!$J:$J,'ATL RAW'!$I:$I,'ATL GA Inventory'!$B94,'ATL RAW'!$L:$L,'ATL GA Inventory'!FN$3)+SUMIFS('ATL CR'!$J:$J,'ATL CR'!$I:$I,'ATL GA Inventory'!$B94,'ATL CR'!$L:$L,'ATL GA Inventory'!FN$3)</f>
        <v>0</v>
      </c>
      <c r="FO94" s="13">
        <f>SUMIFS('ATL RAW'!$J:$J,'ATL RAW'!$I:$I,'ATL GA Inventory'!$B94,'ATL RAW'!$L:$L,'ATL GA Inventory'!FO$3)+SUMIFS('ATL CR'!$J:$J,'ATL CR'!$I:$I,'ATL GA Inventory'!$B94,'ATL CR'!$L:$L,'ATL GA Inventory'!FO$3)</f>
        <v>0</v>
      </c>
      <c r="FP94" s="13">
        <f>SUMIFS('ATL RAW'!$J:$J,'ATL RAW'!$I:$I,'ATL GA Inventory'!$B94,'ATL RAW'!$L:$L,'ATL GA Inventory'!FP$3)+SUMIFS('ATL CR'!$J:$J,'ATL CR'!$I:$I,'ATL GA Inventory'!$B94,'ATL CR'!$L:$L,'ATL GA Inventory'!FP$3)</f>
        <v>0</v>
      </c>
      <c r="FQ94" s="13">
        <f>SUMIFS('ATL RAW'!$J:$J,'ATL RAW'!$I:$I,'ATL GA Inventory'!$B94,'ATL RAW'!$L:$L,'ATL GA Inventory'!FQ$3)+SUMIFS('ATL CR'!$J:$J,'ATL CR'!$I:$I,'ATL GA Inventory'!$B94,'ATL CR'!$L:$L,'ATL GA Inventory'!FQ$3)</f>
        <v>0</v>
      </c>
      <c r="FR94" s="13">
        <f>SUMIFS('ATL RAW'!$J:$J,'ATL RAW'!$I:$I,'ATL GA Inventory'!$B94,'ATL RAW'!$L:$L,'ATL GA Inventory'!FR$3)+SUMIFS('ATL CR'!$J:$J,'ATL CR'!$I:$I,'ATL GA Inventory'!$B94,'ATL CR'!$L:$L,'ATL GA Inventory'!FR$3)</f>
        <v>0</v>
      </c>
      <c r="FS94" s="13">
        <f>SUMIFS('ATL RAW'!$J:$J,'ATL RAW'!$I:$I,'ATL GA Inventory'!$B94,'ATL RAW'!$L:$L,'ATL GA Inventory'!FS$3)+SUMIFS('ATL CR'!$J:$J,'ATL CR'!$I:$I,'ATL GA Inventory'!$B94,'ATL CR'!$L:$L,'ATL GA Inventory'!FS$3)</f>
        <v>0</v>
      </c>
      <c r="FT94" s="13">
        <f>SUMIFS('ATL RAW'!$J:$J,'ATL RAW'!$I:$I,'ATL GA Inventory'!$B94,'ATL RAW'!$L:$L,'ATL GA Inventory'!FT$3)+SUMIFS('ATL CR'!$J:$J,'ATL CR'!$I:$I,'ATL GA Inventory'!$B94,'ATL CR'!$L:$L,'ATL GA Inventory'!FT$3)</f>
        <v>0</v>
      </c>
      <c r="FU94" s="13">
        <f>SUMIFS('ATL RAW'!$J:$J,'ATL RAW'!$I:$I,'ATL GA Inventory'!$B94,'ATL RAW'!$L:$L,'ATL GA Inventory'!FU$3)+SUMIFS('ATL CR'!$J:$J,'ATL CR'!$I:$I,'ATL GA Inventory'!$B94,'ATL CR'!$L:$L,'ATL GA Inventory'!FU$3)</f>
        <v>0</v>
      </c>
      <c r="FV94" s="13">
        <f>SUMIFS('ATL RAW'!$J:$J,'ATL RAW'!$I:$I,'ATL GA Inventory'!$B94,'ATL RAW'!$L:$L,'ATL GA Inventory'!FV$3)+SUMIFS('ATL CR'!$J:$J,'ATL CR'!$I:$I,'ATL GA Inventory'!$B94,'ATL CR'!$L:$L,'ATL GA Inventory'!FV$3)</f>
        <v>0</v>
      </c>
      <c r="FW94" s="13">
        <f>SUMIFS('ATL RAW'!$J:$J,'ATL RAW'!$I:$I,'ATL GA Inventory'!$B94,'ATL RAW'!$L:$L,'ATL GA Inventory'!FW$3)+SUMIFS('ATL CR'!$J:$J,'ATL CR'!$I:$I,'ATL GA Inventory'!$B94,'ATL CR'!$L:$L,'ATL GA Inventory'!FW$3)</f>
        <v>0</v>
      </c>
      <c r="FX94" s="13">
        <f>SUMIFS('ATL RAW'!$J:$J,'ATL RAW'!$I:$I,'ATL GA Inventory'!$B94,'ATL RAW'!$L:$L,'ATL GA Inventory'!FX$3)+SUMIFS('ATL CR'!$J:$J,'ATL CR'!$I:$I,'ATL GA Inventory'!$B94,'ATL CR'!$L:$L,'ATL GA Inventory'!FX$3)</f>
        <v>0</v>
      </c>
      <c r="FY94" s="13">
        <f>SUMIFS('ATL RAW'!$J:$J,'ATL RAW'!$I:$I,'ATL GA Inventory'!$B94,'ATL RAW'!$L:$L,'ATL GA Inventory'!FY$3)+SUMIFS('ATL CR'!$J:$J,'ATL CR'!$I:$I,'ATL GA Inventory'!$B94,'ATL CR'!$L:$L,'ATL GA Inventory'!FY$3)</f>
        <v>0</v>
      </c>
      <c r="FZ94" s="13">
        <f>SUMIFS('ATL RAW'!$J:$J,'ATL RAW'!$I:$I,'ATL GA Inventory'!$B94,'ATL RAW'!$L:$L,'ATL GA Inventory'!FZ$3)+SUMIFS('ATL CR'!$J:$J,'ATL CR'!$I:$I,'ATL GA Inventory'!$B94,'ATL CR'!$L:$L,'ATL GA Inventory'!FZ$3)</f>
        <v>0</v>
      </c>
      <c r="GA94" s="13">
        <f>SUMIFS('ATL RAW'!$J:$J,'ATL RAW'!$I:$I,'ATL GA Inventory'!$B94,'ATL RAW'!$L:$L,'ATL GA Inventory'!GA$3)+SUMIFS('ATL CR'!$J:$J,'ATL CR'!$I:$I,'ATL GA Inventory'!$B94,'ATL CR'!$L:$L,'ATL GA Inventory'!GA$3)</f>
        <v>0</v>
      </c>
      <c r="GB94" s="13">
        <f>SUMIFS('ATL RAW'!$J:$J,'ATL RAW'!$I:$I,'ATL GA Inventory'!$B94,'ATL RAW'!$L:$L,'ATL GA Inventory'!GB$3)+SUMIFS('ATL CR'!$J:$J,'ATL CR'!$I:$I,'ATL GA Inventory'!$B94,'ATL CR'!$L:$L,'ATL GA Inventory'!GB$3)</f>
        <v>0</v>
      </c>
      <c r="GC94" s="13">
        <f>SUMIFS('ATL RAW'!$J:$J,'ATL RAW'!$I:$I,'ATL GA Inventory'!$B94,'ATL RAW'!$L:$L,'ATL GA Inventory'!GC$3)+SUMIFS('ATL CR'!$J:$J,'ATL CR'!$I:$I,'ATL GA Inventory'!$B94,'ATL CR'!$L:$L,'ATL GA Inventory'!GC$3)</f>
        <v>0</v>
      </c>
      <c r="GD94" s="13">
        <f>SUMIFS('ATL RAW'!$J:$J,'ATL RAW'!$I:$I,'ATL GA Inventory'!$B94,'ATL RAW'!$L:$L,'ATL GA Inventory'!GD$3)+SUMIFS('ATL CR'!$J:$J,'ATL CR'!$I:$I,'ATL GA Inventory'!$B94,'ATL CR'!$L:$L,'ATL GA Inventory'!GD$3)</f>
        <v>0</v>
      </c>
      <c r="GE94" s="13">
        <f>SUMIFS('ATL RAW'!$J:$J,'ATL RAW'!$I:$I,'ATL GA Inventory'!$B94,'ATL RAW'!$L:$L,'ATL GA Inventory'!GE$3)+SUMIFS('ATL CR'!$J:$J,'ATL CR'!$I:$I,'ATL GA Inventory'!$B94,'ATL CR'!$L:$L,'ATL GA Inventory'!GE$3)</f>
        <v>0</v>
      </c>
      <c r="GF94" s="13">
        <f>SUMIFS('ATL RAW'!$J:$J,'ATL RAW'!$I:$I,'ATL GA Inventory'!$B94,'ATL RAW'!$L:$L,'ATL GA Inventory'!GF$3)+SUMIFS('ATL CR'!$J:$J,'ATL CR'!$I:$I,'ATL GA Inventory'!$B94,'ATL CR'!$L:$L,'ATL GA Inventory'!GF$3)</f>
        <v>0</v>
      </c>
      <c r="GG94" s="13">
        <f>SUMIFS('ATL RAW'!$J:$J,'ATL RAW'!$I:$I,'ATL GA Inventory'!$B94,'ATL RAW'!$L:$L,'ATL GA Inventory'!GG$3)+SUMIFS('ATL CR'!$J:$J,'ATL CR'!$I:$I,'ATL GA Inventory'!$B94,'ATL CR'!$L:$L,'ATL GA Inventory'!GG$3)</f>
        <v>0</v>
      </c>
      <c r="GH94" s="13">
        <f>SUMIFS('ATL RAW'!$J:$J,'ATL RAW'!$I:$I,'ATL GA Inventory'!$B94,'ATL RAW'!$L:$L,'ATL GA Inventory'!GH$3)+SUMIFS('ATL CR'!$J:$J,'ATL CR'!$I:$I,'ATL GA Inventory'!$B94,'ATL CR'!$L:$L,'ATL GA Inventory'!GH$3)</f>
        <v>0</v>
      </c>
      <c r="GI94" s="13">
        <f>SUMIFS('ATL RAW'!$J:$J,'ATL RAW'!$I:$I,'ATL GA Inventory'!$B94,'ATL RAW'!$L:$L,'ATL GA Inventory'!GI$3)+SUMIFS('ATL CR'!$J:$J,'ATL CR'!$I:$I,'ATL GA Inventory'!$B94,'ATL CR'!$L:$L,'ATL GA Inventory'!GI$3)</f>
        <v>0</v>
      </c>
      <c r="GJ94" s="13">
        <f>SUMIFS('ATL RAW'!$J:$J,'ATL RAW'!$I:$I,'ATL GA Inventory'!$B94,'ATL RAW'!$L:$L,'ATL GA Inventory'!GJ$3)+SUMIFS('ATL CR'!$J:$J,'ATL CR'!$I:$I,'ATL GA Inventory'!$B94,'ATL CR'!$L:$L,'ATL GA Inventory'!GJ$3)</f>
        <v>0</v>
      </c>
      <c r="GK94" s="13">
        <f>SUMIFS('ATL RAW'!$J:$J,'ATL RAW'!$I:$I,'ATL GA Inventory'!$B94,'ATL RAW'!$L:$L,'ATL GA Inventory'!GK$3)+SUMIFS('ATL CR'!$J:$J,'ATL CR'!$I:$I,'ATL GA Inventory'!$B94,'ATL CR'!$L:$L,'ATL GA Inventory'!GK$3)</f>
        <v>0</v>
      </c>
      <c r="GL94" s="13">
        <f>SUMIFS('ATL RAW'!$J:$J,'ATL RAW'!$I:$I,'ATL GA Inventory'!$B94,'ATL RAW'!$L:$L,'ATL GA Inventory'!GL$3)+SUMIFS('ATL CR'!$J:$J,'ATL CR'!$I:$I,'ATL GA Inventory'!$B94,'ATL CR'!$L:$L,'ATL GA Inventory'!GL$3)</f>
        <v>0</v>
      </c>
      <c r="GM94" s="13">
        <f>SUMIFS('ATL RAW'!$J:$J,'ATL RAW'!$I:$I,'ATL GA Inventory'!$B94,'ATL RAW'!$L:$L,'ATL GA Inventory'!GM$3)+SUMIFS('ATL CR'!$J:$J,'ATL CR'!$I:$I,'ATL GA Inventory'!$B94,'ATL CR'!$L:$L,'ATL GA Inventory'!GM$3)</f>
        <v>0</v>
      </c>
      <c r="GN94" s="13">
        <f>SUMIFS('ATL RAW'!$J:$J,'ATL RAW'!$I:$I,'ATL GA Inventory'!$B94,'ATL RAW'!$L:$L,'ATL GA Inventory'!GN$3)+SUMIFS('ATL CR'!$J:$J,'ATL CR'!$I:$I,'ATL GA Inventory'!$B94,'ATL CR'!$L:$L,'ATL GA Inventory'!GN$3)</f>
        <v>0</v>
      </c>
      <c r="GO94" s="13">
        <f>SUMIFS('ATL RAW'!$J:$J,'ATL RAW'!$I:$I,'ATL GA Inventory'!$B94,'ATL RAW'!$L:$L,'ATL GA Inventory'!GO$3)+SUMIFS('ATL CR'!$J:$J,'ATL CR'!$I:$I,'ATL GA Inventory'!$B94,'ATL CR'!$L:$L,'ATL GA Inventory'!GO$3)</f>
        <v>0</v>
      </c>
      <c r="GP94" s="13">
        <f>SUMIFS('ATL RAW'!$J:$J,'ATL RAW'!$I:$I,'ATL GA Inventory'!$B94,'ATL RAW'!$L:$L,'ATL GA Inventory'!GP$3)+SUMIFS('ATL CR'!$J:$J,'ATL CR'!$I:$I,'ATL GA Inventory'!$B94,'ATL CR'!$L:$L,'ATL GA Inventory'!GP$3)</f>
        <v>0</v>
      </c>
      <c r="GQ94" s="13">
        <f>SUMIFS('ATL RAW'!$J:$J,'ATL RAW'!$I:$I,'ATL GA Inventory'!$B94,'ATL RAW'!$L:$L,'ATL GA Inventory'!GQ$3)+SUMIFS('ATL CR'!$J:$J,'ATL CR'!$I:$I,'ATL GA Inventory'!$B94,'ATL CR'!$L:$L,'ATL GA Inventory'!GQ$3)</f>
        <v>0</v>
      </c>
      <c r="GR94" s="13">
        <f>SUMIFS('ATL RAW'!$J:$J,'ATL RAW'!$I:$I,'ATL GA Inventory'!$B94,'ATL RAW'!$L:$L,'ATL GA Inventory'!GR$3)+SUMIFS('ATL CR'!$J:$J,'ATL CR'!$I:$I,'ATL GA Inventory'!$B94,'ATL CR'!$L:$L,'ATL GA Inventory'!GR$3)</f>
        <v>0</v>
      </c>
      <c r="GS94" s="13">
        <f>SUMIFS('ATL RAW'!$J:$J,'ATL RAW'!$I:$I,'ATL GA Inventory'!$B94,'ATL RAW'!$L:$L,'ATL GA Inventory'!GS$3)+SUMIFS('ATL CR'!$J:$J,'ATL CR'!$I:$I,'ATL GA Inventory'!$B94,'ATL CR'!$L:$L,'ATL GA Inventory'!GS$3)</f>
        <v>0</v>
      </c>
      <c r="GT94" s="13">
        <f>SUMIFS('ATL RAW'!$J:$J,'ATL RAW'!$I:$I,'ATL GA Inventory'!$B94,'ATL RAW'!$L:$L,'ATL GA Inventory'!GT$3)+SUMIFS('ATL CR'!$J:$J,'ATL CR'!$I:$I,'ATL GA Inventory'!$B94,'ATL CR'!$L:$L,'ATL GA Inventory'!GT$3)</f>
        <v>0</v>
      </c>
      <c r="GU94" s="13">
        <f>SUMIFS('ATL RAW'!$J:$J,'ATL RAW'!$I:$I,'ATL GA Inventory'!$B94,'ATL RAW'!$L:$L,'ATL GA Inventory'!GU$3)+SUMIFS('ATL CR'!$J:$J,'ATL CR'!$I:$I,'ATL GA Inventory'!$B94,'ATL CR'!$L:$L,'ATL GA Inventory'!GU$3)</f>
        <v>0</v>
      </c>
      <c r="GV94" s="13">
        <f>SUMIFS('ATL RAW'!$J:$J,'ATL RAW'!$I:$I,'ATL GA Inventory'!$B94,'ATL RAW'!$L:$L,'ATL GA Inventory'!GV$3)+SUMIFS('ATL CR'!$J:$J,'ATL CR'!$I:$I,'ATL GA Inventory'!$B94,'ATL CR'!$L:$L,'ATL GA Inventory'!GV$3)</f>
        <v>0</v>
      </c>
      <c r="GW94" s="13">
        <f>SUMIFS('ATL RAW'!$J:$J,'ATL RAW'!$I:$I,'ATL GA Inventory'!$B94,'ATL RAW'!$L:$L,'ATL GA Inventory'!GW$3)+SUMIFS('ATL CR'!$J:$J,'ATL CR'!$I:$I,'ATL GA Inventory'!$B94,'ATL CR'!$L:$L,'ATL GA Inventory'!GW$3)</f>
        <v>0</v>
      </c>
      <c r="GX94" s="13">
        <f>SUMIFS('ATL RAW'!$J:$J,'ATL RAW'!$I:$I,'ATL GA Inventory'!$B94,'ATL RAW'!$L:$L,'ATL GA Inventory'!GX$3)+SUMIFS('ATL CR'!$J:$J,'ATL CR'!$I:$I,'ATL GA Inventory'!$B94,'ATL CR'!$L:$L,'ATL GA Inventory'!GX$3)</f>
        <v>0</v>
      </c>
      <c r="GY94" s="13">
        <f>SUMIFS('ATL RAW'!$J:$J,'ATL RAW'!$I:$I,'ATL GA Inventory'!$B94,'ATL RAW'!$L:$L,'ATL GA Inventory'!GY$3)+SUMIFS('ATL CR'!$J:$J,'ATL CR'!$I:$I,'ATL GA Inventory'!$B94,'ATL CR'!$L:$L,'ATL GA Inventory'!GY$3)</f>
        <v>0</v>
      </c>
    </row>
    <row r="95" spans="1:207" hidden="1">
      <c r="A95" s="15" t="s">
        <v>936</v>
      </c>
      <c r="B95" s="15">
        <f t="shared" si="13"/>
        <v>46109145</v>
      </c>
      <c r="C95" s="15" t="str">
        <f t="shared" si="13"/>
        <v>Q.PEAK DUO L-G6C.2</v>
      </c>
      <c r="D95" s="14">
        <f t="shared" si="13"/>
        <v>425</v>
      </c>
      <c r="E95" s="13">
        <f>SUMIFS('ATL RAW'!$J:$J,'ATL RAW'!$I:$I,'ATL GA Inventory'!$B95,'ATL RAW'!$L:$L,'ATL GA Inventory'!E$3)+SUMIFS('ATL CR'!$J:$J,'ATL CR'!$I:$I,'ATL GA Inventory'!$B95,'ATL CR'!$L:$L,'ATL GA Inventory'!E$3)</f>
        <v>0</v>
      </c>
      <c r="F95" s="13">
        <f>SUMIFS('ATL RAW'!$J:$J,'ATL RAW'!$I:$I,'ATL GA Inventory'!$B95,'ATL RAW'!$L:$L,'ATL GA Inventory'!F$3)+SUMIFS('ATL CR'!$J:$J,'ATL CR'!$I:$I,'ATL GA Inventory'!$B95,'ATL CR'!$L:$L,'ATL GA Inventory'!F$3)</f>
        <v>0</v>
      </c>
      <c r="G95" s="13">
        <f>SUMIFS('ATL RAW'!$J:$J,'ATL RAW'!$I:$I,'ATL GA Inventory'!$B95,'ATL RAW'!$L:$L,'ATL GA Inventory'!G$3)+SUMIFS('ATL CR'!$J:$J,'ATL CR'!$I:$I,'ATL GA Inventory'!$B95,'ATL CR'!$L:$L,'ATL GA Inventory'!G$3)</f>
        <v>0</v>
      </c>
      <c r="H95" s="13">
        <f>SUMIFS('ATL RAW'!$J:$J,'ATL RAW'!$I:$I,'ATL GA Inventory'!$B95,'ATL RAW'!$L:$L,'ATL GA Inventory'!H$3)+SUMIFS('ATL CR'!$J:$J,'ATL CR'!$I:$I,'ATL GA Inventory'!$B95,'ATL CR'!$L:$L,'ATL GA Inventory'!H$3)</f>
        <v>0</v>
      </c>
      <c r="I95" s="13">
        <f>SUMIFS('ATL RAW'!$J:$J,'ATL RAW'!$I:$I,'ATL GA Inventory'!$B95,'ATL RAW'!$L:$L,'ATL GA Inventory'!I$3)+SUMIFS('ATL CR'!$J:$J,'ATL CR'!$I:$I,'ATL GA Inventory'!$B95,'ATL CR'!$L:$L,'ATL GA Inventory'!I$3)</f>
        <v>0</v>
      </c>
      <c r="J95" s="13">
        <f>SUMIFS('ATL RAW'!$J:$J,'ATL RAW'!$I:$I,'ATL GA Inventory'!$B95,'ATL RAW'!$L:$L,'ATL GA Inventory'!J$3)+SUMIFS('ATL CR'!$J:$J,'ATL CR'!$I:$I,'ATL GA Inventory'!$B95,'ATL CR'!$L:$L,'ATL GA Inventory'!J$3)</f>
        <v>0</v>
      </c>
      <c r="K95" s="13">
        <f>SUMIFS('ATL RAW'!$J:$J,'ATL RAW'!$I:$I,'ATL GA Inventory'!$B95,'ATL RAW'!$L:$L,'ATL GA Inventory'!K$3)+SUMIFS('ATL CR'!$J:$J,'ATL CR'!$I:$I,'ATL GA Inventory'!$B95,'ATL CR'!$L:$L,'ATL GA Inventory'!K$3)</f>
        <v>0</v>
      </c>
      <c r="L95" s="13">
        <f>SUMIFS('ATL RAW'!$J:$J,'ATL RAW'!$I:$I,'ATL GA Inventory'!$B95,'ATL RAW'!$L:$L,'ATL GA Inventory'!L$3)+SUMIFS('ATL CR'!$J:$J,'ATL CR'!$I:$I,'ATL GA Inventory'!$B95,'ATL CR'!$L:$L,'ATL GA Inventory'!L$3)</f>
        <v>0</v>
      </c>
      <c r="M95" s="13">
        <f>SUMIFS('ATL RAW'!$J:$J,'ATL RAW'!$I:$I,'ATL GA Inventory'!$B95,'ATL RAW'!$L:$L,'ATL GA Inventory'!M$3)+SUMIFS('ATL CR'!$J:$J,'ATL CR'!$I:$I,'ATL GA Inventory'!$B95,'ATL CR'!$L:$L,'ATL GA Inventory'!M$3)</f>
        <v>0</v>
      </c>
      <c r="N95" s="13">
        <f>SUMIFS('ATL RAW'!$J:$J,'ATL RAW'!$I:$I,'ATL GA Inventory'!$B95,'ATL RAW'!$L:$L,'ATL GA Inventory'!N$3)+SUMIFS('ATL CR'!$J:$J,'ATL CR'!$I:$I,'ATL GA Inventory'!$B95,'ATL CR'!$L:$L,'ATL GA Inventory'!N$3)</f>
        <v>0</v>
      </c>
      <c r="O95" s="13">
        <f>SUMIFS('ATL RAW'!$J:$J,'ATL RAW'!$I:$I,'ATL GA Inventory'!$B95,'ATL RAW'!$L:$L,'ATL GA Inventory'!O$3)+SUMIFS('ATL CR'!$J:$J,'ATL CR'!$I:$I,'ATL GA Inventory'!$B95,'ATL CR'!$L:$L,'ATL GA Inventory'!O$3)</f>
        <v>0</v>
      </c>
      <c r="P95" s="13">
        <f>SUMIFS('ATL RAW'!$J:$J,'ATL RAW'!$I:$I,'ATL GA Inventory'!$B95,'ATL RAW'!$L:$L,'ATL GA Inventory'!P$3)+SUMIFS('ATL CR'!$J:$J,'ATL CR'!$I:$I,'ATL GA Inventory'!$B95,'ATL CR'!$L:$L,'ATL GA Inventory'!P$3)</f>
        <v>0</v>
      </c>
      <c r="Q95" s="13">
        <f>SUMIFS('ATL RAW'!$J:$J,'ATL RAW'!$I:$I,'ATL GA Inventory'!$B95,'ATL RAW'!$L:$L,'ATL GA Inventory'!Q$3)+SUMIFS('ATL CR'!$J:$J,'ATL CR'!$I:$I,'ATL GA Inventory'!$B95,'ATL CR'!$L:$L,'ATL GA Inventory'!Q$3)</f>
        <v>0</v>
      </c>
      <c r="R95" s="13">
        <f>SUMIFS('ATL RAW'!$J:$J,'ATL RAW'!$I:$I,'ATL GA Inventory'!$B95,'ATL RAW'!$L:$L,'ATL GA Inventory'!R$3)+SUMIFS('ATL CR'!$J:$J,'ATL CR'!$I:$I,'ATL GA Inventory'!$B95,'ATL CR'!$L:$L,'ATL GA Inventory'!R$3)</f>
        <v>0</v>
      </c>
      <c r="S95" s="13">
        <f>SUMIFS('ATL RAW'!$J:$J,'ATL RAW'!$I:$I,'ATL GA Inventory'!$B95,'ATL RAW'!$L:$L,'ATL GA Inventory'!S$3)+SUMIFS('ATL CR'!$J:$J,'ATL CR'!$I:$I,'ATL GA Inventory'!$B95,'ATL CR'!$L:$L,'ATL GA Inventory'!S$3)</f>
        <v>0</v>
      </c>
      <c r="T95" s="13">
        <f>SUMIFS('ATL RAW'!$J:$J,'ATL RAW'!$I:$I,'ATL GA Inventory'!$B95,'ATL RAW'!$L:$L,'ATL GA Inventory'!T$3)+SUMIFS('ATL CR'!$J:$J,'ATL CR'!$I:$I,'ATL GA Inventory'!$B95,'ATL CR'!$L:$L,'ATL GA Inventory'!T$3)</f>
        <v>0</v>
      </c>
      <c r="U95" s="13">
        <f>SUMIFS('ATL RAW'!$J:$J,'ATL RAW'!$I:$I,'ATL GA Inventory'!$B95,'ATL RAW'!$L:$L,'ATL GA Inventory'!U$3)+SUMIFS('ATL CR'!$J:$J,'ATL CR'!$I:$I,'ATL GA Inventory'!$B95,'ATL CR'!$L:$L,'ATL GA Inventory'!U$3)</f>
        <v>0</v>
      </c>
      <c r="V95" s="13">
        <f>SUMIFS('ATL RAW'!$J:$J,'ATL RAW'!$I:$I,'ATL GA Inventory'!$B95,'ATL RAW'!$L:$L,'ATL GA Inventory'!V$3)+SUMIFS('ATL CR'!$J:$J,'ATL CR'!$I:$I,'ATL GA Inventory'!$B95,'ATL CR'!$L:$L,'ATL GA Inventory'!V$3)</f>
        <v>0</v>
      </c>
      <c r="W95" s="13">
        <f>SUMIFS('ATL RAW'!$J:$J,'ATL RAW'!$I:$I,'ATL GA Inventory'!$B95,'ATL RAW'!$L:$L,'ATL GA Inventory'!W$3)+SUMIFS('ATL CR'!$J:$J,'ATL CR'!$I:$I,'ATL GA Inventory'!$B95,'ATL CR'!$L:$L,'ATL GA Inventory'!W$3)</f>
        <v>0</v>
      </c>
      <c r="X95" s="13">
        <f>SUMIFS('ATL RAW'!$J:$J,'ATL RAW'!$I:$I,'ATL GA Inventory'!$B95,'ATL RAW'!$L:$L,'ATL GA Inventory'!X$3)+SUMIFS('ATL CR'!$J:$J,'ATL CR'!$I:$I,'ATL GA Inventory'!$B95,'ATL CR'!$L:$L,'ATL GA Inventory'!X$3)</f>
        <v>0</v>
      </c>
      <c r="Y95" s="13">
        <f>SUMIFS('ATL RAW'!$J:$J,'ATL RAW'!$I:$I,'ATL GA Inventory'!$B95,'ATL RAW'!$L:$L,'ATL GA Inventory'!Y$3)+SUMIFS('ATL CR'!$J:$J,'ATL CR'!$I:$I,'ATL GA Inventory'!$B95,'ATL CR'!$L:$L,'ATL GA Inventory'!Y$3)</f>
        <v>0</v>
      </c>
      <c r="Z95" s="13">
        <f>SUMIFS('ATL RAW'!$J:$J,'ATL RAW'!$I:$I,'ATL GA Inventory'!$B95,'ATL RAW'!$L:$L,'ATL GA Inventory'!Z$3)+SUMIFS('ATL CR'!$J:$J,'ATL CR'!$I:$I,'ATL GA Inventory'!$B95,'ATL CR'!$L:$L,'ATL GA Inventory'!Z$3)</f>
        <v>0</v>
      </c>
      <c r="AA95" s="13">
        <f>SUMIFS('ATL RAW'!$J:$J,'ATL RAW'!$I:$I,'ATL GA Inventory'!$B95,'ATL RAW'!$L:$L,'ATL GA Inventory'!AA$3)+SUMIFS('ATL CR'!$J:$J,'ATL CR'!$I:$I,'ATL GA Inventory'!$B95,'ATL CR'!$L:$L,'ATL GA Inventory'!AA$3)</f>
        <v>0</v>
      </c>
      <c r="AB95" s="13">
        <f>SUMIFS('ATL RAW'!$J:$J,'ATL RAW'!$I:$I,'ATL GA Inventory'!$B95,'ATL RAW'!$L:$L,'ATL GA Inventory'!AB$3)+SUMIFS('ATL CR'!$J:$J,'ATL CR'!$I:$I,'ATL GA Inventory'!$B95,'ATL CR'!$L:$L,'ATL GA Inventory'!AB$3)</f>
        <v>0</v>
      </c>
      <c r="AC95" s="13">
        <f>SUMIFS('ATL RAW'!$J:$J,'ATL RAW'!$I:$I,'ATL GA Inventory'!$B95,'ATL RAW'!$L:$L,'ATL GA Inventory'!AC$3)+SUMIFS('ATL CR'!$J:$J,'ATL CR'!$I:$I,'ATL GA Inventory'!$B95,'ATL CR'!$L:$L,'ATL GA Inventory'!AC$3)</f>
        <v>0</v>
      </c>
      <c r="AD95" s="13">
        <f>SUMIFS('ATL RAW'!$J:$J,'ATL RAW'!$I:$I,'ATL GA Inventory'!$B95,'ATL RAW'!$L:$L,'ATL GA Inventory'!AD$3)+SUMIFS('ATL CR'!$J:$J,'ATL CR'!$I:$I,'ATL GA Inventory'!$B95,'ATL CR'!$L:$L,'ATL GA Inventory'!AD$3)</f>
        <v>0</v>
      </c>
      <c r="AE95" s="13">
        <f>SUMIFS('ATL RAW'!$J:$J,'ATL RAW'!$I:$I,'ATL GA Inventory'!$B95,'ATL RAW'!$L:$L,'ATL GA Inventory'!AE$3)+SUMIFS('ATL CR'!$J:$J,'ATL CR'!$I:$I,'ATL GA Inventory'!$B95,'ATL CR'!$L:$L,'ATL GA Inventory'!AE$3)</f>
        <v>0</v>
      </c>
      <c r="AF95" s="13">
        <f>SUMIFS('ATL RAW'!$J:$J,'ATL RAW'!$I:$I,'ATL GA Inventory'!$B95,'ATL RAW'!$L:$L,'ATL GA Inventory'!AF$3)+SUMIFS('ATL CR'!$J:$J,'ATL CR'!$I:$I,'ATL GA Inventory'!$B95,'ATL CR'!$L:$L,'ATL GA Inventory'!AF$3)</f>
        <v>0</v>
      </c>
      <c r="AG95" s="13">
        <f>SUMIFS('ATL RAW'!$J:$J,'ATL RAW'!$I:$I,'ATL GA Inventory'!$B95,'ATL RAW'!$L:$L,'ATL GA Inventory'!AG$3)+SUMIFS('ATL CR'!$J:$J,'ATL CR'!$I:$I,'ATL GA Inventory'!$B95,'ATL CR'!$L:$L,'ATL GA Inventory'!AG$3)</f>
        <v>0</v>
      </c>
      <c r="AH95" s="13">
        <f>SUMIFS('ATL RAW'!$J:$J,'ATL RAW'!$I:$I,'ATL GA Inventory'!$B95,'ATL RAW'!$L:$L,'ATL GA Inventory'!AH$3)+SUMIFS('ATL CR'!$J:$J,'ATL CR'!$I:$I,'ATL GA Inventory'!$B95,'ATL CR'!$L:$L,'ATL GA Inventory'!AH$3)</f>
        <v>0</v>
      </c>
      <c r="AI95" s="13">
        <f>SUMIFS('ATL RAW'!$J:$J,'ATL RAW'!$I:$I,'ATL GA Inventory'!$B95,'ATL RAW'!$L:$L,'ATL GA Inventory'!AI$3)+SUMIFS('ATL CR'!$J:$J,'ATL CR'!$I:$I,'ATL GA Inventory'!$B95,'ATL CR'!$L:$L,'ATL GA Inventory'!AI$3)</f>
        <v>0</v>
      </c>
      <c r="AJ95" s="13">
        <f>SUMIFS('ATL RAW'!$J:$J,'ATL RAW'!$I:$I,'ATL GA Inventory'!$B95,'ATL RAW'!$L:$L,'ATL GA Inventory'!AJ$3)+SUMIFS('ATL CR'!$J:$J,'ATL CR'!$I:$I,'ATL GA Inventory'!$B95,'ATL CR'!$L:$L,'ATL GA Inventory'!AJ$3)</f>
        <v>0</v>
      </c>
      <c r="AK95" s="13">
        <f>SUMIFS('ATL RAW'!$J:$J,'ATL RAW'!$I:$I,'ATL GA Inventory'!$B95,'ATL RAW'!$L:$L,'ATL GA Inventory'!AK$3)+SUMIFS('ATL CR'!$J:$J,'ATL CR'!$I:$I,'ATL GA Inventory'!$B95,'ATL CR'!$L:$L,'ATL GA Inventory'!AK$3)</f>
        <v>0</v>
      </c>
      <c r="AL95" s="13">
        <f>SUMIFS('ATL RAW'!$J:$J,'ATL RAW'!$I:$I,'ATL GA Inventory'!$B95,'ATL RAW'!$L:$L,'ATL GA Inventory'!AL$3)+SUMIFS('ATL CR'!$J:$J,'ATL CR'!$I:$I,'ATL GA Inventory'!$B95,'ATL CR'!$L:$L,'ATL GA Inventory'!AL$3)</f>
        <v>0</v>
      </c>
      <c r="AM95" s="13">
        <f>SUMIFS('ATL RAW'!$J:$J,'ATL RAW'!$I:$I,'ATL GA Inventory'!$B95,'ATL RAW'!$L:$L,'ATL GA Inventory'!AM$3)+SUMIFS('ATL CR'!$J:$J,'ATL CR'!$I:$I,'ATL GA Inventory'!$B95,'ATL CR'!$L:$L,'ATL GA Inventory'!AM$3)</f>
        <v>0</v>
      </c>
      <c r="AN95" s="13">
        <f>SUMIFS('ATL RAW'!$J:$J,'ATL RAW'!$I:$I,'ATL GA Inventory'!$B95,'ATL RAW'!$L:$L,'ATL GA Inventory'!AN$3)+SUMIFS('ATL CR'!$J:$J,'ATL CR'!$I:$I,'ATL GA Inventory'!$B95,'ATL CR'!$L:$L,'ATL GA Inventory'!AN$3)</f>
        <v>0</v>
      </c>
      <c r="AO95" s="13">
        <f>SUMIFS('ATL RAW'!$J:$J,'ATL RAW'!$I:$I,'ATL GA Inventory'!$B95,'ATL RAW'!$L:$L,'ATL GA Inventory'!AO$3)+SUMIFS('ATL CR'!$J:$J,'ATL CR'!$I:$I,'ATL GA Inventory'!$B95,'ATL CR'!$L:$L,'ATL GA Inventory'!AO$3)</f>
        <v>0</v>
      </c>
      <c r="AP95" s="13">
        <f>SUMIFS('ATL RAW'!$J:$J,'ATL RAW'!$I:$I,'ATL GA Inventory'!$B95,'ATL RAW'!$L:$L,'ATL GA Inventory'!AP$3)+SUMIFS('ATL CR'!$J:$J,'ATL CR'!$I:$I,'ATL GA Inventory'!$B95,'ATL CR'!$L:$L,'ATL GA Inventory'!AP$3)</f>
        <v>0</v>
      </c>
      <c r="AQ95" s="13">
        <f>SUMIFS('ATL RAW'!$J:$J,'ATL RAW'!$I:$I,'ATL GA Inventory'!$B95,'ATL RAW'!$L:$L,'ATL GA Inventory'!AQ$3)+SUMIFS('ATL CR'!$J:$J,'ATL CR'!$I:$I,'ATL GA Inventory'!$B95,'ATL CR'!$L:$L,'ATL GA Inventory'!AQ$3)</f>
        <v>0</v>
      </c>
      <c r="AR95" s="13">
        <f>SUMIFS('ATL RAW'!$J:$J,'ATL RAW'!$I:$I,'ATL GA Inventory'!$B95,'ATL RAW'!$L:$L,'ATL GA Inventory'!AR$3)+SUMIFS('ATL CR'!$J:$J,'ATL CR'!$I:$I,'ATL GA Inventory'!$B95,'ATL CR'!$L:$L,'ATL GA Inventory'!AR$3)</f>
        <v>0</v>
      </c>
      <c r="AS95" s="13">
        <f>SUMIFS('ATL RAW'!$J:$J,'ATL RAW'!$I:$I,'ATL GA Inventory'!$B95,'ATL RAW'!$L:$L,'ATL GA Inventory'!AS$3)+SUMIFS('ATL CR'!$J:$J,'ATL CR'!$I:$I,'ATL GA Inventory'!$B95,'ATL CR'!$L:$L,'ATL GA Inventory'!AS$3)</f>
        <v>0</v>
      </c>
      <c r="AT95" s="13">
        <f>SUMIFS('ATL RAW'!$J:$J,'ATL RAW'!$I:$I,'ATL GA Inventory'!$B95,'ATL RAW'!$L:$L,'ATL GA Inventory'!AT$3)+SUMIFS('ATL CR'!$J:$J,'ATL CR'!$I:$I,'ATL GA Inventory'!$B95,'ATL CR'!$L:$L,'ATL GA Inventory'!AT$3)</f>
        <v>0</v>
      </c>
      <c r="AU95" s="13">
        <f>SUMIFS('ATL RAW'!$J:$J,'ATL RAW'!$I:$I,'ATL GA Inventory'!$B95,'ATL RAW'!$L:$L,'ATL GA Inventory'!AU$3)+SUMIFS('ATL CR'!$J:$J,'ATL CR'!$I:$I,'ATL GA Inventory'!$B95,'ATL CR'!$L:$L,'ATL GA Inventory'!AU$3)</f>
        <v>0</v>
      </c>
      <c r="AV95" s="13">
        <f>SUMIFS('ATL RAW'!$J:$J,'ATL RAW'!$I:$I,'ATL GA Inventory'!$B95,'ATL RAW'!$L:$L,'ATL GA Inventory'!AV$3)+SUMIFS('ATL CR'!$J:$J,'ATL CR'!$I:$I,'ATL GA Inventory'!$B95,'ATL CR'!$L:$L,'ATL GA Inventory'!AV$3)</f>
        <v>0</v>
      </c>
      <c r="AW95" s="13">
        <f>SUMIFS('ATL RAW'!$J:$J,'ATL RAW'!$I:$I,'ATL GA Inventory'!$B95,'ATL RAW'!$L:$L,'ATL GA Inventory'!AW$3)+SUMIFS('ATL CR'!$J:$J,'ATL CR'!$I:$I,'ATL GA Inventory'!$B95,'ATL CR'!$L:$L,'ATL GA Inventory'!AW$3)</f>
        <v>0</v>
      </c>
      <c r="AX95" s="13">
        <f>SUMIFS('ATL RAW'!$J:$J,'ATL RAW'!$I:$I,'ATL GA Inventory'!$B95,'ATL RAW'!$L:$L,'ATL GA Inventory'!AX$3)+SUMIFS('ATL CR'!$J:$J,'ATL CR'!$I:$I,'ATL GA Inventory'!$B95,'ATL CR'!$L:$L,'ATL GA Inventory'!AX$3)</f>
        <v>0</v>
      </c>
      <c r="AY95" s="13">
        <f>SUMIFS('ATL RAW'!$J:$J,'ATL RAW'!$I:$I,'ATL GA Inventory'!$B95,'ATL RAW'!$L:$L,'ATL GA Inventory'!AY$3)+SUMIFS('ATL CR'!$J:$J,'ATL CR'!$I:$I,'ATL GA Inventory'!$B95,'ATL CR'!$L:$L,'ATL GA Inventory'!AY$3)</f>
        <v>0</v>
      </c>
      <c r="AZ95" s="13">
        <f>SUMIFS('ATL RAW'!$J:$J,'ATL RAW'!$I:$I,'ATL GA Inventory'!$B95,'ATL RAW'!$L:$L,'ATL GA Inventory'!AZ$3)+SUMIFS('ATL CR'!$J:$J,'ATL CR'!$I:$I,'ATL GA Inventory'!$B95,'ATL CR'!$L:$L,'ATL GA Inventory'!AZ$3)</f>
        <v>0</v>
      </c>
      <c r="BA95" s="13">
        <f>SUMIFS('ATL RAW'!$J:$J,'ATL RAW'!$I:$I,'ATL GA Inventory'!$B95,'ATL RAW'!$L:$L,'ATL GA Inventory'!BA$3)+SUMIFS('ATL CR'!$J:$J,'ATL CR'!$I:$I,'ATL GA Inventory'!$B95,'ATL CR'!$L:$L,'ATL GA Inventory'!BA$3)</f>
        <v>0</v>
      </c>
      <c r="BB95" s="13">
        <f>SUMIFS('ATL RAW'!$J:$J,'ATL RAW'!$I:$I,'ATL GA Inventory'!$B95,'ATL RAW'!$L:$L,'ATL GA Inventory'!BB$3)+SUMIFS('ATL CR'!$J:$J,'ATL CR'!$I:$I,'ATL GA Inventory'!$B95,'ATL CR'!$L:$L,'ATL GA Inventory'!BB$3)</f>
        <v>0</v>
      </c>
      <c r="BC95" s="13">
        <f>SUMIFS('ATL RAW'!$J:$J,'ATL RAW'!$I:$I,'ATL GA Inventory'!$B95,'ATL RAW'!$L:$L,'ATL GA Inventory'!BC$3)+SUMIFS('ATL CR'!$J:$J,'ATL CR'!$I:$I,'ATL GA Inventory'!$B95,'ATL CR'!$L:$L,'ATL GA Inventory'!BC$3)</f>
        <v>0</v>
      </c>
      <c r="BD95" s="13">
        <f>SUMIFS('ATL RAW'!$J:$J,'ATL RAW'!$I:$I,'ATL GA Inventory'!$B95,'ATL RAW'!$L:$L,'ATL GA Inventory'!BD$3)+SUMIFS('ATL CR'!$J:$J,'ATL CR'!$I:$I,'ATL GA Inventory'!$B95,'ATL CR'!$L:$L,'ATL GA Inventory'!BD$3)</f>
        <v>0</v>
      </c>
      <c r="BE95" s="13">
        <f>SUMIFS('ATL RAW'!$J:$J,'ATL RAW'!$I:$I,'ATL GA Inventory'!$B95,'ATL RAW'!$L:$L,'ATL GA Inventory'!BE$3)+SUMIFS('ATL CR'!$J:$J,'ATL CR'!$I:$I,'ATL GA Inventory'!$B95,'ATL CR'!$L:$L,'ATL GA Inventory'!BE$3)</f>
        <v>0</v>
      </c>
      <c r="BF95" s="13">
        <f>SUMIFS('ATL RAW'!$J:$J,'ATL RAW'!$I:$I,'ATL GA Inventory'!$B95,'ATL RAW'!$L:$L,'ATL GA Inventory'!BF$3)+SUMIFS('ATL CR'!$J:$J,'ATL CR'!$I:$I,'ATL GA Inventory'!$B95,'ATL CR'!$L:$L,'ATL GA Inventory'!BF$3)</f>
        <v>0</v>
      </c>
      <c r="BG95" s="13">
        <f>SUMIFS('ATL RAW'!$J:$J,'ATL RAW'!$I:$I,'ATL GA Inventory'!$B95,'ATL RAW'!$L:$L,'ATL GA Inventory'!BG$3)+SUMIFS('ATL CR'!$J:$J,'ATL CR'!$I:$I,'ATL GA Inventory'!$B95,'ATL CR'!$L:$L,'ATL GA Inventory'!BG$3)</f>
        <v>0</v>
      </c>
      <c r="BH95" s="13">
        <f>SUMIFS('ATL RAW'!$J:$J,'ATL RAW'!$I:$I,'ATL GA Inventory'!$B95,'ATL RAW'!$L:$L,'ATL GA Inventory'!BH$3)+SUMIFS('ATL CR'!$J:$J,'ATL CR'!$I:$I,'ATL GA Inventory'!$B95,'ATL CR'!$L:$L,'ATL GA Inventory'!BH$3)</f>
        <v>0</v>
      </c>
      <c r="BI95" s="13">
        <f>SUMIFS('ATL RAW'!$J:$J,'ATL RAW'!$I:$I,'ATL GA Inventory'!$B95,'ATL RAW'!$L:$L,'ATL GA Inventory'!BI$3)+SUMIFS('ATL CR'!$J:$J,'ATL CR'!$I:$I,'ATL GA Inventory'!$B95,'ATL CR'!$L:$L,'ATL GA Inventory'!BI$3)</f>
        <v>0</v>
      </c>
      <c r="BJ95" s="13">
        <f>SUMIFS('ATL RAW'!$J:$J,'ATL RAW'!$I:$I,'ATL GA Inventory'!$B95,'ATL RAW'!$L:$L,'ATL GA Inventory'!BJ$3)+SUMIFS('ATL CR'!$J:$J,'ATL CR'!$I:$I,'ATL GA Inventory'!$B95,'ATL CR'!$L:$L,'ATL GA Inventory'!BJ$3)</f>
        <v>0</v>
      </c>
      <c r="BK95" s="13">
        <f>SUMIFS('ATL RAW'!$J:$J,'ATL RAW'!$I:$I,'ATL GA Inventory'!$B95,'ATL RAW'!$L:$L,'ATL GA Inventory'!BK$3)+SUMIFS('ATL CR'!$J:$J,'ATL CR'!$I:$I,'ATL GA Inventory'!$B95,'ATL CR'!$L:$L,'ATL GA Inventory'!BK$3)</f>
        <v>0</v>
      </c>
      <c r="BL95" s="13">
        <f>SUMIFS('ATL RAW'!$J:$J,'ATL RAW'!$I:$I,'ATL GA Inventory'!$B95,'ATL RAW'!$L:$L,'ATL GA Inventory'!BL$3)+SUMIFS('ATL CR'!$J:$J,'ATL CR'!$I:$I,'ATL GA Inventory'!$B95,'ATL CR'!$L:$L,'ATL GA Inventory'!BL$3)</f>
        <v>0</v>
      </c>
      <c r="BM95" s="13">
        <f>SUMIFS('ATL RAW'!$J:$J,'ATL RAW'!$I:$I,'ATL GA Inventory'!$B95,'ATL RAW'!$L:$L,'ATL GA Inventory'!BM$3)+SUMIFS('ATL CR'!$J:$J,'ATL CR'!$I:$I,'ATL GA Inventory'!$B95,'ATL CR'!$L:$L,'ATL GA Inventory'!BM$3)</f>
        <v>0</v>
      </c>
      <c r="BN95" s="13">
        <f>SUMIFS('ATL RAW'!$J:$J,'ATL RAW'!$I:$I,'ATL GA Inventory'!$B95,'ATL RAW'!$L:$L,'ATL GA Inventory'!BN$3)+SUMIFS('ATL CR'!$J:$J,'ATL CR'!$I:$I,'ATL GA Inventory'!$B95,'ATL CR'!$L:$L,'ATL GA Inventory'!BN$3)</f>
        <v>0</v>
      </c>
      <c r="BO95" s="13">
        <f>SUMIFS('ATL RAW'!$J:$J,'ATL RAW'!$I:$I,'ATL GA Inventory'!$B95,'ATL RAW'!$L:$L,'ATL GA Inventory'!BO$3)+SUMIFS('ATL CR'!$J:$J,'ATL CR'!$I:$I,'ATL GA Inventory'!$B95,'ATL CR'!$L:$L,'ATL GA Inventory'!BO$3)</f>
        <v>0</v>
      </c>
      <c r="BP95" s="13">
        <f>SUMIFS('ATL RAW'!$J:$J,'ATL RAW'!$I:$I,'ATL GA Inventory'!$B95,'ATL RAW'!$L:$L,'ATL GA Inventory'!BP$3)+SUMIFS('ATL CR'!$J:$J,'ATL CR'!$I:$I,'ATL GA Inventory'!$B95,'ATL CR'!$L:$L,'ATL GA Inventory'!BP$3)</f>
        <v>475</v>
      </c>
      <c r="BQ95" s="13">
        <f>SUMIFS('ATL RAW'!$J:$J,'ATL RAW'!$I:$I,'ATL GA Inventory'!$B95,'ATL RAW'!$L:$L,'ATL GA Inventory'!BQ$3)+SUMIFS('ATL CR'!$J:$J,'ATL CR'!$I:$I,'ATL GA Inventory'!$B95,'ATL CR'!$L:$L,'ATL GA Inventory'!BQ$3)</f>
        <v>0</v>
      </c>
      <c r="BR95" s="13">
        <f>SUMIFS('ATL RAW'!$J:$J,'ATL RAW'!$I:$I,'ATL GA Inventory'!$B95,'ATL RAW'!$L:$L,'ATL GA Inventory'!BR$3)+SUMIFS('ATL CR'!$J:$J,'ATL CR'!$I:$I,'ATL GA Inventory'!$B95,'ATL CR'!$L:$L,'ATL GA Inventory'!BR$3)</f>
        <v>0</v>
      </c>
      <c r="BS95" s="13">
        <f>SUMIFS('ATL RAW'!$J:$J,'ATL RAW'!$I:$I,'ATL GA Inventory'!$B95,'ATL RAW'!$L:$L,'ATL GA Inventory'!BS$3)+SUMIFS('ATL CR'!$J:$J,'ATL CR'!$I:$I,'ATL GA Inventory'!$B95,'ATL CR'!$L:$L,'ATL GA Inventory'!BS$3)</f>
        <v>0</v>
      </c>
      <c r="BT95" s="13">
        <f>SUMIFS('ATL RAW'!$J:$J,'ATL RAW'!$I:$I,'ATL GA Inventory'!$B95,'ATL RAW'!$L:$L,'ATL GA Inventory'!BT$3)+SUMIFS('ATL CR'!$J:$J,'ATL CR'!$I:$I,'ATL GA Inventory'!$B95,'ATL CR'!$L:$L,'ATL GA Inventory'!BT$3)</f>
        <v>0</v>
      </c>
      <c r="BU95" s="13">
        <f>SUMIFS('ATL RAW'!$J:$J,'ATL RAW'!$I:$I,'ATL GA Inventory'!$B95,'ATL RAW'!$L:$L,'ATL GA Inventory'!BU$3)+SUMIFS('ATL CR'!$J:$J,'ATL CR'!$I:$I,'ATL GA Inventory'!$B95,'ATL CR'!$L:$L,'ATL GA Inventory'!BU$3)</f>
        <v>0</v>
      </c>
      <c r="BV95" s="13">
        <f>SUMIFS('ATL RAW'!$J:$J,'ATL RAW'!$I:$I,'ATL GA Inventory'!$B95,'ATL RAW'!$L:$L,'ATL GA Inventory'!BV$3)+SUMIFS('ATL CR'!$J:$J,'ATL CR'!$I:$I,'ATL GA Inventory'!$B95,'ATL CR'!$L:$L,'ATL GA Inventory'!BV$3)</f>
        <v>0</v>
      </c>
      <c r="BW95" s="13">
        <f>SUMIFS('ATL RAW'!$J:$J,'ATL RAW'!$I:$I,'ATL GA Inventory'!$B95,'ATL RAW'!$L:$L,'ATL GA Inventory'!BW$3)+SUMIFS('ATL CR'!$J:$J,'ATL CR'!$I:$I,'ATL GA Inventory'!$B95,'ATL CR'!$L:$L,'ATL GA Inventory'!BW$3)</f>
        <v>0</v>
      </c>
      <c r="BX95" s="13">
        <f>SUMIFS('ATL RAW'!$J:$J,'ATL RAW'!$I:$I,'ATL GA Inventory'!$B95,'ATL RAW'!$L:$L,'ATL GA Inventory'!BX$3)+SUMIFS('ATL CR'!$J:$J,'ATL CR'!$I:$I,'ATL GA Inventory'!$B95,'ATL CR'!$L:$L,'ATL GA Inventory'!BX$3)</f>
        <v>0</v>
      </c>
      <c r="BY95" s="13">
        <f>SUMIFS('ATL RAW'!$J:$J,'ATL RAW'!$I:$I,'ATL GA Inventory'!$B95,'ATL RAW'!$L:$L,'ATL GA Inventory'!BY$3)+SUMIFS('ATL CR'!$J:$J,'ATL CR'!$I:$I,'ATL GA Inventory'!$B95,'ATL CR'!$L:$L,'ATL GA Inventory'!BY$3)</f>
        <v>0</v>
      </c>
      <c r="BZ95" s="13">
        <f>SUMIFS('ATL RAW'!$J:$J,'ATL RAW'!$I:$I,'ATL GA Inventory'!$B95,'ATL RAW'!$L:$L,'ATL GA Inventory'!BZ$3)+SUMIFS('ATL CR'!$J:$J,'ATL CR'!$I:$I,'ATL GA Inventory'!$B95,'ATL CR'!$L:$L,'ATL GA Inventory'!BZ$3)</f>
        <v>0</v>
      </c>
      <c r="CA95" s="13">
        <f>SUMIFS('ATL RAW'!$J:$J,'ATL RAW'!$I:$I,'ATL GA Inventory'!$B95,'ATL RAW'!$L:$L,'ATL GA Inventory'!CA$3)+SUMIFS('ATL CR'!$J:$J,'ATL CR'!$I:$I,'ATL GA Inventory'!$B95,'ATL CR'!$L:$L,'ATL GA Inventory'!CA$3)</f>
        <v>0</v>
      </c>
      <c r="CB95" s="13">
        <f>SUMIFS('ATL RAW'!$J:$J,'ATL RAW'!$I:$I,'ATL GA Inventory'!$B95,'ATL RAW'!$L:$L,'ATL GA Inventory'!CB$3)+SUMIFS('ATL CR'!$J:$J,'ATL CR'!$I:$I,'ATL GA Inventory'!$B95,'ATL CR'!$L:$L,'ATL GA Inventory'!CB$3)</f>
        <v>0</v>
      </c>
      <c r="CC95" s="13">
        <f>SUMIFS('ATL RAW'!$J:$J,'ATL RAW'!$I:$I,'ATL GA Inventory'!$B95,'ATL RAW'!$L:$L,'ATL GA Inventory'!CC$3)+SUMIFS('ATL CR'!$J:$J,'ATL CR'!$I:$I,'ATL GA Inventory'!$B95,'ATL CR'!$L:$L,'ATL GA Inventory'!CC$3)</f>
        <v>0</v>
      </c>
      <c r="CD95" s="13">
        <f>SUMIFS('ATL RAW'!$J:$J,'ATL RAW'!$I:$I,'ATL GA Inventory'!$B95,'ATL RAW'!$L:$L,'ATL GA Inventory'!CD$3)+SUMIFS('ATL CR'!$J:$J,'ATL CR'!$I:$I,'ATL GA Inventory'!$B95,'ATL CR'!$L:$L,'ATL GA Inventory'!CD$3)</f>
        <v>0</v>
      </c>
      <c r="CE95" s="13">
        <f>SUMIFS('ATL RAW'!$J:$J,'ATL RAW'!$I:$I,'ATL GA Inventory'!$B95,'ATL RAW'!$L:$L,'ATL GA Inventory'!CE$3)+SUMIFS('ATL CR'!$J:$J,'ATL CR'!$I:$I,'ATL GA Inventory'!$B95,'ATL CR'!$L:$L,'ATL GA Inventory'!CE$3)</f>
        <v>0</v>
      </c>
      <c r="CF95" s="13">
        <f>SUMIFS('ATL RAW'!$J:$J,'ATL RAW'!$I:$I,'ATL GA Inventory'!$B95,'ATL RAW'!$L:$L,'ATL GA Inventory'!CF$3)+SUMIFS('ATL CR'!$J:$J,'ATL CR'!$I:$I,'ATL GA Inventory'!$B95,'ATL CR'!$L:$L,'ATL GA Inventory'!CF$3)</f>
        <v>0</v>
      </c>
      <c r="CG95" s="13">
        <f>SUMIFS('ATL RAW'!$J:$J,'ATL RAW'!$I:$I,'ATL GA Inventory'!$B95,'ATL RAW'!$L:$L,'ATL GA Inventory'!CG$3)+SUMIFS('ATL CR'!$J:$J,'ATL CR'!$I:$I,'ATL GA Inventory'!$B95,'ATL CR'!$L:$L,'ATL GA Inventory'!CG$3)</f>
        <v>0</v>
      </c>
      <c r="CH95" s="13">
        <f>SUMIFS('ATL RAW'!$J:$J,'ATL RAW'!$I:$I,'ATL GA Inventory'!$B95,'ATL RAW'!$L:$L,'ATL GA Inventory'!CH$3)+SUMIFS('ATL CR'!$J:$J,'ATL CR'!$I:$I,'ATL GA Inventory'!$B95,'ATL CR'!$L:$L,'ATL GA Inventory'!CH$3)</f>
        <v>0</v>
      </c>
      <c r="CI95" s="13">
        <f>SUMIFS('ATL RAW'!$J:$J,'ATL RAW'!$I:$I,'ATL GA Inventory'!$B95,'ATL RAW'!$L:$L,'ATL GA Inventory'!CI$3)+SUMIFS('ATL CR'!$J:$J,'ATL CR'!$I:$I,'ATL GA Inventory'!$B95,'ATL CR'!$L:$L,'ATL GA Inventory'!CI$3)</f>
        <v>0</v>
      </c>
      <c r="CJ95" s="13">
        <f>SUMIFS('ATL RAW'!$J:$J,'ATL RAW'!$I:$I,'ATL GA Inventory'!$B95,'ATL RAW'!$L:$L,'ATL GA Inventory'!CJ$3)+SUMIFS('ATL CR'!$J:$J,'ATL CR'!$I:$I,'ATL GA Inventory'!$B95,'ATL CR'!$L:$L,'ATL GA Inventory'!CJ$3)</f>
        <v>0</v>
      </c>
      <c r="CK95" s="13">
        <f>SUMIFS('ATL RAW'!$J:$J,'ATL RAW'!$I:$I,'ATL GA Inventory'!$B95,'ATL RAW'!$L:$L,'ATL GA Inventory'!CK$3)+SUMIFS('ATL CR'!$J:$J,'ATL CR'!$I:$I,'ATL GA Inventory'!$B95,'ATL CR'!$L:$L,'ATL GA Inventory'!CK$3)</f>
        <v>0</v>
      </c>
      <c r="CL95" s="13">
        <f>SUMIFS('ATL RAW'!$J:$J,'ATL RAW'!$I:$I,'ATL GA Inventory'!$B95,'ATL RAW'!$L:$L,'ATL GA Inventory'!CL$3)+SUMIFS('ATL CR'!$J:$J,'ATL CR'!$I:$I,'ATL GA Inventory'!$B95,'ATL CR'!$L:$L,'ATL GA Inventory'!CL$3)</f>
        <v>0</v>
      </c>
      <c r="CM95" s="13">
        <f>SUMIFS('ATL RAW'!$J:$J,'ATL RAW'!$I:$I,'ATL GA Inventory'!$B95,'ATL RAW'!$L:$L,'ATL GA Inventory'!CM$3)+SUMIFS('ATL CR'!$J:$J,'ATL CR'!$I:$I,'ATL GA Inventory'!$B95,'ATL CR'!$L:$L,'ATL GA Inventory'!CM$3)</f>
        <v>0</v>
      </c>
      <c r="CN95" s="13">
        <f>SUMIFS('ATL RAW'!$J:$J,'ATL RAW'!$I:$I,'ATL GA Inventory'!$B95,'ATL RAW'!$L:$L,'ATL GA Inventory'!CN$3)+SUMIFS('ATL CR'!$J:$J,'ATL CR'!$I:$I,'ATL GA Inventory'!$B95,'ATL CR'!$L:$L,'ATL GA Inventory'!CN$3)</f>
        <v>0</v>
      </c>
      <c r="CO95" s="13">
        <f>SUMIFS('ATL RAW'!$J:$J,'ATL RAW'!$I:$I,'ATL GA Inventory'!$B95,'ATL RAW'!$L:$L,'ATL GA Inventory'!CO$3)+SUMIFS('ATL CR'!$J:$J,'ATL CR'!$I:$I,'ATL GA Inventory'!$B95,'ATL CR'!$L:$L,'ATL GA Inventory'!CO$3)</f>
        <v>0</v>
      </c>
      <c r="CP95" s="13">
        <f>SUMIFS('ATL RAW'!$J:$J,'ATL RAW'!$I:$I,'ATL GA Inventory'!$B95,'ATL RAW'!$L:$L,'ATL GA Inventory'!CP$3)+SUMIFS('ATL CR'!$J:$J,'ATL CR'!$I:$I,'ATL GA Inventory'!$B95,'ATL CR'!$L:$L,'ATL GA Inventory'!CP$3)</f>
        <v>0</v>
      </c>
      <c r="CQ95" s="13">
        <f>SUMIFS('ATL RAW'!$J:$J,'ATL RAW'!$I:$I,'ATL GA Inventory'!$B95,'ATL RAW'!$L:$L,'ATL GA Inventory'!CQ$3)+SUMIFS('ATL CR'!$J:$J,'ATL CR'!$I:$I,'ATL GA Inventory'!$B95,'ATL CR'!$L:$L,'ATL GA Inventory'!CQ$3)</f>
        <v>0</v>
      </c>
      <c r="CR95" s="13">
        <f>SUMIFS('ATL RAW'!$J:$J,'ATL RAW'!$I:$I,'ATL GA Inventory'!$B95,'ATL RAW'!$L:$L,'ATL GA Inventory'!CR$3)+SUMIFS('ATL CR'!$J:$J,'ATL CR'!$I:$I,'ATL GA Inventory'!$B95,'ATL CR'!$L:$L,'ATL GA Inventory'!CR$3)</f>
        <v>0</v>
      </c>
      <c r="CS95" s="13">
        <f>SUMIFS('ATL RAW'!$J:$J,'ATL RAW'!$I:$I,'ATL GA Inventory'!$B95,'ATL RAW'!$L:$L,'ATL GA Inventory'!CS$3)+SUMIFS('ATL CR'!$J:$J,'ATL CR'!$I:$I,'ATL GA Inventory'!$B95,'ATL CR'!$L:$L,'ATL GA Inventory'!CS$3)</f>
        <v>0</v>
      </c>
      <c r="CT95" s="13">
        <f>SUMIFS('ATL RAW'!$J:$J,'ATL RAW'!$I:$I,'ATL GA Inventory'!$B95,'ATL RAW'!$L:$L,'ATL GA Inventory'!CT$3)+SUMIFS('ATL CR'!$J:$J,'ATL CR'!$I:$I,'ATL GA Inventory'!$B95,'ATL CR'!$L:$L,'ATL GA Inventory'!CT$3)</f>
        <v>0</v>
      </c>
      <c r="CU95" s="13">
        <f>SUMIFS('ATL RAW'!$J:$J,'ATL RAW'!$I:$I,'ATL GA Inventory'!$B95,'ATL RAW'!$L:$L,'ATL GA Inventory'!CU$3)+SUMIFS('ATL CR'!$J:$J,'ATL CR'!$I:$I,'ATL GA Inventory'!$B95,'ATL CR'!$L:$L,'ATL GA Inventory'!CU$3)</f>
        <v>0</v>
      </c>
      <c r="CV95" s="13">
        <f>SUMIFS('ATL RAW'!$J:$J,'ATL RAW'!$I:$I,'ATL GA Inventory'!$B95,'ATL RAW'!$L:$L,'ATL GA Inventory'!CV$3)+SUMIFS('ATL CR'!$J:$J,'ATL CR'!$I:$I,'ATL GA Inventory'!$B95,'ATL CR'!$L:$L,'ATL GA Inventory'!CV$3)</f>
        <v>0</v>
      </c>
      <c r="CW95" s="13">
        <f>SUMIFS('ATL RAW'!$J:$J,'ATL RAW'!$I:$I,'ATL GA Inventory'!$B95,'ATL RAW'!$L:$L,'ATL GA Inventory'!CW$3)+SUMIFS('ATL CR'!$J:$J,'ATL CR'!$I:$I,'ATL GA Inventory'!$B95,'ATL CR'!$L:$L,'ATL GA Inventory'!CW$3)</f>
        <v>0</v>
      </c>
      <c r="CX95" s="13">
        <f>SUMIFS('ATL RAW'!$J:$J,'ATL RAW'!$I:$I,'ATL GA Inventory'!$B95,'ATL RAW'!$L:$L,'ATL GA Inventory'!CX$3)+SUMIFS('ATL CR'!$J:$J,'ATL CR'!$I:$I,'ATL GA Inventory'!$B95,'ATL CR'!$L:$L,'ATL GA Inventory'!CX$3)</f>
        <v>0</v>
      </c>
      <c r="CY95" s="13">
        <f>SUMIFS('ATL RAW'!$J:$J,'ATL RAW'!$I:$I,'ATL GA Inventory'!$B95,'ATL RAW'!$L:$L,'ATL GA Inventory'!CY$3)+SUMIFS('ATL CR'!$J:$J,'ATL CR'!$I:$I,'ATL GA Inventory'!$B95,'ATL CR'!$L:$L,'ATL GA Inventory'!CY$3)</f>
        <v>0</v>
      </c>
      <c r="CZ95" s="13">
        <f>SUMIFS('ATL RAW'!$J:$J,'ATL RAW'!$I:$I,'ATL GA Inventory'!$B95,'ATL RAW'!$L:$L,'ATL GA Inventory'!CZ$3)+SUMIFS('ATL CR'!$J:$J,'ATL CR'!$I:$I,'ATL GA Inventory'!$B95,'ATL CR'!$L:$L,'ATL GA Inventory'!CZ$3)</f>
        <v>0</v>
      </c>
      <c r="DA95" s="13">
        <f>SUMIFS('ATL RAW'!$J:$J,'ATL RAW'!$I:$I,'ATL GA Inventory'!$B95,'ATL RAW'!$L:$L,'ATL GA Inventory'!DA$3)+SUMIFS('ATL CR'!$J:$J,'ATL CR'!$I:$I,'ATL GA Inventory'!$B95,'ATL CR'!$L:$L,'ATL GA Inventory'!DA$3)</f>
        <v>0</v>
      </c>
      <c r="DB95" s="13">
        <f>SUMIFS('ATL RAW'!$J:$J,'ATL RAW'!$I:$I,'ATL GA Inventory'!$B95,'ATL RAW'!$L:$L,'ATL GA Inventory'!DB$3)+SUMIFS('ATL CR'!$J:$J,'ATL CR'!$I:$I,'ATL GA Inventory'!$B95,'ATL CR'!$L:$L,'ATL GA Inventory'!DB$3)</f>
        <v>0</v>
      </c>
      <c r="DC95" s="13">
        <f>SUMIFS('ATL RAW'!$J:$J,'ATL RAW'!$I:$I,'ATL GA Inventory'!$B95,'ATL RAW'!$L:$L,'ATL GA Inventory'!DC$3)+SUMIFS('ATL CR'!$J:$J,'ATL CR'!$I:$I,'ATL GA Inventory'!$B95,'ATL CR'!$L:$L,'ATL GA Inventory'!DC$3)</f>
        <v>0</v>
      </c>
      <c r="DD95" s="13">
        <f>SUMIFS('ATL RAW'!$J:$J,'ATL RAW'!$I:$I,'ATL GA Inventory'!$B95,'ATL RAW'!$L:$L,'ATL GA Inventory'!DD$3)+SUMIFS('ATL CR'!$J:$J,'ATL CR'!$I:$I,'ATL GA Inventory'!$B95,'ATL CR'!$L:$L,'ATL GA Inventory'!DD$3)</f>
        <v>0</v>
      </c>
      <c r="DE95" s="13">
        <f>SUMIFS('ATL RAW'!$J:$J,'ATL RAW'!$I:$I,'ATL GA Inventory'!$B95,'ATL RAW'!$L:$L,'ATL GA Inventory'!DE$3)+SUMIFS('ATL CR'!$J:$J,'ATL CR'!$I:$I,'ATL GA Inventory'!$B95,'ATL CR'!$L:$L,'ATL GA Inventory'!DE$3)</f>
        <v>0</v>
      </c>
      <c r="DF95" s="13">
        <f>SUMIFS('ATL RAW'!$J:$J,'ATL RAW'!$I:$I,'ATL GA Inventory'!$B95,'ATL RAW'!$L:$L,'ATL GA Inventory'!DF$3)+SUMIFS('ATL CR'!$J:$J,'ATL CR'!$I:$I,'ATL GA Inventory'!$B95,'ATL CR'!$L:$L,'ATL GA Inventory'!DF$3)</f>
        <v>0</v>
      </c>
      <c r="DG95" s="13">
        <f>SUMIFS('ATL RAW'!$J:$J,'ATL RAW'!$I:$I,'ATL GA Inventory'!$B95,'ATL RAW'!$L:$L,'ATL GA Inventory'!DG$3)+SUMIFS('ATL CR'!$J:$J,'ATL CR'!$I:$I,'ATL GA Inventory'!$B95,'ATL CR'!$L:$L,'ATL GA Inventory'!DG$3)</f>
        <v>0</v>
      </c>
      <c r="DH95" s="13">
        <f>SUMIFS('ATL RAW'!$J:$J,'ATL RAW'!$I:$I,'ATL GA Inventory'!$B95,'ATL RAW'!$L:$L,'ATL GA Inventory'!DH$3)+SUMIFS('ATL CR'!$J:$J,'ATL CR'!$I:$I,'ATL GA Inventory'!$B95,'ATL CR'!$L:$L,'ATL GA Inventory'!DH$3)</f>
        <v>0</v>
      </c>
      <c r="DI95" s="13">
        <f>SUMIFS('ATL RAW'!$J:$J,'ATL RAW'!$I:$I,'ATL GA Inventory'!$B95,'ATL RAW'!$L:$L,'ATL GA Inventory'!DI$3)+SUMIFS('ATL CR'!$J:$J,'ATL CR'!$I:$I,'ATL GA Inventory'!$B95,'ATL CR'!$L:$L,'ATL GA Inventory'!DI$3)</f>
        <v>0</v>
      </c>
      <c r="DJ95" s="13">
        <f>SUMIFS('ATL RAW'!$J:$J,'ATL RAW'!$I:$I,'ATL GA Inventory'!$B95,'ATL RAW'!$L:$L,'ATL GA Inventory'!DJ$3)+SUMIFS('ATL CR'!$J:$J,'ATL CR'!$I:$I,'ATL GA Inventory'!$B95,'ATL CR'!$L:$L,'ATL GA Inventory'!DJ$3)</f>
        <v>0</v>
      </c>
      <c r="DK95" s="13">
        <f>SUMIFS('ATL RAW'!$J:$J,'ATL RAW'!$I:$I,'ATL GA Inventory'!$B95,'ATL RAW'!$L:$L,'ATL GA Inventory'!DK$3)+SUMIFS('ATL CR'!$J:$J,'ATL CR'!$I:$I,'ATL GA Inventory'!$B95,'ATL CR'!$L:$L,'ATL GA Inventory'!DK$3)</f>
        <v>0</v>
      </c>
      <c r="DL95" s="13">
        <f>SUMIFS('ATL RAW'!$J:$J,'ATL RAW'!$I:$I,'ATL GA Inventory'!$B95,'ATL RAW'!$L:$L,'ATL GA Inventory'!DL$3)+SUMIFS('ATL CR'!$J:$J,'ATL CR'!$I:$I,'ATL GA Inventory'!$B95,'ATL CR'!$L:$L,'ATL GA Inventory'!DL$3)</f>
        <v>0</v>
      </c>
      <c r="DM95" s="13">
        <f>SUMIFS('ATL RAW'!$J:$J,'ATL RAW'!$I:$I,'ATL GA Inventory'!$B95,'ATL RAW'!$L:$L,'ATL GA Inventory'!DM$3)+SUMIFS('ATL CR'!$J:$J,'ATL CR'!$I:$I,'ATL GA Inventory'!$B95,'ATL CR'!$L:$L,'ATL GA Inventory'!DM$3)</f>
        <v>0</v>
      </c>
      <c r="DN95" s="13">
        <f>SUMIFS('ATL RAW'!$J:$J,'ATL RAW'!$I:$I,'ATL GA Inventory'!$B95,'ATL RAW'!$L:$L,'ATL GA Inventory'!DN$3)+SUMIFS('ATL CR'!$J:$J,'ATL CR'!$I:$I,'ATL GA Inventory'!$B95,'ATL CR'!$L:$L,'ATL GA Inventory'!DN$3)</f>
        <v>0</v>
      </c>
      <c r="DO95" s="13">
        <f>SUMIFS('ATL RAW'!$J:$J,'ATL RAW'!$I:$I,'ATL GA Inventory'!$B95,'ATL RAW'!$L:$L,'ATL GA Inventory'!DO$3)+SUMIFS('ATL CR'!$J:$J,'ATL CR'!$I:$I,'ATL GA Inventory'!$B95,'ATL CR'!$L:$L,'ATL GA Inventory'!DO$3)</f>
        <v>0</v>
      </c>
      <c r="DP95" s="13">
        <f>SUMIFS('ATL RAW'!$J:$J,'ATL RAW'!$I:$I,'ATL GA Inventory'!$B95,'ATL RAW'!$L:$L,'ATL GA Inventory'!DP$3)+SUMIFS('ATL CR'!$J:$J,'ATL CR'!$I:$I,'ATL GA Inventory'!$B95,'ATL CR'!$L:$L,'ATL GA Inventory'!DP$3)</f>
        <v>0</v>
      </c>
      <c r="DQ95" s="13">
        <f>SUMIFS('ATL RAW'!$J:$J,'ATL RAW'!$I:$I,'ATL GA Inventory'!$B95,'ATL RAW'!$L:$L,'ATL GA Inventory'!DQ$3)+SUMIFS('ATL CR'!$J:$J,'ATL CR'!$I:$I,'ATL GA Inventory'!$B95,'ATL CR'!$L:$L,'ATL GA Inventory'!DQ$3)</f>
        <v>0</v>
      </c>
      <c r="DR95" s="13">
        <f>SUMIFS('ATL RAW'!$J:$J,'ATL RAW'!$I:$I,'ATL GA Inventory'!$B95,'ATL RAW'!$L:$L,'ATL GA Inventory'!DR$3)+SUMIFS('ATL CR'!$J:$J,'ATL CR'!$I:$I,'ATL GA Inventory'!$B95,'ATL CR'!$L:$L,'ATL GA Inventory'!DR$3)</f>
        <v>0</v>
      </c>
      <c r="DS95" s="13">
        <f>SUMIFS('ATL RAW'!$J:$J,'ATL RAW'!$I:$I,'ATL GA Inventory'!$B95,'ATL RAW'!$L:$L,'ATL GA Inventory'!DS$3)+SUMIFS('ATL CR'!$J:$J,'ATL CR'!$I:$I,'ATL GA Inventory'!$B95,'ATL CR'!$L:$L,'ATL GA Inventory'!DS$3)</f>
        <v>0</v>
      </c>
      <c r="DT95" s="13">
        <f>SUMIFS('ATL RAW'!$J:$J,'ATL RAW'!$I:$I,'ATL GA Inventory'!$B95,'ATL RAW'!$L:$L,'ATL GA Inventory'!DT$3)+SUMIFS('ATL CR'!$J:$J,'ATL CR'!$I:$I,'ATL GA Inventory'!$B95,'ATL CR'!$L:$L,'ATL GA Inventory'!DT$3)</f>
        <v>0</v>
      </c>
      <c r="DU95" s="13">
        <f>SUMIFS('ATL RAW'!$J:$J,'ATL RAW'!$I:$I,'ATL GA Inventory'!$B95,'ATL RAW'!$L:$L,'ATL GA Inventory'!DU$3)+SUMIFS('ATL CR'!$J:$J,'ATL CR'!$I:$I,'ATL GA Inventory'!$B95,'ATL CR'!$L:$L,'ATL GA Inventory'!DU$3)</f>
        <v>0</v>
      </c>
      <c r="DV95" s="13">
        <f>SUMIFS('ATL RAW'!$J:$J,'ATL RAW'!$I:$I,'ATL GA Inventory'!$B95,'ATL RAW'!$L:$L,'ATL GA Inventory'!DV$3)+SUMIFS('ATL CR'!$J:$J,'ATL CR'!$I:$I,'ATL GA Inventory'!$B95,'ATL CR'!$L:$L,'ATL GA Inventory'!DV$3)</f>
        <v>0</v>
      </c>
      <c r="DW95" s="13">
        <f>SUMIFS('ATL RAW'!$J:$J,'ATL RAW'!$I:$I,'ATL GA Inventory'!$B95,'ATL RAW'!$L:$L,'ATL GA Inventory'!DW$3)+SUMIFS('ATL CR'!$J:$J,'ATL CR'!$I:$I,'ATL GA Inventory'!$B95,'ATL CR'!$L:$L,'ATL GA Inventory'!DW$3)</f>
        <v>0</v>
      </c>
      <c r="DX95" s="13">
        <f>SUMIFS('ATL RAW'!$J:$J,'ATL RAW'!$I:$I,'ATL GA Inventory'!$B95,'ATL RAW'!$L:$L,'ATL GA Inventory'!DX$3)+SUMIFS('ATL CR'!$J:$J,'ATL CR'!$I:$I,'ATL GA Inventory'!$B95,'ATL CR'!$L:$L,'ATL GA Inventory'!DX$3)</f>
        <v>0</v>
      </c>
      <c r="DY95" s="13">
        <f>SUMIFS('ATL RAW'!$J:$J,'ATL RAW'!$I:$I,'ATL GA Inventory'!$B95,'ATL RAW'!$L:$L,'ATL GA Inventory'!DY$3)+SUMIFS('ATL CR'!$J:$J,'ATL CR'!$I:$I,'ATL GA Inventory'!$B95,'ATL CR'!$L:$L,'ATL GA Inventory'!DY$3)</f>
        <v>0</v>
      </c>
      <c r="DZ95" s="13">
        <f>SUMIFS('ATL RAW'!$J:$J,'ATL RAW'!$I:$I,'ATL GA Inventory'!$B95,'ATL RAW'!$L:$L,'ATL GA Inventory'!DZ$3)+SUMIFS('ATL CR'!$J:$J,'ATL CR'!$I:$I,'ATL GA Inventory'!$B95,'ATL CR'!$L:$L,'ATL GA Inventory'!DZ$3)</f>
        <v>0</v>
      </c>
      <c r="EA95" s="13">
        <f>SUMIFS('ATL RAW'!$J:$J,'ATL RAW'!$I:$I,'ATL GA Inventory'!$B95,'ATL RAW'!$L:$L,'ATL GA Inventory'!EA$3)+SUMIFS('ATL CR'!$J:$J,'ATL CR'!$I:$I,'ATL GA Inventory'!$B95,'ATL CR'!$L:$L,'ATL GA Inventory'!EA$3)</f>
        <v>0</v>
      </c>
      <c r="EB95" s="13">
        <f>SUMIFS('ATL RAW'!$J:$J,'ATL RAW'!$I:$I,'ATL GA Inventory'!$B95,'ATL RAW'!$L:$L,'ATL GA Inventory'!EB$3)+SUMIFS('ATL CR'!$J:$J,'ATL CR'!$I:$I,'ATL GA Inventory'!$B95,'ATL CR'!$L:$L,'ATL GA Inventory'!EB$3)</f>
        <v>0</v>
      </c>
      <c r="EC95" s="13">
        <f>SUMIFS('ATL RAW'!$J:$J,'ATL RAW'!$I:$I,'ATL GA Inventory'!$B95,'ATL RAW'!$L:$L,'ATL GA Inventory'!EC$3)+SUMIFS('ATL CR'!$J:$J,'ATL CR'!$I:$I,'ATL GA Inventory'!$B95,'ATL CR'!$L:$L,'ATL GA Inventory'!EC$3)</f>
        <v>0</v>
      </c>
      <c r="ED95" s="13">
        <f>SUMIFS('ATL RAW'!$J:$J,'ATL RAW'!$I:$I,'ATL GA Inventory'!$B95,'ATL RAW'!$L:$L,'ATL GA Inventory'!ED$3)+SUMIFS('ATL CR'!$J:$J,'ATL CR'!$I:$I,'ATL GA Inventory'!$B95,'ATL CR'!$L:$L,'ATL GA Inventory'!ED$3)</f>
        <v>0</v>
      </c>
      <c r="EE95" s="13">
        <f>SUMIFS('ATL RAW'!$J:$J,'ATL RAW'!$I:$I,'ATL GA Inventory'!$B95,'ATL RAW'!$L:$L,'ATL GA Inventory'!EE$3)+SUMIFS('ATL CR'!$J:$J,'ATL CR'!$I:$I,'ATL GA Inventory'!$B95,'ATL CR'!$L:$L,'ATL GA Inventory'!EE$3)</f>
        <v>0</v>
      </c>
      <c r="EF95" s="13">
        <f>SUMIFS('ATL RAW'!$J:$J,'ATL RAW'!$I:$I,'ATL GA Inventory'!$B95,'ATL RAW'!$L:$L,'ATL GA Inventory'!EF$3)+SUMIFS('ATL CR'!$J:$J,'ATL CR'!$I:$I,'ATL GA Inventory'!$B95,'ATL CR'!$L:$L,'ATL GA Inventory'!EF$3)</f>
        <v>0</v>
      </c>
      <c r="EG95" s="13">
        <f>SUMIFS('ATL RAW'!$J:$J,'ATL RAW'!$I:$I,'ATL GA Inventory'!$B95,'ATL RAW'!$L:$L,'ATL GA Inventory'!EG$3)+SUMIFS('ATL CR'!$J:$J,'ATL CR'!$I:$I,'ATL GA Inventory'!$B95,'ATL CR'!$L:$L,'ATL GA Inventory'!EG$3)</f>
        <v>0</v>
      </c>
      <c r="EH95" s="13">
        <f>SUMIFS('ATL RAW'!$J:$J,'ATL RAW'!$I:$I,'ATL GA Inventory'!$B95,'ATL RAW'!$L:$L,'ATL GA Inventory'!EH$3)+SUMIFS('ATL CR'!$J:$J,'ATL CR'!$I:$I,'ATL GA Inventory'!$B95,'ATL CR'!$L:$L,'ATL GA Inventory'!EH$3)</f>
        <v>0</v>
      </c>
      <c r="EI95" s="13">
        <f>SUMIFS('ATL RAW'!$J:$J,'ATL RAW'!$I:$I,'ATL GA Inventory'!$B95,'ATL RAW'!$L:$L,'ATL GA Inventory'!EI$3)+SUMIFS('ATL CR'!$J:$J,'ATL CR'!$I:$I,'ATL GA Inventory'!$B95,'ATL CR'!$L:$L,'ATL GA Inventory'!EI$3)</f>
        <v>0</v>
      </c>
      <c r="EJ95" s="13">
        <f>SUMIFS('ATL RAW'!$J:$J,'ATL RAW'!$I:$I,'ATL GA Inventory'!$B95,'ATL RAW'!$L:$L,'ATL GA Inventory'!EJ$3)+SUMIFS('ATL CR'!$J:$J,'ATL CR'!$I:$I,'ATL GA Inventory'!$B95,'ATL CR'!$L:$L,'ATL GA Inventory'!EJ$3)</f>
        <v>0</v>
      </c>
      <c r="EK95" s="13">
        <f>SUMIFS('ATL RAW'!$J:$J,'ATL RAW'!$I:$I,'ATL GA Inventory'!$B95,'ATL RAW'!$L:$L,'ATL GA Inventory'!EK$3)+SUMIFS('ATL CR'!$J:$J,'ATL CR'!$I:$I,'ATL GA Inventory'!$B95,'ATL CR'!$L:$L,'ATL GA Inventory'!EK$3)</f>
        <v>0</v>
      </c>
      <c r="EL95" s="13">
        <f>SUMIFS('ATL RAW'!$J:$J,'ATL RAW'!$I:$I,'ATL GA Inventory'!$B95,'ATL RAW'!$L:$L,'ATL GA Inventory'!EL$3)+SUMIFS('ATL CR'!$J:$J,'ATL CR'!$I:$I,'ATL GA Inventory'!$B95,'ATL CR'!$L:$L,'ATL GA Inventory'!EL$3)</f>
        <v>0</v>
      </c>
      <c r="EM95" s="13">
        <f>SUMIFS('ATL RAW'!$J:$J,'ATL RAW'!$I:$I,'ATL GA Inventory'!$B95,'ATL RAW'!$L:$L,'ATL GA Inventory'!EM$3)+SUMIFS('ATL CR'!$J:$J,'ATL CR'!$I:$I,'ATL GA Inventory'!$B95,'ATL CR'!$L:$L,'ATL GA Inventory'!EM$3)</f>
        <v>0</v>
      </c>
      <c r="EN95" s="13">
        <f>SUMIFS('ATL RAW'!$J:$J,'ATL RAW'!$I:$I,'ATL GA Inventory'!$B95,'ATL RAW'!$L:$L,'ATL GA Inventory'!EN$3)+SUMIFS('ATL CR'!$J:$J,'ATL CR'!$I:$I,'ATL GA Inventory'!$B95,'ATL CR'!$L:$L,'ATL GA Inventory'!EN$3)</f>
        <v>0</v>
      </c>
      <c r="EO95" s="13">
        <f>SUMIFS('ATL RAW'!$J:$J,'ATL RAW'!$I:$I,'ATL GA Inventory'!$B95,'ATL RAW'!$L:$L,'ATL GA Inventory'!EO$3)+SUMIFS('ATL CR'!$J:$J,'ATL CR'!$I:$I,'ATL GA Inventory'!$B95,'ATL CR'!$L:$L,'ATL GA Inventory'!EO$3)</f>
        <v>0</v>
      </c>
      <c r="EP95" s="13">
        <f>SUMIFS('ATL RAW'!$J:$J,'ATL RAW'!$I:$I,'ATL GA Inventory'!$B95,'ATL RAW'!$L:$L,'ATL GA Inventory'!EP$3)+SUMIFS('ATL CR'!$J:$J,'ATL CR'!$I:$I,'ATL GA Inventory'!$B95,'ATL CR'!$L:$L,'ATL GA Inventory'!EP$3)</f>
        <v>0</v>
      </c>
      <c r="EQ95" s="13">
        <f>SUMIFS('ATL RAW'!$J:$J,'ATL RAW'!$I:$I,'ATL GA Inventory'!$B95,'ATL RAW'!$L:$L,'ATL GA Inventory'!EQ$3)+SUMIFS('ATL CR'!$J:$J,'ATL CR'!$I:$I,'ATL GA Inventory'!$B95,'ATL CR'!$L:$L,'ATL GA Inventory'!EQ$3)</f>
        <v>0</v>
      </c>
      <c r="ER95" s="13">
        <f>SUMIFS('ATL RAW'!$J:$J,'ATL RAW'!$I:$I,'ATL GA Inventory'!$B95,'ATL RAW'!$L:$L,'ATL GA Inventory'!ER$3)+SUMIFS('ATL CR'!$J:$J,'ATL CR'!$I:$I,'ATL GA Inventory'!$B95,'ATL CR'!$L:$L,'ATL GA Inventory'!ER$3)</f>
        <v>0</v>
      </c>
      <c r="ES95" s="13">
        <f>SUMIFS('ATL RAW'!$J:$J,'ATL RAW'!$I:$I,'ATL GA Inventory'!$B95,'ATL RAW'!$L:$L,'ATL GA Inventory'!ES$3)+SUMIFS('ATL CR'!$J:$J,'ATL CR'!$I:$I,'ATL GA Inventory'!$B95,'ATL CR'!$L:$L,'ATL GA Inventory'!ES$3)</f>
        <v>0</v>
      </c>
      <c r="ET95" s="13">
        <f>SUMIFS('ATL RAW'!$J:$J,'ATL RAW'!$I:$I,'ATL GA Inventory'!$B95,'ATL RAW'!$L:$L,'ATL GA Inventory'!ET$3)+SUMIFS('ATL CR'!$J:$J,'ATL CR'!$I:$I,'ATL GA Inventory'!$B95,'ATL CR'!$L:$L,'ATL GA Inventory'!ET$3)</f>
        <v>0</v>
      </c>
      <c r="EU95" s="13">
        <f>SUMIFS('ATL RAW'!$J:$J,'ATL RAW'!$I:$I,'ATL GA Inventory'!$B95,'ATL RAW'!$L:$L,'ATL GA Inventory'!EU$3)+SUMIFS('ATL CR'!$J:$J,'ATL CR'!$I:$I,'ATL GA Inventory'!$B95,'ATL CR'!$L:$L,'ATL GA Inventory'!EU$3)</f>
        <v>0</v>
      </c>
      <c r="EV95" s="13">
        <f>SUMIFS('ATL RAW'!$J:$J,'ATL RAW'!$I:$I,'ATL GA Inventory'!$B95,'ATL RAW'!$L:$L,'ATL GA Inventory'!EV$3)+SUMIFS('ATL CR'!$J:$J,'ATL CR'!$I:$I,'ATL GA Inventory'!$B95,'ATL CR'!$L:$L,'ATL GA Inventory'!EV$3)</f>
        <v>0</v>
      </c>
      <c r="EW95" s="13">
        <f>SUMIFS('ATL RAW'!$J:$J,'ATL RAW'!$I:$I,'ATL GA Inventory'!$B95,'ATL RAW'!$L:$L,'ATL GA Inventory'!EW$3)+SUMIFS('ATL CR'!$J:$J,'ATL CR'!$I:$I,'ATL GA Inventory'!$B95,'ATL CR'!$L:$L,'ATL GA Inventory'!EW$3)</f>
        <v>0</v>
      </c>
      <c r="EX95" s="13">
        <f>SUMIFS('ATL RAW'!$J:$J,'ATL RAW'!$I:$I,'ATL GA Inventory'!$B95,'ATL RAW'!$L:$L,'ATL GA Inventory'!EX$3)+SUMIFS('ATL CR'!$J:$J,'ATL CR'!$I:$I,'ATL GA Inventory'!$B95,'ATL CR'!$L:$L,'ATL GA Inventory'!EX$3)</f>
        <v>0</v>
      </c>
      <c r="EY95" s="13">
        <f>SUMIFS('ATL RAW'!$J:$J,'ATL RAW'!$I:$I,'ATL GA Inventory'!$B95,'ATL RAW'!$L:$L,'ATL GA Inventory'!EY$3)+SUMIFS('ATL CR'!$J:$J,'ATL CR'!$I:$I,'ATL GA Inventory'!$B95,'ATL CR'!$L:$L,'ATL GA Inventory'!EY$3)</f>
        <v>0</v>
      </c>
      <c r="EZ95" s="13">
        <f>SUMIFS('ATL RAW'!$J:$J,'ATL RAW'!$I:$I,'ATL GA Inventory'!$B95,'ATL RAW'!$L:$L,'ATL GA Inventory'!EZ$3)+SUMIFS('ATL CR'!$J:$J,'ATL CR'!$I:$I,'ATL GA Inventory'!$B95,'ATL CR'!$L:$L,'ATL GA Inventory'!EZ$3)</f>
        <v>0</v>
      </c>
      <c r="FA95" s="13">
        <f>SUMIFS('ATL RAW'!$J:$J,'ATL RAW'!$I:$I,'ATL GA Inventory'!$B95,'ATL RAW'!$L:$L,'ATL GA Inventory'!FA$3)+SUMIFS('ATL CR'!$J:$J,'ATL CR'!$I:$I,'ATL GA Inventory'!$B95,'ATL CR'!$L:$L,'ATL GA Inventory'!FA$3)</f>
        <v>0</v>
      </c>
      <c r="FB95" s="13">
        <f>SUMIFS('ATL RAW'!$J:$J,'ATL RAW'!$I:$I,'ATL GA Inventory'!$B95,'ATL RAW'!$L:$L,'ATL GA Inventory'!FB$3)+SUMIFS('ATL CR'!$J:$J,'ATL CR'!$I:$I,'ATL GA Inventory'!$B95,'ATL CR'!$L:$L,'ATL GA Inventory'!FB$3)</f>
        <v>0</v>
      </c>
      <c r="FC95" s="13">
        <f>SUMIFS('ATL RAW'!$J:$J,'ATL RAW'!$I:$I,'ATL GA Inventory'!$B95,'ATL RAW'!$L:$L,'ATL GA Inventory'!FC$3)+SUMIFS('ATL CR'!$J:$J,'ATL CR'!$I:$I,'ATL GA Inventory'!$B95,'ATL CR'!$L:$L,'ATL GA Inventory'!FC$3)</f>
        <v>0</v>
      </c>
      <c r="FD95" s="13">
        <f>SUMIFS('ATL RAW'!$J:$J,'ATL RAW'!$I:$I,'ATL GA Inventory'!$B95,'ATL RAW'!$L:$L,'ATL GA Inventory'!FD$3)+SUMIFS('ATL CR'!$J:$J,'ATL CR'!$I:$I,'ATL GA Inventory'!$B95,'ATL CR'!$L:$L,'ATL GA Inventory'!FD$3)</f>
        <v>0</v>
      </c>
      <c r="FE95" s="13">
        <f>SUMIFS('ATL RAW'!$J:$J,'ATL RAW'!$I:$I,'ATL GA Inventory'!$B95,'ATL RAW'!$L:$L,'ATL GA Inventory'!FE$3)+SUMIFS('ATL CR'!$J:$J,'ATL CR'!$I:$I,'ATL GA Inventory'!$B95,'ATL CR'!$L:$L,'ATL GA Inventory'!FE$3)</f>
        <v>0</v>
      </c>
      <c r="FF95" s="13">
        <f>SUMIFS('ATL RAW'!$J:$J,'ATL RAW'!$I:$I,'ATL GA Inventory'!$B95,'ATL RAW'!$L:$L,'ATL GA Inventory'!FF$3)+SUMIFS('ATL CR'!$J:$J,'ATL CR'!$I:$I,'ATL GA Inventory'!$B95,'ATL CR'!$L:$L,'ATL GA Inventory'!FF$3)</f>
        <v>0</v>
      </c>
      <c r="FG95" s="13">
        <f>SUMIFS('ATL RAW'!$J:$J,'ATL RAW'!$I:$I,'ATL GA Inventory'!$B95,'ATL RAW'!$L:$L,'ATL GA Inventory'!FG$3)+SUMIFS('ATL CR'!$J:$J,'ATL CR'!$I:$I,'ATL GA Inventory'!$B95,'ATL CR'!$L:$L,'ATL GA Inventory'!FG$3)</f>
        <v>0</v>
      </c>
      <c r="FH95" s="13">
        <f>SUMIFS('ATL RAW'!$J:$J,'ATL RAW'!$I:$I,'ATL GA Inventory'!$B95,'ATL RAW'!$L:$L,'ATL GA Inventory'!FH$3)+SUMIFS('ATL CR'!$J:$J,'ATL CR'!$I:$I,'ATL GA Inventory'!$B95,'ATL CR'!$L:$L,'ATL GA Inventory'!FH$3)</f>
        <v>0</v>
      </c>
      <c r="FI95" s="13">
        <f>SUMIFS('ATL RAW'!$J:$J,'ATL RAW'!$I:$I,'ATL GA Inventory'!$B95,'ATL RAW'!$L:$L,'ATL GA Inventory'!FI$3)+SUMIFS('ATL CR'!$J:$J,'ATL CR'!$I:$I,'ATL GA Inventory'!$B95,'ATL CR'!$L:$L,'ATL GA Inventory'!FI$3)</f>
        <v>0</v>
      </c>
      <c r="FJ95" s="13">
        <f>SUMIFS('ATL RAW'!$J:$J,'ATL RAW'!$I:$I,'ATL GA Inventory'!$B95,'ATL RAW'!$L:$L,'ATL GA Inventory'!FJ$3)+SUMIFS('ATL CR'!$J:$J,'ATL CR'!$I:$I,'ATL GA Inventory'!$B95,'ATL CR'!$L:$L,'ATL GA Inventory'!FJ$3)</f>
        <v>0</v>
      </c>
      <c r="FK95" s="13">
        <f>SUMIFS('ATL RAW'!$J:$J,'ATL RAW'!$I:$I,'ATL GA Inventory'!$B95,'ATL RAW'!$L:$L,'ATL GA Inventory'!FK$3)+SUMIFS('ATL CR'!$J:$J,'ATL CR'!$I:$I,'ATL GA Inventory'!$B95,'ATL CR'!$L:$L,'ATL GA Inventory'!FK$3)</f>
        <v>0</v>
      </c>
      <c r="FL95" s="13">
        <f>SUMIFS('ATL RAW'!$J:$J,'ATL RAW'!$I:$I,'ATL GA Inventory'!$B95,'ATL RAW'!$L:$L,'ATL GA Inventory'!FL$3)+SUMIFS('ATL CR'!$J:$J,'ATL CR'!$I:$I,'ATL GA Inventory'!$B95,'ATL CR'!$L:$L,'ATL GA Inventory'!FL$3)</f>
        <v>0</v>
      </c>
      <c r="FM95" s="13">
        <f>SUMIFS('ATL RAW'!$J:$J,'ATL RAW'!$I:$I,'ATL GA Inventory'!$B95,'ATL RAW'!$L:$L,'ATL GA Inventory'!FM$3)+SUMIFS('ATL CR'!$J:$J,'ATL CR'!$I:$I,'ATL GA Inventory'!$B95,'ATL CR'!$L:$L,'ATL GA Inventory'!FM$3)</f>
        <v>0</v>
      </c>
      <c r="FN95" s="13">
        <f>SUMIFS('ATL RAW'!$J:$J,'ATL RAW'!$I:$I,'ATL GA Inventory'!$B95,'ATL RAW'!$L:$L,'ATL GA Inventory'!FN$3)+SUMIFS('ATL CR'!$J:$J,'ATL CR'!$I:$I,'ATL GA Inventory'!$B95,'ATL CR'!$L:$L,'ATL GA Inventory'!FN$3)</f>
        <v>0</v>
      </c>
      <c r="FO95" s="13">
        <f>SUMIFS('ATL RAW'!$J:$J,'ATL RAW'!$I:$I,'ATL GA Inventory'!$B95,'ATL RAW'!$L:$L,'ATL GA Inventory'!FO$3)+SUMIFS('ATL CR'!$J:$J,'ATL CR'!$I:$I,'ATL GA Inventory'!$B95,'ATL CR'!$L:$L,'ATL GA Inventory'!FO$3)</f>
        <v>0</v>
      </c>
      <c r="FP95" s="13">
        <f>SUMIFS('ATL RAW'!$J:$J,'ATL RAW'!$I:$I,'ATL GA Inventory'!$B95,'ATL RAW'!$L:$L,'ATL GA Inventory'!FP$3)+SUMIFS('ATL CR'!$J:$J,'ATL CR'!$I:$I,'ATL GA Inventory'!$B95,'ATL CR'!$L:$L,'ATL GA Inventory'!FP$3)</f>
        <v>0</v>
      </c>
      <c r="FQ95" s="13">
        <f>SUMIFS('ATL RAW'!$J:$J,'ATL RAW'!$I:$I,'ATL GA Inventory'!$B95,'ATL RAW'!$L:$L,'ATL GA Inventory'!FQ$3)+SUMIFS('ATL CR'!$J:$J,'ATL CR'!$I:$I,'ATL GA Inventory'!$B95,'ATL CR'!$L:$L,'ATL GA Inventory'!FQ$3)</f>
        <v>0</v>
      </c>
      <c r="FR95" s="13">
        <f>SUMIFS('ATL RAW'!$J:$J,'ATL RAW'!$I:$I,'ATL GA Inventory'!$B95,'ATL RAW'!$L:$L,'ATL GA Inventory'!FR$3)+SUMIFS('ATL CR'!$J:$J,'ATL CR'!$I:$I,'ATL GA Inventory'!$B95,'ATL CR'!$L:$L,'ATL GA Inventory'!FR$3)</f>
        <v>0</v>
      </c>
      <c r="FS95" s="13">
        <f>SUMIFS('ATL RAW'!$J:$J,'ATL RAW'!$I:$I,'ATL GA Inventory'!$B95,'ATL RAW'!$L:$L,'ATL GA Inventory'!FS$3)+SUMIFS('ATL CR'!$J:$J,'ATL CR'!$I:$I,'ATL GA Inventory'!$B95,'ATL CR'!$L:$L,'ATL GA Inventory'!FS$3)</f>
        <v>0</v>
      </c>
      <c r="FT95" s="13">
        <f>SUMIFS('ATL RAW'!$J:$J,'ATL RAW'!$I:$I,'ATL GA Inventory'!$B95,'ATL RAW'!$L:$L,'ATL GA Inventory'!FT$3)+SUMIFS('ATL CR'!$J:$J,'ATL CR'!$I:$I,'ATL GA Inventory'!$B95,'ATL CR'!$L:$L,'ATL GA Inventory'!FT$3)</f>
        <v>0</v>
      </c>
      <c r="FU95" s="13">
        <f>SUMIFS('ATL RAW'!$J:$J,'ATL RAW'!$I:$I,'ATL GA Inventory'!$B95,'ATL RAW'!$L:$L,'ATL GA Inventory'!FU$3)+SUMIFS('ATL CR'!$J:$J,'ATL CR'!$I:$I,'ATL GA Inventory'!$B95,'ATL CR'!$L:$L,'ATL GA Inventory'!FU$3)</f>
        <v>0</v>
      </c>
      <c r="FV95" s="13">
        <f>SUMIFS('ATL RAW'!$J:$J,'ATL RAW'!$I:$I,'ATL GA Inventory'!$B95,'ATL RAW'!$L:$L,'ATL GA Inventory'!FV$3)+SUMIFS('ATL CR'!$J:$J,'ATL CR'!$I:$I,'ATL GA Inventory'!$B95,'ATL CR'!$L:$L,'ATL GA Inventory'!FV$3)</f>
        <v>0</v>
      </c>
      <c r="FW95" s="13">
        <f>SUMIFS('ATL RAW'!$J:$J,'ATL RAW'!$I:$I,'ATL GA Inventory'!$B95,'ATL RAW'!$L:$L,'ATL GA Inventory'!FW$3)+SUMIFS('ATL CR'!$J:$J,'ATL CR'!$I:$I,'ATL GA Inventory'!$B95,'ATL CR'!$L:$L,'ATL GA Inventory'!FW$3)</f>
        <v>0</v>
      </c>
      <c r="FX95" s="13">
        <f>SUMIFS('ATL RAW'!$J:$J,'ATL RAW'!$I:$I,'ATL GA Inventory'!$B95,'ATL RAW'!$L:$L,'ATL GA Inventory'!FX$3)+SUMIFS('ATL CR'!$J:$J,'ATL CR'!$I:$I,'ATL GA Inventory'!$B95,'ATL CR'!$L:$L,'ATL GA Inventory'!FX$3)</f>
        <v>0</v>
      </c>
      <c r="FY95" s="13">
        <f>SUMIFS('ATL RAW'!$J:$J,'ATL RAW'!$I:$I,'ATL GA Inventory'!$B95,'ATL RAW'!$L:$L,'ATL GA Inventory'!FY$3)+SUMIFS('ATL CR'!$J:$J,'ATL CR'!$I:$I,'ATL GA Inventory'!$B95,'ATL CR'!$L:$L,'ATL GA Inventory'!FY$3)</f>
        <v>0</v>
      </c>
      <c r="FZ95" s="13">
        <f>SUMIFS('ATL RAW'!$J:$J,'ATL RAW'!$I:$I,'ATL GA Inventory'!$B95,'ATL RAW'!$L:$L,'ATL GA Inventory'!FZ$3)+SUMIFS('ATL CR'!$J:$J,'ATL CR'!$I:$I,'ATL GA Inventory'!$B95,'ATL CR'!$L:$L,'ATL GA Inventory'!FZ$3)</f>
        <v>0</v>
      </c>
      <c r="GA95" s="13">
        <f>SUMIFS('ATL RAW'!$J:$J,'ATL RAW'!$I:$I,'ATL GA Inventory'!$B95,'ATL RAW'!$L:$L,'ATL GA Inventory'!GA$3)+SUMIFS('ATL CR'!$J:$J,'ATL CR'!$I:$I,'ATL GA Inventory'!$B95,'ATL CR'!$L:$L,'ATL GA Inventory'!GA$3)</f>
        <v>0</v>
      </c>
      <c r="GB95" s="13">
        <f>SUMIFS('ATL RAW'!$J:$J,'ATL RAW'!$I:$I,'ATL GA Inventory'!$B95,'ATL RAW'!$L:$L,'ATL GA Inventory'!GB$3)+SUMIFS('ATL CR'!$J:$J,'ATL CR'!$I:$I,'ATL GA Inventory'!$B95,'ATL CR'!$L:$L,'ATL GA Inventory'!GB$3)</f>
        <v>0</v>
      </c>
      <c r="GC95" s="13">
        <f>SUMIFS('ATL RAW'!$J:$J,'ATL RAW'!$I:$I,'ATL GA Inventory'!$B95,'ATL RAW'!$L:$L,'ATL GA Inventory'!GC$3)+SUMIFS('ATL CR'!$J:$J,'ATL CR'!$I:$I,'ATL GA Inventory'!$B95,'ATL CR'!$L:$L,'ATL GA Inventory'!GC$3)</f>
        <v>0</v>
      </c>
      <c r="GD95" s="13">
        <f>SUMIFS('ATL RAW'!$J:$J,'ATL RAW'!$I:$I,'ATL GA Inventory'!$B95,'ATL RAW'!$L:$L,'ATL GA Inventory'!GD$3)+SUMIFS('ATL CR'!$J:$J,'ATL CR'!$I:$I,'ATL GA Inventory'!$B95,'ATL CR'!$L:$L,'ATL GA Inventory'!GD$3)</f>
        <v>0</v>
      </c>
      <c r="GE95" s="13">
        <f>SUMIFS('ATL RAW'!$J:$J,'ATL RAW'!$I:$I,'ATL GA Inventory'!$B95,'ATL RAW'!$L:$L,'ATL GA Inventory'!GE$3)+SUMIFS('ATL CR'!$J:$J,'ATL CR'!$I:$I,'ATL GA Inventory'!$B95,'ATL CR'!$L:$L,'ATL GA Inventory'!GE$3)</f>
        <v>0</v>
      </c>
      <c r="GF95" s="13">
        <f>SUMIFS('ATL RAW'!$J:$J,'ATL RAW'!$I:$I,'ATL GA Inventory'!$B95,'ATL RAW'!$L:$L,'ATL GA Inventory'!GF$3)+SUMIFS('ATL CR'!$J:$J,'ATL CR'!$I:$I,'ATL GA Inventory'!$B95,'ATL CR'!$L:$L,'ATL GA Inventory'!GF$3)</f>
        <v>0</v>
      </c>
      <c r="GG95" s="13">
        <f>SUMIFS('ATL RAW'!$J:$J,'ATL RAW'!$I:$I,'ATL GA Inventory'!$B95,'ATL RAW'!$L:$L,'ATL GA Inventory'!GG$3)+SUMIFS('ATL CR'!$J:$J,'ATL CR'!$I:$I,'ATL GA Inventory'!$B95,'ATL CR'!$L:$L,'ATL GA Inventory'!GG$3)</f>
        <v>0</v>
      </c>
      <c r="GH95" s="13">
        <f>SUMIFS('ATL RAW'!$J:$J,'ATL RAW'!$I:$I,'ATL GA Inventory'!$B95,'ATL RAW'!$L:$L,'ATL GA Inventory'!GH$3)+SUMIFS('ATL CR'!$J:$J,'ATL CR'!$I:$I,'ATL GA Inventory'!$B95,'ATL CR'!$L:$L,'ATL GA Inventory'!GH$3)</f>
        <v>0</v>
      </c>
      <c r="GI95" s="13">
        <f>SUMIFS('ATL RAW'!$J:$J,'ATL RAW'!$I:$I,'ATL GA Inventory'!$B95,'ATL RAW'!$L:$L,'ATL GA Inventory'!GI$3)+SUMIFS('ATL CR'!$J:$J,'ATL CR'!$I:$I,'ATL GA Inventory'!$B95,'ATL CR'!$L:$L,'ATL GA Inventory'!GI$3)</f>
        <v>0</v>
      </c>
      <c r="GJ95" s="13">
        <f>SUMIFS('ATL RAW'!$J:$J,'ATL RAW'!$I:$I,'ATL GA Inventory'!$B95,'ATL RAW'!$L:$L,'ATL GA Inventory'!GJ$3)+SUMIFS('ATL CR'!$J:$J,'ATL CR'!$I:$I,'ATL GA Inventory'!$B95,'ATL CR'!$L:$L,'ATL GA Inventory'!GJ$3)</f>
        <v>0</v>
      </c>
      <c r="GK95" s="13">
        <f>SUMIFS('ATL RAW'!$J:$J,'ATL RAW'!$I:$I,'ATL GA Inventory'!$B95,'ATL RAW'!$L:$L,'ATL GA Inventory'!GK$3)+SUMIFS('ATL CR'!$J:$J,'ATL CR'!$I:$I,'ATL GA Inventory'!$B95,'ATL CR'!$L:$L,'ATL GA Inventory'!GK$3)</f>
        <v>0</v>
      </c>
      <c r="GL95" s="13">
        <f>SUMIFS('ATL RAW'!$J:$J,'ATL RAW'!$I:$I,'ATL GA Inventory'!$B95,'ATL RAW'!$L:$L,'ATL GA Inventory'!GL$3)+SUMIFS('ATL CR'!$J:$J,'ATL CR'!$I:$I,'ATL GA Inventory'!$B95,'ATL CR'!$L:$L,'ATL GA Inventory'!GL$3)</f>
        <v>0</v>
      </c>
      <c r="GM95" s="13">
        <f>SUMIFS('ATL RAW'!$J:$J,'ATL RAW'!$I:$I,'ATL GA Inventory'!$B95,'ATL RAW'!$L:$L,'ATL GA Inventory'!GM$3)+SUMIFS('ATL CR'!$J:$J,'ATL CR'!$I:$I,'ATL GA Inventory'!$B95,'ATL CR'!$L:$L,'ATL GA Inventory'!GM$3)</f>
        <v>0</v>
      </c>
      <c r="GN95" s="13">
        <f>SUMIFS('ATL RAW'!$J:$J,'ATL RAW'!$I:$I,'ATL GA Inventory'!$B95,'ATL RAW'!$L:$L,'ATL GA Inventory'!GN$3)+SUMIFS('ATL CR'!$J:$J,'ATL CR'!$I:$I,'ATL GA Inventory'!$B95,'ATL CR'!$L:$L,'ATL GA Inventory'!GN$3)</f>
        <v>0</v>
      </c>
      <c r="GO95" s="13">
        <f>SUMIFS('ATL RAW'!$J:$J,'ATL RAW'!$I:$I,'ATL GA Inventory'!$B95,'ATL RAW'!$L:$L,'ATL GA Inventory'!GO$3)+SUMIFS('ATL CR'!$J:$J,'ATL CR'!$I:$I,'ATL GA Inventory'!$B95,'ATL CR'!$L:$L,'ATL GA Inventory'!GO$3)</f>
        <v>0</v>
      </c>
      <c r="GP95" s="13">
        <f>SUMIFS('ATL RAW'!$J:$J,'ATL RAW'!$I:$I,'ATL GA Inventory'!$B95,'ATL RAW'!$L:$L,'ATL GA Inventory'!GP$3)+SUMIFS('ATL CR'!$J:$J,'ATL CR'!$I:$I,'ATL GA Inventory'!$B95,'ATL CR'!$L:$L,'ATL GA Inventory'!GP$3)</f>
        <v>0</v>
      </c>
      <c r="GQ95" s="13">
        <f>SUMIFS('ATL RAW'!$J:$J,'ATL RAW'!$I:$I,'ATL GA Inventory'!$B95,'ATL RAW'!$L:$L,'ATL GA Inventory'!GQ$3)+SUMIFS('ATL CR'!$J:$J,'ATL CR'!$I:$I,'ATL GA Inventory'!$B95,'ATL CR'!$L:$L,'ATL GA Inventory'!GQ$3)</f>
        <v>0</v>
      </c>
      <c r="GR95" s="13">
        <f>SUMIFS('ATL RAW'!$J:$J,'ATL RAW'!$I:$I,'ATL GA Inventory'!$B95,'ATL RAW'!$L:$L,'ATL GA Inventory'!GR$3)+SUMIFS('ATL CR'!$J:$J,'ATL CR'!$I:$I,'ATL GA Inventory'!$B95,'ATL CR'!$L:$L,'ATL GA Inventory'!GR$3)</f>
        <v>0</v>
      </c>
      <c r="GS95" s="13">
        <f>SUMIFS('ATL RAW'!$J:$J,'ATL RAW'!$I:$I,'ATL GA Inventory'!$B95,'ATL RAW'!$L:$L,'ATL GA Inventory'!GS$3)+SUMIFS('ATL CR'!$J:$J,'ATL CR'!$I:$I,'ATL GA Inventory'!$B95,'ATL CR'!$L:$L,'ATL GA Inventory'!GS$3)</f>
        <v>0</v>
      </c>
      <c r="GT95" s="13">
        <f>SUMIFS('ATL RAW'!$J:$J,'ATL RAW'!$I:$I,'ATL GA Inventory'!$B95,'ATL RAW'!$L:$L,'ATL GA Inventory'!GT$3)+SUMIFS('ATL CR'!$J:$J,'ATL CR'!$I:$I,'ATL GA Inventory'!$B95,'ATL CR'!$L:$L,'ATL GA Inventory'!GT$3)</f>
        <v>0</v>
      </c>
      <c r="GU95" s="13">
        <f>SUMIFS('ATL RAW'!$J:$J,'ATL RAW'!$I:$I,'ATL GA Inventory'!$B95,'ATL RAW'!$L:$L,'ATL GA Inventory'!GU$3)+SUMIFS('ATL CR'!$J:$J,'ATL CR'!$I:$I,'ATL GA Inventory'!$B95,'ATL CR'!$L:$L,'ATL GA Inventory'!GU$3)</f>
        <v>0</v>
      </c>
      <c r="GV95" s="13">
        <f>SUMIFS('ATL RAW'!$J:$J,'ATL RAW'!$I:$I,'ATL GA Inventory'!$B95,'ATL RAW'!$L:$L,'ATL GA Inventory'!GV$3)+SUMIFS('ATL CR'!$J:$J,'ATL CR'!$I:$I,'ATL GA Inventory'!$B95,'ATL CR'!$L:$L,'ATL GA Inventory'!GV$3)</f>
        <v>0</v>
      </c>
      <c r="GW95" s="13">
        <f>SUMIFS('ATL RAW'!$J:$J,'ATL RAW'!$I:$I,'ATL GA Inventory'!$B95,'ATL RAW'!$L:$L,'ATL GA Inventory'!GW$3)+SUMIFS('ATL CR'!$J:$J,'ATL CR'!$I:$I,'ATL GA Inventory'!$B95,'ATL CR'!$L:$L,'ATL GA Inventory'!GW$3)</f>
        <v>0</v>
      </c>
      <c r="GX95" s="13">
        <f>SUMIFS('ATL RAW'!$J:$J,'ATL RAW'!$I:$I,'ATL GA Inventory'!$B95,'ATL RAW'!$L:$L,'ATL GA Inventory'!GX$3)+SUMIFS('ATL CR'!$J:$J,'ATL CR'!$I:$I,'ATL GA Inventory'!$B95,'ATL CR'!$L:$L,'ATL GA Inventory'!GX$3)</f>
        <v>0</v>
      </c>
      <c r="GY95" s="13">
        <f>SUMIFS('ATL RAW'!$J:$J,'ATL RAW'!$I:$I,'ATL GA Inventory'!$B95,'ATL RAW'!$L:$L,'ATL GA Inventory'!GY$3)+SUMIFS('ATL CR'!$J:$J,'ATL CR'!$I:$I,'ATL GA Inventory'!$B95,'ATL CR'!$L:$L,'ATL GA Inventory'!GY$3)</f>
        <v>0</v>
      </c>
    </row>
    <row r="96" spans="1:207" hidden="1">
      <c r="A96" s="15" t="s">
        <v>936</v>
      </c>
      <c r="B96" s="15">
        <f t="shared" si="13"/>
        <v>46111143</v>
      </c>
      <c r="C96" s="15" t="str">
        <f t="shared" si="13"/>
        <v>Q.PEAK DUO L-G6P.2</v>
      </c>
      <c r="D96" s="14">
        <f t="shared" si="13"/>
        <v>415</v>
      </c>
      <c r="E96" s="13">
        <f>SUMIFS('ATL RAW'!$J:$J,'ATL RAW'!$I:$I,'ATL GA Inventory'!$B96,'ATL RAW'!$L:$L,'ATL GA Inventory'!E$3)+SUMIFS('ATL CR'!$J:$J,'ATL CR'!$I:$I,'ATL GA Inventory'!$B96,'ATL CR'!$L:$L,'ATL GA Inventory'!E$3)</f>
        <v>0</v>
      </c>
      <c r="F96" s="13">
        <f>SUMIFS('ATL RAW'!$J:$J,'ATL RAW'!$I:$I,'ATL GA Inventory'!$B96,'ATL RAW'!$L:$L,'ATL GA Inventory'!F$3)+SUMIFS('ATL CR'!$J:$J,'ATL CR'!$I:$I,'ATL GA Inventory'!$B96,'ATL CR'!$L:$L,'ATL GA Inventory'!F$3)</f>
        <v>0</v>
      </c>
      <c r="G96" s="13">
        <f>SUMIFS('ATL RAW'!$J:$J,'ATL RAW'!$I:$I,'ATL GA Inventory'!$B96,'ATL RAW'!$L:$L,'ATL GA Inventory'!G$3)+SUMIFS('ATL CR'!$J:$J,'ATL CR'!$I:$I,'ATL GA Inventory'!$B96,'ATL CR'!$L:$L,'ATL GA Inventory'!G$3)</f>
        <v>0</v>
      </c>
      <c r="H96" s="13">
        <f>SUMIFS('ATL RAW'!$J:$J,'ATL RAW'!$I:$I,'ATL GA Inventory'!$B96,'ATL RAW'!$L:$L,'ATL GA Inventory'!H$3)+SUMIFS('ATL CR'!$J:$J,'ATL CR'!$I:$I,'ATL GA Inventory'!$B96,'ATL CR'!$L:$L,'ATL GA Inventory'!H$3)</f>
        <v>0</v>
      </c>
      <c r="I96" s="13">
        <f>SUMIFS('ATL RAW'!$J:$J,'ATL RAW'!$I:$I,'ATL GA Inventory'!$B96,'ATL RAW'!$L:$L,'ATL GA Inventory'!I$3)+SUMIFS('ATL CR'!$J:$J,'ATL CR'!$I:$I,'ATL GA Inventory'!$B96,'ATL CR'!$L:$L,'ATL GA Inventory'!I$3)</f>
        <v>0</v>
      </c>
      <c r="J96" s="13">
        <f>SUMIFS('ATL RAW'!$J:$J,'ATL RAW'!$I:$I,'ATL GA Inventory'!$B96,'ATL RAW'!$L:$L,'ATL GA Inventory'!J$3)+SUMIFS('ATL CR'!$J:$J,'ATL CR'!$I:$I,'ATL GA Inventory'!$B96,'ATL CR'!$L:$L,'ATL GA Inventory'!J$3)</f>
        <v>0</v>
      </c>
      <c r="K96" s="13">
        <f>SUMIFS('ATL RAW'!$J:$J,'ATL RAW'!$I:$I,'ATL GA Inventory'!$B96,'ATL RAW'!$L:$L,'ATL GA Inventory'!K$3)+SUMIFS('ATL CR'!$J:$J,'ATL CR'!$I:$I,'ATL GA Inventory'!$B96,'ATL CR'!$L:$L,'ATL GA Inventory'!K$3)</f>
        <v>0</v>
      </c>
      <c r="L96" s="13">
        <f>SUMIFS('ATL RAW'!$J:$J,'ATL RAW'!$I:$I,'ATL GA Inventory'!$B96,'ATL RAW'!$L:$L,'ATL GA Inventory'!L$3)+SUMIFS('ATL CR'!$J:$J,'ATL CR'!$I:$I,'ATL GA Inventory'!$B96,'ATL CR'!$L:$L,'ATL GA Inventory'!L$3)</f>
        <v>0</v>
      </c>
      <c r="M96" s="13">
        <f>SUMIFS('ATL RAW'!$J:$J,'ATL RAW'!$I:$I,'ATL GA Inventory'!$B96,'ATL RAW'!$L:$L,'ATL GA Inventory'!M$3)+SUMIFS('ATL CR'!$J:$J,'ATL CR'!$I:$I,'ATL GA Inventory'!$B96,'ATL CR'!$L:$L,'ATL GA Inventory'!M$3)</f>
        <v>0</v>
      </c>
      <c r="N96" s="13">
        <f>SUMIFS('ATL RAW'!$J:$J,'ATL RAW'!$I:$I,'ATL GA Inventory'!$B96,'ATL RAW'!$L:$L,'ATL GA Inventory'!N$3)+SUMIFS('ATL CR'!$J:$J,'ATL CR'!$I:$I,'ATL GA Inventory'!$B96,'ATL CR'!$L:$L,'ATL GA Inventory'!N$3)</f>
        <v>0</v>
      </c>
      <c r="O96" s="13">
        <f>SUMIFS('ATL RAW'!$J:$J,'ATL RAW'!$I:$I,'ATL GA Inventory'!$B96,'ATL RAW'!$L:$L,'ATL GA Inventory'!O$3)+SUMIFS('ATL CR'!$J:$J,'ATL CR'!$I:$I,'ATL GA Inventory'!$B96,'ATL CR'!$L:$L,'ATL GA Inventory'!O$3)</f>
        <v>0</v>
      </c>
      <c r="P96" s="13">
        <f>SUMIFS('ATL RAW'!$J:$J,'ATL RAW'!$I:$I,'ATL GA Inventory'!$B96,'ATL RAW'!$L:$L,'ATL GA Inventory'!P$3)+SUMIFS('ATL CR'!$J:$J,'ATL CR'!$I:$I,'ATL GA Inventory'!$B96,'ATL CR'!$L:$L,'ATL GA Inventory'!P$3)</f>
        <v>0</v>
      </c>
      <c r="Q96" s="13">
        <f>SUMIFS('ATL RAW'!$J:$J,'ATL RAW'!$I:$I,'ATL GA Inventory'!$B96,'ATL RAW'!$L:$L,'ATL GA Inventory'!Q$3)+SUMIFS('ATL CR'!$J:$J,'ATL CR'!$I:$I,'ATL GA Inventory'!$B96,'ATL CR'!$L:$L,'ATL GA Inventory'!Q$3)</f>
        <v>0</v>
      </c>
      <c r="R96" s="13">
        <f>SUMIFS('ATL RAW'!$J:$J,'ATL RAW'!$I:$I,'ATL GA Inventory'!$B96,'ATL RAW'!$L:$L,'ATL GA Inventory'!R$3)+SUMIFS('ATL CR'!$J:$J,'ATL CR'!$I:$I,'ATL GA Inventory'!$B96,'ATL CR'!$L:$L,'ATL GA Inventory'!R$3)</f>
        <v>0</v>
      </c>
      <c r="S96" s="13">
        <f>SUMIFS('ATL RAW'!$J:$J,'ATL RAW'!$I:$I,'ATL GA Inventory'!$B96,'ATL RAW'!$L:$L,'ATL GA Inventory'!S$3)+SUMIFS('ATL CR'!$J:$J,'ATL CR'!$I:$I,'ATL GA Inventory'!$B96,'ATL CR'!$L:$L,'ATL GA Inventory'!S$3)</f>
        <v>0</v>
      </c>
      <c r="T96" s="13">
        <f>SUMIFS('ATL RAW'!$J:$J,'ATL RAW'!$I:$I,'ATL GA Inventory'!$B96,'ATL RAW'!$L:$L,'ATL GA Inventory'!T$3)+SUMIFS('ATL CR'!$J:$J,'ATL CR'!$I:$I,'ATL GA Inventory'!$B96,'ATL CR'!$L:$L,'ATL GA Inventory'!T$3)</f>
        <v>0</v>
      </c>
      <c r="U96" s="13">
        <f>SUMIFS('ATL RAW'!$J:$J,'ATL RAW'!$I:$I,'ATL GA Inventory'!$B96,'ATL RAW'!$L:$L,'ATL GA Inventory'!U$3)+SUMIFS('ATL CR'!$J:$J,'ATL CR'!$I:$I,'ATL GA Inventory'!$B96,'ATL CR'!$L:$L,'ATL GA Inventory'!U$3)</f>
        <v>0</v>
      </c>
      <c r="V96" s="13">
        <f>SUMIFS('ATL RAW'!$J:$J,'ATL RAW'!$I:$I,'ATL GA Inventory'!$B96,'ATL RAW'!$L:$L,'ATL GA Inventory'!V$3)+SUMIFS('ATL CR'!$J:$J,'ATL CR'!$I:$I,'ATL GA Inventory'!$B96,'ATL CR'!$L:$L,'ATL GA Inventory'!V$3)</f>
        <v>0</v>
      </c>
      <c r="W96" s="13">
        <f>SUMIFS('ATL RAW'!$J:$J,'ATL RAW'!$I:$I,'ATL GA Inventory'!$B96,'ATL RAW'!$L:$L,'ATL GA Inventory'!W$3)+SUMIFS('ATL CR'!$J:$J,'ATL CR'!$I:$I,'ATL GA Inventory'!$B96,'ATL CR'!$L:$L,'ATL GA Inventory'!W$3)</f>
        <v>0</v>
      </c>
      <c r="X96" s="13">
        <f>SUMIFS('ATL RAW'!$J:$J,'ATL RAW'!$I:$I,'ATL GA Inventory'!$B96,'ATL RAW'!$L:$L,'ATL GA Inventory'!X$3)+SUMIFS('ATL CR'!$J:$J,'ATL CR'!$I:$I,'ATL GA Inventory'!$B96,'ATL CR'!$L:$L,'ATL GA Inventory'!X$3)</f>
        <v>0</v>
      </c>
      <c r="Y96" s="13">
        <f>SUMIFS('ATL RAW'!$J:$J,'ATL RAW'!$I:$I,'ATL GA Inventory'!$B96,'ATL RAW'!$L:$L,'ATL GA Inventory'!Y$3)+SUMIFS('ATL CR'!$J:$J,'ATL CR'!$I:$I,'ATL GA Inventory'!$B96,'ATL CR'!$L:$L,'ATL GA Inventory'!Y$3)</f>
        <v>0</v>
      </c>
      <c r="Z96" s="13">
        <f>SUMIFS('ATL RAW'!$J:$J,'ATL RAW'!$I:$I,'ATL GA Inventory'!$B96,'ATL RAW'!$L:$L,'ATL GA Inventory'!Z$3)+SUMIFS('ATL CR'!$J:$J,'ATL CR'!$I:$I,'ATL GA Inventory'!$B96,'ATL CR'!$L:$L,'ATL GA Inventory'!Z$3)</f>
        <v>0</v>
      </c>
      <c r="AA96" s="13">
        <f>SUMIFS('ATL RAW'!$J:$J,'ATL RAW'!$I:$I,'ATL GA Inventory'!$B96,'ATL RAW'!$L:$L,'ATL GA Inventory'!AA$3)+SUMIFS('ATL CR'!$J:$J,'ATL CR'!$I:$I,'ATL GA Inventory'!$B96,'ATL CR'!$L:$L,'ATL GA Inventory'!AA$3)</f>
        <v>0</v>
      </c>
      <c r="AB96" s="13">
        <f>SUMIFS('ATL RAW'!$J:$J,'ATL RAW'!$I:$I,'ATL GA Inventory'!$B96,'ATL RAW'!$L:$L,'ATL GA Inventory'!AB$3)+SUMIFS('ATL CR'!$J:$J,'ATL CR'!$I:$I,'ATL GA Inventory'!$B96,'ATL CR'!$L:$L,'ATL GA Inventory'!AB$3)</f>
        <v>0</v>
      </c>
      <c r="AC96" s="13">
        <f>SUMIFS('ATL RAW'!$J:$J,'ATL RAW'!$I:$I,'ATL GA Inventory'!$B96,'ATL RAW'!$L:$L,'ATL GA Inventory'!AC$3)+SUMIFS('ATL CR'!$J:$J,'ATL CR'!$I:$I,'ATL GA Inventory'!$B96,'ATL CR'!$L:$L,'ATL GA Inventory'!AC$3)</f>
        <v>0</v>
      </c>
      <c r="AD96" s="13">
        <f>SUMIFS('ATL RAW'!$J:$J,'ATL RAW'!$I:$I,'ATL GA Inventory'!$B96,'ATL RAW'!$L:$L,'ATL GA Inventory'!AD$3)+SUMIFS('ATL CR'!$J:$J,'ATL CR'!$I:$I,'ATL GA Inventory'!$B96,'ATL CR'!$L:$L,'ATL GA Inventory'!AD$3)</f>
        <v>0</v>
      </c>
      <c r="AE96" s="13">
        <f>SUMIFS('ATL RAW'!$J:$J,'ATL RAW'!$I:$I,'ATL GA Inventory'!$B96,'ATL RAW'!$L:$L,'ATL GA Inventory'!AE$3)+SUMIFS('ATL CR'!$J:$J,'ATL CR'!$I:$I,'ATL GA Inventory'!$B96,'ATL CR'!$L:$L,'ATL GA Inventory'!AE$3)</f>
        <v>0</v>
      </c>
      <c r="AF96" s="13">
        <f>SUMIFS('ATL RAW'!$J:$J,'ATL RAW'!$I:$I,'ATL GA Inventory'!$B96,'ATL RAW'!$L:$L,'ATL GA Inventory'!AF$3)+SUMIFS('ATL CR'!$J:$J,'ATL CR'!$I:$I,'ATL GA Inventory'!$B96,'ATL CR'!$L:$L,'ATL GA Inventory'!AF$3)</f>
        <v>0</v>
      </c>
      <c r="AG96" s="13">
        <f>SUMIFS('ATL RAW'!$J:$J,'ATL RAW'!$I:$I,'ATL GA Inventory'!$B96,'ATL RAW'!$L:$L,'ATL GA Inventory'!AG$3)+SUMIFS('ATL CR'!$J:$J,'ATL CR'!$I:$I,'ATL GA Inventory'!$B96,'ATL CR'!$L:$L,'ATL GA Inventory'!AG$3)</f>
        <v>0</v>
      </c>
      <c r="AH96" s="13">
        <f>SUMIFS('ATL RAW'!$J:$J,'ATL RAW'!$I:$I,'ATL GA Inventory'!$B96,'ATL RAW'!$L:$L,'ATL GA Inventory'!AH$3)+SUMIFS('ATL CR'!$J:$J,'ATL CR'!$I:$I,'ATL GA Inventory'!$B96,'ATL CR'!$L:$L,'ATL GA Inventory'!AH$3)</f>
        <v>0</v>
      </c>
      <c r="AI96" s="13">
        <f>SUMIFS('ATL RAW'!$J:$J,'ATL RAW'!$I:$I,'ATL GA Inventory'!$B96,'ATL RAW'!$L:$L,'ATL GA Inventory'!AI$3)+SUMIFS('ATL CR'!$J:$J,'ATL CR'!$I:$I,'ATL GA Inventory'!$B96,'ATL CR'!$L:$L,'ATL GA Inventory'!AI$3)</f>
        <v>0</v>
      </c>
      <c r="AJ96" s="13">
        <f>SUMIFS('ATL RAW'!$J:$J,'ATL RAW'!$I:$I,'ATL GA Inventory'!$B96,'ATL RAW'!$L:$L,'ATL GA Inventory'!AJ$3)+SUMIFS('ATL CR'!$J:$J,'ATL CR'!$I:$I,'ATL GA Inventory'!$B96,'ATL CR'!$L:$L,'ATL GA Inventory'!AJ$3)</f>
        <v>0</v>
      </c>
      <c r="AK96" s="13">
        <f>SUMIFS('ATL RAW'!$J:$J,'ATL RAW'!$I:$I,'ATL GA Inventory'!$B96,'ATL RAW'!$L:$L,'ATL GA Inventory'!AK$3)+SUMIFS('ATL CR'!$J:$J,'ATL CR'!$I:$I,'ATL GA Inventory'!$B96,'ATL CR'!$L:$L,'ATL GA Inventory'!AK$3)</f>
        <v>0</v>
      </c>
      <c r="AL96" s="13">
        <f>SUMIFS('ATL RAW'!$J:$J,'ATL RAW'!$I:$I,'ATL GA Inventory'!$B96,'ATL RAW'!$L:$L,'ATL GA Inventory'!AL$3)+SUMIFS('ATL CR'!$J:$J,'ATL CR'!$I:$I,'ATL GA Inventory'!$B96,'ATL CR'!$L:$L,'ATL GA Inventory'!AL$3)</f>
        <v>0</v>
      </c>
      <c r="AM96" s="13">
        <f>SUMIFS('ATL RAW'!$J:$J,'ATL RAW'!$I:$I,'ATL GA Inventory'!$B96,'ATL RAW'!$L:$L,'ATL GA Inventory'!AM$3)+SUMIFS('ATL CR'!$J:$J,'ATL CR'!$I:$I,'ATL GA Inventory'!$B96,'ATL CR'!$L:$L,'ATL GA Inventory'!AM$3)</f>
        <v>0</v>
      </c>
      <c r="AN96" s="13">
        <f>SUMIFS('ATL RAW'!$J:$J,'ATL RAW'!$I:$I,'ATL GA Inventory'!$B96,'ATL RAW'!$L:$L,'ATL GA Inventory'!AN$3)+SUMIFS('ATL CR'!$J:$J,'ATL CR'!$I:$I,'ATL GA Inventory'!$B96,'ATL CR'!$L:$L,'ATL GA Inventory'!AN$3)</f>
        <v>0</v>
      </c>
      <c r="AO96" s="13">
        <f>SUMIFS('ATL RAW'!$J:$J,'ATL RAW'!$I:$I,'ATL GA Inventory'!$B96,'ATL RAW'!$L:$L,'ATL GA Inventory'!AO$3)+SUMIFS('ATL CR'!$J:$J,'ATL CR'!$I:$I,'ATL GA Inventory'!$B96,'ATL CR'!$L:$L,'ATL GA Inventory'!AO$3)</f>
        <v>0</v>
      </c>
      <c r="AP96" s="13">
        <f>SUMIFS('ATL RAW'!$J:$J,'ATL RAW'!$I:$I,'ATL GA Inventory'!$B96,'ATL RAW'!$L:$L,'ATL GA Inventory'!AP$3)+SUMIFS('ATL CR'!$J:$J,'ATL CR'!$I:$I,'ATL GA Inventory'!$B96,'ATL CR'!$L:$L,'ATL GA Inventory'!AP$3)</f>
        <v>0</v>
      </c>
      <c r="AQ96" s="13">
        <f>SUMIFS('ATL RAW'!$J:$J,'ATL RAW'!$I:$I,'ATL GA Inventory'!$B96,'ATL RAW'!$L:$L,'ATL GA Inventory'!AQ$3)+SUMIFS('ATL CR'!$J:$J,'ATL CR'!$I:$I,'ATL GA Inventory'!$B96,'ATL CR'!$L:$L,'ATL GA Inventory'!AQ$3)</f>
        <v>0</v>
      </c>
      <c r="AR96" s="13">
        <f>SUMIFS('ATL RAW'!$J:$J,'ATL RAW'!$I:$I,'ATL GA Inventory'!$B96,'ATL RAW'!$L:$L,'ATL GA Inventory'!AR$3)+SUMIFS('ATL CR'!$J:$J,'ATL CR'!$I:$I,'ATL GA Inventory'!$B96,'ATL CR'!$L:$L,'ATL GA Inventory'!AR$3)</f>
        <v>0</v>
      </c>
      <c r="AS96" s="13">
        <f>SUMIFS('ATL RAW'!$J:$J,'ATL RAW'!$I:$I,'ATL GA Inventory'!$B96,'ATL RAW'!$L:$L,'ATL GA Inventory'!AS$3)+SUMIFS('ATL CR'!$J:$J,'ATL CR'!$I:$I,'ATL GA Inventory'!$B96,'ATL CR'!$L:$L,'ATL GA Inventory'!AS$3)</f>
        <v>0</v>
      </c>
      <c r="AT96" s="13">
        <f>SUMIFS('ATL RAW'!$J:$J,'ATL RAW'!$I:$I,'ATL GA Inventory'!$B96,'ATL RAW'!$L:$L,'ATL GA Inventory'!AT$3)+SUMIFS('ATL CR'!$J:$J,'ATL CR'!$I:$I,'ATL GA Inventory'!$B96,'ATL CR'!$L:$L,'ATL GA Inventory'!AT$3)</f>
        <v>0</v>
      </c>
      <c r="AU96" s="13">
        <f>SUMIFS('ATL RAW'!$J:$J,'ATL RAW'!$I:$I,'ATL GA Inventory'!$B96,'ATL RAW'!$L:$L,'ATL GA Inventory'!AU$3)+SUMIFS('ATL CR'!$J:$J,'ATL CR'!$I:$I,'ATL GA Inventory'!$B96,'ATL CR'!$L:$L,'ATL GA Inventory'!AU$3)</f>
        <v>0</v>
      </c>
      <c r="AV96" s="13">
        <f>SUMIFS('ATL RAW'!$J:$J,'ATL RAW'!$I:$I,'ATL GA Inventory'!$B96,'ATL RAW'!$L:$L,'ATL GA Inventory'!AV$3)+SUMIFS('ATL CR'!$J:$J,'ATL CR'!$I:$I,'ATL GA Inventory'!$B96,'ATL CR'!$L:$L,'ATL GA Inventory'!AV$3)</f>
        <v>0</v>
      </c>
      <c r="AW96" s="13">
        <f>SUMIFS('ATL RAW'!$J:$J,'ATL RAW'!$I:$I,'ATL GA Inventory'!$B96,'ATL RAW'!$L:$L,'ATL GA Inventory'!AW$3)+SUMIFS('ATL CR'!$J:$J,'ATL CR'!$I:$I,'ATL GA Inventory'!$B96,'ATL CR'!$L:$L,'ATL GA Inventory'!AW$3)</f>
        <v>0</v>
      </c>
      <c r="AX96" s="13">
        <f>SUMIFS('ATL RAW'!$J:$J,'ATL RAW'!$I:$I,'ATL GA Inventory'!$B96,'ATL RAW'!$L:$L,'ATL GA Inventory'!AX$3)+SUMIFS('ATL CR'!$J:$J,'ATL CR'!$I:$I,'ATL GA Inventory'!$B96,'ATL CR'!$L:$L,'ATL GA Inventory'!AX$3)</f>
        <v>0</v>
      </c>
      <c r="AY96" s="13">
        <f>SUMIFS('ATL RAW'!$J:$J,'ATL RAW'!$I:$I,'ATL GA Inventory'!$B96,'ATL RAW'!$L:$L,'ATL GA Inventory'!AY$3)+SUMIFS('ATL CR'!$J:$J,'ATL CR'!$I:$I,'ATL GA Inventory'!$B96,'ATL CR'!$L:$L,'ATL GA Inventory'!AY$3)</f>
        <v>0</v>
      </c>
      <c r="AZ96" s="13">
        <f>SUMIFS('ATL RAW'!$J:$J,'ATL RAW'!$I:$I,'ATL GA Inventory'!$B96,'ATL RAW'!$L:$L,'ATL GA Inventory'!AZ$3)+SUMIFS('ATL CR'!$J:$J,'ATL CR'!$I:$I,'ATL GA Inventory'!$B96,'ATL CR'!$L:$L,'ATL GA Inventory'!AZ$3)</f>
        <v>0</v>
      </c>
      <c r="BA96" s="13">
        <f>SUMIFS('ATL RAW'!$J:$J,'ATL RAW'!$I:$I,'ATL GA Inventory'!$B96,'ATL RAW'!$L:$L,'ATL GA Inventory'!BA$3)+SUMIFS('ATL CR'!$J:$J,'ATL CR'!$I:$I,'ATL GA Inventory'!$B96,'ATL CR'!$L:$L,'ATL GA Inventory'!BA$3)</f>
        <v>0</v>
      </c>
      <c r="BB96" s="13">
        <f>SUMIFS('ATL RAW'!$J:$J,'ATL RAW'!$I:$I,'ATL GA Inventory'!$B96,'ATL RAW'!$L:$L,'ATL GA Inventory'!BB$3)+SUMIFS('ATL CR'!$J:$J,'ATL CR'!$I:$I,'ATL GA Inventory'!$B96,'ATL CR'!$L:$L,'ATL GA Inventory'!BB$3)</f>
        <v>0</v>
      </c>
      <c r="BC96" s="13">
        <f>SUMIFS('ATL RAW'!$J:$J,'ATL RAW'!$I:$I,'ATL GA Inventory'!$B96,'ATL RAW'!$L:$L,'ATL GA Inventory'!BC$3)+SUMIFS('ATL CR'!$J:$J,'ATL CR'!$I:$I,'ATL GA Inventory'!$B96,'ATL CR'!$L:$L,'ATL GA Inventory'!BC$3)</f>
        <v>0</v>
      </c>
      <c r="BD96" s="13">
        <f>SUMIFS('ATL RAW'!$J:$J,'ATL RAW'!$I:$I,'ATL GA Inventory'!$B96,'ATL RAW'!$L:$L,'ATL GA Inventory'!BD$3)+SUMIFS('ATL CR'!$J:$J,'ATL CR'!$I:$I,'ATL GA Inventory'!$B96,'ATL CR'!$L:$L,'ATL GA Inventory'!BD$3)</f>
        <v>0</v>
      </c>
      <c r="BE96" s="13">
        <f>SUMIFS('ATL RAW'!$J:$J,'ATL RAW'!$I:$I,'ATL GA Inventory'!$B96,'ATL RAW'!$L:$L,'ATL GA Inventory'!BE$3)+SUMIFS('ATL CR'!$J:$J,'ATL CR'!$I:$I,'ATL GA Inventory'!$B96,'ATL CR'!$L:$L,'ATL GA Inventory'!BE$3)</f>
        <v>0</v>
      </c>
      <c r="BF96" s="13">
        <f>SUMIFS('ATL RAW'!$J:$J,'ATL RAW'!$I:$I,'ATL GA Inventory'!$B96,'ATL RAW'!$L:$L,'ATL GA Inventory'!BF$3)+SUMIFS('ATL CR'!$J:$J,'ATL CR'!$I:$I,'ATL GA Inventory'!$B96,'ATL CR'!$L:$L,'ATL GA Inventory'!BF$3)</f>
        <v>0</v>
      </c>
      <c r="BG96" s="13">
        <f>SUMIFS('ATL RAW'!$J:$J,'ATL RAW'!$I:$I,'ATL GA Inventory'!$B96,'ATL RAW'!$L:$L,'ATL GA Inventory'!BG$3)+SUMIFS('ATL CR'!$J:$J,'ATL CR'!$I:$I,'ATL GA Inventory'!$B96,'ATL CR'!$L:$L,'ATL GA Inventory'!BG$3)</f>
        <v>0</v>
      </c>
      <c r="BH96" s="13">
        <f>SUMIFS('ATL RAW'!$J:$J,'ATL RAW'!$I:$I,'ATL GA Inventory'!$B96,'ATL RAW'!$L:$L,'ATL GA Inventory'!BH$3)+SUMIFS('ATL CR'!$J:$J,'ATL CR'!$I:$I,'ATL GA Inventory'!$B96,'ATL CR'!$L:$L,'ATL GA Inventory'!BH$3)</f>
        <v>0</v>
      </c>
      <c r="BI96" s="13">
        <f>SUMIFS('ATL RAW'!$J:$J,'ATL RAW'!$I:$I,'ATL GA Inventory'!$B96,'ATL RAW'!$L:$L,'ATL GA Inventory'!BI$3)+SUMIFS('ATL CR'!$J:$J,'ATL CR'!$I:$I,'ATL GA Inventory'!$B96,'ATL CR'!$L:$L,'ATL GA Inventory'!BI$3)</f>
        <v>0</v>
      </c>
      <c r="BJ96" s="13">
        <f>SUMIFS('ATL RAW'!$J:$J,'ATL RAW'!$I:$I,'ATL GA Inventory'!$B96,'ATL RAW'!$L:$L,'ATL GA Inventory'!BJ$3)+SUMIFS('ATL CR'!$J:$J,'ATL CR'!$I:$I,'ATL GA Inventory'!$B96,'ATL CR'!$L:$L,'ATL GA Inventory'!BJ$3)</f>
        <v>0</v>
      </c>
      <c r="BK96" s="13">
        <f>SUMIFS('ATL RAW'!$J:$J,'ATL RAW'!$I:$I,'ATL GA Inventory'!$B96,'ATL RAW'!$L:$L,'ATL GA Inventory'!BK$3)+SUMIFS('ATL CR'!$J:$J,'ATL CR'!$I:$I,'ATL GA Inventory'!$B96,'ATL CR'!$L:$L,'ATL GA Inventory'!BK$3)</f>
        <v>0</v>
      </c>
      <c r="BL96" s="13">
        <f>SUMIFS('ATL RAW'!$J:$J,'ATL RAW'!$I:$I,'ATL GA Inventory'!$B96,'ATL RAW'!$L:$L,'ATL GA Inventory'!BL$3)+SUMIFS('ATL CR'!$J:$J,'ATL CR'!$I:$I,'ATL GA Inventory'!$B96,'ATL CR'!$L:$L,'ATL GA Inventory'!BL$3)</f>
        <v>0</v>
      </c>
      <c r="BM96" s="13">
        <f>SUMIFS('ATL RAW'!$J:$J,'ATL RAW'!$I:$I,'ATL GA Inventory'!$B96,'ATL RAW'!$L:$L,'ATL GA Inventory'!BM$3)+SUMIFS('ATL CR'!$J:$J,'ATL CR'!$I:$I,'ATL GA Inventory'!$B96,'ATL CR'!$L:$L,'ATL GA Inventory'!BM$3)</f>
        <v>0</v>
      </c>
      <c r="BN96" s="13">
        <f>SUMIFS('ATL RAW'!$J:$J,'ATL RAW'!$I:$I,'ATL GA Inventory'!$B96,'ATL RAW'!$L:$L,'ATL GA Inventory'!BN$3)+SUMIFS('ATL CR'!$J:$J,'ATL CR'!$I:$I,'ATL GA Inventory'!$B96,'ATL CR'!$L:$L,'ATL GA Inventory'!BN$3)</f>
        <v>0</v>
      </c>
      <c r="BO96" s="13">
        <f>SUMIFS('ATL RAW'!$J:$J,'ATL RAW'!$I:$I,'ATL GA Inventory'!$B96,'ATL RAW'!$L:$L,'ATL GA Inventory'!BO$3)+SUMIFS('ATL CR'!$J:$J,'ATL CR'!$I:$I,'ATL GA Inventory'!$B96,'ATL CR'!$L:$L,'ATL GA Inventory'!BO$3)</f>
        <v>0</v>
      </c>
      <c r="BP96" s="13">
        <f>SUMIFS('ATL RAW'!$J:$J,'ATL RAW'!$I:$I,'ATL GA Inventory'!$B96,'ATL RAW'!$L:$L,'ATL GA Inventory'!BP$3)+SUMIFS('ATL CR'!$J:$J,'ATL CR'!$I:$I,'ATL GA Inventory'!$B96,'ATL CR'!$L:$L,'ATL GA Inventory'!BP$3)</f>
        <v>0</v>
      </c>
      <c r="BQ96" s="13">
        <f>SUMIFS('ATL RAW'!$J:$J,'ATL RAW'!$I:$I,'ATL GA Inventory'!$B96,'ATL RAW'!$L:$L,'ATL GA Inventory'!BQ$3)+SUMIFS('ATL CR'!$J:$J,'ATL CR'!$I:$I,'ATL GA Inventory'!$B96,'ATL CR'!$L:$L,'ATL GA Inventory'!BQ$3)</f>
        <v>0</v>
      </c>
      <c r="BR96" s="13">
        <f>SUMIFS('ATL RAW'!$J:$J,'ATL RAW'!$I:$I,'ATL GA Inventory'!$B96,'ATL RAW'!$L:$L,'ATL GA Inventory'!BR$3)+SUMIFS('ATL CR'!$J:$J,'ATL CR'!$I:$I,'ATL GA Inventory'!$B96,'ATL CR'!$L:$L,'ATL GA Inventory'!BR$3)</f>
        <v>0</v>
      </c>
      <c r="BS96" s="13">
        <f>SUMIFS('ATL RAW'!$J:$J,'ATL RAW'!$I:$I,'ATL GA Inventory'!$B96,'ATL RAW'!$L:$L,'ATL GA Inventory'!BS$3)+SUMIFS('ATL CR'!$J:$J,'ATL CR'!$I:$I,'ATL GA Inventory'!$B96,'ATL CR'!$L:$L,'ATL GA Inventory'!BS$3)</f>
        <v>0</v>
      </c>
      <c r="BT96" s="13">
        <f>SUMIFS('ATL RAW'!$J:$J,'ATL RAW'!$I:$I,'ATL GA Inventory'!$B96,'ATL RAW'!$L:$L,'ATL GA Inventory'!BT$3)+SUMIFS('ATL CR'!$J:$J,'ATL CR'!$I:$I,'ATL GA Inventory'!$B96,'ATL CR'!$L:$L,'ATL GA Inventory'!BT$3)</f>
        <v>0</v>
      </c>
      <c r="BU96" s="13">
        <f>SUMIFS('ATL RAW'!$J:$J,'ATL RAW'!$I:$I,'ATL GA Inventory'!$B96,'ATL RAW'!$L:$L,'ATL GA Inventory'!BU$3)+SUMIFS('ATL CR'!$J:$J,'ATL CR'!$I:$I,'ATL GA Inventory'!$B96,'ATL CR'!$L:$L,'ATL GA Inventory'!BU$3)</f>
        <v>0</v>
      </c>
      <c r="BV96" s="13">
        <f>SUMIFS('ATL RAW'!$J:$J,'ATL RAW'!$I:$I,'ATL GA Inventory'!$B96,'ATL RAW'!$L:$L,'ATL GA Inventory'!BV$3)+SUMIFS('ATL CR'!$J:$J,'ATL CR'!$I:$I,'ATL GA Inventory'!$B96,'ATL CR'!$L:$L,'ATL GA Inventory'!BV$3)</f>
        <v>0</v>
      </c>
      <c r="BW96" s="13">
        <f>SUMIFS('ATL RAW'!$J:$J,'ATL RAW'!$I:$I,'ATL GA Inventory'!$B96,'ATL RAW'!$L:$L,'ATL GA Inventory'!BW$3)+SUMIFS('ATL CR'!$J:$J,'ATL CR'!$I:$I,'ATL GA Inventory'!$B96,'ATL CR'!$L:$L,'ATL GA Inventory'!BW$3)</f>
        <v>0</v>
      </c>
      <c r="BX96" s="13">
        <f>SUMIFS('ATL RAW'!$J:$J,'ATL RAW'!$I:$I,'ATL GA Inventory'!$B96,'ATL RAW'!$L:$L,'ATL GA Inventory'!BX$3)+SUMIFS('ATL CR'!$J:$J,'ATL CR'!$I:$I,'ATL GA Inventory'!$B96,'ATL CR'!$L:$L,'ATL GA Inventory'!BX$3)</f>
        <v>0</v>
      </c>
      <c r="BY96" s="13">
        <f>SUMIFS('ATL RAW'!$J:$J,'ATL RAW'!$I:$I,'ATL GA Inventory'!$B96,'ATL RAW'!$L:$L,'ATL GA Inventory'!BY$3)+SUMIFS('ATL CR'!$J:$J,'ATL CR'!$I:$I,'ATL GA Inventory'!$B96,'ATL CR'!$L:$L,'ATL GA Inventory'!BY$3)</f>
        <v>0</v>
      </c>
      <c r="BZ96" s="13">
        <f>SUMIFS('ATL RAW'!$J:$J,'ATL RAW'!$I:$I,'ATL GA Inventory'!$B96,'ATL RAW'!$L:$L,'ATL GA Inventory'!BZ$3)+SUMIFS('ATL CR'!$J:$J,'ATL CR'!$I:$I,'ATL GA Inventory'!$B96,'ATL CR'!$L:$L,'ATL GA Inventory'!BZ$3)</f>
        <v>0</v>
      </c>
      <c r="CA96" s="13">
        <f>SUMIFS('ATL RAW'!$J:$J,'ATL RAW'!$I:$I,'ATL GA Inventory'!$B96,'ATL RAW'!$L:$L,'ATL GA Inventory'!CA$3)+SUMIFS('ATL CR'!$J:$J,'ATL CR'!$I:$I,'ATL GA Inventory'!$B96,'ATL CR'!$L:$L,'ATL GA Inventory'!CA$3)</f>
        <v>0</v>
      </c>
      <c r="CB96" s="13">
        <f>SUMIFS('ATL RAW'!$J:$J,'ATL RAW'!$I:$I,'ATL GA Inventory'!$B96,'ATL RAW'!$L:$L,'ATL GA Inventory'!CB$3)+SUMIFS('ATL CR'!$J:$J,'ATL CR'!$I:$I,'ATL GA Inventory'!$B96,'ATL CR'!$L:$L,'ATL GA Inventory'!CB$3)</f>
        <v>0</v>
      </c>
      <c r="CC96" s="13">
        <f>SUMIFS('ATL RAW'!$J:$J,'ATL RAW'!$I:$I,'ATL GA Inventory'!$B96,'ATL RAW'!$L:$L,'ATL GA Inventory'!CC$3)+SUMIFS('ATL CR'!$J:$J,'ATL CR'!$I:$I,'ATL GA Inventory'!$B96,'ATL CR'!$L:$L,'ATL GA Inventory'!CC$3)</f>
        <v>0</v>
      </c>
      <c r="CD96" s="13">
        <f>SUMIFS('ATL RAW'!$J:$J,'ATL RAW'!$I:$I,'ATL GA Inventory'!$B96,'ATL RAW'!$L:$L,'ATL GA Inventory'!CD$3)+SUMIFS('ATL CR'!$J:$J,'ATL CR'!$I:$I,'ATL GA Inventory'!$B96,'ATL CR'!$L:$L,'ATL GA Inventory'!CD$3)</f>
        <v>0</v>
      </c>
      <c r="CE96" s="13">
        <f>SUMIFS('ATL RAW'!$J:$J,'ATL RAW'!$I:$I,'ATL GA Inventory'!$B96,'ATL RAW'!$L:$L,'ATL GA Inventory'!CE$3)+SUMIFS('ATL CR'!$J:$J,'ATL CR'!$I:$I,'ATL GA Inventory'!$B96,'ATL CR'!$L:$L,'ATL GA Inventory'!CE$3)</f>
        <v>0</v>
      </c>
      <c r="CF96" s="13">
        <f>SUMIFS('ATL RAW'!$J:$J,'ATL RAW'!$I:$I,'ATL GA Inventory'!$B96,'ATL RAW'!$L:$L,'ATL GA Inventory'!CF$3)+SUMIFS('ATL CR'!$J:$J,'ATL CR'!$I:$I,'ATL GA Inventory'!$B96,'ATL CR'!$L:$L,'ATL GA Inventory'!CF$3)</f>
        <v>0</v>
      </c>
      <c r="CG96" s="13">
        <f>SUMIFS('ATL RAW'!$J:$J,'ATL RAW'!$I:$I,'ATL GA Inventory'!$B96,'ATL RAW'!$L:$L,'ATL GA Inventory'!CG$3)+SUMIFS('ATL CR'!$J:$J,'ATL CR'!$I:$I,'ATL GA Inventory'!$B96,'ATL CR'!$L:$L,'ATL GA Inventory'!CG$3)</f>
        <v>0</v>
      </c>
      <c r="CH96" s="13">
        <f>SUMIFS('ATL RAW'!$J:$J,'ATL RAW'!$I:$I,'ATL GA Inventory'!$B96,'ATL RAW'!$L:$L,'ATL GA Inventory'!CH$3)+SUMIFS('ATL CR'!$J:$J,'ATL CR'!$I:$I,'ATL GA Inventory'!$B96,'ATL CR'!$L:$L,'ATL GA Inventory'!CH$3)</f>
        <v>0</v>
      </c>
      <c r="CI96" s="13">
        <f>SUMIFS('ATL RAW'!$J:$J,'ATL RAW'!$I:$I,'ATL GA Inventory'!$B96,'ATL RAW'!$L:$L,'ATL GA Inventory'!CI$3)+SUMIFS('ATL CR'!$J:$J,'ATL CR'!$I:$I,'ATL GA Inventory'!$B96,'ATL CR'!$L:$L,'ATL GA Inventory'!CI$3)</f>
        <v>0</v>
      </c>
      <c r="CJ96" s="13">
        <f>SUMIFS('ATL RAW'!$J:$J,'ATL RAW'!$I:$I,'ATL GA Inventory'!$B96,'ATL RAW'!$L:$L,'ATL GA Inventory'!CJ$3)+SUMIFS('ATL CR'!$J:$J,'ATL CR'!$I:$I,'ATL GA Inventory'!$B96,'ATL CR'!$L:$L,'ATL GA Inventory'!CJ$3)</f>
        <v>0</v>
      </c>
      <c r="CK96" s="13">
        <f>SUMIFS('ATL RAW'!$J:$J,'ATL RAW'!$I:$I,'ATL GA Inventory'!$B96,'ATL RAW'!$L:$L,'ATL GA Inventory'!CK$3)+SUMIFS('ATL CR'!$J:$J,'ATL CR'!$I:$I,'ATL GA Inventory'!$B96,'ATL CR'!$L:$L,'ATL GA Inventory'!CK$3)</f>
        <v>0</v>
      </c>
      <c r="CL96" s="13">
        <f>SUMIFS('ATL RAW'!$J:$J,'ATL RAW'!$I:$I,'ATL GA Inventory'!$B96,'ATL RAW'!$L:$L,'ATL GA Inventory'!CL$3)+SUMIFS('ATL CR'!$J:$J,'ATL CR'!$I:$I,'ATL GA Inventory'!$B96,'ATL CR'!$L:$L,'ATL GA Inventory'!CL$3)</f>
        <v>0</v>
      </c>
      <c r="CM96" s="13">
        <f>SUMIFS('ATL RAW'!$J:$J,'ATL RAW'!$I:$I,'ATL GA Inventory'!$B96,'ATL RAW'!$L:$L,'ATL GA Inventory'!CM$3)+SUMIFS('ATL CR'!$J:$J,'ATL CR'!$I:$I,'ATL GA Inventory'!$B96,'ATL CR'!$L:$L,'ATL GA Inventory'!CM$3)</f>
        <v>0</v>
      </c>
      <c r="CN96" s="13">
        <f>SUMIFS('ATL RAW'!$J:$J,'ATL RAW'!$I:$I,'ATL GA Inventory'!$B96,'ATL RAW'!$L:$L,'ATL GA Inventory'!CN$3)+SUMIFS('ATL CR'!$J:$J,'ATL CR'!$I:$I,'ATL GA Inventory'!$B96,'ATL CR'!$L:$L,'ATL GA Inventory'!CN$3)</f>
        <v>0</v>
      </c>
      <c r="CO96" s="13">
        <f>SUMIFS('ATL RAW'!$J:$J,'ATL RAW'!$I:$I,'ATL GA Inventory'!$B96,'ATL RAW'!$L:$L,'ATL GA Inventory'!CO$3)+SUMIFS('ATL CR'!$J:$J,'ATL CR'!$I:$I,'ATL GA Inventory'!$B96,'ATL CR'!$L:$L,'ATL GA Inventory'!CO$3)</f>
        <v>0</v>
      </c>
      <c r="CP96" s="13">
        <f>SUMIFS('ATL RAW'!$J:$J,'ATL RAW'!$I:$I,'ATL GA Inventory'!$B96,'ATL RAW'!$L:$L,'ATL GA Inventory'!CP$3)+SUMIFS('ATL CR'!$J:$J,'ATL CR'!$I:$I,'ATL GA Inventory'!$B96,'ATL CR'!$L:$L,'ATL GA Inventory'!CP$3)</f>
        <v>0</v>
      </c>
      <c r="CQ96" s="13">
        <f>SUMIFS('ATL RAW'!$J:$J,'ATL RAW'!$I:$I,'ATL GA Inventory'!$B96,'ATL RAW'!$L:$L,'ATL GA Inventory'!CQ$3)+SUMIFS('ATL CR'!$J:$J,'ATL CR'!$I:$I,'ATL GA Inventory'!$B96,'ATL CR'!$L:$L,'ATL GA Inventory'!CQ$3)</f>
        <v>0</v>
      </c>
      <c r="CR96" s="13">
        <f>SUMIFS('ATL RAW'!$J:$J,'ATL RAW'!$I:$I,'ATL GA Inventory'!$B96,'ATL RAW'!$L:$L,'ATL GA Inventory'!CR$3)+SUMIFS('ATL CR'!$J:$J,'ATL CR'!$I:$I,'ATL GA Inventory'!$B96,'ATL CR'!$L:$L,'ATL GA Inventory'!CR$3)</f>
        <v>0</v>
      </c>
      <c r="CS96" s="13">
        <f>SUMIFS('ATL RAW'!$J:$J,'ATL RAW'!$I:$I,'ATL GA Inventory'!$B96,'ATL RAW'!$L:$L,'ATL GA Inventory'!CS$3)+SUMIFS('ATL CR'!$J:$J,'ATL CR'!$I:$I,'ATL GA Inventory'!$B96,'ATL CR'!$L:$L,'ATL GA Inventory'!CS$3)</f>
        <v>0</v>
      </c>
      <c r="CT96" s="13">
        <f>SUMIFS('ATL RAW'!$J:$J,'ATL RAW'!$I:$I,'ATL GA Inventory'!$B96,'ATL RAW'!$L:$L,'ATL GA Inventory'!CT$3)+SUMIFS('ATL CR'!$J:$J,'ATL CR'!$I:$I,'ATL GA Inventory'!$B96,'ATL CR'!$L:$L,'ATL GA Inventory'!CT$3)</f>
        <v>0</v>
      </c>
      <c r="CU96" s="13">
        <f>SUMIFS('ATL RAW'!$J:$J,'ATL RAW'!$I:$I,'ATL GA Inventory'!$B96,'ATL RAW'!$L:$L,'ATL GA Inventory'!CU$3)+SUMIFS('ATL CR'!$J:$J,'ATL CR'!$I:$I,'ATL GA Inventory'!$B96,'ATL CR'!$L:$L,'ATL GA Inventory'!CU$3)</f>
        <v>0</v>
      </c>
      <c r="CV96" s="13">
        <f>SUMIFS('ATL RAW'!$J:$J,'ATL RAW'!$I:$I,'ATL GA Inventory'!$B96,'ATL RAW'!$L:$L,'ATL GA Inventory'!CV$3)+SUMIFS('ATL CR'!$J:$J,'ATL CR'!$I:$I,'ATL GA Inventory'!$B96,'ATL CR'!$L:$L,'ATL GA Inventory'!CV$3)</f>
        <v>0</v>
      </c>
      <c r="CW96" s="13">
        <f>SUMIFS('ATL RAW'!$J:$J,'ATL RAW'!$I:$I,'ATL GA Inventory'!$B96,'ATL RAW'!$L:$L,'ATL GA Inventory'!CW$3)+SUMIFS('ATL CR'!$J:$J,'ATL CR'!$I:$I,'ATL GA Inventory'!$B96,'ATL CR'!$L:$L,'ATL GA Inventory'!CW$3)</f>
        <v>0</v>
      </c>
      <c r="CX96" s="13">
        <f>SUMIFS('ATL RAW'!$J:$J,'ATL RAW'!$I:$I,'ATL GA Inventory'!$B96,'ATL RAW'!$L:$L,'ATL GA Inventory'!CX$3)+SUMIFS('ATL CR'!$J:$J,'ATL CR'!$I:$I,'ATL GA Inventory'!$B96,'ATL CR'!$L:$L,'ATL GA Inventory'!CX$3)</f>
        <v>0</v>
      </c>
      <c r="CY96" s="13">
        <f>SUMIFS('ATL RAW'!$J:$J,'ATL RAW'!$I:$I,'ATL GA Inventory'!$B96,'ATL RAW'!$L:$L,'ATL GA Inventory'!CY$3)+SUMIFS('ATL CR'!$J:$J,'ATL CR'!$I:$I,'ATL GA Inventory'!$B96,'ATL CR'!$L:$L,'ATL GA Inventory'!CY$3)</f>
        <v>0</v>
      </c>
      <c r="CZ96" s="13">
        <f>SUMIFS('ATL RAW'!$J:$J,'ATL RAW'!$I:$I,'ATL GA Inventory'!$B96,'ATL RAW'!$L:$L,'ATL GA Inventory'!CZ$3)+SUMIFS('ATL CR'!$J:$J,'ATL CR'!$I:$I,'ATL GA Inventory'!$B96,'ATL CR'!$L:$L,'ATL GA Inventory'!CZ$3)</f>
        <v>0</v>
      </c>
      <c r="DA96" s="13">
        <f>SUMIFS('ATL RAW'!$J:$J,'ATL RAW'!$I:$I,'ATL GA Inventory'!$B96,'ATL RAW'!$L:$L,'ATL GA Inventory'!DA$3)+SUMIFS('ATL CR'!$J:$J,'ATL CR'!$I:$I,'ATL GA Inventory'!$B96,'ATL CR'!$L:$L,'ATL GA Inventory'!DA$3)</f>
        <v>0</v>
      </c>
      <c r="DB96" s="13">
        <f>SUMIFS('ATL RAW'!$J:$J,'ATL RAW'!$I:$I,'ATL GA Inventory'!$B96,'ATL RAW'!$L:$L,'ATL GA Inventory'!DB$3)+SUMIFS('ATL CR'!$J:$J,'ATL CR'!$I:$I,'ATL GA Inventory'!$B96,'ATL CR'!$L:$L,'ATL GA Inventory'!DB$3)</f>
        <v>0</v>
      </c>
      <c r="DC96" s="13">
        <f>SUMIFS('ATL RAW'!$J:$J,'ATL RAW'!$I:$I,'ATL GA Inventory'!$B96,'ATL RAW'!$L:$L,'ATL GA Inventory'!DC$3)+SUMIFS('ATL CR'!$J:$J,'ATL CR'!$I:$I,'ATL GA Inventory'!$B96,'ATL CR'!$L:$L,'ATL GA Inventory'!DC$3)</f>
        <v>0</v>
      </c>
      <c r="DD96" s="13">
        <f>SUMIFS('ATL RAW'!$J:$J,'ATL RAW'!$I:$I,'ATL GA Inventory'!$B96,'ATL RAW'!$L:$L,'ATL GA Inventory'!DD$3)+SUMIFS('ATL CR'!$J:$J,'ATL CR'!$I:$I,'ATL GA Inventory'!$B96,'ATL CR'!$L:$L,'ATL GA Inventory'!DD$3)</f>
        <v>0</v>
      </c>
      <c r="DE96" s="13">
        <f>SUMIFS('ATL RAW'!$J:$J,'ATL RAW'!$I:$I,'ATL GA Inventory'!$B96,'ATL RAW'!$L:$L,'ATL GA Inventory'!DE$3)+SUMIFS('ATL CR'!$J:$J,'ATL CR'!$I:$I,'ATL GA Inventory'!$B96,'ATL CR'!$L:$L,'ATL GA Inventory'!DE$3)</f>
        <v>0</v>
      </c>
      <c r="DF96" s="13">
        <f>SUMIFS('ATL RAW'!$J:$J,'ATL RAW'!$I:$I,'ATL GA Inventory'!$B96,'ATL RAW'!$L:$L,'ATL GA Inventory'!DF$3)+SUMIFS('ATL CR'!$J:$J,'ATL CR'!$I:$I,'ATL GA Inventory'!$B96,'ATL CR'!$L:$L,'ATL GA Inventory'!DF$3)</f>
        <v>0</v>
      </c>
      <c r="DG96" s="13">
        <f>SUMIFS('ATL RAW'!$J:$J,'ATL RAW'!$I:$I,'ATL GA Inventory'!$B96,'ATL RAW'!$L:$L,'ATL GA Inventory'!DG$3)+SUMIFS('ATL CR'!$J:$J,'ATL CR'!$I:$I,'ATL GA Inventory'!$B96,'ATL CR'!$L:$L,'ATL GA Inventory'!DG$3)</f>
        <v>0</v>
      </c>
      <c r="DH96" s="13">
        <f>SUMIFS('ATL RAW'!$J:$J,'ATL RAW'!$I:$I,'ATL GA Inventory'!$B96,'ATL RAW'!$L:$L,'ATL GA Inventory'!DH$3)+SUMIFS('ATL CR'!$J:$J,'ATL CR'!$I:$I,'ATL GA Inventory'!$B96,'ATL CR'!$L:$L,'ATL GA Inventory'!DH$3)</f>
        <v>0</v>
      </c>
      <c r="DI96" s="13">
        <f>SUMIFS('ATL RAW'!$J:$J,'ATL RAW'!$I:$I,'ATL GA Inventory'!$B96,'ATL RAW'!$L:$L,'ATL GA Inventory'!DI$3)+SUMIFS('ATL CR'!$J:$J,'ATL CR'!$I:$I,'ATL GA Inventory'!$B96,'ATL CR'!$L:$L,'ATL GA Inventory'!DI$3)</f>
        <v>0</v>
      </c>
      <c r="DJ96" s="13">
        <f>SUMIFS('ATL RAW'!$J:$J,'ATL RAW'!$I:$I,'ATL GA Inventory'!$B96,'ATL RAW'!$L:$L,'ATL GA Inventory'!DJ$3)+SUMIFS('ATL CR'!$J:$J,'ATL CR'!$I:$I,'ATL GA Inventory'!$B96,'ATL CR'!$L:$L,'ATL GA Inventory'!DJ$3)</f>
        <v>0</v>
      </c>
      <c r="DK96" s="13">
        <f>SUMIFS('ATL RAW'!$J:$J,'ATL RAW'!$I:$I,'ATL GA Inventory'!$B96,'ATL RAW'!$L:$L,'ATL GA Inventory'!DK$3)+SUMIFS('ATL CR'!$J:$J,'ATL CR'!$I:$I,'ATL GA Inventory'!$B96,'ATL CR'!$L:$L,'ATL GA Inventory'!DK$3)</f>
        <v>0</v>
      </c>
      <c r="DL96" s="13">
        <f>SUMIFS('ATL RAW'!$J:$J,'ATL RAW'!$I:$I,'ATL GA Inventory'!$B96,'ATL RAW'!$L:$L,'ATL GA Inventory'!DL$3)+SUMIFS('ATL CR'!$J:$J,'ATL CR'!$I:$I,'ATL GA Inventory'!$B96,'ATL CR'!$L:$L,'ATL GA Inventory'!DL$3)</f>
        <v>0</v>
      </c>
      <c r="DM96" s="13">
        <f>SUMIFS('ATL RAW'!$J:$J,'ATL RAW'!$I:$I,'ATL GA Inventory'!$B96,'ATL RAW'!$L:$L,'ATL GA Inventory'!DM$3)+SUMIFS('ATL CR'!$J:$J,'ATL CR'!$I:$I,'ATL GA Inventory'!$B96,'ATL CR'!$L:$L,'ATL GA Inventory'!DM$3)</f>
        <v>0</v>
      </c>
      <c r="DN96" s="13">
        <f>SUMIFS('ATL RAW'!$J:$J,'ATL RAW'!$I:$I,'ATL GA Inventory'!$B96,'ATL RAW'!$L:$L,'ATL GA Inventory'!DN$3)+SUMIFS('ATL CR'!$J:$J,'ATL CR'!$I:$I,'ATL GA Inventory'!$B96,'ATL CR'!$L:$L,'ATL GA Inventory'!DN$3)</f>
        <v>0</v>
      </c>
      <c r="DO96" s="13">
        <f>SUMIFS('ATL RAW'!$J:$J,'ATL RAW'!$I:$I,'ATL GA Inventory'!$B96,'ATL RAW'!$L:$L,'ATL GA Inventory'!DO$3)+SUMIFS('ATL CR'!$J:$J,'ATL CR'!$I:$I,'ATL GA Inventory'!$B96,'ATL CR'!$L:$L,'ATL GA Inventory'!DO$3)</f>
        <v>0</v>
      </c>
      <c r="DP96" s="13">
        <f>SUMIFS('ATL RAW'!$J:$J,'ATL RAW'!$I:$I,'ATL GA Inventory'!$B96,'ATL RAW'!$L:$L,'ATL GA Inventory'!DP$3)+SUMIFS('ATL CR'!$J:$J,'ATL CR'!$I:$I,'ATL GA Inventory'!$B96,'ATL CR'!$L:$L,'ATL GA Inventory'!DP$3)</f>
        <v>0</v>
      </c>
      <c r="DQ96" s="13">
        <f>SUMIFS('ATL RAW'!$J:$J,'ATL RAW'!$I:$I,'ATL GA Inventory'!$B96,'ATL RAW'!$L:$L,'ATL GA Inventory'!DQ$3)+SUMIFS('ATL CR'!$J:$J,'ATL CR'!$I:$I,'ATL GA Inventory'!$B96,'ATL CR'!$L:$L,'ATL GA Inventory'!DQ$3)</f>
        <v>0</v>
      </c>
      <c r="DR96" s="13">
        <f>SUMIFS('ATL RAW'!$J:$J,'ATL RAW'!$I:$I,'ATL GA Inventory'!$B96,'ATL RAW'!$L:$L,'ATL GA Inventory'!DR$3)+SUMIFS('ATL CR'!$J:$J,'ATL CR'!$I:$I,'ATL GA Inventory'!$B96,'ATL CR'!$L:$L,'ATL GA Inventory'!DR$3)</f>
        <v>0</v>
      </c>
      <c r="DS96" s="13">
        <f>SUMIFS('ATL RAW'!$J:$J,'ATL RAW'!$I:$I,'ATL GA Inventory'!$B96,'ATL RAW'!$L:$L,'ATL GA Inventory'!DS$3)+SUMIFS('ATL CR'!$J:$J,'ATL CR'!$I:$I,'ATL GA Inventory'!$B96,'ATL CR'!$L:$L,'ATL GA Inventory'!DS$3)</f>
        <v>0</v>
      </c>
      <c r="DT96" s="13">
        <f>SUMIFS('ATL RAW'!$J:$J,'ATL RAW'!$I:$I,'ATL GA Inventory'!$B96,'ATL RAW'!$L:$L,'ATL GA Inventory'!DT$3)+SUMIFS('ATL CR'!$J:$J,'ATL CR'!$I:$I,'ATL GA Inventory'!$B96,'ATL CR'!$L:$L,'ATL GA Inventory'!DT$3)</f>
        <v>0</v>
      </c>
      <c r="DU96" s="13">
        <f>SUMIFS('ATL RAW'!$J:$J,'ATL RAW'!$I:$I,'ATL GA Inventory'!$B96,'ATL RAW'!$L:$L,'ATL GA Inventory'!DU$3)+SUMIFS('ATL CR'!$J:$J,'ATL CR'!$I:$I,'ATL GA Inventory'!$B96,'ATL CR'!$L:$L,'ATL GA Inventory'!DU$3)</f>
        <v>0</v>
      </c>
      <c r="DV96" s="13">
        <f>SUMIFS('ATL RAW'!$J:$J,'ATL RAW'!$I:$I,'ATL GA Inventory'!$B96,'ATL RAW'!$L:$L,'ATL GA Inventory'!DV$3)+SUMIFS('ATL CR'!$J:$J,'ATL CR'!$I:$I,'ATL GA Inventory'!$B96,'ATL CR'!$L:$L,'ATL GA Inventory'!DV$3)</f>
        <v>0</v>
      </c>
      <c r="DW96" s="13">
        <f>SUMIFS('ATL RAW'!$J:$J,'ATL RAW'!$I:$I,'ATL GA Inventory'!$B96,'ATL RAW'!$L:$L,'ATL GA Inventory'!DW$3)+SUMIFS('ATL CR'!$J:$J,'ATL CR'!$I:$I,'ATL GA Inventory'!$B96,'ATL CR'!$L:$L,'ATL GA Inventory'!DW$3)</f>
        <v>0</v>
      </c>
      <c r="DX96" s="13">
        <f>SUMIFS('ATL RAW'!$J:$J,'ATL RAW'!$I:$I,'ATL GA Inventory'!$B96,'ATL RAW'!$L:$L,'ATL GA Inventory'!DX$3)+SUMIFS('ATL CR'!$J:$J,'ATL CR'!$I:$I,'ATL GA Inventory'!$B96,'ATL CR'!$L:$L,'ATL GA Inventory'!DX$3)</f>
        <v>0</v>
      </c>
      <c r="DY96" s="13">
        <f>SUMIFS('ATL RAW'!$J:$J,'ATL RAW'!$I:$I,'ATL GA Inventory'!$B96,'ATL RAW'!$L:$L,'ATL GA Inventory'!DY$3)+SUMIFS('ATL CR'!$J:$J,'ATL CR'!$I:$I,'ATL GA Inventory'!$B96,'ATL CR'!$L:$L,'ATL GA Inventory'!DY$3)</f>
        <v>0</v>
      </c>
      <c r="DZ96" s="13">
        <f>SUMIFS('ATL RAW'!$J:$J,'ATL RAW'!$I:$I,'ATL GA Inventory'!$B96,'ATL RAW'!$L:$L,'ATL GA Inventory'!DZ$3)+SUMIFS('ATL CR'!$J:$J,'ATL CR'!$I:$I,'ATL GA Inventory'!$B96,'ATL CR'!$L:$L,'ATL GA Inventory'!DZ$3)</f>
        <v>0</v>
      </c>
      <c r="EA96" s="13">
        <f>SUMIFS('ATL RAW'!$J:$J,'ATL RAW'!$I:$I,'ATL GA Inventory'!$B96,'ATL RAW'!$L:$L,'ATL GA Inventory'!EA$3)+SUMIFS('ATL CR'!$J:$J,'ATL CR'!$I:$I,'ATL GA Inventory'!$B96,'ATL CR'!$L:$L,'ATL GA Inventory'!EA$3)</f>
        <v>0</v>
      </c>
      <c r="EB96" s="13">
        <f>SUMIFS('ATL RAW'!$J:$J,'ATL RAW'!$I:$I,'ATL GA Inventory'!$B96,'ATL RAW'!$L:$L,'ATL GA Inventory'!EB$3)+SUMIFS('ATL CR'!$J:$J,'ATL CR'!$I:$I,'ATL GA Inventory'!$B96,'ATL CR'!$L:$L,'ATL GA Inventory'!EB$3)</f>
        <v>0</v>
      </c>
      <c r="EC96" s="13">
        <f>SUMIFS('ATL RAW'!$J:$J,'ATL RAW'!$I:$I,'ATL GA Inventory'!$B96,'ATL RAW'!$L:$L,'ATL GA Inventory'!EC$3)+SUMIFS('ATL CR'!$J:$J,'ATL CR'!$I:$I,'ATL GA Inventory'!$B96,'ATL CR'!$L:$L,'ATL GA Inventory'!EC$3)</f>
        <v>0</v>
      </c>
      <c r="ED96" s="13">
        <f>SUMIFS('ATL RAW'!$J:$J,'ATL RAW'!$I:$I,'ATL GA Inventory'!$B96,'ATL RAW'!$L:$L,'ATL GA Inventory'!ED$3)+SUMIFS('ATL CR'!$J:$J,'ATL CR'!$I:$I,'ATL GA Inventory'!$B96,'ATL CR'!$L:$L,'ATL GA Inventory'!ED$3)</f>
        <v>0</v>
      </c>
      <c r="EE96" s="13">
        <f>SUMIFS('ATL RAW'!$J:$J,'ATL RAW'!$I:$I,'ATL GA Inventory'!$B96,'ATL RAW'!$L:$L,'ATL GA Inventory'!EE$3)+SUMIFS('ATL CR'!$J:$J,'ATL CR'!$I:$I,'ATL GA Inventory'!$B96,'ATL CR'!$L:$L,'ATL GA Inventory'!EE$3)</f>
        <v>0</v>
      </c>
      <c r="EF96" s="13">
        <f>SUMIFS('ATL RAW'!$J:$J,'ATL RAW'!$I:$I,'ATL GA Inventory'!$B96,'ATL RAW'!$L:$L,'ATL GA Inventory'!EF$3)+SUMIFS('ATL CR'!$J:$J,'ATL CR'!$I:$I,'ATL GA Inventory'!$B96,'ATL CR'!$L:$L,'ATL GA Inventory'!EF$3)</f>
        <v>0</v>
      </c>
      <c r="EG96" s="13">
        <f>SUMIFS('ATL RAW'!$J:$J,'ATL RAW'!$I:$I,'ATL GA Inventory'!$B96,'ATL RAW'!$L:$L,'ATL GA Inventory'!EG$3)+SUMIFS('ATL CR'!$J:$J,'ATL CR'!$I:$I,'ATL GA Inventory'!$B96,'ATL CR'!$L:$L,'ATL GA Inventory'!EG$3)</f>
        <v>0</v>
      </c>
      <c r="EH96" s="13">
        <f>SUMIFS('ATL RAW'!$J:$J,'ATL RAW'!$I:$I,'ATL GA Inventory'!$B96,'ATL RAW'!$L:$L,'ATL GA Inventory'!EH$3)+SUMIFS('ATL CR'!$J:$J,'ATL CR'!$I:$I,'ATL GA Inventory'!$B96,'ATL CR'!$L:$L,'ATL GA Inventory'!EH$3)</f>
        <v>0</v>
      </c>
      <c r="EI96" s="13">
        <f>SUMIFS('ATL RAW'!$J:$J,'ATL RAW'!$I:$I,'ATL GA Inventory'!$B96,'ATL RAW'!$L:$L,'ATL GA Inventory'!EI$3)+SUMIFS('ATL CR'!$J:$J,'ATL CR'!$I:$I,'ATL GA Inventory'!$B96,'ATL CR'!$L:$L,'ATL GA Inventory'!EI$3)</f>
        <v>0</v>
      </c>
      <c r="EJ96" s="13">
        <f>SUMIFS('ATL RAW'!$J:$J,'ATL RAW'!$I:$I,'ATL GA Inventory'!$B96,'ATL RAW'!$L:$L,'ATL GA Inventory'!EJ$3)+SUMIFS('ATL CR'!$J:$J,'ATL CR'!$I:$I,'ATL GA Inventory'!$B96,'ATL CR'!$L:$L,'ATL GA Inventory'!EJ$3)</f>
        <v>0</v>
      </c>
      <c r="EK96" s="13">
        <f>SUMIFS('ATL RAW'!$J:$J,'ATL RAW'!$I:$I,'ATL GA Inventory'!$B96,'ATL RAW'!$L:$L,'ATL GA Inventory'!EK$3)+SUMIFS('ATL CR'!$J:$J,'ATL CR'!$I:$I,'ATL GA Inventory'!$B96,'ATL CR'!$L:$L,'ATL GA Inventory'!EK$3)</f>
        <v>0</v>
      </c>
      <c r="EL96" s="13">
        <f>SUMIFS('ATL RAW'!$J:$J,'ATL RAW'!$I:$I,'ATL GA Inventory'!$B96,'ATL RAW'!$L:$L,'ATL GA Inventory'!EL$3)+SUMIFS('ATL CR'!$J:$J,'ATL CR'!$I:$I,'ATL GA Inventory'!$B96,'ATL CR'!$L:$L,'ATL GA Inventory'!EL$3)</f>
        <v>0</v>
      </c>
      <c r="EM96" s="13">
        <f>SUMIFS('ATL RAW'!$J:$J,'ATL RAW'!$I:$I,'ATL GA Inventory'!$B96,'ATL RAW'!$L:$L,'ATL GA Inventory'!EM$3)+SUMIFS('ATL CR'!$J:$J,'ATL CR'!$I:$I,'ATL GA Inventory'!$B96,'ATL CR'!$L:$L,'ATL GA Inventory'!EM$3)</f>
        <v>0</v>
      </c>
      <c r="EN96" s="13">
        <f>SUMIFS('ATL RAW'!$J:$J,'ATL RAW'!$I:$I,'ATL GA Inventory'!$B96,'ATL RAW'!$L:$L,'ATL GA Inventory'!EN$3)+SUMIFS('ATL CR'!$J:$J,'ATL CR'!$I:$I,'ATL GA Inventory'!$B96,'ATL CR'!$L:$L,'ATL GA Inventory'!EN$3)</f>
        <v>0</v>
      </c>
      <c r="EO96" s="13">
        <f>SUMIFS('ATL RAW'!$J:$J,'ATL RAW'!$I:$I,'ATL GA Inventory'!$B96,'ATL RAW'!$L:$L,'ATL GA Inventory'!EO$3)+SUMIFS('ATL CR'!$J:$J,'ATL CR'!$I:$I,'ATL GA Inventory'!$B96,'ATL CR'!$L:$L,'ATL GA Inventory'!EO$3)</f>
        <v>0</v>
      </c>
      <c r="EP96" s="13">
        <f>SUMIFS('ATL RAW'!$J:$J,'ATL RAW'!$I:$I,'ATL GA Inventory'!$B96,'ATL RAW'!$L:$L,'ATL GA Inventory'!EP$3)+SUMIFS('ATL CR'!$J:$J,'ATL CR'!$I:$I,'ATL GA Inventory'!$B96,'ATL CR'!$L:$L,'ATL GA Inventory'!EP$3)</f>
        <v>0</v>
      </c>
      <c r="EQ96" s="13">
        <f>SUMIFS('ATL RAW'!$J:$J,'ATL RAW'!$I:$I,'ATL GA Inventory'!$B96,'ATL RAW'!$L:$L,'ATL GA Inventory'!EQ$3)+SUMIFS('ATL CR'!$J:$J,'ATL CR'!$I:$I,'ATL GA Inventory'!$B96,'ATL CR'!$L:$L,'ATL GA Inventory'!EQ$3)</f>
        <v>0</v>
      </c>
      <c r="ER96" s="13">
        <f>SUMIFS('ATL RAW'!$J:$J,'ATL RAW'!$I:$I,'ATL GA Inventory'!$B96,'ATL RAW'!$L:$L,'ATL GA Inventory'!ER$3)+SUMIFS('ATL CR'!$J:$J,'ATL CR'!$I:$I,'ATL GA Inventory'!$B96,'ATL CR'!$L:$L,'ATL GA Inventory'!ER$3)</f>
        <v>0</v>
      </c>
      <c r="ES96" s="13">
        <f>SUMIFS('ATL RAW'!$J:$J,'ATL RAW'!$I:$I,'ATL GA Inventory'!$B96,'ATL RAW'!$L:$L,'ATL GA Inventory'!ES$3)+SUMIFS('ATL CR'!$J:$J,'ATL CR'!$I:$I,'ATL GA Inventory'!$B96,'ATL CR'!$L:$L,'ATL GA Inventory'!ES$3)</f>
        <v>0</v>
      </c>
      <c r="ET96" s="13">
        <f>SUMIFS('ATL RAW'!$J:$J,'ATL RAW'!$I:$I,'ATL GA Inventory'!$B96,'ATL RAW'!$L:$L,'ATL GA Inventory'!ET$3)+SUMIFS('ATL CR'!$J:$J,'ATL CR'!$I:$I,'ATL GA Inventory'!$B96,'ATL CR'!$L:$L,'ATL GA Inventory'!ET$3)</f>
        <v>0</v>
      </c>
      <c r="EU96" s="13">
        <f>SUMIFS('ATL RAW'!$J:$J,'ATL RAW'!$I:$I,'ATL GA Inventory'!$B96,'ATL RAW'!$L:$L,'ATL GA Inventory'!EU$3)+SUMIFS('ATL CR'!$J:$J,'ATL CR'!$I:$I,'ATL GA Inventory'!$B96,'ATL CR'!$L:$L,'ATL GA Inventory'!EU$3)</f>
        <v>0</v>
      </c>
      <c r="EV96" s="13">
        <f>SUMIFS('ATL RAW'!$J:$J,'ATL RAW'!$I:$I,'ATL GA Inventory'!$B96,'ATL RAW'!$L:$L,'ATL GA Inventory'!EV$3)+SUMIFS('ATL CR'!$J:$J,'ATL CR'!$I:$I,'ATL GA Inventory'!$B96,'ATL CR'!$L:$L,'ATL GA Inventory'!EV$3)</f>
        <v>0</v>
      </c>
      <c r="EW96" s="13">
        <f>SUMIFS('ATL RAW'!$J:$J,'ATL RAW'!$I:$I,'ATL GA Inventory'!$B96,'ATL RAW'!$L:$L,'ATL GA Inventory'!EW$3)+SUMIFS('ATL CR'!$J:$J,'ATL CR'!$I:$I,'ATL GA Inventory'!$B96,'ATL CR'!$L:$L,'ATL GA Inventory'!EW$3)</f>
        <v>0</v>
      </c>
      <c r="EX96" s="13">
        <f>SUMIFS('ATL RAW'!$J:$J,'ATL RAW'!$I:$I,'ATL GA Inventory'!$B96,'ATL RAW'!$L:$L,'ATL GA Inventory'!EX$3)+SUMIFS('ATL CR'!$J:$J,'ATL CR'!$I:$I,'ATL GA Inventory'!$B96,'ATL CR'!$L:$L,'ATL GA Inventory'!EX$3)</f>
        <v>0</v>
      </c>
      <c r="EY96" s="13">
        <f>SUMIFS('ATL RAW'!$J:$J,'ATL RAW'!$I:$I,'ATL GA Inventory'!$B96,'ATL RAW'!$L:$L,'ATL GA Inventory'!EY$3)+SUMIFS('ATL CR'!$J:$J,'ATL CR'!$I:$I,'ATL GA Inventory'!$B96,'ATL CR'!$L:$L,'ATL GA Inventory'!EY$3)</f>
        <v>0</v>
      </c>
      <c r="EZ96" s="13">
        <f>SUMIFS('ATL RAW'!$J:$J,'ATL RAW'!$I:$I,'ATL GA Inventory'!$B96,'ATL RAW'!$L:$L,'ATL GA Inventory'!EZ$3)+SUMIFS('ATL CR'!$J:$J,'ATL CR'!$I:$I,'ATL GA Inventory'!$B96,'ATL CR'!$L:$L,'ATL GA Inventory'!EZ$3)</f>
        <v>0</v>
      </c>
      <c r="FA96" s="13">
        <f>SUMIFS('ATL RAW'!$J:$J,'ATL RAW'!$I:$I,'ATL GA Inventory'!$B96,'ATL RAW'!$L:$L,'ATL GA Inventory'!FA$3)+SUMIFS('ATL CR'!$J:$J,'ATL CR'!$I:$I,'ATL GA Inventory'!$B96,'ATL CR'!$L:$L,'ATL GA Inventory'!FA$3)</f>
        <v>0</v>
      </c>
      <c r="FB96" s="13">
        <f>SUMIFS('ATL RAW'!$J:$J,'ATL RAW'!$I:$I,'ATL GA Inventory'!$B96,'ATL RAW'!$L:$L,'ATL GA Inventory'!FB$3)+SUMIFS('ATL CR'!$J:$J,'ATL CR'!$I:$I,'ATL GA Inventory'!$B96,'ATL CR'!$L:$L,'ATL GA Inventory'!FB$3)</f>
        <v>0</v>
      </c>
      <c r="FC96" s="13">
        <f>SUMIFS('ATL RAW'!$J:$J,'ATL RAW'!$I:$I,'ATL GA Inventory'!$B96,'ATL RAW'!$L:$L,'ATL GA Inventory'!FC$3)+SUMIFS('ATL CR'!$J:$J,'ATL CR'!$I:$I,'ATL GA Inventory'!$B96,'ATL CR'!$L:$L,'ATL GA Inventory'!FC$3)</f>
        <v>0</v>
      </c>
      <c r="FD96" s="13">
        <f>SUMIFS('ATL RAW'!$J:$J,'ATL RAW'!$I:$I,'ATL GA Inventory'!$B96,'ATL RAW'!$L:$L,'ATL GA Inventory'!FD$3)+SUMIFS('ATL CR'!$J:$J,'ATL CR'!$I:$I,'ATL GA Inventory'!$B96,'ATL CR'!$L:$L,'ATL GA Inventory'!FD$3)</f>
        <v>0</v>
      </c>
      <c r="FE96" s="13">
        <f>SUMIFS('ATL RAW'!$J:$J,'ATL RAW'!$I:$I,'ATL GA Inventory'!$B96,'ATL RAW'!$L:$L,'ATL GA Inventory'!FE$3)+SUMIFS('ATL CR'!$J:$J,'ATL CR'!$I:$I,'ATL GA Inventory'!$B96,'ATL CR'!$L:$L,'ATL GA Inventory'!FE$3)</f>
        <v>0</v>
      </c>
      <c r="FF96" s="13">
        <f>SUMIFS('ATL RAW'!$J:$J,'ATL RAW'!$I:$I,'ATL GA Inventory'!$B96,'ATL RAW'!$L:$L,'ATL GA Inventory'!FF$3)+SUMIFS('ATL CR'!$J:$J,'ATL CR'!$I:$I,'ATL GA Inventory'!$B96,'ATL CR'!$L:$L,'ATL GA Inventory'!FF$3)</f>
        <v>0</v>
      </c>
      <c r="FG96" s="13">
        <f>SUMIFS('ATL RAW'!$J:$J,'ATL RAW'!$I:$I,'ATL GA Inventory'!$B96,'ATL RAW'!$L:$L,'ATL GA Inventory'!FG$3)+SUMIFS('ATL CR'!$J:$J,'ATL CR'!$I:$I,'ATL GA Inventory'!$B96,'ATL CR'!$L:$L,'ATL GA Inventory'!FG$3)</f>
        <v>0</v>
      </c>
      <c r="FH96" s="13">
        <f>SUMIFS('ATL RAW'!$J:$J,'ATL RAW'!$I:$I,'ATL GA Inventory'!$B96,'ATL RAW'!$L:$L,'ATL GA Inventory'!FH$3)+SUMIFS('ATL CR'!$J:$J,'ATL CR'!$I:$I,'ATL GA Inventory'!$B96,'ATL CR'!$L:$L,'ATL GA Inventory'!FH$3)</f>
        <v>0</v>
      </c>
      <c r="FI96" s="13">
        <f>SUMIFS('ATL RAW'!$J:$J,'ATL RAW'!$I:$I,'ATL GA Inventory'!$B96,'ATL RAW'!$L:$L,'ATL GA Inventory'!FI$3)+SUMIFS('ATL CR'!$J:$J,'ATL CR'!$I:$I,'ATL GA Inventory'!$B96,'ATL CR'!$L:$L,'ATL GA Inventory'!FI$3)</f>
        <v>0</v>
      </c>
      <c r="FJ96" s="13">
        <f>SUMIFS('ATL RAW'!$J:$J,'ATL RAW'!$I:$I,'ATL GA Inventory'!$B96,'ATL RAW'!$L:$L,'ATL GA Inventory'!FJ$3)+SUMIFS('ATL CR'!$J:$J,'ATL CR'!$I:$I,'ATL GA Inventory'!$B96,'ATL CR'!$L:$L,'ATL GA Inventory'!FJ$3)</f>
        <v>0</v>
      </c>
      <c r="FK96" s="13">
        <f>SUMIFS('ATL RAW'!$J:$J,'ATL RAW'!$I:$I,'ATL GA Inventory'!$B96,'ATL RAW'!$L:$L,'ATL GA Inventory'!FK$3)+SUMIFS('ATL CR'!$J:$J,'ATL CR'!$I:$I,'ATL GA Inventory'!$B96,'ATL CR'!$L:$L,'ATL GA Inventory'!FK$3)</f>
        <v>0</v>
      </c>
      <c r="FL96" s="13">
        <f>SUMIFS('ATL RAW'!$J:$J,'ATL RAW'!$I:$I,'ATL GA Inventory'!$B96,'ATL RAW'!$L:$L,'ATL GA Inventory'!FL$3)+SUMIFS('ATL CR'!$J:$J,'ATL CR'!$I:$I,'ATL GA Inventory'!$B96,'ATL CR'!$L:$L,'ATL GA Inventory'!FL$3)</f>
        <v>0</v>
      </c>
      <c r="FM96" s="13">
        <f>SUMIFS('ATL RAW'!$J:$J,'ATL RAW'!$I:$I,'ATL GA Inventory'!$B96,'ATL RAW'!$L:$L,'ATL GA Inventory'!FM$3)+SUMIFS('ATL CR'!$J:$J,'ATL CR'!$I:$I,'ATL GA Inventory'!$B96,'ATL CR'!$L:$L,'ATL GA Inventory'!FM$3)</f>
        <v>0</v>
      </c>
      <c r="FN96" s="13">
        <f>SUMIFS('ATL RAW'!$J:$J,'ATL RAW'!$I:$I,'ATL GA Inventory'!$B96,'ATL RAW'!$L:$L,'ATL GA Inventory'!FN$3)+SUMIFS('ATL CR'!$J:$J,'ATL CR'!$I:$I,'ATL GA Inventory'!$B96,'ATL CR'!$L:$L,'ATL GA Inventory'!FN$3)</f>
        <v>0</v>
      </c>
      <c r="FO96" s="13">
        <f>SUMIFS('ATL RAW'!$J:$J,'ATL RAW'!$I:$I,'ATL GA Inventory'!$B96,'ATL RAW'!$L:$L,'ATL GA Inventory'!FO$3)+SUMIFS('ATL CR'!$J:$J,'ATL CR'!$I:$I,'ATL GA Inventory'!$B96,'ATL CR'!$L:$L,'ATL GA Inventory'!FO$3)</f>
        <v>0</v>
      </c>
      <c r="FP96" s="13">
        <f>SUMIFS('ATL RAW'!$J:$J,'ATL RAW'!$I:$I,'ATL GA Inventory'!$B96,'ATL RAW'!$L:$L,'ATL GA Inventory'!FP$3)+SUMIFS('ATL CR'!$J:$J,'ATL CR'!$I:$I,'ATL GA Inventory'!$B96,'ATL CR'!$L:$L,'ATL GA Inventory'!FP$3)</f>
        <v>0</v>
      </c>
      <c r="FQ96" s="13">
        <f>SUMIFS('ATL RAW'!$J:$J,'ATL RAW'!$I:$I,'ATL GA Inventory'!$B96,'ATL RAW'!$L:$L,'ATL GA Inventory'!FQ$3)+SUMIFS('ATL CR'!$J:$J,'ATL CR'!$I:$I,'ATL GA Inventory'!$B96,'ATL CR'!$L:$L,'ATL GA Inventory'!FQ$3)</f>
        <v>0</v>
      </c>
      <c r="FR96" s="13">
        <f>SUMIFS('ATL RAW'!$J:$J,'ATL RAW'!$I:$I,'ATL GA Inventory'!$B96,'ATL RAW'!$L:$L,'ATL GA Inventory'!FR$3)+SUMIFS('ATL CR'!$J:$J,'ATL CR'!$I:$I,'ATL GA Inventory'!$B96,'ATL CR'!$L:$L,'ATL GA Inventory'!FR$3)</f>
        <v>0</v>
      </c>
      <c r="FS96" s="13">
        <f>SUMIFS('ATL RAW'!$J:$J,'ATL RAW'!$I:$I,'ATL GA Inventory'!$B96,'ATL RAW'!$L:$L,'ATL GA Inventory'!FS$3)+SUMIFS('ATL CR'!$J:$J,'ATL CR'!$I:$I,'ATL GA Inventory'!$B96,'ATL CR'!$L:$L,'ATL GA Inventory'!FS$3)</f>
        <v>0</v>
      </c>
      <c r="FT96" s="13">
        <f>SUMIFS('ATL RAW'!$J:$J,'ATL RAW'!$I:$I,'ATL GA Inventory'!$B96,'ATL RAW'!$L:$L,'ATL GA Inventory'!FT$3)+SUMIFS('ATL CR'!$J:$J,'ATL CR'!$I:$I,'ATL GA Inventory'!$B96,'ATL CR'!$L:$L,'ATL GA Inventory'!FT$3)</f>
        <v>0</v>
      </c>
      <c r="FU96" s="13">
        <f>SUMIFS('ATL RAW'!$J:$J,'ATL RAW'!$I:$I,'ATL GA Inventory'!$B96,'ATL RAW'!$L:$L,'ATL GA Inventory'!FU$3)+SUMIFS('ATL CR'!$J:$J,'ATL CR'!$I:$I,'ATL GA Inventory'!$B96,'ATL CR'!$L:$L,'ATL GA Inventory'!FU$3)</f>
        <v>0</v>
      </c>
      <c r="FV96" s="13">
        <f>SUMIFS('ATL RAW'!$J:$J,'ATL RAW'!$I:$I,'ATL GA Inventory'!$B96,'ATL RAW'!$L:$L,'ATL GA Inventory'!FV$3)+SUMIFS('ATL CR'!$J:$J,'ATL CR'!$I:$I,'ATL GA Inventory'!$B96,'ATL CR'!$L:$L,'ATL GA Inventory'!FV$3)</f>
        <v>0</v>
      </c>
      <c r="FW96" s="13">
        <f>SUMIFS('ATL RAW'!$J:$J,'ATL RAW'!$I:$I,'ATL GA Inventory'!$B96,'ATL RAW'!$L:$L,'ATL GA Inventory'!FW$3)+SUMIFS('ATL CR'!$J:$J,'ATL CR'!$I:$I,'ATL GA Inventory'!$B96,'ATL CR'!$L:$L,'ATL GA Inventory'!FW$3)</f>
        <v>0</v>
      </c>
      <c r="FX96" s="13">
        <f>SUMIFS('ATL RAW'!$J:$J,'ATL RAW'!$I:$I,'ATL GA Inventory'!$B96,'ATL RAW'!$L:$L,'ATL GA Inventory'!FX$3)+SUMIFS('ATL CR'!$J:$J,'ATL CR'!$I:$I,'ATL GA Inventory'!$B96,'ATL CR'!$L:$L,'ATL GA Inventory'!FX$3)</f>
        <v>0</v>
      </c>
      <c r="FY96" s="13">
        <f>SUMIFS('ATL RAW'!$J:$J,'ATL RAW'!$I:$I,'ATL GA Inventory'!$B96,'ATL RAW'!$L:$L,'ATL GA Inventory'!FY$3)+SUMIFS('ATL CR'!$J:$J,'ATL CR'!$I:$I,'ATL GA Inventory'!$B96,'ATL CR'!$L:$L,'ATL GA Inventory'!FY$3)</f>
        <v>0</v>
      </c>
      <c r="FZ96" s="13">
        <f>SUMIFS('ATL RAW'!$J:$J,'ATL RAW'!$I:$I,'ATL GA Inventory'!$B96,'ATL RAW'!$L:$L,'ATL GA Inventory'!FZ$3)+SUMIFS('ATL CR'!$J:$J,'ATL CR'!$I:$I,'ATL GA Inventory'!$B96,'ATL CR'!$L:$L,'ATL GA Inventory'!FZ$3)</f>
        <v>0</v>
      </c>
      <c r="GA96" s="13">
        <f>SUMIFS('ATL RAW'!$J:$J,'ATL RAW'!$I:$I,'ATL GA Inventory'!$B96,'ATL RAW'!$L:$L,'ATL GA Inventory'!GA$3)+SUMIFS('ATL CR'!$J:$J,'ATL CR'!$I:$I,'ATL GA Inventory'!$B96,'ATL CR'!$L:$L,'ATL GA Inventory'!GA$3)</f>
        <v>0</v>
      </c>
      <c r="GB96" s="13">
        <f>SUMIFS('ATL RAW'!$J:$J,'ATL RAW'!$I:$I,'ATL GA Inventory'!$B96,'ATL RAW'!$L:$L,'ATL GA Inventory'!GB$3)+SUMIFS('ATL CR'!$J:$J,'ATL CR'!$I:$I,'ATL GA Inventory'!$B96,'ATL CR'!$L:$L,'ATL GA Inventory'!GB$3)</f>
        <v>0</v>
      </c>
      <c r="GC96" s="13">
        <f>SUMIFS('ATL RAW'!$J:$J,'ATL RAW'!$I:$I,'ATL GA Inventory'!$B96,'ATL RAW'!$L:$L,'ATL GA Inventory'!GC$3)+SUMIFS('ATL CR'!$J:$J,'ATL CR'!$I:$I,'ATL GA Inventory'!$B96,'ATL CR'!$L:$L,'ATL GA Inventory'!GC$3)</f>
        <v>0</v>
      </c>
      <c r="GD96" s="13">
        <f>SUMIFS('ATL RAW'!$J:$J,'ATL RAW'!$I:$I,'ATL GA Inventory'!$B96,'ATL RAW'!$L:$L,'ATL GA Inventory'!GD$3)+SUMIFS('ATL CR'!$J:$J,'ATL CR'!$I:$I,'ATL GA Inventory'!$B96,'ATL CR'!$L:$L,'ATL GA Inventory'!GD$3)</f>
        <v>0</v>
      </c>
      <c r="GE96" s="13">
        <f>SUMIFS('ATL RAW'!$J:$J,'ATL RAW'!$I:$I,'ATL GA Inventory'!$B96,'ATL RAW'!$L:$L,'ATL GA Inventory'!GE$3)+SUMIFS('ATL CR'!$J:$J,'ATL CR'!$I:$I,'ATL GA Inventory'!$B96,'ATL CR'!$L:$L,'ATL GA Inventory'!GE$3)</f>
        <v>0</v>
      </c>
      <c r="GF96" s="13">
        <f>SUMIFS('ATL RAW'!$J:$J,'ATL RAW'!$I:$I,'ATL GA Inventory'!$B96,'ATL RAW'!$L:$L,'ATL GA Inventory'!GF$3)+SUMIFS('ATL CR'!$J:$J,'ATL CR'!$I:$I,'ATL GA Inventory'!$B96,'ATL CR'!$L:$L,'ATL GA Inventory'!GF$3)</f>
        <v>0</v>
      </c>
      <c r="GG96" s="13">
        <f>SUMIFS('ATL RAW'!$J:$J,'ATL RAW'!$I:$I,'ATL GA Inventory'!$B96,'ATL RAW'!$L:$L,'ATL GA Inventory'!GG$3)+SUMIFS('ATL CR'!$J:$J,'ATL CR'!$I:$I,'ATL GA Inventory'!$B96,'ATL CR'!$L:$L,'ATL GA Inventory'!GG$3)</f>
        <v>0</v>
      </c>
      <c r="GH96" s="13">
        <f>SUMIFS('ATL RAW'!$J:$J,'ATL RAW'!$I:$I,'ATL GA Inventory'!$B96,'ATL RAW'!$L:$L,'ATL GA Inventory'!GH$3)+SUMIFS('ATL CR'!$J:$J,'ATL CR'!$I:$I,'ATL GA Inventory'!$B96,'ATL CR'!$L:$L,'ATL GA Inventory'!GH$3)</f>
        <v>0</v>
      </c>
      <c r="GI96" s="13">
        <f>SUMIFS('ATL RAW'!$J:$J,'ATL RAW'!$I:$I,'ATL GA Inventory'!$B96,'ATL RAW'!$L:$L,'ATL GA Inventory'!GI$3)+SUMIFS('ATL CR'!$J:$J,'ATL CR'!$I:$I,'ATL GA Inventory'!$B96,'ATL CR'!$L:$L,'ATL GA Inventory'!GI$3)</f>
        <v>0</v>
      </c>
      <c r="GJ96" s="13">
        <f>SUMIFS('ATL RAW'!$J:$J,'ATL RAW'!$I:$I,'ATL GA Inventory'!$B96,'ATL RAW'!$L:$L,'ATL GA Inventory'!GJ$3)+SUMIFS('ATL CR'!$J:$J,'ATL CR'!$I:$I,'ATL GA Inventory'!$B96,'ATL CR'!$L:$L,'ATL GA Inventory'!GJ$3)</f>
        <v>0</v>
      </c>
      <c r="GK96" s="13">
        <f>SUMIFS('ATL RAW'!$J:$J,'ATL RAW'!$I:$I,'ATL GA Inventory'!$B96,'ATL RAW'!$L:$L,'ATL GA Inventory'!GK$3)+SUMIFS('ATL CR'!$J:$J,'ATL CR'!$I:$I,'ATL GA Inventory'!$B96,'ATL CR'!$L:$L,'ATL GA Inventory'!GK$3)</f>
        <v>0</v>
      </c>
      <c r="GL96" s="13">
        <f>SUMIFS('ATL RAW'!$J:$J,'ATL RAW'!$I:$I,'ATL GA Inventory'!$B96,'ATL RAW'!$L:$L,'ATL GA Inventory'!GL$3)+SUMIFS('ATL CR'!$J:$J,'ATL CR'!$I:$I,'ATL GA Inventory'!$B96,'ATL CR'!$L:$L,'ATL GA Inventory'!GL$3)</f>
        <v>0</v>
      </c>
      <c r="GM96" s="13">
        <f>SUMIFS('ATL RAW'!$J:$J,'ATL RAW'!$I:$I,'ATL GA Inventory'!$B96,'ATL RAW'!$L:$L,'ATL GA Inventory'!GM$3)+SUMIFS('ATL CR'!$J:$J,'ATL CR'!$I:$I,'ATL GA Inventory'!$B96,'ATL CR'!$L:$L,'ATL GA Inventory'!GM$3)</f>
        <v>0</v>
      </c>
      <c r="GN96" s="13">
        <f>SUMIFS('ATL RAW'!$J:$J,'ATL RAW'!$I:$I,'ATL GA Inventory'!$B96,'ATL RAW'!$L:$L,'ATL GA Inventory'!GN$3)+SUMIFS('ATL CR'!$J:$J,'ATL CR'!$I:$I,'ATL GA Inventory'!$B96,'ATL CR'!$L:$L,'ATL GA Inventory'!GN$3)</f>
        <v>0</v>
      </c>
      <c r="GO96" s="13">
        <f>SUMIFS('ATL RAW'!$J:$J,'ATL RAW'!$I:$I,'ATL GA Inventory'!$B96,'ATL RAW'!$L:$L,'ATL GA Inventory'!GO$3)+SUMIFS('ATL CR'!$J:$J,'ATL CR'!$I:$I,'ATL GA Inventory'!$B96,'ATL CR'!$L:$L,'ATL GA Inventory'!GO$3)</f>
        <v>0</v>
      </c>
      <c r="GP96" s="13">
        <f>SUMIFS('ATL RAW'!$J:$J,'ATL RAW'!$I:$I,'ATL GA Inventory'!$B96,'ATL RAW'!$L:$L,'ATL GA Inventory'!GP$3)+SUMIFS('ATL CR'!$J:$J,'ATL CR'!$I:$I,'ATL GA Inventory'!$B96,'ATL CR'!$L:$L,'ATL GA Inventory'!GP$3)</f>
        <v>0</v>
      </c>
      <c r="GQ96" s="13">
        <f>SUMIFS('ATL RAW'!$J:$J,'ATL RAW'!$I:$I,'ATL GA Inventory'!$B96,'ATL RAW'!$L:$L,'ATL GA Inventory'!GQ$3)+SUMIFS('ATL CR'!$J:$J,'ATL CR'!$I:$I,'ATL GA Inventory'!$B96,'ATL CR'!$L:$L,'ATL GA Inventory'!GQ$3)</f>
        <v>0</v>
      </c>
      <c r="GR96" s="13">
        <f>SUMIFS('ATL RAW'!$J:$J,'ATL RAW'!$I:$I,'ATL GA Inventory'!$B96,'ATL RAW'!$L:$L,'ATL GA Inventory'!GR$3)+SUMIFS('ATL CR'!$J:$J,'ATL CR'!$I:$I,'ATL GA Inventory'!$B96,'ATL CR'!$L:$L,'ATL GA Inventory'!GR$3)</f>
        <v>0</v>
      </c>
      <c r="GS96" s="13">
        <f>SUMIFS('ATL RAW'!$J:$J,'ATL RAW'!$I:$I,'ATL GA Inventory'!$B96,'ATL RAW'!$L:$L,'ATL GA Inventory'!GS$3)+SUMIFS('ATL CR'!$J:$J,'ATL CR'!$I:$I,'ATL GA Inventory'!$B96,'ATL CR'!$L:$L,'ATL GA Inventory'!GS$3)</f>
        <v>0</v>
      </c>
      <c r="GT96" s="13">
        <f>SUMIFS('ATL RAW'!$J:$J,'ATL RAW'!$I:$I,'ATL GA Inventory'!$B96,'ATL RAW'!$L:$L,'ATL GA Inventory'!GT$3)+SUMIFS('ATL CR'!$J:$J,'ATL CR'!$I:$I,'ATL GA Inventory'!$B96,'ATL CR'!$L:$L,'ATL GA Inventory'!GT$3)</f>
        <v>0</v>
      </c>
      <c r="GU96" s="13">
        <f>SUMIFS('ATL RAW'!$J:$J,'ATL RAW'!$I:$I,'ATL GA Inventory'!$B96,'ATL RAW'!$L:$L,'ATL GA Inventory'!GU$3)+SUMIFS('ATL CR'!$J:$J,'ATL CR'!$I:$I,'ATL GA Inventory'!$B96,'ATL CR'!$L:$L,'ATL GA Inventory'!GU$3)</f>
        <v>0</v>
      </c>
      <c r="GV96" s="13">
        <f>SUMIFS('ATL RAW'!$J:$J,'ATL RAW'!$I:$I,'ATL GA Inventory'!$B96,'ATL RAW'!$L:$L,'ATL GA Inventory'!GV$3)+SUMIFS('ATL CR'!$J:$J,'ATL CR'!$I:$I,'ATL GA Inventory'!$B96,'ATL CR'!$L:$L,'ATL GA Inventory'!GV$3)</f>
        <v>0</v>
      </c>
      <c r="GW96" s="13">
        <f>SUMIFS('ATL RAW'!$J:$J,'ATL RAW'!$I:$I,'ATL GA Inventory'!$B96,'ATL RAW'!$L:$L,'ATL GA Inventory'!GW$3)+SUMIFS('ATL CR'!$J:$J,'ATL CR'!$I:$I,'ATL GA Inventory'!$B96,'ATL CR'!$L:$L,'ATL GA Inventory'!GW$3)</f>
        <v>0</v>
      </c>
      <c r="GX96" s="13">
        <f>SUMIFS('ATL RAW'!$J:$J,'ATL RAW'!$I:$I,'ATL GA Inventory'!$B96,'ATL RAW'!$L:$L,'ATL GA Inventory'!GX$3)+SUMIFS('ATL CR'!$J:$J,'ATL CR'!$I:$I,'ATL GA Inventory'!$B96,'ATL CR'!$L:$L,'ATL GA Inventory'!GX$3)</f>
        <v>0</v>
      </c>
      <c r="GY96" s="13">
        <f>SUMIFS('ATL RAW'!$J:$J,'ATL RAW'!$I:$I,'ATL GA Inventory'!$B96,'ATL RAW'!$L:$L,'ATL GA Inventory'!GY$3)+SUMIFS('ATL CR'!$J:$J,'ATL CR'!$I:$I,'ATL GA Inventory'!$B96,'ATL CR'!$L:$L,'ATL GA Inventory'!GY$3)</f>
        <v>0</v>
      </c>
    </row>
    <row r="97" spans="1:207" hidden="1">
      <c r="A97" s="15" t="s">
        <v>936</v>
      </c>
      <c r="B97" s="15">
        <f t="shared" si="13"/>
        <v>46113146</v>
      </c>
      <c r="C97" s="15" t="str">
        <f t="shared" si="13"/>
        <v>Q.PEAK DUO L-G6P.2</v>
      </c>
      <c r="D97" s="14">
        <f t="shared" si="13"/>
        <v>430</v>
      </c>
      <c r="E97" s="13">
        <f>SUMIFS('ATL RAW'!$J:$J,'ATL RAW'!$I:$I,'ATL GA Inventory'!$B97,'ATL RAW'!$L:$L,'ATL GA Inventory'!E$3)+SUMIFS('ATL CR'!$J:$J,'ATL CR'!$I:$I,'ATL GA Inventory'!$B97,'ATL CR'!$L:$L,'ATL GA Inventory'!E$3)</f>
        <v>0</v>
      </c>
      <c r="F97" s="13">
        <f>SUMIFS('ATL RAW'!$J:$J,'ATL RAW'!$I:$I,'ATL GA Inventory'!$B97,'ATL RAW'!$L:$L,'ATL GA Inventory'!F$3)+SUMIFS('ATL CR'!$J:$J,'ATL CR'!$I:$I,'ATL GA Inventory'!$B97,'ATL CR'!$L:$L,'ATL GA Inventory'!F$3)</f>
        <v>0</v>
      </c>
      <c r="G97" s="13">
        <f>SUMIFS('ATL RAW'!$J:$J,'ATL RAW'!$I:$I,'ATL GA Inventory'!$B97,'ATL RAW'!$L:$L,'ATL GA Inventory'!G$3)+SUMIFS('ATL CR'!$J:$J,'ATL CR'!$I:$I,'ATL GA Inventory'!$B97,'ATL CR'!$L:$L,'ATL GA Inventory'!G$3)</f>
        <v>0</v>
      </c>
      <c r="H97" s="13">
        <f>SUMIFS('ATL RAW'!$J:$J,'ATL RAW'!$I:$I,'ATL GA Inventory'!$B97,'ATL RAW'!$L:$L,'ATL GA Inventory'!H$3)+SUMIFS('ATL CR'!$J:$J,'ATL CR'!$I:$I,'ATL GA Inventory'!$B97,'ATL CR'!$L:$L,'ATL GA Inventory'!H$3)</f>
        <v>0</v>
      </c>
      <c r="I97" s="13">
        <f>SUMIFS('ATL RAW'!$J:$J,'ATL RAW'!$I:$I,'ATL GA Inventory'!$B97,'ATL RAW'!$L:$L,'ATL GA Inventory'!I$3)+SUMIFS('ATL CR'!$J:$J,'ATL CR'!$I:$I,'ATL GA Inventory'!$B97,'ATL CR'!$L:$L,'ATL GA Inventory'!I$3)</f>
        <v>0</v>
      </c>
      <c r="J97" s="13">
        <f>SUMIFS('ATL RAW'!$J:$J,'ATL RAW'!$I:$I,'ATL GA Inventory'!$B97,'ATL RAW'!$L:$L,'ATL GA Inventory'!J$3)+SUMIFS('ATL CR'!$J:$J,'ATL CR'!$I:$I,'ATL GA Inventory'!$B97,'ATL CR'!$L:$L,'ATL GA Inventory'!J$3)</f>
        <v>0</v>
      </c>
      <c r="K97" s="13">
        <f>SUMIFS('ATL RAW'!$J:$J,'ATL RAW'!$I:$I,'ATL GA Inventory'!$B97,'ATL RAW'!$L:$L,'ATL GA Inventory'!K$3)+SUMIFS('ATL CR'!$J:$J,'ATL CR'!$I:$I,'ATL GA Inventory'!$B97,'ATL CR'!$L:$L,'ATL GA Inventory'!K$3)</f>
        <v>0</v>
      </c>
      <c r="L97" s="13">
        <f>SUMIFS('ATL RAW'!$J:$J,'ATL RAW'!$I:$I,'ATL GA Inventory'!$B97,'ATL RAW'!$L:$L,'ATL GA Inventory'!L$3)+SUMIFS('ATL CR'!$J:$J,'ATL CR'!$I:$I,'ATL GA Inventory'!$B97,'ATL CR'!$L:$L,'ATL GA Inventory'!L$3)</f>
        <v>0</v>
      </c>
      <c r="M97" s="13">
        <f>SUMIFS('ATL RAW'!$J:$J,'ATL RAW'!$I:$I,'ATL GA Inventory'!$B97,'ATL RAW'!$L:$L,'ATL GA Inventory'!M$3)+SUMIFS('ATL CR'!$J:$J,'ATL CR'!$I:$I,'ATL GA Inventory'!$B97,'ATL CR'!$L:$L,'ATL GA Inventory'!M$3)</f>
        <v>0</v>
      </c>
      <c r="N97" s="13">
        <f>SUMIFS('ATL RAW'!$J:$J,'ATL RAW'!$I:$I,'ATL GA Inventory'!$B97,'ATL RAW'!$L:$L,'ATL GA Inventory'!N$3)+SUMIFS('ATL CR'!$J:$J,'ATL CR'!$I:$I,'ATL GA Inventory'!$B97,'ATL CR'!$L:$L,'ATL GA Inventory'!N$3)</f>
        <v>0</v>
      </c>
      <c r="O97" s="13">
        <f>SUMIFS('ATL RAW'!$J:$J,'ATL RAW'!$I:$I,'ATL GA Inventory'!$B97,'ATL RAW'!$L:$L,'ATL GA Inventory'!O$3)+SUMIFS('ATL CR'!$J:$J,'ATL CR'!$I:$I,'ATL GA Inventory'!$B97,'ATL CR'!$L:$L,'ATL GA Inventory'!O$3)</f>
        <v>0</v>
      </c>
      <c r="P97" s="13">
        <f>SUMIFS('ATL RAW'!$J:$J,'ATL RAW'!$I:$I,'ATL GA Inventory'!$B97,'ATL RAW'!$L:$L,'ATL GA Inventory'!P$3)+SUMIFS('ATL CR'!$J:$J,'ATL CR'!$I:$I,'ATL GA Inventory'!$B97,'ATL CR'!$L:$L,'ATL GA Inventory'!P$3)</f>
        <v>0</v>
      </c>
      <c r="Q97" s="13">
        <f>SUMIFS('ATL RAW'!$J:$J,'ATL RAW'!$I:$I,'ATL GA Inventory'!$B97,'ATL RAW'!$L:$L,'ATL GA Inventory'!Q$3)+SUMIFS('ATL CR'!$J:$J,'ATL CR'!$I:$I,'ATL GA Inventory'!$B97,'ATL CR'!$L:$L,'ATL GA Inventory'!Q$3)</f>
        <v>0</v>
      </c>
      <c r="R97" s="13">
        <f>SUMIFS('ATL RAW'!$J:$J,'ATL RAW'!$I:$I,'ATL GA Inventory'!$B97,'ATL RAW'!$L:$L,'ATL GA Inventory'!R$3)+SUMIFS('ATL CR'!$J:$J,'ATL CR'!$I:$I,'ATL GA Inventory'!$B97,'ATL CR'!$L:$L,'ATL GA Inventory'!R$3)</f>
        <v>0</v>
      </c>
      <c r="S97" s="13">
        <f>SUMIFS('ATL RAW'!$J:$J,'ATL RAW'!$I:$I,'ATL GA Inventory'!$B97,'ATL RAW'!$L:$L,'ATL GA Inventory'!S$3)+SUMIFS('ATL CR'!$J:$J,'ATL CR'!$I:$I,'ATL GA Inventory'!$B97,'ATL CR'!$L:$L,'ATL GA Inventory'!S$3)</f>
        <v>0</v>
      </c>
      <c r="T97" s="13">
        <f>SUMIFS('ATL RAW'!$J:$J,'ATL RAW'!$I:$I,'ATL GA Inventory'!$B97,'ATL RAW'!$L:$L,'ATL GA Inventory'!T$3)+SUMIFS('ATL CR'!$J:$J,'ATL CR'!$I:$I,'ATL GA Inventory'!$B97,'ATL CR'!$L:$L,'ATL GA Inventory'!T$3)</f>
        <v>0</v>
      </c>
      <c r="U97" s="13">
        <f>SUMIFS('ATL RAW'!$J:$J,'ATL RAW'!$I:$I,'ATL GA Inventory'!$B97,'ATL RAW'!$L:$L,'ATL GA Inventory'!U$3)+SUMIFS('ATL CR'!$J:$J,'ATL CR'!$I:$I,'ATL GA Inventory'!$B97,'ATL CR'!$L:$L,'ATL GA Inventory'!U$3)</f>
        <v>0</v>
      </c>
      <c r="V97" s="13">
        <f>SUMIFS('ATL RAW'!$J:$J,'ATL RAW'!$I:$I,'ATL GA Inventory'!$B97,'ATL RAW'!$L:$L,'ATL GA Inventory'!V$3)+SUMIFS('ATL CR'!$J:$J,'ATL CR'!$I:$I,'ATL GA Inventory'!$B97,'ATL CR'!$L:$L,'ATL GA Inventory'!V$3)</f>
        <v>0</v>
      </c>
      <c r="W97" s="13">
        <f>SUMIFS('ATL RAW'!$J:$J,'ATL RAW'!$I:$I,'ATL GA Inventory'!$B97,'ATL RAW'!$L:$L,'ATL GA Inventory'!W$3)+SUMIFS('ATL CR'!$J:$J,'ATL CR'!$I:$I,'ATL GA Inventory'!$B97,'ATL CR'!$L:$L,'ATL GA Inventory'!W$3)</f>
        <v>0</v>
      </c>
      <c r="X97" s="13">
        <f>SUMIFS('ATL RAW'!$J:$J,'ATL RAW'!$I:$I,'ATL GA Inventory'!$B97,'ATL RAW'!$L:$L,'ATL GA Inventory'!X$3)+SUMIFS('ATL CR'!$J:$J,'ATL CR'!$I:$I,'ATL GA Inventory'!$B97,'ATL CR'!$L:$L,'ATL GA Inventory'!X$3)</f>
        <v>0</v>
      </c>
      <c r="Y97" s="13">
        <f>SUMIFS('ATL RAW'!$J:$J,'ATL RAW'!$I:$I,'ATL GA Inventory'!$B97,'ATL RAW'!$L:$L,'ATL GA Inventory'!Y$3)+SUMIFS('ATL CR'!$J:$J,'ATL CR'!$I:$I,'ATL GA Inventory'!$B97,'ATL CR'!$L:$L,'ATL GA Inventory'!Y$3)</f>
        <v>0</v>
      </c>
      <c r="Z97" s="13">
        <f>SUMIFS('ATL RAW'!$J:$J,'ATL RAW'!$I:$I,'ATL GA Inventory'!$B97,'ATL RAW'!$L:$L,'ATL GA Inventory'!Z$3)+SUMIFS('ATL CR'!$J:$J,'ATL CR'!$I:$I,'ATL GA Inventory'!$B97,'ATL CR'!$L:$L,'ATL GA Inventory'!Z$3)</f>
        <v>0</v>
      </c>
      <c r="AA97" s="13">
        <f>SUMIFS('ATL RAW'!$J:$J,'ATL RAW'!$I:$I,'ATL GA Inventory'!$B97,'ATL RAW'!$L:$L,'ATL GA Inventory'!AA$3)+SUMIFS('ATL CR'!$J:$J,'ATL CR'!$I:$I,'ATL GA Inventory'!$B97,'ATL CR'!$L:$L,'ATL GA Inventory'!AA$3)</f>
        <v>0</v>
      </c>
      <c r="AB97" s="13">
        <f>SUMIFS('ATL RAW'!$J:$J,'ATL RAW'!$I:$I,'ATL GA Inventory'!$B97,'ATL RAW'!$L:$L,'ATL GA Inventory'!AB$3)+SUMIFS('ATL CR'!$J:$J,'ATL CR'!$I:$I,'ATL GA Inventory'!$B97,'ATL CR'!$L:$L,'ATL GA Inventory'!AB$3)</f>
        <v>0</v>
      </c>
      <c r="AC97" s="13">
        <f>SUMIFS('ATL RAW'!$J:$J,'ATL RAW'!$I:$I,'ATL GA Inventory'!$B97,'ATL RAW'!$L:$L,'ATL GA Inventory'!AC$3)+SUMIFS('ATL CR'!$J:$J,'ATL CR'!$I:$I,'ATL GA Inventory'!$B97,'ATL CR'!$L:$L,'ATL GA Inventory'!AC$3)</f>
        <v>0</v>
      </c>
      <c r="AD97" s="13">
        <f>SUMIFS('ATL RAW'!$J:$J,'ATL RAW'!$I:$I,'ATL GA Inventory'!$B97,'ATL RAW'!$L:$L,'ATL GA Inventory'!AD$3)+SUMIFS('ATL CR'!$J:$J,'ATL CR'!$I:$I,'ATL GA Inventory'!$B97,'ATL CR'!$L:$L,'ATL GA Inventory'!AD$3)</f>
        <v>0</v>
      </c>
      <c r="AE97" s="13">
        <f>SUMIFS('ATL RAW'!$J:$J,'ATL RAW'!$I:$I,'ATL GA Inventory'!$B97,'ATL RAW'!$L:$L,'ATL GA Inventory'!AE$3)+SUMIFS('ATL CR'!$J:$J,'ATL CR'!$I:$I,'ATL GA Inventory'!$B97,'ATL CR'!$L:$L,'ATL GA Inventory'!AE$3)</f>
        <v>0</v>
      </c>
      <c r="AF97" s="13">
        <f>SUMIFS('ATL RAW'!$J:$J,'ATL RAW'!$I:$I,'ATL GA Inventory'!$B97,'ATL RAW'!$L:$L,'ATL GA Inventory'!AF$3)+SUMIFS('ATL CR'!$J:$J,'ATL CR'!$I:$I,'ATL GA Inventory'!$B97,'ATL CR'!$L:$L,'ATL GA Inventory'!AF$3)</f>
        <v>0</v>
      </c>
      <c r="AG97" s="13">
        <f>SUMIFS('ATL RAW'!$J:$J,'ATL RAW'!$I:$I,'ATL GA Inventory'!$B97,'ATL RAW'!$L:$L,'ATL GA Inventory'!AG$3)+SUMIFS('ATL CR'!$J:$J,'ATL CR'!$I:$I,'ATL GA Inventory'!$B97,'ATL CR'!$L:$L,'ATL GA Inventory'!AG$3)</f>
        <v>0</v>
      </c>
      <c r="AH97" s="13">
        <f>SUMIFS('ATL RAW'!$J:$J,'ATL RAW'!$I:$I,'ATL GA Inventory'!$B97,'ATL RAW'!$L:$L,'ATL GA Inventory'!AH$3)+SUMIFS('ATL CR'!$J:$J,'ATL CR'!$I:$I,'ATL GA Inventory'!$B97,'ATL CR'!$L:$L,'ATL GA Inventory'!AH$3)</f>
        <v>0</v>
      </c>
      <c r="AI97" s="13">
        <f>SUMIFS('ATL RAW'!$J:$J,'ATL RAW'!$I:$I,'ATL GA Inventory'!$B97,'ATL RAW'!$L:$L,'ATL GA Inventory'!AI$3)+SUMIFS('ATL CR'!$J:$J,'ATL CR'!$I:$I,'ATL GA Inventory'!$B97,'ATL CR'!$L:$L,'ATL GA Inventory'!AI$3)</f>
        <v>0</v>
      </c>
      <c r="AJ97" s="13">
        <f>SUMIFS('ATL RAW'!$J:$J,'ATL RAW'!$I:$I,'ATL GA Inventory'!$B97,'ATL RAW'!$L:$L,'ATL GA Inventory'!AJ$3)+SUMIFS('ATL CR'!$J:$J,'ATL CR'!$I:$I,'ATL GA Inventory'!$B97,'ATL CR'!$L:$L,'ATL GA Inventory'!AJ$3)</f>
        <v>0</v>
      </c>
      <c r="AK97" s="13">
        <f>SUMIFS('ATL RAW'!$J:$J,'ATL RAW'!$I:$I,'ATL GA Inventory'!$B97,'ATL RAW'!$L:$L,'ATL GA Inventory'!AK$3)+SUMIFS('ATL CR'!$J:$J,'ATL CR'!$I:$I,'ATL GA Inventory'!$B97,'ATL CR'!$L:$L,'ATL GA Inventory'!AK$3)</f>
        <v>0</v>
      </c>
      <c r="AL97" s="13">
        <f>SUMIFS('ATL RAW'!$J:$J,'ATL RAW'!$I:$I,'ATL GA Inventory'!$B97,'ATL RAW'!$L:$L,'ATL GA Inventory'!AL$3)+SUMIFS('ATL CR'!$J:$J,'ATL CR'!$I:$I,'ATL GA Inventory'!$B97,'ATL CR'!$L:$L,'ATL GA Inventory'!AL$3)</f>
        <v>0</v>
      </c>
      <c r="AM97" s="13">
        <f>SUMIFS('ATL RAW'!$J:$J,'ATL RAW'!$I:$I,'ATL GA Inventory'!$B97,'ATL RAW'!$L:$L,'ATL GA Inventory'!AM$3)+SUMIFS('ATL CR'!$J:$J,'ATL CR'!$I:$I,'ATL GA Inventory'!$B97,'ATL CR'!$L:$L,'ATL GA Inventory'!AM$3)</f>
        <v>0</v>
      </c>
      <c r="AN97" s="13">
        <f>SUMIFS('ATL RAW'!$J:$J,'ATL RAW'!$I:$I,'ATL GA Inventory'!$B97,'ATL RAW'!$L:$L,'ATL GA Inventory'!AN$3)+SUMIFS('ATL CR'!$J:$J,'ATL CR'!$I:$I,'ATL GA Inventory'!$B97,'ATL CR'!$L:$L,'ATL GA Inventory'!AN$3)</f>
        <v>0</v>
      </c>
      <c r="AO97" s="13">
        <f>SUMIFS('ATL RAW'!$J:$J,'ATL RAW'!$I:$I,'ATL GA Inventory'!$B97,'ATL RAW'!$L:$L,'ATL GA Inventory'!AO$3)+SUMIFS('ATL CR'!$J:$J,'ATL CR'!$I:$I,'ATL GA Inventory'!$B97,'ATL CR'!$L:$L,'ATL GA Inventory'!AO$3)</f>
        <v>0</v>
      </c>
      <c r="AP97" s="13">
        <f>SUMIFS('ATL RAW'!$J:$J,'ATL RAW'!$I:$I,'ATL GA Inventory'!$B97,'ATL RAW'!$L:$L,'ATL GA Inventory'!AP$3)+SUMIFS('ATL CR'!$J:$J,'ATL CR'!$I:$I,'ATL GA Inventory'!$B97,'ATL CR'!$L:$L,'ATL GA Inventory'!AP$3)</f>
        <v>0</v>
      </c>
      <c r="AQ97" s="13">
        <f>SUMIFS('ATL RAW'!$J:$J,'ATL RAW'!$I:$I,'ATL GA Inventory'!$B97,'ATL RAW'!$L:$L,'ATL GA Inventory'!AQ$3)+SUMIFS('ATL CR'!$J:$J,'ATL CR'!$I:$I,'ATL GA Inventory'!$B97,'ATL CR'!$L:$L,'ATL GA Inventory'!AQ$3)</f>
        <v>0</v>
      </c>
      <c r="AR97" s="13">
        <f>SUMIFS('ATL RAW'!$J:$J,'ATL RAW'!$I:$I,'ATL GA Inventory'!$B97,'ATL RAW'!$L:$L,'ATL GA Inventory'!AR$3)+SUMIFS('ATL CR'!$J:$J,'ATL CR'!$I:$I,'ATL GA Inventory'!$B97,'ATL CR'!$L:$L,'ATL GA Inventory'!AR$3)</f>
        <v>0</v>
      </c>
      <c r="AS97" s="13">
        <f>SUMIFS('ATL RAW'!$J:$J,'ATL RAW'!$I:$I,'ATL GA Inventory'!$B97,'ATL RAW'!$L:$L,'ATL GA Inventory'!AS$3)+SUMIFS('ATL CR'!$J:$J,'ATL CR'!$I:$I,'ATL GA Inventory'!$B97,'ATL CR'!$L:$L,'ATL GA Inventory'!AS$3)</f>
        <v>0</v>
      </c>
      <c r="AT97" s="13">
        <f>SUMIFS('ATL RAW'!$J:$J,'ATL RAW'!$I:$I,'ATL GA Inventory'!$B97,'ATL RAW'!$L:$L,'ATL GA Inventory'!AT$3)+SUMIFS('ATL CR'!$J:$J,'ATL CR'!$I:$I,'ATL GA Inventory'!$B97,'ATL CR'!$L:$L,'ATL GA Inventory'!AT$3)</f>
        <v>0</v>
      </c>
      <c r="AU97" s="13">
        <f>SUMIFS('ATL RAW'!$J:$J,'ATL RAW'!$I:$I,'ATL GA Inventory'!$B97,'ATL RAW'!$L:$L,'ATL GA Inventory'!AU$3)+SUMIFS('ATL CR'!$J:$J,'ATL CR'!$I:$I,'ATL GA Inventory'!$B97,'ATL CR'!$L:$L,'ATL GA Inventory'!AU$3)</f>
        <v>0</v>
      </c>
      <c r="AV97" s="13">
        <f>SUMIFS('ATL RAW'!$J:$J,'ATL RAW'!$I:$I,'ATL GA Inventory'!$B97,'ATL RAW'!$L:$L,'ATL GA Inventory'!AV$3)+SUMIFS('ATL CR'!$J:$J,'ATL CR'!$I:$I,'ATL GA Inventory'!$B97,'ATL CR'!$L:$L,'ATL GA Inventory'!AV$3)</f>
        <v>0</v>
      </c>
      <c r="AW97" s="13">
        <f>SUMIFS('ATL RAW'!$J:$J,'ATL RAW'!$I:$I,'ATL GA Inventory'!$B97,'ATL RAW'!$L:$L,'ATL GA Inventory'!AW$3)+SUMIFS('ATL CR'!$J:$J,'ATL CR'!$I:$I,'ATL GA Inventory'!$B97,'ATL CR'!$L:$L,'ATL GA Inventory'!AW$3)</f>
        <v>0</v>
      </c>
      <c r="AX97" s="13">
        <f>SUMIFS('ATL RAW'!$J:$J,'ATL RAW'!$I:$I,'ATL GA Inventory'!$B97,'ATL RAW'!$L:$L,'ATL GA Inventory'!AX$3)+SUMIFS('ATL CR'!$J:$J,'ATL CR'!$I:$I,'ATL GA Inventory'!$B97,'ATL CR'!$L:$L,'ATL GA Inventory'!AX$3)</f>
        <v>0</v>
      </c>
      <c r="AY97" s="13">
        <f>SUMIFS('ATL RAW'!$J:$J,'ATL RAW'!$I:$I,'ATL GA Inventory'!$B97,'ATL RAW'!$L:$L,'ATL GA Inventory'!AY$3)+SUMIFS('ATL CR'!$J:$J,'ATL CR'!$I:$I,'ATL GA Inventory'!$B97,'ATL CR'!$L:$L,'ATL GA Inventory'!AY$3)</f>
        <v>0</v>
      </c>
      <c r="AZ97" s="13">
        <f>SUMIFS('ATL RAW'!$J:$J,'ATL RAW'!$I:$I,'ATL GA Inventory'!$B97,'ATL RAW'!$L:$L,'ATL GA Inventory'!AZ$3)+SUMIFS('ATL CR'!$J:$J,'ATL CR'!$I:$I,'ATL GA Inventory'!$B97,'ATL CR'!$L:$L,'ATL GA Inventory'!AZ$3)</f>
        <v>0</v>
      </c>
      <c r="BA97" s="13">
        <f>SUMIFS('ATL RAW'!$J:$J,'ATL RAW'!$I:$I,'ATL GA Inventory'!$B97,'ATL RAW'!$L:$L,'ATL GA Inventory'!BA$3)+SUMIFS('ATL CR'!$J:$J,'ATL CR'!$I:$I,'ATL GA Inventory'!$B97,'ATL CR'!$L:$L,'ATL GA Inventory'!BA$3)</f>
        <v>0</v>
      </c>
      <c r="BB97" s="13">
        <f>SUMIFS('ATL RAW'!$J:$J,'ATL RAW'!$I:$I,'ATL GA Inventory'!$B97,'ATL RAW'!$L:$L,'ATL GA Inventory'!BB$3)+SUMIFS('ATL CR'!$J:$J,'ATL CR'!$I:$I,'ATL GA Inventory'!$B97,'ATL CR'!$L:$L,'ATL GA Inventory'!BB$3)</f>
        <v>0</v>
      </c>
      <c r="BC97" s="13">
        <f>SUMIFS('ATL RAW'!$J:$J,'ATL RAW'!$I:$I,'ATL GA Inventory'!$B97,'ATL RAW'!$L:$L,'ATL GA Inventory'!BC$3)+SUMIFS('ATL CR'!$J:$J,'ATL CR'!$I:$I,'ATL GA Inventory'!$B97,'ATL CR'!$L:$L,'ATL GA Inventory'!BC$3)</f>
        <v>0</v>
      </c>
      <c r="BD97" s="13">
        <f>SUMIFS('ATL RAW'!$J:$J,'ATL RAW'!$I:$I,'ATL GA Inventory'!$B97,'ATL RAW'!$L:$L,'ATL GA Inventory'!BD$3)+SUMIFS('ATL CR'!$J:$J,'ATL CR'!$I:$I,'ATL GA Inventory'!$B97,'ATL CR'!$L:$L,'ATL GA Inventory'!BD$3)</f>
        <v>0</v>
      </c>
      <c r="BE97" s="13">
        <f>SUMIFS('ATL RAW'!$J:$J,'ATL RAW'!$I:$I,'ATL GA Inventory'!$B97,'ATL RAW'!$L:$L,'ATL GA Inventory'!BE$3)+SUMIFS('ATL CR'!$J:$J,'ATL CR'!$I:$I,'ATL GA Inventory'!$B97,'ATL CR'!$L:$L,'ATL GA Inventory'!BE$3)</f>
        <v>0</v>
      </c>
      <c r="BF97" s="13">
        <f>SUMIFS('ATL RAW'!$J:$J,'ATL RAW'!$I:$I,'ATL GA Inventory'!$B97,'ATL RAW'!$L:$L,'ATL GA Inventory'!BF$3)+SUMIFS('ATL CR'!$J:$J,'ATL CR'!$I:$I,'ATL GA Inventory'!$B97,'ATL CR'!$L:$L,'ATL GA Inventory'!BF$3)</f>
        <v>0</v>
      </c>
      <c r="BG97" s="13">
        <f>SUMIFS('ATL RAW'!$J:$J,'ATL RAW'!$I:$I,'ATL GA Inventory'!$B97,'ATL RAW'!$L:$L,'ATL GA Inventory'!BG$3)+SUMIFS('ATL CR'!$J:$J,'ATL CR'!$I:$I,'ATL GA Inventory'!$B97,'ATL CR'!$L:$L,'ATL GA Inventory'!BG$3)</f>
        <v>0</v>
      </c>
      <c r="BH97" s="13">
        <f>SUMIFS('ATL RAW'!$J:$J,'ATL RAW'!$I:$I,'ATL GA Inventory'!$B97,'ATL RAW'!$L:$L,'ATL GA Inventory'!BH$3)+SUMIFS('ATL CR'!$J:$J,'ATL CR'!$I:$I,'ATL GA Inventory'!$B97,'ATL CR'!$L:$L,'ATL GA Inventory'!BH$3)</f>
        <v>0</v>
      </c>
      <c r="BI97" s="13">
        <f>SUMIFS('ATL RAW'!$J:$J,'ATL RAW'!$I:$I,'ATL GA Inventory'!$B97,'ATL RAW'!$L:$L,'ATL GA Inventory'!BI$3)+SUMIFS('ATL CR'!$J:$J,'ATL CR'!$I:$I,'ATL GA Inventory'!$B97,'ATL CR'!$L:$L,'ATL GA Inventory'!BI$3)</f>
        <v>0</v>
      </c>
      <c r="BJ97" s="13">
        <f>SUMIFS('ATL RAW'!$J:$J,'ATL RAW'!$I:$I,'ATL GA Inventory'!$B97,'ATL RAW'!$L:$L,'ATL GA Inventory'!BJ$3)+SUMIFS('ATL CR'!$J:$J,'ATL CR'!$I:$I,'ATL GA Inventory'!$B97,'ATL CR'!$L:$L,'ATL GA Inventory'!BJ$3)</f>
        <v>0</v>
      </c>
      <c r="BK97" s="13">
        <f>SUMIFS('ATL RAW'!$J:$J,'ATL RAW'!$I:$I,'ATL GA Inventory'!$B97,'ATL RAW'!$L:$L,'ATL GA Inventory'!BK$3)+SUMIFS('ATL CR'!$J:$J,'ATL CR'!$I:$I,'ATL GA Inventory'!$B97,'ATL CR'!$L:$L,'ATL GA Inventory'!BK$3)</f>
        <v>0</v>
      </c>
      <c r="BL97" s="13">
        <f>SUMIFS('ATL RAW'!$J:$J,'ATL RAW'!$I:$I,'ATL GA Inventory'!$B97,'ATL RAW'!$L:$L,'ATL GA Inventory'!BL$3)+SUMIFS('ATL CR'!$J:$J,'ATL CR'!$I:$I,'ATL GA Inventory'!$B97,'ATL CR'!$L:$L,'ATL GA Inventory'!BL$3)</f>
        <v>0</v>
      </c>
      <c r="BM97" s="13">
        <f>SUMIFS('ATL RAW'!$J:$J,'ATL RAW'!$I:$I,'ATL GA Inventory'!$B97,'ATL RAW'!$L:$L,'ATL GA Inventory'!BM$3)+SUMIFS('ATL CR'!$J:$J,'ATL CR'!$I:$I,'ATL GA Inventory'!$B97,'ATL CR'!$L:$L,'ATL GA Inventory'!BM$3)</f>
        <v>0</v>
      </c>
      <c r="BN97" s="13">
        <f>SUMIFS('ATL RAW'!$J:$J,'ATL RAW'!$I:$I,'ATL GA Inventory'!$B97,'ATL RAW'!$L:$L,'ATL GA Inventory'!BN$3)+SUMIFS('ATL CR'!$J:$J,'ATL CR'!$I:$I,'ATL GA Inventory'!$B97,'ATL CR'!$L:$L,'ATL GA Inventory'!BN$3)</f>
        <v>0</v>
      </c>
      <c r="BO97" s="13">
        <f>SUMIFS('ATL RAW'!$J:$J,'ATL RAW'!$I:$I,'ATL GA Inventory'!$B97,'ATL RAW'!$L:$L,'ATL GA Inventory'!BO$3)+SUMIFS('ATL CR'!$J:$J,'ATL CR'!$I:$I,'ATL GA Inventory'!$B97,'ATL CR'!$L:$L,'ATL GA Inventory'!BO$3)</f>
        <v>0</v>
      </c>
      <c r="BP97" s="13">
        <f>SUMIFS('ATL RAW'!$J:$J,'ATL RAW'!$I:$I,'ATL GA Inventory'!$B97,'ATL RAW'!$L:$L,'ATL GA Inventory'!BP$3)+SUMIFS('ATL CR'!$J:$J,'ATL CR'!$I:$I,'ATL GA Inventory'!$B97,'ATL CR'!$L:$L,'ATL GA Inventory'!BP$3)</f>
        <v>0</v>
      </c>
      <c r="BQ97" s="13">
        <f>SUMIFS('ATL RAW'!$J:$J,'ATL RAW'!$I:$I,'ATL GA Inventory'!$B97,'ATL RAW'!$L:$L,'ATL GA Inventory'!BQ$3)+SUMIFS('ATL CR'!$J:$J,'ATL CR'!$I:$I,'ATL GA Inventory'!$B97,'ATL CR'!$L:$L,'ATL GA Inventory'!BQ$3)</f>
        <v>0</v>
      </c>
      <c r="BR97" s="13">
        <f>SUMIFS('ATL RAW'!$J:$J,'ATL RAW'!$I:$I,'ATL GA Inventory'!$B97,'ATL RAW'!$L:$L,'ATL GA Inventory'!BR$3)+SUMIFS('ATL CR'!$J:$J,'ATL CR'!$I:$I,'ATL GA Inventory'!$B97,'ATL CR'!$L:$L,'ATL GA Inventory'!BR$3)</f>
        <v>0</v>
      </c>
      <c r="BS97" s="13">
        <f>SUMIFS('ATL RAW'!$J:$J,'ATL RAW'!$I:$I,'ATL GA Inventory'!$B97,'ATL RAW'!$L:$L,'ATL GA Inventory'!BS$3)+SUMIFS('ATL CR'!$J:$J,'ATL CR'!$I:$I,'ATL GA Inventory'!$B97,'ATL CR'!$L:$L,'ATL GA Inventory'!BS$3)</f>
        <v>0</v>
      </c>
      <c r="BT97" s="13">
        <f>SUMIFS('ATL RAW'!$J:$J,'ATL RAW'!$I:$I,'ATL GA Inventory'!$B97,'ATL RAW'!$L:$L,'ATL GA Inventory'!BT$3)+SUMIFS('ATL CR'!$J:$J,'ATL CR'!$I:$I,'ATL GA Inventory'!$B97,'ATL CR'!$L:$L,'ATL GA Inventory'!BT$3)</f>
        <v>0</v>
      </c>
      <c r="BU97" s="13">
        <f>SUMIFS('ATL RAW'!$J:$J,'ATL RAW'!$I:$I,'ATL GA Inventory'!$B97,'ATL RAW'!$L:$L,'ATL GA Inventory'!BU$3)+SUMIFS('ATL CR'!$J:$J,'ATL CR'!$I:$I,'ATL GA Inventory'!$B97,'ATL CR'!$L:$L,'ATL GA Inventory'!BU$3)</f>
        <v>0</v>
      </c>
      <c r="BV97" s="13">
        <f>SUMIFS('ATL RAW'!$J:$J,'ATL RAW'!$I:$I,'ATL GA Inventory'!$B97,'ATL RAW'!$L:$L,'ATL GA Inventory'!BV$3)+SUMIFS('ATL CR'!$J:$J,'ATL CR'!$I:$I,'ATL GA Inventory'!$B97,'ATL CR'!$L:$L,'ATL GA Inventory'!BV$3)</f>
        <v>0</v>
      </c>
      <c r="BW97" s="13">
        <f>SUMIFS('ATL RAW'!$J:$J,'ATL RAW'!$I:$I,'ATL GA Inventory'!$B97,'ATL RAW'!$L:$L,'ATL GA Inventory'!BW$3)+SUMIFS('ATL CR'!$J:$J,'ATL CR'!$I:$I,'ATL GA Inventory'!$B97,'ATL CR'!$L:$L,'ATL GA Inventory'!BW$3)</f>
        <v>0</v>
      </c>
      <c r="BX97" s="13">
        <f>SUMIFS('ATL RAW'!$J:$J,'ATL RAW'!$I:$I,'ATL GA Inventory'!$B97,'ATL RAW'!$L:$L,'ATL GA Inventory'!BX$3)+SUMIFS('ATL CR'!$J:$J,'ATL CR'!$I:$I,'ATL GA Inventory'!$B97,'ATL CR'!$L:$L,'ATL GA Inventory'!BX$3)</f>
        <v>0</v>
      </c>
      <c r="BY97" s="13">
        <f>SUMIFS('ATL RAW'!$J:$J,'ATL RAW'!$I:$I,'ATL GA Inventory'!$B97,'ATL RAW'!$L:$L,'ATL GA Inventory'!BY$3)+SUMIFS('ATL CR'!$J:$J,'ATL CR'!$I:$I,'ATL GA Inventory'!$B97,'ATL CR'!$L:$L,'ATL GA Inventory'!BY$3)</f>
        <v>0</v>
      </c>
      <c r="BZ97" s="13">
        <f>SUMIFS('ATL RAW'!$J:$J,'ATL RAW'!$I:$I,'ATL GA Inventory'!$B97,'ATL RAW'!$L:$L,'ATL GA Inventory'!BZ$3)+SUMIFS('ATL CR'!$J:$J,'ATL CR'!$I:$I,'ATL GA Inventory'!$B97,'ATL CR'!$L:$L,'ATL GA Inventory'!BZ$3)</f>
        <v>0</v>
      </c>
      <c r="CA97" s="13">
        <f>SUMIFS('ATL RAW'!$J:$J,'ATL RAW'!$I:$I,'ATL GA Inventory'!$B97,'ATL RAW'!$L:$L,'ATL GA Inventory'!CA$3)+SUMIFS('ATL CR'!$J:$J,'ATL CR'!$I:$I,'ATL GA Inventory'!$B97,'ATL CR'!$L:$L,'ATL GA Inventory'!CA$3)</f>
        <v>0</v>
      </c>
      <c r="CB97" s="13">
        <f>SUMIFS('ATL RAW'!$J:$J,'ATL RAW'!$I:$I,'ATL GA Inventory'!$B97,'ATL RAW'!$L:$L,'ATL GA Inventory'!CB$3)+SUMIFS('ATL CR'!$J:$J,'ATL CR'!$I:$I,'ATL GA Inventory'!$B97,'ATL CR'!$L:$L,'ATL GA Inventory'!CB$3)</f>
        <v>0</v>
      </c>
      <c r="CC97" s="13">
        <f>SUMIFS('ATL RAW'!$J:$J,'ATL RAW'!$I:$I,'ATL GA Inventory'!$B97,'ATL RAW'!$L:$L,'ATL GA Inventory'!CC$3)+SUMIFS('ATL CR'!$J:$J,'ATL CR'!$I:$I,'ATL GA Inventory'!$B97,'ATL CR'!$L:$L,'ATL GA Inventory'!CC$3)</f>
        <v>0</v>
      </c>
      <c r="CD97" s="13">
        <f>SUMIFS('ATL RAW'!$J:$J,'ATL RAW'!$I:$I,'ATL GA Inventory'!$B97,'ATL RAW'!$L:$L,'ATL GA Inventory'!CD$3)+SUMIFS('ATL CR'!$J:$J,'ATL CR'!$I:$I,'ATL GA Inventory'!$B97,'ATL CR'!$L:$L,'ATL GA Inventory'!CD$3)</f>
        <v>0</v>
      </c>
      <c r="CE97" s="13">
        <f>SUMIFS('ATL RAW'!$J:$J,'ATL RAW'!$I:$I,'ATL GA Inventory'!$B97,'ATL RAW'!$L:$L,'ATL GA Inventory'!CE$3)+SUMIFS('ATL CR'!$J:$J,'ATL CR'!$I:$I,'ATL GA Inventory'!$B97,'ATL CR'!$L:$L,'ATL GA Inventory'!CE$3)</f>
        <v>0</v>
      </c>
      <c r="CF97" s="13">
        <f>SUMIFS('ATL RAW'!$J:$J,'ATL RAW'!$I:$I,'ATL GA Inventory'!$B97,'ATL RAW'!$L:$L,'ATL GA Inventory'!CF$3)+SUMIFS('ATL CR'!$J:$J,'ATL CR'!$I:$I,'ATL GA Inventory'!$B97,'ATL CR'!$L:$L,'ATL GA Inventory'!CF$3)</f>
        <v>0</v>
      </c>
      <c r="CG97" s="13">
        <f>SUMIFS('ATL RAW'!$J:$J,'ATL RAW'!$I:$I,'ATL GA Inventory'!$B97,'ATL RAW'!$L:$L,'ATL GA Inventory'!CG$3)+SUMIFS('ATL CR'!$J:$J,'ATL CR'!$I:$I,'ATL GA Inventory'!$B97,'ATL CR'!$L:$L,'ATL GA Inventory'!CG$3)</f>
        <v>0</v>
      </c>
      <c r="CH97" s="13">
        <f>SUMIFS('ATL RAW'!$J:$J,'ATL RAW'!$I:$I,'ATL GA Inventory'!$B97,'ATL RAW'!$L:$L,'ATL GA Inventory'!CH$3)+SUMIFS('ATL CR'!$J:$J,'ATL CR'!$I:$I,'ATL GA Inventory'!$B97,'ATL CR'!$L:$L,'ATL GA Inventory'!CH$3)</f>
        <v>0</v>
      </c>
      <c r="CI97" s="13">
        <f>SUMIFS('ATL RAW'!$J:$J,'ATL RAW'!$I:$I,'ATL GA Inventory'!$B97,'ATL RAW'!$L:$L,'ATL GA Inventory'!CI$3)+SUMIFS('ATL CR'!$J:$J,'ATL CR'!$I:$I,'ATL GA Inventory'!$B97,'ATL CR'!$L:$L,'ATL GA Inventory'!CI$3)</f>
        <v>0</v>
      </c>
      <c r="CJ97" s="13">
        <f>SUMIFS('ATL RAW'!$J:$J,'ATL RAW'!$I:$I,'ATL GA Inventory'!$B97,'ATL RAW'!$L:$L,'ATL GA Inventory'!CJ$3)+SUMIFS('ATL CR'!$J:$J,'ATL CR'!$I:$I,'ATL GA Inventory'!$B97,'ATL CR'!$L:$L,'ATL GA Inventory'!CJ$3)</f>
        <v>0</v>
      </c>
      <c r="CK97" s="13">
        <f>SUMIFS('ATL RAW'!$J:$J,'ATL RAW'!$I:$I,'ATL GA Inventory'!$B97,'ATL RAW'!$L:$L,'ATL GA Inventory'!CK$3)+SUMIFS('ATL CR'!$J:$J,'ATL CR'!$I:$I,'ATL GA Inventory'!$B97,'ATL CR'!$L:$L,'ATL GA Inventory'!CK$3)</f>
        <v>0</v>
      </c>
      <c r="CL97" s="13">
        <f>SUMIFS('ATL RAW'!$J:$J,'ATL RAW'!$I:$I,'ATL GA Inventory'!$B97,'ATL RAW'!$L:$L,'ATL GA Inventory'!CL$3)+SUMIFS('ATL CR'!$J:$J,'ATL CR'!$I:$I,'ATL GA Inventory'!$B97,'ATL CR'!$L:$L,'ATL GA Inventory'!CL$3)</f>
        <v>0</v>
      </c>
      <c r="CM97" s="13">
        <f>SUMIFS('ATL RAW'!$J:$J,'ATL RAW'!$I:$I,'ATL GA Inventory'!$B97,'ATL RAW'!$L:$L,'ATL GA Inventory'!CM$3)+SUMIFS('ATL CR'!$J:$J,'ATL CR'!$I:$I,'ATL GA Inventory'!$B97,'ATL CR'!$L:$L,'ATL GA Inventory'!CM$3)</f>
        <v>0</v>
      </c>
      <c r="CN97" s="13">
        <f>SUMIFS('ATL RAW'!$J:$J,'ATL RAW'!$I:$I,'ATL GA Inventory'!$B97,'ATL RAW'!$L:$L,'ATL GA Inventory'!CN$3)+SUMIFS('ATL CR'!$J:$J,'ATL CR'!$I:$I,'ATL GA Inventory'!$B97,'ATL CR'!$L:$L,'ATL GA Inventory'!CN$3)</f>
        <v>0</v>
      </c>
      <c r="CO97" s="13">
        <f>SUMIFS('ATL RAW'!$J:$J,'ATL RAW'!$I:$I,'ATL GA Inventory'!$B97,'ATL RAW'!$L:$L,'ATL GA Inventory'!CO$3)+SUMIFS('ATL CR'!$J:$J,'ATL CR'!$I:$I,'ATL GA Inventory'!$B97,'ATL CR'!$L:$L,'ATL GA Inventory'!CO$3)</f>
        <v>0</v>
      </c>
      <c r="CP97" s="13">
        <f>SUMIFS('ATL RAW'!$J:$J,'ATL RAW'!$I:$I,'ATL GA Inventory'!$B97,'ATL RAW'!$L:$L,'ATL GA Inventory'!CP$3)+SUMIFS('ATL CR'!$J:$J,'ATL CR'!$I:$I,'ATL GA Inventory'!$B97,'ATL CR'!$L:$L,'ATL GA Inventory'!CP$3)</f>
        <v>0</v>
      </c>
      <c r="CQ97" s="13">
        <f>SUMIFS('ATL RAW'!$J:$J,'ATL RAW'!$I:$I,'ATL GA Inventory'!$B97,'ATL RAW'!$L:$L,'ATL GA Inventory'!CQ$3)+SUMIFS('ATL CR'!$J:$J,'ATL CR'!$I:$I,'ATL GA Inventory'!$B97,'ATL CR'!$L:$L,'ATL GA Inventory'!CQ$3)</f>
        <v>0</v>
      </c>
      <c r="CR97" s="13">
        <f>SUMIFS('ATL RAW'!$J:$J,'ATL RAW'!$I:$I,'ATL GA Inventory'!$B97,'ATL RAW'!$L:$L,'ATL GA Inventory'!CR$3)+SUMIFS('ATL CR'!$J:$J,'ATL CR'!$I:$I,'ATL GA Inventory'!$B97,'ATL CR'!$L:$L,'ATL GA Inventory'!CR$3)</f>
        <v>0</v>
      </c>
      <c r="CS97" s="13">
        <f>SUMIFS('ATL RAW'!$J:$J,'ATL RAW'!$I:$I,'ATL GA Inventory'!$B97,'ATL RAW'!$L:$L,'ATL GA Inventory'!CS$3)+SUMIFS('ATL CR'!$J:$J,'ATL CR'!$I:$I,'ATL GA Inventory'!$B97,'ATL CR'!$L:$L,'ATL GA Inventory'!CS$3)</f>
        <v>0</v>
      </c>
      <c r="CT97" s="13">
        <f>SUMIFS('ATL RAW'!$J:$J,'ATL RAW'!$I:$I,'ATL GA Inventory'!$B97,'ATL RAW'!$L:$L,'ATL GA Inventory'!CT$3)+SUMIFS('ATL CR'!$J:$J,'ATL CR'!$I:$I,'ATL GA Inventory'!$B97,'ATL CR'!$L:$L,'ATL GA Inventory'!CT$3)</f>
        <v>0</v>
      </c>
      <c r="CU97" s="13">
        <f>SUMIFS('ATL RAW'!$J:$J,'ATL RAW'!$I:$I,'ATL GA Inventory'!$B97,'ATL RAW'!$L:$L,'ATL GA Inventory'!CU$3)+SUMIFS('ATL CR'!$J:$J,'ATL CR'!$I:$I,'ATL GA Inventory'!$B97,'ATL CR'!$L:$L,'ATL GA Inventory'!CU$3)</f>
        <v>0</v>
      </c>
      <c r="CV97" s="13">
        <f>SUMIFS('ATL RAW'!$J:$J,'ATL RAW'!$I:$I,'ATL GA Inventory'!$B97,'ATL RAW'!$L:$L,'ATL GA Inventory'!CV$3)+SUMIFS('ATL CR'!$J:$J,'ATL CR'!$I:$I,'ATL GA Inventory'!$B97,'ATL CR'!$L:$L,'ATL GA Inventory'!CV$3)</f>
        <v>0</v>
      </c>
      <c r="CW97" s="13">
        <f>SUMIFS('ATL RAW'!$J:$J,'ATL RAW'!$I:$I,'ATL GA Inventory'!$B97,'ATL RAW'!$L:$L,'ATL GA Inventory'!CW$3)+SUMIFS('ATL CR'!$J:$J,'ATL CR'!$I:$I,'ATL GA Inventory'!$B97,'ATL CR'!$L:$L,'ATL GA Inventory'!CW$3)</f>
        <v>0</v>
      </c>
      <c r="CX97" s="13">
        <f>SUMIFS('ATL RAW'!$J:$J,'ATL RAW'!$I:$I,'ATL GA Inventory'!$B97,'ATL RAW'!$L:$L,'ATL GA Inventory'!CX$3)+SUMIFS('ATL CR'!$J:$J,'ATL CR'!$I:$I,'ATL GA Inventory'!$B97,'ATL CR'!$L:$L,'ATL GA Inventory'!CX$3)</f>
        <v>0</v>
      </c>
      <c r="CY97" s="13">
        <f>SUMIFS('ATL RAW'!$J:$J,'ATL RAW'!$I:$I,'ATL GA Inventory'!$B97,'ATL RAW'!$L:$L,'ATL GA Inventory'!CY$3)+SUMIFS('ATL CR'!$J:$J,'ATL CR'!$I:$I,'ATL GA Inventory'!$B97,'ATL CR'!$L:$L,'ATL GA Inventory'!CY$3)</f>
        <v>0</v>
      </c>
      <c r="CZ97" s="13">
        <f>SUMIFS('ATL RAW'!$J:$J,'ATL RAW'!$I:$I,'ATL GA Inventory'!$B97,'ATL RAW'!$L:$L,'ATL GA Inventory'!CZ$3)+SUMIFS('ATL CR'!$J:$J,'ATL CR'!$I:$I,'ATL GA Inventory'!$B97,'ATL CR'!$L:$L,'ATL GA Inventory'!CZ$3)</f>
        <v>0</v>
      </c>
      <c r="DA97" s="13">
        <f>SUMIFS('ATL RAW'!$J:$J,'ATL RAW'!$I:$I,'ATL GA Inventory'!$B97,'ATL RAW'!$L:$L,'ATL GA Inventory'!DA$3)+SUMIFS('ATL CR'!$J:$J,'ATL CR'!$I:$I,'ATL GA Inventory'!$B97,'ATL CR'!$L:$L,'ATL GA Inventory'!DA$3)</f>
        <v>0</v>
      </c>
      <c r="DB97" s="13">
        <f>SUMIFS('ATL RAW'!$J:$J,'ATL RAW'!$I:$I,'ATL GA Inventory'!$B97,'ATL RAW'!$L:$L,'ATL GA Inventory'!DB$3)+SUMIFS('ATL CR'!$J:$J,'ATL CR'!$I:$I,'ATL GA Inventory'!$B97,'ATL CR'!$L:$L,'ATL GA Inventory'!DB$3)</f>
        <v>0</v>
      </c>
      <c r="DC97" s="13">
        <f>SUMIFS('ATL RAW'!$J:$J,'ATL RAW'!$I:$I,'ATL GA Inventory'!$B97,'ATL RAW'!$L:$L,'ATL GA Inventory'!DC$3)+SUMIFS('ATL CR'!$J:$J,'ATL CR'!$I:$I,'ATL GA Inventory'!$B97,'ATL CR'!$L:$L,'ATL GA Inventory'!DC$3)</f>
        <v>0</v>
      </c>
      <c r="DD97" s="13">
        <f>SUMIFS('ATL RAW'!$J:$J,'ATL RAW'!$I:$I,'ATL GA Inventory'!$B97,'ATL RAW'!$L:$L,'ATL GA Inventory'!DD$3)+SUMIFS('ATL CR'!$J:$J,'ATL CR'!$I:$I,'ATL GA Inventory'!$B97,'ATL CR'!$L:$L,'ATL GA Inventory'!DD$3)</f>
        <v>0</v>
      </c>
      <c r="DE97" s="13">
        <f>SUMIFS('ATL RAW'!$J:$J,'ATL RAW'!$I:$I,'ATL GA Inventory'!$B97,'ATL RAW'!$L:$L,'ATL GA Inventory'!DE$3)+SUMIFS('ATL CR'!$J:$J,'ATL CR'!$I:$I,'ATL GA Inventory'!$B97,'ATL CR'!$L:$L,'ATL GA Inventory'!DE$3)</f>
        <v>0</v>
      </c>
      <c r="DF97" s="13">
        <f>SUMIFS('ATL RAW'!$J:$J,'ATL RAW'!$I:$I,'ATL GA Inventory'!$B97,'ATL RAW'!$L:$L,'ATL GA Inventory'!DF$3)+SUMIFS('ATL CR'!$J:$J,'ATL CR'!$I:$I,'ATL GA Inventory'!$B97,'ATL CR'!$L:$L,'ATL GA Inventory'!DF$3)</f>
        <v>0</v>
      </c>
      <c r="DG97" s="13">
        <f>SUMIFS('ATL RAW'!$J:$J,'ATL RAW'!$I:$I,'ATL GA Inventory'!$B97,'ATL RAW'!$L:$L,'ATL GA Inventory'!DG$3)+SUMIFS('ATL CR'!$J:$J,'ATL CR'!$I:$I,'ATL GA Inventory'!$B97,'ATL CR'!$L:$L,'ATL GA Inventory'!DG$3)</f>
        <v>0</v>
      </c>
      <c r="DH97" s="13">
        <f>SUMIFS('ATL RAW'!$J:$J,'ATL RAW'!$I:$I,'ATL GA Inventory'!$B97,'ATL RAW'!$L:$L,'ATL GA Inventory'!DH$3)+SUMIFS('ATL CR'!$J:$J,'ATL CR'!$I:$I,'ATL GA Inventory'!$B97,'ATL CR'!$L:$L,'ATL GA Inventory'!DH$3)</f>
        <v>0</v>
      </c>
      <c r="DI97" s="13">
        <f>SUMIFS('ATL RAW'!$J:$J,'ATL RAW'!$I:$I,'ATL GA Inventory'!$B97,'ATL RAW'!$L:$L,'ATL GA Inventory'!DI$3)+SUMIFS('ATL CR'!$J:$J,'ATL CR'!$I:$I,'ATL GA Inventory'!$B97,'ATL CR'!$L:$L,'ATL GA Inventory'!DI$3)</f>
        <v>0</v>
      </c>
      <c r="DJ97" s="13">
        <f>SUMIFS('ATL RAW'!$J:$J,'ATL RAW'!$I:$I,'ATL GA Inventory'!$B97,'ATL RAW'!$L:$L,'ATL GA Inventory'!DJ$3)+SUMIFS('ATL CR'!$J:$J,'ATL CR'!$I:$I,'ATL GA Inventory'!$B97,'ATL CR'!$L:$L,'ATL GA Inventory'!DJ$3)</f>
        <v>0</v>
      </c>
      <c r="DK97" s="13">
        <f>SUMIFS('ATL RAW'!$J:$J,'ATL RAW'!$I:$I,'ATL GA Inventory'!$B97,'ATL RAW'!$L:$L,'ATL GA Inventory'!DK$3)+SUMIFS('ATL CR'!$J:$J,'ATL CR'!$I:$I,'ATL GA Inventory'!$B97,'ATL CR'!$L:$L,'ATL GA Inventory'!DK$3)</f>
        <v>0</v>
      </c>
      <c r="DL97" s="13">
        <f>SUMIFS('ATL RAW'!$J:$J,'ATL RAW'!$I:$I,'ATL GA Inventory'!$B97,'ATL RAW'!$L:$L,'ATL GA Inventory'!DL$3)+SUMIFS('ATL CR'!$J:$J,'ATL CR'!$I:$I,'ATL GA Inventory'!$B97,'ATL CR'!$L:$L,'ATL GA Inventory'!DL$3)</f>
        <v>0</v>
      </c>
      <c r="DM97" s="13">
        <f>SUMIFS('ATL RAW'!$J:$J,'ATL RAW'!$I:$I,'ATL GA Inventory'!$B97,'ATL RAW'!$L:$L,'ATL GA Inventory'!DM$3)+SUMIFS('ATL CR'!$J:$J,'ATL CR'!$I:$I,'ATL GA Inventory'!$B97,'ATL CR'!$L:$L,'ATL GA Inventory'!DM$3)</f>
        <v>0</v>
      </c>
      <c r="DN97" s="13">
        <f>SUMIFS('ATL RAW'!$J:$J,'ATL RAW'!$I:$I,'ATL GA Inventory'!$B97,'ATL RAW'!$L:$L,'ATL GA Inventory'!DN$3)+SUMIFS('ATL CR'!$J:$J,'ATL CR'!$I:$I,'ATL GA Inventory'!$B97,'ATL CR'!$L:$L,'ATL GA Inventory'!DN$3)</f>
        <v>0</v>
      </c>
      <c r="DO97" s="13">
        <f>SUMIFS('ATL RAW'!$J:$J,'ATL RAW'!$I:$I,'ATL GA Inventory'!$B97,'ATL RAW'!$L:$L,'ATL GA Inventory'!DO$3)+SUMIFS('ATL CR'!$J:$J,'ATL CR'!$I:$I,'ATL GA Inventory'!$B97,'ATL CR'!$L:$L,'ATL GA Inventory'!DO$3)</f>
        <v>0</v>
      </c>
      <c r="DP97" s="13">
        <f>SUMIFS('ATL RAW'!$J:$J,'ATL RAW'!$I:$I,'ATL GA Inventory'!$B97,'ATL RAW'!$L:$L,'ATL GA Inventory'!DP$3)+SUMIFS('ATL CR'!$J:$J,'ATL CR'!$I:$I,'ATL GA Inventory'!$B97,'ATL CR'!$L:$L,'ATL GA Inventory'!DP$3)</f>
        <v>0</v>
      </c>
      <c r="DQ97" s="13">
        <f>SUMIFS('ATL RAW'!$J:$J,'ATL RAW'!$I:$I,'ATL GA Inventory'!$B97,'ATL RAW'!$L:$L,'ATL GA Inventory'!DQ$3)+SUMIFS('ATL CR'!$J:$J,'ATL CR'!$I:$I,'ATL GA Inventory'!$B97,'ATL CR'!$L:$L,'ATL GA Inventory'!DQ$3)</f>
        <v>0</v>
      </c>
      <c r="DR97" s="13">
        <f>SUMIFS('ATL RAW'!$J:$J,'ATL RAW'!$I:$I,'ATL GA Inventory'!$B97,'ATL RAW'!$L:$L,'ATL GA Inventory'!DR$3)+SUMIFS('ATL CR'!$J:$J,'ATL CR'!$I:$I,'ATL GA Inventory'!$B97,'ATL CR'!$L:$L,'ATL GA Inventory'!DR$3)</f>
        <v>0</v>
      </c>
      <c r="DS97" s="13">
        <f>SUMIFS('ATL RAW'!$J:$J,'ATL RAW'!$I:$I,'ATL GA Inventory'!$B97,'ATL RAW'!$L:$L,'ATL GA Inventory'!DS$3)+SUMIFS('ATL CR'!$J:$J,'ATL CR'!$I:$I,'ATL GA Inventory'!$B97,'ATL CR'!$L:$L,'ATL GA Inventory'!DS$3)</f>
        <v>0</v>
      </c>
      <c r="DT97" s="13">
        <f>SUMIFS('ATL RAW'!$J:$J,'ATL RAW'!$I:$I,'ATL GA Inventory'!$B97,'ATL RAW'!$L:$L,'ATL GA Inventory'!DT$3)+SUMIFS('ATL CR'!$J:$J,'ATL CR'!$I:$I,'ATL GA Inventory'!$B97,'ATL CR'!$L:$L,'ATL GA Inventory'!DT$3)</f>
        <v>0</v>
      </c>
      <c r="DU97" s="13">
        <f>SUMIFS('ATL RAW'!$J:$J,'ATL RAW'!$I:$I,'ATL GA Inventory'!$B97,'ATL RAW'!$L:$L,'ATL GA Inventory'!DU$3)+SUMIFS('ATL CR'!$J:$J,'ATL CR'!$I:$I,'ATL GA Inventory'!$B97,'ATL CR'!$L:$L,'ATL GA Inventory'!DU$3)</f>
        <v>0</v>
      </c>
      <c r="DV97" s="13">
        <f>SUMIFS('ATL RAW'!$J:$J,'ATL RAW'!$I:$I,'ATL GA Inventory'!$B97,'ATL RAW'!$L:$L,'ATL GA Inventory'!DV$3)+SUMIFS('ATL CR'!$J:$J,'ATL CR'!$I:$I,'ATL GA Inventory'!$B97,'ATL CR'!$L:$L,'ATL GA Inventory'!DV$3)</f>
        <v>0</v>
      </c>
      <c r="DW97" s="13">
        <f>SUMIFS('ATL RAW'!$J:$J,'ATL RAW'!$I:$I,'ATL GA Inventory'!$B97,'ATL RAW'!$L:$L,'ATL GA Inventory'!DW$3)+SUMIFS('ATL CR'!$J:$J,'ATL CR'!$I:$I,'ATL GA Inventory'!$B97,'ATL CR'!$L:$L,'ATL GA Inventory'!DW$3)</f>
        <v>0</v>
      </c>
      <c r="DX97" s="13">
        <f>SUMIFS('ATL RAW'!$J:$J,'ATL RAW'!$I:$I,'ATL GA Inventory'!$B97,'ATL RAW'!$L:$L,'ATL GA Inventory'!DX$3)+SUMIFS('ATL CR'!$J:$J,'ATL CR'!$I:$I,'ATL GA Inventory'!$B97,'ATL CR'!$L:$L,'ATL GA Inventory'!DX$3)</f>
        <v>0</v>
      </c>
      <c r="DY97" s="13">
        <f>SUMIFS('ATL RAW'!$J:$J,'ATL RAW'!$I:$I,'ATL GA Inventory'!$B97,'ATL RAW'!$L:$L,'ATL GA Inventory'!DY$3)+SUMIFS('ATL CR'!$J:$J,'ATL CR'!$I:$I,'ATL GA Inventory'!$B97,'ATL CR'!$L:$L,'ATL GA Inventory'!DY$3)</f>
        <v>0</v>
      </c>
      <c r="DZ97" s="13">
        <f>SUMIFS('ATL RAW'!$J:$J,'ATL RAW'!$I:$I,'ATL GA Inventory'!$B97,'ATL RAW'!$L:$L,'ATL GA Inventory'!DZ$3)+SUMIFS('ATL CR'!$J:$J,'ATL CR'!$I:$I,'ATL GA Inventory'!$B97,'ATL CR'!$L:$L,'ATL GA Inventory'!DZ$3)</f>
        <v>0</v>
      </c>
      <c r="EA97" s="13">
        <f>SUMIFS('ATL RAW'!$J:$J,'ATL RAW'!$I:$I,'ATL GA Inventory'!$B97,'ATL RAW'!$L:$L,'ATL GA Inventory'!EA$3)+SUMIFS('ATL CR'!$J:$J,'ATL CR'!$I:$I,'ATL GA Inventory'!$B97,'ATL CR'!$L:$L,'ATL GA Inventory'!EA$3)</f>
        <v>0</v>
      </c>
      <c r="EB97" s="13">
        <f>SUMIFS('ATL RAW'!$J:$J,'ATL RAW'!$I:$I,'ATL GA Inventory'!$B97,'ATL RAW'!$L:$L,'ATL GA Inventory'!EB$3)+SUMIFS('ATL CR'!$J:$J,'ATL CR'!$I:$I,'ATL GA Inventory'!$B97,'ATL CR'!$L:$L,'ATL GA Inventory'!EB$3)</f>
        <v>0</v>
      </c>
      <c r="EC97" s="13">
        <f>SUMIFS('ATL RAW'!$J:$J,'ATL RAW'!$I:$I,'ATL GA Inventory'!$B97,'ATL RAW'!$L:$L,'ATL GA Inventory'!EC$3)+SUMIFS('ATL CR'!$J:$J,'ATL CR'!$I:$I,'ATL GA Inventory'!$B97,'ATL CR'!$L:$L,'ATL GA Inventory'!EC$3)</f>
        <v>0</v>
      </c>
      <c r="ED97" s="13">
        <f>SUMIFS('ATL RAW'!$J:$J,'ATL RAW'!$I:$I,'ATL GA Inventory'!$B97,'ATL RAW'!$L:$L,'ATL GA Inventory'!ED$3)+SUMIFS('ATL CR'!$J:$J,'ATL CR'!$I:$I,'ATL GA Inventory'!$B97,'ATL CR'!$L:$L,'ATL GA Inventory'!ED$3)</f>
        <v>0</v>
      </c>
      <c r="EE97" s="13">
        <f>SUMIFS('ATL RAW'!$J:$J,'ATL RAW'!$I:$I,'ATL GA Inventory'!$B97,'ATL RAW'!$L:$L,'ATL GA Inventory'!EE$3)+SUMIFS('ATL CR'!$J:$J,'ATL CR'!$I:$I,'ATL GA Inventory'!$B97,'ATL CR'!$L:$L,'ATL GA Inventory'!EE$3)</f>
        <v>0</v>
      </c>
      <c r="EF97" s="13">
        <f>SUMIFS('ATL RAW'!$J:$J,'ATL RAW'!$I:$I,'ATL GA Inventory'!$B97,'ATL RAW'!$L:$L,'ATL GA Inventory'!EF$3)+SUMIFS('ATL CR'!$J:$J,'ATL CR'!$I:$I,'ATL GA Inventory'!$B97,'ATL CR'!$L:$L,'ATL GA Inventory'!EF$3)</f>
        <v>0</v>
      </c>
      <c r="EG97" s="13">
        <f>SUMIFS('ATL RAW'!$J:$J,'ATL RAW'!$I:$I,'ATL GA Inventory'!$B97,'ATL RAW'!$L:$L,'ATL GA Inventory'!EG$3)+SUMIFS('ATL CR'!$J:$J,'ATL CR'!$I:$I,'ATL GA Inventory'!$B97,'ATL CR'!$L:$L,'ATL GA Inventory'!EG$3)</f>
        <v>0</v>
      </c>
      <c r="EH97" s="13">
        <f>SUMIFS('ATL RAW'!$J:$J,'ATL RAW'!$I:$I,'ATL GA Inventory'!$B97,'ATL RAW'!$L:$L,'ATL GA Inventory'!EH$3)+SUMIFS('ATL CR'!$J:$J,'ATL CR'!$I:$I,'ATL GA Inventory'!$B97,'ATL CR'!$L:$L,'ATL GA Inventory'!EH$3)</f>
        <v>0</v>
      </c>
      <c r="EI97" s="13">
        <f>SUMIFS('ATL RAW'!$J:$J,'ATL RAW'!$I:$I,'ATL GA Inventory'!$B97,'ATL RAW'!$L:$L,'ATL GA Inventory'!EI$3)+SUMIFS('ATL CR'!$J:$J,'ATL CR'!$I:$I,'ATL GA Inventory'!$B97,'ATL CR'!$L:$L,'ATL GA Inventory'!EI$3)</f>
        <v>0</v>
      </c>
      <c r="EJ97" s="13">
        <f>SUMIFS('ATL RAW'!$J:$J,'ATL RAW'!$I:$I,'ATL GA Inventory'!$B97,'ATL RAW'!$L:$L,'ATL GA Inventory'!EJ$3)+SUMIFS('ATL CR'!$J:$J,'ATL CR'!$I:$I,'ATL GA Inventory'!$B97,'ATL CR'!$L:$L,'ATL GA Inventory'!EJ$3)</f>
        <v>0</v>
      </c>
      <c r="EK97" s="13">
        <f>SUMIFS('ATL RAW'!$J:$J,'ATL RAW'!$I:$I,'ATL GA Inventory'!$B97,'ATL RAW'!$L:$L,'ATL GA Inventory'!EK$3)+SUMIFS('ATL CR'!$J:$J,'ATL CR'!$I:$I,'ATL GA Inventory'!$B97,'ATL CR'!$L:$L,'ATL GA Inventory'!EK$3)</f>
        <v>0</v>
      </c>
      <c r="EL97" s="13">
        <f>SUMIFS('ATL RAW'!$J:$J,'ATL RAW'!$I:$I,'ATL GA Inventory'!$B97,'ATL RAW'!$L:$L,'ATL GA Inventory'!EL$3)+SUMIFS('ATL CR'!$J:$J,'ATL CR'!$I:$I,'ATL GA Inventory'!$B97,'ATL CR'!$L:$L,'ATL GA Inventory'!EL$3)</f>
        <v>0</v>
      </c>
      <c r="EM97" s="13">
        <f>SUMIFS('ATL RAW'!$J:$J,'ATL RAW'!$I:$I,'ATL GA Inventory'!$B97,'ATL RAW'!$L:$L,'ATL GA Inventory'!EM$3)+SUMIFS('ATL CR'!$J:$J,'ATL CR'!$I:$I,'ATL GA Inventory'!$B97,'ATL CR'!$L:$L,'ATL GA Inventory'!EM$3)</f>
        <v>0</v>
      </c>
      <c r="EN97" s="13">
        <f>SUMIFS('ATL RAW'!$J:$J,'ATL RAW'!$I:$I,'ATL GA Inventory'!$B97,'ATL RAW'!$L:$L,'ATL GA Inventory'!EN$3)+SUMIFS('ATL CR'!$J:$J,'ATL CR'!$I:$I,'ATL GA Inventory'!$B97,'ATL CR'!$L:$L,'ATL GA Inventory'!EN$3)</f>
        <v>0</v>
      </c>
      <c r="EO97" s="13">
        <f>SUMIFS('ATL RAW'!$J:$J,'ATL RAW'!$I:$I,'ATL GA Inventory'!$B97,'ATL RAW'!$L:$L,'ATL GA Inventory'!EO$3)+SUMIFS('ATL CR'!$J:$J,'ATL CR'!$I:$I,'ATL GA Inventory'!$B97,'ATL CR'!$L:$L,'ATL GA Inventory'!EO$3)</f>
        <v>0</v>
      </c>
      <c r="EP97" s="13">
        <f>SUMIFS('ATL RAW'!$J:$J,'ATL RAW'!$I:$I,'ATL GA Inventory'!$B97,'ATL RAW'!$L:$L,'ATL GA Inventory'!EP$3)+SUMIFS('ATL CR'!$J:$J,'ATL CR'!$I:$I,'ATL GA Inventory'!$B97,'ATL CR'!$L:$L,'ATL GA Inventory'!EP$3)</f>
        <v>0</v>
      </c>
      <c r="EQ97" s="13">
        <f>SUMIFS('ATL RAW'!$J:$J,'ATL RAW'!$I:$I,'ATL GA Inventory'!$B97,'ATL RAW'!$L:$L,'ATL GA Inventory'!EQ$3)+SUMIFS('ATL CR'!$J:$J,'ATL CR'!$I:$I,'ATL GA Inventory'!$B97,'ATL CR'!$L:$L,'ATL GA Inventory'!EQ$3)</f>
        <v>0</v>
      </c>
      <c r="ER97" s="13">
        <f>SUMIFS('ATL RAW'!$J:$J,'ATL RAW'!$I:$I,'ATL GA Inventory'!$B97,'ATL RAW'!$L:$L,'ATL GA Inventory'!ER$3)+SUMIFS('ATL CR'!$J:$J,'ATL CR'!$I:$I,'ATL GA Inventory'!$B97,'ATL CR'!$L:$L,'ATL GA Inventory'!ER$3)</f>
        <v>0</v>
      </c>
      <c r="ES97" s="13">
        <f>SUMIFS('ATL RAW'!$J:$J,'ATL RAW'!$I:$I,'ATL GA Inventory'!$B97,'ATL RAW'!$L:$L,'ATL GA Inventory'!ES$3)+SUMIFS('ATL CR'!$J:$J,'ATL CR'!$I:$I,'ATL GA Inventory'!$B97,'ATL CR'!$L:$L,'ATL GA Inventory'!ES$3)</f>
        <v>0</v>
      </c>
      <c r="ET97" s="13">
        <f>SUMIFS('ATL RAW'!$J:$J,'ATL RAW'!$I:$I,'ATL GA Inventory'!$B97,'ATL RAW'!$L:$L,'ATL GA Inventory'!ET$3)+SUMIFS('ATL CR'!$J:$J,'ATL CR'!$I:$I,'ATL GA Inventory'!$B97,'ATL CR'!$L:$L,'ATL GA Inventory'!ET$3)</f>
        <v>0</v>
      </c>
      <c r="EU97" s="13">
        <f>SUMIFS('ATL RAW'!$J:$J,'ATL RAW'!$I:$I,'ATL GA Inventory'!$B97,'ATL RAW'!$L:$L,'ATL GA Inventory'!EU$3)+SUMIFS('ATL CR'!$J:$J,'ATL CR'!$I:$I,'ATL GA Inventory'!$B97,'ATL CR'!$L:$L,'ATL GA Inventory'!EU$3)</f>
        <v>0</v>
      </c>
      <c r="EV97" s="13">
        <f>SUMIFS('ATL RAW'!$J:$J,'ATL RAW'!$I:$I,'ATL GA Inventory'!$B97,'ATL RAW'!$L:$L,'ATL GA Inventory'!EV$3)+SUMIFS('ATL CR'!$J:$J,'ATL CR'!$I:$I,'ATL GA Inventory'!$B97,'ATL CR'!$L:$L,'ATL GA Inventory'!EV$3)</f>
        <v>0</v>
      </c>
      <c r="EW97" s="13">
        <f>SUMIFS('ATL RAW'!$J:$J,'ATL RAW'!$I:$I,'ATL GA Inventory'!$B97,'ATL RAW'!$L:$L,'ATL GA Inventory'!EW$3)+SUMIFS('ATL CR'!$J:$J,'ATL CR'!$I:$I,'ATL GA Inventory'!$B97,'ATL CR'!$L:$L,'ATL GA Inventory'!EW$3)</f>
        <v>0</v>
      </c>
      <c r="EX97" s="13">
        <f>SUMIFS('ATL RAW'!$J:$J,'ATL RAW'!$I:$I,'ATL GA Inventory'!$B97,'ATL RAW'!$L:$L,'ATL GA Inventory'!EX$3)+SUMIFS('ATL CR'!$J:$J,'ATL CR'!$I:$I,'ATL GA Inventory'!$B97,'ATL CR'!$L:$L,'ATL GA Inventory'!EX$3)</f>
        <v>0</v>
      </c>
      <c r="EY97" s="13">
        <f>SUMIFS('ATL RAW'!$J:$J,'ATL RAW'!$I:$I,'ATL GA Inventory'!$B97,'ATL RAW'!$L:$L,'ATL GA Inventory'!EY$3)+SUMIFS('ATL CR'!$J:$J,'ATL CR'!$I:$I,'ATL GA Inventory'!$B97,'ATL CR'!$L:$L,'ATL GA Inventory'!EY$3)</f>
        <v>0</v>
      </c>
      <c r="EZ97" s="13">
        <f>SUMIFS('ATL RAW'!$J:$J,'ATL RAW'!$I:$I,'ATL GA Inventory'!$B97,'ATL RAW'!$L:$L,'ATL GA Inventory'!EZ$3)+SUMIFS('ATL CR'!$J:$J,'ATL CR'!$I:$I,'ATL GA Inventory'!$B97,'ATL CR'!$L:$L,'ATL GA Inventory'!EZ$3)</f>
        <v>0</v>
      </c>
      <c r="FA97" s="13">
        <f>SUMIFS('ATL RAW'!$J:$J,'ATL RAW'!$I:$I,'ATL GA Inventory'!$B97,'ATL RAW'!$L:$L,'ATL GA Inventory'!FA$3)+SUMIFS('ATL CR'!$J:$J,'ATL CR'!$I:$I,'ATL GA Inventory'!$B97,'ATL CR'!$L:$L,'ATL GA Inventory'!FA$3)</f>
        <v>0</v>
      </c>
      <c r="FB97" s="13">
        <f>SUMIFS('ATL RAW'!$J:$J,'ATL RAW'!$I:$I,'ATL GA Inventory'!$B97,'ATL RAW'!$L:$L,'ATL GA Inventory'!FB$3)+SUMIFS('ATL CR'!$J:$J,'ATL CR'!$I:$I,'ATL GA Inventory'!$B97,'ATL CR'!$L:$L,'ATL GA Inventory'!FB$3)</f>
        <v>0</v>
      </c>
      <c r="FC97" s="13">
        <f>SUMIFS('ATL RAW'!$J:$J,'ATL RAW'!$I:$I,'ATL GA Inventory'!$B97,'ATL RAW'!$L:$L,'ATL GA Inventory'!FC$3)+SUMIFS('ATL CR'!$J:$J,'ATL CR'!$I:$I,'ATL GA Inventory'!$B97,'ATL CR'!$L:$L,'ATL GA Inventory'!FC$3)</f>
        <v>0</v>
      </c>
      <c r="FD97" s="13">
        <f>SUMIFS('ATL RAW'!$J:$J,'ATL RAW'!$I:$I,'ATL GA Inventory'!$B97,'ATL RAW'!$L:$L,'ATL GA Inventory'!FD$3)+SUMIFS('ATL CR'!$J:$J,'ATL CR'!$I:$I,'ATL GA Inventory'!$B97,'ATL CR'!$L:$L,'ATL GA Inventory'!FD$3)</f>
        <v>0</v>
      </c>
      <c r="FE97" s="13">
        <f>SUMIFS('ATL RAW'!$J:$J,'ATL RAW'!$I:$I,'ATL GA Inventory'!$B97,'ATL RAW'!$L:$L,'ATL GA Inventory'!FE$3)+SUMIFS('ATL CR'!$J:$J,'ATL CR'!$I:$I,'ATL GA Inventory'!$B97,'ATL CR'!$L:$L,'ATL GA Inventory'!FE$3)</f>
        <v>0</v>
      </c>
      <c r="FF97" s="13">
        <f>SUMIFS('ATL RAW'!$J:$J,'ATL RAW'!$I:$I,'ATL GA Inventory'!$B97,'ATL RAW'!$L:$L,'ATL GA Inventory'!FF$3)+SUMIFS('ATL CR'!$J:$J,'ATL CR'!$I:$I,'ATL GA Inventory'!$B97,'ATL CR'!$L:$L,'ATL GA Inventory'!FF$3)</f>
        <v>0</v>
      </c>
      <c r="FG97" s="13">
        <f>SUMIFS('ATL RAW'!$J:$J,'ATL RAW'!$I:$I,'ATL GA Inventory'!$B97,'ATL RAW'!$L:$L,'ATL GA Inventory'!FG$3)+SUMIFS('ATL CR'!$J:$J,'ATL CR'!$I:$I,'ATL GA Inventory'!$B97,'ATL CR'!$L:$L,'ATL GA Inventory'!FG$3)</f>
        <v>0</v>
      </c>
      <c r="FH97" s="13">
        <f>SUMIFS('ATL RAW'!$J:$J,'ATL RAW'!$I:$I,'ATL GA Inventory'!$B97,'ATL RAW'!$L:$L,'ATL GA Inventory'!FH$3)+SUMIFS('ATL CR'!$J:$J,'ATL CR'!$I:$I,'ATL GA Inventory'!$B97,'ATL CR'!$L:$L,'ATL GA Inventory'!FH$3)</f>
        <v>0</v>
      </c>
      <c r="FI97" s="13">
        <f>SUMIFS('ATL RAW'!$J:$J,'ATL RAW'!$I:$I,'ATL GA Inventory'!$B97,'ATL RAW'!$L:$L,'ATL GA Inventory'!FI$3)+SUMIFS('ATL CR'!$J:$J,'ATL CR'!$I:$I,'ATL GA Inventory'!$B97,'ATL CR'!$L:$L,'ATL GA Inventory'!FI$3)</f>
        <v>0</v>
      </c>
      <c r="FJ97" s="13">
        <f>SUMIFS('ATL RAW'!$J:$J,'ATL RAW'!$I:$I,'ATL GA Inventory'!$B97,'ATL RAW'!$L:$L,'ATL GA Inventory'!FJ$3)+SUMIFS('ATL CR'!$J:$J,'ATL CR'!$I:$I,'ATL GA Inventory'!$B97,'ATL CR'!$L:$L,'ATL GA Inventory'!FJ$3)</f>
        <v>0</v>
      </c>
      <c r="FK97" s="13">
        <f>SUMIFS('ATL RAW'!$J:$J,'ATL RAW'!$I:$I,'ATL GA Inventory'!$B97,'ATL RAW'!$L:$L,'ATL GA Inventory'!FK$3)+SUMIFS('ATL CR'!$J:$J,'ATL CR'!$I:$I,'ATL GA Inventory'!$B97,'ATL CR'!$L:$L,'ATL GA Inventory'!FK$3)</f>
        <v>0</v>
      </c>
      <c r="FL97" s="13">
        <f>SUMIFS('ATL RAW'!$J:$J,'ATL RAW'!$I:$I,'ATL GA Inventory'!$B97,'ATL RAW'!$L:$L,'ATL GA Inventory'!FL$3)+SUMIFS('ATL CR'!$J:$J,'ATL CR'!$I:$I,'ATL GA Inventory'!$B97,'ATL CR'!$L:$L,'ATL GA Inventory'!FL$3)</f>
        <v>0</v>
      </c>
      <c r="FM97" s="13">
        <f>SUMIFS('ATL RAW'!$J:$J,'ATL RAW'!$I:$I,'ATL GA Inventory'!$B97,'ATL RAW'!$L:$L,'ATL GA Inventory'!FM$3)+SUMIFS('ATL CR'!$J:$J,'ATL CR'!$I:$I,'ATL GA Inventory'!$B97,'ATL CR'!$L:$L,'ATL GA Inventory'!FM$3)</f>
        <v>0</v>
      </c>
      <c r="FN97" s="13">
        <f>SUMIFS('ATL RAW'!$J:$J,'ATL RAW'!$I:$I,'ATL GA Inventory'!$B97,'ATL RAW'!$L:$L,'ATL GA Inventory'!FN$3)+SUMIFS('ATL CR'!$J:$J,'ATL CR'!$I:$I,'ATL GA Inventory'!$B97,'ATL CR'!$L:$L,'ATL GA Inventory'!FN$3)</f>
        <v>0</v>
      </c>
      <c r="FO97" s="13">
        <f>SUMIFS('ATL RAW'!$J:$J,'ATL RAW'!$I:$I,'ATL GA Inventory'!$B97,'ATL RAW'!$L:$L,'ATL GA Inventory'!FO$3)+SUMIFS('ATL CR'!$J:$J,'ATL CR'!$I:$I,'ATL GA Inventory'!$B97,'ATL CR'!$L:$L,'ATL GA Inventory'!FO$3)</f>
        <v>0</v>
      </c>
      <c r="FP97" s="13">
        <f>SUMIFS('ATL RAW'!$J:$J,'ATL RAW'!$I:$I,'ATL GA Inventory'!$B97,'ATL RAW'!$L:$L,'ATL GA Inventory'!FP$3)+SUMIFS('ATL CR'!$J:$J,'ATL CR'!$I:$I,'ATL GA Inventory'!$B97,'ATL CR'!$L:$L,'ATL GA Inventory'!FP$3)</f>
        <v>0</v>
      </c>
      <c r="FQ97" s="13">
        <f>SUMIFS('ATL RAW'!$J:$J,'ATL RAW'!$I:$I,'ATL GA Inventory'!$B97,'ATL RAW'!$L:$L,'ATL GA Inventory'!FQ$3)+SUMIFS('ATL CR'!$J:$J,'ATL CR'!$I:$I,'ATL GA Inventory'!$B97,'ATL CR'!$L:$L,'ATL GA Inventory'!FQ$3)</f>
        <v>0</v>
      </c>
      <c r="FR97" s="13">
        <f>SUMIFS('ATL RAW'!$J:$J,'ATL RAW'!$I:$I,'ATL GA Inventory'!$B97,'ATL RAW'!$L:$L,'ATL GA Inventory'!FR$3)+SUMIFS('ATL CR'!$J:$J,'ATL CR'!$I:$I,'ATL GA Inventory'!$B97,'ATL CR'!$L:$L,'ATL GA Inventory'!FR$3)</f>
        <v>0</v>
      </c>
      <c r="FS97" s="13">
        <f>SUMIFS('ATL RAW'!$J:$J,'ATL RAW'!$I:$I,'ATL GA Inventory'!$B97,'ATL RAW'!$L:$L,'ATL GA Inventory'!FS$3)+SUMIFS('ATL CR'!$J:$J,'ATL CR'!$I:$I,'ATL GA Inventory'!$B97,'ATL CR'!$L:$L,'ATL GA Inventory'!FS$3)</f>
        <v>0</v>
      </c>
      <c r="FT97" s="13">
        <f>SUMIFS('ATL RAW'!$J:$J,'ATL RAW'!$I:$I,'ATL GA Inventory'!$B97,'ATL RAW'!$L:$L,'ATL GA Inventory'!FT$3)+SUMIFS('ATL CR'!$J:$J,'ATL CR'!$I:$I,'ATL GA Inventory'!$B97,'ATL CR'!$L:$L,'ATL GA Inventory'!FT$3)</f>
        <v>0</v>
      </c>
      <c r="FU97" s="13">
        <f>SUMIFS('ATL RAW'!$J:$J,'ATL RAW'!$I:$I,'ATL GA Inventory'!$B97,'ATL RAW'!$L:$L,'ATL GA Inventory'!FU$3)+SUMIFS('ATL CR'!$J:$J,'ATL CR'!$I:$I,'ATL GA Inventory'!$B97,'ATL CR'!$L:$L,'ATL GA Inventory'!FU$3)</f>
        <v>0</v>
      </c>
      <c r="FV97" s="13">
        <f>SUMIFS('ATL RAW'!$J:$J,'ATL RAW'!$I:$I,'ATL GA Inventory'!$B97,'ATL RAW'!$L:$L,'ATL GA Inventory'!FV$3)+SUMIFS('ATL CR'!$J:$J,'ATL CR'!$I:$I,'ATL GA Inventory'!$B97,'ATL CR'!$L:$L,'ATL GA Inventory'!FV$3)</f>
        <v>0</v>
      </c>
      <c r="FW97" s="13">
        <f>SUMIFS('ATL RAW'!$J:$J,'ATL RAW'!$I:$I,'ATL GA Inventory'!$B97,'ATL RAW'!$L:$L,'ATL GA Inventory'!FW$3)+SUMIFS('ATL CR'!$J:$J,'ATL CR'!$I:$I,'ATL GA Inventory'!$B97,'ATL CR'!$L:$L,'ATL GA Inventory'!FW$3)</f>
        <v>0</v>
      </c>
      <c r="FX97" s="13">
        <f>SUMIFS('ATL RAW'!$J:$J,'ATL RAW'!$I:$I,'ATL GA Inventory'!$B97,'ATL RAW'!$L:$L,'ATL GA Inventory'!FX$3)+SUMIFS('ATL CR'!$J:$J,'ATL CR'!$I:$I,'ATL GA Inventory'!$B97,'ATL CR'!$L:$L,'ATL GA Inventory'!FX$3)</f>
        <v>0</v>
      </c>
      <c r="FY97" s="13">
        <f>SUMIFS('ATL RAW'!$J:$J,'ATL RAW'!$I:$I,'ATL GA Inventory'!$B97,'ATL RAW'!$L:$L,'ATL GA Inventory'!FY$3)+SUMIFS('ATL CR'!$J:$J,'ATL CR'!$I:$I,'ATL GA Inventory'!$B97,'ATL CR'!$L:$L,'ATL GA Inventory'!FY$3)</f>
        <v>0</v>
      </c>
      <c r="FZ97" s="13">
        <f>SUMIFS('ATL RAW'!$J:$J,'ATL RAW'!$I:$I,'ATL GA Inventory'!$B97,'ATL RAW'!$L:$L,'ATL GA Inventory'!FZ$3)+SUMIFS('ATL CR'!$J:$J,'ATL CR'!$I:$I,'ATL GA Inventory'!$B97,'ATL CR'!$L:$L,'ATL GA Inventory'!FZ$3)</f>
        <v>0</v>
      </c>
      <c r="GA97" s="13">
        <f>SUMIFS('ATL RAW'!$J:$J,'ATL RAW'!$I:$I,'ATL GA Inventory'!$B97,'ATL RAW'!$L:$L,'ATL GA Inventory'!GA$3)+SUMIFS('ATL CR'!$J:$J,'ATL CR'!$I:$I,'ATL GA Inventory'!$B97,'ATL CR'!$L:$L,'ATL GA Inventory'!GA$3)</f>
        <v>0</v>
      </c>
      <c r="GB97" s="13">
        <f>SUMIFS('ATL RAW'!$J:$J,'ATL RAW'!$I:$I,'ATL GA Inventory'!$B97,'ATL RAW'!$L:$L,'ATL GA Inventory'!GB$3)+SUMIFS('ATL CR'!$J:$J,'ATL CR'!$I:$I,'ATL GA Inventory'!$B97,'ATL CR'!$L:$L,'ATL GA Inventory'!GB$3)</f>
        <v>0</v>
      </c>
      <c r="GC97" s="13">
        <f>SUMIFS('ATL RAW'!$J:$J,'ATL RAW'!$I:$I,'ATL GA Inventory'!$B97,'ATL RAW'!$L:$L,'ATL GA Inventory'!GC$3)+SUMIFS('ATL CR'!$J:$J,'ATL CR'!$I:$I,'ATL GA Inventory'!$B97,'ATL CR'!$L:$L,'ATL GA Inventory'!GC$3)</f>
        <v>0</v>
      </c>
      <c r="GD97" s="13">
        <f>SUMIFS('ATL RAW'!$J:$J,'ATL RAW'!$I:$I,'ATL GA Inventory'!$B97,'ATL RAW'!$L:$L,'ATL GA Inventory'!GD$3)+SUMIFS('ATL CR'!$J:$J,'ATL CR'!$I:$I,'ATL GA Inventory'!$B97,'ATL CR'!$L:$L,'ATL GA Inventory'!GD$3)</f>
        <v>0</v>
      </c>
      <c r="GE97" s="13">
        <f>SUMIFS('ATL RAW'!$J:$J,'ATL RAW'!$I:$I,'ATL GA Inventory'!$B97,'ATL RAW'!$L:$L,'ATL GA Inventory'!GE$3)+SUMIFS('ATL CR'!$J:$J,'ATL CR'!$I:$I,'ATL GA Inventory'!$B97,'ATL CR'!$L:$L,'ATL GA Inventory'!GE$3)</f>
        <v>0</v>
      </c>
      <c r="GF97" s="13">
        <f>SUMIFS('ATL RAW'!$J:$J,'ATL RAW'!$I:$I,'ATL GA Inventory'!$B97,'ATL RAW'!$L:$L,'ATL GA Inventory'!GF$3)+SUMIFS('ATL CR'!$J:$J,'ATL CR'!$I:$I,'ATL GA Inventory'!$B97,'ATL CR'!$L:$L,'ATL GA Inventory'!GF$3)</f>
        <v>0</v>
      </c>
      <c r="GG97" s="13">
        <f>SUMIFS('ATL RAW'!$J:$J,'ATL RAW'!$I:$I,'ATL GA Inventory'!$B97,'ATL RAW'!$L:$L,'ATL GA Inventory'!GG$3)+SUMIFS('ATL CR'!$J:$J,'ATL CR'!$I:$I,'ATL GA Inventory'!$B97,'ATL CR'!$L:$L,'ATL GA Inventory'!GG$3)</f>
        <v>0</v>
      </c>
      <c r="GH97" s="13">
        <f>SUMIFS('ATL RAW'!$J:$J,'ATL RAW'!$I:$I,'ATL GA Inventory'!$B97,'ATL RAW'!$L:$L,'ATL GA Inventory'!GH$3)+SUMIFS('ATL CR'!$J:$J,'ATL CR'!$I:$I,'ATL GA Inventory'!$B97,'ATL CR'!$L:$L,'ATL GA Inventory'!GH$3)</f>
        <v>0</v>
      </c>
      <c r="GI97" s="13">
        <f>SUMIFS('ATL RAW'!$J:$J,'ATL RAW'!$I:$I,'ATL GA Inventory'!$B97,'ATL RAW'!$L:$L,'ATL GA Inventory'!GI$3)+SUMIFS('ATL CR'!$J:$J,'ATL CR'!$I:$I,'ATL GA Inventory'!$B97,'ATL CR'!$L:$L,'ATL GA Inventory'!GI$3)</f>
        <v>0</v>
      </c>
      <c r="GJ97" s="13">
        <f>SUMIFS('ATL RAW'!$J:$J,'ATL RAW'!$I:$I,'ATL GA Inventory'!$B97,'ATL RAW'!$L:$L,'ATL GA Inventory'!GJ$3)+SUMIFS('ATL CR'!$J:$J,'ATL CR'!$I:$I,'ATL GA Inventory'!$B97,'ATL CR'!$L:$L,'ATL GA Inventory'!GJ$3)</f>
        <v>0</v>
      </c>
      <c r="GK97" s="13">
        <f>SUMIFS('ATL RAW'!$J:$J,'ATL RAW'!$I:$I,'ATL GA Inventory'!$B97,'ATL RAW'!$L:$L,'ATL GA Inventory'!GK$3)+SUMIFS('ATL CR'!$J:$J,'ATL CR'!$I:$I,'ATL GA Inventory'!$B97,'ATL CR'!$L:$L,'ATL GA Inventory'!GK$3)</f>
        <v>0</v>
      </c>
      <c r="GL97" s="13">
        <f>SUMIFS('ATL RAW'!$J:$J,'ATL RAW'!$I:$I,'ATL GA Inventory'!$B97,'ATL RAW'!$L:$L,'ATL GA Inventory'!GL$3)+SUMIFS('ATL CR'!$J:$J,'ATL CR'!$I:$I,'ATL GA Inventory'!$B97,'ATL CR'!$L:$L,'ATL GA Inventory'!GL$3)</f>
        <v>0</v>
      </c>
      <c r="GM97" s="13">
        <f>SUMIFS('ATL RAW'!$J:$J,'ATL RAW'!$I:$I,'ATL GA Inventory'!$B97,'ATL RAW'!$L:$L,'ATL GA Inventory'!GM$3)+SUMIFS('ATL CR'!$J:$J,'ATL CR'!$I:$I,'ATL GA Inventory'!$B97,'ATL CR'!$L:$L,'ATL GA Inventory'!GM$3)</f>
        <v>0</v>
      </c>
      <c r="GN97" s="13">
        <f>SUMIFS('ATL RAW'!$J:$J,'ATL RAW'!$I:$I,'ATL GA Inventory'!$B97,'ATL RAW'!$L:$L,'ATL GA Inventory'!GN$3)+SUMIFS('ATL CR'!$J:$J,'ATL CR'!$I:$I,'ATL GA Inventory'!$B97,'ATL CR'!$L:$L,'ATL GA Inventory'!GN$3)</f>
        <v>0</v>
      </c>
      <c r="GO97" s="13">
        <f>SUMIFS('ATL RAW'!$J:$J,'ATL RAW'!$I:$I,'ATL GA Inventory'!$B97,'ATL RAW'!$L:$L,'ATL GA Inventory'!GO$3)+SUMIFS('ATL CR'!$J:$J,'ATL CR'!$I:$I,'ATL GA Inventory'!$B97,'ATL CR'!$L:$L,'ATL GA Inventory'!GO$3)</f>
        <v>0</v>
      </c>
      <c r="GP97" s="13">
        <f>SUMIFS('ATL RAW'!$J:$J,'ATL RAW'!$I:$I,'ATL GA Inventory'!$B97,'ATL RAW'!$L:$L,'ATL GA Inventory'!GP$3)+SUMIFS('ATL CR'!$J:$J,'ATL CR'!$I:$I,'ATL GA Inventory'!$B97,'ATL CR'!$L:$L,'ATL GA Inventory'!GP$3)</f>
        <v>0</v>
      </c>
      <c r="GQ97" s="13">
        <f>SUMIFS('ATL RAW'!$J:$J,'ATL RAW'!$I:$I,'ATL GA Inventory'!$B97,'ATL RAW'!$L:$L,'ATL GA Inventory'!GQ$3)+SUMIFS('ATL CR'!$J:$J,'ATL CR'!$I:$I,'ATL GA Inventory'!$B97,'ATL CR'!$L:$L,'ATL GA Inventory'!GQ$3)</f>
        <v>0</v>
      </c>
      <c r="GR97" s="13">
        <f>SUMIFS('ATL RAW'!$J:$J,'ATL RAW'!$I:$I,'ATL GA Inventory'!$B97,'ATL RAW'!$L:$L,'ATL GA Inventory'!GR$3)+SUMIFS('ATL CR'!$J:$J,'ATL CR'!$I:$I,'ATL GA Inventory'!$B97,'ATL CR'!$L:$L,'ATL GA Inventory'!GR$3)</f>
        <v>0</v>
      </c>
      <c r="GS97" s="13">
        <f>SUMIFS('ATL RAW'!$J:$J,'ATL RAW'!$I:$I,'ATL GA Inventory'!$B97,'ATL RAW'!$L:$L,'ATL GA Inventory'!GS$3)+SUMIFS('ATL CR'!$J:$J,'ATL CR'!$I:$I,'ATL GA Inventory'!$B97,'ATL CR'!$L:$L,'ATL GA Inventory'!GS$3)</f>
        <v>0</v>
      </c>
      <c r="GT97" s="13">
        <f>SUMIFS('ATL RAW'!$J:$J,'ATL RAW'!$I:$I,'ATL GA Inventory'!$B97,'ATL RAW'!$L:$L,'ATL GA Inventory'!GT$3)+SUMIFS('ATL CR'!$J:$J,'ATL CR'!$I:$I,'ATL GA Inventory'!$B97,'ATL CR'!$L:$L,'ATL GA Inventory'!GT$3)</f>
        <v>0</v>
      </c>
      <c r="GU97" s="13">
        <f>SUMIFS('ATL RAW'!$J:$J,'ATL RAW'!$I:$I,'ATL GA Inventory'!$B97,'ATL RAW'!$L:$L,'ATL GA Inventory'!GU$3)+SUMIFS('ATL CR'!$J:$J,'ATL CR'!$I:$I,'ATL GA Inventory'!$B97,'ATL CR'!$L:$L,'ATL GA Inventory'!GU$3)</f>
        <v>0</v>
      </c>
      <c r="GV97" s="13">
        <f>SUMIFS('ATL RAW'!$J:$J,'ATL RAW'!$I:$I,'ATL GA Inventory'!$B97,'ATL RAW'!$L:$L,'ATL GA Inventory'!GV$3)+SUMIFS('ATL CR'!$J:$J,'ATL CR'!$I:$I,'ATL GA Inventory'!$B97,'ATL CR'!$L:$L,'ATL GA Inventory'!GV$3)</f>
        <v>0</v>
      </c>
      <c r="GW97" s="13">
        <f>SUMIFS('ATL RAW'!$J:$J,'ATL RAW'!$I:$I,'ATL GA Inventory'!$B97,'ATL RAW'!$L:$L,'ATL GA Inventory'!GW$3)+SUMIFS('ATL CR'!$J:$J,'ATL CR'!$I:$I,'ATL GA Inventory'!$B97,'ATL CR'!$L:$L,'ATL GA Inventory'!GW$3)</f>
        <v>0</v>
      </c>
      <c r="GX97" s="13">
        <f>SUMIFS('ATL RAW'!$J:$J,'ATL RAW'!$I:$I,'ATL GA Inventory'!$B97,'ATL RAW'!$L:$L,'ATL GA Inventory'!GX$3)+SUMIFS('ATL CR'!$J:$J,'ATL CR'!$I:$I,'ATL GA Inventory'!$B97,'ATL CR'!$L:$L,'ATL GA Inventory'!GX$3)</f>
        <v>0</v>
      </c>
      <c r="GY97" s="13">
        <f>SUMIFS('ATL RAW'!$J:$J,'ATL RAW'!$I:$I,'ATL GA Inventory'!$B97,'ATL RAW'!$L:$L,'ATL GA Inventory'!GY$3)+SUMIFS('ATL CR'!$J:$J,'ATL CR'!$I:$I,'ATL GA Inventory'!$B97,'ATL CR'!$L:$L,'ATL GA Inventory'!GY$3)</f>
        <v>0</v>
      </c>
    </row>
    <row r="98" spans="1:207" hidden="1">
      <c r="A98" s="15" t="s">
        <v>936</v>
      </c>
      <c r="B98" s="15">
        <f t="shared" si="13"/>
        <v>47102140</v>
      </c>
      <c r="C98" s="15" t="str">
        <f t="shared" si="13"/>
        <v>Q.PEAK DUO L G5.2</v>
      </c>
      <c r="D98" s="14">
        <f t="shared" si="13"/>
        <v>400</v>
      </c>
      <c r="E98" s="13">
        <f>SUMIFS('ATL RAW'!$J:$J,'ATL RAW'!$I:$I,'ATL GA Inventory'!$B98,'ATL RAW'!$L:$L,'ATL GA Inventory'!E$3)+SUMIFS('ATL CR'!$J:$J,'ATL CR'!$I:$I,'ATL GA Inventory'!$B98,'ATL CR'!$L:$L,'ATL GA Inventory'!E$3)</f>
        <v>0</v>
      </c>
      <c r="F98" s="13">
        <f>SUMIFS('ATL RAW'!$J:$J,'ATL RAW'!$I:$I,'ATL GA Inventory'!$B98,'ATL RAW'!$L:$L,'ATL GA Inventory'!F$3)+SUMIFS('ATL CR'!$J:$J,'ATL CR'!$I:$I,'ATL GA Inventory'!$B98,'ATL CR'!$L:$L,'ATL GA Inventory'!F$3)</f>
        <v>0</v>
      </c>
      <c r="G98" s="13">
        <f>SUMIFS('ATL RAW'!$J:$J,'ATL RAW'!$I:$I,'ATL GA Inventory'!$B98,'ATL RAW'!$L:$L,'ATL GA Inventory'!G$3)+SUMIFS('ATL CR'!$J:$J,'ATL CR'!$I:$I,'ATL GA Inventory'!$B98,'ATL CR'!$L:$L,'ATL GA Inventory'!G$3)</f>
        <v>0</v>
      </c>
      <c r="H98" s="13">
        <f>SUMIFS('ATL RAW'!$J:$J,'ATL RAW'!$I:$I,'ATL GA Inventory'!$B98,'ATL RAW'!$L:$L,'ATL GA Inventory'!H$3)+SUMIFS('ATL CR'!$J:$J,'ATL CR'!$I:$I,'ATL GA Inventory'!$B98,'ATL CR'!$L:$L,'ATL GA Inventory'!H$3)</f>
        <v>0</v>
      </c>
      <c r="I98" s="13">
        <f>SUMIFS('ATL RAW'!$J:$J,'ATL RAW'!$I:$I,'ATL GA Inventory'!$B98,'ATL RAW'!$L:$L,'ATL GA Inventory'!I$3)+SUMIFS('ATL CR'!$J:$J,'ATL CR'!$I:$I,'ATL GA Inventory'!$B98,'ATL CR'!$L:$L,'ATL GA Inventory'!I$3)</f>
        <v>0</v>
      </c>
      <c r="J98" s="13">
        <f>SUMIFS('ATL RAW'!$J:$J,'ATL RAW'!$I:$I,'ATL GA Inventory'!$B98,'ATL RAW'!$L:$L,'ATL GA Inventory'!J$3)+SUMIFS('ATL CR'!$J:$J,'ATL CR'!$I:$I,'ATL GA Inventory'!$B98,'ATL CR'!$L:$L,'ATL GA Inventory'!J$3)</f>
        <v>0</v>
      </c>
      <c r="K98" s="13">
        <f>SUMIFS('ATL RAW'!$J:$J,'ATL RAW'!$I:$I,'ATL GA Inventory'!$B98,'ATL RAW'!$L:$L,'ATL GA Inventory'!K$3)+SUMIFS('ATL CR'!$J:$J,'ATL CR'!$I:$I,'ATL GA Inventory'!$B98,'ATL CR'!$L:$L,'ATL GA Inventory'!K$3)</f>
        <v>0</v>
      </c>
      <c r="L98" s="13">
        <f>SUMIFS('ATL RAW'!$J:$J,'ATL RAW'!$I:$I,'ATL GA Inventory'!$B98,'ATL RAW'!$L:$L,'ATL GA Inventory'!L$3)+SUMIFS('ATL CR'!$J:$J,'ATL CR'!$I:$I,'ATL GA Inventory'!$B98,'ATL CR'!$L:$L,'ATL GA Inventory'!L$3)</f>
        <v>0</v>
      </c>
      <c r="M98" s="13">
        <f>SUMIFS('ATL RAW'!$J:$J,'ATL RAW'!$I:$I,'ATL GA Inventory'!$B98,'ATL RAW'!$L:$L,'ATL GA Inventory'!M$3)+SUMIFS('ATL CR'!$J:$J,'ATL CR'!$I:$I,'ATL GA Inventory'!$B98,'ATL CR'!$L:$L,'ATL GA Inventory'!M$3)</f>
        <v>0</v>
      </c>
      <c r="N98" s="13">
        <f>SUMIFS('ATL RAW'!$J:$J,'ATL RAW'!$I:$I,'ATL GA Inventory'!$B98,'ATL RAW'!$L:$L,'ATL GA Inventory'!N$3)+SUMIFS('ATL CR'!$J:$J,'ATL CR'!$I:$I,'ATL GA Inventory'!$B98,'ATL CR'!$L:$L,'ATL GA Inventory'!N$3)</f>
        <v>0</v>
      </c>
      <c r="O98" s="13">
        <f>SUMIFS('ATL RAW'!$J:$J,'ATL RAW'!$I:$I,'ATL GA Inventory'!$B98,'ATL RAW'!$L:$L,'ATL GA Inventory'!O$3)+SUMIFS('ATL CR'!$J:$J,'ATL CR'!$I:$I,'ATL GA Inventory'!$B98,'ATL CR'!$L:$L,'ATL GA Inventory'!O$3)</f>
        <v>0</v>
      </c>
      <c r="P98" s="13">
        <f>SUMIFS('ATL RAW'!$J:$J,'ATL RAW'!$I:$I,'ATL GA Inventory'!$B98,'ATL RAW'!$L:$L,'ATL GA Inventory'!P$3)+SUMIFS('ATL CR'!$J:$J,'ATL CR'!$I:$I,'ATL GA Inventory'!$B98,'ATL CR'!$L:$L,'ATL GA Inventory'!P$3)</f>
        <v>0</v>
      </c>
      <c r="Q98" s="13">
        <f>SUMIFS('ATL RAW'!$J:$J,'ATL RAW'!$I:$I,'ATL GA Inventory'!$B98,'ATL RAW'!$L:$L,'ATL GA Inventory'!Q$3)+SUMIFS('ATL CR'!$J:$J,'ATL CR'!$I:$I,'ATL GA Inventory'!$B98,'ATL CR'!$L:$L,'ATL GA Inventory'!Q$3)</f>
        <v>0</v>
      </c>
      <c r="R98" s="13">
        <f>SUMIFS('ATL RAW'!$J:$J,'ATL RAW'!$I:$I,'ATL GA Inventory'!$B98,'ATL RAW'!$L:$L,'ATL GA Inventory'!R$3)+SUMIFS('ATL CR'!$J:$J,'ATL CR'!$I:$I,'ATL GA Inventory'!$B98,'ATL CR'!$L:$L,'ATL GA Inventory'!R$3)</f>
        <v>0</v>
      </c>
      <c r="S98" s="13">
        <f>SUMIFS('ATL RAW'!$J:$J,'ATL RAW'!$I:$I,'ATL GA Inventory'!$B98,'ATL RAW'!$L:$L,'ATL GA Inventory'!S$3)+SUMIFS('ATL CR'!$J:$J,'ATL CR'!$I:$I,'ATL GA Inventory'!$B98,'ATL CR'!$L:$L,'ATL GA Inventory'!S$3)</f>
        <v>0</v>
      </c>
      <c r="T98" s="13">
        <f>SUMIFS('ATL RAW'!$J:$J,'ATL RAW'!$I:$I,'ATL GA Inventory'!$B98,'ATL RAW'!$L:$L,'ATL GA Inventory'!T$3)+SUMIFS('ATL CR'!$J:$J,'ATL CR'!$I:$I,'ATL GA Inventory'!$B98,'ATL CR'!$L:$L,'ATL GA Inventory'!T$3)</f>
        <v>0</v>
      </c>
      <c r="U98" s="13">
        <f>SUMIFS('ATL RAW'!$J:$J,'ATL RAW'!$I:$I,'ATL GA Inventory'!$B98,'ATL RAW'!$L:$L,'ATL GA Inventory'!U$3)+SUMIFS('ATL CR'!$J:$J,'ATL CR'!$I:$I,'ATL GA Inventory'!$B98,'ATL CR'!$L:$L,'ATL GA Inventory'!U$3)</f>
        <v>0</v>
      </c>
      <c r="V98" s="13">
        <f>SUMIFS('ATL RAW'!$J:$J,'ATL RAW'!$I:$I,'ATL GA Inventory'!$B98,'ATL RAW'!$L:$L,'ATL GA Inventory'!V$3)+SUMIFS('ATL CR'!$J:$J,'ATL CR'!$I:$I,'ATL GA Inventory'!$B98,'ATL CR'!$L:$L,'ATL GA Inventory'!V$3)</f>
        <v>0</v>
      </c>
      <c r="W98" s="13">
        <f>SUMIFS('ATL RAW'!$J:$J,'ATL RAW'!$I:$I,'ATL GA Inventory'!$B98,'ATL RAW'!$L:$L,'ATL GA Inventory'!W$3)+SUMIFS('ATL CR'!$J:$J,'ATL CR'!$I:$I,'ATL GA Inventory'!$B98,'ATL CR'!$L:$L,'ATL GA Inventory'!W$3)</f>
        <v>0</v>
      </c>
      <c r="X98" s="13">
        <f>SUMIFS('ATL RAW'!$J:$J,'ATL RAW'!$I:$I,'ATL GA Inventory'!$B98,'ATL RAW'!$L:$L,'ATL GA Inventory'!X$3)+SUMIFS('ATL CR'!$J:$J,'ATL CR'!$I:$I,'ATL GA Inventory'!$B98,'ATL CR'!$L:$L,'ATL GA Inventory'!X$3)</f>
        <v>0</v>
      </c>
      <c r="Y98" s="13">
        <f>SUMIFS('ATL RAW'!$J:$J,'ATL RAW'!$I:$I,'ATL GA Inventory'!$B98,'ATL RAW'!$L:$L,'ATL GA Inventory'!Y$3)+SUMIFS('ATL CR'!$J:$J,'ATL CR'!$I:$I,'ATL GA Inventory'!$B98,'ATL CR'!$L:$L,'ATL GA Inventory'!Y$3)</f>
        <v>0</v>
      </c>
      <c r="Z98" s="13">
        <f>SUMIFS('ATL RAW'!$J:$J,'ATL RAW'!$I:$I,'ATL GA Inventory'!$B98,'ATL RAW'!$L:$L,'ATL GA Inventory'!Z$3)+SUMIFS('ATL CR'!$J:$J,'ATL CR'!$I:$I,'ATL GA Inventory'!$B98,'ATL CR'!$L:$L,'ATL GA Inventory'!Z$3)</f>
        <v>0</v>
      </c>
      <c r="AA98" s="13">
        <f>SUMIFS('ATL RAW'!$J:$J,'ATL RAW'!$I:$I,'ATL GA Inventory'!$B98,'ATL RAW'!$L:$L,'ATL GA Inventory'!AA$3)+SUMIFS('ATL CR'!$J:$J,'ATL CR'!$I:$I,'ATL GA Inventory'!$B98,'ATL CR'!$L:$L,'ATL GA Inventory'!AA$3)</f>
        <v>0</v>
      </c>
      <c r="AB98" s="13">
        <f>SUMIFS('ATL RAW'!$J:$J,'ATL RAW'!$I:$I,'ATL GA Inventory'!$B98,'ATL RAW'!$L:$L,'ATL GA Inventory'!AB$3)+SUMIFS('ATL CR'!$J:$J,'ATL CR'!$I:$I,'ATL GA Inventory'!$B98,'ATL CR'!$L:$L,'ATL GA Inventory'!AB$3)</f>
        <v>0</v>
      </c>
      <c r="AC98" s="13">
        <f>SUMIFS('ATL RAW'!$J:$J,'ATL RAW'!$I:$I,'ATL GA Inventory'!$B98,'ATL RAW'!$L:$L,'ATL GA Inventory'!AC$3)+SUMIFS('ATL CR'!$J:$J,'ATL CR'!$I:$I,'ATL GA Inventory'!$B98,'ATL CR'!$L:$L,'ATL GA Inventory'!AC$3)</f>
        <v>0</v>
      </c>
      <c r="AD98" s="13">
        <f>SUMIFS('ATL RAW'!$J:$J,'ATL RAW'!$I:$I,'ATL GA Inventory'!$B98,'ATL RAW'!$L:$L,'ATL GA Inventory'!AD$3)+SUMIFS('ATL CR'!$J:$J,'ATL CR'!$I:$I,'ATL GA Inventory'!$B98,'ATL CR'!$L:$L,'ATL GA Inventory'!AD$3)</f>
        <v>0</v>
      </c>
      <c r="AE98" s="13">
        <f>SUMIFS('ATL RAW'!$J:$J,'ATL RAW'!$I:$I,'ATL GA Inventory'!$B98,'ATL RAW'!$L:$L,'ATL GA Inventory'!AE$3)+SUMIFS('ATL CR'!$J:$J,'ATL CR'!$I:$I,'ATL GA Inventory'!$B98,'ATL CR'!$L:$L,'ATL GA Inventory'!AE$3)</f>
        <v>0</v>
      </c>
      <c r="AF98" s="13">
        <f>SUMIFS('ATL RAW'!$J:$J,'ATL RAW'!$I:$I,'ATL GA Inventory'!$B98,'ATL RAW'!$L:$L,'ATL GA Inventory'!AF$3)+SUMIFS('ATL CR'!$J:$J,'ATL CR'!$I:$I,'ATL GA Inventory'!$B98,'ATL CR'!$L:$L,'ATL GA Inventory'!AF$3)</f>
        <v>0</v>
      </c>
      <c r="AG98" s="13">
        <f>SUMIFS('ATL RAW'!$J:$J,'ATL RAW'!$I:$I,'ATL GA Inventory'!$B98,'ATL RAW'!$L:$L,'ATL GA Inventory'!AG$3)+SUMIFS('ATL CR'!$J:$J,'ATL CR'!$I:$I,'ATL GA Inventory'!$B98,'ATL CR'!$L:$L,'ATL GA Inventory'!AG$3)</f>
        <v>0</v>
      </c>
      <c r="AH98" s="13">
        <f>SUMIFS('ATL RAW'!$J:$J,'ATL RAW'!$I:$I,'ATL GA Inventory'!$B98,'ATL RAW'!$L:$L,'ATL GA Inventory'!AH$3)+SUMIFS('ATL CR'!$J:$J,'ATL CR'!$I:$I,'ATL GA Inventory'!$B98,'ATL CR'!$L:$L,'ATL GA Inventory'!AH$3)</f>
        <v>0</v>
      </c>
      <c r="AI98" s="13">
        <f>SUMIFS('ATL RAW'!$J:$J,'ATL RAW'!$I:$I,'ATL GA Inventory'!$B98,'ATL RAW'!$L:$L,'ATL GA Inventory'!AI$3)+SUMIFS('ATL CR'!$J:$J,'ATL CR'!$I:$I,'ATL GA Inventory'!$B98,'ATL CR'!$L:$L,'ATL GA Inventory'!AI$3)</f>
        <v>0</v>
      </c>
      <c r="AJ98" s="13">
        <f>SUMIFS('ATL RAW'!$J:$J,'ATL RAW'!$I:$I,'ATL GA Inventory'!$B98,'ATL RAW'!$L:$L,'ATL GA Inventory'!AJ$3)+SUMIFS('ATL CR'!$J:$J,'ATL CR'!$I:$I,'ATL GA Inventory'!$B98,'ATL CR'!$L:$L,'ATL GA Inventory'!AJ$3)</f>
        <v>0</v>
      </c>
      <c r="AK98" s="13">
        <f>SUMIFS('ATL RAW'!$J:$J,'ATL RAW'!$I:$I,'ATL GA Inventory'!$B98,'ATL RAW'!$L:$L,'ATL GA Inventory'!AK$3)+SUMIFS('ATL CR'!$J:$J,'ATL CR'!$I:$I,'ATL GA Inventory'!$B98,'ATL CR'!$L:$L,'ATL GA Inventory'!AK$3)</f>
        <v>0</v>
      </c>
      <c r="AL98" s="13">
        <f>SUMIFS('ATL RAW'!$J:$J,'ATL RAW'!$I:$I,'ATL GA Inventory'!$B98,'ATL RAW'!$L:$L,'ATL GA Inventory'!AL$3)+SUMIFS('ATL CR'!$J:$J,'ATL CR'!$I:$I,'ATL GA Inventory'!$B98,'ATL CR'!$L:$L,'ATL GA Inventory'!AL$3)</f>
        <v>0</v>
      </c>
      <c r="AM98" s="13">
        <f>SUMIFS('ATL RAW'!$J:$J,'ATL RAW'!$I:$I,'ATL GA Inventory'!$B98,'ATL RAW'!$L:$L,'ATL GA Inventory'!AM$3)+SUMIFS('ATL CR'!$J:$J,'ATL CR'!$I:$I,'ATL GA Inventory'!$B98,'ATL CR'!$L:$L,'ATL GA Inventory'!AM$3)</f>
        <v>0</v>
      </c>
      <c r="AN98" s="13">
        <f>SUMIFS('ATL RAW'!$J:$J,'ATL RAW'!$I:$I,'ATL GA Inventory'!$B98,'ATL RAW'!$L:$L,'ATL GA Inventory'!AN$3)+SUMIFS('ATL CR'!$J:$J,'ATL CR'!$I:$I,'ATL GA Inventory'!$B98,'ATL CR'!$L:$L,'ATL GA Inventory'!AN$3)</f>
        <v>0</v>
      </c>
      <c r="AO98" s="13">
        <f>SUMIFS('ATL RAW'!$J:$J,'ATL RAW'!$I:$I,'ATL GA Inventory'!$B98,'ATL RAW'!$L:$L,'ATL GA Inventory'!AO$3)+SUMIFS('ATL CR'!$J:$J,'ATL CR'!$I:$I,'ATL GA Inventory'!$B98,'ATL CR'!$L:$L,'ATL GA Inventory'!AO$3)</f>
        <v>0</v>
      </c>
      <c r="AP98" s="13">
        <f>SUMIFS('ATL RAW'!$J:$J,'ATL RAW'!$I:$I,'ATL GA Inventory'!$B98,'ATL RAW'!$L:$L,'ATL GA Inventory'!AP$3)+SUMIFS('ATL CR'!$J:$J,'ATL CR'!$I:$I,'ATL GA Inventory'!$B98,'ATL CR'!$L:$L,'ATL GA Inventory'!AP$3)</f>
        <v>0</v>
      </c>
      <c r="AQ98" s="13">
        <f>SUMIFS('ATL RAW'!$J:$J,'ATL RAW'!$I:$I,'ATL GA Inventory'!$B98,'ATL RAW'!$L:$L,'ATL GA Inventory'!AQ$3)+SUMIFS('ATL CR'!$J:$J,'ATL CR'!$I:$I,'ATL GA Inventory'!$B98,'ATL CR'!$L:$L,'ATL GA Inventory'!AQ$3)</f>
        <v>0</v>
      </c>
      <c r="AR98" s="13">
        <f>SUMIFS('ATL RAW'!$J:$J,'ATL RAW'!$I:$I,'ATL GA Inventory'!$B98,'ATL RAW'!$L:$L,'ATL GA Inventory'!AR$3)+SUMIFS('ATL CR'!$J:$J,'ATL CR'!$I:$I,'ATL GA Inventory'!$B98,'ATL CR'!$L:$L,'ATL GA Inventory'!AR$3)</f>
        <v>0</v>
      </c>
      <c r="AS98" s="13">
        <f>SUMIFS('ATL RAW'!$J:$J,'ATL RAW'!$I:$I,'ATL GA Inventory'!$B98,'ATL RAW'!$L:$L,'ATL GA Inventory'!AS$3)+SUMIFS('ATL CR'!$J:$J,'ATL CR'!$I:$I,'ATL GA Inventory'!$B98,'ATL CR'!$L:$L,'ATL GA Inventory'!AS$3)</f>
        <v>0</v>
      </c>
      <c r="AT98" s="13">
        <f>SUMIFS('ATL RAW'!$J:$J,'ATL RAW'!$I:$I,'ATL GA Inventory'!$B98,'ATL RAW'!$L:$L,'ATL GA Inventory'!AT$3)+SUMIFS('ATL CR'!$J:$J,'ATL CR'!$I:$I,'ATL GA Inventory'!$B98,'ATL CR'!$L:$L,'ATL GA Inventory'!AT$3)</f>
        <v>0</v>
      </c>
      <c r="AU98" s="13">
        <f>SUMIFS('ATL RAW'!$J:$J,'ATL RAW'!$I:$I,'ATL GA Inventory'!$B98,'ATL RAW'!$L:$L,'ATL GA Inventory'!AU$3)+SUMIFS('ATL CR'!$J:$J,'ATL CR'!$I:$I,'ATL GA Inventory'!$B98,'ATL CR'!$L:$L,'ATL GA Inventory'!AU$3)</f>
        <v>0</v>
      </c>
      <c r="AV98" s="13">
        <f>SUMIFS('ATL RAW'!$J:$J,'ATL RAW'!$I:$I,'ATL GA Inventory'!$B98,'ATL RAW'!$L:$L,'ATL GA Inventory'!AV$3)+SUMIFS('ATL CR'!$J:$J,'ATL CR'!$I:$I,'ATL GA Inventory'!$B98,'ATL CR'!$L:$L,'ATL GA Inventory'!AV$3)</f>
        <v>0</v>
      </c>
      <c r="AW98" s="13">
        <f>SUMIFS('ATL RAW'!$J:$J,'ATL RAW'!$I:$I,'ATL GA Inventory'!$B98,'ATL RAW'!$L:$L,'ATL GA Inventory'!AW$3)+SUMIFS('ATL CR'!$J:$J,'ATL CR'!$I:$I,'ATL GA Inventory'!$B98,'ATL CR'!$L:$L,'ATL GA Inventory'!AW$3)</f>
        <v>0</v>
      </c>
      <c r="AX98" s="13">
        <f>SUMIFS('ATL RAW'!$J:$J,'ATL RAW'!$I:$I,'ATL GA Inventory'!$B98,'ATL RAW'!$L:$L,'ATL GA Inventory'!AX$3)+SUMIFS('ATL CR'!$J:$J,'ATL CR'!$I:$I,'ATL GA Inventory'!$B98,'ATL CR'!$L:$L,'ATL GA Inventory'!AX$3)</f>
        <v>0</v>
      </c>
      <c r="AY98" s="13">
        <f>SUMIFS('ATL RAW'!$J:$J,'ATL RAW'!$I:$I,'ATL GA Inventory'!$B98,'ATL RAW'!$L:$L,'ATL GA Inventory'!AY$3)+SUMIFS('ATL CR'!$J:$J,'ATL CR'!$I:$I,'ATL GA Inventory'!$B98,'ATL CR'!$L:$L,'ATL GA Inventory'!AY$3)</f>
        <v>0</v>
      </c>
      <c r="AZ98" s="13">
        <f>SUMIFS('ATL RAW'!$J:$J,'ATL RAW'!$I:$I,'ATL GA Inventory'!$B98,'ATL RAW'!$L:$L,'ATL GA Inventory'!AZ$3)+SUMIFS('ATL CR'!$J:$J,'ATL CR'!$I:$I,'ATL GA Inventory'!$B98,'ATL CR'!$L:$L,'ATL GA Inventory'!AZ$3)</f>
        <v>0</v>
      </c>
      <c r="BA98" s="13">
        <f>SUMIFS('ATL RAW'!$J:$J,'ATL RAW'!$I:$I,'ATL GA Inventory'!$B98,'ATL RAW'!$L:$L,'ATL GA Inventory'!BA$3)+SUMIFS('ATL CR'!$J:$J,'ATL CR'!$I:$I,'ATL GA Inventory'!$B98,'ATL CR'!$L:$L,'ATL GA Inventory'!BA$3)</f>
        <v>0</v>
      </c>
      <c r="BB98" s="13">
        <f>SUMIFS('ATL RAW'!$J:$J,'ATL RAW'!$I:$I,'ATL GA Inventory'!$B98,'ATL RAW'!$L:$L,'ATL GA Inventory'!BB$3)+SUMIFS('ATL CR'!$J:$J,'ATL CR'!$I:$I,'ATL GA Inventory'!$B98,'ATL CR'!$L:$L,'ATL GA Inventory'!BB$3)</f>
        <v>0</v>
      </c>
      <c r="BC98" s="13">
        <f>SUMIFS('ATL RAW'!$J:$J,'ATL RAW'!$I:$I,'ATL GA Inventory'!$B98,'ATL RAW'!$L:$L,'ATL GA Inventory'!BC$3)+SUMIFS('ATL CR'!$J:$J,'ATL CR'!$I:$I,'ATL GA Inventory'!$B98,'ATL CR'!$L:$L,'ATL GA Inventory'!BC$3)</f>
        <v>0</v>
      </c>
      <c r="BD98" s="13">
        <f>SUMIFS('ATL RAW'!$J:$J,'ATL RAW'!$I:$I,'ATL GA Inventory'!$B98,'ATL RAW'!$L:$L,'ATL GA Inventory'!BD$3)+SUMIFS('ATL CR'!$J:$J,'ATL CR'!$I:$I,'ATL GA Inventory'!$B98,'ATL CR'!$L:$L,'ATL GA Inventory'!BD$3)</f>
        <v>0</v>
      </c>
      <c r="BE98" s="13">
        <f>SUMIFS('ATL RAW'!$J:$J,'ATL RAW'!$I:$I,'ATL GA Inventory'!$B98,'ATL RAW'!$L:$L,'ATL GA Inventory'!BE$3)+SUMIFS('ATL CR'!$J:$J,'ATL CR'!$I:$I,'ATL GA Inventory'!$B98,'ATL CR'!$L:$L,'ATL GA Inventory'!BE$3)</f>
        <v>0</v>
      </c>
      <c r="BF98" s="13">
        <f>SUMIFS('ATL RAW'!$J:$J,'ATL RAW'!$I:$I,'ATL GA Inventory'!$B98,'ATL RAW'!$L:$L,'ATL GA Inventory'!BF$3)+SUMIFS('ATL CR'!$J:$J,'ATL CR'!$I:$I,'ATL GA Inventory'!$B98,'ATL CR'!$L:$L,'ATL GA Inventory'!BF$3)</f>
        <v>0</v>
      </c>
      <c r="BG98" s="13">
        <f>SUMIFS('ATL RAW'!$J:$J,'ATL RAW'!$I:$I,'ATL GA Inventory'!$B98,'ATL RAW'!$L:$L,'ATL GA Inventory'!BG$3)+SUMIFS('ATL CR'!$J:$J,'ATL CR'!$I:$I,'ATL GA Inventory'!$B98,'ATL CR'!$L:$L,'ATL GA Inventory'!BG$3)</f>
        <v>0</v>
      </c>
      <c r="BH98" s="13">
        <f>SUMIFS('ATL RAW'!$J:$J,'ATL RAW'!$I:$I,'ATL GA Inventory'!$B98,'ATL RAW'!$L:$L,'ATL GA Inventory'!BH$3)+SUMIFS('ATL CR'!$J:$J,'ATL CR'!$I:$I,'ATL GA Inventory'!$B98,'ATL CR'!$L:$L,'ATL GA Inventory'!BH$3)</f>
        <v>0</v>
      </c>
      <c r="BI98" s="13">
        <f>SUMIFS('ATL RAW'!$J:$J,'ATL RAW'!$I:$I,'ATL GA Inventory'!$B98,'ATL RAW'!$L:$L,'ATL GA Inventory'!BI$3)+SUMIFS('ATL CR'!$J:$J,'ATL CR'!$I:$I,'ATL GA Inventory'!$B98,'ATL CR'!$L:$L,'ATL GA Inventory'!BI$3)</f>
        <v>0</v>
      </c>
      <c r="BJ98" s="13">
        <f>SUMIFS('ATL RAW'!$J:$J,'ATL RAW'!$I:$I,'ATL GA Inventory'!$B98,'ATL RAW'!$L:$L,'ATL GA Inventory'!BJ$3)+SUMIFS('ATL CR'!$J:$J,'ATL CR'!$I:$I,'ATL GA Inventory'!$B98,'ATL CR'!$L:$L,'ATL GA Inventory'!BJ$3)</f>
        <v>0</v>
      </c>
      <c r="BK98" s="13">
        <f>SUMIFS('ATL RAW'!$J:$J,'ATL RAW'!$I:$I,'ATL GA Inventory'!$B98,'ATL RAW'!$L:$L,'ATL GA Inventory'!BK$3)+SUMIFS('ATL CR'!$J:$J,'ATL CR'!$I:$I,'ATL GA Inventory'!$B98,'ATL CR'!$L:$L,'ATL GA Inventory'!BK$3)</f>
        <v>0</v>
      </c>
      <c r="BL98" s="13">
        <f>SUMIFS('ATL RAW'!$J:$J,'ATL RAW'!$I:$I,'ATL GA Inventory'!$B98,'ATL RAW'!$L:$L,'ATL GA Inventory'!BL$3)+SUMIFS('ATL CR'!$J:$J,'ATL CR'!$I:$I,'ATL GA Inventory'!$B98,'ATL CR'!$L:$L,'ATL GA Inventory'!BL$3)</f>
        <v>0</v>
      </c>
      <c r="BM98" s="13">
        <f>SUMIFS('ATL RAW'!$J:$J,'ATL RAW'!$I:$I,'ATL GA Inventory'!$B98,'ATL RAW'!$L:$L,'ATL GA Inventory'!BM$3)+SUMIFS('ATL CR'!$J:$J,'ATL CR'!$I:$I,'ATL GA Inventory'!$B98,'ATL CR'!$L:$L,'ATL GA Inventory'!BM$3)</f>
        <v>0</v>
      </c>
      <c r="BN98" s="13">
        <f>SUMIFS('ATL RAW'!$J:$J,'ATL RAW'!$I:$I,'ATL GA Inventory'!$B98,'ATL RAW'!$L:$L,'ATL GA Inventory'!BN$3)+SUMIFS('ATL CR'!$J:$J,'ATL CR'!$I:$I,'ATL GA Inventory'!$B98,'ATL CR'!$L:$L,'ATL GA Inventory'!BN$3)</f>
        <v>0</v>
      </c>
      <c r="BO98" s="13">
        <f>SUMIFS('ATL RAW'!$J:$J,'ATL RAW'!$I:$I,'ATL GA Inventory'!$B98,'ATL RAW'!$L:$L,'ATL GA Inventory'!BO$3)+SUMIFS('ATL CR'!$J:$J,'ATL CR'!$I:$I,'ATL GA Inventory'!$B98,'ATL CR'!$L:$L,'ATL GA Inventory'!BO$3)</f>
        <v>0</v>
      </c>
      <c r="BP98" s="13">
        <f>SUMIFS('ATL RAW'!$J:$J,'ATL RAW'!$I:$I,'ATL GA Inventory'!$B98,'ATL RAW'!$L:$L,'ATL GA Inventory'!BP$3)+SUMIFS('ATL CR'!$J:$J,'ATL CR'!$I:$I,'ATL GA Inventory'!$B98,'ATL CR'!$L:$L,'ATL GA Inventory'!BP$3)</f>
        <v>0</v>
      </c>
      <c r="BQ98" s="13">
        <f>SUMIFS('ATL RAW'!$J:$J,'ATL RAW'!$I:$I,'ATL GA Inventory'!$B98,'ATL RAW'!$L:$L,'ATL GA Inventory'!BQ$3)+SUMIFS('ATL CR'!$J:$J,'ATL CR'!$I:$I,'ATL GA Inventory'!$B98,'ATL CR'!$L:$L,'ATL GA Inventory'!BQ$3)</f>
        <v>0</v>
      </c>
      <c r="BR98" s="13">
        <f>SUMIFS('ATL RAW'!$J:$J,'ATL RAW'!$I:$I,'ATL GA Inventory'!$B98,'ATL RAW'!$L:$L,'ATL GA Inventory'!BR$3)+SUMIFS('ATL CR'!$J:$J,'ATL CR'!$I:$I,'ATL GA Inventory'!$B98,'ATL CR'!$L:$L,'ATL GA Inventory'!BR$3)</f>
        <v>0</v>
      </c>
      <c r="BS98" s="13">
        <f>SUMIFS('ATL RAW'!$J:$J,'ATL RAW'!$I:$I,'ATL GA Inventory'!$B98,'ATL RAW'!$L:$L,'ATL GA Inventory'!BS$3)+SUMIFS('ATL CR'!$J:$J,'ATL CR'!$I:$I,'ATL GA Inventory'!$B98,'ATL CR'!$L:$L,'ATL GA Inventory'!BS$3)</f>
        <v>0</v>
      </c>
      <c r="BT98" s="13">
        <f>SUMIFS('ATL RAW'!$J:$J,'ATL RAW'!$I:$I,'ATL GA Inventory'!$B98,'ATL RAW'!$L:$L,'ATL GA Inventory'!BT$3)+SUMIFS('ATL CR'!$J:$J,'ATL CR'!$I:$I,'ATL GA Inventory'!$B98,'ATL CR'!$L:$L,'ATL GA Inventory'!BT$3)</f>
        <v>0</v>
      </c>
      <c r="BU98" s="13">
        <f>SUMIFS('ATL RAW'!$J:$J,'ATL RAW'!$I:$I,'ATL GA Inventory'!$B98,'ATL RAW'!$L:$L,'ATL GA Inventory'!BU$3)+SUMIFS('ATL CR'!$J:$J,'ATL CR'!$I:$I,'ATL GA Inventory'!$B98,'ATL CR'!$L:$L,'ATL GA Inventory'!BU$3)</f>
        <v>0</v>
      </c>
      <c r="BV98" s="13">
        <f>SUMIFS('ATL RAW'!$J:$J,'ATL RAW'!$I:$I,'ATL GA Inventory'!$B98,'ATL RAW'!$L:$L,'ATL GA Inventory'!BV$3)+SUMIFS('ATL CR'!$J:$J,'ATL CR'!$I:$I,'ATL GA Inventory'!$B98,'ATL CR'!$L:$L,'ATL GA Inventory'!BV$3)</f>
        <v>0</v>
      </c>
      <c r="BW98" s="13">
        <f>SUMIFS('ATL RAW'!$J:$J,'ATL RAW'!$I:$I,'ATL GA Inventory'!$B98,'ATL RAW'!$L:$L,'ATL GA Inventory'!BW$3)+SUMIFS('ATL CR'!$J:$J,'ATL CR'!$I:$I,'ATL GA Inventory'!$B98,'ATL CR'!$L:$L,'ATL GA Inventory'!BW$3)</f>
        <v>0</v>
      </c>
      <c r="BX98" s="13">
        <f>SUMIFS('ATL RAW'!$J:$J,'ATL RAW'!$I:$I,'ATL GA Inventory'!$B98,'ATL RAW'!$L:$L,'ATL GA Inventory'!BX$3)+SUMIFS('ATL CR'!$J:$J,'ATL CR'!$I:$I,'ATL GA Inventory'!$B98,'ATL CR'!$L:$L,'ATL GA Inventory'!BX$3)</f>
        <v>0</v>
      </c>
      <c r="BY98" s="13">
        <f>SUMIFS('ATL RAW'!$J:$J,'ATL RAW'!$I:$I,'ATL GA Inventory'!$B98,'ATL RAW'!$L:$L,'ATL GA Inventory'!BY$3)+SUMIFS('ATL CR'!$J:$J,'ATL CR'!$I:$I,'ATL GA Inventory'!$B98,'ATL CR'!$L:$L,'ATL GA Inventory'!BY$3)</f>
        <v>0</v>
      </c>
      <c r="BZ98" s="13">
        <f>SUMIFS('ATL RAW'!$J:$J,'ATL RAW'!$I:$I,'ATL GA Inventory'!$B98,'ATL RAW'!$L:$L,'ATL GA Inventory'!BZ$3)+SUMIFS('ATL CR'!$J:$J,'ATL CR'!$I:$I,'ATL GA Inventory'!$B98,'ATL CR'!$L:$L,'ATL GA Inventory'!BZ$3)</f>
        <v>0</v>
      </c>
      <c r="CA98" s="13">
        <f>SUMIFS('ATL RAW'!$J:$J,'ATL RAW'!$I:$I,'ATL GA Inventory'!$B98,'ATL RAW'!$L:$L,'ATL GA Inventory'!CA$3)+SUMIFS('ATL CR'!$J:$J,'ATL CR'!$I:$I,'ATL GA Inventory'!$B98,'ATL CR'!$L:$L,'ATL GA Inventory'!CA$3)</f>
        <v>0</v>
      </c>
      <c r="CB98" s="13">
        <f>SUMIFS('ATL RAW'!$J:$J,'ATL RAW'!$I:$I,'ATL GA Inventory'!$B98,'ATL RAW'!$L:$L,'ATL GA Inventory'!CB$3)+SUMIFS('ATL CR'!$J:$J,'ATL CR'!$I:$I,'ATL GA Inventory'!$B98,'ATL CR'!$L:$L,'ATL GA Inventory'!CB$3)</f>
        <v>0</v>
      </c>
      <c r="CC98" s="13">
        <f>SUMIFS('ATL RAW'!$J:$J,'ATL RAW'!$I:$I,'ATL GA Inventory'!$B98,'ATL RAW'!$L:$L,'ATL GA Inventory'!CC$3)+SUMIFS('ATL CR'!$J:$J,'ATL CR'!$I:$I,'ATL GA Inventory'!$B98,'ATL CR'!$L:$L,'ATL GA Inventory'!CC$3)</f>
        <v>0</v>
      </c>
      <c r="CD98" s="13">
        <f>SUMIFS('ATL RAW'!$J:$J,'ATL RAW'!$I:$I,'ATL GA Inventory'!$B98,'ATL RAW'!$L:$L,'ATL GA Inventory'!CD$3)+SUMIFS('ATL CR'!$J:$J,'ATL CR'!$I:$I,'ATL GA Inventory'!$B98,'ATL CR'!$L:$L,'ATL GA Inventory'!CD$3)</f>
        <v>0</v>
      </c>
      <c r="CE98" s="13">
        <f>SUMIFS('ATL RAW'!$J:$J,'ATL RAW'!$I:$I,'ATL GA Inventory'!$B98,'ATL RAW'!$L:$L,'ATL GA Inventory'!CE$3)+SUMIFS('ATL CR'!$J:$J,'ATL CR'!$I:$I,'ATL GA Inventory'!$B98,'ATL CR'!$L:$L,'ATL GA Inventory'!CE$3)</f>
        <v>0</v>
      </c>
      <c r="CF98" s="13">
        <f>SUMIFS('ATL RAW'!$J:$J,'ATL RAW'!$I:$I,'ATL GA Inventory'!$B98,'ATL RAW'!$L:$L,'ATL GA Inventory'!CF$3)+SUMIFS('ATL CR'!$J:$J,'ATL CR'!$I:$I,'ATL GA Inventory'!$B98,'ATL CR'!$L:$L,'ATL GA Inventory'!CF$3)</f>
        <v>0</v>
      </c>
      <c r="CG98" s="13">
        <f>SUMIFS('ATL RAW'!$J:$J,'ATL RAW'!$I:$I,'ATL GA Inventory'!$B98,'ATL RAW'!$L:$L,'ATL GA Inventory'!CG$3)+SUMIFS('ATL CR'!$J:$J,'ATL CR'!$I:$I,'ATL GA Inventory'!$B98,'ATL CR'!$L:$L,'ATL GA Inventory'!CG$3)</f>
        <v>0</v>
      </c>
      <c r="CH98" s="13">
        <f>SUMIFS('ATL RAW'!$J:$J,'ATL RAW'!$I:$I,'ATL GA Inventory'!$B98,'ATL RAW'!$L:$L,'ATL GA Inventory'!CH$3)+SUMIFS('ATL CR'!$J:$J,'ATL CR'!$I:$I,'ATL GA Inventory'!$B98,'ATL CR'!$L:$L,'ATL GA Inventory'!CH$3)</f>
        <v>0</v>
      </c>
      <c r="CI98" s="13">
        <f>SUMIFS('ATL RAW'!$J:$J,'ATL RAW'!$I:$I,'ATL GA Inventory'!$B98,'ATL RAW'!$L:$L,'ATL GA Inventory'!CI$3)+SUMIFS('ATL CR'!$J:$J,'ATL CR'!$I:$I,'ATL GA Inventory'!$B98,'ATL CR'!$L:$L,'ATL GA Inventory'!CI$3)</f>
        <v>0</v>
      </c>
      <c r="CJ98" s="13">
        <f>SUMIFS('ATL RAW'!$J:$J,'ATL RAW'!$I:$I,'ATL GA Inventory'!$B98,'ATL RAW'!$L:$L,'ATL GA Inventory'!CJ$3)+SUMIFS('ATL CR'!$J:$J,'ATL CR'!$I:$I,'ATL GA Inventory'!$B98,'ATL CR'!$L:$L,'ATL GA Inventory'!CJ$3)</f>
        <v>0</v>
      </c>
      <c r="CK98" s="13">
        <f>SUMIFS('ATL RAW'!$J:$J,'ATL RAW'!$I:$I,'ATL GA Inventory'!$B98,'ATL RAW'!$L:$L,'ATL GA Inventory'!CK$3)+SUMIFS('ATL CR'!$J:$J,'ATL CR'!$I:$I,'ATL GA Inventory'!$B98,'ATL CR'!$L:$L,'ATL GA Inventory'!CK$3)</f>
        <v>0</v>
      </c>
      <c r="CL98" s="13">
        <f>SUMIFS('ATL RAW'!$J:$J,'ATL RAW'!$I:$I,'ATL GA Inventory'!$B98,'ATL RAW'!$L:$L,'ATL GA Inventory'!CL$3)+SUMIFS('ATL CR'!$J:$J,'ATL CR'!$I:$I,'ATL GA Inventory'!$B98,'ATL CR'!$L:$L,'ATL GA Inventory'!CL$3)</f>
        <v>0</v>
      </c>
      <c r="CM98" s="13">
        <f>SUMIFS('ATL RAW'!$J:$J,'ATL RAW'!$I:$I,'ATL GA Inventory'!$B98,'ATL RAW'!$L:$L,'ATL GA Inventory'!CM$3)+SUMIFS('ATL CR'!$J:$J,'ATL CR'!$I:$I,'ATL GA Inventory'!$B98,'ATL CR'!$L:$L,'ATL GA Inventory'!CM$3)</f>
        <v>0</v>
      </c>
      <c r="CN98" s="13">
        <f>SUMIFS('ATL RAW'!$J:$J,'ATL RAW'!$I:$I,'ATL GA Inventory'!$B98,'ATL RAW'!$L:$L,'ATL GA Inventory'!CN$3)+SUMIFS('ATL CR'!$J:$J,'ATL CR'!$I:$I,'ATL GA Inventory'!$B98,'ATL CR'!$L:$L,'ATL GA Inventory'!CN$3)</f>
        <v>0</v>
      </c>
      <c r="CO98" s="13">
        <f>SUMIFS('ATL RAW'!$J:$J,'ATL RAW'!$I:$I,'ATL GA Inventory'!$B98,'ATL RAW'!$L:$L,'ATL GA Inventory'!CO$3)+SUMIFS('ATL CR'!$J:$J,'ATL CR'!$I:$I,'ATL GA Inventory'!$B98,'ATL CR'!$L:$L,'ATL GA Inventory'!CO$3)</f>
        <v>0</v>
      </c>
      <c r="CP98" s="13">
        <f>SUMIFS('ATL RAW'!$J:$J,'ATL RAW'!$I:$I,'ATL GA Inventory'!$B98,'ATL RAW'!$L:$L,'ATL GA Inventory'!CP$3)+SUMIFS('ATL CR'!$J:$J,'ATL CR'!$I:$I,'ATL GA Inventory'!$B98,'ATL CR'!$L:$L,'ATL GA Inventory'!CP$3)</f>
        <v>0</v>
      </c>
      <c r="CQ98" s="13">
        <f>SUMIFS('ATL RAW'!$J:$J,'ATL RAW'!$I:$I,'ATL GA Inventory'!$B98,'ATL RAW'!$L:$L,'ATL GA Inventory'!CQ$3)+SUMIFS('ATL CR'!$J:$J,'ATL CR'!$I:$I,'ATL GA Inventory'!$B98,'ATL CR'!$L:$L,'ATL GA Inventory'!CQ$3)</f>
        <v>0</v>
      </c>
      <c r="CR98" s="13">
        <f>SUMIFS('ATL RAW'!$J:$J,'ATL RAW'!$I:$I,'ATL GA Inventory'!$B98,'ATL RAW'!$L:$L,'ATL GA Inventory'!CR$3)+SUMIFS('ATL CR'!$J:$J,'ATL CR'!$I:$I,'ATL GA Inventory'!$B98,'ATL CR'!$L:$L,'ATL GA Inventory'!CR$3)</f>
        <v>0</v>
      </c>
      <c r="CS98" s="13">
        <f>SUMIFS('ATL RAW'!$J:$J,'ATL RAW'!$I:$I,'ATL GA Inventory'!$B98,'ATL RAW'!$L:$L,'ATL GA Inventory'!CS$3)+SUMIFS('ATL CR'!$J:$J,'ATL CR'!$I:$I,'ATL GA Inventory'!$B98,'ATL CR'!$L:$L,'ATL GA Inventory'!CS$3)</f>
        <v>0</v>
      </c>
      <c r="CT98" s="13">
        <f>SUMIFS('ATL RAW'!$J:$J,'ATL RAW'!$I:$I,'ATL GA Inventory'!$B98,'ATL RAW'!$L:$L,'ATL GA Inventory'!CT$3)+SUMIFS('ATL CR'!$J:$J,'ATL CR'!$I:$I,'ATL GA Inventory'!$B98,'ATL CR'!$L:$L,'ATL GA Inventory'!CT$3)</f>
        <v>0</v>
      </c>
      <c r="CU98" s="13">
        <f>SUMIFS('ATL RAW'!$J:$J,'ATL RAW'!$I:$I,'ATL GA Inventory'!$B98,'ATL RAW'!$L:$L,'ATL GA Inventory'!CU$3)+SUMIFS('ATL CR'!$J:$J,'ATL CR'!$I:$I,'ATL GA Inventory'!$B98,'ATL CR'!$L:$L,'ATL GA Inventory'!CU$3)</f>
        <v>0</v>
      </c>
      <c r="CV98" s="13">
        <f>SUMIFS('ATL RAW'!$J:$J,'ATL RAW'!$I:$I,'ATL GA Inventory'!$B98,'ATL RAW'!$L:$L,'ATL GA Inventory'!CV$3)+SUMIFS('ATL CR'!$J:$J,'ATL CR'!$I:$I,'ATL GA Inventory'!$B98,'ATL CR'!$L:$L,'ATL GA Inventory'!CV$3)</f>
        <v>0</v>
      </c>
      <c r="CW98" s="13">
        <f>SUMIFS('ATL RAW'!$J:$J,'ATL RAW'!$I:$I,'ATL GA Inventory'!$B98,'ATL RAW'!$L:$L,'ATL GA Inventory'!CW$3)+SUMIFS('ATL CR'!$J:$J,'ATL CR'!$I:$I,'ATL GA Inventory'!$B98,'ATL CR'!$L:$L,'ATL GA Inventory'!CW$3)</f>
        <v>0</v>
      </c>
      <c r="CX98" s="13">
        <f>SUMIFS('ATL RAW'!$J:$J,'ATL RAW'!$I:$I,'ATL GA Inventory'!$B98,'ATL RAW'!$L:$L,'ATL GA Inventory'!CX$3)+SUMIFS('ATL CR'!$J:$J,'ATL CR'!$I:$I,'ATL GA Inventory'!$B98,'ATL CR'!$L:$L,'ATL GA Inventory'!CX$3)</f>
        <v>0</v>
      </c>
      <c r="CY98" s="13">
        <f>SUMIFS('ATL RAW'!$J:$J,'ATL RAW'!$I:$I,'ATL GA Inventory'!$B98,'ATL RAW'!$L:$L,'ATL GA Inventory'!CY$3)+SUMIFS('ATL CR'!$J:$J,'ATL CR'!$I:$I,'ATL GA Inventory'!$B98,'ATL CR'!$L:$L,'ATL GA Inventory'!CY$3)</f>
        <v>0</v>
      </c>
      <c r="CZ98" s="13">
        <f>SUMIFS('ATL RAW'!$J:$J,'ATL RAW'!$I:$I,'ATL GA Inventory'!$B98,'ATL RAW'!$L:$L,'ATL GA Inventory'!CZ$3)+SUMIFS('ATL CR'!$J:$J,'ATL CR'!$I:$I,'ATL GA Inventory'!$B98,'ATL CR'!$L:$L,'ATL GA Inventory'!CZ$3)</f>
        <v>0</v>
      </c>
      <c r="DA98" s="13">
        <f>SUMIFS('ATL RAW'!$J:$J,'ATL RAW'!$I:$I,'ATL GA Inventory'!$B98,'ATL RAW'!$L:$L,'ATL GA Inventory'!DA$3)+SUMIFS('ATL CR'!$J:$J,'ATL CR'!$I:$I,'ATL GA Inventory'!$B98,'ATL CR'!$L:$L,'ATL GA Inventory'!DA$3)</f>
        <v>0</v>
      </c>
      <c r="DB98" s="13">
        <f>SUMIFS('ATL RAW'!$J:$J,'ATL RAW'!$I:$I,'ATL GA Inventory'!$B98,'ATL RAW'!$L:$L,'ATL GA Inventory'!DB$3)+SUMIFS('ATL CR'!$J:$J,'ATL CR'!$I:$I,'ATL GA Inventory'!$B98,'ATL CR'!$L:$L,'ATL GA Inventory'!DB$3)</f>
        <v>0</v>
      </c>
      <c r="DC98" s="13">
        <f>SUMIFS('ATL RAW'!$J:$J,'ATL RAW'!$I:$I,'ATL GA Inventory'!$B98,'ATL RAW'!$L:$L,'ATL GA Inventory'!DC$3)+SUMIFS('ATL CR'!$J:$J,'ATL CR'!$I:$I,'ATL GA Inventory'!$B98,'ATL CR'!$L:$L,'ATL GA Inventory'!DC$3)</f>
        <v>0</v>
      </c>
      <c r="DD98" s="13">
        <f>SUMIFS('ATL RAW'!$J:$J,'ATL RAW'!$I:$I,'ATL GA Inventory'!$B98,'ATL RAW'!$L:$L,'ATL GA Inventory'!DD$3)+SUMIFS('ATL CR'!$J:$J,'ATL CR'!$I:$I,'ATL GA Inventory'!$B98,'ATL CR'!$L:$L,'ATL GA Inventory'!DD$3)</f>
        <v>0</v>
      </c>
      <c r="DE98" s="13">
        <f>SUMIFS('ATL RAW'!$J:$J,'ATL RAW'!$I:$I,'ATL GA Inventory'!$B98,'ATL RAW'!$L:$L,'ATL GA Inventory'!DE$3)+SUMIFS('ATL CR'!$J:$J,'ATL CR'!$I:$I,'ATL GA Inventory'!$B98,'ATL CR'!$L:$L,'ATL GA Inventory'!DE$3)</f>
        <v>0</v>
      </c>
      <c r="DF98" s="13">
        <f>SUMIFS('ATL RAW'!$J:$J,'ATL RAW'!$I:$I,'ATL GA Inventory'!$B98,'ATL RAW'!$L:$L,'ATL GA Inventory'!DF$3)+SUMIFS('ATL CR'!$J:$J,'ATL CR'!$I:$I,'ATL GA Inventory'!$B98,'ATL CR'!$L:$L,'ATL GA Inventory'!DF$3)</f>
        <v>0</v>
      </c>
      <c r="DG98" s="13">
        <f>SUMIFS('ATL RAW'!$J:$J,'ATL RAW'!$I:$I,'ATL GA Inventory'!$B98,'ATL RAW'!$L:$L,'ATL GA Inventory'!DG$3)+SUMIFS('ATL CR'!$J:$J,'ATL CR'!$I:$I,'ATL GA Inventory'!$B98,'ATL CR'!$L:$L,'ATL GA Inventory'!DG$3)</f>
        <v>0</v>
      </c>
      <c r="DH98" s="13">
        <f>SUMIFS('ATL RAW'!$J:$J,'ATL RAW'!$I:$I,'ATL GA Inventory'!$B98,'ATL RAW'!$L:$L,'ATL GA Inventory'!DH$3)+SUMIFS('ATL CR'!$J:$J,'ATL CR'!$I:$I,'ATL GA Inventory'!$B98,'ATL CR'!$L:$L,'ATL GA Inventory'!DH$3)</f>
        <v>0</v>
      </c>
      <c r="DI98" s="13">
        <f>SUMIFS('ATL RAW'!$J:$J,'ATL RAW'!$I:$I,'ATL GA Inventory'!$B98,'ATL RAW'!$L:$L,'ATL GA Inventory'!DI$3)+SUMIFS('ATL CR'!$J:$J,'ATL CR'!$I:$I,'ATL GA Inventory'!$B98,'ATL CR'!$L:$L,'ATL GA Inventory'!DI$3)</f>
        <v>0</v>
      </c>
      <c r="DJ98" s="13">
        <f>SUMIFS('ATL RAW'!$J:$J,'ATL RAW'!$I:$I,'ATL GA Inventory'!$B98,'ATL RAW'!$L:$L,'ATL GA Inventory'!DJ$3)+SUMIFS('ATL CR'!$J:$J,'ATL CR'!$I:$I,'ATL GA Inventory'!$B98,'ATL CR'!$L:$L,'ATL GA Inventory'!DJ$3)</f>
        <v>0</v>
      </c>
      <c r="DK98" s="13">
        <f>SUMIFS('ATL RAW'!$J:$J,'ATL RAW'!$I:$I,'ATL GA Inventory'!$B98,'ATL RAW'!$L:$L,'ATL GA Inventory'!DK$3)+SUMIFS('ATL CR'!$J:$J,'ATL CR'!$I:$I,'ATL GA Inventory'!$B98,'ATL CR'!$L:$L,'ATL GA Inventory'!DK$3)</f>
        <v>0</v>
      </c>
      <c r="DL98" s="13">
        <f>SUMIFS('ATL RAW'!$J:$J,'ATL RAW'!$I:$I,'ATL GA Inventory'!$B98,'ATL RAW'!$L:$L,'ATL GA Inventory'!DL$3)+SUMIFS('ATL CR'!$J:$J,'ATL CR'!$I:$I,'ATL GA Inventory'!$B98,'ATL CR'!$L:$L,'ATL GA Inventory'!DL$3)</f>
        <v>0</v>
      </c>
      <c r="DM98" s="13">
        <f>SUMIFS('ATL RAW'!$J:$J,'ATL RAW'!$I:$I,'ATL GA Inventory'!$B98,'ATL RAW'!$L:$L,'ATL GA Inventory'!DM$3)+SUMIFS('ATL CR'!$J:$J,'ATL CR'!$I:$I,'ATL GA Inventory'!$B98,'ATL CR'!$L:$L,'ATL GA Inventory'!DM$3)</f>
        <v>0</v>
      </c>
      <c r="DN98" s="13">
        <f>SUMIFS('ATL RAW'!$J:$J,'ATL RAW'!$I:$I,'ATL GA Inventory'!$B98,'ATL RAW'!$L:$L,'ATL GA Inventory'!DN$3)+SUMIFS('ATL CR'!$J:$J,'ATL CR'!$I:$I,'ATL GA Inventory'!$B98,'ATL CR'!$L:$L,'ATL GA Inventory'!DN$3)</f>
        <v>0</v>
      </c>
      <c r="DO98" s="13">
        <f>SUMIFS('ATL RAW'!$J:$J,'ATL RAW'!$I:$I,'ATL GA Inventory'!$B98,'ATL RAW'!$L:$L,'ATL GA Inventory'!DO$3)+SUMIFS('ATL CR'!$J:$J,'ATL CR'!$I:$I,'ATL GA Inventory'!$B98,'ATL CR'!$L:$L,'ATL GA Inventory'!DO$3)</f>
        <v>0</v>
      </c>
      <c r="DP98" s="13">
        <f>SUMIFS('ATL RAW'!$J:$J,'ATL RAW'!$I:$I,'ATL GA Inventory'!$B98,'ATL RAW'!$L:$L,'ATL GA Inventory'!DP$3)+SUMIFS('ATL CR'!$J:$J,'ATL CR'!$I:$I,'ATL GA Inventory'!$B98,'ATL CR'!$L:$L,'ATL GA Inventory'!DP$3)</f>
        <v>0</v>
      </c>
      <c r="DQ98" s="13">
        <f>SUMIFS('ATL RAW'!$J:$J,'ATL RAW'!$I:$I,'ATL GA Inventory'!$B98,'ATL RAW'!$L:$L,'ATL GA Inventory'!DQ$3)+SUMIFS('ATL CR'!$J:$J,'ATL CR'!$I:$I,'ATL GA Inventory'!$B98,'ATL CR'!$L:$L,'ATL GA Inventory'!DQ$3)</f>
        <v>0</v>
      </c>
      <c r="DR98" s="13">
        <f>SUMIFS('ATL RAW'!$J:$J,'ATL RAW'!$I:$I,'ATL GA Inventory'!$B98,'ATL RAW'!$L:$L,'ATL GA Inventory'!DR$3)+SUMIFS('ATL CR'!$J:$J,'ATL CR'!$I:$I,'ATL GA Inventory'!$B98,'ATL CR'!$L:$L,'ATL GA Inventory'!DR$3)</f>
        <v>0</v>
      </c>
      <c r="DS98" s="13">
        <f>SUMIFS('ATL RAW'!$J:$J,'ATL RAW'!$I:$I,'ATL GA Inventory'!$B98,'ATL RAW'!$L:$L,'ATL GA Inventory'!DS$3)+SUMIFS('ATL CR'!$J:$J,'ATL CR'!$I:$I,'ATL GA Inventory'!$B98,'ATL CR'!$L:$L,'ATL GA Inventory'!DS$3)</f>
        <v>0</v>
      </c>
      <c r="DT98" s="13">
        <f>SUMIFS('ATL RAW'!$J:$J,'ATL RAW'!$I:$I,'ATL GA Inventory'!$B98,'ATL RAW'!$L:$L,'ATL GA Inventory'!DT$3)+SUMIFS('ATL CR'!$J:$J,'ATL CR'!$I:$I,'ATL GA Inventory'!$B98,'ATL CR'!$L:$L,'ATL GA Inventory'!DT$3)</f>
        <v>0</v>
      </c>
      <c r="DU98" s="13">
        <f>SUMIFS('ATL RAW'!$J:$J,'ATL RAW'!$I:$I,'ATL GA Inventory'!$B98,'ATL RAW'!$L:$L,'ATL GA Inventory'!DU$3)+SUMIFS('ATL CR'!$J:$J,'ATL CR'!$I:$I,'ATL GA Inventory'!$B98,'ATL CR'!$L:$L,'ATL GA Inventory'!DU$3)</f>
        <v>0</v>
      </c>
      <c r="DV98" s="13">
        <f>SUMIFS('ATL RAW'!$J:$J,'ATL RAW'!$I:$I,'ATL GA Inventory'!$B98,'ATL RAW'!$L:$L,'ATL GA Inventory'!DV$3)+SUMIFS('ATL CR'!$J:$J,'ATL CR'!$I:$I,'ATL GA Inventory'!$B98,'ATL CR'!$L:$L,'ATL GA Inventory'!DV$3)</f>
        <v>0</v>
      </c>
      <c r="DW98" s="13">
        <f>SUMIFS('ATL RAW'!$J:$J,'ATL RAW'!$I:$I,'ATL GA Inventory'!$B98,'ATL RAW'!$L:$L,'ATL GA Inventory'!DW$3)+SUMIFS('ATL CR'!$J:$J,'ATL CR'!$I:$I,'ATL GA Inventory'!$B98,'ATL CR'!$L:$L,'ATL GA Inventory'!DW$3)</f>
        <v>0</v>
      </c>
      <c r="DX98" s="13">
        <f>SUMIFS('ATL RAW'!$J:$J,'ATL RAW'!$I:$I,'ATL GA Inventory'!$B98,'ATL RAW'!$L:$L,'ATL GA Inventory'!DX$3)+SUMIFS('ATL CR'!$J:$J,'ATL CR'!$I:$I,'ATL GA Inventory'!$B98,'ATL CR'!$L:$L,'ATL GA Inventory'!DX$3)</f>
        <v>0</v>
      </c>
      <c r="DY98" s="13">
        <f>SUMIFS('ATL RAW'!$J:$J,'ATL RAW'!$I:$I,'ATL GA Inventory'!$B98,'ATL RAW'!$L:$L,'ATL GA Inventory'!DY$3)+SUMIFS('ATL CR'!$J:$J,'ATL CR'!$I:$I,'ATL GA Inventory'!$B98,'ATL CR'!$L:$L,'ATL GA Inventory'!DY$3)</f>
        <v>0</v>
      </c>
      <c r="DZ98" s="13">
        <f>SUMIFS('ATL RAW'!$J:$J,'ATL RAW'!$I:$I,'ATL GA Inventory'!$B98,'ATL RAW'!$L:$L,'ATL GA Inventory'!DZ$3)+SUMIFS('ATL CR'!$J:$J,'ATL CR'!$I:$I,'ATL GA Inventory'!$B98,'ATL CR'!$L:$L,'ATL GA Inventory'!DZ$3)</f>
        <v>0</v>
      </c>
      <c r="EA98" s="13">
        <f>SUMIFS('ATL RAW'!$J:$J,'ATL RAW'!$I:$I,'ATL GA Inventory'!$B98,'ATL RAW'!$L:$L,'ATL GA Inventory'!EA$3)+SUMIFS('ATL CR'!$J:$J,'ATL CR'!$I:$I,'ATL GA Inventory'!$B98,'ATL CR'!$L:$L,'ATL GA Inventory'!EA$3)</f>
        <v>0</v>
      </c>
      <c r="EB98" s="13">
        <f>SUMIFS('ATL RAW'!$J:$J,'ATL RAW'!$I:$I,'ATL GA Inventory'!$B98,'ATL RAW'!$L:$L,'ATL GA Inventory'!EB$3)+SUMIFS('ATL CR'!$J:$J,'ATL CR'!$I:$I,'ATL GA Inventory'!$B98,'ATL CR'!$L:$L,'ATL GA Inventory'!EB$3)</f>
        <v>0</v>
      </c>
      <c r="EC98" s="13">
        <f>SUMIFS('ATL RAW'!$J:$J,'ATL RAW'!$I:$I,'ATL GA Inventory'!$B98,'ATL RAW'!$L:$L,'ATL GA Inventory'!EC$3)+SUMIFS('ATL CR'!$J:$J,'ATL CR'!$I:$I,'ATL GA Inventory'!$B98,'ATL CR'!$L:$L,'ATL GA Inventory'!EC$3)</f>
        <v>0</v>
      </c>
      <c r="ED98" s="13">
        <f>SUMIFS('ATL RAW'!$J:$J,'ATL RAW'!$I:$I,'ATL GA Inventory'!$B98,'ATL RAW'!$L:$L,'ATL GA Inventory'!ED$3)+SUMIFS('ATL CR'!$J:$J,'ATL CR'!$I:$I,'ATL GA Inventory'!$B98,'ATL CR'!$L:$L,'ATL GA Inventory'!ED$3)</f>
        <v>0</v>
      </c>
      <c r="EE98" s="13">
        <f>SUMIFS('ATL RAW'!$J:$J,'ATL RAW'!$I:$I,'ATL GA Inventory'!$B98,'ATL RAW'!$L:$L,'ATL GA Inventory'!EE$3)+SUMIFS('ATL CR'!$J:$J,'ATL CR'!$I:$I,'ATL GA Inventory'!$B98,'ATL CR'!$L:$L,'ATL GA Inventory'!EE$3)</f>
        <v>0</v>
      </c>
      <c r="EF98" s="13">
        <f>SUMIFS('ATL RAW'!$J:$J,'ATL RAW'!$I:$I,'ATL GA Inventory'!$B98,'ATL RAW'!$L:$L,'ATL GA Inventory'!EF$3)+SUMIFS('ATL CR'!$J:$J,'ATL CR'!$I:$I,'ATL GA Inventory'!$B98,'ATL CR'!$L:$L,'ATL GA Inventory'!EF$3)</f>
        <v>0</v>
      </c>
      <c r="EG98" s="13">
        <f>SUMIFS('ATL RAW'!$J:$J,'ATL RAW'!$I:$I,'ATL GA Inventory'!$B98,'ATL RAW'!$L:$L,'ATL GA Inventory'!EG$3)+SUMIFS('ATL CR'!$J:$J,'ATL CR'!$I:$I,'ATL GA Inventory'!$B98,'ATL CR'!$L:$L,'ATL GA Inventory'!EG$3)</f>
        <v>0</v>
      </c>
      <c r="EH98" s="13">
        <f>SUMIFS('ATL RAW'!$J:$J,'ATL RAW'!$I:$I,'ATL GA Inventory'!$B98,'ATL RAW'!$L:$L,'ATL GA Inventory'!EH$3)+SUMIFS('ATL CR'!$J:$J,'ATL CR'!$I:$I,'ATL GA Inventory'!$B98,'ATL CR'!$L:$L,'ATL GA Inventory'!EH$3)</f>
        <v>0</v>
      </c>
      <c r="EI98" s="13">
        <f>SUMIFS('ATL RAW'!$J:$J,'ATL RAW'!$I:$I,'ATL GA Inventory'!$B98,'ATL RAW'!$L:$L,'ATL GA Inventory'!EI$3)+SUMIFS('ATL CR'!$J:$J,'ATL CR'!$I:$I,'ATL GA Inventory'!$B98,'ATL CR'!$L:$L,'ATL GA Inventory'!EI$3)</f>
        <v>0</v>
      </c>
      <c r="EJ98" s="13">
        <f>SUMIFS('ATL RAW'!$J:$J,'ATL RAW'!$I:$I,'ATL GA Inventory'!$B98,'ATL RAW'!$L:$L,'ATL GA Inventory'!EJ$3)+SUMIFS('ATL CR'!$J:$J,'ATL CR'!$I:$I,'ATL GA Inventory'!$B98,'ATL CR'!$L:$L,'ATL GA Inventory'!EJ$3)</f>
        <v>0</v>
      </c>
      <c r="EK98" s="13">
        <f>SUMIFS('ATL RAW'!$J:$J,'ATL RAW'!$I:$I,'ATL GA Inventory'!$B98,'ATL RAW'!$L:$L,'ATL GA Inventory'!EK$3)+SUMIFS('ATL CR'!$J:$J,'ATL CR'!$I:$I,'ATL GA Inventory'!$B98,'ATL CR'!$L:$L,'ATL GA Inventory'!EK$3)</f>
        <v>0</v>
      </c>
      <c r="EL98" s="13">
        <f>SUMIFS('ATL RAW'!$J:$J,'ATL RAW'!$I:$I,'ATL GA Inventory'!$B98,'ATL RAW'!$L:$L,'ATL GA Inventory'!EL$3)+SUMIFS('ATL CR'!$J:$J,'ATL CR'!$I:$I,'ATL GA Inventory'!$B98,'ATL CR'!$L:$L,'ATL GA Inventory'!EL$3)</f>
        <v>0</v>
      </c>
      <c r="EM98" s="13">
        <f>SUMIFS('ATL RAW'!$J:$J,'ATL RAW'!$I:$I,'ATL GA Inventory'!$B98,'ATL RAW'!$L:$L,'ATL GA Inventory'!EM$3)+SUMIFS('ATL CR'!$J:$J,'ATL CR'!$I:$I,'ATL GA Inventory'!$B98,'ATL CR'!$L:$L,'ATL GA Inventory'!EM$3)</f>
        <v>0</v>
      </c>
      <c r="EN98" s="13">
        <f>SUMIFS('ATL RAW'!$J:$J,'ATL RAW'!$I:$I,'ATL GA Inventory'!$B98,'ATL RAW'!$L:$L,'ATL GA Inventory'!EN$3)+SUMIFS('ATL CR'!$J:$J,'ATL CR'!$I:$I,'ATL GA Inventory'!$B98,'ATL CR'!$L:$L,'ATL GA Inventory'!EN$3)</f>
        <v>0</v>
      </c>
      <c r="EO98" s="13">
        <f>SUMIFS('ATL RAW'!$J:$J,'ATL RAW'!$I:$I,'ATL GA Inventory'!$B98,'ATL RAW'!$L:$L,'ATL GA Inventory'!EO$3)+SUMIFS('ATL CR'!$J:$J,'ATL CR'!$I:$I,'ATL GA Inventory'!$B98,'ATL CR'!$L:$L,'ATL GA Inventory'!EO$3)</f>
        <v>0</v>
      </c>
      <c r="EP98" s="13">
        <f>SUMIFS('ATL RAW'!$J:$J,'ATL RAW'!$I:$I,'ATL GA Inventory'!$B98,'ATL RAW'!$L:$L,'ATL GA Inventory'!EP$3)+SUMIFS('ATL CR'!$J:$J,'ATL CR'!$I:$I,'ATL GA Inventory'!$B98,'ATL CR'!$L:$L,'ATL GA Inventory'!EP$3)</f>
        <v>0</v>
      </c>
      <c r="EQ98" s="13">
        <f>SUMIFS('ATL RAW'!$J:$J,'ATL RAW'!$I:$I,'ATL GA Inventory'!$B98,'ATL RAW'!$L:$L,'ATL GA Inventory'!EQ$3)+SUMIFS('ATL CR'!$J:$J,'ATL CR'!$I:$I,'ATL GA Inventory'!$B98,'ATL CR'!$L:$L,'ATL GA Inventory'!EQ$3)</f>
        <v>0</v>
      </c>
      <c r="ER98" s="13">
        <f>SUMIFS('ATL RAW'!$J:$J,'ATL RAW'!$I:$I,'ATL GA Inventory'!$B98,'ATL RAW'!$L:$L,'ATL GA Inventory'!ER$3)+SUMIFS('ATL CR'!$J:$J,'ATL CR'!$I:$I,'ATL GA Inventory'!$B98,'ATL CR'!$L:$L,'ATL GA Inventory'!ER$3)</f>
        <v>0</v>
      </c>
      <c r="ES98" s="13">
        <f>SUMIFS('ATL RAW'!$J:$J,'ATL RAW'!$I:$I,'ATL GA Inventory'!$B98,'ATL RAW'!$L:$L,'ATL GA Inventory'!ES$3)+SUMIFS('ATL CR'!$J:$J,'ATL CR'!$I:$I,'ATL GA Inventory'!$B98,'ATL CR'!$L:$L,'ATL GA Inventory'!ES$3)</f>
        <v>0</v>
      </c>
      <c r="ET98" s="13">
        <f>SUMIFS('ATL RAW'!$J:$J,'ATL RAW'!$I:$I,'ATL GA Inventory'!$B98,'ATL RAW'!$L:$L,'ATL GA Inventory'!ET$3)+SUMIFS('ATL CR'!$J:$J,'ATL CR'!$I:$I,'ATL GA Inventory'!$B98,'ATL CR'!$L:$L,'ATL GA Inventory'!ET$3)</f>
        <v>0</v>
      </c>
      <c r="EU98" s="13">
        <f>SUMIFS('ATL RAW'!$J:$J,'ATL RAW'!$I:$I,'ATL GA Inventory'!$B98,'ATL RAW'!$L:$L,'ATL GA Inventory'!EU$3)+SUMIFS('ATL CR'!$J:$J,'ATL CR'!$I:$I,'ATL GA Inventory'!$B98,'ATL CR'!$L:$L,'ATL GA Inventory'!EU$3)</f>
        <v>0</v>
      </c>
      <c r="EV98" s="13">
        <f>SUMIFS('ATL RAW'!$J:$J,'ATL RAW'!$I:$I,'ATL GA Inventory'!$B98,'ATL RAW'!$L:$L,'ATL GA Inventory'!EV$3)+SUMIFS('ATL CR'!$J:$J,'ATL CR'!$I:$I,'ATL GA Inventory'!$B98,'ATL CR'!$L:$L,'ATL GA Inventory'!EV$3)</f>
        <v>0</v>
      </c>
      <c r="EW98" s="13">
        <f>SUMIFS('ATL RAW'!$J:$J,'ATL RAW'!$I:$I,'ATL GA Inventory'!$B98,'ATL RAW'!$L:$L,'ATL GA Inventory'!EW$3)+SUMIFS('ATL CR'!$J:$J,'ATL CR'!$I:$I,'ATL GA Inventory'!$B98,'ATL CR'!$L:$L,'ATL GA Inventory'!EW$3)</f>
        <v>0</v>
      </c>
      <c r="EX98" s="13">
        <f>SUMIFS('ATL RAW'!$J:$J,'ATL RAW'!$I:$I,'ATL GA Inventory'!$B98,'ATL RAW'!$L:$L,'ATL GA Inventory'!EX$3)+SUMIFS('ATL CR'!$J:$J,'ATL CR'!$I:$I,'ATL GA Inventory'!$B98,'ATL CR'!$L:$L,'ATL GA Inventory'!EX$3)</f>
        <v>0</v>
      </c>
      <c r="EY98" s="13">
        <f>SUMIFS('ATL RAW'!$J:$J,'ATL RAW'!$I:$I,'ATL GA Inventory'!$B98,'ATL RAW'!$L:$L,'ATL GA Inventory'!EY$3)+SUMIFS('ATL CR'!$J:$J,'ATL CR'!$I:$I,'ATL GA Inventory'!$B98,'ATL CR'!$L:$L,'ATL GA Inventory'!EY$3)</f>
        <v>0</v>
      </c>
      <c r="EZ98" s="13">
        <f>SUMIFS('ATL RAW'!$J:$J,'ATL RAW'!$I:$I,'ATL GA Inventory'!$B98,'ATL RAW'!$L:$L,'ATL GA Inventory'!EZ$3)+SUMIFS('ATL CR'!$J:$J,'ATL CR'!$I:$I,'ATL GA Inventory'!$B98,'ATL CR'!$L:$L,'ATL GA Inventory'!EZ$3)</f>
        <v>0</v>
      </c>
      <c r="FA98" s="13">
        <f>SUMIFS('ATL RAW'!$J:$J,'ATL RAW'!$I:$I,'ATL GA Inventory'!$B98,'ATL RAW'!$L:$L,'ATL GA Inventory'!FA$3)+SUMIFS('ATL CR'!$J:$J,'ATL CR'!$I:$I,'ATL GA Inventory'!$B98,'ATL CR'!$L:$L,'ATL GA Inventory'!FA$3)</f>
        <v>0</v>
      </c>
      <c r="FB98" s="13">
        <f>SUMIFS('ATL RAW'!$J:$J,'ATL RAW'!$I:$I,'ATL GA Inventory'!$B98,'ATL RAW'!$L:$L,'ATL GA Inventory'!FB$3)+SUMIFS('ATL CR'!$J:$J,'ATL CR'!$I:$I,'ATL GA Inventory'!$B98,'ATL CR'!$L:$L,'ATL GA Inventory'!FB$3)</f>
        <v>0</v>
      </c>
      <c r="FC98" s="13">
        <f>SUMIFS('ATL RAW'!$J:$J,'ATL RAW'!$I:$I,'ATL GA Inventory'!$B98,'ATL RAW'!$L:$L,'ATL GA Inventory'!FC$3)+SUMIFS('ATL CR'!$J:$J,'ATL CR'!$I:$I,'ATL GA Inventory'!$B98,'ATL CR'!$L:$L,'ATL GA Inventory'!FC$3)</f>
        <v>0</v>
      </c>
      <c r="FD98" s="13">
        <f>SUMIFS('ATL RAW'!$J:$J,'ATL RAW'!$I:$I,'ATL GA Inventory'!$B98,'ATL RAW'!$L:$L,'ATL GA Inventory'!FD$3)+SUMIFS('ATL CR'!$J:$J,'ATL CR'!$I:$I,'ATL GA Inventory'!$B98,'ATL CR'!$L:$L,'ATL GA Inventory'!FD$3)</f>
        <v>0</v>
      </c>
      <c r="FE98" s="13">
        <f>SUMIFS('ATL RAW'!$J:$J,'ATL RAW'!$I:$I,'ATL GA Inventory'!$B98,'ATL RAW'!$L:$L,'ATL GA Inventory'!FE$3)+SUMIFS('ATL CR'!$J:$J,'ATL CR'!$I:$I,'ATL GA Inventory'!$B98,'ATL CR'!$L:$L,'ATL GA Inventory'!FE$3)</f>
        <v>0</v>
      </c>
      <c r="FF98" s="13">
        <f>SUMIFS('ATL RAW'!$J:$J,'ATL RAW'!$I:$I,'ATL GA Inventory'!$B98,'ATL RAW'!$L:$L,'ATL GA Inventory'!FF$3)+SUMIFS('ATL CR'!$J:$J,'ATL CR'!$I:$I,'ATL GA Inventory'!$B98,'ATL CR'!$L:$L,'ATL GA Inventory'!FF$3)</f>
        <v>0</v>
      </c>
      <c r="FG98" s="13">
        <f>SUMIFS('ATL RAW'!$J:$J,'ATL RAW'!$I:$I,'ATL GA Inventory'!$B98,'ATL RAW'!$L:$L,'ATL GA Inventory'!FG$3)+SUMIFS('ATL CR'!$J:$J,'ATL CR'!$I:$I,'ATL GA Inventory'!$B98,'ATL CR'!$L:$L,'ATL GA Inventory'!FG$3)</f>
        <v>0</v>
      </c>
      <c r="FH98" s="13">
        <f>SUMIFS('ATL RAW'!$J:$J,'ATL RAW'!$I:$I,'ATL GA Inventory'!$B98,'ATL RAW'!$L:$L,'ATL GA Inventory'!FH$3)+SUMIFS('ATL CR'!$J:$J,'ATL CR'!$I:$I,'ATL GA Inventory'!$B98,'ATL CR'!$L:$L,'ATL GA Inventory'!FH$3)</f>
        <v>0</v>
      </c>
      <c r="FI98" s="13">
        <f>SUMIFS('ATL RAW'!$J:$J,'ATL RAW'!$I:$I,'ATL GA Inventory'!$B98,'ATL RAW'!$L:$L,'ATL GA Inventory'!FI$3)+SUMIFS('ATL CR'!$J:$J,'ATL CR'!$I:$I,'ATL GA Inventory'!$B98,'ATL CR'!$L:$L,'ATL GA Inventory'!FI$3)</f>
        <v>0</v>
      </c>
      <c r="FJ98" s="13">
        <f>SUMIFS('ATL RAW'!$J:$J,'ATL RAW'!$I:$I,'ATL GA Inventory'!$B98,'ATL RAW'!$L:$L,'ATL GA Inventory'!FJ$3)+SUMIFS('ATL CR'!$J:$J,'ATL CR'!$I:$I,'ATL GA Inventory'!$B98,'ATL CR'!$L:$L,'ATL GA Inventory'!FJ$3)</f>
        <v>0</v>
      </c>
      <c r="FK98" s="13">
        <f>SUMIFS('ATL RAW'!$J:$J,'ATL RAW'!$I:$I,'ATL GA Inventory'!$B98,'ATL RAW'!$L:$L,'ATL GA Inventory'!FK$3)+SUMIFS('ATL CR'!$J:$J,'ATL CR'!$I:$I,'ATL GA Inventory'!$B98,'ATL CR'!$L:$L,'ATL GA Inventory'!FK$3)</f>
        <v>0</v>
      </c>
      <c r="FL98" s="13">
        <f>SUMIFS('ATL RAW'!$J:$J,'ATL RAW'!$I:$I,'ATL GA Inventory'!$B98,'ATL RAW'!$L:$L,'ATL GA Inventory'!FL$3)+SUMIFS('ATL CR'!$J:$J,'ATL CR'!$I:$I,'ATL GA Inventory'!$B98,'ATL CR'!$L:$L,'ATL GA Inventory'!FL$3)</f>
        <v>0</v>
      </c>
      <c r="FM98" s="13">
        <f>SUMIFS('ATL RAW'!$J:$J,'ATL RAW'!$I:$I,'ATL GA Inventory'!$B98,'ATL RAW'!$L:$L,'ATL GA Inventory'!FM$3)+SUMIFS('ATL CR'!$J:$J,'ATL CR'!$I:$I,'ATL GA Inventory'!$B98,'ATL CR'!$L:$L,'ATL GA Inventory'!FM$3)</f>
        <v>0</v>
      </c>
      <c r="FN98" s="13">
        <f>SUMIFS('ATL RAW'!$J:$J,'ATL RAW'!$I:$I,'ATL GA Inventory'!$B98,'ATL RAW'!$L:$L,'ATL GA Inventory'!FN$3)+SUMIFS('ATL CR'!$J:$J,'ATL CR'!$I:$I,'ATL GA Inventory'!$B98,'ATL CR'!$L:$L,'ATL GA Inventory'!FN$3)</f>
        <v>0</v>
      </c>
      <c r="FO98" s="13">
        <f>SUMIFS('ATL RAW'!$J:$J,'ATL RAW'!$I:$I,'ATL GA Inventory'!$B98,'ATL RAW'!$L:$L,'ATL GA Inventory'!FO$3)+SUMIFS('ATL CR'!$J:$J,'ATL CR'!$I:$I,'ATL GA Inventory'!$B98,'ATL CR'!$L:$L,'ATL GA Inventory'!FO$3)</f>
        <v>0</v>
      </c>
      <c r="FP98" s="13">
        <f>SUMIFS('ATL RAW'!$J:$J,'ATL RAW'!$I:$I,'ATL GA Inventory'!$B98,'ATL RAW'!$L:$L,'ATL GA Inventory'!FP$3)+SUMIFS('ATL CR'!$J:$J,'ATL CR'!$I:$I,'ATL GA Inventory'!$B98,'ATL CR'!$L:$L,'ATL GA Inventory'!FP$3)</f>
        <v>0</v>
      </c>
      <c r="FQ98" s="13">
        <f>SUMIFS('ATL RAW'!$J:$J,'ATL RAW'!$I:$I,'ATL GA Inventory'!$B98,'ATL RAW'!$L:$L,'ATL GA Inventory'!FQ$3)+SUMIFS('ATL CR'!$J:$J,'ATL CR'!$I:$I,'ATL GA Inventory'!$B98,'ATL CR'!$L:$L,'ATL GA Inventory'!FQ$3)</f>
        <v>0</v>
      </c>
      <c r="FR98" s="13">
        <f>SUMIFS('ATL RAW'!$J:$J,'ATL RAW'!$I:$I,'ATL GA Inventory'!$B98,'ATL RAW'!$L:$L,'ATL GA Inventory'!FR$3)+SUMIFS('ATL CR'!$J:$J,'ATL CR'!$I:$I,'ATL GA Inventory'!$B98,'ATL CR'!$L:$L,'ATL GA Inventory'!FR$3)</f>
        <v>0</v>
      </c>
      <c r="FS98" s="13">
        <f>SUMIFS('ATL RAW'!$J:$J,'ATL RAW'!$I:$I,'ATL GA Inventory'!$B98,'ATL RAW'!$L:$L,'ATL GA Inventory'!FS$3)+SUMIFS('ATL CR'!$J:$J,'ATL CR'!$I:$I,'ATL GA Inventory'!$B98,'ATL CR'!$L:$L,'ATL GA Inventory'!FS$3)</f>
        <v>0</v>
      </c>
      <c r="FT98" s="13">
        <f>SUMIFS('ATL RAW'!$J:$J,'ATL RAW'!$I:$I,'ATL GA Inventory'!$B98,'ATL RAW'!$L:$L,'ATL GA Inventory'!FT$3)+SUMIFS('ATL CR'!$J:$J,'ATL CR'!$I:$I,'ATL GA Inventory'!$B98,'ATL CR'!$L:$L,'ATL GA Inventory'!FT$3)</f>
        <v>0</v>
      </c>
      <c r="FU98" s="13">
        <f>SUMIFS('ATL RAW'!$J:$J,'ATL RAW'!$I:$I,'ATL GA Inventory'!$B98,'ATL RAW'!$L:$L,'ATL GA Inventory'!FU$3)+SUMIFS('ATL CR'!$J:$J,'ATL CR'!$I:$I,'ATL GA Inventory'!$B98,'ATL CR'!$L:$L,'ATL GA Inventory'!FU$3)</f>
        <v>0</v>
      </c>
      <c r="FV98" s="13">
        <f>SUMIFS('ATL RAW'!$J:$J,'ATL RAW'!$I:$I,'ATL GA Inventory'!$B98,'ATL RAW'!$L:$L,'ATL GA Inventory'!FV$3)+SUMIFS('ATL CR'!$J:$J,'ATL CR'!$I:$I,'ATL GA Inventory'!$B98,'ATL CR'!$L:$L,'ATL GA Inventory'!FV$3)</f>
        <v>0</v>
      </c>
      <c r="FW98" s="13">
        <f>SUMIFS('ATL RAW'!$J:$J,'ATL RAW'!$I:$I,'ATL GA Inventory'!$B98,'ATL RAW'!$L:$L,'ATL GA Inventory'!FW$3)+SUMIFS('ATL CR'!$J:$J,'ATL CR'!$I:$I,'ATL GA Inventory'!$B98,'ATL CR'!$L:$L,'ATL GA Inventory'!FW$3)</f>
        <v>0</v>
      </c>
      <c r="FX98" s="13">
        <f>SUMIFS('ATL RAW'!$J:$J,'ATL RAW'!$I:$I,'ATL GA Inventory'!$B98,'ATL RAW'!$L:$L,'ATL GA Inventory'!FX$3)+SUMIFS('ATL CR'!$J:$J,'ATL CR'!$I:$I,'ATL GA Inventory'!$B98,'ATL CR'!$L:$L,'ATL GA Inventory'!FX$3)</f>
        <v>0</v>
      </c>
      <c r="FY98" s="13">
        <f>SUMIFS('ATL RAW'!$J:$J,'ATL RAW'!$I:$I,'ATL GA Inventory'!$B98,'ATL RAW'!$L:$L,'ATL GA Inventory'!FY$3)+SUMIFS('ATL CR'!$J:$J,'ATL CR'!$I:$I,'ATL GA Inventory'!$B98,'ATL CR'!$L:$L,'ATL GA Inventory'!FY$3)</f>
        <v>0</v>
      </c>
      <c r="FZ98" s="13">
        <f>SUMIFS('ATL RAW'!$J:$J,'ATL RAW'!$I:$I,'ATL GA Inventory'!$B98,'ATL RAW'!$L:$L,'ATL GA Inventory'!FZ$3)+SUMIFS('ATL CR'!$J:$J,'ATL CR'!$I:$I,'ATL GA Inventory'!$B98,'ATL CR'!$L:$L,'ATL GA Inventory'!FZ$3)</f>
        <v>0</v>
      </c>
      <c r="GA98" s="13">
        <f>SUMIFS('ATL RAW'!$J:$J,'ATL RAW'!$I:$I,'ATL GA Inventory'!$B98,'ATL RAW'!$L:$L,'ATL GA Inventory'!GA$3)+SUMIFS('ATL CR'!$J:$J,'ATL CR'!$I:$I,'ATL GA Inventory'!$B98,'ATL CR'!$L:$L,'ATL GA Inventory'!GA$3)</f>
        <v>0</v>
      </c>
      <c r="GB98" s="13">
        <f>SUMIFS('ATL RAW'!$J:$J,'ATL RAW'!$I:$I,'ATL GA Inventory'!$B98,'ATL RAW'!$L:$L,'ATL GA Inventory'!GB$3)+SUMIFS('ATL CR'!$J:$J,'ATL CR'!$I:$I,'ATL GA Inventory'!$B98,'ATL CR'!$L:$L,'ATL GA Inventory'!GB$3)</f>
        <v>0</v>
      </c>
      <c r="GC98" s="13">
        <f>SUMIFS('ATL RAW'!$J:$J,'ATL RAW'!$I:$I,'ATL GA Inventory'!$B98,'ATL RAW'!$L:$L,'ATL GA Inventory'!GC$3)+SUMIFS('ATL CR'!$J:$J,'ATL CR'!$I:$I,'ATL GA Inventory'!$B98,'ATL CR'!$L:$L,'ATL GA Inventory'!GC$3)</f>
        <v>0</v>
      </c>
      <c r="GD98" s="13">
        <f>SUMIFS('ATL RAW'!$J:$J,'ATL RAW'!$I:$I,'ATL GA Inventory'!$B98,'ATL RAW'!$L:$L,'ATL GA Inventory'!GD$3)+SUMIFS('ATL CR'!$J:$J,'ATL CR'!$I:$I,'ATL GA Inventory'!$B98,'ATL CR'!$L:$L,'ATL GA Inventory'!GD$3)</f>
        <v>0</v>
      </c>
      <c r="GE98" s="13">
        <f>SUMIFS('ATL RAW'!$J:$J,'ATL RAW'!$I:$I,'ATL GA Inventory'!$B98,'ATL RAW'!$L:$L,'ATL GA Inventory'!GE$3)+SUMIFS('ATL CR'!$J:$J,'ATL CR'!$I:$I,'ATL GA Inventory'!$B98,'ATL CR'!$L:$L,'ATL GA Inventory'!GE$3)</f>
        <v>0</v>
      </c>
      <c r="GF98" s="13">
        <f>SUMIFS('ATL RAW'!$J:$J,'ATL RAW'!$I:$I,'ATL GA Inventory'!$B98,'ATL RAW'!$L:$L,'ATL GA Inventory'!GF$3)+SUMIFS('ATL CR'!$J:$J,'ATL CR'!$I:$I,'ATL GA Inventory'!$B98,'ATL CR'!$L:$L,'ATL GA Inventory'!GF$3)</f>
        <v>0</v>
      </c>
      <c r="GG98" s="13">
        <f>SUMIFS('ATL RAW'!$J:$J,'ATL RAW'!$I:$I,'ATL GA Inventory'!$B98,'ATL RAW'!$L:$L,'ATL GA Inventory'!GG$3)+SUMIFS('ATL CR'!$J:$J,'ATL CR'!$I:$I,'ATL GA Inventory'!$B98,'ATL CR'!$L:$L,'ATL GA Inventory'!GG$3)</f>
        <v>0</v>
      </c>
      <c r="GH98" s="13">
        <f>SUMIFS('ATL RAW'!$J:$J,'ATL RAW'!$I:$I,'ATL GA Inventory'!$B98,'ATL RAW'!$L:$L,'ATL GA Inventory'!GH$3)+SUMIFS('ATL CR'!$J:$J,'ATL CR'!$I:$I,'ATL GA Inventory'!$B98,'ATL CR'!$L:$L,'ATL GA Inventory'!GH$3)</f>
        <v>0</v>
      </c>
      <c r="GI98" s="13">
        <f>SUMIFS('ATL RAW'!$J:$J,'ATL RAW'!$I:$I,'ATL GA Inventory'!$B98,'ATL RAW'!$L:$L,'ATL GA Inventory'!GI$3)+SUMIFS('ATL CR'!$J:$J,'ATL CR'!$I:$I,'ATL GA Inventory'!$B98,'ATL CR'!$L:$L,'ATL GA Inventory'!GI$3)</f>
        <v>0</v>
      </c>
      <c r="GJ98" s="13">
        <f>SUMIFS('ATL RAW'!$J:$J,'ATL RAW'!$I:$I,'ATL GA Inventory'!$B98,'ATL RAW'!$L:$L,'ATL GA Inventory'!GJ$3)+SUMIFS('ATL CR'!$J:$J,'ATL CR'!$I:$I,'ATL GA Inventory'!$B98,'ATL CR'!$L:$L,'ATL GA Inventory'!GJ$3)</f>
        <v>0</v>
      </c>
      <c r="GK98" s="13">
        <f>SUMIFS('ATL RAW'!$J:$J,'ATL RAW'!$I:$I,'ATL GA Inventory'!$B98,'ATL RAW'!$L:$L,'ATL GA Inventory'!GK$3)+SUMIFS('ATL CR'!$J:$J,'ATL CR'!$I:$I,'ATL GA Inventory'!$B98,'ATL CR'!$L:$L,'ATL GA Inventory'!GK$3)</f>
        <v>0</v>
      </c>
      <c r="GL98" s="13">
        <f>SUMIFS('ATL RAW'!$J:$J,'ATL RAW'!$I:$I,'ATL GA Inventory'!$B98,'ATL RAW'!$L:$L,'ATL GA Inventory'!GL$3)+SUMIFS('ATL CR'!$J:$J,'ATL CR'!$I:$I,'ATL GA Inventory'!$B98,'ATL CR'!$L:$L,'ATL GA Inventory'!GL$3)</f>
        <v>0</v>
      </c>
      <c r="GM98" s="13">
        <f>SUMIFS('ATL RAW'!$J:$J,'ATL RAW'!$I:$I,'ATL GA Inventory'!$B98,'ATL RAW'!$L:$L,'ATL GA Inventory'!GM$3)+SUMIFS('ATL CR'!$J:$J,'ATL CR'!$I:$I,'ATL GA Inventory'!$B98,'ATL CR'!$L:$L,'ATL GA Inventory'!GM$3)</f>
        <v>0</v>
      </c>
      <c r="GN98" s="13">
        <f>SUMIFS('ATL RAW'!$J:$J,'ATL RAW'!$I:$I,'ATL GA Inventory'!$B98,'ATL RAW'!$L:$L,'ATL GA Inventory'!GN$3)+SUMIFS('ATL CR'!$J:$J,'ATL CR'!$I:$I,'ATL GA Inventory'!$B98,'ATL CR'!$L:$L,'ATL GA Inventory'!GN$3)</f>
        <v>0</v>
      </c>
      <c r="GO98" s="13">
        <f>SUMIFS('ATL RAW'!$J:$J,'ATL RAW'!$I:$I,'ATL GA Inventory'!$B98,'ATL RAW'!$L:$L,'ATL GA Inventory'!GO$3)+SUMIFS('ATL CR'!$J:$J,'ATL CR'!$I:$I,'ATL GA Inventory'!$B98,'ATL CR'!$L:$L,'ATL GA Inventory'!GO$3)</f>
        <v>0</v>
      </c>
      <c r="GP98" s="13">
        <f>SUMIFS('ATL RAW'!$J:$J,'ATL RAW'!$I:$I,'ATL GA Inventory'!$B98,'ATL RAW'!$L:$L,'ATL GA Inventory'!GP$3)+SUMIFS('ATL CR'!$J:$J,'ATL CR'!$I:$I,'ATL GA Inventory'!$B98,'ATL CR'!$L:$L,'ATL GA Inventory'!GP$3)</f>
        <v>0</v>
      </c>
      <c r="GQ98" s="13">
        <f>SUMIFS('ATL RAW'!$J:$J,'ATL RAW'!$I:$I,'ATL GA Inventory'!$B98,'ATL RAW'!$L:$L,'ATL GA Inventory'!GQ$3)+SUMIFS('ATL CR'!$J:$J,'ATL CR'!$I:$I,'ATL GA Inventory'!$B98,'ATL CR'!$L:$L,'ATL GA Inventory'!GQ$3)</f>
        <v>0</v>
      </c>
      <c r="GR98" s="13">
        <f>SUMIFS('ATL RAW'!$J:$J,'ATL RAW'!$I:$I,'ATL GA Inventory'!$B98,'ATL RAW'!$L:$L,'ATL GA Inventory'!GR$3)+SUMIFS('ATL CR'!$J:$J,'ATL CR'!$I:$I,'ATL GA Inventory'!$B98,'ATL CR'!$L:$L,'ATL GA Inventory'!GR$3)</f>
        <v>0</v>
      </c>
      <c r="GS98" s="13">
        <f>SUMIFS('ATL RAW'!$J:$J,'ATL RAW'!$I:$I,'ATL GA Inventory'!$B98,'ATL RAW'!$L:$L,'ATL GA Inventory'!GS$3)+SUMIFS('ATL CR'!$J:$J,'ATL CR'!$I:$I,'ATL GA Inventory'!$B98,'ATL CR'!$L:$L,'ATL GA Inventory'!GS$3)</f>
        <v>0</v>
      </c>
      <c r="GT98" s="13">
        <f>SUMIFS('ATL RAW'!$J:$J,'ATL RAW'!$I:$I,'ATL GA Inventory'!$B98,'ATL RAW'!$L:$L,'ATL GA Inventory'!GT$3)+SUMIFS('ATL CR'!$J:$J,'ATL CR'!$I:$I,'ATL GA Inventory'!$B98,'ATL CR'!$L:$L,'ATL GA Inventory'!GT$3)</f>
        <v>0</v>
      </c>
      <c r="GU98" s="13">
        <f>SUMIFS('ATL RAW'!$J:$J,'ATL RAW'!$I:$I,'ATL GA Inventory'!$B98,'ATL RAW'!$L:$L,'ATL GA Inventory'!GU$3)+SUMIFS('ATL CR'!$J:$J,'ATL CR'!$I:$I,'ATL GA Inventory'!$B98,'ATL CR'!$L:$L,'ATL GA Inventory'!GU$3)</f>
        <v>0</v>
      </c>
      <c r="GV98" s="13">
        <f>SUMIFS('ATL RAW'!$J:$J,'ATL RAW'!$I:$I,'ATL GA Inventory'!$B98,'ATL RAW'!$L:$L,'ATL GA Inventory'!GV$3)+SUMIFS('ATL CR'!$J:$J,'ATL CR'!$I:$I,'ATL GA Inventory'!$B98,'ATL CR'!$L:$L,'ATL GA Inventory'!GV$3)</f>
        <v>0</v>
      </c>
      <c r="GW98" s="13">
        <f>SUMIFS('ATL RAW'!$J:$J,'ATL RAW'!$I:$I,'ATL GA Inventory'!$B98,'ATL RAW'!$L:$L,'ATL GA Inventory'!GW$3)+SUMIFS('ATL CR'!$J:$J,'ATL CR'!$I:$I,'ATL GA Inventory'!$B98,'ATL CR'!$L:$L,'ATL GA Inventory'!GW$3)</f>
        <v>0</v>
      </c>
      <c r="GX98" s="13">
        <f>SUMIFS('ATL RAW'!$J:$J,'ATL RAW'!$I:$I,'ATL GA Inventory'!$B98,'ATL RAW'!$L:$L,'ATL GA Inventory'!GX$3)+SUMIFS('ATL CR'!$J:$J,'ATL CR'!$I:$I,'ATL GA Inventory'!$B98,'ATL CR'!$L:$L,'ATL GA Inventory'!GX$3)</f>
        <v>0</v>
      </c>
      <c r="GY98" s="13">
        <f>SUMIFS('ATL RAW'!$J:$J,'ATL RAW'!$I:$I,'ATL GA Inventory'!$B98,'ATL RAW'!$L:$L,'ATL GA Inventory'!GY$3)+SUMIFS('ATL CR'!$J:$J,'ATL CR'!$I:$I,'ATL GA Inventory'!$B98,'ATL CR'!$L:$L,'ATL GA Inventory'!GY$3)</f>
        <v>0</v>
      </c>
    </row>
    <row r="99" spans="1:207" hidden="1">
      <c r="A99" s="15" t="s">
        <v>936</v>
      </c>
      <c r="B99" s="15">
        <f t="shared" si="13"/>
        <v>49301154</v>
      </c>
      <c r="C99" s="15" t="str">
        <f t="shared" si="13"/>
        <v>Q.PEAK DUO  XL-G10.C</v>
      </c>
      <c r="D99" s="14">
        <f t="shared" si="13"/>
        <v>470</v>
      </c>
      <c r="E99" s="13">
        <f>SUMIFS('ATL RAW'!$J:$J,'ATL RAW'!$I:$I,'ATL GA Inventory'!$B99,'ATL RAW'!$L:$L,'ATL GA Inventory'!E$3)+SUMIFS('ATL CR'!$J:$J,'ATL CR'!$I:$I,'ATL GA Inventory'!$B99,'ATL CR'!$L:$L,'ATL GA Inventory'!E$3)</f>
        <v>0</v>
      </c>
      <c r="F99" s="13">
        <f>SUMIFS('ATL RAW'!$J:$J,'ATL RAW'!$I:$I,'ATL GA Inventory'!$B99,'ATL RAW'!$L:$L,'ATL GA Inventory'!F$3)+SUMIFS('ATL CR'!$J:$J,'ATL CR'!$I:$I,'ATL GA Inventory'!$B99,'ATL CR'!$L:$L,'ATL GA Inventory'!F$3)</f>
        <v>0</v>
      </c>
      <c r="G99" s="13">
        <f>SUMIFS('ATL RAW'!$J:$J,'ATL RAW'!$I:$I,'ATL GA Inventory'!$B99,'ATL RAW'!$L:$L,'ATL GA Inventory'!G$3)+SUMIFS('ATL CR'!$J:$J,'ATL CR'!$I:$I,'ATL GA Inventory'!$B99,'ATL CR'!$L:$L,'ATL GA Inventory'!G$3)</f>
        <v>0</v>
      </c>
      <c r="H99" s="13">
        <f>SUMIFS('ATL RAW'!$J:$J,'ATL RAW'!$I:$I,'ATL GA Inventory'!$B99,'ATL RAW'!$L:$L,'ATL GA Inventory'!H$3)+SUMIFS('ATL CR'!$J:$J,'ATL CR'!$I:$I,'ATL GA Inventory'!$B99,'ATL CR'!$L:$L,'ATL GA Inventory'!H$3)</f>
        <v>0</v>
      </c>
      <c r="I99" s="13">
        <f>SUMIFS('ATL RAW'!$J:$J,'ATL RAW'!$I:$I,'ATL GA Inventory'!$B99,'ATL RAW'!$L:$L,'ATL GA Inventory'!I$3)+SUMIFS('ATL CR'!$J:$J,'ATL CR'!$I:$I,'ATL GA Inventory'!$B99,'ATL CR'!$L:$L,'ATL GA Inventory'!I$3)</f>
        <v>0</v>
      </c>
      <c r="J99" s="13">
        <f>SUMIFS('ATL RAW'!$J:$J,'ATL RAW'!$I:$I,'ATL GA Inventory'!$B99,'ATL RAW'!$L:$L,'ATL GA Inventory'!J$3)+SUMIFS('ATL CR'!$J:$J,'ATL CR'!$I:$I,'ATL GA Inventory'!$B99,'ATL CR'!$L:$L,'ATL GA Inventory'!J$3)</f>
        <v>0</v>
      </c>
      <c r="K99" s="13">
        <f>SUMIFS('ATL RAW'!$J:$J,'ATL RAW'!$I:$I,'ATL GA Inventory'!$B99,'ATL RAW'!$L:$L,'ATL GA Inventory'!K$3)+SUMIFS('ATL CR'!$J:$J,'ATL CR'!$I:$I,'ATL GA Inventory'!$B99,'ATL CR'!$L:$L,'ATL GA Inventory'!K$3)</f>
        <v>0</v>
      </c>
      <c r="L99" s="13">
        <f>SUMIFS('ATL RAW'!$J:$J,'ATL RAW'!$I:$I,'ATL GA Inventory'!$B99,'ATL RAW'!$L:$L,'ATL GA Inventory'!L$3)+SUMIFS('ATL CR'!$J:$J,'ATL CR'!$I:$I,'ATL GA Inventory'!$B99,'ATL CR'!$L:$L,'ATL GA Inventory'!L$3)</f>
        <v>0</v>
      </c>
      <c r="M99" s="13">
        <f>SUMIFS('ATL RAW'!$J:$J,'ATL RAW'!$I:$I,'ATL GA Inventory'!$B99,'ATL RAW'!$L:$L,'ATL GA Inventory'!M$3)+SUMIFS('ATL CR'!$J:$J,'ATL CR'!$I:$I,'ATL GA Inventory'!$B99,'ATL CR'!$L:$L,'ATL GA Inventory'!M$3)</f>
        <v>0</v>
      </c>
      <c r="N99" s="13">
        <f>SUMIFS('ATL RAW'!$J:$J,'ATL RAW'!$I:$I,'ATL GA Inventory'!$B99,'ATL RAW'!$L:$L,'ATL GA Inventory'!N$3)+SUMIFS('ATL CR'!$J:$J,'ATL CR'!$I:$I,'ATL GA Inventory'!$B99,'ATL CR'!$L:$L,'ATL GA Inventory'!N$3)</f>
        <v>0</v>
      </c>
      <c r="O99" s="13">
        <f>SUMIFS('ATL RAW'!$J:$J,'ATL RAW'!$I:$I,'ATL GA Inventory'!$B99,'ATL RAW'!$L:$L,'ATL GA Inventory'!O$3)+SUMIFS('ATL CR'!$J:$J,'ATL CR'!$I:$I,'ATL GA Inventory'!$B99,'ATL CR'!$L:$L,'ATL GA Inventory'!O$3)</f>
        <v>0</v>
      </c>
      <c r="P99" s="13">
        <f>SUMIFS('ATL RAW'!$J:$J,'ATL RAW'!$I:$I,'ATL GA Inventory'!$B99,'ATL RAW'!$L:$L,'ATL GA Inventory'!P$3)+SUMIFS('ATL CR'!$J:$J,'ATL CR'!$I:$I,'ATL GA Inventory'!$B99,'ATL CR'!$L:$L,'ATL GA Inventory'!P$3)</f>
        <v>0</v>
      </c>
      <c r="Q99" s="13">
        <f>SUMIFS('ATL RAW'!$J:$J,'ATL RAW'!$I:$I,'ATL GA Inventory'!$B99,'ATL RAW'!$L:$L,'ATL GA Inventory'!Q$3)+SUMIFS('ATL CR'!$J:$J,'ATL CR'!$I:$I,'ATL GA Inventory'!$B99,'ATL CR'!$L:$L,'ATL GA Inventory'!Q$3)</f>
        <v>0</v>
      </c>
      <c r="R99" s="13">
        <f>SUMIFS('ATL RAW'!$J:$J,'ATL RAW'!$I:$I,'ATL GA Inventory'!$B99,'ATL RAW'!$L:$L,'ATL GA Inventory'!R$3)+SUMIFS('ATL CR'!$J:$J,'ATL CR'!$I:$I,'ATL GA Inventory'!$B99,'ATL CR'!$L:$L,'ATL GA Inventory'!R$3)</f>
        <v>0</v>
      </c>
      <c r="S99" s="13">
        <f>SUMIFS('ATL RAW'!$J:$J,'ATL RAW'!$I:$I,'ATL GA Inventory'!$B99,'ATL RAW'!$L:$L,'ATL GA Inventory'!S$3)+SUMIFS('ATL CR'!$J:$J,'ATL CR'!$I:$I,'ATL GA Inventory'!$B99,'ATL CR'!$L:$L,'ATL GA Inventory'!S$3)</f>
        <v>0</v>
      </c>
      <c r="T99" s="13">
        <f>SUMIFS('ATL RAW'!$J:$J,'ATL RAW'!$I:$I,'ATL GA Inventory'!$B99,'ATL RAW'!$L:$L,'ATL GA Inventory'!T$3)+SUMIFS('ATL CR'!$J:$J,'ATL CR'!$I:$I,'ATL GA Inventory'!$B99,'ATL CR'!$L:$L,'ATL GA Inventory'!T$3)</f>
        <v>0</v>
      </c>
      <c r="U99" s="13">
        <f>SUMIFS('ATL RAW'!$J:$J,'ATL RAW'!$I:$I,'ATL GA Inventory'!$B99,'ATL RAW'!$L:$L,'ATL GA Inventory'!U$3)+SUMIFS('ATL CR'!$J:$J,'ATL CR'!$I:$I,'ATL GA Inventory'!$B99,'ATL CR'!$L:$L,'ATL GA Inventory'!U$3)</f>
        <v>0</v>
      </c>
      <c r="V99" s="13">
        <f>SUMIFS('ATL RAW'!$J:$J,'ATL RAW'!$I:$I,'ATL GA Inventory'!$B99,'ATL RAW'!$L:$L,'ATL GA Inventory'!V$3)+SUMIFS('ATL CR'!$J:$J,'ATL CR'!$I:$I,'ATL GA Inventory'!$B99,'ATL CR'!$L:$L,'ATL GA Inventory'!V$3)</f>
        <v>0</v>
      </c>
      <c r="W99" s="13">
        <f>SUMIFS('ATL RAW'!$J:$J,'ATL RAW'!$I:$I,'ATL GA Inventory'!$B99,'ATL RAW'!$L:$L,'ATL GA Inventory'!W$3)+SUMIFS('ATL CR'!$J:$J,'ATL CR'!$I:$I,'ATL GA Inventory'!$B99,'ATL CR'!$L:$L,'ATL GA Inventory'!W$3)</f>
        <v>0</v>
      </c>
      <c r="X99" s="13">
        <f>SUMIFS('ATL RAW'!$J:$J,'ATL RAW'!$I:$I,'ATL GA Inventory'!$B99,'ATL RAW'!$L:$L,'ATL GA Inventory'!X$3)+SUMIFS('ATL CR'!$J:$J,'ATL CR'!$I:$I,'ATL GA Inventory'!$B99,'ATL CR'!$L:$L,'ATL GA Inventory'!X$3)</f>
        <v>0</v>
      </c>
      <c r="Y99" s="13">
        <f>SUMIFS('ATL RAW'!$J:$J,'ATL RAW'!$I:$I,'ATL GA Inventory'!$B99,'ATL RAW'!$L:$L,'ATL GA Inventory'!Y$3)+SUMIFS('ATL CR'!$J:$J,'ATL CR'!$I:$I,'ATL GA Inventory'!$B99,'ATL CR'!$L:$L,'ATL GA Inventory'!Y$3)</f>
        <v>0</v>
      </c>
      <c r="Z99" s="13">
        <f>SUMIFS('ATL RAW'!$J:$J,'ATL RAW'!$I:$I,'ATL GA Inventory'!$B99,'ATL RAW'!$L:$L,'ATL GA Inventory'!Z$3)+SUMIFS('ATL CR'!$J:$J,'ATL CR'!$I:$I,'ATL GA Inventory'!$B99,'ATL CR'!$L:$L,'ATL GA Inventory'!Z$3)</f>
        <v>0</v>
      </c>
      <c r="AA99" s="13">
        <f>SUMIFS('ATL RAW'!$J:$J,'ATL RAW'!$I:$I,'ATL GA Inventory'!$B99,'ATL RAW'!$L:$L,'ATL GA Inventory'!AA$3)+SUMIFS('ATL CR'!$J:$J,'ATL CR'!$I:$I,'ATL GA Inventory'!$B99,'ATL CR'!$L:$L,'ATL GA Inventory'!AA$3)</f>
        <v>0</v>
      </c>
      <c r="AB99" s="13">
        <f>SUMIFS('ATL RAW'!$J:$J,'ATL RAW'!$I:$I,'ATL GA Inventory'!$B99,'ATL RAW'!$L:$L,'ATL GA Inventory'!AB$3)+SUMIFS('ATL CR'!$J:$J,'ATL CR'!$I:$I,'ATL GA Inventory'!$B99,'ATL CR'!$L:$L,'ATL GA Inventory'!AB$3)</f>
        <v>0</v>
      </c>
      <c r="AC99" s="13">
        <f>SUMIFS('ATL RAW'!$J:$J,'ATL RAW'!$I:$I,'ATL GA Inventory'!$B99,'ATL RAW'!$L:$L,'ATL GA Inventory'!AC$3)+SUMIFS('ATL CR'!$J:$J,'ATL CR'!$I:$I,'ATL GA Inventory'!$B99,'ATL CR'!$L:$L,'ATL GA Inventory'!AC$3)</f>
        <v>0</v>
      </c>
      <c r="AD99" s="13">
        <f>SUMIFS('ATL RAW'!$J:$J,'ATL RAW'!$I:$I,'ATL GA Inventory'!$B99,'ATL RAW'!$L:$L,'ATL GA Inventory'!AD$3)+SUMIFS('ATL CR'!$J:$J,'ATL CR'!$I:$I,'ATL GA Inventory'!$B99,'ATL CR'!$L:$L,'ATL GA Inventory'!AD$3)</f>
        <v>0</v>
      </c>
      <c r="AE99" s="13">
        <f>SUMIFS('ATL RAW'!$J:$J,'ATL RAW'!$I:$I,'ATL GA Inventory'!$B99,'ATL RAW'!$L:$L,'ATL GA Inventory'!AE$3)+SUMIFS('ATL CR'!$J:$J,'ATL CR'!$I:$I,'ATL GA Inventory'!$B99,'ATL CR'!$L:$L,'ATL GA Inventory'!AE$3)</f>
        <v>0</v>
      </c>
      <c r="AF99" s="13">
        <f>SUMIFS('ATL RAW'!$J:$J,'ATL RAW'!$I:$I,'ATL GA Inventory'!$B99,'ATL RAW'!$L:$L,'ATL GA Inventory'!AF$3)+SUMIFS('ATL CR'!$J:$J,'ATL CR'!$I:$I,'ATL GA Inventory'!$B99,'ATL CR'!$L:$L,'ATL GA Inventory'!AF$3)</f>
        <v>0</v>
      </c>
      <c r="AG99" s="13">
        <f>SUMIFS('ATL RAW'!$J:$J,'ATL RAW'!$I:$I,'ATL GA Inventory'!$B99,'ATL RAW'!$L:$L,'ATL GA Inventory'!AG$3)+SUMIFS('ATL CR'!$J:$J,'ATL CR'!$I:$I,'ATL GA Inventory'!$B99,'ATL CR'!$L:$L,'ATL GA Inventory'!AG$3)</f>
        <v>0</v>
      </c>
      <c r="AH99" s="13">
        <f>SUMIFS('ATL RAW'!$J:$J,'ATL RAW'!$I:$I,'ATL GA Inventory'!$B99,'ATL RAW'!$L:$L,'ATL GA Inventory'!AH$3)+SUMIFS('ATL CR'!$J:$J,'ATL CR'!$I:$I,'ATL GA Inventory'!$B99,'ATL CR'!$L:$L,'ATL GA Inventory'!AH$3)</f>
        <v>0</v>
      </c>
      <c r="AI99" s="13">
        <f>SUMIFS('ATL RAW'!$J:$J,'ATL RAW'!$I:$I,'ATL GA Inventory'!$B99,'ATL RAW'!$L:$L,'ATL GA Inventory'!AI$3)+SUMIFS('ATL CR'!$J:$J,'ATL CR'!$I:$I,'ATL GA Inventory'!$B99,'ATL CR'!$L:$L,'ATL GA Inventory'!AI$3)</f>
        <v>0</v>
      </c>
      <c r="AJ99" s="13">
        <f>SUMIFS('ATL RAW'!$J:$J,'ATL RAW'!$I:$I,'ATL GA Inventory'!$B99,'ATL RAW'!$L:$L,'ATL GA Inventory'!AJ$3)+SUMIFS('ATL CR'!$J:$J,'ATL CR'!$I:$I,'ATL GA Inventory'!$B99,'ATL CR'!$L:$L,'ATL GA Inventory'!AJ$3)</f>
        <v>0</v>
      </c>
      <c r="AK99" s="13">
        <f>SUMIFS('ATL RAW'!$J:$J,'ATL RAW'!$I:$I,'ATL GA Inventory'!$B99,'ATL RAW'!$L:$L,'ATL GA Inventory'!AK$3)+SUMIFS('ATL CR'!$J:$J,'ATL CR'!$I:$I,'ATL GA Inventory'!$B99,'ATL CR'!$L:$L,'ATL GA Inventory'!AK$3)</f>
        <v>0</v>
      </c>
      <c r="AL99" s="13">
        <f>SUMIFS('ATL RAW'!$J:$J,'ATL RAW'!$I:$I,'ATL GA Inventory'!$B99,'ATL RAW'!$L:$L,'ATL GA Inventory'!AL$3)+SUMIFS('ATL CR'!$J:$J,'ATL CR'!$I:$I,'ATL GA Inventory'!$B99,'ATL CR'!$L:$L,'ATL GA Inventory'!AL$3)</f>
        <v>0</v>
      </c>
      <c r="AM99" s="13">
        <f>SUMIFS('ATL RAW'!$J:$J,'ATL RAW'!$I:$I,'ATL GA Inventory'!$B99,'ATL RAW'!$L:$L,'ATL GA Inventory'!AM$3)+SUMIFS('ATL CR'!$J:$J,'ATL CR'!$I:$I,'ATL GA Inventory'!$B99,'ATL CR'!$L:$L,'ATL GA Inventory'!AM$3)</f>
        <v>0</v>
      </c>
      <c r="AN99" s="13">
        <f>SUMIFS('ATL RAW'!$J:$J,'ATL RAW'!$I:$I,'ATL GA Inventory'!$B99,'ATL RAW'!$L:$L,'ATL GA Inventory'!AN$3)+SUMIFS('ATL CR'!$J:$J,'ATL CR'!$I:$I,'ATL GA Inventory'!$B99,'ATL CR'!$L:$L,'ATL GA Inventory'!AN$3)</f>
        <v>0</v>
      </c>
      <c r="AO99" s="13">
        <f>SUMIFS('ATL RAW'!$J:$J,'ATL RAW'!$I:$I,'ATL GA Inventory'!$B99,'ATL RAW'!$L:$L,'ATL GA Inventory'!AO$3)+SUMIFS('ATL CR'!$J:$J,'ATL CR'!$I:$I,'ATL GA Inventory'!$B99,'ATL CR'!$L:$L,'ATL GA Inventory'!AO$3)</f>
        <v>0</v>
      </c>
      <c r="AP99" s="13">
        <f>SUMIFS('ATL RAW'!$J:$J,'ATL RAW'!$I:$I,'ATL GA Inventory'!$B99,'ATL RAW'!$L:$L,'ATL GA Inventory'!AP$3)+SUMIFS('ATL CR'!$J:$J,'ATL CR'!$I:$I,'ATL GA Inventory'!$B99,'ATL CR'!$L:$L,'ATL GA Inventory'!AP$3)</f>
        <v>0</v>
      </c>
      <c r="AQ99" s="13">
        <f>SUMIFS('ATL RAW'!$J:$J,'ATL RAW'!$I:$I,'ATL GA Inventory'!$B99,'ATL RAW'!$L:$L,'ATL GA Inventory'!AQ$3)+SUMIFS('ATL CR'!$J:$J,'ATL CR'!$I:$I,'ATL GA Inventory'!$B99,'ATL CR'!$L:$L,'ATL GA Inventory'!AQ$3)</f>
        <v>0</v>
      </c>
      <c r="AR99" s="13">
        <f>SUMIFS('ATL RAW'!$J:$J,'ATL RAW'!$I:$I,'ATL GA Inventory'!$B99,'ATL RAW'!$L:$L,'ATL GA Inventory'!AR$3)+SUMIFS('ATL CR'!$J:$J,'ATL CR'!$I:$I,'ATL GA Inventory'!$B99,'ATL CR'!$L:$L,'ATL GA Inventory'!AR$3)</f>
        <v>0</v>
      </c>
      <c r="AS99" s="13">
        <f>SUMIFS('ATL RAW'!$J:$J,'ATL RAW'!$I:$I,'ATL GA Inventory'!$B99,'ATL RAW'!$L:$L,'ATL GA Inventory'!AS$3)+SUMIFS('ATL CR'!$J:$J,'ATL CR'!$I:$I,'ATL GA Inventory'!$B99,'ATL CR'!$L:$L,'ATL GA Inventory'!AS$3)</f>
        <v>0</v>
      </c>
      <c r="AT99" s="13">
        <f>SUMIFS('ATL RAW'!$J:$J,'ATL RAW'!$I:$I,'ATL GA Inventory'!$B99,'ATL RAW'!$L:$L,'ATL GA Inventory'!AT$3)+SUMIFS('ATL CR'!$J:$J,'ATL CR'!$I:$I,'ATL GA Inventory'!$B99,'ATL CR'!$L:$L,'ATL GA Inventory'!AT$3)</f>
        <v>0</v>
      </c>
      <c r="AU99" s="13">
        <f>SUMIFS('ATL RAW'!$J:$J,'ATL RAW'!$I:$I,'ATL GA Inventory'!$B99,'ATL RAW'!$L:$L,'ATL GA Inventory'!AU$3)+SUMIFS('ATL CR'!$J:$J,'ATL CR'!$I:$I,'ATL GA Inventory'!$B99,'ATL CR'!$L:$L,'ATL GA Inventory'!AU$3)</f>
        <v>0</v>
      </c>
      <c r="AV99" s="13">
        <f>SUMIFS('ATL RAW'!$J:$J,'ATL RAW'!$I:$I,'ATL GA Inventory'!$B99,'ATL RAW'!$L:$L,'ATL GA Inventory'!AV$3)+SUMIFS('ATL CR'!$J:$J,'ATL CR'!$I:$I,'ATL GA Inventory'!$B99,'ATL CR'!$L:$L,'ATL GA Inventory'!AV$3)</f>
        <v>0</v>
      </c>
      <c r="AW99" s="13">
        <f>SUMIFS('ATL RAW'!$J:$J,'ATL RAW'!$I:$I,'ATL GA Inventory'!$B99,'ATL RAW'!$L:$L,'ATL GA Inventory'!AW$3)+SUMIFS('ATL CR'!$J:$J,'ATL CR'!$I:$I,'ATL GA Inventory'!$B99,'ATL CR'!$L:$L,'ATL GA Inventory'!AW$3)</f>
        <v>0</v>
      </c>
      <c r="AX99" s="13">
        <f>SUMIFS('ATL RAW'!$J:$J,'ATL RAW'!$I:$I,'ATL GA Inventory'!$B99,'ATL RAW'!$L:$L,'ATL GA Inventory'!AX$3)+SUMIFS('ATL CR'!$J:$J,'ATL CR'!$I:$I,'ATL GA Inventory'!$B99,'ATL CR'!$L:$L,'ATL GA Inventory'!AX$3)</f>
        <v>0</v>
      </c>
      <c r="AY99" s="13">
        <f>SUMIFS('ATL RAW'!$J:$J,'ATL RAW'!$I:$I,'ATL GA Inventory'!$B99,'ATL RAW'!$L:$L,'ATL GA Inventory'!AY$3)+SUMIFS('ATL CR'!$J:$J,'ATL CR'!$I:$I,'ATL GA Inventory'!$B99,'ATL CR'!$L:$L,'ATL GA Inventory'!AY$3)</f>
        <v>0</v>
      </c>
      <c r="AZ99" s="13">
        <f>SUMIFS('ATL RAW'!$J:$J,'ATL RAW'!$I:$I,'ATL GA Inventory'!$B99,'ATL RAW'!$L:$L,'ATL GA Inventory'!AZ$3)+SUMIFS('ATL CR'!$J:$J,'ATL CR'!$I:$I,'ATL GA Inventory'!$B99,'ATL CR'!$L:$L,'ATL GA Inventory'!AZ$3)</f>
        <v>0</v>
      </c>
      <c r="BA99" s="13">
        <f>SUMIFS('ATL RAW'!$J:$J,'ATL RAW'!$I:$I,'ATL GA Inventory'!$B99,'ATL RAW'!$L:$L,'ATL GA Inventory'!BA$3)+SUMIFS('ATL CR'!$J:$J,'ATL CR'!$I:$I,'ATL GA Inventory'!$B99,'ATL CR'!$L:$L,'ATL GA Inventory'!BA$3)</f>
        <v>0</v>
      </c>
      <c r="BB99" s="13">
        <f>SUMIFS('ATL RAW'!$J:$J,'ATL RAW'!$I:$I,'ATL GA Inventory'!$B99,'ATL RAW'!$L:$L,'ATL GA Inventory'!BB$3)+SUMIFS('ATL CR'!$J:$J,'ATL CR'!$I:$I,'ATL GA Inventory'!$B99,'ATL CR'!$L:$L,'ATL GA Inventory'!BB$3)</f>
        <v>0</v>
      </c>
      <c r="BC99" s="13">
        <f>SUMIFS('ATL RAW'!$J:$J,'ATL RAW'!$I:$I,'ATL GA Inventory'!$B99,'ATL RAW'!$L:$L,'ATL GA Inventory'!BC$3)+SUMIFS('ATL CR'!$J:$J,'ATL CR'!$I:$I,'ATL GA Inventory'!$B99,'ATL CR'!$L:$L,'ATL GA Inventory'!BC$3)</f>
        <v>0</v>
      </c>
      <c r="BD99" s="13">
        <f>SUMIFS('ATL RAW'!$J:$J,'ATL RAW'!$I:$I,'ATL GA Inventory'!$B99,'ATL RAW'!$L:$L,'ATL GA Inventory'!BD$3)+SUMIFS('ATL CR'!$J:$J,'ATL CR'!$I:$I,'ATL GA Inventory'!$B99,'ATL CR'!$L:$L,'ATL GA Inventory'!BD$3)</f>
        <v>0</v>
      </c>
      <c r="BE99" s="13">
        <f>SUMIFS('ATL RAW'!$J:$J,'ATL RAW'!$I:$I,'ATL GA Inventory'!$B99,'ATL RAW'!$L:$L,'ATL GA Inventory'!BE$3)+SUMIFS('ATL CR'!$J:$J,'ATL CR'!$I:$I,'ATL GA Inventory'!$B99,'ATL CR'!$L:$L,'ATL GA Inventory'!BE$3)</f>
        <v>0</v>
      </c>
      <c r="BF99" s="13">
        <f>SUMIFS('ATL RAW'!$J:$J,'ATL RAW'!$I:$I,'ATL GA Inventory'!$B99,'ATL RAW'!$L:$L,'ATL GA Inventory'!BF$3)+SUMIFS('ATL CR'!$J:$J,'ATL CR'!$I:$I,'ATL GA Inventory'!$B99,'ATL CR'!$L:$L,'ATL GA Inventory'!BF$3)</f>
        <v>0</v>
      </c>
      <c r="BG99" s="13">
        <f>SUMIFS('ATL RAW'!$J:$J,'ATL RAW'!$I:$I,'ATL GA Inventory'!$B99,'ATL RAW'!$L:$L,'ATL GA Inventory'!BG$3)+SUMIFS('ATL CR'!$J:$J,'ATL CR'!$I:$I,'ATL GA Inventory'!$B99,'ATL CR'!$L:$L,'ATL GA Inventory'!BG$3)</f>
        <v>0</v>
      </c>
      <c r="BH99" s="13">
        <f>SUMIFS('ATL RAW'!$J:$J,'ATL RAW'!$I:$I,'ATL GA Inventory'!$B99,'ATL RAW'!$L:$L,'ATL GA Inventory'!BH$3)+SUMIFS('ATL CR'!$J:$J,'ATL CR'!$I:$I,'ATL GA Inventory'!$B99,'ATL CR'!$L:$L,'ATL GA Inventory'!BH$3)</f>
        <v>0</v>
      </c>
      <c r="BI99" s="13">
        <f>SUMIFS('ATL RAW'!$J:$J,'ATL RAW'!$I:$I,'ATL GA Inventory'!$B99,'ATL RAW'!$L:$L,'ATL GA Inventory'!BI$3)+SUMIFS('ATL CR'!$J:$J,'ATL CR'!$I:$I,'ATL GA Inventory'!$B99,'ATL CR'!$L:$L,'ATL GA Inventory'!BI$3)</f>
        <v>0</v>
      </c>
      <c r="BJ99" s="13">
        <f>SUMIFS('ATL RAW'!$J:$J,'ATL RAW'!$I:$I,'ATL GA Inventory'!$B99,'ATL RAW'!$L:$L,'ATL GA Inventory'!BJ$3)+SUMIFS('ATL CR'!$J:$J,'ATL CR'!$I:$I,'ATL GA Inventory'!$B99,'ATL CR'!$L:$L,'ATL GA Inventory'!BJ$3)</f>
        <v>0</v>
      </c>
      <c r="BK99" s="13">
        <f>SUMIFS('ATL RAW'!$J:$J,'ATL RAW'!$I:$I,'ATL GA Inventory'!$B99,'ATL RAW'!$L:$L,'ATL GA Inventory'!BK$3)+SUMIFS('ATL CR'!$J:$J,'ATL CR'!$I:$I,'ATL GA Inventory'!$B99,'ATL CR'!$L:$L,'ATL GA Inventory'!BK$3)</f>
        <v>0</v>
      </c>
      <c r="BL99" s="13">
        <f>SUMIFS('ATL RAW'!$J:$J,'ATL RAW'!$I:$I,'ATL GA Inventory'!$B99,'ATL RAW'!$L:$L,'ATL GA Inventory'!BL$3)+SUMIFS('ATL CR'!$J:$J,'ATL CR'!$I:$I,'ATL GA Inventory'!$B99,'ATL CR'!$L:$L,'ATL GA Inventory'!BL$3)</f>
        <v>0</v>
      </c>
      <c r="BM99" s="13">
        <f>SUMIFS('ATL RAW'!$J:$J,'ATL RAW'!$I:$I,'ATL GA Inventory'!$B99,'ATL RAW'!$L:$L,'ATL GA Inventory'!BM$3)+SUMIFS('ATL CR'!$J:$J,'ATL CR'!$I:$I,'ATL GA Inventory'!$B99,'ATL CR'!$L:$L,'ATL GA Inventory'!BM$3)</f>
        <v>0</v>
      </c>
      <c r="BN99" s="13">
        <f>SUMIFS('ATL RAW'!$J:$J,'ATL RAW'!$I:$I,'ATL GA Inventory'!$B99,'ATL RAW'!$L:$L,'ATL GA Inventory'!BN$3)+SUMIFS('ATL CR'!$J:$J,'ATL CR'!$I:$I,'ATL GA Inventory'!$B99,'ATL CR'!$L:$L,'ATL GA Inventory'!BN$3)</f>
        <v>0</v>
      </c>
      <c r="BO99" s="13">
        <f>SUMIFS('ATL RAW'!$J:$J,'ATL RAW'!$I:$I,'ATL GA Inventory'!$B99,'ATL RAW'!$L:$L,'ATL GA Inventory'!BO$3)+SUMIFS('ATL CR'!$J:$J,'ATL CR'!$I:$I,'ATL GA Inventory'!$B99,'ATL CR'!$L:$L,'ATL GA Inventory'!BO$3)</f>
        <v>0</v>
      </c>
      <c r="BP99" s="13">
        <f>SUMIFS('ATL RAW'!$J:$J,'ATL RAW'!$I:$I,'ATL GA Inventory'!$B99,'ATL RAW'!$L:$L,'ATL GA Inventory'!BP$3)+SUMIFS('ATL CR'!$J:$J,'ATL CR'!$I:$I,'ATL GA Inventory'!$B99,'ATL CR'!$L:$L,'ATL GA Inventory'!BP$3)</f>
        <v>0</v>
      </c>
      <c r="BQ99" s="13">
        <f>SUMIFS('ATL RAW'!$J:$J,'ATL RAW'!$I:$I,'ATL GA Inventory'!$B99,'ATL RAW'!$L:$L,'ATL GA Inventory'!BQ$3)+SUMIFS('ATL CR'!$J:$J,'ATL CR'!$I:$I,'ATL GA Inventory'!$B99,'ATL CR'!$L:$L,'ATL GA Inventory'!BQ$3)</f>
        <v>0</v>
      </c>
      <c r="BR99" s="13">
        <f>SUMIFS('ATL RAW'!$J:$J,'ATL RAW'!$I:$I,'ATL GA Inventory'!$B99,'ATL RAW'!$L:$L,'ATL GA Inventory'!BR$3)+SUMIFS('ATL CR'!$J:$J,'ATL CR'!$I:$I,'ATL GA Inventory'!$B99,'ATL CR'!$L:$L,'ATL GA Inventory'!BR$3)</f>
        <v>0</v>
      </c>
      <c r="BS99" s="13">
        <f>SUMIFS('ATL RAW'!$J:$J,'ATL RAW'!$I:$I,'ATL GA Inventory'!$B99,'ATL RAW'!$L:$L,'ATL GA Inventory'!BS$3)+SUMIFS('ATL CR'!$J:$J,'ATL CR'!$I:$I,'ATL GA Inventory'!$B99,'ATL CR'!$L:$L,'ATL GA Inventory'!BS$3)</f>
        <v>0</v>
      </c>
      <c r="BT99" s="13">
        <f>SUMIFS('ATL RAW'!$J:$J,'ATL RAW'!$I:$I,'ATL GA Inventory'!$B99,'ATL RAW'!$L:$L,'ATL GA Inventory'!BT$3)+SUMIFS('ATL CR'!$J:$J,'ATL CR'!$I:$I,'ATL GA Inventory'!$B99,'ATL CR'!$L:$L,'ATL GA Inventory'!BT$3)</f>
        <v>0</v>
      </c>
      <c r="BU99" s="13">
        <f>SUMIFS('ATL RAW'!$J:$J,'ATL RAW'!$I:$I,'ATL GA Inventory'!$B99,'ATL RAW'!$L:$L,'ATL GA Inventory'!BU$3)+SUMIFS('ATL CR'!$J:$J,'ATL CR'!$I:$I,'ATL GA Inventory'!$B99,'ATL CR'!$L:$L,'ATL GA Inventory'!BU$3)</f>
        <v>0</v>
      </c>
      <c r="BV99" s="13">
        <f>SUMIFS('ATL RAW'!$J:$J,'ATL RAW'!$I:$I,'ATL GA Inventory'!$B99,'ATL RAW'!$L:$L,'ATL GA Inventory'!BV$3)+SUMIFS('ATL CR'!$J:$J,'ATL CR'!$I:$I,'ATL GA Inventory'!$B99,'ATL CR'!$L:$L,'ATL GA Inventory'!BV$3)</f>
        <v>0</v>
      </c>
      <c r="BW99" s="13">
        <f>SUMIFS('ATL RAW'!$J:$J,'ATL RAW'!$I:$I,'ATL GA Inventory'!$B99,'ATL RAW'!$L:$L,'ATL GA Inventory'!BW$3)+SUMIFS('ATL CR'!$J:$J,'ATL CR'!$I:$I,'ATL GA Inventory'!$B99,'ATL CR'!$L:$L,'ATL GA Inventory'!BW$3)</f>
        <v>0</v>
      </c>
      <c r="BX99" s="13">
        <f>SUMIFS('ATL RAW'!$J:$J,'ATL RAW'!$I:$I,'ATL GA Inventory'!$B99,'ATL RAW'!$L:$L,'ATL GA Inventory'!BX$3)+SUMIFS('ATL CR'!$J:$J,'ATL CR'!$I:$I,'ATL GA Inventory'!$B99,'ATL CR'!$L:$L,'ATL GA Inventory'!BX$3)</f>
        <v>0</v>
      </c>
      <c r="BY99" s="13">
        <f>SUMIFS('ATL RAW'!$J:$J,'ATL RAW'!$I:$I,'ATL GA Inventory'!$B99,'ATL RAW'!$L:$L,'ATL GA Inventory'!BY$3)+SUMIFS('ATL CR'!$J:$J,'ATL CR'!$I:$I,'ATL GA Inventory'!$B99,'ATL CR'!$L:$L,'ATL GA Inventory'!BY$3)</f>
        <v>0</v>
      </c>
      <c r="BZ99" s="13">
        <f>SUMIFS('ATL RAW'!$J:$J,'ATL RAW'!$I:$I,'ATL GA Inventory'!$B99,'ATL RAW'!$L:$L,'ATL GA Inventory'!BZ$3)+SUMIFS('ATL CR'!$J:$J,'ATL CR'!$I:$I,'ATL GA Inventory'!$B99,'ATL CR'!$L:$L,'ATL GA Inventory'!BZ$3)</f>
        <v>0</v>
      </c>
      <c r="CA99" s="13">
        <f>SUMIFS('ATL RAW'!$J:$J,'ATL RAW'!$I:$I,'ATL GA Inventory'!$B99,'ATL RAW'!$L:$L,'ATL GA Inventory'!CA$3)+SUMIFS('ATL CR'!$J:$J,'ATL CR'!$I:$I,'ATL GA Inventory'!$B99,'ATL CR'!$L:$L,'ATL GA Inventory'!CA$3)</f>
        <v>0</v>
      </c>
      <c r="CB99" s="13">
        <f>SUMIFS('ATL RAW'!$J:$J,'ATL RAW'!$I:$I,'ATL GA Inventory'!$B99,'ATL RAW'!$L:$L,'ATL GA Inventory'!CB$3)+SUMIFS('ATL CR'!$J:$J,'ATL CR'!$I:$I,'ATL GA Inventory'!$B99,'ATL CR'!$L:$L,'ATL GA Inventory'!CB$3)</f>
        <v>0</v>
      </c>
      <c r="CC99" s="13">
        <f>SUMIFS('ATL RAW'!$J:$J,'ATL RAW'!$I:$I,'ATL GA Inventory'!$B99,'ATL RAW'!$L:$L,'ATL GA Inventory'!CC$3)+SUMIFS('ATL CR'!$J:$J,'ATL CR'!$I:$I,'ATL GA Inventory'!$B99,'ATL CR'!$L:$L,'ATL GA Inventory'!CC$3)</f>
        <v>0</v>
      </c>
      <c r="CD99" s="13">
        <f>SUMIFS('ATL RAW'!$J:$J,'ATL RAW'!$I:$I,'ATL GA Inventory'!$B99,'ATL RAW'!$L:$L,'ATL GA Inventory'!CD$3)+SUMIFS('ATL CR'!$J:$J,'ATL CR'!$I:$I,'ATL GA Inventory'!$B99,'ATL CR'!$L:$L,'ATL GA Inventory'!CD$3)</f>
        <v>0</v>
      </c>
      <c r="CE99" s="13">
        <f>SUMIFS('ATL RAW'!$J:$J,'ATL RAW'!$I:$I,'ATL GA Inventory'!$B99,'ATL RAW'!$L:$L,'ATL GA Inventory'!CE$3)+SUMIFS('ATL CR'!$J:$J,'ATL CR'!$I:$I,'ATL GA Inventory'!$B99,'ATL CR'!$L:$L,'ATL GA Inventory'!CE$3)</f>
        <v>0</v>
      </c>
      <c r="CF99" s="13">
        <f>SUMIFS('ATL RAW'!$J:$J,'ATL RAW'!$I:$I,'ATL GA Inventory'!$B99,'ATL RAW'!$L:$L,'ATL GA Inventory'!CF$3)+SUMIFS('ATL CR'!$J:$J,'ATL CR'!$I:$I,'ATL GA Inventory'!$B99,'ATL CR'!$L:$L,'ATL GA Inventory'!CF$3)</f>
        <v>0</v>
      </c>
      <c r="CG99" s="13">
        <f>SUMIFS('ATL RAW'!$J:$J,'ATL RAW'!$I:$I,'ATL GA Inventory'!$B99,'ATL RAW'!$L:$L,'ATL GA Inventory'!CG$3)+SUMIFS('ATL CR'!$J:$J,'ATL CR'!$I:$I,'ATL GA Inventory'!$B99,'ATL CR'!$L:$L,'ATL GA Inventory'!CG$3)</f>
        <v>0</v>
      </c>
      <c r="CH99" s="13">
        <f>SUMIFS('ATL RAW'!$J:$J,'ATL RAW'!$I:$I,'ATL GA Inventory'!$B99,'ATL RAW'!$L:$L,'ATL GA Inventory'!CH$3)+SUMIFS('ATL CR'!$J:$J,'ATL CR'!$I:$I,'ATL GA Inventory'!$B99,'ATL CR'!$L:$L,'ATL GA Inventory'!CH$3)</f>
        <v>0</v>
      </c>
      <c r="CI99" s="13">
        <f>SUMIFS('ATL RAW'!$J:$J,'ATL RAW'!$I:$I,'ATL GA Inventory'!$B99,'ATL RAW'!$L:$L,'ATL GA Inventory'!CI$3)+SUMIFS('ATL CR'!$J:$J,'ATL CR'!$I:$I,'ATL GA Inventory'!$B99,'ATL CR'!$L:$L,'ATL GA Inventory'!CI$3)</f>
        <v>0</v>
      </c>
      <c r="CJ99" s="13">
        <f>SUMIFS('ATL RAW'!$J:$J,'ATL RAW'!$I:$I,'ATL GA Inventory'!$B99,'ATL RAW'!$L:$L,'ATL GA Inventory'!CJ$3)+SUMIFS('ATL CR'!$J:$J,'ATL CR'!$I:$I,'ATL GA Inventory'!$B99,'ATL CR'!$L:$L,'ATL GA Inventory'!CJ$3)</f>
        <v>0</v>
      </c>
      <c r="CK99" s="13">
        <f>SUMIFS('ATL RAW'!$J:$J,'ATL RAW'!$I:$I,'ATL GA Inventory'!$B99,'ATL RAW'!$L:$L,'ATL GA Inventory'!CK$3)+SUMIFS('ATL CR'!$J:$J,'ATL CR'!$I:$I,'ATL GA Inventory'!$B99,'ATL CR'!$L:$L,'ATL GA Inventory'!CK$3)</f>
        <v>0</v>
      </c>
      <c r="CL99" s="13">
        <f>SUMIFS('ATL RAW'!$J:$J,'ATL RAW'!$I:$I,'ATL GA Inventory'!$B99,'ATL RAW'!$L:$L,'ATL GA Inventory'!CL$3)+SUMIFS('ATL CR'!$J:$J,'ATL CR'!$I:$I,'ATL GA Inventory'!$B99,'ATL CR'!$L:$L,'ATL GA Inventory'!CL$3)</f>
        <v>0</v>
      </c>
      <c r="CM99" s="13">
        <f>SUMIFS('ATL RAW'!$J:$J,'ATL RAW'!$I:$I,'ATL GA Inventory'!$B99,'ATL RAW'!$L:$L,'ATL GA Inventory'!CM$3)+SUMIFS('ATL CR'!$J:$J,'ATL CR'!$I:$I,'ATL GA Inventory'!$B99,'ATL CR'!$L:$L,'ATL GA Inventory'!CM$3)</f>
        <v>0</v>
      </c>
      <c r="CN99" s="13">
        <f>SUMIFS('ATL RAW'!$J:$J,'ATL RAW'!$I:$I,'ATL GA Inventory'!$B99,'ATL RAW'!$L:$L,'ATL GA Inventory'!CN$3)+SUMIFS('ATL CR'!$J:$J,'ATL CR'!$I:$I,'ATL GA Inventory'!$B99,'ATL CR'!$L:$L,'ATL GA Inventory'!CN$3)</f>
        <v>0</v>
      </c>
      <c r="CO99" s="13">
        <f>SUMIFS('ATL RAW'!$J:$J,'ATL RAW'!$I:$I,'ATL GA Inventory'!$B99,'ATL RAW'!$L:$L,'ATL GA Inventory'!CO$3)+SUMIFS('ATL CR'!$J:$J,'ATL CR'!$I:$I,'ATL GA Inventory'!$B99,'ATL CR'!$L:$L,'ATL GA Inventory'!CO$3)</f>
        <v>0</v>
      </c>
      <c r="CP99" s="13">
        <f>SUMIFS('ATL RAW'!$J:$J,'ATL RAW'!$I:$I,'ATL GA Inventory'!$B99,'ATL RAW'!$L:$L,'ATL GA Inventory'!CP$3)+SUMIFS('ATL CR'!$J:$J,'ATL CR'!$I:$I,'ATL GA Inventory'!$B99,'ATL CR'!$L:$L,'ATL GA Inventory'!CP$3)</f>
        <v>0</v>
      </c>
      <c r="CQ99" s="13">
        <f>SUMIFS('ATL RAW'!$J:$J,'ATL RAW'!$I:$I,'ATL GA Inventory'!$B99,'ATL RAW'!$L:$L,'ATL GA Inventory'!CQ$3)+SUMIFS('ATL CR'!$J:$J,'ATL CR'!$I:$I,'ATL GA Inventory'!$B99,'ATL CR'!$L:$L,'ATL GA Inventory'!CQ$3)</f>
        <v>0</v>
      </c>
      <c r="CR99" s="13">
        <f>SUMIFS('ATL RAW'!$J:$J,'ATL RAW'!$I:$I,'ATL GA Inventory'!$B99,'ATL RAW'!$L:$L,'ATL GA Inventory'!CR$3)+SUMIFS('ATL CR'!$J:$J,'ATL CR'!$I:$I,'ATL GA Inventory'!$B99,'ATL CR'!$L:$L,'ATL GA Inventory'!CR$3)</f>
        <v>0</v>
      </c>
      <c r="CS99" s="13">
        <f>SUMIFS('ATL RAW'!$J:$J,'ATL RAW'!$I:$I,'ATL GA Inventory'!$B99,'ATL RAW'!$L:$L,'ATL GA Inventory'!CS$3)+SUMIFS('ATL CR'!$J:$J,'ATL CR'!$I:$I,'ATL GA Inventory'!$B99,'ATL CR'!$L:$L,'ATL GA Inventory'!CS$3)</f>
        <v>0</v>
      </c>
      <c r="CT99" s="13">
        <f>SUMIFS('ATL RAW'!$J:$J,'ATL RAW'!$I:$I,'ATL GA Inventory'!$B99,'ATL RAW'!$L:$L,'ATL GA Inventory'!CT$3)+SUMIFS('ATL CR'!$J:$J,'ATL CR'!$I:$I,'ATL GA Inventory'!$B99,'ATL CR'!$L:$L,'ATL GA Inventory'!CT$3)</f>
        <v>0</v>
      </c>
      <c r="CU99" s="13">
        <f>SUMIFS('ATL RAW'!$J:$J,'ATL RAW'!$I:$I,'ATL GA Inventory'!$B99,'ATL RAW'!$L:$L,'ATL GA Inventory'!CU$3)+SUMIFS('ATL CR'!$J:$J,'ATL CR'!$I:$I,'ATL GA Inventory'!$B99,'ATL CR'!$L:$L,'ATL GA Inventory'!CU$3)</f>
        <v>0</v>
      </c>
      <c r="CV99" s="13">
        <f>SUMIFS('ATL RAW'!$J:$J,'ATL RAW'!$I:$I,'ATL GA Inventory'!$B99,'ATL RAW'!$L:$L,'ATL GA Inventory'!CV$3)+SUMIFS('ATL CR'!$J:$J,'ATL CR'!$I:$I,'ATL GA Inventory'!$B99,'ATL CR'!$L:$L,'ATL GA Inventory'!CV$3)</f>
        <v>0</v>
      </c>
      <c r="CW99" s="13">
        <f>SUMIFS('ATL RAW'!$J:$J,'ATL RAW'!$I:$I,'ATL GA Inventory'!$B99,'ATL RAW'!$L:$L,'ATL GA Inventory'!CW$3)+SUMIFS('ATL CR'!$J:$J,'ATL CR'!$I:$I,'ATL GA Inventory'!$B99,'ATL CR'!$L:$L,'ATL GA Inventory'!CW$3)</f>
        <v>0</v>
      </c>
      <c r="CX99" s="13">
        <f>SUMIFS('ATL RAW'!$J:$J,'ATL RAW'!$I:$I,'ATL GA Inventory'!$B99,'ATL RAW'!$L:$L,'ATL GA Inventory'!CX$3)+SUMIFS('ATL CR'!$J:$J,'ATL CR'!$I:$I,'ATL GA Inventory'!$B99,'ATL CR'!$L:$L,'ATL GA Inventory'!CX$3)</f>
        <v>0</v>
      </c>
      <c r="CY99" s="13">
        <f>SUMIFS('ATL RAW'!$J:$J,'ATL RAW'!$I:$I,'ATL GA Inventory'!$B99,'ATL RAW'!$L:$L,'ATL GA Inventory'!CY$3)+SUMIFS('ATL CR'!$J:$J,'ATL CR'!$I:$I,'ATL GA Inventory'!$B99,'ATL CR'!$L:$L,'ATL GA Inventory'!CY$3)</f>
        <v>0</v>
      </c>
      <c r="CZ99" s="13">
        <f>SUMIFS('ATL RAW'!$J:$J,'ATL RAW'!$I:$I,'ATL GA Inventory'!$B99,'ATL RAW'!$L:$L,'ATL GA Inventory'!CZ$3)+SUMIFS('ATL CR'!$J:$J,'ATL CR'!$I:$I,'ATL GA Inventory'!$B99,'ATL CR'!$L:$L,'ATL GA Inventory'!CZ$3)</f>
        <v>0</v>
      </c>
      <c r="DA99" s="13">
        <f>SUMIFS('ATL RAW'!$J:$J,'ATL RAW'!$I:$I,'ATL GA Inventory'!$B99,'ATL RAW'!$L:$L,'ATL GA Inventory'!DA$3)+SUMIFS('ATL CR'!$J:$J,'ATL CR'!$I:$I,'ATL GA Inventory'!$B99,'ATL CR'!$L:$L,'ATL GA Inventory'!DA$3)</f>
        <v>0</v>
      </c>
      <c r="DB99" s="13">
        <f>SUMIFS('ATL RAW'!$J:$J,'ATL RAW'!$I:$I,'ATL GA Inventory'!$B99,'ATL RAW'!$L:$L,'ATL GA Inventory'!DB$3)+SUMIFS('ATL CR'!$J:$J,'ATL CR'!$I:$I,'ATL GA Inventory'!$B99,'ATL CR'!$L:$L,'ATL GA Inventory'!DB$3)</f>
        <v>0</v>
      </c>
      <c r="DC99" s="13">
        <f>SUMIFS('ATL RAW'!$J:$J,'ATL RAW'!$I:$I,'ATL GA Inventory'!$B99,'ATL RAW'!$L:$L,'ATL GA Inventory'!DC$3)+SUMIFS('ATL CR'!$J:$J,'ATL CR'!$I:$I,'ATL GA Inventory'!$B99,'ATL CR'!$L:$L,'ATL GA Inventory'!DC$3)</f>
        <v>0</v>
      </c>
      <c r="DD99" s="13">
        <f>SUMIFS('ATL RAW'!$J:$J,'ATL RAW'!$I:$I,'ATL GA Inventory'!$B99,'ATL RAW'!$L:$L,'ATL GA Inventory'!DD$3)+SUMIFS('ATL CR'!$J:$J,'ATL CR'!$I:$I,'ATL GA Inventory'!$B99,'ATL CR'!$L:$L,'ATL GA Inventory'!DD$3)</f>
        <v>0</v>
      </c>
      <c r="DE99" s="13">
        <f>SUMIFS('ATL RAW'!$J:$J,'ATL RAW'!$I:$I,'ATL GA Inventory'!$B99,'ATL RAW'!$L:$L,'ATL GA Inventory'!DE$3)+SUMIFS('ATL CR'!$J:$J,'ATL CR'!$I:$I,'ATL GA Inventory'!$B99,'ATL CR'!$L:$L,'ATL GA Inventory'!DE$3)</f>
        <v>0</v>
      </c>
      <c r="DF99" s="13">
        <f>SUMIFS('ATL RAW'!$J:$J,'ATL RAW'!$I:$I,'ATL GA Inventory'!$B99,'ATL RAW'!$L:$L,'ATL GA Inventory'!DF$3)+SUMIFS('ATL CR'!$J:$J,'ATL CR'!$I:$I,'ATL GA Inventory'!$B99,'ATL CR'!$L:$L,'ATL GA Inventory'!DF$3)</f>
        <v>0</v>
      </c>
      <c r="DG99" s="13">
        <f>SUMIFS('ATL RAW'!$J:$J,'ATL RAW'!$I:$I,'ATL GA Inventory'!$B99,'ATL RAW'!$L:$L,'ATL GA Inventory'!DG$3)+SUMIFS('ATL CR'!$J:$J,'ATL CR'!$I:$I,'ATL GA Inventory'!$B99,'ATL CR'!$L:$L,'ATL GA Inventory'!DG$3)</f>
        <v>0</v>
      </c>
      <c r="DH99" s="13">
        <f>SUMIFS('ATL RAW'!$J:$J,'ATL RAW'!$I:$I,'ATL GA Inventory'!$B99,'ATL RAW'!$L:$L,'ATL GA Inventory'!DH$3)+SUMIFS('ATL CR'!$J:$J,'ATL CR'!$I:$I,'ATL GA Inventory'!$B99,'ATL CR'!$L:$L,'ATL GA Inventory'!DH$3)</f>
        <v>0</v>
      </c>
      <c r="DI99" s="13">
        <f>SUMIFS('ATL RAW'!$J:$J,'ATL RAW'!$I:$I,'ATL GA Inventory'!$B99,'ATL RAW'!$L:$L,'ATL GA Inventory'!DI$3)+SUMIFS('ATL CR'!$J:$J,'ATL CR'!$I:$I,'ATL GA Inventory'!$B99,'ATL CR'!$L:$L,'ATL GA Inventory'!DI$3)</f>
        <v>0</v>
      </c>
      <c r="DJ99" s="13">
        <f>SUMIFS('ATL RAW'!$J:$J,'ATL RAW'!$I:$I,'ATL GA Inventory'!$B99,'ATL RAW'!$L:$L,'ATL GA Inventory'!DJ$3)+SUMIFS('ATL CR'!$J:$J,'ATL CR'!$I:$I,'ATL GA Inventory'!$B99,'ATL CR'!$L:$L,'ATL GA Inventory'!DJ$3)</f>
        <v>0</v>
      </c>
      <c r="DK99" s="13">
        <f>SUMIFS('ATL RAW'!$J:$J,'ATL RAW'!$I:$I,'ATL GA Inventory'!$B99,'ATL RAW'!$L:$L,'ATL GA Inventory'!DK$3)+SUMIFS('ATL CR'!$J:$J,'ATL CR'!$I:$I,'ATL GA Inventory'!$B99,'ATL CR'!$L:$L,'ATL GA Inventory'!DK$3)</f>
        <v>0</v>
      </c>
      <c r="DL99" s="13">
        <f>SUMIFS('ATL RAW'!$J:$J,'ATL RAW'!$I:$I,'ATL GA Inventory'!$B99,'ATL RAW'!$L:$L,'ATL GA Inventory'!DL$3)+SUMIFS('ATL CR'!$J:$J,'ATL CR'!$I:$I,'ATL GA Inventory'!$B99,'ATL CR'!$L:$L,'ATL GA Inventory'!DL$3)</f>
        <v>0</v>
      </c>
      <c r="DM99" s="13">
        <f>SUMIFS('ATL RAW'!$J:$J,'ATL RAW'!$I:$I,'ATL GA Inventory'!$B99,'ATL RAW'!$L:$L,'ATL GA Inventory'!DM$3)+SUMIFS('ATL CR'!$J:$J,'ATL CR'!$I:$I,'ATL GA Inventory'!$B99,'ATL CR'!$L:$L,'ATL GA Inventory'!DM$3)</f>
        <v>0</v>
      </c>
      <c r="DN99" s="13">
        <f>SUMIFS('ATL RAW'!$J:$J,'ATL RAW'!$I:$I,'ATL GA Inventory'!$B99,'ATL RAW'!$L:$L,'ATL GA Inventory'!DN$3)+SUMIFS('ATL CR'!$J:$J,'ATL CR'!$I:$I,'ATL GA Inventory'!$B99,'ATL CR'!$L:$L,'ATL GA Inventory'!DN$3)</f>
        <v>0</v>
      </c>
      <c r="DO99" s="13">
        <f>SUMIFS('ATL RAW'!$J:$J,'ATL RAW'!$I:$I,'ATL GA Inventory'!$B99,'ATL RAW'!$L:$L,'ATL GA Inventory'!DO$3)+SUMIFS('ATL CR'!$J:$J,'ATL CR'!$I:$I,'ATL GA Inventory'!$B99,'ATL CR'!$L:$L,'ATL GA Inventory'!DO$3)</f>
        <v>0</v>
      </c>
      <c r="DP99" s="13">
        <f>SUMIFS('ATL RAW'!$J:$J,'ATL RAW'!$I:$I,'ATL GA Inventory'!$B99,'ATL RAW'!$L:$L,'ATL GA Inventory'!DP$3)+SUMIFS('ATL CR'!$J:$J,'ATL CR'!$I:$I,'ATL GA Inventory'!$B99,'ATL CR'!$L:$L,'ATL GA Inventory'!DP$3)</f>
        <v>0</v>
      </c>
      <c r="DQ99" s="13">
        <f>SUMIFS('ATL RAW'!$J:$J,'ATL RAW'!$I:$I,'ATL GA Inventory'!$B99,'ATL RAW'!$L:$L,'ATL GA Inventory'!DQ$3)+SUMIFS('ATL CR'!$J:$J,'ATL CR'!$I:$I,'ATL GA Inventory'!$B99,'ATL CR'!$L:$L,'ATL GA Inventory'!DQ$3)</f>
        <v>0</v>
      </c>
      <c r="DR99" s="13">
        <f>SUMIFS('ATL RAW'!$J:$J,'ATL RAW'!$I:$I,'ATL GA Inventory'!$B99,'ATL RAW'!$L:$L,'ATL GA Inventory'!DR$3)+SUMIFS('ATL CR'!$J:$J,'ATL CR'!$I:$I,'ATL GA Inventory'!$B99,'ATL CR'!$L:$L,'ATL GA Inventory'!DR$3)</f>
        <v>0</v>
      </c>
      <c r="DS99" s="13">
        <f>SUMIFS('ATL RAW'!$J:$J,'ATL RAW'!$I:$I,'ATL GA Inventory'!$B99,'ATL RAW'!$L:$L,'ATL GA Inventory'!DS$3)+SUMIFS('ATL CR'!$J:$J,'ATL CR'!$I:$I,'ATL GA Inventory'!$B99,'ATL CR'!$L:$L,'ATL GA Inventory'!DS$3)</f>
        <v>0</v>
      </c>
      <c r="DT99" s="13">
        <f>SUMIFS('ATL RAW'!$J:$J,'ATL RAW'!$I:$I,'ATL GA Inventory'!$B99,'ATL RAW'!$L:$L,'ATL GA Inventory'!DT$3)+SUMIFS('ATL CR'!$J:$J,'ATL CR'!$I:$I,'ATL GA Inventory'!$B99,'ATL CR'!$L:$L,'ATL GA Inventory'!DT$3)</f>
        <v>0</v>
      </c>
      <c r="DU99" s="13">
        <f>SUMIFS('ATL RAW'!$J:$J,'ATL RAW'!$I:$I,'ATL GA Inventory'!$B99,'ATL RAW'!$L:$L,'ATL GA Inventory'!DU$3)+SUMIFS('ATL CR'!$J:$J,'ATL CR'!$I:$I,'ATL GA Inventory'!$B99,'ATL CR'!$L:$L,'ATL GA Inventory'!DU$3)</f>
        <v>0</v>
      </c>
      <c r="DV99" s="13">
        <f>SUMIFS('ATL RAW'!$J:$J,'ATL RAW'!$I:$I,'ATL GA Inventory'!$B99,'ATL RAW'!$L:$L,'ATL GA Inventory'!DV$3)+SUMIFS('ATL CR'!$J:$J,'ATL CR'!$I:$I,'ATL GA Inventory'!$B99,'ATL CR'!$L:$L,'ATL GA Inventory'!DV$3)</f>
        <v>0</v>
      </c>
      <c r="DW99" s="13">
        <f>SUMIFS('ATL RAW'!$J:$J,'ATL RAW'!$I:$I,'ATL GA Inventory'!$B99,'ATL RAW'!$L:$L,'ATL GA Inventory'!DW$3)+SUMIFS('ATL CR'!$J:$J,'ATL CR'!$I:$I,'ATL GA Inventory'!$B99,'ATL CR'!$L:$L,'ATL GA Inventory'!DW$3)</f>
        <v>0</v>
      </c>
      <c r="DX99" s="13">
        <f>SUMIFS('ATL RAW'!$J:$J,'ATL RAW'!$I:$I,'ATL GA Inventory'!$B99,'ATL RAW'!$L:$L,'ATL GA Inventory'!DX$3)+SUMIFS('ATL CR'!$J:$J,'ATL CR'!$I:$I,'ATL GA Inventory'!$B99,'ATL CR'!$L:$L,'ATL GA Inventory'!DX$3)</f>
        <v>0</v>
      </c>
      <c r="DY99" s="13">
        <f>SUMIFS('ATL RAW'!$J:$J,'ATL RAW'!$I:$I,'ATL GA Inventory'!$B99,'ATL RAW'!$L:$L,'ATL GA Inventory'!DY$3)+SUMIFS('ATL CR'!$J:$J,'ATL CR'!$I:$I,'ATL GA Inventory'!$B99,'ATL CR'!$L:$L,'ATL GA Inventory'!DY$3)</f>
        <v>0</v>
      </c>
      <c r="DZ99" s="13">
        <f>SUMIFS('ATL RAW'!$J:$J,'ATL RAW'!$I:$I,'ATL GA Inventory'!$B99,'ATL RAW'!$L:$L,'ATL GA Inventory'!DZ$3)+SUMIFS('ATL CR'!$J:$J,'ATL CR'!$I:$I,'ATL GA Inventory'!$B99,'ATL CR'!$L:$L,'ATL GA Inventory'!DZ$3)</f>
        <v>0</v>
      </c>
      <c r="EA99" s="13">
        <f>SUMIFS('ATL RAW'!$J:$J,'ATL RAW'!$I:$I,'ATL GA Inventory'!$B99,'ATL RAW'!$L:$L,'ATL GA Inventory'!EA$3)+SUMIFS('ATL CR'!$J:$J,'ATL CR'!$I:$I,'ATL GA Inventory'!$B99,'ATL CR'!$L:$L,'ATL GA Inventory'!EA$3)</f>
        <v>0</v>
      </c>
      <c r="EB99" s="13">
        <f>SUMIFS('ATL RAW'!$J:$J,'ATL RAW'!$I:$I,'ATL GA Inventory'!$B99,'ATL RAW'!$L:$L,'ATL GA Inventory'!EB$3)+SUMIFS('ATL CR'!$J:$J,'ATL CR'!$I:$I,'ATL GA Inventory'!$B99,'ATL CR'!$L:$L,'ATL GA Inventory'!EB$3)</f>
        <v>0</v>
      </c>
      <c r="EC99" s="13">
        <f>SUMIFS('ATL RAW'!$J:$J,'ATL RAW'!$I:$I,'ATL GA Inventory'!$B99,'ATL RAW'!$L:$L,'ATL GA Inventory'!EC$3)+SUMIFS('ATL CR'!$J:$J,'ATL CR'!$I:$I,'ATL GA Inventory'!$B99,'ATL CR'!$L:$L,'ATL GA Inventory'!EC$3)</f>
        <v>0</v>
      </c>
      <c r="ED99" s="13">
        <f>SUMIFS('ATL RAW'!$J:$J,'ATL RAW'!$I:$I,'ATL GA Inventory'!$B99,'ATL RAW'!$L:$L,'ATL GA Inventory'!ED$3)+SUMIFS('ATL CR'!$J:$J,'ATL CR'!$I:$I,'ATL GA Inventory'!$B99,'ATL CR'!$L:$L,'ATL GA Inventory'!ED$3)</f>
        <v>0</v>
      </c>
      <c r="EE99" s="13">
        <f>SUMIFS('ATL RAW'!$J:$J,'ATL RAW'!$I:$I,'ATL GA Inventory'!$B99,'ATL RAW'!$L:$L,'ATL GA Inventory'!EE$3)+SUMIFS('ATL CR'!$J:$J,'ATL CR'!$I:$I,'ATL GA Inventory'!$B99,'ATL CR'!$L:$L,'ATL GA Inventory'!EE$3)</f>
        <v>0</v>
      </c>
      <c r="EF99" s="13">
        <f>SUMIFS('ATL RAW'!$J:$J,'ATL RAW'!$I:$I,'ATL GA Inventory'!$B99,'ATL RAW'!$L:$L,'ATL GA Inventory'!EF$3)+SUMIFS('ATL CR'!$J:$J,'ATL CR'!$I:$I,'ATL GA Inventory'!$B99,'ATL CR'!$L:$L,'ATL GA Inventory'!EF$3)</f>
        <v>0</v>
      </c>
      <c r="EG99" s="13">
        <f>SUMIFS('ATL RAW'!$J:$J,'ATL RAW'!$I:$I,'ATL GA Inventory'!$B99,'ATL RAW'!$L:$L,'ATL GA Inventory'!EG$3)+SUMIFS('ATL CR'!$J:$J,'ATL CR'!$I:$I,'ATL GA Inventory'!$B99,'ATL CR'!$L:$L,'ATL GA Inventory'!EG$3)</f>
        <v>0</v>
      </c>
      <c r="EH99" s="13">
        <f>SUMIFS('ATL RAW'!$J:$J,'ATL RAW'!$I:$I,'ATL GA Inventory'!$B99,'ATL RAW'!$L:$L,'ATL GA Inventory'!EH$3)+SUMIFS('ATL CR'!$J:$J,'ATL CR'!$I:$I,'ATL GA Inventory'!$B99,'ATL CR'!$L:$L,'ATL GA Inventory'!EH$3)</f>
        <v>0</v>
      </c>
      <c r="EI99" s="13">
        <f>SUMIFS('ATL RAW'!$J:$J,'ATL RAW'!$I:$I,'ATL GA Inventory'!$B99,'ATL RAW'!$L:$L,'ATL GA Inventory'!EI$3)+SUMIFS('ATL CR'!$J:$J,'ATL CR'!$I:$I,'ATL GA Inventory'!$B99,'ATL CR'!$L:$L,'ATL GA Inventory'!EI$3)</f>
        <v>0</v>
      </c>
      <c r="EJ99" s="13">
        <f>SUMIFS('ATL RAW'!$J:$J,'ATL RAW'!$I:$I,'ATL GA Inventory'!$B99,'ATL RAW'!$L:$L,'ATL GA Inventory'!EJ$3)+SUMIFS('ATL CR'!$J:$J,'ATL CR'!$I:$I,'ATL GA Inventory'!$B99,'ATL CR'!$L:$L,'ATL GA Inventory'!EJ$3)</f>
        <v>0</v>
      </c>
      <c r="EK99" s="13">
        <f>SUMIFS('ATL RAW'!$J:$J,'ATL RAW'!$I:$I,'ATL GA Inventory'!$B99,'ATL RAW'!$L:$L,'ATL GA Inventory'!EK$3)+SUMIFS('ATL CR'!$J:$J,'ATL CR'!$I:$I,'ATL GA Inventory'!$B99,'ATL CR'!$L:$L,'ATL GA Inventory'!EK$3)</f>
        <v>0</v>
      </c>
      <c r="EL99" s="13">
        <f>SUMIFS('ATL RAW'!$J:$J,'ATL RAW'!$I:$I,'ATL GA Inventory'!$B99,'ATL RAW'!$L:$L,'ATL GA Inventory'!EL$3)+SUMIFS('ATL CR'!$J:$J,'ATL CR'!$I:$I,'ATL GA Inventory'!$B99,'ATL CR'!$L:$L,'ATL GA Inventory'!EL$3)</f>
        <v>0</v>
      </c>
      <c r="EM99" s="13">
        <f>SUMIFS('ATL RAW'!$J:$J,'ATL RAW'!$I:$I,'ATL GA Inventory'!$B99,'ATL RAW'!$L:$L,'ATL GA Inventory'!EM$3)+SUMIFS('ATL CR'!$J:$J,'ATL CR'!$I:$I,'ATL GA Inventory'!$B99,'ATL CR'!$L:$L,'ATL GA Inventory'!EM$3)</f>
        <v>0</v>
      </c>
      <c r="EN99" s="13">
        <f>SUMIFS('ATL RAW'!$J:$J,'ATL RAW'!$I:$I,'ATL GA Inventory'!$B99,'ATL RAW'!$L:$L,'ATL GA Inventory'!EN$3)+SUMIFS('ATL CR'!$J:$J,'ATL CR'!$I:$I,'ATL GA Inventory'!$B99,'ATL CR'!$L:$L,'ATL GA Inventory'!EN$3)</f>
        <v>0</v>
      </c>
      <c r="EO99" s="13">
        <f>SUMIFS('ATL RAW'!$J:$J,'ATL RAW'!$I:$I,'ATL GA Inventory'!$B99,'ATL RAW'!$L:$L,'ATL GA Inventory'!EO$3)+SUMIFS('ATL CR'!$J:$J,'ATL CR'!$I:$I,'ATL GA Inventory'!$B99,'ATL CR'!$L:$L,'ATL GA Inventory'!EO$3)</f>
        <v>0</v>
      </c>
      <c r="EP99" s="13">
        <f>SUMIFS('ATL RAW'!$J:$J,'ATL RAW'!$I:$I,'ATL GA Inventory'!$B99,'ATL RAW'!$L:$L,'ATL GA Inventory'!EP$3)+SUMIFS('ATL CR'!$J:$J,'ATL CR'!$I:$I,'ATL GA Inventory'!$B99,'ATL CR'!$L:$L,'ATL GA Inventory'!EP$3)</f>
        <v>0</v>
      </c>
      <c r="EQ99" s="13">
        <f>SUMIFS('ATL RAW'!$J:$J,'ATL RAW'!$I:$I,'ATL GA Inventory'!$B99,'ATL RAW'!$L:$L,'ATL GA Inventory'!EQ$3)+SUMIFS('ATL CR'!$J:$J,'ATL CR'!$I:$I,'ATL GA Inventory'!$B99,'ATL CR'!$L:$L,'ATL GA Inventory'!EQ$3)</f>
        <v>0</v>
      </c>
      <c r="ER99" s="13">
        <f>SUMIFS('ATL RAW'!$J:$J,'ATL RAW'!$I:$I,'ATL GA Inventory'!$B99,'ATL RAW'!$L:$L,'ATL GA Inventory'!ER$3)+SUMIFS('ATL CR'!$J:$J,'ATL CR'!$I:$I,'ATL GA Inventory'!$B99,'ATL CR'!$L:$L,'ATL GA Inventory'!ER$3)</f>
        <v>0</v>
      </c>
      <c r="ES99" s="13">
        <f>SUMIFS('ATL RAW'!$J:$J,'ATL RAW'!$I:$I,'ATL GA Inventory'!$B99,'ATL RAW'!$L:$L,'ATL GA Inventory'!ES$3)+SUMIFS('ATL CR'!$J:$J,'ATL CR'!$I:$I,'ATL GA Inventory'!$B99,'ATL CR'!$L:$L,'ATL GA Inventory'!ES$3)</f>
        <v>0</v>
      </c>
      <c r="ET99" s="13">
        <f>SUMIFS('ATL RAW'!$J:$J,'ATL RAW'!$I:$I,'ATL GA Inventory'!$B99,'ATL RAW'!$L:$L,'ATL GA Inventory'!ET$3)+SUMIFS('ATL CR'!$J:$J,'ATL CR'!$I:$I,'ATL GA Inventory'!$B99,'ATL CR'!$L:$L,'ATL GA Inventory'!ET$3)</f>
        <v>0</v>
      </c>
      <c r="EU99" s="13">
        <f>SUMIFS('ATL RAW'!$J:$J,'ATL RAW'!$I:$I,'ATL GA Inventory'!$B99,'ATL RAW'!$L:$L,'ATL GA Inventory'!EU$3)+SUMIFS('ATL CR'!$J:$J,'ATL CR'!$I:$I,'ATL GA Inventory'!$B99,'ATL CR'!$L:$L,'ATL GA Inventory'!EU$3)</f>
        <v>0</v>
      </c>
      <c r="EV99" s="13">
        <f>SUMIFS('ATL RAW'!$J:$J,'ATL RAW'!$I:$I,'ATL GA Inventory'!$B99,'ATL RAW'!$L:$L,'ATL GA Inventory'!EV$3)+SUMIFS('ATL CR'!$J:$J,'ATL CR'!$I:$I,'ATL GA Inventory'!$B99,'ATL CR'!$L:$L,'ATL GA Inventory'!EV$3)</f>
        <v>0</v>
      </c>
      <c r="EW99" s="13">
        <f>SUMIFS('ATL RAW'!$J:$J,'ATL RAW'!$I:$I,'ATL GA Inventory'!$B99,'ATL RAW'!$L:$L,'ATL GA Inventory'!EW$3)+SUMIFS('ATL CR'!$J:$J,'ATL CR'!$I:$I,'ATL GA Inventory'!$B99,'ATL CR'!$L:$L,'ATL GA Inventory'!EW$3)</f>
        <v>0</v>
      </c>
      <c r="EX99" s="13">
        <f>SUMIFS('ATL RAW'!$J:$J,'ATL RAW'!$I:$I,'ATL GA Inventory'!$B99,'ATL RAW'!$L:$L,'ATL GA Inventory'!EX$3)+SUMIFS('ATL CR'!$J:$J,'ATL CR'!$I:$I,'ATL GA Inventory'!$B99,'ATL CR'!$L:$L,'ATL GA Inventory'!EX$3)</f>
        <v>0</v>
      </c>
      <c r="EY99" s="13">
        <f>SUMIFS('ATL RAW'!$J:$J,'ATL RAW'!$I:$I,'ATL GA Inventory'!$B99,'ATL RAW'!$L:$L,'ATL GA Inventory'!EY$3)+SUMIFS('ATL CR'!$J:$J,'ATL CR'!$I:$I,'ATL GA Inventory'!$B99,'ATL CR'!$L:$L,'ATL GA Inventory'!EY$3)</f>
        <v>0</v>
      </c>
      <c r="EZ99" s="13">
        <f>SUMIFS('ATL RAW'!$J:$J,'ATL RAW'!$I:$I,'ATL GA Inventory'!$B99,'ATL RAW'!$L:$L,'ATL GA Inventory'!EZ$3)+SUMIFS('ATL CR'!$J:$J,'ATL CR'!$I:$I,'ATL GA Inventory'!$B99,'ATL CR'!$L:$L,'ATL GA Inventory'!EZ$3)</f>
        <v>0</v>
      </c>
      <c r="FA99" s="13">
        <f>SUMIFS('ATL RAW'!$J:$J,'ATL RAW'!$I:$I,'ATL GA Inventory'!$B99,'ATL RAW'!$L:$L,'ATL GA Inventory'!FA$3)+SUMIFS('ATL CR'!$J:$J,'ATL CR'!$I:$I,'ATL GA Inventory'!$B99,'ATL CR'!$L:$L,'ATL GA Inventory'!FA$3)</f>
        <v>0</v>
      </c>
      <c r="FB99" s="13">
        <f>SUMIFS('ATL RAW'!$J:$J,'ATL RAW'!$I:$I,'ATL GA Inventory'!$B99,'ATL RAW'!$L:$L,'ATL GA Inventory'!FB$3)+SUMIFS('ATL CR'!$J:$J,'ATL CR'!$I:$I,'ATL GA Inventory'!$B99,'ATL CR'!$L:$L,'ATL GA Inventory'!FB$3)</f>
        <v>0</v>
      </c>
      <c r="FC99" s="13">
        <f>SUMIFS('ATL RAW'!$J:$J,'ATL RAW'!$I:$I,'ATL GA Inventory'!$B99,'ATL RAW'!$L:$L,'ATL GA Inventory'!FC$3)+SUMIFS('ATL CR'!$J:$J,'ATL CR'!$I:$I,'ATL GA Inventory'!$B99,'ATL CR'!$L:$L,'ATL GA Inventory'!FC$3)</f>
        <v>0</v>
      </c>
      <c r="FD99" s="13">
        <f>SUMIFS('ATL RAW'!$J:$J,'ATL RAW'!$I:$I,'ATL GA Inventory'!$B99,'ATL RAW'!$L:$L,'ATL GA Inventory'!FD$3)+SUMIFS('ATL CR'!$J:$J,'ATL CR'!$I:$I,'ATL GA Inventory'!$B99,'ATL CR'!$L:$L,'ATL GA Inventory'!FD$3)</f>
        <v>0</v>
      </c>
      <c r="FE99" s="13">
        <f>SUMIFS('ATL RAW'!$J:$J,'ATL RAW'!$I:$I,'ATL GA Inventory'!$B99,'ATL RAW'!$L:$L,'ATL GA Inventory'!FE$3)+SUMIFS('ATL CR'!$J:$J,'ATL CR'!$I:$I,'ATL GA Inventory'!$B99,'ATL CR'!$L:$L,'ATL GA Inventory'!FE$3)</f>
        <v>0</v>
      </c>
      <c r="FF99" s="13">
        <f>SUMIFS('ATL RAW'!$J:$J,'ATL RAW'!$I:$I,'ATL GA Inventory'!$B99,'ATL RAW'!$L:$L,'ATL GA Inventory'!FF$3)+SUMIFS('ATL CR'!$J:$J,'ATL CR'!$I:$I,'ATL GA Inventory'!$B99,'ATL CR'!$L:$L,'ATL GA Inventory'!FF$3)</f>
        <v>0</v>
      </c>
      <c r="FG99" s="13">
        <f>SUMIFS('ATL RAW'!$J:$J,'ATL RAW'!$I:$I,'ATL GA Inventory'!$B99,'ATL RAW'!$L:$L,'ATL GA Inventory'!FG$3)+SUMIFS('ATL CR'!$J:$J,'ATL CR'!$I:$I,'ATL GA Inventory'!$B99,'ATL CR'!$L:$L,'ATL GA Inventory'!FG$3)</f>
        <v>0</v>
      </c>
      <c r="FH99" s="13">
        <f>SUMIFS('ATL RAW'!$J:$J,'ATL RAW'!$I:$I,'ATL GA Inventory'!$B99,'ATL RAW'!$L:$L,'ATL GA Inventory'!FH$3)+SUMIFS('ATL CR'!$J:$J,'ATL CR'!$I:$I,'ATL GA Inventory'!$B99,'ATL CR'!$L:$L,'ATL GA Inventory'!FH$3)</f>
        <v>0</v>
      </c>
      <c r="FI99" s="13">
        <f>SUMIFS('ATL RAW'!$J:$J,'ATL RAW'!$I:$I,'ATL GA Inventory'!$B99,'ATL RAW'!$L:$L,'ATL GA Inventory'!FI$3)+SUMIFS('ATL CR'!$J:$J,'ATL CR'!$I:$I,'ATL GA Inventory'!$B99,'ATL CR'!$L:$L,'ATL GA Inventory'!FI$3)</f>
        <v>0</v>
      </c>
      <c r="FJ99" s="13">
        <f>SUMIFS('ATL RAW'!$J:$J,'ATL RAW'!$I:$I,'ATL GA Inventory'!$B99,'ATL RAW'!$L:$L,'ATL GA Inventory'!FJ$3)+SUMIFS('ATL CR'!$J:$J,'ATL CR'!$I:$I,'ATL GA Inventory'!$B99,'ATL CR'!$L:$L,'ATL GA Inventory'!FJ$3)</f>
        <v>0</v>
      </c>
      <c r="FK99" s="13">
        <f>SUMIFS('ATL RAW'!$J:$J,'ATL RAW'!$I:$I,'ATL GA Inventory'!$B99,'ATL RAW'!$L:$L,'ATL GA Inventory'!FK$3)+SUMIFS('ATL CR'!$J:$J,'ATL CR'!$I:$I,'ATL GA Inventory'!$B99,'ATL CR'!$L:$L,'ATL GA Inventory'!FK$3)</f>
        <v>0</v>
      </c>
      <c r="FL99" s="13">
        <f>SUMIFS('ATL RAW'!$J:$J,'ATL RAW'!$I:$I,'ATL GA Inventory'!$B99,'ATL RAW'!$L:$L,'ATL GA Inventory'!FL$3)+SUMIFS('ATL CR'!$J:$J,'ATL CR'!$I:$I,'ATL GA Inventory'!$B99,'ATL CR'!$L:$L,'ATL GA Inventory'!FL$3)</f>
        <v>0</v>
      </c>
      <c r="FM99" s="13">
        <f>SUMIFS('ATL RAW'!$J:$J,'ATL RAW'!$I:$I,'ATL GA Inventory'!$B99,'ATL RAW'!$L:$L,'ATL GA Inventory'!FM$3)+SUMIFS('ATL CR'!$J:$J,'ATL CR'!$I:$I,'ATL GA Inventory'!$B99,'ATL CR'!$L:$L,'ATL GA Inventory'!FM$3)</f>
        <v>0</v>
      </c>
      <c r="FN99" s="13">
        <f>SUMIFS('ATL RAW'!$J:$J,'ATL RAW'!$I:$I,'ATL GA Inventory'!$B99,'ATL RAW'!$L:$L,'ATL GA Inventory'!FN$3)+SUMIFS('ATL CR'!$J:$J,'ATL CR'!$I:$I,'ATL GA Inventory'!$B99,'ATL CR'!$L:$L,'ATL GA Inventory'!FN$3)</f>
        <v>0</v>
      </c>
      <c r="FO99" s="13">
        <f>SUMIFS('ATL RAW'!$J:$J,'ATL RAW'!$I:$I,'ATL GA Inventory'!$B99,'ATL RAW'!$L:$L,'ATL GA Inventory'!FO$3)+SUMIFS('ATL CR'!$J:$J,'ATL CR'!$I:$I,'ATL GA Inventory'!$B99,'ATL CR'!$L:$L,'ATL GA Inventory'!FO$3)</f>
        <v>0</v>
      </c>
      <c r="FP99" s="13">
        <f>SUMIFS('ATL RAW'!$J:$J,'ATL RAW'!$I:$I,'ATL GA Inventory'!$B99,'ATL RAW'!$L:$L,'ATL GA Inventory'!FP$3)+SUMIFS('ATL CR'!$J:$J,'ATL CR'!$I:$I,'ATL GA Inventory'!$B99,'ATL CR'!$L:$L,'ATL GA Inventory'!FP$3)</f>
        <v>0</v>
      </c>
      <c r="FQ99" s="13">
        <f>SUMIFS('ATL RAW'!$J:$J,'ATL RAW'!$I:$I,'ATL GA Inventory'!$B99,'ATL RAW'!$L:$L,'ATL GA Inventory'!FQ$3)+SUMIFS('ATL CR'!$J:$J,'ATL CR'!$I:$I,'ATL GA Inventory'!$B99,'ATL CR'!$L:$L,'ATL GA Inventory'!FQ$3)</f>
        <v>0</v>
      </c>
      <c r="FR99" s="13">
        <f>SUMIFS('ATL RAW'!$J:$J,'ATL RAW'!$I:$I,'ATL GA Inventory'!$B99,'ATL RAW'!$L:$L,'ATL GA Inventory'!FR$3)+SUMIFS('ATL CR'!$J:$J,'ATL CR'!$I:$I,'ATL GA Inventory'!$B99,'ATL CR'!$L:$L,'ATL GA Inventory'!FR$3)</f>
        <v>0</v>
      </c>
      <c r="FS99" s="13">
        <f>SUMIFS('ATL RAW'!$J:$J,'ATL RAW'!$I:$I,'ATL GA Inventory'!$B99,'ATL RAW'!$L:$L,'ATL GA Inventory'!FS$3)+SUMIFS('ATL CR'!$J:$J,'ATL CR'!$I:$I,'ATL GA Inventory'!$B99,'ATL CR'!$L:$L,'ATL GA Inventory'!FS$3)</f>
        <v>0</v>
      </c>
      <c r="FT99" s="13">
        <f>SUMIFS('ATL RAW'!$J:$J,'ATL RAW'!$I:$I,'ATL GA Inventory'!$B99,'ATL RAW'!$L:$L,'ATL GA Inventory'!FT$3)+SUMIFS('ATL CR'!$J:$J,'ATL CR'!$I:$I,'ATL GA Inventory'!$B99,'ATL CR'!$L:$L,'ATL GA Inventory'!FT$3)</f>
        <v>0</v>
      </c>
      <c r="FU99" s="13">
        <f>SUMIFS('ATL RAW'!$J:$J,'ATL RAW'!$I:$I,'ATL GA Inventory'!$B99,'ATL RAW'!$L:$L,'ATL GA Inventory'!FU$3)+SUMIFS('ATL CR'!$J:$J,'ATL CR'!$I:$I,'ATL GA Inventory'!$B99,'ATL CR'!$L:$L,'ATL GA Inventory'!FU$3)</f>
        <v>0</v>
      </c>
      <c r="FV99" s="13">
        <f>SUMIFS('ATL RAW'!$J:$J,'ATL RAW'!$I:$I,'ATL GA Inventory'!$B99,'ATL RAW'!$L:$L,'ATL GA Inventory'!FV$3)+SUMIFS('ATL CR'!$J:$J,'ATL CR'!$I:$I,'ATL GA Inventory'!$B99,'ATL CR'!$L:$L,'ATL GA Inventory'!FV$3)</f>
        <v>0</v>
      </c>
      <c r="FW99" s="13">
        <f>SUMIFS('ATL RAW'!$J:$J,'ATL RAW'!$I:$I,'ATL GA Inventory'!$B99,'ATL RAW'!$L:$L,'ATL GA Inventory'!FW$3)+SUMIFS('ATL CR'!$J:$J,'ATL CR'!$I:$I,'ATL GA Inventory'!$B99,'ATL CR'!$L:$L,'ATL GA Inventory'!FW$3)</f>
        <v>0</v>
      </c>
      <c r="FX99" s="13">
        <f>SUMIFS('ATL RAW'!$J:$J,'ATL RAW'!$I:$I,'ATL GA Inventory'!$B99,'ATL RAW'!$L:$L,'ATL GA Inventory'!FX$3)+SUMIFS('ATL CR'!$J:$J,'ATL CR'!$I:$I,'ATL GA Inventory'!$B99,'ATL CR'!$L:$L,'ATL GA Inventory'!FX$3)</f>
        <v>0</v>
      </c>
      <c r="FY99" s="13">
        <f>SUMIFS('ATL RAW'!$J:$J,'ATL RAW'!$I:$I,'ATL GA Inventory'!$B99,'ATL RAW'!$L:$L,'ATL GA Inventory'!FY$3)+SUMIFS('ATL CR'!$J:$J,'ATL CR'!$I:$I,'ATL GA Inventory'!$B99,'ATL CR'!$L:$L,'ATL GA Inventory'!FY$3)</f>
        <v>0</v>
      </c>
      <c r="FZ99" s="13">
        <f>SUMIFS('ATL RAW'!$J:$J,'ATL RAW'!$I:$I,'ATL GA Inventory'!$B99,'ATL RAW'!$L:$L,'ATL GA Inventory'!FZ$3)+SUMIFS('ATL CR'!$J:$J,'ATL CR'!$I:$I,'ATL GA Inventory'!$B99,'ATL CR'!$L:$L,'ATL GA Inventory'!FZ$3)</f>
        <v>0</v>
      </c>
      <c r="GA99" s="13">
        <f>SUMIFS('ATL RAW'!$J:$J,'ATL RAW'!$I:$I,'ATL GA Inventory'!$B99,'ATL RAW'!$L:$L,'ATL GA Inventory'!GA$3)+SUMIFS('ATL CR'!$J:$J,'ATL CR'!$I:$I,'ATL GA Inventory'!$B99,'ATL CR'!$L:$L,'ATL GA Inventory'!GA$3)</f>
        <v>0</v>
      </c>
      <c r="GB99" s="13">
        <f>SUMIFS('ATL RAW'!$J:$J,'ATL RAW'!$I:$I,'ATL GA Inventory'!$B99,'ATL RAW'!$L:$L,'ATL GA Inventory'!GB$3)+SUMIFS('ATL CR'!$J:$J,'ATL CR'!$I:$I,'ATL GA Inventory'!$B99,'ATL CR'!$L:$L,'ATL GA Inventory'!GB$3)</f>
        <v>0</v>
      </c>
      <c r="GC99" s="13">
        <f>SUMIFS('ATL RAW'!$J:$J,'ATL RAW'!$I:$I,'ATL GA Inventory'!$B99,'ATL RAW'!$L:$L,'ATL GA Inventory'!GC$3)+SUMIFS('ATL CR'!$J:$J,'ATL CR'!$I:$I,'ATL GA Inventory'!$B99,'ATL CR'!$L:$L,'ATL GA Inventory'!GC$3)</f>
        <v>0</v>
      </c>
      <c r="GD99" s="13">
        <f>SUMIFS('ATL RAW'!$J:$J,'ATL RAW'!$I:$I,'ATL GA Inventory'!$B99,'ATL RAW'!$L:$L,'ATL GA Inventory'!GD$3)+SUMIFS('ATL CR'!$J:$J,'ATL CR'!$I:$I,'ATL GA Inventory'!$B99,'ATL CR'!$L:$L,'ATL GA Inventory'!GD$3)</f>
        <v>0</v>
      </c>
      <c r="GE99" s="13">
        <f>SUMIFS('ATL RAW'!$J:$J,'ATL RAW'!$I:$I,'ATL GA Inventory'!$B99,'ATL RAW'!$L:$L,'ATL GA Inventory'!GE$3)+SUMIFS('ATL CR'!$J:$J,'ATL CR'!$I:$I,'ATL GA Inventory'!$B99,'ATL CR'!$L:$L,'ATL GA Inventory'!GE$3)</f>
        <v>0</v>
      </c>
      <c r="GF99" s="13">
        <f>SUMIFS('ATL RAW'!$J:$J,'ATL RAW'!$I:$I,'ATL GA Inventory'!$B99,'ATL RAW'!$L:$L,'ATL GA Inventory'!GF$3)+SUMIFS('ATL CR'!$J:$J,'ATL CR'!$I:$I,'ATL GA Inventory'!$B99,'ATL CR'!$L:$L,'ATL GA Inventory'!GF$3)</f>
        <v>0</v>
      </c>
      <c r="GG99" s="13">
        <f>SUMIFS('ATL RAW'!$J:$J,'ATL RAW'!$I:$I,'ATL GA Inventory'!$B99,'ATL RAW'!$L:$L,'ATL GA Inventory'!GG$3)+SUMIFS('ATL CR'!$J:$J,'ATL CR'!$I:$I,'ATL GA Inventory'!$B99,'ATL CR'!$L:$L,'ATL GA Inventory'!GG$3)</f>
        <v>0</v>
      </c>
      <c r="GH99" s="13">
        <f>SUMIFS('ATL RAW'!$J:$J,'ATL RAW'!$I:$I,'ATL GA Inventory'!$B99,'ATL RAW'!$L:$L,'ATL GA Inventory'!GH$3)+SUMIFS('ATL CR'!$J:$J,'ATL CR'!$I:$I,'ATL GA Inventory'!$B99,'ATL CR'!$L:$L,'ATL GA Inventory'!GH$3)</f>
        <v>0</v>
      </c>
      <c r="GI99" s="13">
        <f>SUMIFS('ATL RAW'!$J:$J,'ATL RAW'!$I:$I,'ATL GA Inventory'!$B99,'ATL RAW'!$L:$L,'ATL GA Inventory'!GI$3)+SUMIFS('ATL CR'!$J:$J,'ATL CR'!$I:$I,'ATL GA Inventory'!$B99,'ATL CR'!$L:$L,'ATL GA Inventory'!GI$3)</f>
        <v>0</v>
      </c>
      <c r="GJ99" s="13">
        <f>SUMIFS('ATL RAW'!$J:$J,'ATL RAW'!$I:$I,'ATL GA Inventory'!$B99,'ATL RAW'!$L:$L,'ATL GA Inventory'!GJ$3)+SUMIFS('ATL CR'!$J:$J,'ATL CR'!$I:$I,'ATL GA Inventory'!$B99,'ATL CR'!$L:$L,'ATL GA Inventory'!GJ$3)</f>
        <v>0</v>
      </c>
      <c r="GK99" s="13">
        <f>SUMIFS('ATL RAW'!$J:$J,'ATL RAW'!$I:$I,'ATL GA Inventory'!$B99,'ATL RAW'!$L:$L,'ATL GA Inventory'!GK$3)+SUMIFS('ATL CR'!$J:$J,'ATL CR'!$I:$I,'ATL GA Inventory'!$B99,'ATL CR'!$L:$L,'ATL GA Inventory'!GK$3)</f>
        <v>0</v>
      </c>
      <c r="GL99" s="13">
        <f>SUMIFS('ATL RAW'!$J:$J,'ATL RAW'!$I:$I,'ATL GA Inventory'!$B99,'ATL RAW'!$L:$L,'ATL GA Inventory'!GL$3)+SUMIFS('ATL CR'!$J:$J,'ATL CR'!$I:$I,'ATL GA Inventory'!$B99,'ATL CR'!$L:$L,'ATL GA Inventory'!GL$3)</f>
        <v>0</v>
      </c>
      <c r="GM99" s="13">
        <f>SUMIFS('ATL RAW'!$J:$J,'ATL RAW'!$I:$I,'ATL GA Inventory'!$B99,'ATL RAW'!$L:$L,'ATL GA Inventory'!GM$3)+SUMIFS('ATL CR'!$J:$J,'ATL CR'!$I:$I,'ATL GA Inventory'!$B99,'ATL CR'!$L:$L,'ATL GA Inventory'!GM$3)</f>
        <v>0</v>
      </c>
      <c r="GN99" s="13">
        <f>SUMIFS('ATL RAW'!$J:$J,'ATL RAW'!$I:$I,'ATL GA Inventory'!$B99,'ATL RAW'!$L:$L,'ATL GA Inventory'!GN$3)+SUMIFS('ATL CR'!$J:$J,'ATL CR'!$I:$I,'ATL GA Inventory'!$B99,'ATL CR'!$L:$L,'ATL GA Inventory'!GN$3)</f>
        <v>0</v>
      </c>
      <c r="GO99" s="13">
        <f>SUMIFS('ATL RAW'!$J:$J,'ATL RAW'!$I:$I,'ATL GA Inventory'!$B99,'ATL RAW'!$L:$L,'ATL GA Inventory'!GO$3)+SUMIFS('ATL CR'!$J:$J,'ATL CR'!$I:$I,'ATL GA Inventory'!$B99,'ATL CR'!$L:$L,'ATL GA Inventory'!GO$3)</f>
        <v>0</v>
      </c>
      <c r="GP99" s="13">
        <f>SUMIFS('ATL RAW'!$J:$J,'ATL RAW'!$I:$I,'ATL GA Inventory'!$B99,'ATL RAW'!$L:$L,'ATL GA Inventory'!GP$3)+SUMIFS('ATL CR'!$J:$J,'ATL CR'!$I:$I,'ATL GA Inventory'!$B99,'ATL CR'!$L:$L,'ATL GA Inventory'!GP$3)</f>
        <v>0</v>
      </c>
      <c r="GQ99" s="13">
        <f>SUMIFS('ATL RAW'!$J:$J,'ATL RAW'!$I:$I,'ATL GA Inventory'!$B99,'ATL RAW'!$L:$L,'ATL GA Inventory'!GQ$3)+SUMIFS('ATL CR'!$J:$J,'ATL CR'!$I:$I,'ATL GA Inventory'!$B99,'ATL CR'!$L:$L,'ATL GA Inventory'!GQ$3)</f>
        <v>0</v>
      </c>
      <c r="GR99" s="13">
        <f>SUMIFS('ATL RAW'!$J:$J,'ATL RAW'!$I:$I,'ATL GA Inventory'!$B99,'ATL RAW'!$L:$L,'ATL GA Inventory'!GR$3)+SUMIFS('ATL CR'!$J:$J,'ATL CR'!$I:$I,'ATL GA Inventory'!$B99,'ATL CR'!$L:$L,'ATL GA Inventory'!GR$3)</f>
        <v>0</v>
      </c>
      <c r="GS99" s="13">
        <f>SUMIFS('ATL RAW'!$J:$J,'ATL RAW'!$I:$I,'ATL GA Inventory'!$B99,'ATL RAW'!$L:$L,'ATL GA Inventory'!GS$3)+SUMIFS('ATL CR'!$J:$J,'ATL CR'!$I:$I,'ATL GA Inventory'!$B99,'ATL CR'!$L:$L,'ATL GA Inventory'!GS$3)</f>
        <v>0</v>
      </c>
      <c r="GT99" s="13">
        <f>SUMIFS('ATL RAW'!$J:$J,'ATL RAW'!$I:$I,'ATL GA Inventory'!$B99,'ATL RAW'!$L:$L,'ATL GA Inventory'!GT$3)+SUMIFS('ATL CR'!$J:$J,'ATL CR'!$I:$I,'ATL GA Inventory'!$B99,'ATL CR'!$L:$L,'ATL GA Inventory'!GT$3)</f>
        <v>0</v>
      </c>
      <c r="GU99" s="13">
        <f>SUMIFS('ATL RAW'!$J:$J,'ATL RAW'!$I:$I,'ATL GA Inventory'!$B99,'ATL RAW'!$L:$L,'ATL GA Inventory'!GU$3)+SUMIFS('ATL CR'!$J:$J,'ATL CR'!$I:$I,'ATL GA Inventory'!$B99,'ATL CR'!$L:$L,'ATL GA Inventory'!GU$3)</f>
        <v>0</v>
      </c>
      <c r="GV99" s="13">
        <f>SUMIFS('ATL RAW'!$J:$J,'ATL RAW'!$I:$I,'ATL GA Inventory'!$B99,'ATL RAW'!$L:$L,'ATL GA Inventory'!GV$3)+SUMIFS('ATL CR'!$J:$J,'ATL CR'!$I:$I,'ATL GA Inventory'!$B99,'ATL CR'!$L:$L,'ATL GA Inventory'!GV$3)</f>
        <v>0</v>
      </c>
      <c r="GW99" s="13">
        <f>SUMIFS('ATL RAW'!$J:$J,'ATL RAW'!$I:$I,'ATL GA Inventory'!$B99,'ATL RAW'!$L:$L,'ATL GA Inventory'!GW$3)+SUMIFS('ATL CR'!$J:$J,'ATL CR'!$I:$I,'ATL GA Inventory'!$B99,'ATL CR'!$L:$L,'ATL GA Inventory'!GW$3)</f>
        <v>0</v>
      </c>
      <c r="GX99" s="13">
        <f>SUMIFS('ATL RAW'!$J:$J,'ATL RAW'!$I:$I,'ATL GA Inventory'!$B99,'ATL RAW'!$L:$L,'ATL GA Inventory'!GX$3)+SUMIFS('ATL CR'!$J:$J,'ATL CR'!$I:$I,'ATL GA Inventory'!$B99,'ATL CR'!$L:$L,'ATL GA Inventory'!GX$3)</f>
        <v>0</v>
      </c>
      <c r="GY99" s="13">
        <f>SUMIFS('ATL RAW'!$J:$J,'ATL RAW'!$I:$I,'ATL GA Inventory'!$B99,'ATL RAW'!$L:$L,'ATL GA Inventory'!GY$3)+SUMIFS('ATL CR'!$J:$J,'ATL CR'!$I:$I,'ATL GA Inventory'!$B99,'ATL CR'!$L:$L,'ATL GA Inventory'!GY$3)</f>
        <v>0</v>
      </c>
    </row>
    <row r="100" spans="1:207" hidden="1">
      <c r="A100" s="15" t="s">
        <v>936</v>
      </c>
      <c r="B100" s="15">
        <f t="shared" si="13"/>
        <v>49302154</v>
      </c>
      <c r="C100" s="15" t="str">
        <f t="shared" si="13"/>
        <v>Q.PEAK DUO XL G10.c 470</v>
      </c>
      <c r="D100" s="14">
        <f t="shared" si="13"/>
        <v>470</v>
      </c>
      <c r="E100" s="13">
        <f>SUMIFS('ATL RAW'!$J:$J,'ATL RAW'!$I:$I,'ATL GA Inventory'!$B100,'ATL RAW'!$L:$L,'ATL GA Inventory'!E$3)+SUMIFS('ATL CR'!$J:$J,'ATL CR'!$I:$I,'ATL GA Inventory'!$B100,'ATL CR'!$L:$L,'ATL GA Inventory'!E$3)</f>
        <v>0</v>
      </c>
      <c r="F100" s="13">
        <f>SUMIFS('ATL RAW'!$J:$J,'ATL RAW'!$I:$I,'ATL GA Inventory'!$B100,'ATL RAW'!$L:$L,'ATL GA Inventory'!F$3)+SUMIFS('ATL CR'!$J:$J,'ATL CR'!$I:$I,'ATL GA Inventory'!$B100,'ATL CR'!$L:$L,'ATL GA Inventory'!F$3)</f>
        <v>0</v>
      </c>
      <c r="G100" s="13">
        <f>SUMIFS('ATL RAW'!$J:$J,'ATL RAW'!$I:$I,'ATL GA Inventory'!$B100,'ATL RAW'!$L:$L,'ATL GA Inventory'!G$3)+SUMIFS('ATL CR'!$J:$J,'ATL CR'!$I:$I,'ATL GA Inventory'!$B100,'ATL CR'!$L:$L,'ATL GA Inventory'!G$3)</f>
        <v>0</v>
      </c>
      <c r="H100" s="13">
        <f>SUMIFS('ATL RAW'!$J:$J,'ATL RAW'!$I:$I,'ATL GA Inventory'!$B100,'ATL RAW'!$L:$L,'ATL GA Inventory'!H$3)+SUMIFS('ATL CR'!$J:$J,'ATL CR'!$I:$I,'ATL GA Inventory'!$B100,'ATL CR'!$L:$L,'ATL GA Inventory'!H$3)</f>
        <v>0</v>
      </c>
      <c r="I100" s="13">
        <f>SUMIFS('ATL RAW'!$J:$J,'ATL RAW'!$I:$I,'ATL GA Inventory'!$B100,'ATL RAW'!$L:$L,'ATL GA Inventory'!I$3)+SUMIFS('ATL CR'!$J:$J,'ATL CR'!$I:$I,'ATL GA Inventory'!$B100,'ATL CR'!$L:$L,'ATL GA Inventory'!I$3)</f>
        <v>0</v>
      </c>
      <c r="J100" s="13">
        <f>SUMIFS('ATL RAW'!$J:$J,'ATL RAW'!$I:$I,'ATL GA Inventory'!$B100,'ATL RAW'!$L:$L,'ATL GA Inventory'!J$3)+SUMIFS('ATL CR'!$J:$J,'ATL CR'!$I:$I,'ATL GA Inventory'!$B100,'ATL CR'!$L:$L,'ATL GA Inventory'!J$3)</f>
        <v>0</v>
      </c>
      <c r="K100" s="13">
        <f>SUMIFS('ATL RAW'!$J:$J,'ATL RAW'!$I:$I,'ATL GA Inventory'!$B100,'ATL RAW'!$L:$L,'ATL GA Inventory'!K$3)+SUMIFS('ATL CR'!$J:$J,'ATL CR'!$I:$I,'ATL GA Inventory'!$B100,'ATL CR'!$L:$L,'ATL GA Inventory'!K$3)</f>
        <v>0</v>
      </c>
      <c r="L100" s="13">
        <f>SUMIFS('ATL RAW'!$J:$J,'ATL RAW'!$I:$I,'ATL GA Inventory'!$B100,'ATL RAW'!$L:$L,'ATL GA Inventory'!L$3)+SUMIFS('ATL CR'!$J:$J,'ATL CR'!$I:$I,'ATL GA Inventory'!$B100,'ATL CR'!$L:$L,'ATL GA Inventory'!L$3)</f>
        <v>0</v>
      </c>
      <c r="M100" s="13">
        <f>SUMIFS('ATL RAW'!$J:$J,'ATL RAW'!$I:$I,'ATL GA Inventory'!$B100,'ATL RAW'!$L:$L,'ATL GA Inventory'!M$3)+SUMIFS('ATL CR'!$J:$J,'ATL CR'!$I:$I,'ATL GA Inventory'!$B100,'ATL CR'!$L:$L,'ATL GA Inventory'!M$3)</f>
        <v>0</v>
      </c>
      <c r="N100" s="13">
        <f>SUMIFS('ATL RAW'!$J:$J,'ATL RAW'!$I:$I,'ATL GA Inventory'!$B100,'ATL RAW'!$L:$L,'ATL GA Inventory'!N$3)+SUMIFS('ATL CR'!$J:$J,'ATL CR'!$I:$I,'ATL GA Inventory'!$B100,'ATL CR'!$L:$L,'ATL GA Inventory'!N$3)</f>
        <v>0</v>
      </c>
      <c r="O100" s="13">
        <f>SUMIFS('ATL RAW'!$J:$J,'ATL RAW'!$I:$I,'ATL GA Inventory'!$B100,'ATL RAW'!$L:$L,'ATL GA Inventory'!O$3)+SUMIFS('ATL CR'!$J:$J,'ATL CR'!$I:$I,'ATL GA Inventory'!$B100,'ATL CR'!$L:$L,'ATL GA Inventory'!O$3)</f>
        <v>0</v>
      </c>
      <c r="P100" s="13">
        <f>SUMIFS('ATL RAW'!$J:$J,'ATL RAW'!$I:$I,'ATL GA Inventory'!$B100,'ATL RAW'!$L:$L,'ATL GA Inventory'!P$3)+SUMIFS('ATL CR'!$J:$J,'ATL CR'!$I:$I,'ATL GA Inventory'!$B100,'ATL CR'!$L:$L,'ATL GA Inventory'!P$3)</f>
        <v>0</v>
      </c>
      <c r="Q100" s="13">
        <f>SUMIFS('ATL RAW'!$J:$J,'ATL RAW'!$I:$I,'ATL GA Inventory'!$B100,'ATL RAW'!$L:$L,'ATL GA Inventory'!Q$3)+SUMIFS('ATL CR'!$J:$J,'ATL CR'!$I:$I,'ATL GA Inventory'!$B100,'ATL CR'!$L:$L,'ATL GA Inventory'!Q$3)</f>
        <v>0</v>
      </c>
      <c r="R100" s="13">
        <f>SUMIFS('ATL RAW'!$J:$J,'ATL RAW'!$I:$I,'ATL GA Inventory'!$B100,'ATL RAW'!$L:$L,'ATL GA Inventory'!R$3)+SUMIFS('ATL CR'!$J:$J,'ATL CR'!$I:$I,'ATL GA Inventory'!$B100,'ATL CR'!$L:$L,'ATL GA Inventory'!R$3)</f>
        <v>0</v>
      </c>
      <c r="S100" s="13">
        <f>SUMIFS('ATL RAW'!$J:$J,'ATL RAW'!$I:$I,'ATL GA Inventory'!$B100,'ATL RAW'!$L:$L,'ATL GA Inventory'!S$3)+SUMIFS('ATL CR'!$J:$J,'ATL CR'!$I:$I,'ATL GA Inventory'!$B100,'ATL CR'!$L:$L,'ATL GA Inventory'!S$3)</f>
        <v>0</v>
      </c>
      <c r="T100" s="13">
        <f>SUMIFS('ATL RAW'!$J:$J,'ATL RAW'!$I:$I,'ATL GA Inventory'!$B100,'ATL RAW'!$L:$L,'ATL GA Inventory'!T$3)+SUMIFS('ATL CR'!$J:$J,'ATL CR'!$I:$I,'ATL GA Inventory'!$B100,'ATL CR'!$L:$L,'ATL GA Inventory'!T$3)</f>
        <v>0</v>
      </c>
      <c r="U100" s="13">
        <f>SUMIFS('ATL RAW'!$J:$J,'ATL RAW'!$I:$I,'ATL GA Inventory'!$B100,'ATL RAW'!$L:$L,'ATL GA Inventory'!U$3)+SUMIFS('ATL CR'!$J:$J,'ATL CR'!$I:$I,'ATL GA Inventory'!$B100,'ATL CR'!$L:$L,'ATL GA Inventory'!U$3)</f>
        <v>0</v>
      </c>
      <c r="V100" s="13">
        <f>SUMIFS('ATL RAW'!$J:$J,'ATL RAW'!$I:$I,'ATL GA Inventory'!$B100,'ATL RAW'!$L:$L,'ATL GA Inventory'!V$3)+SUMIFS('ATL CR'!$J:$J,'ATL CR'!$I:$I,'ATL GA Inventory'!$B100,'ATL CR'!$L:$L,'ATL GA Inventory'!V$3)</f>
        <v>0</v>
      </c>
      <c r="W100" s="13">
        <f>SUMIFS('ATL RAW'!$J:$J,'ATL RAW'!$I:$I,'ATL GA Inventory'!$B100,'ATL RAW'!$L:$L,'ATL GA Inventory'!W$3)+SUMIFS('ATL CR'!$J:$J,'ATL CR'!$I:$I,'ATL GA Inventory'!$B100,'ATL CR'!$L:$L,'ATL GA Inventory'!W$3)</f>
        <v>0</v>
      </c>
      <c r="X100" s="13">
        <f>SUMIFS('ATL RAW'!$J:$J,'ATL RAW'!$I:$I,'ATL GA Inventory'!$B100,'ATL RAW'!$L:$L,'ATL GA Inventory'!X$3)+SUMIFS('ATL CR'!$J:$J,'ATL CR'!$I:$I,'ATL GA Inventory'!$B100,'ATL CR'!$L:$L,'ATL GA Inventory'!X$3)</f>
        <v>0</v>
      </c>
      <c r="Y100" s="13">
        <f>SUMIFS('ATL RAW'!$J:$J,'ATL RAW'!$I:$I,'ATL GA Inventory'!$B100,'ATL RAW'!$L:$L,'ATL GA Inventory'!Y$3)+SUMIFS('ATL CR'!$J:$J,'ATL CR'!$I:$I,'ATL GA Inventory'!$B100,'ATL CR'!$L:$L,'ATL GA Inventory'!Y$3)</f>
        <v>0</v>
      </c>
      <c r="Z100" s="13">
        <f>SUMIFS('ATL RAW'!$J:$J,'ATL RAW'!$I:$I,'ATL GA Inventory'!$B100,'ATL RAW'!$L:$L,'ATL GA Inventory'!Z$3)+SUMIFS('ATL CR'!$J:$J,'ATL CR'!$I:$I,'ATL GA Inventory'!$B100,'ATL CR'!$L:$L,'ATL GA Inventory'!Z$3)</f>
        <v>0</v>
      </c>
      <c r="AA100" s="13">
        <f>SUMIFS('ATL RAW'!$J:$J,'ATL RAW'!$I:$I,'ATL GA Inventory'!$B100,'ATL RAW'!$L:$L,'ATL GA Inventory'!AA$3)+SUMIFS('ATL CR'!$J:$J,'ATL CR'!$I:$I,'ATL GA Inventory'!$B100,'ATL CR'!$L:$L,'ATL GA Inventory'!AA$3)</f>
        <v>0</v>
      </c>
      <c r="AB100" s="13">
        <f>SUMIFS('ATL RAW'!$J:$J,'ATL RAW'!$I:$I,'ATL GA Inventory'!$B100,'ATL RAW'!$L:$L,'ATL GA Inventory'!AB$3)+SUMIFS('ATL CR'!$J:$J,'ATL CR'!$I:$I,'ATL GA Inventory'!$B100,'ATL CR'!$L:$L,'ATL GA Inventory'!AB$3)</f>
        <v>0</v>
      </c>
      <c r="AC100" s="13">
        <f>SUMIFS('ATL RAW'!$J:$J,'ATL RAW'!$I:$I,'ATL GA Inventory'!$B100,'ATL RAW'!$L:$L,'ATL GA Inventory'!AC$3)+SUMIFS('ATL CR'!$J:$J,'ATL CR'!$I:$I,'ATL GA Inventory'!$B100,'ATL CR'!$L:$L,'ATL GA Inventory'!AC$3)</f>
        <v>0</v>
      </c>
      <c r="AD100" s="13">
        <f>SUMIFS('ATL RAW'!$J:$J,'ATL RAW'!$I:$I,'ATL GA Inventory'!$B100,'ATL RAW'!$L:$L,'ATL GA Inventory'!AD$3)+SUMIFS('ATL CR'!$J:$J,'ATL CR'!$I:$I,'ATL GA Inventory'!$B100,'ATL CR'!$L:$L,'ATL GA Inventory'!AD$3)</f>
        <v>0</v>
      </c>
      <c r="AE100" s="13">
        <f>SUMIFS('ATL RAW'!$J:$J,'ATL RAW'!$I:$I,'ATL GA Inventory'!$B100,'ATL RAW'!$L:$L,'ATL GA Inventory'!AE$3)+SUMIFS('ATL CR'!$J:$J,'ATL CR'!$I:$I,'ATL GA Inventory'!$B100,'ATL CR'!$L:$L,'ATL GA Inventory'!AE$3)</f>
        <v>0</v>
      </c>
      <c r="AF100" s="13">
        <f>SUMIFS('ATL RAW'!$J:$J,'ATL RAW'!$I:$I,'ATL GA Inventory'!$B100,'ATL RAW'!$L:$L,'ATL GA Inventory'!AF$3)+SUMIFS('ATL CR'!$J:$J,'ATL CR'!$I:$I,'ATL GA Inventory'!$B100,'ATL CR'!$L:$L,'ATL GA Inventory'!AF$3)</f>
        <v>0</v>
      </c>
      <c r="AG100" s="13">
        <f>SUMIFS('ATL RAW'!$J:$J,'ATL RAW'!$I:$I,'ATL GA Inventory'!$B100,'ATL RAW'!$L:$L,'ATL GA Inventory'!AG$3)+SUMIFS('ATL CR'!$J:$J,'ATL CR'!$I:$I,'ATL GA Inventory'!$B100,'ATL CR'!$L:$L,'ATL GA Inventory'!AG$3)</f>
        <v>0</v>
      </c>
      <c r="AH100" s="13">
        <f>SUMIFS('ATL RAW'!$J:$J,'ATL RAW'!$I:$I,'ATL GA Inventory'!$B100,'ATL RAW'!$L:$L,'ATL GA Inventory'!AH$3)+SUMIFS('ATL CR'!$J:$J,'ATL CR'!$I:$I,'ATL GA Inventory'!$B100,'ATL CR'!$L:$L,'ATL GA Inventory'!AH$3)</f>
        <v>0</v>
      </c>
      <c r="AI100" s="13">
        <f>SUMIFS('ATL RAW'!$J:$J,'ATL RAW'!$I:$I,'ATL GA Inventory'!$B100,'ATL RAW'!$L:$L,'ATL GA Inventory'!AI$3)+SUMIFS('ATL CR'!$J:$J,'ATL CR'!$I:$I,'ATL GA Inventory'!$B100,'ATL CR'!$L:$L,'ATL GA Inventory'!AI$3)</f>
        <v>0</v>
      </c>
      <c r="AJ100" s="13">
        <f>SUMIFS('ATL RAW'!$J:$J,'ATL RAW'!$I:$I,'ATL GA Inventory'!$B100,'ATL RAW'!$L:$L,'ATL GA Inventory'!AJ$3)+SUMIFS('ATL CR'!$J:$J,'ATL CR'!$I:$I,'ATL GA Inventory'!$B100,'ATL CR'!$L:$L,'ATL GA Inventory'!AJ$3)</f>
        <v>0</v>
      </c>
      <c r="AK100" s="13">
        <f>SUMIFS('ATL RAW'!$J:$J,'ATL RAW'!$I:$I,'ATL GA Inventory'!$B100,'ATL RAW'!$L:$L,'ATL GA Inventory'!AK$3)+SUMIFS('ATL CR'!$J:$J,'ATL CR'!$I:$I,'ATL GA Inventory'!$B100,'ATL CR'!$L:$L,'ATL GA Inventory'!AK$3)</f>
        <v>0</v>
      </c>
      <c r="AL100" s="13">
        <f>SUMIFS('ATL RAW'!$J:$J,'ATL RAW'!$I:$I,'ATL GA Inventory'!$B100,'ATL RAW'!$L:$L,'ATL GA Inventory'!AL$3)+SUMIFS('ATL CR'!$J:$J,'ATL CR'!$I:$I,'ATL GA Inventory'!$B100,'ATL CR'!$L:$L,'ATL GA Inventory'!AL$3)</f>
        <v>0</v>
      </c>
      <c r="AM100" s="13">
        <f>SUMIFS('ATL RAW'!$J:$J,'ATL RAW'!$I:$I,'ATL GA Inventory'!$B100,'ATL RAW'!$L:$L,'ATL GA Inventory'!AM$3)+SUMIFS('ATL CR'!$J:$J,'ATL CR'!$I:$I,'ATL GA Inventory'!$B100,'ATL CR'!$L:$L,'ATL GA Inventory'!AM$3)</f>
        <v>0</v>
      </c>
      <c r="AN100" s="13">
        <f>SUMIFS('ATL RAW'!$J:$J,'ATL RAW'!$I:$I,'ATL GA Inventory'!$B100,'ATL RAW'!$L:$L,'ATL GA Inventory'!AN$3)+SUMIFS('ATL CR'!$J:$J,'ATL CR'!$I:$I,'ATL GA Inventory'!$B100,'ATL CR'!$L:$L,'ATL GA Inventory'!AN$3)</f>
        <v>0</v>
      </c>
      <c r="AO100" s="13">
        <f>SUMIFS('ATL RAW'!$J:$J,'ATL RAW'!$I:$I,'ATL GA Inventory'!$B100,'ATL RAW'!$L:$L,'ATL GA Inventory'!AO$3)+SUMIFS('ATL CR'!$J:$J,'ATL CR'!$I:$I,'ATL GA Inventory'!$B100,'ATL CR'!$L:$L,'ATL GA Inventory'!AO$3)</f>
        <v>0</v>
      </c>
      <c r="AP100" s="13">
        <f>SUMIFS('ATL RAW'!$J:$J,'ATL RAW'!$I:$I,'ATL GA Inventory'!$B100,'ATL RAW'!$L:$L,'ATL GA Inventory'!AP$3)+SUMIFS('ATL CR'!$J:$J,'ATL CR'!$I:$I,'ATL GA Inventory'!$B100,'ATL CR'!$L:$L,'ATL GA Inventory'!AP$3)</f>
        <v>0</v>
      </c>
      <c r="AQ100" s="13">
        <f>SUMIFS('ATL RAW'!$J:$J,'ATL RAW'!$I:$I,'ATL GA Inventory'!$B100,'ATL RAW'!$L:$L,'ATL GA Inventory'!AQ$3)+SUMIFS('ATL CR'!$J:$J,'ATL CR'!$I:$I,'ATL GA Inventory'!$B100,'ATL CR'!$L:$L,'ATL GA Inventory'!AQ$3)</f>
        <v>0</v>
      </c>
      <c r="AR100" s="13">
        <f>SUMIFS('ATL RAW'!$J:$J,'ATL RAW'!$I:$I,'ATL GA Inventory'!$B100,'ATL RAW'!$L:$L,'ATL GA Inventory'!AR$3)+SUMIFS('ATL CR'!$J:$J,'ATL CR'!$I:$I,'ATL GA Inventory'!$B100,'ATL CR'!$L:$L,'ATL GA Inventory'!AR$3)</f>
        <v>0</v>
      </c>
      <c r="AS100" s="13">
        <f>SUMIFS('ATL RAW'!$J:$J,'ATL RAW'!$I:$I,'ATL GA Inventory'!$B100,'ATL RAW'!$L:$L,'ATL GA Inventory'!AS$3)+SUMIFS('ATL CR'!$J:$J,'ATL CR'!$I:$I,'ATL GA Inventory'!$B100,'ATL CR'!$L:$L,'ATL GA Inventory'!AS$3)</f>
        <v>0</v>
      </c>
      <c r="AT100" s="13">
        <f>SUMIFS('ATL RAW'!$J:$J,'ATL RAW'!$I:$I,'ATL GA Inventory'!$B100,'ATL RAW'!$L:$L,'ATL GA Inventory'!AT$3)+SUMIFS('ATL CR'!$J:$J,'ATL CR'!$I:$I,'ATL GA Inventory'!$B100,'ATL CR'!$L:$L,'ATL GA Inventory'!AT$3)</f>
        <v>0</v>
      </c>
      <c r="AU100" s="13">
        <f>SUMIFS('ATL RAW'!$J:$J,'ATL RAW'!$I:$I,'ATL GA Inventory'!$B100,'ATL RAW'!$L:$L,'ATL GA Inventory'!AU$3)+SUMIFS('ATL CR'!$J:$J,'ATL CR'!$I:$I,'ATL GA Inventory'!$B100,'ATL CR'!$L:$L,'ATL GA Inventory'!AU$3)</f>
        <v>0</v>
      </c>
      <c r="AV100" s="13">
        <f>SUMIFS('ATL RAW'!$J:$J,'ATL RAW'!$I:$I,'ATL GA Inventory'!$B100,'ATL RAW'!$L:$L,'ATL GA Inventory'!AV$3)+SUMIFS('ATL CR'!$J:$J,'ATL CR'!$I:$I,'ATL GA Inventory'!$B100,'ATL CR'!$L:$L,'ATL GA Inventory'!AV$3)</f>
        <v>0</v>
      </c>
      <c r="AW100" s="13">
        <f>SUMIFS('ATL RAW'!$J:$J,'ATL RAW'!$I:$I,'ATL GA Inventory'!$B100,'ATL RAW'!$L:$L,'ATL GA Inventory'!AW$3)+SUMIFS('ATL CR'!$J:$J,'ATL CR'!$I:$I,'ATL GA Inventory'!$B100,'ATL CR'!$L:$L,'ATL GA Inventory'!AW$3)</f>
        <v>0</v>
      </c>
      <c r="AX100" s="13">
        <f>SUMIFS('ATL RAW'!$J:$J,'ATL RAW'!$I:$I,'ATL GA Inventory'!$B100,'ATL RAW'!$L:$L,'ATL GA Inventory'!AX$3)+SUMIFS('ATL CR'!$J:$J,'ATL CR'!$I:$I,'ATL GA Inventory'!$B100,'ATL CR'!$L:$L,'ATL GA Inventory'!AX$3)</f>
        <v>0</v>
      </c>
      <c r="AY100" s="13">
        <f>SUMIFS('ATL RAW'!$J:$J,'ATL RAW'!$I:$I,'ATL GA Inventory'!$B100,'ATL RAW'!$L:$L,'ATL GA Inventory'!AY$3)+SUMIFS('ATL CR'!$J:$J,'ATL CR'!$I:$I,'ATL GA Inventory'!$B100,'ATL CR'!$L:$L,'ATL GA Inventory'!AY$3)</f>
        <v>0</v>
      </c>
      <c r="AZ100" s="13">
        <f>SUMIFS('ATL RAW'!$J:$J,'ATL RAW'!$I:$I,'ATL GA Inventory'!$B100,'ATL RAW'!$L:$L,'ATL GA Inventory'!AZ$3)+SUMIFS('ATL CR'!$J:$J,'ATL CR'!$I:$I,'ATL GA Inventory'!$B100,'ATL CR'!$L:$L,'ATL GA Inventory'!AZ$3)</f>
        <v>0</v>
      </c>
      <c r="BA100" s="13">
        <f>SUMIFS('ATL RAW'!$J:$J,'ATL RAW'!$I:$I,'ATL GA Inventory'!$B100,'ATL RAW'!$L:$L,'ATL GA Inventory'!BA$3)+SUMIFS('ATL CR'!$J:$J,'ATL CR'!$I:$I,'ATL GA Inventory'!$B100,'ATL CR'!$L:$L,'ATL GA Inventory'!BA$3)</f>
        <v>0</v>
      </c>
      <c r="BB100" s="13">
        <f>SUMIFS('ATL RAW'!$J:$J,'ATL RAW'!$I:$I,'ATL GA Inventory'!$B100,'ATL RAW'!$L:$L,'ATL GA Inventory'!BB$3)+SUMIFS('ATL CR'!$J:$J,'ATL CR'!$I:$I,'ATL GA Inventory'!$B100,'ATL CR'!$L:$L,'ATL GA Inventory'!BB$3)</f>
        <v>0</v>
      </c>
      <c r="BC100" s="13">
        <f>SUMIFS('ATL RAW'!$J:$J,'ATL RAW'!$I:$I,'ATL GA Inventory'!$B100,'ATL RAW'!$L:$L,'ATL GA Inventory'!BC$3)+SUMIFS('ATL CR'!$J:$J,'ATL CR'!$I:$I,'ATL GA Inventory'!$B100,'ATL CR'!$L:$L,'ATL GA Inventory'!BC$3)</f>
        <v>0</v>
      </c>
      <c r="BD100" s="13">
        <f>SUMIFS('ATL RAW'!$J:$J,'ATL RAW'!$I:$I,'ATL GA Inventory'!$B100,'ATL RAW'!$L:$L,'ATL GA Inventory'!BD$3)+SUMIFS('ATL CR'!$J:$J,'ATL CR'!$I:$I,'ATL GA Inventory'!$B100,'ATL CR'!$L:$L,'ATL GA Inventory'!BD$3)</f>
        <v>0</v>
      </c>
      <c r="BE100" s="13">
        <f>SUMIFS('ATL RAW'!$J:$J,'ATL RAW'!$I:$I,'ATL GA Inventory'!$B100,'ATL RAW'!$L:$L,'ATL GA Inventory'!BE$3)+SUMIFS('ATL CR'!$J:$J,'ATL CR'!$I:$I,'ATL GA Inventory'!$B100,'ATL CR'!$L:$L,'ATL GA Inventory'!BE$3)</f>
        <v>0</v>
      </c>
      <c r="BF100" s="13">
        <f>SUMIFS('ATL RAW'!$J:$J,'ATL RAW'!$I:$I,'ATL GA Inventory'!$B100,'ATL RAW'!$L:$L,'ATL GA Inventory'!BF$3)+SUMIFS('ATL CR'!$J:$J,'ATL CR'!$I:$I,'ATL GA Inventory'!$B100,'ATL CR'!$L:$L,'ATL GA Inventory'!BF$3)</f>
        <v>0</v>
      </c>
      <c r="BG100" s="13">
        <f>SUMIFS('ATL RAW'!$J:$J,'ATL RAW'!$I:$I,'ATL GA Inventory'!$B100,'ATL RAW'!$L:$L,'ATL GA Inventory'!BG$3)+SUMIFS('ATL CR'!$J:$J,'ATL CR'!$I:$I,'ATL GA Inventory'!$B100,'ATL CR'!$L:$L,'ATL GA Inventory'!BG$3)</f>
        <v>0</v>
      </c>
      <c r="BH100" s="13">
        <f>SUMIFS('ATL RAW'!$J:$J,'ATL RAW'!$I:$I,'ATL GA Inventory'!$B100,'ATL RAW'!$L:$L,'ATL GA Inventory'!BH$3)+SUMIFS('ATL CR'!$J:$J,'ATL CR'!$I:$I,'ATL GA Inventory'!$B100,'ATL CR'!$L:$L,'ATL GA Inventory'!BH$3)</f>
        <v>0</v>
      </c>
      <c r="BI100" s="13">
        <f>SUMIFS('ATL RAW'!$J:$J,'ATL RAW'!$I:$I,'ATL GA Inventory'!$B100,'ATL RAW'!$L:$L,'ATL GA Inventory'!BI$3)+SUMIFS('ATL CR'!$J:$J,'ATL CR'!$I:$I,'ATL GA Inventory'!$B100,'ATL CR'!$L:$L,'ATL GA Inventory'!BI$3)</f>
        <v>0</v>
      </c>
      <c r="BJ100" s="13">
        <f>SUMIFS('ATL RAW'!$J:$J,'ATL RAW'!$I:$I,'ATL GA Inventory'!$B100,'ATL RAW'!$L:$L,'ATL GA Inventory'!BJ$3)+SUMIFS('ATL CR'!$J:$J,'ATL CR'!$I:$I,'ATL GA Inventory'!$B100,'ATL CR'!$L:$L,'ATL GA Inventory'!BJ$3)</f>
        <v>0</v>
      </c>
      <c r="BK100" s="13">
        <f>SUMIFS('ATL RAW'!$J:$J,'ATL RAW'!$I:$I,'ATL GA Inventory'!$B100,'ATL RAW'!$L:$L,'ATL GA Inventory'!BK$3)+SUMIFS('ATL CR'!$J:$J,'ATL CR'!$I:$I,'ATL GA Inventory'!$B100,'ATL CR'!$L:$L,'ATL GA Inventory'!BK$3)</f>
        <v>0</v>
      </c>
      <c r="BL100" s="13">
        <f>SUMIFS('ATL RAW'!$J:$J,'ATL RAW'!$I:$I,'ATL GA Inventory'!$B100,'ATL RAW'!$L:$L,'ATL GA Inventory'!BL$3)+SUMIFS('ATL CR'!$J:$J,'ATL CR'!$I:$I,'ATL GA Inventory'!$B100,'ATL CR'!$L:$L,'ATL GA Inventory'!BL$3)</f>
        <v>0</v>
      </c>
      <c r="BM100" s="13">
        <f>SUMIFS('ATL RAW'!$J:$J,'ATL RAW'!$I:$I,'ATL GA Inventory'!$B100,'ATL RAW'!$L:$L,'ATL GA Inventory'!BM$3)+SUMIFS('ATL CR'!$J:$J,'ATL CR'!$I:$I,'ATL GA Inventory'!$B100,'ATL CR'!$L:$L,'ATL GA Inventory'!BM$3)</f>
        <v>0</v>
      </c>
      <c r="BN100" s="13">
        <f>SUMIFS('ATL RAW'!$J:$J,'ATL RAW'!$I:$I,'ATL GA Inventory'!$B100,'ATL RAW'!$L:$L,'ATL GA Inventory'!BN$3)+SUMIFS('ATL CR'!$J:$J,'ATL CR'!$I:$I,'ATL GA Inventory'!$B100,'ATL CR'!$L:$L,'ATL GA Inventory'!BN$3)</f>
        <v>0</v>
      </c>
      <c r="BO100" s="13">
        <f>SUMIFS('ATL RAW'!$J:$J,'ATL RAW'!$I:$I,'ATL GA Inventory'!$B100,'ATL RAW'!$L:$L,'ATL GA Inventory'!BO$3)+SUMIFS('ATL CR'!$J:$J,'ATL CR'!$I:$I,'ATL GA Inventory'!$B100,'ATL CR'!$L:$L,'ATL GA Inventory'!BO$3)</f>
        <v>0</v>
      </c>
      <c r="BP100" s="13">
        <f>SUMIFS('ATL RAW'!$J:$J,'ATL RAW'!$I:$I,'ATL GA Inventory'!$B100,'ATL RAW'!$L:$L,'ATL GA Inventory'!BP$3)+SUMIFS('ATL CR'!$J:$J,'ATL CR'!$I:$I,'ATL GA Inventory'!$B100,'ATL CR'!$L:$L,'ATL GA Inventory'!BP$3)</f>
        <v>0</v>
      </c>
      <c r="BQ100" s="13">
        <f>SUMIFS('ATL RAW'!$J:$J,'ATL RAW'!$I:$I,'ATL GA Inventory'!$B100,'ATL RAW'!$L:$L,'ATL GA Inventory'!BQ$3)+SUMIFS('ATL CR'!$J:$J,'ATL CR'!$I:$I,'ATL GA Inventory'!$B100,'ATL CR'!$L:$L,'ATL GA Inventory'!BQ$3)</f>
        <v>0</v>
      </c>
      <c r="BR100" s="13">
        <f>SUMIFS('ATL RAW'!$J:$J,'ATL RAW'!$I:$I,'ATL GA Inventory'!$B100,'ATL RAW'!$L:$L,'ATL GA Inventory'!BR$3)+SUMIFS('ATL CR'!$J:$J,'ATL CR'!$I:$I,'ATL GA Inventory'!$B100,'ATL CR'!$L:$L,'ATL GA Inventory'!BR$3)</f>
        <v>0</v>
      </c>
      <c r="BS100" s="13">
        <f>SUMIFS('ATL RAW'!$J:$J,'ATL RAW'!$I:$I,'ATL GA Inventory'!$B100,'ATL RAW'!$L:$L,'ATL GA Inventory'!BS$3)+SUMIFS('ATL CR'!$J:$J,'ATL CR'!$I:$I,'ATL GA Inventory'!$B100,'ATL CR'!$L:$L,'ATL GA Inventory'!BS$3)</f>
        <v>0</v>
      </c>
      <c r="BT100" s="13">
        <f>SUMIFS('ATL RAW'!$J:$J,'ATL RAW'!$I:$I,'ATL GA Inventory'!$B100,'ATL RAW'!$L:$L,'ATL GA Inventory'!BT$3)+SUMIFS('ATL CR'!$J:$J,'ATL CR'!$I:$I,'ATL GA Inventory'!$B100,'ATL CR'!$L:$L,'ATL GA Inventory'!BT$3)</f>
        <v>0</v>
      </c>
      <c r="BU100" s="13">
        <f>SUMIFS('ATL RAW'!$J:$J,'ATL RAW'!$I:$I,'ATL GA Inventory'!$B100,'ATL RAW'!$L:$L,'ATL GA Inventory'!BU$3)+SUMIFS('ATL CR'!$J:$J,'ATL CR'!$I:$I,'ATL GA Inventory'!$B100,'ATL CR'!$L:$L,'ATL GA Inventory'!BU$3)</f>
        <v>0</v>
      </c>
      <c r="BV100" s="13">
        <f>SUMIFS('ATL RAW'!$J:$J,'ATL RAW'!$I:$I,'ATL GA Inventory'!$B100,'ATL RAW'!$L:$L,'ATL GA Inventory'!BV$3)+SUMIFS('ATL CR'!$J:$J,'ATL CR'!$I:$I,'ATL GA Inventory'!$B100,'ATL CR'!$L:$L,'ATL GA Inventory'!BV$3)</f>
        <v>0</v>
      </c>
      <c r="BW100" s="13">
        <f>SUMIFS('ATL RAW'!$J:$J,'ATL RAW'!$I:$I,'ATL GA Inventory'!$B100,'ATL RAW'!$L:$L,'ATL GA Inventory'!BW$3)+SUMIFS('ATL CR'!$J:$J,'ATL CR'!$I:$I,'ATL GA Inventory'!$B100,'ATL CR'!$L:$L,'ATL GA Inventory'!BW$3)</f>
        <v>0</v>
      </c>
      <c r="BX100" s="13">
        <f>SUMIFS('ATL RAW'!$J:$J,'ATL RAW'!$I:$I,'ATL GA Inventory'!$B100,'ATL RAW'!$L:$L,'ATL GA Inventory'!BX$3)+SUMIFS('ATL CR'!$J:$J,'ATL CR'!$I:$I,'ATL GA Inventory'!$B100,'ATL CR'!$L:$L,'ATL GA Inventory'!BX$3)</f>
        <v>0</v>
      </c>
      <c r="BY100" s="13">
        <f>SUMIFS('ATL RAW'!$J:$J,'ATL RAW'!$I:$I,'ATL GA Inventory'!$B100,'ATL RAW'!$L:$L,'ATL GA Inventory'!BY$3)+SUMIFS('ATL CR'!$J:$J,'ATL CR'!$I:$I,'ATL GA Inventory'!$B100,'ATL CR'!$L:$L,'ATL GA Inventory'!BY$3)</f>
        <v>0</v>
      </c>
      <c r="BZ100" s="13">
        <f>SUMIFS('ATL RAW'!$J:$J,'ATL RAW'!$I:$I,'ATL GA Inventory'!$B100,'ATL RAW'!$L:$L,'ATL GA Inventory'!BZ$3)+SUMIFS('ATL CR'!$J:$J,'ATL CR'!$I:$I,'ATL GA Inventory'!$B100,'ATL CR'!$L:$L,'ATL GA Inventory'!BZ$3)</f>
        <v>0</v>
      </c>
      <c r="CA100" s="13">
        <f>SUMIFS('ATL RAW'!$J:$J,'ATL RAW'!$I:$I,'ATL GA Inventory'!$B100,'ATL RAW'!$L:$L,'ATL GA Inventory'!CA$3)+SUMIFS('ATL CR'!$J:$J,'ATL CR'!$I:$I,'ATL GA Inventory'!$B100,'ATL CR'!$L:$L,'ATL GA Inventory'!CA$3)</f>
        <v>0</v>
      </c>
      <c r="CB100" s="13">
        <f>SUMIFS('ATL RAW'!$J:$J,'ATL RAW'!$I:$I,'ATL GA Inventory'!$B100,'ATL RAW'!$L:$L,'ATL GA Inventory'!CB$3)+SUMIFS('ATL CR'!$J:$J,'ATL CR'!$I:$I,'ATL GA Inventory'!$B100,'ATL CR'!$L:$L,'ATL GA Inventory'!CB$3)</f>
        <v>0</v>
      </c>
      <c r="CC100" s="13">
        <f>SUMIFS('ATL RAW'!$J:$J,'ATL RAW'!$I:$I,'ATL GA Inventory'!$B100,'ATL RAW'!$L:$L,'ATL GA Inventory'!CC$3)+SUMIFS('ATL CR'!$J:$J,'ATL CR'!$I:$I,'ATL GA Inventory'!$B100,'ATL CR'!$L:$L,'ATL GA Inventory'!CC$3)</f>
        <v>0</v>
      </c>
      <c r="CD100" s="13">
        <f>SUMIFS('ATL RAW'!$J:$J,'ATL RAW'!$I:$I,'ATL GA Inventory'!$B100,'ATL RAW'!$L:$L,'ATL GA Inventory'!CD$3)+SUMIFS('ATL CR'!$J:$J,'ATL CR'!$I:$I,'ATL GA Inventory'!$B100,'ATL CR'!$L:$L,'ATL GA Inventory'!CD$3)</f>
        <v>0</v>
      </c>
      <c r="CE100" s="13">
        <f>SUMIFS('ATL RAW'!$J:$J,'ATL RAW'!$I:$I,'ATL GA Inventory'!$B100,'ATL RAW'!$L:$L,'ATL GA Inventory'!CE$3)+SUMIFS('ATL CR'!$J:$J,'ATL CR'!$I:$I,'ATL GA Inventory'!$B100,'ATL CR'!$L:$L,'ATL GA Inventory'!CE$3)</f>
        <v>0</v>
      </c>
      <c r="CF100" s="13">
        <f>SUMIFS('ATL RAW'!$J:$J,'ATL RAW'!$I:$I,'ATL GA Inventory'!$B100,'ATL RAW'!$L:$L,'ATL GA Inventory'!CF$3)+SUMIFS('ATL CR'!$J:$J,'ATL CR'!$I:$I,'ATL GA Inventory'!$B100,'ATL CR'!$L:$L,'ATL GA Inventory'!CF$3)</f>
        <v>0</v>
      </c>
      <c r="CG100" s="13">
        <f>SUMIFS('ATL RAW'!$J:$J,'ATL RAW'!$I:$I,'ATL GA Inventory'!$B100,'ATL RAW'!$L:$L,'ATL GA Inventory'!CG$3)+SUMIFS('ATL CR'!$J:$J,'ATL CR'!$I:$I,'ATL GA Inventory'!$B100,'ATL CR'!$L:$L,'ATL GA Inventory'!CG$3)</f>
        <v>0</v>
      </c>
      <c r="CH100" s="13">
        <f>SUMIFS('ATL RAW'!$J:$J,'ATL RAW'!$I:$I,'ATL GA Inventory'!$B100,'ATL RAW'!$L:$L,'ATL GA Inventory'!CH$3)+SUMIFS('ATL CR'!$J:$J,'ATL CR'!$I:$I,'ATL GA Inventory'!$B100,'ATL CR'!$L:$L,'ATL GA Inventory'!CH$3)</f>
        <v>0</v>
      </c>
      <c r="CI100" s="13">
        <f>SUMIFS('ATL RAW'!$J:$J,'ATL RAW'!$I:$I,'ATL GA Inventory'!$B100,'ATL RAW'!$L:$L,'ATL GA Inventory'!CI$3)+SUMIFS('ATL CR'!$J:$J,'ATL CR'!$I:$I,'ATL GA Inventory'!$B100,'ATL CR'!$L:$L,'ATL GA Inventory'!CI$3)</f>
        <v>0</v>
      </c>
      <c r="CJ100" s="13">
        <f>SUMIFS('ATL RAW'!$J:$J,'ATL RAW'!$I:$I,'ATL GA Inventory'!$B100,'ATL RAW'!$L:$L,'ATL GA Inventory'!CJ$3)+SUMIFS('ATL CR'!$J:$J,'ATL CR'!$I:$I,'ATL GA Inventory'!$B100,'ATL CR'!$L:$L,'ATL GA Inventory'!CJ$3)</f>
        <v>0</v>
      </c>
      <c r="CK100" s="13">
        <f>SUMIFS('ATL RAW'!$J:$J,'ATL RAW'!$I:$I,'ATL GA Inventory'!$B100,'ATL RAW'!$L:$L,'ATL GA Inventory'!CK$3)+SUMIFS('ATL CR'!$J:$J,'ATL CR'!$I:$I,'ATL GA Inventory'!$B100,'ATL CR'!$L:$L,'ATL GA Inventory'!CK$3)</f>
        <v>0</v>
      </c>
      <c r="CL100" s="13">
        <f>SUMIFS('ATL RAW'!$J:$J,'ATL RAW'!$I:$I,'ATL GA Inventory'!$B100,'ATL RAW'!$L:$L,'ATL GA Inventory'!CL$3)+SUMIFS('ATL CR'!$J:$J,'ATL CR'!$I:$I,'ATL GA Inventory'!$B100,'ATL CR'!$L:$L,'ATL GA Inventory'!CL$3)</f>
        <v>0</v>
      </c>
      <c r="CM100" s="13">
        <f>SUMIFS('ATL RAW'!$J:$J,'ATL RAW'!$I:$I,'ATL GA Inventory'!$B100,'ATL RAW'!$L:$L,'ATL GA Inventory'!CM$3)+SUMIFS('ATL CR'!$J:$J,'ATL CR'!$I:$I,'ATL GA Inventory'!$B100,'ATL CR'!$L:$L,'ATL GA Inventory'!CM$3)</f>
        <v>0</v>
      </c>
      <c r="CN100" s="13">
        <f>SUMIFS('ATL RAW'!$J:$J,'ATL RAW'!$I:$I,'ATL GA Inventory'!$B100,'ATL RAW'!$L:$L,'ATL GA Inventory'!CN$3)+SUMIFS('ATL CR'!$J:$J,'ATL CR'!$I:$I,'ATL GA Inventory'!$B100,'ATL CR'!$L:$L,'ATL GA Inventory'!CN$3)</f>
        <v>0</v>
      </c>
      <c r="CO100" s="13">
        <f>SUMIFS('ATL RAW'!$J:$J,'ATL RAW'!$I:$I,'ATL GA Inventory'!$B100,'ATL RAW'!$L:$L,'ATL GA Inventory'!CO$3)+SUMIFS('ATL CR'!$J:$J,'ATL CR'!$I:$I,'ATL GA Inventory'!$B100,'ATL CR'!$L:$L,'ATL GA Inventory'!CO$3)</f>
        <v>0</v>
      </c>
      <c r="CP100" s="13">
        <f>SUMIFS('ATL RAW'!$J:$J,'ATL RAW'!$I:$I,'ATL GA Inventory'!$B100,'ATL RAW'!$L:$L,'ATL GA Inventory'!CP$3)+SUMIFS('ATL CR'!$J:$J,'ATL CR'!$I:$I,'ATL GA Inventory'!$B100,'ATL CR'!$L:$L,'ATL GA Inventory'!CP$3)</f>
        <v>0</v>
      </c>
      <c r="CQ100" s="13">
        <f>SUMIFS('ATL RAW'!$J:$J,'ATL RAW'!$I:$I,'ATL GA Inventory'!$B100,'ATL RAW'!$L:$L,'ATL GA Inventory'!CQ$3)+SUMIFS('ATL CR'!$J:$J,'ATL CR'!$I:$I,'ATL GA Inventory'!$B100,'ATL CR'!$L:$L,'ATL GA Inventory'!CQ$3)</f>
        <v>0</v>
      </c>
      <c r="CR100" s="13">
        <f>SUMIFS('ATL RAW'!$J:$J,'ATL RAW'!$I:$I,'ATL GA Inventory'!$B100,'ATL RAW'!$L:$L,'ATL GA Inventory'!CR$3)+SUMIFS('ATL CR'!$J:$J,'ATL CR'!$I:$I,'ATL GA Inventory'!$B100,'ATL CR'!$L:$L,'ATL GA Inventory'!CR$3)</f>
        <v>0</v>
      </c>
      <c r="CS100" s="13">
        <f>SUMIFS('ATL RAW'!$J:$J,'ATL RAW'!$I:$I,'ATL GA Inventory'!$B100,'ATL RAW'!$L:$L,'ATL GA Inventory'!CS$3)+SUMIFS('ATL CR'!$J:$J,'ATL CR'!$I:$I,'ATL GA Inventory'!$B100,'ATL CR'!$L:$L,'ATL GA Inventory'!CS$3)</f>
        <v>0</v>
      </c>
      <c r="CT100" s="13">
        <f>SUMIFS('ATL RAW'!$J:$J,'ATL RAW'!$I:$I,'ATL GA Inventory'!$B100,'ATL RAW'!$L:$L,'ATL GA Inventory'!CT$3)+SUMIFS('ATL CR'!$J:$J,'ATL CR'!$I:$I,'ATL GA Inventory'!$B100,'ATL CR'!$L:$L,'ATL GA Inventory'!CT$3)</f>
        <v>0</v>
      </c>
      <c r="CU100" s="13">
        <f>SUMIFS('ATL RAW'!$J:$J,'ATL RAW'!$I:$I,'ATL GA Inventory'!$B100,'ATL RAW'!$L:$L,'ATL GA Inventory'!CU$3)+SUMIFS('ATL CR'!$J:$J,'ATL CR'!$I:$I,'ATL GA Inventory'!$B100,'ATL CR'!$L:$L,'ATL GA Inventory'!CU$3)</f>
        <v>0</v>
      </c>
      <c r="CV100" s="13">
        <f>SUMIFS('ATL RAW'!$J:$J,'ATL RAW'!$I:$I,'ATL GA Inventory'!$B100,'ATL RAW'!$L:$L,'ATL GA Inventory'!CV$3)+SUMIFS('ATL CR'!$J:$J,'ATL CR'!$I:$I,'ATL GA Inventory'!$B100,'ATL CR'!$L:$L,'ATL GA Inventory'!CV$3)</f>
        <v>0</v>
      </c>
      <c r="CW100" s="13">
        <f>SUMIFS('ATL RAW'!$J:$J,'ATL RAW'!$I:$I,'ATL GA Inventory'!$B100,'ATL RAW'!$L:$L,'ATL GA Inventory'!CW$3)+SUMIFS('ATL CR'!$J:$J,'ATL CR'!$I:$I,'ATL GA Inventory'!$B100,'ATL CR'!$L:$L,'ATL GA Inventory'!CW$3)</f>
        <v>0</v>
      </c>
      <c r="CX100" s="13">
        <f>SUMIFS('ATL RAW'!$J:$J,'ATL RAW'!$I:$I,'ATL GA Inventory'!$B100,'ATL RAW'!$L:$L,'ATL GA Inventory'!CX$3)+SUMIFS('ATL CR'!$J:$J,'ATL CR'!$I:$I,'ATL GA Inventory'!$B100,'ATL CR'!$L:$L,'ATL GA Inventory'!CX$3)</f>
        <v>0</v>
      </c>
      <c r="CY100" s="13">
        <f>SUMIFS('ATL RAW'!$J:$J,'ATL RAW'!$I:$I,'ATL GA Inventory'!$B100,'ATL RAW'!$L:$L,'ATL GA Inventory'!CY$3)+SUMIFS('ATL CR'!$J:$J,'ATL CR'!$I:$I,'ATL GA Inventory'!$B100,'ATL CR'!$L:$L,'ATL GA Inventory'!CY$3)</f>
        <v>0</v>
      </c>
      <c r="CZ100" s="13">
        <f>SUMIFS('ATL RAW'!$J:$J,'ATL RAW'!$I:$I,'ATL GA Inventory'!$B100,'ATL RAW'!$L:$L,'ATL GA Inventory'!CZ$3)+SUMIFS('ATL CR'!$J:$J,'ATL CR'!$I:$I,'ATL GA Inventory'!$B100,'ATL CR'!$L:$L,'ATL GA Inventory'!CZ$3)</f>
        <v>0</v>
      </c>
      <c r="DA100" s="13">
        <f>SUMIFS('ATL RAW'!$J:$J,'ATL RAW'!$I:$I,'ATL GA Inventory'!$B100,'ATL RAW'!$L:$L,'ATL GA Inventory'!DA$3)+SUMIFS('ATL CR'!$J:$J,'ATL CR'!$I:$I,'ATL GA Inventory'!$B100,'ATL CR'!$L:$L,'ATL GA Inventory'!DA$3)</f>
        <v>0</v>
      </c>
      <c r="DB100" s="13">
        <f>SUMIFS('ATL RAW'!$J:$J,'ATL RAW'!$I:$I,'ATL GA Inventory'!$B100,'ATL RAW'!$L:$L,'ATL GA Inventory'!DB$3)+SUMIFS('ATL CR'!$J:$J,'ATL CR'!$I:$I,'ATL GA Inventory'!$B100,'ATL CR'!$L:$L,'ATL GA Inventory'!DB$3)</f>
        <v>0</v>
      </c>
      <c r="DC100" s="13">
        <f>SUMIFS('ATL RAW'!$J:$J,'ATL RAW'!$I:$I,'ATL GA Inventory'!$B100,'ATL RAW'!$L:$L,'ATL GA Inventory'!DC$3)+SUMIFS('ATL CR'!$J:$J,'ATL CR'!$I:$I,'ATL GA Inventory'!$B100,'ATL CR'!$L:$L,'ATL GA Inventory'!DC$3)</f>
        <v>0</v>
      </c>
      <c r="DD100" s="13">
        <f>SUMIFS('ATL RAW'!$J:$J,'ATL RAW'!$I:$I,'ATL GA Inventory'!$B100,'ATL RAW'!$L:$L,'ATL GA Inventory'!DD$3)+SUMIFS('ATL CR'!$J:$J,'ATL CR'!$I:$I,'ATL GA Inventory'!$B100,'ATL CR'!$L:$L,'ATL GA Inventory'!DD$3)</f>
        <v>0</v>
      </c>
      <c r="DE100" s="13">
        <f>SUMIFS('ATL RAW'!$J:$J,'ATL RAW'!$I:$I,'ATL GA Inventory'!$B100,'ATL RAW'!$L:$L,'ATL GA Inventory'!DE$3)+SUMIFS('ATL CR'!$J:$J,'ATL CR'!$I:$I,'ATL GA Inventory'!$B100,'ATL CR'!$L:$L,'ATL GA Inventory'!DE$3)</f>
        <v>0</v>
      </c>
      <c r="DF100" s="13">
        <f>SUMIFS('ATL RAW'!$J:$J,'ATL RAW'!$I:$I,'ATL GA Inventory'!$B100,'ATL RAW'!$L:$L,'ATL GA Inventory'!DF$3)+SUMIFS('ATL CR'!$J:$J,'ATL CR'!$I:$I,'ATL GA Inventory'!$B100,'ATL CR'!$L:$L,'ATL GA Inventory'!DF$3)</f>
        <v>0</v>
      </c>
      <c r="DG100" s="13">
        <f>SUMIFS('ATL RAW'!$J:$J,'ATL RAW'!$I:$I,'ATL GA Inventory'!$B100,'ATL RAW'!$L:$L,'ATL GA Inventory'!DG$3)+SUMIFS('ATL CR'!$J:$J,'ATL CR'!$I:$I,'ATL GA Inventory'!$B100,'ATL CR'!$L:$L,'ATL GA Inventory'!DG$3)</f>
        <v>0</v>
      </c>
      <c r="DH100" s="13">
        <f>SUMIFS('ATL RAW'!$J:$J,'ATL RAW'!$I:$I,'ATL GA Inventory'!$B100,'ATL RAW'!$L:$L,'ATL GA Inventory'!DH$3)+SUMIFS('ATL CR'!$J:$J,'ATL CR'!$I:$I,'ATL GA Inventory'!$B100,'ATL CR'!$L:$L,'ATL GA Inventory'!DH$3)</f>
        <v>0</v>
      </c>
      <c r="DI100" s="13">
        <f>SUMIFS('ATL RAW'!$J:$J,'ATL RAW'!$I:$I,'ATL GA Inventory'!$B100,'ATL RAW'!$L:$L,'ATL GA Inventory'!DI$3)+SUMIFS('ATL CR'!$J:$J,'ATL CR'!$I:$I,'ATL GA Inventory'!$B100,'ATL CR'!$L:$L,'ATL GA Inventory'!DI$3)</f>
        <v>0</v>
      </c>
      <c r="DJ100" s="13">
        <f>SUMIFS('ATL RAW'!$J:$J,'ATL RAW'!$I:$I,'ATL GA Inventory'!$B100,'ATL RAW'!$L:$L,'ATL GA Inventory'!DJ$3)+SUMIFS('ATL CR'!$J:$J,'ATL CR'!$I:$I,'ATL GA Inventory'!$B100,'ATL CR'!$L:$L,'ATL GA Inventory'!DJ$3)</f>
        <v>0</v>
      </c>
      <c r="DK100" s="13">
        <f>SUMIFS('ATL RAW'!$J:$J,'ATL RAW'!$I:$I,'ATL GA Inventory'!$B100,'ATL RAW'!$L:$L,'ATL GA Inventory'!DK$3)+SUMIFS('ATL CR'!$J:$J,'ATL CR'!$I:$I,'ATL GA Inventory'!$B100,'ATL CR'!$L:$L,'ATL GA Inventory'!DK$3)</f>
        <v>0</v>
      </c>
      <c r="DL100" s="13">
        <f>SUMIFS('ATL RAW'!$J:$J,'ATL RAW'!$I:$I,'ATL GA Inventory'!$B100,'ATL RAW'!$L:$L,'ATL GA Inventory'!DL$3)+SUMIFS('ATL CR'!$J:$J,'ATL CR'!$I:$I,'ATL GA Inventory'!$B100,'ATL CR'!$L:$L,'ATL GA Inventory'!DL$3)</f>
        <v>0</v>
      </c>
      <c r="DM100" s="13">
        <f>SUMIFS('ATL RAW'!$J:$J,'ATL RAW'!$I:$I,'ATL GA Inventory'!$B100,'ATL RAW'!$L:$L,'ATL GA Inventory'!DM$3)+SUMIFS('ATL CR'!$J:$J,'ATL CR'!$I:$I,'ATL GA Inventory'!$B100,'ATL CR'!$L:$L,'ATL GA Inventory'!DM$3)</f>
        <v>0</v>
      </c>
      <c r="DN100" s="13">
        <f>SUMIFS('ATL RAW'!$J:$J,'ATL RAW'!$I:$I,'ATL GA Inventory'!$B100,'ATL RAW'!$L:$L,'ATL GA Inventory'!DN$3)+SUMIFS('ATL CR'!$J:$J,'ATL CR'!$I:$I,'ATL GA Inventory'!$B100,'ATL CR'!$L:$L,'ATL GA Inventory'!DN$3)</f>
        <v>0</v>
      </c>
      <c r="DO100" s="13">
        <f>SUMIFS('ATL RAW'!$J:$J,'ATL RAW'!$I:$I,'ATL GA Inventory'!$B100,'ATL RAW'!$L:$L,'ATL GA Inventory'!DO$3)+SUMIFS('ATL CR'!$J:$J,'ATL CR'!$I:$I,'ATL GA Inventory'!$B100,'ATL CR'!$L:$L,'ATL GA Inventory'!DO$3)</f>
        <v>0</v>
      </c>
      <c r="DP100" s="13">
        <f>SUMIFS('ATL RAW'!$J:$J,'ATL RAW'!$I:$I,'ATL GA Inventory'!$B100,'ATL RAW'!$L:$L,'ATL GA Inventory'!DP$3)+SUMIFS('ATL CR'!$J:$J,'ATL CR'!$I:$I,'ATL GA Inventory'!$B100,'ATL CR'!$L:$L,'ATL GA Inventory'!DP$3)</f>
        <v>0</v>
      </c>
      <c r="DQ100" s="13">
        <f>SUMIFS('ATL RAW'!$J:$J,'ATL RAW'!$I:$I,'ATL GA Inventory'!$B100,'ATL RAW'!$L:$L,'ATL GA Inventory'!DQ$3)+SUMIFS('ATL CR'!$J:$J,'ATL CR'!$I:$I,'ATL GA Inventory'!$B100,'ATL CR'!$L:$L,'ATL GA Inventory'!DQ$3)</f>
        <v>0</v>
      </c>
      <c r="DR100" s="13">
        <f>SUMIFS('ATL RAW'!$J:$J,'ATL RAW'!$I:$I,'ATL GA Inventory'!$B100,'ATL RAW'!$L:$L,'ATL GA Inventory'!DR$3)+SUMIFS('ATL CR'!$J:$J,'ATL CR'!$I:$I,'ATL GA Inventory'!$B100,'ATL CR'!$L:$L,'ATL GA Inventory'!DR$3)</f>
        <v>0</v>
      </c>
      <c r="DS100" s="13">
        <f>SUMIFS('ATL RAW'!$J:$J,'ATL RAW'!$I:$I,'ATL GA Inventory'!$B100,'ATL RAW'!$L:$L,'ATL GA Inventory'!DS$3)+SUMIFS('ATL CR'!$J:$J,'ATL CR'!$I:$I,'ATL GA Inventory'!$B100,'ATL CR'!$L:$L,'ATL GA Inventory'!DS$3)</f>
        <v>0</v>
      </c>
      <c r="DT100" s="13">
        <f>SUMIFS('ATL RAW'!$J:$J,'ATL RAW'!$I:$I,'ATL GA Inventory'!$B100,'ATL RAW'!$L:$L,'ATL GA Inventory'!DT$3)+SUMIFS('ATL CR'!$J:$J,'ATL CR'!$I:$I,'ATL GA Inventory'!$B100,'ATL CR'!$L:$L,'ATL GA Inventory'!DT$3)</f>
        <v>0</v>
      </c>
      <c r="DU100" s="13">
        <f>SUMIFS('ATL RAW'!$J:$J,'ATL RAW'!$I:$I,'ATL GA Inventory'!$B100,'ATL RAW'!$L:$L,'ATL GA Inventory'!DU$3)+SUMIFS('ATL CR'!$J:$J,'ATL CR'!$I:$I,'ATL GA Inventory'!$B100,'ATL CR'!$L:$L,'ATL GA Inventory'!DU$3)</f>
        <v>0</v>
      </c>
      <c r="DV100" s="13">
        <f>SUMIFS('ATL RAW'!$J:$J,'ATL RAW'!$I:$I,'ATL GA Inventory'!$B100,'ATL RAW'!$L:$L,'ATL GA Inventory'!DV$3)+SUMIFS('ATL CR'!$J:$J,'ATL CR'!$I:$I,'ATL GA Inventory'!$B100,'ATL CR'!$L:$L,'ATL GA Inventory'!DV$3)</f>
        <v>0</v>
      </c>
      <c r="DW100" s="13">
        <f>SUMIFS('ATL RAW'!$J:$J,'ATL RAW'!$I:$I,'ATL GA Inventory'!$B100,'ATL RAW'!$L:$L,'ATL GA Inventory'!DW$3)+SUMIFS('ATL CR'!$J:$J,'ATL CR'!$I:$I,'ATL GA Inventory'!$B100,'ATL CR'!$L:$L,'ATL GA Inventory'!DW$3)</f>
        <v>0</v>
      </c>
      <c r="DX100" s="13">
        <f>SUMIFS('ATL RAW'!$J:$J,'ATL RAW'!$I:$I,'ATL GA Inventory'!$B100,'ATL RAW'!$L:$L,'ATL GA Inventory'!DX$3)+SUMIFS('ATL CR'!$J:$J,'ATL CR'!$I:$I,'ATL GA Inventory'!$B100,'ATL CR'!$L:$L,'ATL GA Inventory'!DX$3)</f>
        <v>0</v>
      </c>
      <c r="DY100" s="13">
        <f>SUMIFS('ATL RAW'!$J:$J,'ATL RAW'!$I:$I,'ATL GA Inventory'!$B100,'ATL RAW'!$L:$L,'ATL GA Inventory'!DY$3)+SUMIFS('ATL CR'!$J:$J,'ATL CR'!$I:$I,'ATL GA Inventory'!$B100,'ATL CR'!$L:$L,'ATL GA Inventory'!DY$3)</f>
        <v>0</v>
      </c>
      <c r="DZ100" s="13">
        <f>SUMIFS('ATL RAW'!$J:$J,'ATL RAW'!$I:$I,'ATL GA Inventory'!$B100,'ATL RAW'!$L:$L,'ATL GA Inventory'!DZ$3)+SUMIFS('ATL CR'!$J:$J,'ATL CR'!$I:$I,'ATL GA Inventory'!$B100,'ATL CR'!$L:$L,'ATL GA Inventory'!DZ$3)</f>
        <v>0</v>
      </c>
      <c r="EA100" s="13">
        <f>SUMIFS('ATL RAW'!$J:$J,'ATL RAW'!$I:$I,'ATL GA Inventory'!$B100,'ATL RAW'!$L:$L,'ATL GA Inventory'!EA$3)+SUMIFS('ATL CR'!$J:$J,'ATL CR'!$I:$I,'ATL GA Inventory'!$B100,'ATL CR'!$L:$L,'ATL GA Inventory'!EA$3)</f>
        <v>0</v>
      </c>
      <c r="EB100" s="13">
        <f>SUMIFS('ATL RAW'!$J:$J,'ATL RAW'!$I:$I,'ATL GA Inventory'!$B100,'ATL RAW'!$L:$L,'ATL GA Inventory'!EB$3)+SUMIFS('ATL CR'!$J:$J,'ATL CR'!$I:$I,'ATL GA Inventory'!$B100,'ATL CR'!$L:$L,'ATL GA Inventory'!EB$3)</f>
        <v>0</v>
      </c>
      <c r="EC100" s="13">
        <f>SUMIFS('ATL RAW'!$J:$J,'ATL RAW'!$I:$I,'ATL GA Inventory'!$B100,'ATL RAW'!$L:$L,'ATL GA Inventory'!EC$3)+SUMIFS('ATL CR'!$J:$J,'ATL CR'!$I:$I,'ATL GA Inventory'!$B100,'ATL CR'!$L:$L,'ATL GA Inventory'!EC$3)</f>
        <v>0</v>
      </c>
      <c r="ED100" s="13">
        <f>SUMIFS('ATL RAW'!$J:$J,'ATL RAW'!$I:$I,'ATL GA Inventory'!$B100,'ATL RAW'!$L:$L,'ATL GA Inventory'!ED$3)+SUMIFS('ATL CR'!$J:$J,'ATL CR'!$I:$I,'ATL GA Inventory'!$B100,'ATL CR'!$L:$L,'ATL GA Inventory'!ED$3)</f>
        <v>0</v>
      </c>
      <c r="EE100" s="13">
        <f>SUMIFS('ATL RAW'!$J:$J,'ATL RAW'!$I:$I,'ATL GA Inventory'!$B100,'ATL RAW'!$L:$L,'ATL GA Inventory'!EE$3)+SUMIFS('ATL CR'!$J:$J,'ATL CR'!$I:$I,'ATL GA Inventory'!$B100,'ATL CR'!$L:$L,'ATL GA Inventory'!EE$3)</f>
        <v>0</v>
      </c>
      <c r="EF100" s="13">
        <f>SUMIFS('ATL RAW'!$J:$J,'ATL RAW'!$I:$I,'ATL GA Inventory'!$B100,'ATL RAW'!$L:$L,'ATL GA Inventory'!EF$3)+SUMIFS('ATL CR'!$J:$J,'ATL CR'!$I:$I,'ATL GA Inventory'!$B100,'ATL CR'!$L:$L,'ATL GA Inventory'!EF$3)</f>
        <v>0</v>
      </c>
      <c r="EG100" s="13">
        <f>SUMIFS('ATL RAW'!$J:$J,'ATL RAW'!$I:$I,'ATL GA Inventory'!$B100,'ATL RAW'!$L:$L,'ATL GA Inventory'!EG$3)+SUMIFS('ATL CR'!$J:$J,'ATL CR'!$I:$I,'ATL GA Inventory'!$B100,'ATL CR'!$L:$L,'ATL GA Inventory'!EG$3)</f>
        <v>0</v>
      </c>
      <c r="EH100" s="13">
        <f>SUMIFS('ATL RAW'!$J:$J,'ATL RAW'!$I:$I,'ATL GA Inventory'!$B100,'ATL RAW'!$L:$L,'ATL GA Inventory'!EH$3)+SUMIFS('ATL CR'!$J:$J,'ATL CR'!$I:$I,'ATL GA Inventory'!$B100,'ATL CR'!$L:$L,'ATL GA Inventory'!EH$3)</f>
        <v>0</v>
      </c>
      <c r="EI100" s="13">
        <f>SUMIFS('ATL RAW'!$J:$J,'ATL RAW'!$I:$I,'ATL GA Inventory'!$B100,'ATL RAW'!$L:$L,'ATL GA Inventory'!EI$3)+SUMIFS('ATL CR'!$J:$J,'ATL CR'!$I:$I,'ATL GA Inventory'!$B100,'ATL CR'!$L:$L,'ATL GA Inventory'!EI$3)</f>
        <v>0</v>
      </c>
      <c r="EJ100" s="13">
        <f>SUMIFS('ATL RAW'!$J:$J,'ATL RAW'!$I:$I,'ATL GA Inventory'!$B100,'ATL RAW'!$L:$L,'ATL GA Inventory'!EJ$3)+SUMIFS('ATL CR'!$J:$J,'ATL CR'!$I:$I,'ATL GA Inventory'!$B100,'ATL CR'!$L:$L,'ATL GA Inventory'!EJ$3)</f>
        <v>0</v>
      </c>
      <c r="EK100" s="13">
        <f>SUMIFS('ATL RAW'!$J:$J,'ATL RAW'!$I:$I,'ATL GA Inventory'!$B100,'ATL RAW'!$L:$L,'ATL GA Inventory'!EK$3)+SUMIFS('ATL CR'!$J:$J,'ATL CR'!$I:$I,'ATL GA Inventory'!$B100,'ATL CR'!$L:$L,'ATL GA Inventory'!EK$3)</f>
        <v>0</v>
      </c>
      <c r="EL100" s="13">
        <f>SUMIFS('ATL RAW'!$J:$J,'ATL RAW'!$I:$I,'ATL GA Inventory'!$B100,'ATL RAW'!$L:$L,'ATL GA Inventory'!EL$3)+SUMIFS('ATL CR'!$J:$J,'ATL CR'!$I:$I,'ATL GA Inventory'!$B100,'ATL CR'!$L:$L,'ATL GA Inventory'!EL$3)</f>
        <v>0</v>
      </c>
      <c r="EM100" s="13">
        <f>SUMIFS('ATL RAW'!$J:$J,'ATL RAW'!$I:$I,'ATL GA Inventory'!$B100,'ATL RAW'!$L:$L,'ATL GA Inventory'!EM$3)+SUMIFS('ATL CR'!$J:$J,'ATL CR'!$I:$I,'ATL GA Inventory'!$B100,'ATL CR'!$L:$L,'ATL GA Inventory'!EM$3)</f>
        <v>0</v>
      </c>
      <c r="EN100" s="13">
        <f>SUMIFS('ATL RAW'!$J:$J,'ATL RAW'!$I:$I,'ATL GA Inventory'!$B100,'ATL RAW'!$L:$L,'ATL GA Inventory'!EN$3)+SUMIFS('ATL CR'!$J:$J,'ATL CR'!$I:$I,'ATL GA Inventory'!$B100,'ATL CR'!$L:$L,'ATL GA Inventory'!EN$3)</f>
        <v>0</v>
      </c>
      <c r="EO100" s="13">
        <f>SUMIFS('ATL RAW'!$J:$J,'ATL RAW'!$I:$I,'ATL GA Inventory'!$B100,'ATL RAW'!$L:$L,'ATL GA Inventory'!EO$3)+SUMIFS('ATL CR'!$J:$J,'ATL CR'!$I:$I,'ATL GA Inventory'!$B100,'ATL CR'!$L:$L,'ATL GA Inventory'!EO$3)</f>
        <v>0</v>
      </c>
      <c r="EP100" s="13">
        <f>SUMIFS('ATL RAW'!$J:$J,'ATL RAW'!$I:$I,'ATL GA Inventory'!$B100,'ATL RAW'!$L:$L,'ATL GA Inventory'!EP$3)+SUMIFS('ATL CR'!$J:$J,'ATL CR'!$I:$I,'ATL GA Inventory'!$B100,'ATL CR'!$L:$L,'ATL GA Inventory'!EP$3)</f>
        <v>0</v>
      </c>
      <c r="EQ100" s="13">
        <f>SUMIFS('ATL RAW'!$J:$J,'ATL RAW'!$I:$I,'ATL GA Inventory'!$B100,'ATL RAW'!$L:$L,'ATL GA Inventory'!EQ$3)+SUMIFS('ATL CR'!$J:$J,'ATL CR'!$I:$I,'ATL GA Inventory'!$B100,'ATL CR'!$L:$L,'ATL GA Inventory'!EQ$3)</f>
        <v>0</v>
      </c>
      <c r="ER100" s="13">
        <f>SUMIFS('ATL RAW'!$J:$J,'ATL RAW'!$I:$I,'ATL GA Inventory'!$B100,'ATL RAW'!$L:$L,'ATL GA Inventory'!ER$3)+SUMIFS('ATL CR'!$J:$J,'ATL CR'!$I:$I,'ATL GA Inventory'!$B100,'ATL CR'!$L:$L,'ATL GA Inventory'!ER$3)</f>
        <v>0</v>
      </c>
      <c r="ES100" s="13">
        <f>SUMIFS('ATL RAW'!$J:$J,'ATL RAW'!$I:$I,'ATL GA Inventory'!$B100,'ATL RAW'!$L:$L,'ATL GA Inventory'!ES$3)+SUMIFS('ATL CR'!$J:$J,'ATL CR'!$I:$I,'ATL GA Inventory'!$B100,'ATL CR'!$L:$L,'ATL GA Inventory'!ES$3)</f>
        <v>0</v>
      </c>
      <c r="ET100" s="13">
        <f>SUMIFS('ATL RAW'!$J:$J,'ATL RAW'!$I:$I,'ATL GA Inventory'!$B100,'ATL RAW'!$L:$L,'ATL GA Inventory'!ET$3)+SUMIFS('ATL CR'!$J:$J,'ATL CR'!$I:$I,'ATL GA Inventory'!$B100,'ATL CR'!$L:$L,'ATL GA Inventory'!ET$3)</f>
        <v>0</v>
      </c>
      <c r="EU100" s="13">
        <f>SUMIFS('ATL RAW'!$J:$J,'ATL RAW'!$I:$I,'ATL GA Inventory'!$B100,'ATL RAW'!$L:$L,'ATL GA Inventory'!EU$3)+SUMIFS('ATL CR'!$J:$J,'ATL CR'!$I:$I,'ATL GA Inventory'!$B100,'ATL CR'!$L:$L,'ATL GA Inventory'!EU$3)</f>
        <v>0</v>
      </c>
      <c r="EV100" s="13">
        <f>SUMIFS('ATL RAW'!$J:$J,'ATL RAW'!$I:$I,'ATL GA Inventory'!$B100,'ATL RAW'!$L:$L,'ATL GA Inventory'!EV$3)+SUMIFS('ATL CR'!$J:$J,'ATL CR'!$I:$I,'ATL GA Inventory'!$B100,'ATL CR'!$L:$L,'ATL GA Inventory'!EV$3)</f>
        <v>0</v>
      </c>
      <c r="EW100" s="13">
        <f>SUMIFS('ATL RAW'!$J:$J,'ATL RAW'!$I:$I,'ATL GA Inventory'!$B100,'ATL RAW'!$L:$L,'ATL GA Inventory'!EW$3)+SUMIFS('ATL CR'!$J:$J,'ATL CR'!$I:$I,'ATL GA Inventory'!$B100,'ATL CR'!$L:$L,'ATL GA Inventory'!EW$3)</f>
        <v>0</v>
      </c>
      <c r="EX100" s="13">
        <f>SUMIFS('ATL RAW'!$J:$J,'ATL RAW'!$I:$I,'ATL GA Inventory'!$B100,'ATL RAW'!$L:$L,'ATL GA Inventory'!EX$3)+SUMIFS('ATL CR'!$J:$J,'ATL CR'!$I:$I,'ATL GA Inventory'!$B100,'ATL CR'!$L:$L,'ATL GA Inventory'!EX$3)</f>
        <v>0</v>
      </c>
      <c r="EY100" s="13">
        <f>SUMIFS('ATL RAW'!$J:$J,'ATL RAW'!$I:$I,'ATL GA Inventory'!$B100,'ATL RAW'!$L:$L,'ATL GA Inventory'!EY$3)+SUMIFS('ATL CR'!$J:$J,'ATL CR'!$I:$I,'ATL GA Inventory'!$B100,'ATL CR'!$L:$L,'ATL GA Inventory'!EY$3)</f>
        <v>0</v>
      </c>
      <c r="EZ100" s="13">
        <f>SUMIFS('ATL RAW'!$J:$J,'ATL RAW'!$I:$I,'ATL GA Inventory'!$B100,'ATL RAW'!$L:$L,'ATL GA Inventory'!EZ$3)+SUMIFS('ATL CR'!$J:$J,'ATL CR'!$I:$I,'ATL GA Inventory'!$B100,'ATL CR'!$L:$L,'ATL GA Inventory'!EZ$3)</f>
        <v>0</v>
      </c>
      <c r="FA100" s="13">
        <f>SUMIFS('ATL RAW'!$J:$J,'ATL RAW'!$I:$I,'ATL GA Inventory'!$B100,'ATL RAW'!$L:$L,'ATL GA Inventory'!FA$3)+SUMIFS('ATL CR'!$J:$J,'ATL CR'!$I:$I,'ATL GA Inventory'!$B100,'ATL CR'!$L:$L,'ATL GA Inventory'!FA$3)</f>
        <v>0</v>
      </c>
      <c r="FB100" s="13">
        <f>SUMIFS('ATL RAW'!$J:$J,'ATL RAW'!$I:$I,'ATL GA Inventory'!$B100,'ATL RAW'!$L:$L,'ATL GA Inventory'!FB$3)+SUMIFS('ATL CR'!$J:$J,'ATL CR'!$I:$I,'ATL GA Inventory'!$B100,'ATL CR'!$L:$L,'ATL GA Inventory'!FB$3)</f>
        <v>0</v>
      </c>
      <c r="FC100" s="13">
        <f>SUMIFS('ATL RAW'!$J:$J,'ATL RAW'!$I:$I,'ATL GA Inventory'!$B100,'ATL RAW'!$L:$L,'ATL GA Inventory'!FC$3)+SUMIFS('ATL CR'!$J:$J,'ATL CR'!$I:$I,'ATL GA Inventory'!$B100,'ATL CR'!$L:$L,'ATL GA Inventory'!FC$3)</f>
        <v>0</v>
      </c>
      <c r="FD100" s="13">
        <f>SUMIFS('ATL RAW'!$J:$J,'ATL RAW'!$I:$I,'ATL GA Inventory'!$B100,'ATL RAW'!$L:$L,'ATL GA Inventory'!FD$3)+SUMIFS('ATL CR'!$J:$J,'ATL CR'!$I:$I,'ATL GA Inventory'!$B100,'ATL CR'!$L:$L,'ATL GA Inventory'!FD$3)</f>
        <v>0</v>
      </c>
      <c r="FE100" s="13">
        <f>SUMIFS('ATL RAW'!$J:$J,'ATL RAW'!$I:$I,'ATL GA Inventory'!$B100,'ATL RAW'!$L:$L,'ATL GA Inventory'!FE$3)+SUMIFS('ATL CR'!$J:$J,'ATL CR'!$I:$I,'ATL GA Inventory'!$B100,'ATL CR'!$L:$L,'ATL GA Inventory'!FE$3)</f>
        <v>0</v>
      </c>
      <c r="FF100" s="13">
        <f>SUMIFS('ATL RAW'!$J:$J,'ATL RAW'!$I:$I,'ATL GA Inventory'!$B100,'ATL RAW'!$L:$L,'ATL GA Inventory'!FF$3)+SUMIFS('ATL CR'!$J:$J,'ATL CR'!$I:$I,'ATL GA Inventory'!$B100,'ATL CR'!$L:$L,'ATL GA Inventory'!FF$3)</f>
        <v>0</v>
      </c>
      <c r="FG100" s="13">
        <f>SUMIFS('ATL RAW'!$J:$J,'ATL RAW'!$I:$I,'ATL GA Inventory'!$B100,'ATL RAW'!$L:$L,'ATL GA Inventory'!FG$3)+SUMIFS('ATL CR'!$J:$J,'ATL CR'!$I:$I,'ATL GA Inventory'!$B100,'ATL CR'!$L:$L,'ATL GA Inventory'!FG$3)</f>
        <v>0</v>
      </c>
      <c r="FH100" s="13">
        <f>SUMIFS('ATL RAW'!$J:$J,'ATL RAW'!$I:$I,'ATL GA Inventory'!$B100,'ATL RAW'!$L:$L,'ATL GA Inventory'!FH$3)+SUMIFS('ATL CR'!$J:$J,'ATL CR'!$I:$I,'ATL GA Inventory'!$B100,'ATL CR'!$L:$L,'ATL GA Inventory'!FH$3)</f>
        <v>0</v>
      </c>
      <c r="FI100" s="13">
        <f>SUMIFS('ATL RAW'!$J:$J,'ATL RAW'!$I:$I,'ATL GA Inventory'!$B100,'ATL RAW'!$L:$L,'ATL GA Inventory'!FI$3)+SUMIFS('ATL CR'!$J:$J,'ATL CR'!$I:$I,'ATL GA Inventory'!$B100,'ATL CR'!$L:$L,'ATL GA Inventory'!FI$3)</f>
        <v>0</v>
      </c>
      <c r="FJ100" s="13">
        <f>SUMIFS('ATL RAW'!$J:$J,'ATL RAW'!$I:$I,'ATL GA Inventory'!$B100,'ATL RAW'!$L:$L,'ATL GA Inventory'!FJ$3)+SUMIFS('ATL CR'!$J:$J,'ATL CR'!$I:$I,'ATL GA Inventory'!$B100,'ATL CR'!$L:$L,'ATL GA Inventory'!FJ$3)</f>
        <v>0</v>
      </c>
      <c r="FK100" s="13">
        <f>SUMIFS('ATL RAW'!$J:$J,'ATL RAW'!$I:$I,'ATL GA Inventory'!$B100,'ATL RAW'!$L:$L,'ATL GA Inventory'!FK$3)+SUMIFS('ATL CR'!$J:$J,'ATL CR'!$I:$I,'ATL GA Inventory'!$B100,'ATL CR'!$L:$L,'ATL GA Inventory'!FK$3)</f>
        <v>0</v>
      </c>
      <c r="FL100" s="13">
        <f>SUMIFS('ATL RAW'!$J:$J,'ATL RAW'!$I:$I,'ATL GA Inventory'!$B100,'ATL RAW'!$L:$L,'ATL GA Inventory'!FL$3)+SUMIFS('ATL CR'!$J:$J,'ATL CR'!$I:$I,'ATL GA Inventory'!$B100,'ATL CR'!$L:$L,'ATL GA Inventory'!FL$3)</f>
        <v>0</v>
      </c>
      <c r="FM100" s="13">
        <f>SUMIFS('ATL RAW'!$J:$J,'ATL RAW'!$I:$I,'ATL GA Inventory'!$B100,'ATL RAW'!$L:$L,'ATL GA Inventory'!FM$3)+SUMIFS('ATL CR'!$J:$J,'ATL CR'!$I:$I,'ATL GA Inventory'!$B100,'ATL CR'!$L:$L,'ATL GA Inventory'!FM$3)</f>
        <v>0</v>
      </c>
      <c r="FN100" s="13">
        <f>SUMIFS('ATL RAW'!$J:$J,'ATL RAW'!$I:$I,'ATL GA Inventory'!$B100,'ATL RAW'!$L:$L,'ATL GA Inventory'!FN$3)+SUMIFS('ATL CR'!$J:$J,'ATL CR'!$I:$I,'ATL GA Inventory'!$B100,'ATL CR'!$L:$L,'ATL GA Inventory'!FN$3)</f>
        <v>0</v>
      </c>
      <c r="FO100" s="13">
        <f>SUMIFS('ATL RAW'!$J:$J,'ATL RAW'!$I:$I,'ATL GA Inventory'!$B100,'ATL RAW'!$L:$L,'ATL GA Inventory'!FO$3)+SUMIFS('ATL CR'!$J:$J,'ATL CR'!$I:$I,'ATL GA Inventory'!$B100,'ATL CR'!$L:$L,'ATL GA Inventory'!FO$3)</f>
        <v>0</v>
      </c>
      <c r="FP100" s="13">
        <f>SUMIFS('ATL RAW'!$J:$J,'ATL RAW'!$I:$I,'ATL GA Inventory'!$B100,'ATL RAW'!$L:$L,'ATL GA Inventory'!FP$3)+SUMIFS('ATL CR'!$J:$J,'ATL CR'!$I:$I,'ATL GA Inventory'!$B100,'ATL CR'!$L:$L,'ATL GA Inventory'!FP$3)</f>
        <v>0</v>
      </c>
      <c r="FQ100" s="13">
        <f>SUMIFS('ATL RAW'!$J:$J,'ATL RAW'!$I:$I,'ATL GA Inventory'!$B100,'ATL RAW'!$L:$L,'ATL GA Inventory'!FQ$3)+SUMIFS('ATL CR'!$J:$J,'ATL CR'!$I:$I,'ATL GA Inventory'!$B100,'ATL CR'!$L:$L,'ATL GA Inventory'!FQ$3)</f>
        <v>0</v>
      </c>
      <c r="FR100" s="13">
        <f>SUMIFS('ATL RAW'!$J:$J,'ATL RAW'!$I:$I,'ATL GA Inventory'!$B100,'ATL RAW'!$L:$L,'ATL GA Inventory'!FR$3)+SUMIFS('ATL CR'!$J:$J,'ATL CR'!$I:$I,'ATL GA Inventory'!$B100,'ATL CR'!$L:$L,'ATL GA Inventory'!FR$3)</f>
        <v>0</v>
      </c>
      <c r="FS100" s="13">
        <f>SUMIFS('ATL RAW'!$J:$J,'ATL RAW'!$I:$I,'ATL GA Inventory'!$B100,'ATL RAW'!$L:$L,'ATL GA Inventory'!FS$3)+SUMIFS('ATL CR'!$J:$J,'ATL CR'!$I:$I,'ATL GA Inventory'!$B100,'ATL CR'!$L:$L,'ATL GA Inventory'!FS$3)</f>
        <v>0</v>
      </c>
      <c r="FT100" s="13">
        <f>SUMIFS('ATL RAW'!$J:$J,'ATL RAW'!$I:$I,'ATL GA Inventory'!$B100,'ATL RAW'!$L:$L,'ATL GA Inventory'!FT$3)+SUMIFS('ATL CR'!$J:$J,'ATL CR'!$I:$I,'ATL GA Inventory'!$B100,'ATL CR'!$L:$L,'ATL GA Inventory'!FT$3)</f>
        <v>0</v>
      </c>
      <c r="FU100" s="13">
        <f>SUMIFS('ATL RAW'!$J:$J,'ATL RAW'!$I:$I,'ATL GA Inventory'!$B100,'ATL RAW'!$L:$L,'ATL GA Inventory'!FU$3)+SUMIFS('ATL CR'!$J:$J,'ATL CR'!$I:$I,'ATL GA Inventory'!$B100,'ATL CR'!$L:$L,'ATL GA Inventory'!FU$3)</f>
        <v>0</v>
      </c>
      <c r="FV100" s="13">
        <f>SUMIFS('ATL RAW'!$J:$J,'ATL RAW'!$I:$I,'ATL GA Inventory'!$B100,'ATL RAW'!$L:$L,'ATL GA Inventory'!FV$3)+SUMIFS('ATL CR'!$J:$J,'ATL CR'!$I:$I,'ATL GA Inventory'!$B100,'ATL CR'!$L:$L,'ATL GA Inventory'!FV$3)</f>
        <v>0</v>
      </c>
      <c r="FW100" s="13">
        <f>SUMIFS('ATL RAW'!$J:$J,'ATL RAW'!$I:$I,'ATL GA Inventory'!$B100,'ATL RAW'!$L:$L,'ATL GA Inventory'!FW$3)+SUMIFS('ATL CR'!$J:$J,'ATL CR'!$I:$I,'ATL GA Inventory'!$B100,'ATL CR'!$L:$L,'ATL GA Inventory'!FW$3)</f>
        <v>0</v>
      </c>
      <c r="FX100" s="13">
        <f>SUMIFS('ATL RAW'!$J:$J,'ATL RAW'!$I:$I,'ATL GA Inventory'!$B100,'ATL RAW'!$L:$L,'ATL GA Inventory'!FX$3)+SUMIFS('ATL CR'!$J:$J,'ATL CR'!$I:$I,'ATL GA Inventory'!$B100,'ATL CR'!$L:$L,'ATL GA Inventory'!FX$3)</f>
        <v>0</v>
      </c>
      <c r="FY100" s="13">
        <f>SUMIFS('ATL RAW'!$J:$J,'ATL RAW'!$I:$I,'ATL GA Inventory'!$B100,'ATL RAW'!$L:$L,'ATL GA Inventory'!FY$3)+SUMIFS('ATL CR'!$J:$J,'ATL CR'!$I:$I,'ATL GA Inventory'!$B100,'ATL CR'!$L:$L,'ATL GA Inventory'!FY$3)</f>
        <v>0</v>
      </c>
      <c r="FZ100" s="13">
        <f>SUMIFS('ATL RAW'!$J:$J,'ATL RAW'!$I:$I,'ATL GA Inventory'!$B100,'ATL RAW'!$L:$L,'ATL GA Inventory'!FZ$3)+SUMIFS('ATL CR'!$J:$J,'ATL CR'!$I:$I,'ATL GA Inventory'!$B100,'ATL CR'!$L:$L,'ATL GA Inventory'!FZ$3)</f>
        <v>0</v>
      </c>
      <c r="GA100" s="13">
        <f>SUMIFS('ATL RAW'!$J:$J,'ATL RAW'!$I:$I,'ATL GA Inventory'!$B100,'ATL RAW'!$L:$L,'ATL GA Inventory'!GA$3)+SUMIFS('ATL CR'!$J:$J,'ATL CR'!$I:$I,'ATL GA Inventory'!$B100,'ATL CR'!$L:$L,'ATL GA Inventory'!GA$3)</f>
        <v>0</v>
      </c>
      <c r="GB100" s="13">
        <f>SUMIFS('ATL RAW'!$J:$J,'ATL RAW'!$I:$I,'ATL GA Inventory'!$B100,'ATL RAW'!$L:$L,'ATL GA Inventory'!GB$3)+SUMIFS('ATL CR'!$J:$J,'ATL CR'!$I:$I,'ATL GA Inventory'!$B100,'ATL CR'!$L:$L,'ATL GA Inventory'!GB$3)</f>
        <v>0</v>
      </c>
      <c r="GC100" s="13">
        <f>SUMIFS('ATL RAW'!$J:$J,'ATL RAW'!$I:$I,'ATL GA Inventory'!$B100,'ATL RAW'!$L:$L,'ATL GA Inventory'!GC$3)+SUMIFS('ATL CR'!$J:$J,'ATL CR'!$I:$I,'ATL GA Inventory'!$B100,'ATL CR'!$L:$L,'ATL GA Inventory'!GC$3)</f>
        <v>0</v>
      </c>
      <c r="GD100" s="13">
        <f>SUMIFS('ATL RAW'!$J:$J,'ATL RAW'!$I:$I,'ATL GA Inventory'!$B100,'ATL RAW'!$L:$L,'ATL GA Inventory'!GD$3)+SUMIFS('ATL CR'!$J:$J,'ATL CR'!$I:$I,'ATL GA Inventory'!$B100,'ATL CR'!$L:$L,'ATL GA Inventory'!GD$3)</f>
        <v>0</v>
      </c>
      <c r="GE100" s="13">
        <f>SUMIFS('ATL RAW'!$J:$J,'ATL RAW'!$I:$I,'ATL GA Inventory'!$B100,'ATL RAW'!$L:$L,'ATL GA Inventory'!GE$3)+SUMIFS('ATL CR'!$J:$J,'ATL CR'!$I:$I,'ATL GA Inventory'!$B100,'ATL CR'!$L:$L,'ATL GA Inventory'!GE$3)</f>
        <v>0</v>
      </c>
      <c r="GF100" s="13">
        <f>SUMIFS('ATL RAW'!$J:$J,'ATL RAW'!$I:$I,'ATL GA Inventory'!$B100,'ATL RAW'!$L:$L,'ATL GA Inventory'!GF$3)+SUMIFS('ATL CR'!$J:$J,'ATL CR'!$I:$I,'ATL GA Inventory'!$B100,'ATL CR'!$L:$L,'ATL GA Inventory'!GF$3)</f>
        <v>0</v>
      </c>
      <c r="GG100" s="13">
        <f>SUMIFS('ATL RAW'!$J:$J,'ATL RAW'!$I:$I,'ATL GA Inventory'!$B100,'ATL RAW'!$L:$L,'ATL GA Inventory'!GG$3)+SUMIFS('ATL CR'!$J:$J,'ATL CR'!$I:$I,'ATL GA Inventory'!$B100,'ATL CR'!$L:$L,'ATL GA Inventory'!GG$3)</f>
        <v>0</v>
      </c>
      <c r="GH100" s="13">
        <f>SUMIFS('ATL RAW'!$J:$J,'ATL RAW'!$I:$I,'ATL GA Inventory'!$B100,'ATL RAW'!$L:$L,'ATL GA Inventory'!GH$3)+SUMIFS('ATL CR'!$J:$J,'ATL CR'!$I:$I,'ATL GA Inventory'!$B100,'ATL CR'!$L:$L,'ATL GA Inventory'!GH$3)</f>
        <v>0</v>
      </c>
      <c r="GI100" s="13">
        <f>SUMIFS('ATL RAW'!$J:$J,'ATL RAW'!$I:$I,'ATL GA Inventory'!$B100,'ATL RAW'!$L:$L,'ATL GA Inventory'!GI$3)+SUMIFS('ATL CR'!$J:$J,'ATL CR'!$I:$I,'ATL GA Inventory'!$B100,'ATL CR'!$L:$L,'ATL GA Inventory'!GI$3)</f>
        <v>0</v>
      </c>
      <c r="GJ100" s="13">
        <f>SUMIFS('ATL RAW'!$J:$J,'ATL RAW'!$I:$I,'ATL GA Inventory'!$B100,'ATL RAW'!$L:$L,'ATL GA Inventory'!GJ$3)+SUMIFS('ATL CR'!$J:$J,'ATL CR'!$I:$I,'ATL GA Inventory'!$B100,'ATL CR'!$L:$L,'ATL GA Inventory'!GJ$3)</f>
        <v>0</v>
      </c>
      <c r="GK100" s="13">
        <f>SUMIFS('ATL RAW'!$J:$J,'ATL RAW'!$I:$I,'ATL GA Inventory'!$B100,'ATL RAW'!$L:$L,'ATL GA Inventory'!GK$3)+SUMIFS('ATL CR'!$J:$J,'ATL CR'!$I:$I,'ATL GA Inventory'!$B100,'ATL CR'!$L:$L,'ATL GA Inventory'!GK$3)</f>
        <v>0</v>
      </c>
      <c r="GL100" s="13">
        <f>SUMIFS('ATL RAW'!$J:$J,'ATL RAW'!$I:$I,'ATL GA Inventory'!$B100,'ATL RAW'!$L:$L,'ATL GA Inventory'!GL$3)+SUMIFS('ATL CR'!$J:$J,'ATL CR'!$I:$I,'ATL GA Inventory'!$B100,'ATL CR'!$L:$L,'ATL GA Inventory'!GL$3)</f>
        <v>0</v>
      </c>
      <c r="GM100" s="13">
        <f>SUMIFS('ATL RAW'!$J:$J,'ATL RAW'!$I:$I,'ATL GA Inventory'!$B100,'ATL RAW'!$L:$L,'ATL GA Inventory'!GM$3)+SUMIFS('ATL CR'!$J:$J,'ATL CR'!$I:$I,'ATL GA Inventory'!$B100,'ATL CR'!$L:$L,'ATL GA Inventory'!GM$3)</f>
        <v>0</v>
      </c>
      <c r="GN100" s="13">
        <f>SUMIFS('ATL RAW'!$J:$J,'ATL RAW'!$I:$I,'ATL GA Inventory'!$B100,'ATL RAW'!$L:$L,'ATL GA Inventory'!GN$3)+SUMIFS('ATL CR'!$J:$J,'ATL CR'!$I:$I,'ATL GA Inventory'!$B100,'ATL CR'!$L:$L,'ATL GA Inventory'!GN$3)</f>
        <v>0</v>
      </c>
      <c r="GO100" s="13">
        <f>SUMIFS('ATL RAW'!$J:$J,'ATL RAW'!$I:$I,'ATL GA Inventory'!$B100,'ATL RAW'!$L:$L,'ATL GA Inventory'!GO$3)+SUMIFS('ATL CR'!$J:$J,'ATL CR'!$I:$I,'ATL GA Inventory'!$B100,'ATL CR'!$L:$L,'ATL GA Inventory'!GO$3)</f>
        <v>0</v>
      </c>
      <c r="GP100" s="13">
        <f>SUMIFS('ATL RAW'!$J:$J,'ATL RAW'!$I:$I,'ATL GA Inventory'!$B100,'ATL RAW'!$L:$L,'ATL GA Inventory'!GP$3)+SUMIFS('ATL CR'!$J:$J,'ATL CR'!$I:$I,'ATL GA Inventory'!$B100,'ATL CR'!$L:$L,'ATL GA Inventory'!GP$3)</f>
        <v>0</v>
      </c>
      <c r="GQ100" s="13">
        <f>SUMIFS('ATL RAW'!$J:$J,'ATL RAW'!$I:$I,'ATL GA Inventory'!$B100,'ATL RAW'!$L:$L,'ATL GA Inventory'!GQ$3)+SUMIFS('ATL CR'!$J:$J,'ATL CR'!$I:$I,'ATL GA Inventory'!$B100,'ATL CR'!$L:$L,'ATL GA Inventory'!GQ$3)</f>
        <v>0</v>
      </c>
      <c r="GR100" s="13">
        <f>SUMIFS('ATL RAW'!$J:$J,'ATL RAW'!$I:$I,'ATL GA Inventory'!$B100,'ATL RAW'!$L:$L,'ATL GA Inventory'!GR$3)+SUMIFS('ATL CR'!$J:$J,'ATL CR'!$I:$I,'ATL GA Inventory'!$B100,'ATL CR'!$L:$L,'ATL GA Inventory'!GR$3)</f>
        <v>0</v>
      </c>
      <c r="GS100" s="13">
        <f>SUMIFS('ATL RAW'!$J:$J,'ATL RAW'!$I:$I,'ATL GA Inventory'!$B100,'ATL RAW'!$L:$L,'ATL GA Inventory'!GS$3)+SUMIFS('ATL CR'!$J:$J,'ATL CR'!$I:$I,'ATL GA Inventory'!$B100,'ATL CR'!$L:$L,'ATL GA Inventory'!GS$3)</f>
        <v>0</v>
      </c>
      <c r="GT100" s="13">
        <f>SUMIFS('ATL RAW'!$J:$J,'ATL RAW'!$I:$I,'ATL GA Inventory'!$B100,'ATL RAW'!$L:$L,'ATL GA Inventory'!GT$3)+SUMIFS('ATL CR'!$J:$J,'ATL CR'!$I:$I,'ATL GA Inventory'!$B100,'ATL CR'!$L:$L,'ATL GA Inventory'!GT$3)</f>
        <v>0</v>
      </c>
      <c r="GU100" s="13">
        <f>SUMIFS('ATL RAW'!$J:$J,'ATL RAW'!$I:$I,'ATL GA Inventory'!$B100,'ATL RAW'!$L:$L,'ATL GA Inventory'!GU$3)+SUMIFS('ATL CR'!$J:$J,'ATL CR'!$I:$I,'ATL GA Inventory'!$B100,'ATL CR'!$L:$L,'ATL GA Inventory'!GU$3)</f>
        <v>0</v>
      </c>
      <c r="GV100" s="13">
        <f>SUMIFS('ATL RAW'!$J:$J,'ATL RAW'!$I:$I,'ATL GA Inventory'!$B100,'ATL RAW'!$L:$L,'ATL GA Inventory'!GV$3)+SUMIFS('ATL CR'!$J:$J,'ATL CR'!$I:$I,'ATL GA Inventory'!$B100,'ATL CR'!$L:$L,'ATL GA Inventory'!GV$3)</f>
        <v>0</v>
      </c>
      <c r="GW100" s="13">
        <f>SUMIFS('ATL RAW'!$J:$J,'ATL RAW'!$I:$I,'ATL GA Inventory'!$B100,'ATL RAW'!$L:$L,'ATL GA Inventory'!GW$3)+SUMIFS('ATL CR'!$J:$J,'ATL CR'!$I:$I,'ATL GA Inventory'!$B100,'ATL CR'!$L:$L,'ATL GA Inventory'!GW$3)</f>
        <v>0</v>
      </c>
      <c r="GX100" s="13">
        <f>SUMIFS('ATL RAW'!$J:$J,'ATL RAW'!$I:$I,'ATL GA Inventory'!$B100,'ATL RAW'!$L:$L,'ATL GA Inventory'!GX$3)+SUMIFS('ATL CR'!$J:$J,'ATL CR'!$I:$I,'ATL GA Inventory'!$B100,'ATL CR'!$L:$L,'ATL GA Inventory'!GX$3)</f>
        <v>0</v>
      </c>
      <c r="GY100" s="13">
        <f>SUMIFS('ATL RAW'!$J:$J,'ATL RAW'!$I:$I,'ATL GA Inventory'!$B100,'ATL RAW'!$L:$L,'ATL GA Inventory'!GY$3)+SUMIFS('ATL CR'!$J:$J,'ATL CR'!$I:$I,'ATL GA Inventory'!$B100,'ATL CR'!$L:$L,'ATL GA Inventory'!GY$3)</f>
        <v>0</v>
      </c>
    </row>
    <row r="101" spans="1:207" hidden="1">
      <c r="A101" s="15" t="s">
        <v>936</v>
      </c>
      <c r="B101" s="15">
        <f t="shared" si="13"/>
        <v>49201132</v>
      </c>
      <c r="C101" s="15" t="str">
        <f t="shared" si="13"/>
        <v>Q.PEAK DUO BLK-G10+</v>
      </c>
      <c r="D101" s="14">
        <f t="shared" si="13"/>
        <v>360</v>
      </c>
      <c r="E101" s="13">
        <f>SUMIFS('ATL RAW'!$J:$J,'ATL RAW'!$I:$I,'ATL GA Inventory'!$B101,'ATL RAW'!$L:$L,'ATL GA Inventory'!E$3)+SUMIFS('ATL CR'!$J:$J,'ATL CR'!$I:$I,'ATL GA Inventory'!$B101,'ATL CR'!$L:$L,'ATL GA Inventory'!E$3)</f>
        <v>0</v>
      </c>
      <c r="F101" s="13">
        <f>SUMIFS('ATL RAW'!$J:$J,'ATL RAW'!$I:$I,'ATL GA Inventory'!$B101,'ATL RAW'!$L:$L,'ATL GA Inventory'!F$3)+SUMIFS('ATL CR'!$J:$J,'ATL CR'!$I:$I,'ATL GA Inventory'!$B101,'ATL CR'!$L:$L,'ATL GA Inventory'!F$3)</f>
        <v>0</v>
      </c>
      <c r="G101" s="13">
        <f>SUMIFS('ATL RAW'!$J:$J,'ATL RAW'!$I:$I,'ATL GA Inventory'!$B101,'ATL RAW'!$L:$L,'ATL GA Inventory'!G$3)+SUMIFS('ATL CR'!$J:$J,'ATL CR'!$I:$I,'ATL GA Inventory'!$B101,'ATL CR'!$L:$L,'ATL GA Inventory'!G$3)</f>
        <v>0</v>
      </c>
      <c r="H101" s="13">
        <f>SUMIFS('ATL RAW'!$J:$J,'ATL RAW'!$I:$I,'ATL GA Inventory'!$B101,'ATL RAW'!$L:$L,'ATL GA Inventory'!H$3)+SUMIFS('ATL CR'!$J:$J,'ATL CR'!$I:$I,'ATL GA Inventory'!$B101,'ATL CR'!$L:$L,'ATL GA Inventory'!H$3)</f>
        <v>0</v>
      </c>
      <c r="I101" s="13">
        <f>SUMIFS('ATL RAW'!$J:$J,'ATL RAW'!$I:$I,'ATL GA Inventory'!$B101,'ATL RAW'!$L:$L,'ATL GA Inventory'!I$3)+SUMIFS('ATL CR'!$J:$J,'ATL CR'!$I:$I,'ATL GA Inventory'!$B101,'ATL CR'!$L:$L,'ATL GA Inventory'!I$3)</f>
        <v>0</v>
      </c>
      <c r="J101" s="13">
        <f>SUMIFS('ATL RAW'!$J:$J,'ATL RAW'!$I:$I,'ATL GA Inventory'!$B101,'ATL RAW'!$L:$L,'ATL GA Inventory'!J$3)+SUMIFS('ATL CR'!$J:$J,'ATL CR'!$I:$I,'ATL GA Inventory'!$B101,'ATL CR'!$L:$L,'ATL GA Inventory'!J$3)</f>
        <v>0</v>
      </c>
      <c r="K101" s="13">
        <f>SUMIFS('ATL RAW'!$J:$J,'ATL RAW'!$I:$I,'ATL GA Inventory'!$B101,'ATL RAW'!$L:$L,'ATL GA Inventory'!K$3)+SUMIFS('ATL CR'!$J:$J,'ATL CR'!$I:$I,'ATL GA Inventory'!$B101,'ATL CR'!$L:$L,'ATL GA Inventory'!K$3)</f>
        <v>0</v>
      </c>
      <c r="L101" s="13">
        <f>SUMIFS('ATL RAW'!$J:$J,'ATL RAW'!$I:$I,'ATL GA Inventory'!$B101,'ATL RAW'!$L:$L,'ATL GA Inventory'!L$3)+SUMIFS('ATL CR'!$J:$J,'ATL CR'!$I:$I,'ATL GA Inventory'!$B101,'ATL CR'!$L:$L,'ATL GA Inventory'!L$3)</f>
        <v>0</v>
      </c>
      <c r="M101" s="13">
        <f>SUMIFS('ATL RAW'!$J:$J,'ATL RAW'!$I:$I,'ATL GA Inventory'!$B101,'ATL RAW'!$L:$L,'ATL GA Inventory'!M$3)+SUMIFS('ATL CR'!$J:$J,'ATL CR'!$I:$I,'ATL GA Inventory'!$B101,'ATL CR'!$L:$L,'ATL GA Inventory'!M$3)</f>
        <v>0</v>
      </c>
      <c r="N101" s="13">
        <f>SUMIFS('ATL RAW'!$J:$J,'ATL RAW'!$I:$I,'ATL GA Inventory'!$B101,'ATL RAW'!$L:$L,'ATL GA Inventory'!N$3)+SUMIFS('ATL CR'!$J:$J,'ATL CR'!$I:$I,'ATL GA Inventory'!$B101,'ATL CR'!$L:$L,'ATL GA Inventory'!N$3)</f>
        <v>0</v>
      </c>
      <c r="O101" s="13">
        <f>SUMIFS('ATL RAW'!$J:$J,'ATL RAW'!$I:$I,'ATL GA Inventory'!$B101,'ATL RAW'!$L:$L,'ATL GA Inventory'!O$3)+SUMIFS('ATL CR'!$J:$J,'ATL CR'!$I:$I,'ATL GA Inventory'!$B101,'ATL CR'!$L:$L,'ATL GA Inventory'!O$3)</f>
        <v>0</v>
      </c>
      <c r="P101" s="13">
        <f>SUMIFS('ATL RAW'!$J:$J,'ATL RAW'!$I:$I,'ATL GA Inventory'!$B101,'ATL RAW'!$L:$L,'ATL GA Inventory'!P$3)+SUMIFS('ATL CR'!$J:$J,'ATL CR'!$I:$I,'ATL GA Inventory'!$B101,'ATL CR'!$L:$L,'ATL GA Inventory'!P$3)</f>
        <v>0</v>
      </c>
      <c r="Q101" s="13">
        <f>SUMIFS('ATL RAW'!$J:$J,'ATL RAW'!$I:$I,'ATL GA Inventory'!$B101,'ATL RAW'!$L:$L,'ATL GA Inventory'!Q$3)+SUMIFS('ATL CR'!$J:$J,'ATL CR'!$I:$I,'ATL GA Inventory'!$B101,'ATL CR'!$L:$L,'ATL GA Inventory'!Q$3)</f>
        <v>0</v>
      </c>
      <c r="R101" s="13">
        <f>SUMIFS('ATL RAW'!$J:$J,'ATL RAW'!$I:$I,'ATL GA Inventory'!$B101,'ATL RAW'!$L:$L,'ATL GA Inventory'!R$3)+SUMIFS('ATL CR'!$J:$J,'ATL CR'!$I:$I,'ATL GA Inventory'!$B101,'ATL CR'!$L:$L,'ATL GA Inventory'!R$3)</f>
        <v>0</v>
      </c>
      <c r="S101" s="13">
        <f>SUMIFS('ATL RAW'!$J:$J,'ATL RAW'!$I:$I,'ATL GA Inventory'!$B101,'ATL RAW'!$L:$L,'ATL GA Inventory'!S$3)+SUMIFS('ATL CR'!$J:$J,'ATL CR'!$I:$I,'ATL GA Inventory'!$B101,'ATL CR'!$L:$L,'ATL GA Inventory'!S$3)</f>
        <v>0</v>
      </c>
      <c r="T101" s="13">
        <f>SUMIFS('ATL RAW'!$J:$J,'ATL RAW'!$I:$I,'ATL GA Inventory'!$B101,'ATL RAW'!$L:$L,'ATL GA Inventory'!T$3)+SUMIFS('ATL CR'!$J:$J,'ATL CR'!$I:$I,'ATL GA Inventory'!$B101,'ATL CR'!$L:$L,'ATL GA Inventory'!T$3)</f>
        <v>0</v>
      </c>
      <c r="U101" s="13">
        <f>SUMIFS('ATL RAW'!$J:$J,'ATL RAW'!$I:$I,'ATL GA Inventory'!$B101,'ATL RAW'!$L:$L,'ATL GA Inventory'!U$3)+SUMIFS('ATL CR'!$J:$J,'ATL CR'!$I:$I,'ATL GA Inventory'!$B101,'ATL CR'!$L:$L,'ATL GA Inventory'!U$3)</f>
        <v>0</v>
      </c>
      <c r="V101" s="13">
        <f>SUMIFS('ATL RAW'!$J:$J,'ATL RAW'!$I:$I,'ATL GA Inventory'!$B101,'ATL RAW'!$L:$L,'ATL GA Inventory'!V$3)+SUMIFS('ATL CR'!$J:$J,'ATL CR'!$I:$I,'ATL GA Inventory'!$B101,'ATL CR'!$L:$L,'ATL GA Inventory'!V$3)</f>
        <v>0</v>
      </c>
      <c r="W101" s="13">
        <f>SUMIFS('ATL RAW'!$J:$J,'ATL RAW'!$I:$I,'ATL GA Inventory'!$B101,'ATL RAW'!$L:$L,'ATL GA Inventory'!W$3)+SUMIFS('ATL CR'!$J:$J,'ATL CR'!$I:$I,'ATL GA Inventory'!$B101,'ATL CR'!$L:$L,'ATL GA Inventory'!W$3)</f>
        <v>0</v>
      </c>
      <c r="X101" s="13">
        <f>SUMIFS('ATL RAW'!$J:$J,'ATL RAW'!$I:$I,'ATL GA Inventory'!$B101,'ATL RAW'!$L:$L,'ATL GA Inventory'!X$3)+SUMIFS('ATL CR'!$J:$J,'ATL CR'!$I:$I,'ATL GA Inventory'!$B101,'ATL CR'!$L:$L,'ATL GA Inventory'!X$3)</f>
        <v>0</v>
      </c>
      <c r="Y101" s="13">
        <f>SUMIFS('ATL RAW'!$J:$J,'ATL RAW'!$I:$I,'ATL GA Inventory'!$B101,'ATL RAW'!$L:$L,'ATL GA Inventory'!Y$3)+SUMIFS('ATL CR'!$J:$J,'ATL CR'!$I:$I,'ATL GA Inventory'!$B101,'ATL CR'!$L:$L,'ATL GA Inventory'!Y$3)</f>
        <v>0</v>
      </c>
      <c r="Z101" s="13">
        <f>SUMIFS('ATL RAW'!$J:$J,'ATL RAW'!$I:$I,'ATL GA Inventory'!$B101,'ATL RAW'!$L:$L,'ATL GA Inventory'!Z$3)+SUMIFS('ATL CR'!$J:$J,'ATL CR'!$I:$I,'ATL GA Inventory'!$B101,'ATL CR'!$L:$L,'ATL GA Inventory'!Z$3)</f>
        <v>0</v>
      </c>
      <c r="AA101" s="13">
        <f>SUMIFS('ATL RAW'!$J:$J,'ATL RAW'!$I:$I,'ATL GA Inventory'!$B101,'ATL RAW'!$L:$L,'ATL GA Inventory'!AA$3)+SUMIFS('ATL CR'!$J:$J,'ATL CR'!$I:$I,'ATL GA Inventory'!$B101,'ATL CR'!$L:$L,'ATL GA Inventory'!AA$3)</f>
        <v>0</v>
      </c>
      <c r="AB101" s="13">
        <f>SUMIFS('ATL RAW'!$J:$J,'ATL RAW'!$I:$I,'ATL GA Inventory'!$B101,'ATL RAW'!$L:$L,'ATL GA Inventory'!AB$3)+SUMIFS('ATL CR'!$J:$J,'ATL CR'!$I:$I,'ATL GA Inventory'!$B101,'ATL CR'!$L:$L,'ATL GA Inventory'!AB$3)</f>
        <v>0</v>
      </c>
      <c r="AC101" s="13">
        <f>SUMIFS('ATL RAW'!$J:$J,'ATL RAW'!$I:$I,'ATL GA Inventory'!$B101,'ATL RAW'!$L:$L,'ATL GA Inventory'!AC$3)+SUMIFS('ATL CR'!$J:$J,'ATL CR'!$I:$I,'ATL GA Inventory'!$B101,'ATL CR'!$L:$L,'ATL GA Inventory'!AC$3)</f>
        <v>0</v>
      </c>
      <c r="AD101" s="13">
        <f>SUMIFS('ATL RAW'!$J:$J,'ATL RAW'!$I:$I,'ATL GA Inventory'!$B101,'ATL RAW'!$L:$L,'ATL GA Inventory'!AD$3)+SUMIFS('ATL CR'!$J:$J,'ATL CR'!$I:$I,'ATL GA Inventory'!$B101,'ATL CR'!$L:$L,'ATL GA Inventory'!AD$3)</f>
        <v>0</v>
      </c>
      <c r="AE101" s="13">
        <f>SUMIFS('ATL RAW'!$J:$J,'ATL RAW'!$I:$I,'ATL GA Inventory'!$B101,'ATL RAW'!$L:$L,'ATL GA Inventory'!AE$3)+SUMIFS('ATL CR'!$J:$J,'ATL CR'!$I:$I,'ATL GA Inventory'!$B101,'ATL CR'!$L:$L,'ATL GA Inventory'!AE$3)</f>
        <v>0</v>
      </c>
      <c r="AF101" s="13">
        <f>SUMIFS('ATL RAW'!$J:$J,'ATL RAW'!$I:$I,'ATL GA Inventory'!$B101,'ATL RAW'!$L:$L,'ATL GA Inventory'!AF$3)+SUMIFS('ATL CR'!$J:$J,'ATL CR'!$I:$I,'ATL GA Inventory'!$B101,'ATL CR'!$L:$L,'ATL GA Inventory'!AF$3)</f>
        <v>0</v>
      </c>
      <c r="AG101" s="13">
        <f>SUMIFS('ATL RAW'!$J:$J,'ATL RAW'!$I:$I,'ATL GA Inventory'!$B101,'ATL RAW'!$L:$L,'ATL GA Inventory'!AG$3)+SUMIFS('ATL CR'!$J:$J,'ATL CR'!$I:$I,'ATL GA Inventory'!$B101,'ATL CR'!$L:$L,'ATL GA Inventory'!AG$3)</f>
        <v>0</v>
      </c>
      <c r="AH101" s="13">
        <f>SUMIFS('ATL RAW'!$J:$J,'ATL RAW'!$I:$I,'ATL GA Inventory'!$B101,'ATL RAW'!$L:$L,'ATL GA Inventory'!AH$3)+SUMIFS('ATL CR'!$J:$J,'ATL CR'!$I:$I,'ATL GA Inventory'!$B101,'ATL CR'!$L:$L,'ATL GA Inventory'!AH$3)</f>
        <v>0</v>
      </c>
      <c r="AI101" s="13">
        <f>SUMIFS('ATL RAW'!$J:$J,'ATL RAW'!$I:$I,'ATL GA Inventory'!$B101,'ATL RAW'!$L:$L,'ATL GA Inventory'!AI$3)+SUMIFS('ATL CR'!$J:$J,'ATL CR'!$I:$I,'ATL GA Inventory'!$B101,'ATL CR'!$L:$L,'ATL GA Inventory'!AI$3)</f>
        <v>0</v>
      </c>
      <c r="AJ101" s="13">
        <f>SUMIFS('ATL RAW'!$J:$J,'ATL RAW'!$I:$I,'ATL GA Inventory'!$B101,'ATL RAW'!$L:$L,'ATL GA Inventory'!AJ$3)+SUMIFS('ATL CR'!$J:$J,'ATL CR'!$I:$I,'ATL GA Inventory'!$B101,'ATL CR'!$L:$L,'ATL GA Inventory'!AJ$3)</f>
        <v>0</v>
      </c>
      <c r="AK101" s="13">
        <f>SUMIFS('ATL RAW'!$J:$J,'ATL RAW'!$I:$I,'ATL GA Inventory'!$B101,'ATL RAW'!$L:$L,'ATL GA Inventory'!AK$3)+SUMIFS('ATL CR'!$J:$J,'ATL CR'!$I:$I,'ATL GA Inventory'!$B101,'ATL CR'!$L:$L,'ATL GA Inventory'!AK$3)</f>
        <v>0</v>
      </c>
      <c r="AL101" s="13">
        <f>SUMIFS('ATL RAW'!$J:$J,'ATL RAW'!$I:$I,'ATL GA Inventory'!$B101,'ATL RAW'!$L:$L,'ATL GA Inventory'!AL$3)+SUMIFS('ATL CR'!$J:$J,'ATL CR'!$I:$I,'ATL GA Inventory'!$B101,'ATL CR'!$L:$L,'ATL GA Inventory'!AL$3)</f>
        <v>0</v>
      </c>
      <c r="AM101" s="13">
        <f>SUMIFS('ATL RAW'!$J:$J,'ATL RAW'!$I:$I,'ATL GA Inventory'!$B101,'ATL RAW'!$L:$L,'ATL GA Inventory'!AM$3)+SUMIFS('ATL CR'!$J:$J,'ATL CR'!$I:$I,'ATL GA Inventory'!$B101,'ATL CR'!$L:$L,'ATL GA Inventory'!AM$3)</f>
        <v>0</v>
      </c>
      <c r="AN101" s="13">
        <f>SUMIFS('ATL RAW'!$J:$J,'ATL RAW'!$I:$I,'ATL GA Inventory'!$B101,'ATL RAW'!$L:$L,'ATL GA Inventory'!AN$3)+SUMIFS('ATL CR'!$J:$J,'ATL CR'!$I:$I,'ATL GA Inventory'!$B101,'ATL CR'!$L:$L,'ATL GA Inventory'!AN$3)</f>
        <v>0</v>
      </c>
      <c r="AO101" s="13">
        <f>SUMIFS('ATL RAW'!$J:$J,'ATL RAW'!$I:$I,'ATL GA Inventory'!$B101,'ATL RAW'!$L:$L,'ATL GA Inventory'!AO$3)+SUMIFS('ATL CR'!$J:$J,'ATL CR'!$I:$I,'ATL GA Inventory'!$B101,'ATL CR'!$L:$L,'ATL GA Inventory'!AO$3)</f>
        <v>0</v>
      </c>
      <c r="AP101" s="13">
        <f>SUMIFS('ATL RAW'!$J:$J,'ATL RAW'!$I:$I,'ATL GA Inventory'!$B101,'ATL RAW'!$L:$L,'ATL GA Inventory'!AP$3)+SUMIFS('ATL CR'!$J:$J,'ATL CR'!$I:$I,'ATL GA Inventory'!$B101,'ATL CR'!$L:$L,'ATL GA Inventory'!AP$3)</f>
        <v>0</v>
      </c>
      <c r="AQ101" s="13">
        <f>SUMIFS('ATL RAW'!$J:$J,'ATL RAW'!$I:$I,'ATL GA Inventory'!$B101,'ATL RAW'!$L:$L,'ATL GA Inventory'!AQ$3)+SUMIFS('ATL CR'!$J:$J,'ATL CR'!$I:$I,'ATL GA Inventory'!$B101,'ATL CR'!$L:$L,'ATL GA Inventory'!AQ$3)</f>
        <v>0</v>
      </c>
      <c r="AR101" s="13">
        <f>SUMIFS('ATL RAW'!$J:$J,'ATL RAW'!$I:$I,'ATL GA Inventory'!$B101,'ATL RAW'!$L:$L,'ATL GA Inventory'!AR$3)+SUMIFS('ATL CR'!$J:$J,'ATL CR'!$I:$I,'ATL GA Inventory'!$B101,'ATL CR'!$L:$L,'ATL GA Inventory'!AR$3)</f>
        <v>0</v>
      </c>
      <c r="AS101" s="13">
        <f>SUMIFS('ATL RAW'!$J:$J,'ATL RAW'!$I:$I,'ATL GA Inventory'!$B101,'ATL RAW'!$L:$L,'ATL GA Inventory'!AS$3)+SUMIFS('ATL CR'!$J:$J,'ATL CR'!$I:$I,'ATL GA Inventory'!$B101,'ATL CR'!$L:$L,'ATL GA Inventory'!AS$3)</f>
        <v>0</v>
      </c>
      <c r="AT101" s="13">
        <f>SUMIFS('ATL RAW'!$J:$J,'ATL RAW'!$I:$I,'ATL GA Inventory'!$B101,'ATL RAW'!$L:$L,'ATL GA Inventory'!AT$3)+SUMIFS('ATL CR'!$J:$J,'ATL CR'!$I:$I,'ATL GA Inventory'!$B101,'ATL CR'!$L:$L,'ATL GA Inventory'!AT$3)</f>
        <v>0</v>
      </c>
      <c r="AU101" s="13">
        <f>SUMIFS('ATL RAW'!$J:$J,'ATL RAW'!$I:$I,'ATL GA Inventory'!$B101,'ATL RAW'!$L:$L,'ATL GA Inventory'!AU$3)+SUMIFS('ATL CR'!$J:$J,'ATL CR'!$I:$I,'ATL GA Inventory'!$B101,'ATL CR'!$L:$L,'ATL GA Inventory'!AU$3)</f>
        <v>0</v>
      </c>
      <c r="AV101" s="13">
        <f>SUMIFS('ATL RAW'!$J:$J,'ATL RAW'!$I:$I,'ATL GA Inventory'!$B101,'ATL RAW'!$L:$L,'ATL GA Inventory'!AV$3)+SUMIFS('ATL CR'!$J:$J,'ATL CR'!$I:$I,'ATL GA Inventory'!$B101,'ATL CR'!$L:$L,'ATL GA Inventory'!AV$3)</f>
        <v>0</v>
      </c>
      <c r="AW101" s="13">
        <f>SUMIFS('ATL RAW'!$J:$J,'ATL RAW'!$I:$I,'ATL GA Inventory'!$B101,'ATL RAW'!$L:$L,'ATL GA Inventory'!AW$3)+SUMIFS('ATL CR'!$J:$J,'ATL CR'!$I:$I,'ATL GA Inventory'!$B101,'ATL CR'!$L:$L,'ATL GA Inventory'!AW$3)</f>
        <v>0</v>
      </c>
      <c r="AX101" s="13">
        <f>SUMIFS('ATL RAW'!$J:$J,'ATL RAW'!$I:$I,'ATL GA Inventory'!$B101,'ATL RAW'!$L:$L,'ATL GA Inventory'!AX$3)+SUMIFS('ATL CR'!$J:$J,'ATL CR'!$I:$I,'ATL GA Inventory'!$B101,'ATL CR'!$L:$L,'ATL GA Inventory'!AX$3)</f>
        <v>0</v>
      </c>
      <c r="AY101" s="13">
        <f>SUMIFS('ATL RAW'!$J:$J,'ATL RAW'!$I:$I,'ATL GA Inventory'!$B101,'ATL RAW'!$L:$L,'ATL GA Inventory'!AY$3)+SUMIFS('ATL CR'!$J:$J,'ATL CR'!$I:$I,'ATL GA Inventory'!$B101,'ATL CR'!$L:$L,'ATL GA Inventory'!AY$3)</f>
        <v>0</v>
      </c>
      <c r="AZ101" s="13">
        <f>SUMIFS('ATL RAW'!$J:$J,'ATL RAW'!$I:$I,'ATL GA Inventory'!$B101,'ATL RAW'!$L:$L,'ATL GA Inventory'!AZ$3)+SUMIFS('ATL CR'!$J:$J,'ATL CR'!$I:$I,'ATL GA Inventory'!$B101,'ATL CR'!$L:$L,'ATL GA Inventory'!AZ$3)</f>
        <v>0</v>
      </c>
      <c r="BA101" s="13">
        <f>SUMIFS('ATL RAW'!$J:$J,'ATL RAW'!$I:$I,'ATL GA Inventory'!$B101,'ATL RAW'!$L:$L,'ATL GA Inventory'!BA$3)+SUMIFS('ATL CR'!$J:$J,'ATL CR'!$I:$I,'ATL GA Inventory'!$B101,'ATL CR'!$L:$L,'ATL GA Inventory'!BA$3)</f>
        <v>0</v>
      </c>
      <c r="BB101" s="13">
        <f>SUMIFS('ATL RAW'!$J:$J,'ATL RAW'!$I:$I,'ATL GA Inventory'!$B101,'ATL RAW'!$L:$L,'ATL GA Inventory'!BB$3)+SUMIFS('ATL CR'!$J:$J,'ATL CR'!$I:$I,'ATL GA Inventory'!$B101,'ATL CR'!$L:$L,'ATL GA Inventory'!BB$3)</f>
        <v>0</v>
      </c>
      <c r="BC101" s="13">
        <f>SUMIFS('ATL RAW'!$J:$J,'ATL RAW'!$I:$I,'ATL GA Inventory'!$B101,'ATL RAW'!$L:$L,'ATL GA Inventory'!BC$3)+SUMIFS('ATL CR'!$J:$J,'ATL CR'!$I:$I,'ATL GA Inventory'!$B101,'ATL CR'!$L:$L,'ATL GA Inventory'!BC$3)</f>
        <v>0</v>
      </c>
      <c r="BD101" s="13">
        <f>SUMIFS('ATL RAW'!$J:$J,'ATL RAW'!$I:$I,'ATL GA Inventory'!$B101,'ATL RAW'!$L:$L,'ATL GA Inventory'!BD$3)+SUMIFS('ATL CR'!$J:$J,'ATL CR'!$I:$I,'ATL GA Inventory'!$B101,'ATL CR'!$L:$L,'ATL GA Inventory'!BD$3)</f>
        <v>0</v>
      </c>
      <c r="BE101" s="13">
        <f>SUMIFS('ATL RAW'!$J:$J,'ATL RAW'!$I:$I,'ATL GA Inventory'!$B101,'ATL RAW'!$L:$L,'ATL GA Inventory'!BE$3)+SUMIFS('ATL CR'!$J:$J,'ATL CR'!$I:$I,'ATL GA Inventory'!$B101,'ATL CR'!$L:$L,'ATL GA Inventory'!BE$3)</f>
        <v>0</v>
      </c>
      <c r="BF101" s="13">
        <f>SUMIFS('ATL RAW'!$J:$J,'ATL RAW'!$I:$I,'ATL GA Inventory'!$B101,'ATL RAW'!$L:$L,'ATL GA Inventory'!BF$3)+SUMIFS('ATL CR'!$J:$J,'ATL CR'!$I:$I,'ATL GA Inventory'!$B101,'ATL CR'!$L:$L,'ATL GA Inventory'!BF$3)</f>
        <v>0</v>
      </c>
      <c r="BG101" s="13">
        <f>SUMIFS('ATL RAW'!$J:$J,'ATL RAW'!$I:$I,'ATL GA Inventory'!$B101,'ATL RAW'!$L:$L,'ATL GA Inventory'!BG$3)+SUMIFS('ATL CR'!$J:$J,'ATL CR'!$I:$I,'ATL GA Inventory'!$B101,'ATL CR'!$L:$L,'ATL GA Inventory'!BG$3)</f>
        <v>0</v>
      </c>
      <c r="BH101" s="13">
        <f>SUMIFS('ATL RAW'!$J:$J,'ATL RAW'!$I:$I,'ATL GA Inventory'!$B101,'ATL RAW'!$L:$L,'ATL GA Inventory'!BH$3)+SUMIFS('ATL CR'!$J:$J,'ATL CR'!$I:$I,'ATL GA Inventory'!$B101,'ATL CR'!$L:$L,'ATL GA Inventory'!BH$3)</f>
        <v>0</v>
      </c>
      <c r="BI101" s="13">
        <f>SUMIFS('ATL RAW'!$J:$J,'ATL RAW'!$I:$I,'ATL GA Inventory'!$B101,'ATL RAW'!$L:$L,'ATL GA Inventory'!BI$3)+SUMIFS('ATL CR'!$J:$J,'ATL CR'!$I:$I,'ATL GA Inventory'!$B101,'ATL CR'!$L:$L,'ATL GA Inventory'!BI$3)</f>
        <v>0</v>
      </c>
      <c r="BJ101" s="13">
        <f>SUMIFS('ATL RAW'!$J:$J,'ATL RAW'!$I:$I,'ATL GA Inventory'!$B101,'ATL RAW'!$L:$L,'ATL GA Inventory'!BJ$3)+SUMIFS('ATL CR'!$J:$J,'ATL CR'!$I:$I,'ATL GA Inventory'!$B101,'ATL CR'!$L:$L,'ATL GA Inventory'!BJ$3)</f>
        <v>1664</v>
      </c>
      <c r="BK101" s="13">
        <f>SUMIFS('ATL RAW'!$J:$J,'ATL RAW'!$I:$I,'ATL GA Inventory'!$B101,'ATL RAW'!$L:$L,'ATL GA Inventory'!BK$3)+SUMIFS('ATL CR'!$J:$J,'ATL CR'!$I:$I,'ATL GA Inventory'!$B101,'ATL CR'!$L:$L,'ATL GA Inventory'!BK$3)</f>
        <v>3392</v>
      </c>
      <c r="BL101" s="13">
        <f>SUMIFS('ATL RAW'!$J:$J,'ATL RAW'!$I:$I,'ATL GA Inventory'!$B101,'ATL RAW'!$L:$L,'ATL GA Inventory'!BL$3)+SUMIFS('ATL CR'!$J:$J,'ATL CR'!$I:$I,'ATL GA Inventory'!$B101,'ATL CR'!$L:$L,'ATL GA Inventory'!BL$3)</f>
        <v>4928</v>
      </c>
      <c r="BM101" s="13">
        <f>SUMIFS('ATL RAW'!$J:$J,'ATL RAW'!$I:$I,'ATL GA Inventory'!$B101,'ATL RAW'!$L:$L,'ATL GA Inventory'!BM$3)+SUMIFS('ATL CR'!$J:$J,'ATL CR'!$I:$I,'ATL GA Inventory'!$B101,'ATL CR'!$L:$L,'ATL GA Inventory'!BM$3)</f>
        <v>5632</v>
      </c>
      <c r="BN101" s="13">
        <f>SUMIFS('ATL RAW'!$J:$J,'ATL RAW'!$I:$I,'ATL GA Inventory'!$B101,'ATL RAW'!$L:$L,'ATL GA Inventory'!BN$3)+SUMIFS('ATL CR'!$J:$J,'ATL CR'!$I:$I,'ATL GA Inventory'!$B101,'ATL CR'!$L:$L,'ATL GA Inventory'!BN$3)</f>
        <v>0</v>
      </c>
      <c r="BO101" s="13">
        <f>SUMIFS('ATL RAW'!$J:$J,'ATL RAW'!$I:$I,'ATL GA Inventory'!$B101,'ATL RAW'!$L:$L,'ATL GA Inventory'!BO$3)+SUMIFS('ATL CR'!$J:$J,'ATL CR'!$I:$I,'ATL GA Inventory'!$B101,'ATL CR'!$L:$L,'ATL GA Inventory'!BO$3)</f>
        <v>4864</v>
      </c>
      <c r="BP101" s="13">
        <f>SUMIFS('ATL RAW'!$J:$J,'ATL RAW'!$I:$I,'ATL GA Inventory'!$B101,'ATL RAW'!$L:$L,'ATL GA Inventory'!BP$3)+SUMIFS('ATL CR'!$J:$J,'ATL CR'!$I:$I,'ATL GA Inventory'!$B101,'ATL CR'!$L:$L,'ATL GA Inventory'!BP$3)</f>
        <v>4832</v>
      </c>
      <c r="BQ101" s="13">
        <f>SUMIFS('ATL RAW'!$J:$J,'ATL RAW'!$I:$I,'ATL GA Inventory'!$B101,'ATL RAW'!$L:$L,'ATL GA Inventory'!BQ$3)+SUMIFS('ATL CR'!$J:$J,'ATL CR'!$I:$I,'ATL GA Inventory'!$B101,'ATL CR'!$L:$L,'ATL GA Inventory'!BQ$3)</f>
        <v>6720</v>
      </c>
      <c r="BR101" s="13">
        <f>SUMIFS('ATL RAW'!$J:$J,'ATL RAW'!$I:$I,'ATL GA Inventory'!$B101,'ATL RAW'!$L:$L,'ATL GA Inventory'!BR$3)+SUMIFS('ATL CR'!$J:$J,'ATL CR'!$I:$I,'ATL GA Inventory'!$B101,'ATL CR'!$L:$L,'ATL GA Inventory'!BR$3)</f>
        <v>8832</v>
      </c>
      <c r="BS101" s="13">
        <f>SUMIFS('ATL RAW'!$J:$J,'ATL RAW'!$I:$I,'ATL GA Inventory'!$B101,'ATL RAW'!$L:$L,'ATL GA Inventory'!BS$3)+SUMIFS('ATL CR'!$J:$J,'ATL CR'!$I:$I,'ATL GA Inventory'!$B101,'ATL CR'!$L:$L,'ATL GA Inventory'!BS$3)</f>
        <v>1664</v>
      </c>
      <c r="BT101" s="13">
        <f>SUMIFS('ATL RAW'!$J:$J,'ATL RAW'!$I:$I,'ATL GA Inventory'!$B101,'ATL RAW'!$L:$L,'ATL GA Inventory'!BT$3)+SUMIFS('ATL CR'!$J:$J,'ATL CR'!$I:$I,'ATL GA Inventory'!$B101,'ATL CR'!$L:$L,'ATL GA Inventory'!BT$3)</f>
        <v>832</v>
      </c>
      <c r="BU101" s="13">
        <f>SUMIFS('ATL RAW'!$J:$J,'ATL RAW'!$I:$I,'ATL GA Inventory'!$B101,'ATL RAW'!$L:$L,'ATL GA Inventory'!BU$3)+SUMIFS('ATL CR'!$J:$J,'ATL CR'!$I:$I,'ATL GA Inventory'!$B101,'ATL CR'!$L:$L,'ATL GA Inventory'!BU$3)</f>
        <v>0</v>
      </c>
      <c r="BV101" s="13">
        <f>SUMIFS('ATL RAW'!$J:$J,'ATL RAW'!$I:$I,'ATL GA Inventory'!$B101,'ATL RAW'!$L:$L,'ATL GA Inventory'!BV$3)+SUMIFS('ATL CR'!$J:$J,'ATL CR'!$I:$I,'ATL GA Inventory'!$B101,'ATL CR'!$L:$L,'ATL GA Inventory'!BV$3)</f>
        <v>0</v>
      </c>
      <c r="BW101" s="13">
        <f>SUMIFS('ATL RAW'!$J:$J,'ATL RAW'!$I:$I,'ATL GA Inventory'!$B101,'ATL RAW'!$L:$L,'ATL GA Inventory'!BW$3)+SUMIFS('ATL CR'!$J:$J,'ATL CR'!$I:$I,'ATL GA Inventory'!$B101,'ATL CR'!$L:$L,'ATL GA Inventory'!BW$3)</f>
        <v>0</v>
      </c>
      <c r="BX101" s="13">
        <f>SUMIFS('ATL RAW'!$J:$J,'ATL RAW'!$I:$I,'ATL GA Inventory'!$B101,'ATL RAW'!$L:$L,'ATL GA Inventory'!BX$3)+SUMIFS('ATL CR'!$J:$J,'ATL CR'!$I:$I,'ATL GA Inventory'!$B101,'ATL CR'!$L:$L,'ATL GA Inventory'!BX$3)</f>
        <v>832</v>
      </c>
      <c r="BY101" s="13">
        <f>SUMIFS('ATL RAW'!$J:$J,'ATL RAW'!$I:$I,'ATL GA Inventory'!$B101,'ATL RAW'!$L:$L,'ATL GA Inventory'!BY$3)+SUMIFS('ATL CR'!$J:$J,'ATL CR'!$I:$I,'ATL GA Inventory'!$B101,'ATL CR'!$L:$L,'ATL GA Inventory'!BY$3)</f>
        <v>0</v>
      </c>
      <c r="BZ101" s="13">
        <f>SUMIFS('ATL RAW'!$J:$J,'ATL RAW'!$I:$I,'ATL GA Inventory'!$B101,'ATL RAW'!$L:$L,'ATL GA Inventory'!BZ$3)+SUMIFS('ATL CR'!$J:$J,'ATL CR'!$I:$I,'ATL GA Inventory'!$B101,'ATL CR'!$L:$L,'ATL GA Inventory'!BZ$3)</f>
        <v>0</v>
      </c>
      <c r="CA101" s="13">
        <f>SUMIFS('ATL RAW'!$J:$J,'ATL RAW'!$I:$I,'ATL GA Inventory'!$B101,'ATL RAW'!$L:$L,'ATL GA Inventory'!CA$3)+SUMIFS('ATL CR'!$J:$J,'ATL CR'!$I:$I,'ATL GA Inventory'!$B101,'ATL CR'!$L:$L,'ATL GA Inventory'!CA$3)</f>
        <v>0</v>
      </c>
      <c r="CB101" s="13">
        <f>SUMIFS('ATL RAW'!$J:$J,'ATL RAW'!$I:$I,'ATL GA Inventory'!$B101,'ATL RAW'!$L:$L,'ATL GA Inventory'!CB$3)+SUMIFS('ATL CR'!$J:$J,'ATL CR'!$I:$I,'ATL GA Inventory'!$B101,'ATL CR'!$L:$L,'ATL GA Inventory'!CB$3)</f>
        <v>0</v>
      </c>
      <c r="CC101" s="13">
        <f>SUMIFS('ATL RAW'!$J:$J,'ATL RAW'!$I:$I,'ATL GA Inventory'!$B101,'ATL RAW'!$L:$L,'ATL GA Inventory'!CC$3)+SUMIFS('ATL CR'!$J:$J,'ATL CR'!$I:$I,'ATL GA Inventory'!$B101,'ATL CR'!$L:$L,'ATL GA Inventory'!CC$3)</f>
        <v>0</v>
      </c>
      <c r="CD101" s="13">
        <f>SUMIFS('ATL RAW'!$J:$J,'ATL RAW'!$I:$I,'ATL GA Inventory'!$B101,'ATL RAW'!$L:$L,'ATL GA Inventory'!CD$3)+SUMIFS('ATL CR'!$J:$J,'ATL CR'!$I:$I,'ATL GA Inventory'!$B101,'ATL CR'!$L:$L,'ATL GA Inventory'!CD$3)</f>
        <v>0</v>
      </c>
      <c r="CE101" s="13">
        <f>SUMIFS('ATL RAW'!$J:$J,'ATL RAW'!$I:$I,'ATL GA Inventory'!$B101,'ATL RAW'!$L:$L,'ATL GA Inventory'!CE$3)+SUMIFS('ATL CR'!$J:$J,'ATL CR'!$I:$I,'ATL GA Inventory'!$B101,'ATL CR'!$L:$L,'ATL GA Inventory'!CE$3)</f>
        <v>0</v>
      </c>
      <c r="CF101" s="13">
        <f>SUMIFS('ATL RAW'!$J:$J,'ATL RAW'!$I:$I,'ATL GA Inventory'!$B101,'ATL RAW'!$L:$L,'ATL GA Inventory'!CF$3)+SUMIFS('ATL CR'!$J:$J,'ATL CR'!$I:$I,'ATL GA Inventory'!$B101,'ATL CR'!$L:$L,'ATL GA Inventory'!CF$3)</f>
        <v>0</v>
      </c>
      <c r="CG101" s="13">
        <f>SUMIFS('ATL RAW'!$J:$J,'ATL RAW'!$I:$I,'ATL GA Inventory'!$B101,'ATL RAW'!$L:$L,'ATL GA Inventory'!CG$3)+SUMIFS('ATL CR'!$J:$J,'ATL CR'!$I:$I,'ATL GA Inventory'!$B101,'ATL CR'!$L:$L,'ATL GA Inventory'!CG$3)</f>
        <v>0</v>
      </c>
      <c r="CH101" s="13">
        <f>SUMIFS('ATL RAW'!$J:$J,'ATL RAW'!$I:$I,'ATL GA Inventory'!$B101,'ATL RAW'!$L:$L,'ATL GA Inventory'!CH$3)+SUMIFS('ATL CR'!$J:$J,'ATL CR'!$I:$I,'ATL GA Inventory'!$B101,'ATL CR'!$L:$L,'ATL GA Inventory'!CH$3)</f>
        <v>0</v>
      </c>
      <c r="CI101" s="13">
        <f>SUMIFS('ATL RAW'!$J:$J,'ATL RAW'!$I:$I,'ATL GA Inventory'!$B101,'ATL RAW'!$L:$L,'ATL GA Inventory'!CI$3)+SUMIFS('ATL CR'!$J:$J,'ATL CR'!$I:$I,'ATL GA Inventory'!$B101,'ATL CR'!$L:$L,'ATL GA Inventory'!CI$3)</f>
        <v>0</v>
      </c>
      <c r="CJ101" s="13">
        <f>SUMIFS('ATL RAW'!$J:$J,'ATL RAW'!$I:$I,'ATL GA Inventory'!$B101,'ATL RAW'!$L:$L,'ATL GA Inventory'!CJ$3)+SUMIFS('ATL CR'!$J:$J,'ATL CR'!$I:$I,'ATL GA Inventory'!$B101,'ATL CR'!$L:$L,'ATL GA Inventory'!CJ$3)</f>
        <v>0</v>
      </c>
      <c r="CK101" s="13">
        <f>SUMIFS('ATL RAW'!$J:$J,'ATL RAW'!$I:$I,'ATL GA Inventory'!$B101,'ATL RAW'!$L:$L,'ATL GA Inventory'!CK$3)+SUMIFS('ATL CR'!$J:$J,'ATL CR'!$I:$I,'ATL GA Inventory'!$B101,'ATL CR'!$L:$L,'ATL GA Inventory'!CK$3)</f>
        <v>0</v>
      </c>
      <c r="CL101" s="13">
        <f>SUMIFS('ATL RAW'!$J:$J,'ATL RAW'!$I:$I,'ATL GA Inventory'!$B101,'ATL RAW'!$L:$L,'ATL GA Inventory'!CL$3)+SUMIFS('ATL CR'!$J:$J,'ATL CR'!$I:$I,'ATL GA Inventory'!$B101,'ATL CR'!$L:$L,'ATL GA Inventory'!CL$3)</f>
        <v>0</v>
      </c>
      <c r="CM101" s="13">
        <f>SUMIFS('ATL RAW'!$J:$J,'ATL RAW'!$I:$I,'ATL GA Inventory'!$B101,'ATL RAW'!$L:$L,'ATL GA Inventory'!CM$3)+SUMIFS('ATL CR'!$J:$J,'ATL CR'!$I:$I,'ATL GA Inventory'!$B101,'ATL CR'!$L:$L,'ATL GA Inventory'!CM$3)</f>
        <v>0</v>
      </c>
      <c r="CN101" s="13">
        <f>SUMIFS('ATL RAW'!$J:$J,'ATL RAW'!$I:$I,'ATL GA Inventory'!$B101,'ATL RAW'!$L:$L,'ATL GA Inventory'!CN$3)+SUMIFS('ATL CR'!$J:$J,'ATL CR'!$I:$I,'ATL GA Inventory'!$B101,'ATL CR'!$L:$L,'ATL GA Inventory'!CN$3)</f>
        <v>0</v>
      </c>
      <c r="CO101" s="13">
        <f>SUMIFS('ATL RAW'!$J:$J,'ATL RAW'!$I:$I,'ATL GA Inventory'!$B101,'ATL RAW'!$L:$L,'ATL GA Inventory'!CO$3)+SUMIFS('ATL CR'!$J:$J,'ATL CR'!$I:$I,'ATL GA Inventory'!$B101,'ATL CR'!$L:$L,'ATL GA Inventory'!CO$3)</f>
        <v>0</v>
      </c>
      <c r="CP101" s="13">
        <f>SUMIFS('ATL RAW'!$J:$J,'ATL RAW'!$I:$I,'ATL GA Inventory'!$B101,'ATL RAW'!$L:$L,'ATL GA Inventory'!CP$3)+SUMIFS('ATL CR'!$J:$J,'ATL CR'!$I:$I,'ATL GA Inventory'!$B101,'ATL CR'!$L:$L,'ATL GA Inventory'!CP$3)</f>
        <v>0</v>
      </c>
      <c r="CQ101" s="13">
        <f>SUMIFS('ATL RAW'!$J:$J,'ATL RAW'!$I:$I,'ATL GA Inventory'!$B101,'ATL RAW'!$L:$L,'ATL GA Inventory'!CQ$3)+SUMIFS('ATL CR'!$J:$J,'ATL CR'!$I:$I,'ATL GA Inventory'!$B101,'ATL CR'!$L:$L,'ATL GA Inventory'!CQ$3)</f>
        <v>0</v>
      </c>
      <c r="CR101" s="13">
        <f>SUMIFS('ATL RAW'!$J:$J,'ATL RAW'!$I:$I,'ATL GA Inventory'!$B101,'ATL RAW'!$L:$L,'ATL GA Inventory'!CR$3)+SUMIFS('ATL CR'!$J:$J,'ATL CR'!$I:$I,'ATL GA Inventory'!$B101,'ATL CR'!$L:$L,'ATL GA Inventory'!CR$3)</f>
        <v>0</v>
      </c>
      <c r="CS101" s="13">
        <f>SUMIFS('ATL RAW'!$J:$J,'ATL RAW'!$I:$I,'ATL GA Inventory'!$B101,'ATL RAW'!$L:$L,'ATL GA Inventory'!CS$3)+SUMIFS('ATL CR'!$J:$J,'ATL CR'!$I:$I,'ATL GA Inventory'!$B101,'ATL CR'!$L:$L,'ATL GA Inventory'!CS$3)</f>
        <v>0</v>
      </c>
      <c r="CT101" s="13">
        <f>SUMIFS('ATL RAW'!$J:$J,'ATL RAW'!$I:$I,'ATL GA Inventory'!$B101,'ATL RAW'!$L:$L,'ATL GA Inventory'!CT$3)+SUMIFS('ATL CR'!$J:$J,'ATL CR'!$I:$I,'ATL GA Inventory'!$B101,'ATL CR'!$L:$L,'ATL GA Inventory'!CT$3)</f>
        <v>0</v>
      </c>
      <c r="CU101" s="13">
        <f>SUMIFS('ATL RAW'!$J:$J,'ATL RAW'!$I:$I,'ATL GA Inventory'!$B101,'ATL RAW'!$L:$L,'ATL GA Inventory'!CU$3)+SUMIFS('ATL CR'!$J:$J,'ATL CR'!$I:$I,'ATL GA Inventory'!$B101,'ATL CR'!$L:$L,'ATL GA Inventory'!CU$3)</f>
        <v>0</v>
      </c>
      <c r="CV101" s="13">
        <f>SUMIFS('ATL RAW'!$J:$J,'ATL RAW'!$I:$I,'ATL GA Inventory'!$B101,'ATL RAW'!$L:$L,'ATL GA Inventory'!CV$3)+SUMIFS('ATL CR'!$J:$J,'ATL CR'!$I:$I,'ATL GA Inventory'!$B101,'ATL CR'!$L:$L,'ATL GA Inventory'!CV$3)</f>
        <v>0</v>
      </c>
      <c r="CW101" s="13">
        <f>SUMIFS('ATL RAW'!$J:$J,'ATL RAW'!$I:$I,'ATL GA Inventory'!$B101,'ATL RAW'!$L:$L,'ATL GA Inventory'!CW$3)+SUMIFS('ATL CR'!$J:$J,'ATL CR'!$I:$I,'ATL GA Inventory'!$B101,'ATL CR'!$L:$L,'ATL GA Inventory'!CW$3)</f>
        <v>0</v>
      </c>
      <c r="CX101" s="13">
        <f>SUMIFS('ATL RAW'!$J:$J,'ATL RAW'!$I:$I,'ATL GA Inventory'!$B101,'ATL RAW'!$L:$L,'ATL GA Inventory'!CX$3)+SUMIFS('ATL CR'!$J:$J,'ATL CR'!$I:$I,'ATL GA Inventory'!$B101,'ATL CR'!$L:$L,'ATL GA Inventory'!CX$3)</f>
        <v>0</v>
      </c>
      <c r="CY101" s="13">
        <f>SUMIFS('ATL RAW'!$J:$J,'ATL RAW'!$I:$I,'ATL GA Inventory'!$B101,'ATL RAW'!$L:$L,'ATL GA Inventory'!CY$3)+SUMIFS('ATL CR'!$J:$J,'ATL CR'!$I:$I,'ATL GA Inventory'!$B101,'ATL CR'!$L:$L,'ATL GA Inventory'!CY$3)</f>
        <v>0</v>
      </c>
      <c r="CZ101" s="13">
        <f>SUMIFS('ATL RAW'!$J:$J,'ATL RAW'!$I:$I,'ATL GA Inventory'!$B101,'ATL RAW'!$L:$L,'ATL GA Inventory'!CZ$3)+SUMIFS('ATL CR'!$J:$J,'ATL CR'!$I:$I,'ATL GA Inventory'!$B101,'ATL CR'!$L:$L,'ATL GA Inventory'!CZ$3)</f>
        <v>0</v>
      </c>
      <c r="DA101" s="13">
        <f>SUMIFS('ATL RAW'!$J:$J,'ATL RAW'!$I:$I,'ATL GA Inventory'!$B101,'ATL RAW'!$L:$L,'ATL GA Inventory'!DA$3)+SUMIFS('ATL CR'!$J:$J,'ATL CR'!$I:$I,'ATL GA Inventory'!$B101,'ATL CR'!$L:$L,'ATL GA Inventory'!DA$3)</f>
        <v>0</v>
      </c>
      <c r="DB101" s="13">
        <f>SUMIFS('ATL RAW'!$J:$J,'ATL RAW'!$I:$I,'ATL GA Inventory'!$B101,'ATL RAW'!$L:$L,'ATL GA Inventory'!DB$3)+SUMIFS('ATL CR'!$J:$J,'ATL CR'!$I:$I,'ATL GA Inventory'!$B101,'ATL CR'!$L:$L,'ATL GA Inventory'!DB$3)</f>
        <v>0</v>
      </c>
      <c r="DC101" s="13">
        <f>SUMIFS('ATL RAW'!$J:$J,'ATL RAW'!$I:$I,'ATL GA Inventory'!$B101,'ATL RAW'!$L:$L,'ATL GA Inventory'!DC$3)+SUMIFS('ATL CR'!$J:$J,'ATL CR'!$I:$I,'ATL GA Inventory'!$B101,'ATL CR'!$L:$L,'ATL GA Inventory'!DC$3)</f>
        <v>0</v>
      </c>
      <c r="DD101" s="13">
        <f>SUMIFS('ATL RAW'!$J:$J,'ATL RAW'!$I:$I,'ATL GA Inventory'!$B101,'ATL RAW'!$L:$L,'ATL GA Inventory'!DD$3)+SUMIFS('ATL CR'!$J:$J,'ATL CR'!$I:$I,'ATL GA Inventory'!$B101,'ATL CR'!$L:$L,'ATL GA Inventory'!DD$3)</f>
        <v>0</v>
      </c>
      <c r="DE101" s="13">
        <f>SUMIFS('ATL RAW'!$J:$J,'ATL RAW'!$I:$I,'ATL GA Inventory'!$B101,'ATL RAW'!$L:$L,'ATL GA Inventory'!DE$3)+SUMIFS('ATL CR'!$J:$J,'ATL CR'!$I:$I,'ATL GA Inventory'!$B101,'ATL CR'!$L:$L,'ATL GA Inventory'!DE$3)</f>
        <v>0</v>
      </c>
      <c r="DF101" s="13">
        <f>SUMIFS('ATL RAW'!$J:$J,'ATL RAW'!$I:$I,'ATL GA Inventory'!$B101,'ATL RAW'!$L:$L,'ATL GA Inventory'!DF$3)+SUMIFS('ATL CR'!$J:$J,'ATL CR'!$I:$I,'ATL GA Inventory'!$B101,'ATL CR'!$L:$L,'ATL GA Inventory'!DF$3)</f>
        <v>0</v>
      </c>
      <c r="DG101" s="13">
        <f>SUMIFS('ATL RAW'!$J:$J,'ATL RAW'!$I:$I,'ATL GA Inventory'!$B101,'ATL RAW'!$L:$L,'ATL GA Inventory'!DG$3)+SUMIFS('ATL CR'!$J:$J,'ATL CR'!$I:$I,'ATL GA Inventory'!$B101,'ATL CR'!$L:$L,'ATL GA Inventory'!DG$3)</f>
        <v>0</v>
      </c>
      <c r="DH101" s="13">
        <f>SUMIFS('ATL RAW'!$J:$J,'ATL RAW'!$I:$I,'ATL GA Inventory'!$B101,'ATL RAW'!$L:$L,'ATL GA Inventory'!DH$3)+SUMIFS('ATL CR'!$J:$J,'ATL CR'!$I:$I,'ATL GA Inventory'!$B101,'ATL CR'!$L:$L,'ATL GA Inventory'!DH$3)</f>
        <v>0</v>
      </c>
      <c r="DI101" s="13">
        <f>SUMIFS('ATL RAW'!$J:$J,'ATL RAW'!$I:$I,'ATL GA Inventory'!$B101,'ATL RAW'!$L:$L,'ATL GA Inventory'!DI$3)+SUMIFS('ATL CR'!$J:$J,'ATL CR'!$I:$I,'ATL GA Inventory'!$B101,'ATL CR'!$L:$L,'ATL GA Inventory'!DI$3)</f>
        <v>0</v>
      </c>
      <c r="DJ101" s="13">
        <f>SUMIFS('ATL RAW'!$J:$J,'ATL RAW'!$I:$I,'ATL GA Inventory'!$B101,'ATL RAW'!$L:$L,'ATL GA Inventory'!DJ$3)+SUMIFS('ATL CR'!$J:$J,'ATL CR'!$I:$I,'ATL GA Inventory'!$B101,'ATL CR'!$L:$L,'ATL GA Inventory'!DJ$3)</f>
        <v>0</v>
      </c>
      <c r="DK101" s="13">
        <f>SUMIFS('ATL RAW'!$J:$J,'ATL RAW'!$I:$I,'ATL GA Inventory'!$B101,'ATL RAW'!$L:$L,'ATL GA Inventory'!DK$3)+SUMIFS('ATL CR'!$J:$J,'ATL CR'!$I:$I,'ATL GA Inventory'!$B101,'ATL CR'!$L:$L,'ATL GA Inventory'!DK$3)</f>
        <v>0</v>
      </c>
      <c r="DL101" s="13">
        <f>SUMIFS('ATL RAW'!$J:$J,'ATL RAW'!$I:$I,'ATL GA Inventory'!$B101,'ATL RAW'!$L:$L,'ATL GA Inventory'!DL$3)+SUMIFS('ATL CR'!$J:$J,'ATL CR'!$I:$I,'ATL GA Inventory'!$B101,'ATL CR'!$L:$L,'ATL GA Inventory'!DL$3)</f>
        <v>0</v>
      </c>
      <c r="DM101" s="13">
        <f>SUMIFS('ATL RAW'!$J:$J,'ATL RAW'!$I:$I,'ATL GA Inventory'!$B101,'ATL RAW'!$L:$L,'ATL GA Inventory'!DM$3)+SUMIFS('ATL CR'!$J:$J,'ATL CR'!$I:$I,'ATL GA Inventory'!$B101,'ATL CR'!$L:$L,'ATL GA Inventory'!DM$3)</f>
        <v>0</v>
      </c>
      <c r="DN101" s="13">
        <f>SUMIFS('ATL RAW'!$J:$J,'ATL RAW'!$I:$I,'ATL GA Inventory'!$B101,'ATL RAW'!$L:$L,'ATL GA Inventory'!DN$3)+SUMIFS('ATL CR'!$J:$J,'ATL CR'!$I:$I,'ATL GA Inventory'!$B101,'ATL CR'!$L:$L,'ATL GA Inventory'!DN$3)</f>
        <v>0</v>
      </c>
      <c r="DO101" s="13">
        <f>SUMIFS('ATL RAW'!$J:$J,'ATL RAW'!$I:$I,'ATL GA Inventory'!$B101,'ATL RAW'!$L:$L,'ATL GA Inventory'!DO$3)+SUMIFS('ATL CR'!$J:$J,'ATL CR'!$I:$I,'ATL GA Inventory'!$B101,'ATL CR'!$L:$L,'ATL GA Inventory'!DO$3)</f>
        <v>0</v>
      </c>
      <c r="DP101" s="13">
        <f>SUMIFS('ATL RAW'!$J:$J,'ATL RAW'!$I:$I,'ATL GA Inventory'!$B101,'ATL RAW'!$L:$L,'ATL GA Inventory'!DP$3)+SUMIFS('ATL CR'!$J:$J,'ATL CR'!$I:$I,'ATL GA Inventory'!$B101,'ATL CR'!$L:$L,'ATL GA Inventory'!DP$3)</f>
        <v>0</v>
      </c>
      <c r="DQ101" s="13">
        <f>SUMIFS('ATL RAW'!$J:$J,'ATL RAW'!$I:$I,'ATL GA Inventory'!$B101,'ATL RAW'!$L:$L,'ATL GA Inventory'!DQ$3)+SUMIFS('ATL CR'!$J:$J,'ATL CR'!$I:$I,'ATL GA Inventory'!$B101,'ATL CR'!$L:$L,'ATL GA Inventory'!DQ$3)</f>
        <v>0</v>
      </c>
      <c r="DR101" s="13">
        <f>SUMIFS('ATL RAW'!$J:$J,'ATL RAW'!$I:$I,'ATL GA Inventory'!$B101,'ATL RAW'!$L:$L,'ATL GA Inventory'!DR$3)+SUMIFS('ATL CR'!$J:$J,'ATL CR'!$I:$I,'ATL GA Inventory'!$B101,'ATL CR'!$L:$L,'ATL GA Inventory'!DR$3)</f>
        <v>0</v>
      </c>
      <c r="DS101" s="13">
        <f>SUMIFS('ATL RAW'!$J:$J,'ATL RAW'!$I:$I,'ATL GA Inventory'!$B101,'ATL RAW'!$L:$L,'ATL GA Inventory'!DS$3)+SUMIFS('ATL CR'!$J:$J,'ATL CR'!$I:$I,'ATL GA Inventory'!$B101,'ATL CR'!$L:$L,'ATL GA Inventory'!DS$3)</f>
        <v>0</v>
      </c>
      <c r="DT101" s="13">
        <f>SUMIFS('ATL RAW'!$J:$J,'ATL RAW'!$I:$I,'ATL GA Inventory'!$B101,'ATL RAW'!$L:$L,'ATL GA Inventory'!DT$3)+SUMIFS('ATL CR'!$J:$J,'ATL CR'!$I:$I,'ATL GA Inventory'!$B101,'ATL CR'!$L:$L,'ATL GA Inventory'!DT$3)</f>
        <v>0</v>
      </c>
      <c r="DU101" s="13">
        <f>SUMIFS('ATL RAW'!$J:$J,'ATL RAW'!$I:$I,'ATL GA Inventory'!$B101,'ATL RAW'!$L:$L,'ATL GA Inventory'!DU$3)+SUMIFS('ATL CR'!$J:$J,'ATL CR'!$I:$I,'ATL GA Inventory'!$B101,'ATL CR'!$L:$L,'ATL GA Inventory'!DU$3)</f>
        <v>0</v>
      </c>
      <c r="DV101" s="13">
        <f>SUMIFS('ATL RAW'!$J:$J,'ATL RAW'!$I:$I,'ATL GA Inventory'!$B101,'ATL RAW'!$L:$L,'ATL GA Inventory'!DV$3)+SUMIFS('ATL CR'!$J:$J,'ATL CR'!$I:$I,'ATL GA Inventory'!$B101,'ATL CR'!$L:$L,'ATL GA Inventory'!DV$3)</f>
        <v>0</v>
      </c>
      <c r="DW101" s="13">
        <f>SUMIFS('ATL RAW'!$J:$J,'ATL RAW'!$I:$I,'ATL GA Inventory'!$B101,'ATL RAW'!$L:$L,'ATL GA Inventory'!DW$3)+SUMIFS('ATL CR'!$J:$J,'ATL CR'!$I:$I,'ATL GA Inventory'!$B101,'ATL CR'!$L:$L,'ATL GA Inventory'!DW$3)</f>
        <v>0</v>
      </c>
      <c r="DX101" s="13">
        <f>SUMIFS('ATL RAW'!$J:$J,'ATL RAW'!$I:$I,'ATL GA Inventory'!$B101,'ATL RAW'!$L:$L,'ATL GA Inventory'!DX$3)+SUMIFS('ATL CR'!$J:$J,'ATL CR'!$I:$I,'ATL GA Inventory'!$B101,'ATL CR'!$L:$L,'ATL GA Inventory'!DX$3)</f>
        <v>0</v>
      </c>
      <c r="DY101" s="13">
        <f>SUMIFS('ATL RAW'!$J:$J,'ATL RAW'!$I:$I,'ATL GA Inventory'!$B101,'ATL RAW'!$L:$L,'ATL GA Inventory'!DY$3)+SUMIFS('ATL CR'!$J:$J,'ATL CR'!$I:$I,'ATL GA Inventory'!$B101,'ATL CR'!$L:$L,'ATL GA Inventory'!DY$3)</f>
        <v>0</v>
      </c>
      <c r="DZ101" s="13">
        <f>SUMIFS('ATL RAW'!$J:$J,'ATL RAW'!$I:$I,'ATL GA Inventory'!$B101,'ATL RAW'!$L:$L,'ATL GA Inventory'!DZ$3)+SUMIFS('ATL CR'!$J:$J,'ATL CR'!$I:$I,'ATL GA Inventory'!$B101,'ATL CR'!$L:$L,'ATL GA Inventory'!DZ$3)</f>
        <v>0</v>
      </c>
      <c r="EA101" s="13">
        <f>SUMIFS('ATL RAW'!$J:$J,'ATL RAW'!$I:$I,'ATL GA Inventory'!$B101,'ATL RAW'!$L:$L,'ATL GA Inventory'!EA$3)+SUMIFS('ATL CR'!$J:$J,'ATL CR'!$I:$I,'ATL GA Inventory'!$B101,'ATL CR'!$L:$L,'ATL GA Inventory'!EA$3)</f>
        <v>0</v>
      </c>
      <c r="EB101" s="13">
        <f>SUMIFS('ATL RAW'!$J:$J,'ATL RAW'!$I:$I,'ATL GA Inventory'!$B101,'ATL RAW'!$L:$L,'ATL GA Inventory'!EB$3)+SUMIFS('ATL CR'!$J:$J,'ATL CR'!$I:$I,'ATL GA Inventory'!$B101,'ATL CR'!$L:$L,'ATL GA Inventory'!EB$3)</f>
        <v>0</v>
      </c>
      <c r="EC101" s="13">
        <f>SUMIFS('ATL RAW'!$J:$J,'ATL RAW'!$I:$I,'ATL GA Inventory'!$B101,'ATL RAW'!$L:$L,'ATL GA Inventory'!EC$3)+SUMIFS('ATL CR'!$J:$J,'ATL CR'!$I:$I,'ATL GA Inventory'!$B101,'ATL CR'!$L:$L,'ATL GA Inventory'!EC$3)</f>
        <v>0</v>
      </c>
      <c r="ED101" s="13">
        <f>SUMIFS('ATL RAW'!$J:$J,'ATL RAW'!$I:$I,'ATL GA Inventory'!$B101,'ATL RAW'!$L:$L,'ATL GA Inventory'!ED$3)+SUMIFS('ATL CR'!$J:$J,'ATL CR'!$I:$I,'ATL GA Inventory'!$B101,'ATL CR'!$L:$L,'ATL GA Inventory'!ED$3)</f>
        <v>0</v>
      </c>
      <c r="EE101" s="13">
        <f>SUMIFS('ATL RAW'!$J:$J,'ATL RAW'!$I:$I,'ATL GA Inventory'!$B101,'ATL RAW'!$L:$L,'ATL GA Inventory'!EE$3)+SUMIFS('ATL CR'!$J:$J,'ATL CR'!$I:$I,'ATL GA Inventory'!$B101,'ATL CR'!$L:$L,'ATL GA Inventory'!EE$3)</f>
        <v>0</v>
      </c>
      <c r="EF101" s="13">
        <f>SUMIFS('ATL RAW'!$J:$J,'ATL RAW'!$I:$I,'ATL GA Inventory'!$B101,'ATL RAW'!$L:$L,'ATL GA Inventory'!EF$3)+SUMIFS('ATL CR'!$J:$J,'ATL CR'!$I:$I,'ATL GA Inventory'!$B101,'ATL CR'!$L:$L,'ATL GA Inventory'!EF$3)</f>
        <v>0</v>
      </c>
      <c r="EG101" s="13">
        <f>SUMIFS('ATL RAW'!$J:$J,'ATL RAW'!$I:$I,'ATL GA Inventory'!$B101,'ATL RAW'!$L:$L,'ATL GA Inventory'!EG$3)+SUMIFS('ATL CR'!$J:$J,'ATL CR'!$I:$I,'ATL GA Inventory'!$B101,'ATL CR'!$L:$L,'ATL GA Inventory'!EG$3)</f>
        <v>0</v>
      </c>
      <c r="EH101" s="13">
        <f>SUMIFS('ATL RAW'!$J:$J,'ATL RAW'!$I:$I,'ATL GA Inventory'!$B101,'ATL RAW'!$L:$L,'ATL GA Inventory'!EH$3)+SUMIFS('ATL CR'!$J:$J,'ATL CR'!$I:$I,'ATL GA Inventory'!$B101,'ATL CR'!$L:$L,'ATL GA Inventory'!EH$3)</f>
        <v>0</v>
      </c>
      <c r="EI101" s="13">
        <f>SUMIFS('ATL RAW'!$J:$J,'ATL RAW'!$I:$I,'ATL GA Inventory'!$B101,'ATL RAW'!$L:$L,'ATL GA Inventory'!EI$3)+SUMIFS('ATL CR'!$J:$J,'ATL CR'!$I:$I,'ATL GA Inventory'!$B101,'ATL CR'!$L:$L,'ATL GA Inventory'!EI$3)</f>
        <v>0</v>
      </c>
      <c r="EJ101" s="13">
        <f>SUMIFS('ATL RAW'!$J:$J,'ATL RAW'!$I:$I,'ATL GA Inventory'!$B101,'ATL RAW'!$L:$L,'ATL GA Inventory'!EJ$3)+SUMIFS('ATL CR'!$J:$J,'ATL CR'!$I:$I,'ATL GA Inventory'!$B101,'ATL CR'!$L:$L,'ATL GA Inventory'!EJ$3)</f>
        <v>0</v>
      </c>
      <c r="EK101" s="13">
        <f>SUMIFS('ATL RAW'!$J:$J,'ATL RAW'!$I:$I,'ATL GA Inventory'!$B101,'ATL RAW'!$L:$L,'ATL GA Inventory'!EK$3)+SUMIFS('ATL CR'!$J:$J,'ATL CR'!$I:$I,'ATL GA Inventory'!$B101,'ATL CR'!$L:$L,'ATL GA Inventory'!EK$3)</f>
        <v>0</v>
      </c>
      <c r="EL101" s="13">
        <f>SUMIFS('ATL RAW'!$J:$J,'ATL RAW'!$I:$I,'ATL GA Inventory'!$B101,'ATL RAW'!$L:$L,'ATL GA Inventory'!EL$3)+SUMIFS('ATL CR'!$J:$J,'ATL CR'!$I:$I,'ATL GA Inventory'!$B101,'ATL CR'!$L:$L,'ATL GA Inventory'!EL$3)</f>
        <v>0</v>
      </c>
      <c r="EM101" s="13">
        <f>SUMIFS('ATL RAW'!$J:$J,'ATL RAW'!$I:$I,'ATL GA Inventory'!$B101,'ATL RAW'!$L:$L,'ATL GA Inventory'!EM$3)+SUMIFS('ATL CR'!$J:$J,'ATL CR'!$I:$I,'ATL GA Inventory'!$B101,'ATL CR'!$L:$L,'ATL GA Inventory'!EM$3)</f>
        <v>0</v>
      </c>
      <c r="EN101" s="13">
        <f>SUMIFS('ATL RAW'!$J:$J,'ATL RAW'!$I:$I,'ATL GA Inventory'!$B101,'ATL RAW'!$L:$L,'ATL GA Inventory'!EN$3)+SUMIFS('ATL CR'!$J:$J,'ATL CR'!$I:$I,'ATL GA Inventory'!$B101,'ATL CR'!$L:$L,'ATL GA Inventory'!EN$3)</f>
        <v>0</v>
      </c>
      <c r="EO101" s="13">
        <f>SUMIFS('ATL RAW'!$J:$J,'ATL RAW'!$I:$I,'ATL GA Inventory'!$B101,'ATL RAW'!$L:$L,'ATL GA Inventory'!EO$3)+SUMIFS('ATL CR'!$J:$J,'ATL CR'!$I:$I,'ATL GA Inventory'!$B101,'ATL CR'!$L:$L,'ATL GA Inventory'!EO$3)</f>
        <v>0</v>
      </c>
      <c r="EP101" s="13">
        <f>SUMIFS('ATL RAW'!$J:$J,'ATL RAW'!$I:$I,'ATL GA Inventory'!$B101,'ATL RAW'!$L:$L,'ATL GA Inventory'!EP$3)+SUMIFS('ATL CR'!$J:$J,'ATL CR'!$I:$I,'ATL GA Inventory'!$B101,'ATL CR'!$L:$L,'ATL GA Inventory'!EP$3)</f>
        <v>0</v>
      </c>
      <c r="EQ101" s="13">
        <f>SUMIFS('ATL RAW'!$J:$J,'ATL RAW'!$I:$I,'ATL GA Inventory'!$B101,'ATL RAW'!$L:$L,'ATL GA Inventory'!EQ$3)+SUMIFS('ATL CR'!$J:$J,'ATL CR'!$I:$I,'ATL GA Inventory'!$B101,'ATL CR'!$L:$L,'ATL GA Inventory'!EQ$3)</f>
        <v>0</v>
      </c>
      <c r="ER101" s="13">
        <f>SUMIFS('ATL RAW'!$J:$J,'ATL RAW'!$I:$I,'ATL GA Inventory'!$B101,'ATL RAW'!$L:$L,'ATL GA Inventory'!ER$3)+SUMIFS('ATL CR'!$J:$J,'ATL CR'!$I:$I,'ATL GA Inventory'!$B101,'ATL CR'!$L:$L,'ATL GA Inventory'!ER$3)</f>
        <v>0</v>
      </c>
      <c r="ES101" s="13">
        <f>SUMIFS('ATL RAW'!$J:$J,'ATL RAW'!$I:$I,'ATL GA Inventory'!$B101,'ATL RAW'!$L:$L,'ATL GA Inventory'!ES$3)+SUMIFS('ATL CR'!$J:$J,'ATL CR'!$I:$I,'ATL GA Inventory'!$B101,'ATL CR'!$L:$L,'ATL GA Inventory'!ES$3)</f>
        <v>0</v>
      </c>
      <c r="ET101" s="13">
        <f>SUMIFS('ATL RAW'!$J:$J,'ATL RAW'!$I:$I,'ATL GA Inventory'!$B101,'ATL RAW'!$L:$L,'ATL GA Inventory'!ET$3)+SUMIFS('ATL CR'!$J:$J,'ATL CR'!$I:$I,'ATL GA Inventory'!$B101,'ATL CR'!$L:$L,'ATL GA Inventory'!ET$3)</f>
        <v>0</v>
      </c>
      <c r="EU101" s="13">
        <f>SUMIFS('ATL RAW'!$J:$J,'ATL RAW'!$I:$I,'ATL GA Inventory'!$B101,'ATL RAW'!$L:$L,'ATL GA Inventory'!EU$3)+SUMIFS('ATL CR'!$J:$J,'ATL CR'!$I:$I,'ATL GA Inventory'!$B101,'ATL CR'!$L:$L,'ATL GA Inventory'!EU$3)</f>
        <v>0</v>
      </c>
      <c r="EV101" s="13">
        <f>SUMIFS('ATL RAW'!$J:$J,'ATL RAW'!$I:$I,'ATL GA Inventory'!$B101,'ATL RAW'!$L:$L,'ATL GA Inventory'!EV$3)+SUMIFS('ATL CR'!$J:$J,'ATL CR'!$I:$I,'ATL GA Inventory'!$B101,'ATL CR'!$L:$L,'ATL GA Inventory'!EV$3)</f>
        <v>0</v>
      </c>
      <c r="EW101" s="13">
        <f>SUMIFS('ATL RAW'!$J:$J,'ATL RAW'!$I:$I,'ATL GA Inventory'!$B101,'ATL RAW'!$L:$L,'ATL GA Inventory'!EW$3)+SUMIFS('ATL CR'!$J:$J,'ATL CR'!$I:$I,'ATL GA Inventory'!$B101,'ATL CR'!$L:$L,'ATL GA Inventory'!EW$3)</f>
        <v>0</v>
      </c>
      <c r="EX101" s="13">
        <f>SUMIFS('ATL RAW'!$J:$J,'ATL RAW'!$I:$I,'ATL GA Inventory'!$B101,'ATL RAW'!$L:$L,'ATL GA Inventory'!EX$3)+SUMIFS('ATL CR'!$J:$J,'ATL CR'!$I:$I,'ATL GA Inventory'!$B101,'ATL CR'!$L:$L,'ATL GA Inventory'!EX$3)</f>
        <v>0</v>
      </c>
      <c r="EY101" s="13">
        <f>SUMIFS('ATL RAW'!$J:$J,'ATL RAW'!$I:$I,'ATL GA Inventory'!$B101,'ATL RAW'!$L:$L,'ATL GA Inventory'!EY$3)+SUMIFS('ATL CR'!$J:$J,'ATL CR'!$I:$I,'ATL GA Inventory'!$B101,'ATL CR'!$L:$L,'ATL GA Inventory'!EY$3)</f>
        <v>0</v>
      </c>
      <c r="EZ101" s="13">
        <f>SUMIFS('ATL RAW'!$J:$J,'ATL RAW'!$I:$I,'ATL GA Inventory'!$B101,'ATL RAW'!$L:$L,'ATL GA Inventory'!EZ$3)+SUMIFS('ATL CR'!$J:$J,'ATL CR'!$I:$I,'ATL GA Inventory'!$B101,'ATL CR'!$L:$L,'ATL GA Inventory'!EZ$3)</f>
        <v>0</v>
      </c>
      <c r="FA101" s="13">
        <f>SUMIFS('ATL RAW'!$J:$J,'ATL RAW'!$I:$I,'ATL GA Inventory'!$B101,'ATL RAW'!$L:$L,'ATL GA Inventory'!FA$3)+SUMIFS('ATL CR'!$J:$J,'ATL CR'!$I:$I,'ATL GA Inventory'!$B101,'ATL CR'!$L:$L,'ATL GA Inventory'!FA$3)</f>
        <v>0</v>
      </c>
      <c r="FB101" s="13">
        <f>SUMIFS('ATL RAW'!$J:$J,'ATL RAW'!$I:$I,'ATL GA Inventory'!$B101,'ATL RAW'!$L:$L,'ATL GA Inventory'!FB$3)+SUMIFS('ATL CR'!$J:$J,'ATL CR'!$I:$I,'ATL GA Inventory'!$B101,'ATL CR'!$L:$L,'ATL GA Inventory'!FB$3)</f>
        <v>0</v>
      </c>
      <c r="FC101" s="13">
        <f>SUMIFS('ATL RAW'!$J:$J,'ATL RAW'!$I:$I,'ATL GA Inventory'!$B101,'ATL RAW'!$L:$L,'ATL GA Inventory'!FC$3)+SUMIFS('ATL CR'!$J:$J,'ATL CR'!$I:$I,'ATL GA Inventory'!$B101,'ATL CR'!$L:$L,'ATL GA Inventory'!FC$3)</f>
        <v>0</v>
      </c>
      <c r="FD101" s="13">
        <f>SUMIFS('ATL RAW'!$J:$J,'ATL RAW'!$I:$I,'ATL GA Inventory'!$B101,'ATL RAW'!$L:$L,'ATL GA Inventory'!FD$3)+SUMIFS('ATL CR'!$J:$J,'ATL CR'!$I:$I,'ATL GA Inventory'!$B101,'ATL CR'!$L:$L,'ATL GA Inventory'!FD$3)</f>
        <v>0</v>
      </c>
      <c r="FE101" s="13">
        <f>SUMIFS('ATL RAW'!$J:$J,'ATL RAW'!$I:$I,'ATL GA Inventory'!$B101,'ATL RAW'!$L:$L,'ATL GA Inventory'!FE$3)+SUMIFS('ATL CR'!$J:$J,'ATL CR'!$I:$I,'ATL GA Inventory'!$B101,'ATL CR'!$L:$L,'ATL GA Inventory'!FE$3)</f>
        <v>0</v>
      </c>
      <c r="FF101" s="13">
        <f>SUMIFS('ATL RAW'!$J:$J,'ATL RAW'!$I:$I,'ATL GA Inventory'!$B101,'ATL RAW'!$L:$L,'ATL GA Inventory'!FF$3)+SUMIFS('ATL CR'!$J:$J,'ATL CR'!$I:$I,'ATL GA Inventory'!$B101,'ATL CR'!$L:$L,'ATL GA Inventory'!FF$3)</f>
        <v>0</v>
      </c>
      <c r="FG101" s="13">
        <f>SUMIFS('ATL RAW'!$J:$J,'ATL RAW'!$I:$I,'ATL GA Inventory'!$B101,'ATL RAW'!$L:$L,'ATL GA Inventory'!FG$3)+SUMIFS('ATL CR'!$J:$J,'ATL CR'!$I:$I,'ATL GA Inventory'!$B101,'ATL CR'!$L:$L,'ATL GA Inventory'!FG$3)</f>
        <v>0</v>
      </c>
      <c r="FH101" s="13">
        <f>SUMIFS('ATL RAW'!$J:$J,'ATL RAW'!$I:$I,'ATL GA Inventory'!$B101,'ATL RAW'!$L:$L,'ATL GA Inventory'!FH$3)+SUMIFS('ATL CR'!$J:$J,'ATL CR'!$I:$I,'ATL GA Inventory'!$B101,'ATL CR'!$L:$L,'ATL GA Inventory'!FH$3)</f>
        <v>0</v>
      </c>
      <c r="FI101" s="13">
        <f>SUMIFS('ATL RAW'!$J:$J,'ATL RAW'!$I:$I,'ATL GA Inventory'!$B101,'ATL RAW'!$L:$L,'ATL GA Inventory'!FI$3)+SUMIFS('ATL CR'!$J:$J,'ATL CR'!$I:$I,'ATL GA Inventory'!$B101,'ATL CR'!$L:$L,'ATL GA Inventory'!FI$3)</f>
        <v>0</v>
      </c>
      <c r="FJ101" s="13">
        <f>SUMIFS('ATL RAW'!$J:$J,'ATL RAW'!$I:$I,'ATL GA Inventory'!$B101,'ATL RAW'!$L:$L,'ATL GA Inventory'!FJ$3)+SUMIFS('ATL CR'!$J:$J,'ATL CR'!$I:$I,'ATL GA Inventory'!$B101,'ATL CR'!$L:$L,'ATL GA Inventory'!FJ$3)</f>
        <v>0</v>
      </c>
      <c r="FK101" s="13">
        <f>SUMIFS('ATL RAW'!$J:$J,'ATL RAW'!$I:$I,'ATL GA Inventory'!$B101,'ATL RAW'!$L:$L,'ATL GA Inventory'!FK$3)+SUMIFS('ATL CR'!$J:$J,'ATL CR'!$I:$I,'ATL GA Inventory'!$B101,'ATL CR'!$L:$L,'ATL GA Inventory'!FK$3)</f>
        <v>0</v>
      </c>
      <c r="FL101" s="13">
        <f>SUMIFS('ATL RAW'!$J:$J,'ATL RAW'!$I:$I,'ATL GA Inventory'!$B101,'ATL RAW'!$L:$L,'ATL GA Inventory'!FL$3)+SUMIFS('ATL CR'!$J:$J,'ATL CR'!$I:$I,'ATL GA Inventory'!$B101,'ATL CR'!$L:$L,'ATL GA Inventory'!FL$3)</f>
        <v>0</v>
      </c>
      <c r="FM101" s="13">
        <f>SUMIFS('ATL RAW'!$J:$J,'ATL RAW'!$I:$I,'ATL GA Inventory'!$B101,'ATL RAW'!$L:$L,'ATL GA Inventory'!FM$3)+SUMIFS('ATL CR'!$J:$J,'ATL CR'!$I:$I,'ATL GA Inventory'!$B101,'ATL CR'!$L:$L,'ATL GA Inventory'!FM$3)</f>
        <v>0</v>
      </c>
      <c r="FN101" s="13">
        <f>SUMIFS('ATL RAW'!$J:$J,'ATL RAW'!$I:$I,'ATL GA Inventory'!$B101,'ATL RAW'!$L:$L,'ATL GA Inventory'!FN$3)+SUMIFS('ATL CR'!$J:$J,'ATL CR'!$I:$I,'ATL GA Inventory'!$B101,'ATL CR'!$L:$L,'ATL GA Inventory'!FN$3)</f>
        <v>0</v>
      </c>
      <c r="FO101" s="13">
        <f>SUMIFS('ATL RAW'!$J:$J,'ATL RAW'!$I:$I,'ATL GA Inventory'!$B101,'ATL RAW'!$L:$L,'ATL GA Inventory'!FO$3)+SUMIFS('ATL CR'!$J:$J,'ATL CR'!$I:$I,'ATL GA Inventory'!$B101,'ATL CR'!$L:$L,'ATL GA Inventory'!FO$3)</f>
        <v>0</v>
      </c>
      <c r="FP101" s="13">
        <f>SUMIFS('ATL RAW'!$J:$J,'ATL RAW'!$I:$I,'ATL GA Inventory'!$B101,'ATL RAW'!$L:$L,'ATL GA Inventory'!FP$3)+SUMIFS('ATL CR'!$J:$J,'ATL CR'!$I:$I,'ATL GA Inventory'!$B101,'ATL CR'!$L:$L,'ATL GA Inventory'!FP$3)</f>
        <v>0</v>
      </c>
      <c r="FQ101" s="13">
        <f>SUMIFS('ATL RAW'!$J:$J,'ATL RAW'!$I:$I,'ATL GA Inventory'!$B101,'ATL RAW'!$L:$L,'ATL GA Inventory'!FQ$3)+SUMIFS('ATL CR'!$J:$J,'ATL CR'!$I:$I,'ATL GA Inventory'!$B101,'ATL CR'!$L:$L,'ATL GA Inventory'!FQ$3)</f>
        <v>0</v>
      </c>
      <c r="FR101" s="13">
        <f>SUMIFS('ATL RAW'!$J:$J,'ATL RAW'!$I:$I,'ATL GA Inventory'!$B101,'ATL RAW'!$L:$L,'ATL GA Inventory'!FR$3)+SUMIFS('ATL CR'!$J:$J,'ATL CR'!$I:$I,'ATL GA Inventory'!$B101,'ATL CR'!$L:$L,'ATL GA Inventory'!FR$3)</f>
        <v>0</v>
      </c>
      <c r="FS101" s="13">
        <f>SUMIFS('ATL RAW'!$J:$J,'ATL RAW'!$I:$I,'ATL GA Inventory'!$B101,'ATL RAW'!$L:$L,'ATL GA Inventory'!FS$3)+SUMIFS('ATL CR'!$J:$J,'ATL CR'!$I:$I,'ATL GA Inventory'!$B101,'ATL CR'!$L:$L,'ATL GA Inventory'!FS$3)</f>
        <v>0</v>
      </c>
      <c r="FT101" s="13">
        <f>SUMIFS('ATL RAW'!$J:$J,'ATL RAW'!$I:$I,'ATL GA Inventory'!$B101,'ATL RAW'!$L:$L,'ATL GA Inventory'!FT$3)+SUMIFS('ATL CR'!$J:$J,'ATL CR'!$I:$I,'ATL GA Inventory'!$B101,'ATL CR'!$L:$L,'ATL GA Inventory'!FT$3)</f>
        <v>0</v>
      </c>
      <c r="FU101" s="13">
        <f>SUMIFS('ATL RAW'!$J:$J,'ATL RAW'!$I:$I,'ATL GA Inventory'!$B101,'ATL RAW'!$L:$L,'ATL GA Inventory'!FU$3)+SUMIFS('ATL CR'!$J:$J,'ATL CR'!$I:$I,'ATL GA Inventory'!$B101,'ATL CR'!$L:$L,'ATL GA Inventory'!FU$3)</f>
        <v>0</v>
      </c>
      <c r="FV101" s="13">
        <f>SUMIFS('ATL RAW'!$J:$J,'ATL RAW'!$I:$I,'ATL GA Inventory'!$B101,'ATL RAW'!$L:$L,'ATL GA Inventory'!FV$3)+SUMIFS('ATL CR'!$J:$J,'ATL CR'!$I:$I,'ATL GA Inventory'!$B101,'ATL CR'!$L:$L,'ATL GA Inventory'!FV$3)</f>
        <v>0</v>
      </c>
      <c r="FW101" s="13">
        <f>SUMIFS('ATL RAW'!$J:$J,'ATL RAW'!$I:$I,'ATL GA Inventory'!$B101,'ATL RAW'!$L:$L,'ATL GA Inventory'!FW$3)+SUMIFS('ATL CR'!$J:$J,'ATL CR'!$I:$I,'ATL GA Inventory'!$B101,'ATL CR'!$L:$L,'ATL GA Inventory'!FW$3)</f>
        <v>0</v>
      </c>
      <c r="FX101" s="13">
        <f>SUMIFS('ATL RAW'!$J:$J,'ATL RAW'!$I:$I,'ATL GA Inventory'!$B101,'ATL RAW'!$L:$L,'ATL GA Inventory'!FX$3)+SUMIFS('ATL CR'!$J:$J,'ATL CR'!$I:$I,'ATL GA Inventory'!$B101,'ATL CR'!$L:$L,'ATL GA Inventory'!FX$3)</f>
        <v>0</v>
      </c>
      <c r="FY101" s="13">
        <f>SUMIFS('ATL RAW'!$J:$J,'ATL RAW'!$I:$I,'ATL GA Inventory'!$B101,'ATL RAW'!$L:$L,'ATL GA Inventory'!FY$3)+SUMIFS('ATL CR'!$J:$J,'ATL CR'!$I:$I,'ATL GA Inventory'!$B101,'ATL CR'!$L:$L,'ATL GA Inventory'!FY$3)</f>
        <v>0</v>
      </c>
      <c r="FZ101" s="13">
        <f>SUMIFS('ATL RAW'!$J:$J,'ATL RAW'!$I:$I,'ATL GA Inventory'!$B101,'ATL RAW'!$L:$L,'ATL GA Inventory'!FZ$3)+SUMIFS('ATL CR'!$J:$J,'ATL CR'!$I:$I,'ATL GA Inventory'!$B101,'ATL CR'!$L:$L,'ATL GA Inventory'!FZ$3)</f>
        <v>0</v>
      </c>
      <c r="GA101" s="13">
        <f>SUMIFS('ATL RAW'!$J:$J,'ATL RAW'!$I:$I,'ATL GA Inventory'!$B101,'ATL RAW'!$L:$L,'ATL GA Inventory'!GA$3)+SUMIFS('ATL CR'!$J:$J,'ATL CR'!$I:$I,'ATL GA Inventory'!$B101,'ATL CR'!$L:$L,'ATL GA Inventory'!GA$3)</f>
        <v>0</v>
      </c>
      <c r="GB101" s="13">
        <f>SUMIFS('ATL RAW'!$J:$J,'ATL RAW'!$I:$I,'ATL GA Inventory'!$B101,'ATL RAW'!$L:$L,'ATL GA Inventory'!GB$3)+SUMIFS('ATL CR'!$J:$J,'ATL CR'!$I:$I,'ATL GA Inventory'!$B101,'ATL CR'!$L:$L,'ATL GA Inventory'!GB$3)</f>
        <v>0</v>
      </c>
      <c r="GC101" s="13">
        <f>SUMIFS('ATL RAW'!$J:$J,'ATL RAW'!$I:$I,'ATL GA Inventory'!$B101,'ATL RAW'!$L:$L,'ATL GA Inventory'!GC$3)+SUMIFS('ATL CR'!$J:$J,'ATL CR'!$I:$I,'ATL GA Inventory'!$B101,'ATL CR'!$L:$L,'ATL GA Inventory'!GC$3)</f>
        <v>0</v>
      </c>
      <c r="GD101" s="13">
        <f>SUMIFS('ATL RAW'!$J:$J,'ATL RAW'!$I:$I,'ATL GA Inventory'!$B101,'ATL RAW'!$L:$L,'ATL GA Inventory'!GD$3)+SUMIFS('ATL CR'!$J:$J,'ATL CR'!$I:$I,'ATL GA Inventory'!$B101,'ATL CR'!$L:$L,'ATL GA Inventory'!GD$3)</f>
        <v>0</v>
      </c>
      <c r="GE101" s="13">
        <f>SUMIFS('ATL RAW'!$J:$J,'ATL RAW'!$I:$I,'ATL GA Inventory'!$B101,'ATL RAW'!$L:$L,'ATL GA Inventory'!GE$3)+SUMIFS('ATL CR'!$J:$J,'ATL CR'!$I:$I,'ATL GA Inventory'!$B101,'ATL CR'!$L:$L,'ATL GA Inventory'!GE$3)</f>
        <v>0</v>
      </c>
      <c r="GF101" s="13">
        <f>SUMIFS('ATL RAW'!$J:$J,'ATL RAW'!$I:$I,'ATL GA Inventory'!$B101,'ATL RAW'!$L:$L,'ATL GA Inventory'!GF$3)+SUMIFS('ATL CR'!$J:$J,'ATL CR'!$I:$I,'ATL GA Inventory'!$B101,'ATL CR'!$L:$L,'ATL GA Inventory'!GF$3)</f>
        <v>0</v>
      </c>
      <c r="GG101" s="13">
        <f>SUMIFS('ATL RAW'!$J:$J,'ATL RAW'!$I:$I,'ATL GA Inventory'!$B101,'ATL RAW'!$L:$L,'ATL GA Inventory'!GG$3)+SUMIFS('ATL CR'!$J:$J,'ATL CR'!$I:$I,'ATL GA Inventory'!$B101,'ATL CR'!$L:$L,'ATL GA Inventory'!GG$3)</f>
        <v>0</v>
      </c>
      <c r="GH101" s="13">
        <f>SUMIFS('ATL RAW'!$J:$J,'ATL RAW'!$I:$I,'ATL GA Inventory'!$B101,'ATL RAW'!$L:$L,'ATL GA Inventory'!GH$3)+SUMIFS('ATL CR'!$J:$J,'ATL CR'!$I:$I,'ATL GA Inventory'!$B101,'ATL CR'!$L:$L,'ATL GA Inventory'!GH$3)</f>
        <v>0</v>
      </c>
      <c r="GI101" s="13">
        <f>SUMIFS('ATL RAW'!$J:$J,'ATL RAW'!$I:$I,'ATL GA Inventory'!$B101,'ATL RAW'!$L:$L,'ATL GA Inventory'!GI$3)+SUMIFS('ATL CR'!$J:$J,'ATL CR'!$I:$I,'ATL GA Inventory'!$B101,'ATL CR'!$L:$L,'ATL GA Inventory'!GI$3)</f>
        <v>0</v>
      </c>
      <c r="GJ101" s="13">
        <f>SUMIFS('ATL RAW'!$J:$J,'ATL RAW'!$I:$I,'ATL GA Inventory'!$B101,'ATL RAW'!$L:$L,'ATL GA Inventory'!GJ$3)+SUMIFS('ATL CR'!$J:$J,'ATL CR'!$I:$I,'ATL GA Inventory'!$B101,'ATL CR'!$L:$L,'ATL GA Inventory'!GJ$3)</f>
        <v>0</v>
      </c>
      <c r="GK101" s="13">
        <f>SUMIFS('ATL RAW'!$J:$J,'ATL RAW'!$I:$I,'ATL GA Inventory'!$B101,'ATL RAW'!$L:$L,'ATL GA Inventory'!GK$3)+SUMIFS('ATL CR'!$J:$J,'ATL CR'!$I:$I,'ATL GA Inventory'!$B101,'ATL CR'!$L:$L,'ATL GA Inventory'!GK$3)</f>
        <v>0</v>
      </c>
      <c r="GL101" s="13">
        <f>SUMIFS('ATL RAW'!$J:$J,'ATL RAW'!$I:$I,'ATL GA Inventory'!$B101,'ATL RAW'!$L:$L,'ATL GA Inventory'!GL$3)+SUMIFS('ATL CR'!$J:$J,'ATL CR'!$I:$I,'ATL GA Inventory'!$B101,'ATL CR'!$L:$L,'ATL GA Inventory'!GL$3)</f>
        <v>0</v>
      </c>
      <c r="GM101" s="13">
        <f>SUMIFS('ATL RAW'!$J:$J,'ATL RAW'!$I:$I,'ATL GA Inventory'!$B101,'ATL RAW'!$L:$L,'ATL GA Inventory'!GM$3)+SUMIFS('ATL CR'!$J:$J,'ATL CR'!$I:$I,'ATL GA Inventory'!$B101,'ATL CR'!$L:$L,'ATL GA Inventory'!GM$3)</f>
        <v>0</v>
      </c>
      <c r="GN101" s="13">
        <f>SUMIFS('ATL RAW'!$J:$J,'ATL RAW'!$I:$I,'ATL GA Inventory'!$B101,'ATL RAW'!$L:$L,'ATL GA Inventory'!GN$3)+SUMIFS('ATL CR'!$J:$J,'ATL CR'!$I:$I,'ATL GA Inventory'!$B101,'ATL CR'!$L:$L,'ATL GA Inventory'!GN$3)</f>
        <v>0</v>
      </c>
      <c r="GO101" s="13">
        <f>SUMIFS('ATL RAW'!$J:$J,'ATL RAW'!$I:$I,'ATL GA Inventory'!$B101,'ATL RAW'!$L:$L,'ATL GA Inventory'!GO$3)+SUMIFS('ATL CR'!$J:$J,'ATL CR'!$I:$I,'ATL GA Inventory'!$B101,'ATL CR'!$L:$L,'ATL GA Inventory'!GO$3)</f>
        <v>0</v>
      </c>
      <c r="GP101" s="13">
        <f>SUMIFS('ATL RAW'!$J:$J,'ATL RAW'!$I:$I,'ATL GA Inventory'!$B101,'ATL RAW'!$L:$L,'ATL GA Inventory'!GP$3)+SUMIFS('ATL CR'!$J:$J,'ATL CR'!$I:$I,'ATL GA Inventory'!$B101,'ATL CR'!$L:$L,'ATL GA Inventory'!GP$3)</f>
        <v>0</v>
      </c>
      <c r="GQ101" s="13">
        <f>SUMIFS('ATL RAW'!$J:$J,'ATL RAW'!$I:$I,'ATL GA Inventory'!$B101,'ATL RAW'!$L:$L,'ATL GA Inventory'!GQ$3)+SUMIFS('ATL CR'!$J:$J,'ATL CR'!$I:$I,'ATL GA Inventory'!$B101,'ATL CR'!$L:$L,'ATL GA Inventory'!GQ$3)</f>
        <v>0</v>
      </c>
      <c r="GR101" s="13">
        <f>SUMIFS('ATL RAW'!$J:$J,'ATL RAW'!$I:$I,'ATL GA Inventory'!$B101,'ATL RAW'!$L:$L,'ATL GA Inventory'!GR$3)+SUMIFS('ATL CR'!$J:$J,'ATL CR'!$I:$I,'ATL GA Inventory'!$B101,'ATL CR'!$L:$L,'ATL GA Inventory'!GR$3)</f>
        <v>0</v>
      </c>
      <c r="GS101" s="13">
        <f>SUMIFS('ATL RAW'!$J:$J,'ATL RAW'!$I:$I,'ATL GA Inventory'!$B101,'ATL RAW'!$L:$L,'ATL GA Inventory'!GS$3)+SUMIFS('ATL CR'!$J:$J,'ATL CR'!$I:$I,'ATL GA Inventory'!$B101,'ATL CR'!$L:$L,'ATL GA Inventory'!GS$3)</f>
        <v>0</v>
      </c>
      <c r="GT101" s="13">
        <f>SUMIFS('ATL RAW'!$J:$J,'ATL RAW'!$I:$I,'ATL GA Inventory'!$B101,'ATL RAW'!$L:$L,'ATL GA Inventory'!GT$3)+SUMIFS('ATL CR'!$J:$J,'ATL CR'!$I:$I,'ATL GA Inventory'!$B101,'ATL CR'!$L:$L,'ATL GA Inventory'!GT$3)</f>
        <v>0</v>
      </c>
      <c r="GU101" s="13">
        <f>SUMIFS('ATL RAW'!$J:$J,'ATL RAW'!$I:$I,'ATL GA Inventory'!$B101,'ATL RAW'!$L:$L,'ATL GA Inventory'!GU$3)+SUMIFS('ATL CR'!$J:$J,'ATL CR'!$I:$I,'ATL GA Inventory'!$B101,'ATL CR'!$L:$L,'ATL GA Inventory'!GU$3)</f>
        <v>0</v>
      </c>
      <c r="GV101" s="13">
        <f>SUMIFS('ATL RAW'!$J:$J,'ATL RAW'!$I:$I,'ATL GA Inventory'!$B101,'ATL RAW'!$L:$L,'ATL GA Inventory'!GV$3)+SUMIFS('ATL CR'!$J:$J,'ATL CR'!$I:$I,'ATL GA Inventory'!$B101,'ATL CR'!$L:$L,'ATL GA Inventory'!GV$3)</f>
        <v>0</v>
      </c>
      <c r="GW101" s="13">
        <f>SUMIFS('ATL RAW'!$J:$J,'ATL RAW'!$I:$I,'ATL GA Inventory'!$B101,'ATL RAW'!$L:$L,'ATL GA Inventory'!GW$3)+SUMIFS('ATL CR'!$J:$J,'ATL CR'!$I:$I,'ATL GA Inventory'!$B101,'ATL CR'!$L:$L,'ATL GA Inventory'!GW$3)</f>
        <v>0</v>
      </c>
      <c r="GX101" s="13">
        <f>SUMIFS('ATL RAW'!$J:$J,'ATL RAW'!$I:$I,'ATL GA Inventory'!$B101,'ATL RAW'!$L:$L,'ATL GA Inventory'!GX$3)+SUMIFS('ATL CR'!$J:$J,'ATL CR'!$I:$I,'ATL GA Inventory'!$B101,'ATL CR'!$L:$L,'ATL GA Inventory'!GX$3)</f>
        <v>0</v>
      </c>
      <c r="GY101" s="13">
        <f>SUMIFS('ATL RAW'!$J:$J,'ATL RAW'!$I:$I,'ATL GA Inventory'!$B101,'ATL RAW'!$L:$L,'ATL GA Inventory'!GY$3)+SUMIFS('ATL CR'!$J:$J,'ATL CR'!$I:$I,'ATL GA Inventory'!$B101,'ATL CR'!$L:$L,'ATL GA Inventory'!GY$3)</f>
        <v>0</v>
      </c>
    </row>
    <row r="102" spans="1:207" hidden="1">
      <c r="A102" s="15" t="s">
        <v>936</v>
      </c>
      <c r="B102" s="15">
        <f t="shared" si="13"/>
        <v>49403139</v>
      </c>
      <c r="C102" s="15" t="str">
        <f t="shared" si="13"/>
        <v>Q.PEAK DUO BLK ML-G10+</v>
      </c>
      <c r="D102" s="14">
        <f t="shared" si="13"/>
        <v>395</v>
      </c>
      <c r="E102" s="13">
        <f>SUMIFS('ATL RAW'!$J:$J,'ATL RAW'!$I:$I,'ATL GA Inventory'!$B102,'ATL RAW'!$L:$L,'ATL GA Inventory'!E$3)+SUMIFS('ATL CR'!$J:$J,'ATL CR'!$I:$I,'ATL GA Inventory'!$B102,'ATL CR'!$L:$L,'ATL GA Inventory'!E$3)</f>
        <v>0</v>
      </c>
      <c r="F102" s="13">
        <f>SUMIFS('ATL RAW'!$J:$J,'ATL RAW'!$I:$I,'ATL GA Inventory'!$B102,'ATL RAW'!$L:$L,'ATL GA Inventory'!F$3)+SUMIFS('ATL CR'!$J:$J,'ATL CR'!$I:$I,'ATL GA Inventory'!$B102,'ATL CR'!$L:$L,'ATL GA Inventory'!F$3)</f>
        <v>0</v>
      </c>
      <c r="G102" s="13">
        <f>SUMIFS('ATL RAW'!$J:$J,'ATL RAW'!$I:$I,'ATL GA Inventory'!$B102,'ATL RAW'!$L:$L,'ATL GA Inventory'!G$3)+SUMIFS('ATL CR'!$J:$J,'ATL CR'!$I:$I,'ATL GA Inventory'!$B102,'ATL CR'!$L:$L,'ATL GA Inventory'!G$3)</f>
        <v>0</v>
      </c>
      <c r="H102" s="13">
        <f>SUMIFS('ATL RAW'!$J:$J,'ATL RAW'!$I:$I,'ATL GA Inventory'!$B102,'ATL RAW'!$L:$L,'ATL GA Inventory'!H$3)+SUMIFS('ATL CR'!$J:$J,'ATL CR'!$I:$I,'ATL GA Inventory'!$B102,'ATL CR'!$L:$L,'ATL GA Inventory'!H$3)</f>
        <v>0</v>
      </c>
      <c r="I102" s="13">
        <f>SUMIFS('ATL RAW'!$J:$J,'ATL RAW'!$I:$I,'ATL GA Inventory'!$B102,'ATL RAW'!$L:$L,'ATL GA Inventory'!I$3)+SUMIFS('ATL CR'!$J:$J,'ATL CR'!$I:$I,'ATL GA Inventory'!$B102,'ATL CR'!$L:$L,'ATL GA Inventory'!I$3)</f>
        <v>0</v>
      </c>
      <c r="J102" s="13">
        <f>SUMIFS('ATL RAW'!$J:$J,'ATL RAW'!$I:$I,'ATL GA Inventory'!$B102,'ATL RAW'!$L:$L,'ATL GA Inventory'!J$3)+SUMIFS('ATL CR'!$J:$J,'ATL CR'!$I:$I,'ATL GA Inventory'!$B102,'ATL CR'!$L:$L,'ATL GA Inventory'!J$3)</f>
        <v>0</v>
      </c>
      <c r="K102" s="13">
        <f>SUMIFS('ATL RAW'!$J:$J,'ATL RAW'!$I:$I,'ATL GA Inventory'!$B102,'ATL RAW'!$L:$L,'ATL GA Inventory'!K$3)+SUMIFS('ATL CR'!$J:$J,'ATL CR'!$I:$I,'ATL GA Inventory'!$B102,'ATL CR'!$L:$L,'ATL GA Inventory'!K$3)</f>
        <v>0</v>
      </c>
      <c r="L102" s="13">
        <f>SUMIFS('ATL RAW'!$J:$J,'ATL RAW'!$I:$I,'ATL GA Inventory'!$B102,'ATL RAW'!$L:$L,'ATL GA Inventory'!L$3)+SUMIFS('ATL CR'!$J:$J,'ATL CR'!$I:$I,'ATL GA Inventory'!$B102,'ATL CR'!$L:$L,'ATL GA Inventory'!L$3)</f>
        <v>0</v>
      </c>
      <c r="M102" s="13">
        <f>SUMIFS('ATL RAW'!$J:$J,'ATL RAW'!$I:$I,'ATL GA Inventory'!$B102,'ATL RAW'!$L:$L,'ATL GA Inventory'!M$3)+SUMIFS('ATL CR'!$J:$J,'ATL CR'!$I:$I,'ATL GA Inventory'!$B102,'ATL CR'!$L:$L,'ATL GA Inventory'!M$3)</f>
        <v>0</v>
      </c>
      <c r="N102" s="13">
        <f>SUMIFS('ATL RAW'!$J:$J,'ATL RAW'!$I:$I,'ATL GA Inventory'!$B102,'ATL RAW'!$L:$L,'ATL GA Inventory'!N$3)+SUMIFS('ATL CR'!$J:$J,'ATL CR'!$I:$I,'ATL GA Inventory'!$B102,'ATL CR'!$L:$L,'ATL GA Inventory'!N$3)</f>
        <v>0</v>
      </c>
      <c r="O102" s="13">
        <f>SUMIFS('ATL RAW'!$J:$J,'ATL RAW'!$I:$I,'ATL GA Inventory'!$B102,'ATL RAW'!$L:$L,'ATL GA Inventory'!O$3)+SUMIFS('ATL CR'!$J:$J,'ATL CR'!$I:$I,'ATL GA Inventory'!$B102,'ATL CR'!$L:$L,'ATL GA Inventory'!O$3)</f>
        <v>0</v>
      </c>
      <c r="P102" s="13">
        <f>SUMIFS('ATL RAW'!$J:$J,'ATL RAW'!$I:$I,'ATL GA Inventory'!$B102,'ATL RAW'!$L:$L,'ATL GA Inventory'!P$3)+SUMIFS('ATL CR'!$J:$J,'ATL CR'!$I:$I,'ATL GA Inventory'!$B102,'ATL CR'!$L:$L,'ATL GA Inventory'!P$3)</f>
        <v>0</v>
      </c>
      <c r="Q102" s="13">
        <f>SUMIFS('ATL RAW'!$J:$J,'ATL RAW'!$I:$I,'ATL GA Inventory'!$B102,'ATL RAW'!$L:$L,'ATL GA Inventory'!Q$3)+SUMIFS('ATL CR'!$J:$J,'ATL CR'!$I:$I,'ATL GA Inventory'!$B102,'ATL CR'!$L:$L,'ATL GA Inventory'!Q$3)</f>
        <v>0</v>
      </c>
      <c r="R102" s="13">
        <f>SUMIFS('ATL RAW'!$J:$J,'ATL RAW'!$I:$I,'ATL GA Inventory'!$B102,'ATL RAW'!$L:$L,'ATL GA Inventory'!R$3)+SUMIFS('ATL CR'!$J:$J,'ATL CR'!$I:$I,'ATL GA Inventory'!$B102,'ATL CR'!$L:$L,'ATL GA Inventory'!R$3)</f>
        <v>0</v>
      </c>
      <c r="S102" s="13">
        <f>SUMIFS('ATL RAW'!$J:$J,'ATL RAW'!$I:$I,'ATL GA Inventory'!$B102,'ATL RAW'!$L:$L,'ATL GA Inventory'!S$3)+SUMIFS('ATL CR'!$J:$J,'ATL CR'!$I:$I,'ATL GA Inventory'!$B102,'ATL CR'!$L:$L,'ATL GA Inventory'!S$3)</f>
        <v>0</v>
      </c>
      <c r="T102" s="13">
        <f>SUMIFS('ATL RAW'!$J:$J,'ATL RAW'!$I:$I,'ATL GA Inventory'!$B102,'ATL RAW'!$L:$L,'ATL GA Inventory'!T$3)+SUMIFS('ATL CR'!$J:$J,'ATL CR'!$I:$I,'ATL GA Inventory'!$B102,'ATL CR'!$L:$L,'ATL GA Inventory'!T$3)</f>
        <v>0</v>
      </c>
      <c r="U102" s="13">
        <f>SUMIFS('ATL RAW'!$J:$J,'ATL RAW'!$I:$I,'ATL GA Inventory'!$B102,'ATL RAW'!$L:$L,'ATL GA Inventory'!U$3)+SUMIFS('ATL CR'!$J:$J,'ATL CR'!$I:$I,'ATL GA Inventory'!$B102,'ATL CR'!$L:$L,'ATL GA Inventory'!U$3)</f>
        <v>0</v>
      </c>
      <c r="V102" s="13">
        <f>SUMIFS('ATL RAW'!$J:$J,'ATL RAW'!$I:$I,'ATL GA Inventory'!$B102,'ATL RAW'!$L:$L,'ATL GA Inventory'!V$3)+SUMIFS('ATL CR'!$J:$J,'ATL CR'!$I:$I,'ATL GA Inventory'!$B102,'ATL CR'!$L:$L,'ATL GA Inventory'!V$3)</f>
        <v>0</v>
      </c>
      <c r="W102" s="13">
        <f>SUMIFS('ATL RAW'!$J:$J,'ATL RAW'!$I:$I,'ATL GA Inventory'!$B102,'ATL RAW'!$L:$L,'ATL GA Inventory'!W$3)+SUMIFS('ATL CR'!$J:$J,'ATL CR'!$I:$I,'ATL GA Inventory'!$B102,'ATL CR'!$L:$L,'ATL GA Inventory'!W$3)</f>
        <v>0</v>
      </c>
      <c r="X102" s="13">
        <f>SUMIFS('ATL RAW'!$J:$J,'ATL RAW'!$I:$I,'ATL GA Inventory'!$B102,'ATL RAW'!$L:$L,'ATL GA Inventory'!X$3)+SUMIFS('ATL CR'!$J:$J,'ATL CR'!$I:$I,'ATL GA Inventory'!$B102,'ATL CR'!$L:$L,'ATL GA Inventory'!X$3)</f>
        <v>0</v>
      </c>
      <c r="Y102" s="13">
        <f>SUMIFS('ATL RAW'!$J:$J,'ATL RAW'!$I:$I,'ATL GA Inventory'!$B102,'ATL RAW'!$L:$L,'ATL GA Inventory'!Y$3)+SUMIFS('ATL CR'!$J:$J,'ATL CR'!$I:$I,'ATL GA Inventory'!$B102,'ATL CR'!$L:$L,'ATL GA Inventory'!Y$3)</f>
        <v>0</v>
      </c>
      <c r="Z102" s="13">
        <f>SUMIFS('ATL RAW'!$J:$J,'ATL RAW'!$I:$I,'ATL GA Inventory'!$B102,'ATL RAW'!$L:$L,'ATL GA Inventory'!Z$3)+SUMIFS('ATL CR'!$J:$J,'ATL CR'!$I:$I,'ATL GA Inventory'!$B102,'ATL CR'!$L:$L,'ATL GA Inventory'!Z$3)</f>
        <v>0</v>
      </c>
      <c r="AA102" s="13">
        <f>SUMIFS('ATL RAW'!$J:$J,'ATL RAW'!$I:$I,'ATL GA Inventory'!$B102,'ATL RAW'!$L:$L,'ATL GA Inventory'!AA$3)+SUMIFS('ATL CR'!$J:$J,'ATL CR'!$I:$I,'ATL GA Inventory'!$B102,'ATL CR'!$L:$L,'ATL GA Inventory'!AA$3)</f>
        <v>0</v>
      </c>
      <c r="AB102" s="13">
        <f>SUMIFS('ATL RAW'!$J:$J,'ATL RAW'!$I:$I,'ATL GA Inventory'!$B102,'ATL RAW'!$L:$L,'ATL GA Inventory'!AB$3)+SUMIFS('ATL CR'!$J:$J,'ATL CR'!$I:$I,'ATL GA Inventory'!$B102,'ATL CR'!$L:$L,'ATL GA Inventory'!AB$3)</f>
        <v>0</v>
      </c>
      <c r="AC102" s="13">
        <f>SUMIFS('ATL RAW'!$J:$J,'ATL RAW'!$I:$I,'ATL GA Inventory'!$B102,'ATL RAW'!$L:$L,'ATL GA Inventory'!AC$3)+SUMIFS('ATL CR'!$J:$J,'ATL CR'!$I:$I,'ATL GA Inventory'!$B102,'ATL CR'!$L:$L,'ATL GA Inventory'!AC$3)</f>
        <v>0</v>
      </c>
      <c r="AD102" s="13">
        <f>SUMIFS('ATL RAW'!$J:$J,'ATL RAW'!$I:$I,'ATL GA Inventory'!$B102,'ATL RAW'!$L:$L,'ATL GA Inventory'!AD$3)+SUMIFS('ATL CR'!$J:$J,'ATL CR'!$I:$I,'ATL GA Inventory'!$B102,'ATL CR'!$L:$L,'ATL GA Inventory'!AD$3)</f>
        <v>0</v>
      </c>
      <c r="AE102" s="13">
        <f>SUMIFS('ATL RAW'!$J:$J,'ATL RAW'!$I:$I,'ATL GA Inventory'!$B102,'ATL RAW'!$L:$L,'ATL GA Inventory'!AE$3)+SUMIFS('ATL CR'!$J:$J,'ATL CR'!$I:$I,'ATL GA Inventory'!$B102,'ATL CR'!$L:$L,'ATL GA Inventory'!AE$3)</f>
        <v>0</v>
      </c>
      <c r="AF102" s="13">
        <f>SUMIFS('ATL RAW'!$J:$J,'ATL RAW'!$I:$I,'ATL GA Inventory'!$B102,'ATL RAW'!$L:$L,'ATL GA Inventory'!AF$3)+SUMIFS('ATL CR'!$J:$J,'ATL CR'!$I:$I,'ATL GA Inventory'!$B102,'ATL CR'!$L:$L,'ATL GA Inventory'!AF$3)</f>
        <v>0</v>
      </c>
      <c r="AG102" s="13">
        <f>SUMIFS('ATL RAW'!$J:$J,'ATL RAW'!$I:$I,'ATL GA Inventory'!$B102,'ATL RAW'!$L:$L,'ATL GA Inventory'!AG$3)+SUMIFS('ATL CR'!$J:$J,'ATL CR'!$I:$I,'ATL GA Inventory'!$B102,'ATL CR'!$L:$L,'ATL GA Inventory'!AG$3)</f>
        <v>0</v>
      </c>
      <c r="AH102" s="13">
        <f>SUMIFS('ATL RAW'!$J:$J,'ATL RAW'!$I:$I,'ATL GA Inventory'!$B102,'ATL RAW'!$L:$L,'ATL GA Inventory'!AH$3)+SUMIFS('ATL CR'!$J:$J,'ATL CR'!$I:$I,'ATL GA Inventory'!$B102,'ATL CR'!$L:$L,'ATL GA Inventory'!AH$3)</f>
        <v>0</v>
      </c>
      <c r="AI102" s="13">
        <f>SUMIFS('ATL RAW'!$J:$J,'ATL RAW'!$I:$I,'ATL GA Inventory'!$B102,'ATL RAW'!$L:$L,'ATL GA Inventory'!AI$3)+SUMIFS('ATL CR'!$J:$J,'ATL CR'!$I:$I,'ATL GA Inventory'!$B102,'ATL CR'!$L:$L,'ATL GA Inventory'!AI$3)</f>
        <v>0</v>
      </c>
      <c r="AJ102" s="13">
        <f>SUMIFS('ATL RAW'!$J:$J,'ATL RAW'!$I:$I,'ATL GA Inventory'!$B102,'ATL RAW'!$L:$L,'ATL GA Inventory'!AJ$3)+SUMIFS('ATL CR'!$J:$J,'ATL CR'!$I:$I,'ATL GA Inventory'!$B102,'ATL CR'!$L:$L,'ATL GA Inventory'!AJ$3)</f>
        <v>0</v>
      </c>
      <c r="AK102" s="13">
        <f>SUMIFS('ATL RAW'!$J:$J,'ATL RAW'!$I:$I,'ATL GA Inventory'!$B102,'ATL RAW'!$L:$L,'ATL GA Inventory'!AK$3)+SUMIFS('ATL CR'!$J:$J,'ATL CR'!$I:$I,'ATL GA Inventory'!$B102,'ATL CR'!$L:$L,'ATL GA Inventory'!AK$3)</f>
        <v>0</v>
      </c>
      <c r="AL102" s="13">
        <f>SUMIFS('ATL RAW'!$J:$J,'ATL RAW'!$I:$I,'ATL GA Inventory'!$B102,'ATL RAW'!$L:$L,'ATL GA Inventory'!AL$3)+SUMIFS('ATL CR'!$J:$J,'ATL CR'!$I:$I,'ATL GA Inventory'!$B102,'ATL CR'!$L:$L,'ATL GA Inventory'!AL$3)</f>
        <v>0</v>
      </c>
      <c r="AM102" s="13">
        <f>SUMIFS('ATL RAW'!$J:$J,'ATL RAW'!$I:$I,'ATL GA Inventory'!$B102,'ATL RAW'!$L:$L,'ATL GA Inventory'!AM$3)+SUMIFS('ATL CR'!$J:$J,'ATL CR'!$I:$I,'ATL GA Inventory'!$B102,'ATL CR'!$L:$L,'ATL GA Inventory'!AM$3)</f>
        <v>0</v>
      </c>
      <c r="AN102" s="13">
        <f>SUMIFS('ATL RAW'!$J:$J,'ATL RAW'!$I:$I,'ATL GA Inventory'!$B102,'ATL RAW'!$L:$L,'ATL GA Inventory'!AN$3)+SUMIFS('ATL CR'!$J:$J,'ATL CR'!$I:$I,'ATL GA Inventory'!$B102,'ATL CR'!$L:$L,'ATL GA Inventory'!AN$3)</f>
        <v>0</v>
      </c>
      <c r="AO102" s="13">
        <f>SUMIFS('ATL RAW'!$J:$J,'ATL RAW'!$I:$I,'ATL GA Inventory'!$B102,'ATL RAW'!$L:$L,'ATL GA Inventory'!AO$3)+SUMIFS('ATL CR'!$J:$J,'ATL CR'!$I:$I,'ATL GA Inventory'!$B102,'ATL CR'!$L:$L,'ATL GA Inventory'!AO$3)</f>
        <v>0</v>
      </c>
      <c r="AP102" s="13">
        <f>SUMIFS('ATL RAW'!$J:$J,'ATL RAW'!$I:$I,'ATL GA Inventory'!$B102,'ATL RAW'!$L:$L,'ATL GA Inventory'!AP$3)+SUMIFS('ATL CR'!$J:$J,'ATL CR'!$I:$I,'ATL GA Inventory'!$B102,'ATL CR'!$L:$L,'ATL GA Inventory'!AP$3)</f>
        <v>0</v>
      </c>
      <c r="AQ102" s="13">
        <f>SUMIFS('ATL RAW'!$J:$J,'ATL RAW'!$I:$I,'ATL GA Inventory'!$B102,'ATL RAW'!$L:$L,'ATL GA Inventory'!AQ$3)+SUMIFS('ATL CR'!$J:$J,'ATL CR'!$I:$I,'ATL GA Inventory'!$B102,'ATL CR'!$L:$L,'ATL GA Inventory'!AQ$3)</f>
        <v>0</v>
      </c>
      <c r="AR102" s="13">
        <f>SUMIFS('ATL RAW'!$J:$J,'ATL RAW'!$I:$I,'ATL GA Inventory'!$B102,'ATL RAW'!$L:$L,'ATL GA Inventory'!AR$3)+SUMIFS('ATL CR'!$J:$J,'ATL CR'!$I:$I,'ATL GA Inventory'!$B102,'ATL CR'!$L:$L,'ATL GA Inventory'!AR$3)</f>
        <v>0</v>
      </c>
      <c r="AS102" s="13">
        <f>SUMIFS('ATL RAW'!$J:$J,'ATL RAW'!$I:$I,'ATL GA Inventory'!$B102,'ATL RAW'!$L:$L,'ATL GA Inventory'!AS$3)+SUMIFS('ATL CR'!$J:$J,'ATL CR'!$I:$I,'ATL GA Inventory'!$B102,'ATL CR'!$L:$L,'ATL GA Inventory'!AS$3)</f>
        <v>0</v>
      </c>
      <c r="AT102" s="13">
        <f>SUMIFS('ATL RAW'!$J:$J,'ATL RAW'!$I:$I,'ATL GA Inventory'!$B102,'ATL RAW'!$L:$L,'ATL GA Inventory'!AT$3)+SUMIFS('ATL CR'!$J:$J,'ATL CR'!$I:$I,'ATL GA Inventory'!$B102,'ATL CR'!$L:$L,'ATL GA Inventory'!AT$3)</f>
        <v>0</v>
      </c>
      <c r="AU102" s="13">
        <f>SUMIFS('ATL RAW'!$J:$J,'ATL RAW'!$I:$I,'ATL GA Inventory'!$B102,'ATL RAW'!$L:$L,'ATL GA Inventory'!AU$3)+SUMIFS('ATL CR'!$J:$J,'ATL CR'!$I:$I,'ATL GA Inventory'!$B102,'ATL CR'!$L:$L,'ATL GA Inventory'!AU$3)</f>
        <v>0</v>
      </c>
      <c r="AV102" s="13">
        <f>SUMIFS('ATL RAW'!$J:$J,'ATL RAW'!$I:$I,'ATL GA Inventory'!$B102,'ATL RAW'!$L:$L,'ATL GA Inventory'!AV$3)+SUMIFS('ATL CR'!$J:$J,'ATL CR'!$I:$I,'ATL GA Inventory'!$B102,'ATL CR'!$L:$L,'ATL GA Inventory'!AV$3)</f>
        <v>0</v>
      </c>
      <c r="AW102" s="13">
        <f>SUMIFS('ATL RAW'!$J:$J,'ATL RAW'!$I:$I,'ATL GA Inventory'!$B102,'ATL RAW'!$L:$L,'ATL GA Inventory'!AW$3)+SUMIFS('ATL CR'!$J:$J,'ATL CR'!$I:$I,'ATL GA Inventory'!$B102,'ATL CR'!$L:$L,'ATL GA Inventory'!AW$3)</f>
        <v>0</v>
      </c>
      <c r="AX102" s="13">
        <f>SUMIFS('ATL RAW'!$J:$J,'ATL RAW'!$I:$I,'ATL GA Inventory'!$B102,'ATL RAW'!$L:$L,'ATL GA Inventory'!AX$3)+SUMIFS('ATL CR'!$J:$J,'ATL CR'!$I:$I,'ATL GA Inventory'!$B102,'ATL CR'!$L:$L,'ATL GA Inventory'!AX$3)</f>
        <v>0</v>
      </c>
      <c r="AY102" s="13">
        <f>SUMIFS('ATL RAW'!$J:$J,'ATL RAW'!$I:$I,'ATL GA Inventory'!$B102,'ATL RAW'!$L:$L,'ATL GA Inventory'!AY$3)+SUMIFS('ATL CR'!$J:$J,'ATL CR'!$I:$I,'ATL GA Inventory'!$B102,'ATL CR'!$L:$L,'ATL GA Inventory'!AY$3)</f>
        <v>0</v>
      </c>
      <c r="AZ102" s="13">
        <f>SUMIFS('ATL RAW'!$J:$J,'ATL RAW'!$I:$I,'ATL GA Inventory'!$B102,'ATL RAW'!$L:$L,'ATL GA Inventory'!AZ$3)+SUMIFS('ATL CR'!$J:$J,'ATL CR'!$I:$I,'ATL GA Inventory'!$B102,'ATL CR'!$L:$L,'ATL GA Inventory'!AZ$3)</f>
        <v>0</v>
      </c>
      <c r="BA102" s="13">
        <f>SUMIFS('ATL RAW'!$J:$J,'ATL RAW'!$I:$I,'ATL GA Inventory'!$B102,'ATL RAW'!$L:$L,'ATL GA Inventory'!BA$3)+SUMIFS('ATL CR'!$J:$J,'ATL CR'!$I:$I,'ATL GA Inventory'!$B102,'ATL CR'!$L:$L,'ATL GA Inventory'!BA$3)</f>
        <v>0</v>
      </c>
      <c r="BB102" s="13">
        <f>SUMIFS('ATL RAW'!$J:$J,'ATL RAW'!$I:$I,'ATL GA Inventory'!$B102,'ATL RAW'!$L:$L,'ATL GA Inventory'!BB$3)+SUMIFS('ATL CR'!$J:$J,'ATL CR'!$I:$I,'ATL GA Inventory'!$B102,'ATL CR'!$L:$L,'ATL GA Inventory'!BB$3)</f>
        <v>0</v>
      </c>
      <c r="BC102" s="13">
        <f>SUMIFS('ATL RAW'!$J:$J,'ATL RAW'!$I:$I,'ATL GA Inventory'!$B102,'ATL RAW'!$L:$L,'ATL GA Inventory'!BC$3)+SUMIFS('ATL CR'!$J:$J,'ATL CR'!$I:$I,'ATL GA Inventory'!$B102,'ATL CR'!$L:$L,'ATL GA Inventory'!BC$3)</f>
        <v>0</v>
      </c>
      <c r="BD102" s="13">
        <f>SUMIFS('ATL RAW'!$J:$J,'ATL RAW'!$I:$I,'ATL GA Inventory'!$B102,'ATL RAW'!$L:$L,'ATL GA Inventory'!BD$3)+SUMIFS('ATL CR'!$J:$J,'ATL CR'!$I:$I,'ATL GA Inventory'!$B102,'ATL CR'!$L:$L,'ATL GA Inventory'!BD$3)</f>
        <v>0</v>
      </c>
      <c r="BE102" s="13">
        <f>SUMIFS('ATL RAW'!$J:$J,'ATL RAW'!$I:$I,'ATL GA Inventory'!$B102,'ATL RAW'!$L:$L,'ATL GA Inventory'!BE$3)+SUMIFS('ATL CR'!$J:$J,'ATL CR'!$I:$I,'ATL GA Inventory'!$B102,'ATL CR'!$L:$L,'ATL GA Inventory'!BE$3)</f>
        <v>0</v>
      </c>
      <c r="BF102" s="13">
        <f>SUMIFS('ATL RAW'!$J:$J,'ATL RAW'!$I:$I,'ATL GA Inventory'!$B102,'ATL RAW'!$L:$L,'ATL GA Inventory'!BF$3)+SUMIFS('ATL CR'!$J:$J,'ATL CR'!$I:$I,'ATL GA Inventory'!$B102,'ATL CR'!$L:$L,'ATL GA Inventory'!BF$3)</f>
        <v>0</v>
      </c>
      <c r="BG102" s="13">
        <f>SUMIFS('ATL RAW'!$J:$J,'ATL RAW'!$I:$I,'ATL GA Inventory'!$B102,'ATL RAW'!$L:$L,'ATL GA Inventory'!BG$3)+SUMIFS('ATL CR'!$J:$J,'ATL CR'!$I:$I,'ATL GA Inventory'!$B102,'ATL CR'!$L:$L,'ATL GA Inventory'!BG$3)</f>
        <v>0</v>
      </c>
      <c r="BH102" s="13">
        <f>SUMIFS('ATL RAW'!$J:$J,'ATL RAW'!$I:$I,'ATL GA Inventory'!$B102,'ATL RAW'!$L:$L,'ATL GA Inventory'!BH$3)+SUMIFS('ATL CR'!$J:$J,'ATL CR'!$I:$I,'ATL GA Inventory'!$B102,'ATL CR'!$L:$L,'ATL GA Inventory'!BH$3)</f>
        <v>0</v>
      </c>
      <c r="BI102" s="13">
        <f>SUMIFS('ATL RAW'!$J:$J,'ATL RAW'!$I:$I,'ATL GA Inventory'!$B102,'ATL RAW'!$L:$L,'ATL GA Inventory'!BI$3)+SUMIFS('ATL CR'!$J:$J,'ATL CR'!$I:$I,'ATL GA Inventory'!$B102,'ATL CR'!$L:$L,'ATL GA Inventory'!BI$3)</f>
        <v>0</v>
      </c>
      <c r="BJ102" s="13">
        <f>SUMIFS('ATL RAW'!$J:$J,'ATL RAW'!$I:$I,'ATL GA Inventory'!$B102,'ATL RAW'!$L:$L,'ATL GA Inventory'!BJ$3)+SUMIFS('ATL CR'!$J:$J,'ATL CR'!$I:$I,'ATL GA Inventory'!$B102,'ATL CR'!$L:$L,'ATL GA Inventory'!BJ$3)</f>
        <v>0</v>
      </c>
      <c r="BK102" s="13">
        <f>SUMIFS('ATL RAW'!$J:$J,'ATL RAW'!$I:$I,'ATL GA Inventory'!$B102,'ATL RAW'!$L:$L,'ATL GA Inventory'!BK$3)+SUMIFS('ATL CR'!$J:$J,'ATL CR'!$I:$I,'ATL GA Inventory'!$B102,'ATL CR'!$L:$L,'ATL GA Inventory'!BK$3)</f>
        <v>0</v>
      </c>
      <c r="BL102" s="13">
        <f>SUMIFS('ATL RAW'!$J:$J,'ATL RAW'!$I:$I,'ATL GA Inventory'!$B102,'ATL RAW'!$L:$L,'ATL GA Inventory'!BL$3)+SUMIFS('ATL CR'!$J:$J,'ATL CR'!$I:$I,'ATL GA Inventory'!$B102,'ATL CR'!$L:$L,'ATL GA Inventory'!BL$3)</f>
        <v>1664</v>
      </c>
      <c r="BM102" s="13">
        <f>SUMIFS('ATL RAW'!$J:$J,'ATL RAW'!$I:$I,'ATL GA Inventory'!$B102,'ATL RAW'!$L:$L,'ATL GA Inventory'!BM$3)+SUMIFS('ATL CR'!$J:$J,'ATL CR'!$I:$I,'ATL GA Inventory'!$B102,'ATL CR'!$L:$L,'ATL GA Inventory'!BM$3)</f>
        <v>0</v>
      </c>
      <c r="BN102" s="13">
        <f>SUMIFS('ATL RAW'!$J:$J,'ATL RAW'!$I:$I,'ATL GA Inventory'!$B102,'ATL RAW'!$L:$L,'ATL GA Inventory'!BN$3)+SUMIFS('ATL CR'!$J:$J,'ATL CR'!$I:$I,'ATL GA Inventory'!$B102,'ATL CR'!$L:$L,'ATL GA Inventory'!BN$3)</f>
        <v>0</v>
      </c>
      <c r="BO102" s="13">
        <f>SUMIFS('ATL RAW'!$J:$J,'ATL RAW'!$I:$I,'ATL GA Inventory'!$B102,'ATL RAW'!$L:$L,'ATL GA Inventory'!BO$3)+SUMIFS('ATL CR'!$J:$J,'ATL CR'!$I:$I,'ATL GA Inventory'!$B102,'ATL CR'!$L:$L,'ATL GA Inventory'!BO$3)</f>
        <v>0</v>
      </c>
      <c r="BP102" s="13">
        <f>SUMIFS('ATL RAW'!$J:$J,'ATL RAW'!$I:$I,'ATL GA Inventory'!$B102,'ATL RAW'!$L:$L,'ATL GA Inventory'!BP$3)+SUMIFS('ATL CR'!$J:$J,'ATL CR'!$I:$I,'ATL GA Inventory'!$B102,'ATL CR'!$L:$L,'ATL GA Inventory'!BP$3)</f>
        <v>0</v>
      </c>
      <c r="BQ102" s="13">
        <f>SUMIFS('ATL RAW'!$J:$J,'ATL RAW'!$I:$I,'ATL GA Inventory'!$B102,'ATL RAW'!$L:$L,'ATL GA Inventory'!BQ$3)+SUMIFS('ATL CR'!$J:$J,'ATL CR'!$I:$I,'ATL GA Inventory'!$B102,'ATL CR'!$L:$L,'ATL GA Inventory'!BQ$3)</f>
        <v>0</v>
      </c>
      <c r="BR102" s="13">
        <f>SUMIFS('ATL RAW'!$J:$J,'ATL RAW'!$I:$I,'ATL GA Inventory'!$B102,'ATL RAW'!$L:$L,'ATL GA Inventory'!BR$3)+SUMIFS('ATL CR'!$J:$J,'ATL CR'!$I:$I,'ATL GA Inventory'!$B102,'ATL CR'!$L:$L,'ATL GA Inventory'!BR$3)</f>
        <v>0</v>
      </c>
      <c r="BS102" s="13">
        <f>SUMIFS('ATL RAW'!$J:$J,'ATL RAW'!$I:$I,'ATL GA Inventory'!$B102,'ATL RAW'!$L:$L,'ATL GA Inventory'!BS$3)+SUMIFS('ATL CR'!$J:$J,'ATL CR'!$I:$I,'ATL GA Inventory'!$B102,'ATL CR'!$L:$L,'ATL GA Inventory'!BS$3)</f>
        <v>0</v>
      </c>
      <c r="BT102" s="13">
        <f>SUMIFS('ATL RAW'!$J:$J,'ATL RAW'!$I:$I,'ATL GA Inventory'!$B102,'ATL RAW'!$L:$L,'ATL GA Inventory'!BT$3)+SUMIFS('ATL CR'!$J:$J,'ATL CR'!$I:$I,'ATL GA Inventory'!$B102,'ATL CR'!$L:$L,'ATL GA Inventory'!BT$3)</f>
        <v>0</v>
      </c>
      <c r="BU102" s="13">
        <f>SUMIFS('ATL RAW'!$J:$J,'ATL RAW'!$I:$I,'ATL GA Inventory'!$B102,'ATL RAW'!$L:$L,'ATL GA Inventory'!BU$3)+SUMIFS('ATL CR'!$J:$J,'ATL CR'!$I:$I,'ATL GA Inventory'!$B102,'ATL CR'!$L:$L,'ATL GA Inventory'!BU$3)</f>
        <v>0</v>
      </c>
      <c r="BV102" s="13">
        <f>SUMIFS('ATL RAW'!$J:$J,'ATL RAW'!$I:$I,'ATL GA Inventory'!$B102,'ATL RAW'!$L:$L,'ATL GA Inventory'!BV$3)+SUMIFS('ATL CR'!$J:$J,'ATL CR'!$I:$I,'ATL GA Inventory'!$B102,'ATL CR'!$L:$L,'ATL GA Inventory'!BV$3)</f>
        <v>0</v>
      </c>
      <c r="BW102" s="13">
        <f>SUMIFS('ATL RAW'!$J:$J,'ATL RAW'!$I:$I,'ATL GA Inventory'!$B102,'ATL RAW'!$L:$L,'ATL GA Inventory'!BW$3)+SUMIFS('ATL CR'!$J:$J,'ATL CR'!$I:$I,'ATL GA Inventory'!$B102,'ATL CR'!$L:$L,'ATL GA Inventory'!BW$3)</f>
        <v>0</v>
      </c>
      <c r="BX102" s="13">
        <f>SUMIFS('ATL RAW'!$J:$J,'ATL RAW'!$I:$I,'ATL GA Inventory'!$B102,'ATL RAW'!$L:$L,'ATL GA Inventory'!BX$3)+SUMIFS('ATL CR'!$J:$J,'ATL CR'!$I:$I,'ATL GA Inventory'!$B102,'ATL CR'!$L:$L,'ATL GA Inventory'!BX$3)</f>
        <v>0</v>
      </c>
      <c r="BY102" s="13">
        <f>SUMIFS('ATL RAW'!$J:$J,'ATL RAW'!$I:$I,'ATL GA Inventory'!$B102,'ATL RAW'!$L:$L,'ATL GA Inventory'!BY$3)+SUMIFS('ATL CR'!$J:$J,'ATL CR'!$I:$I,'ATL GA Inventory'!$B102,'ATL CR'!$L:$L,'ATL GA Inventory'!BY$3)</f>
        <v>0</v>
      </c>
      <c r="BZ102" s="13">
        <f>SUMIFS('ATL RAW'!$J:$J,'ATL RAW'!$I:$I,'ATL GA Inventory'!$B102,'ATL RAW'!$L:$L,'ATL GA Inventory'!BZ$3)+SUMIFS('ATL CR'!$J:$J,'ATL CR'!$I:$I,'ATL GA Inventory'!$B102,'ATL CR'!$L:$L,'ATL GA Inventory'!BZ$3)</f>
        <v>0</v>
      </c>
      <c r="CA102" s="13">
        <f>SUMIFS('ATL RAW'!$J:$J,'ATL RAW'!$I:$I,'ATL GA Inventory'!$B102,'ATL RAW'!$L:$L,'ATL GA Inventory'!CA$3)+SUMIFS('ATL CR'!$J:$J,'ATL CR'!$I:$I,'ATL GA Inventory'!$B102,'ATL CR'!$L:$L,'ATL GA Inventory'!CA$3)</f>
        <v>0</v>
      </c>
      <c r="CB102" s="13">
        <f>SUMIFS('ATL RAW'!$J:$J,'ATL RAW'!$I:$I,'ATL GA Inventory'!$B102,'ATL RAW'!$L:$L,'ATL GA Inventory'!CB$3)+SUMIFS('ATL CR'!$J:$J,'ATL CR'!$I:$I,'ATL GA Inventory'!$B102,'ATL CR'!$L:$L,'ATL GA Inventory'!CB$3)</f>
        <v>0</v>
      </c>
      <c r="CC102" s="13">
        <f>SUMIFS('ATL RAW'!$J:$J,'ATL RAW'!$I:$I,'ATL GA Inventory'!$B102,'ATL RAW'!$L:$L,'ATL GA Inventory'!CC$3)+SUMIFS('ATL CR'!$J:$J,'ATL CR'!$I:$I,'ATL GA Inventory'!$B102,'ATL CR'!$L:$L,'ATL GA Inventory'!CC$3)</f>
        <v>0</v>
      </c>
      <c r="CD102" s="13">
        <f>SUMIFS('ATL RAW'!$J:$J,'ATL RAW'!$I:$I,'ATL GA Inventory'!$B102,'ATL RAW'!$L:$L,'ATL GA Inventory'!CD$3)+SUMIFS('ATL CR'!$J:$J,'ATL CR'!$I:$I,'ATL GA Inventory'!$B102,'ATL CR'!$L:$L,'ATL GA Inventory'!CD$3)</f>
        <v>0</v>
      </c>
      <c r="CE102" s="13">
        <f>SUMIFS('ATL RAW'!$J:$J,'ATL RAW'!$I:$I,'ATL GA Inventory'!$B102,'ATL RAW'!$L:$L,'ATL GA Inventory'!CE$3)+SUMIFS('ATL CR'!$J:$J,'ATL CR'!$I:$I,'ATL GA Inventory'!$B102,'ATL CR'!$L:$L,'ATL GA Inventory'!CE$3)</f>
        <v>0</v>
      </c>
      <c r="CF102" s="13">
        <f>SUMIFS('ATL RAW'!$J:$J,'ATL RAW'!$I:$I,'ATL GA Inventory'!$B102,'ATL RAW'!$L:$L,'ATL GA Inventory'!CF$3)+SUMIFS('ATL CR'!$J:$J,'ATL CR'!$I:$I,'ATL GA Inventory'!$B102,'ATL CR'!$L:$L,'ATL GA Inventory'!CF$3)</f>
        <v>0</v>
      </c>
      <c r="CG102" s="13">
        <f>SUMIFS('ATL RAW'!$J:$J,'ATL RAW'!$I:$I,'ATL GA Inventory'!$B102,'ATL RAW'!$L:$L,'ATL GA Inventory'!CG$3)+SUMIFS('ATL CR'!$J:$J,'ATL CR'!$I:$I,'ATL GA Inventory'!$B102,'ATL CR'!$L:$L,'ATL GA Inventory'!CG$3)</f>
        <v>0</v>
      </c>
      <c r="CH102" s="13">
        <f>SUMIFS('ATL RAW'!$J:$J,'ATL RAW'!$I:$I,'ATL GA Inventory'!$B102,'ATL RAW'!$L:$L,'ATL GA Inventory'!CH$3)+SUMIFS('ATL CR'!$J:$J,'ATL CR'!$I:$I,'ATL GA Inventory'!$B102,'ATL CR'!$L:$L,'ATL GA Inventory'!CH$3)</f>
        <v>0</v>
      </c>
      <c r="CI102" s="13">
        <f>SUMIFS('ATL RAW'!$J:$J,'ATL RAW'!$I:$I,'ATL GA Inventory'!$B102,'ATL RAW'!$L:$L,'ATL GA Inventory'!CI$3)+SUMIFS('ATL CR'!$J:$J,'ATL CR'!$I:$I,'ATL GA Inventory'!$B102,'ATL CR'!$L:$L,'ATL GA Inventory'!CI$3)</f>
        <v>0</v>
      </c>
      <c r="CJ102" s="13">
        <f>SUMIFS('ATL RAW'!$J:$J,'ATL RAW'!$I:$I,'ATL GA Inventory'!$B102,'ATL RAW'!$L:$L,'ATL GA Inventory'!CJ$3)+SUMIFS('ATL CR'!$J:$J,'ATL CR'!$I:$I,'ATL GA Inventory'!$B102,'ATL CR'!$L:$L,'ATL GA Inventory'!CJ$3)</f>
        <v>0</v>
      </c>
      <c r="CK102" s="13">
        <f>SUMIFS('ATL RAW'!$J:$J,'ATL RAW'!$I:$I,'ATL GA Inventory'!$B102,'ATL RAW'!$L:$L,'ATL GA Inventory'!CK$3)+SUMIFS('ATL CR'!$J:$J,'ATL CR'!$I:$I,'ATL GA Inventory'!$B102,'ATL CR'!$L:$L,'ATL GA Inventory'!CK$3)</f>
        <v>0</v>
      </c>
      <c r="CL102" s="13">
        <f>SUMIFS('ATL RAW'!$J:$J,'ATL RAW'!$I:$I,'ATL GA Inventory'!$B102,'ATL RAW'!$L:$L,'ATL GA Inventory'!CL$3)+SUMIFS('ATL CR'!$J:$J,'ATL CR'!$I:$I,'ATL GA Inventory'!$B102,'ATL CR'!$L:$L,'ATL GA Inventory'!CL$3)</f>
        <v>0</v>
      </c>
      <c r="CM102" s="13">
        <f>SUMIFS('ATL RAW'!$J:$J,'ATL RAW'!$I:$I,'ATL GA Inventory'!$B102,'ATL RAW'!$L:$L,'ATL GA Inventory'!CM$3)+SUMIFS('ATL CR'!$J:$J,'ATL CR'!$I:$I,'ATL GA Inventory'!$B102,'ATL CR'!$L:$L,'ATL GA Inventory'!CM$3)</f>
        <v>0</v>
      </c>
      <c r="CN102" s="13">
        <f>SUMIFS('ATL RAW'!$J:$J,'ATL RAW'!$I:$I,'ATL GA Inventory'!$B102,'ATL RAW'!$L:$L,'ATL GA Inventory'!CN$3)+SUMIFS('ATL CR'!$J:$J,'ATL CR'!$I:$I,'ATL GA Inventory'!$B102,'ATL CR'!$L:$L,'ATL GA Inventory'!CN$3)</f>
        <v>0</v>
      </c>
      <c r="CO102" s="13">
        <f>SUMIFS('ATL RAW'!$J:$J,'ATL RAW'!$I:$I,'ATL GA Inventory'!$B102,'ATL RAW'!$L:$L,'ATL GA Inventory'!CO$3)+SUMIFS('ATL CR'!$J:$J,'ATL CR'!$I:$I,'ATL GA Inventory'!$B102,'ATL CR'!$L:$L,'ATL GA Inventory'!CO$3)</f>
        <v>0</v>
      </c>
      <c r="CP102" s="13">
        <f>SUMIFS('ATL RAW'!$J:$J,'ATL RAW'!$I:$I,'ATL GA Inventory'!$B102,'ATL RAW'!$L:$L,'ATL GA Inventory'!CP$3)+SUMIFS('ATL CR'!$J:$J,'ATL CR'!$I:$I,'ATL GA Inventory'!$B102,'ATL CR'!$L:$L,'ATL GA Inventory'!CP$3)</f>
        <v>0</v>
      </c>
      <c r="CQ102" s="13">
        <f>SUMIFS('ATL RAW'!$J:$J,'ATL RAW'!$I:$I,'ATL GA Inventory'!$B102,'ATL RAW'!$L:$L,'ATL GA Inventory'!CQ$3)+SUMIFS('ATL CR'!$J:$J,'ATL CR'!$I:$I,'ATL GA Inventory'!$B102,'ATL CR'!$L:$L,'ATL GA Inventory'!CQ$3)</f>
        <v>0</v>
      </c>
      <c r="CR102" s="13">
        <f>SUMIFS('ATL RAW'!$J:$J,'ATL RAW'!$I:$I,'ATL GA Inventory'!$B102,'ATL RAW'!$L:$L,'ATL GA Inventory'!CR$3)+SUMIFS('ATL CR'!$J:$J,'ATL CR'!$I:$I,'ATL GA Inventory'!$B102,'ATL CR'!$L:$L,'ATL GA Inventory'!CR$3)</f>
        <v>0</v>
      </c>
      <c r="CS102" s="13">
        <f>SUMIFS('ATL RAW'!$J:$J,'ATL RAW'!$I:$I,'ATL GA Inventory'!$B102,'ATL RAW'!$L:$L,'ATL GA Inventory'!CS$3)+SUMIFS('ATL CR'!$J:$J,'ATL CR'!$I:$I,'ATL GA Inventory'!$B102,'ATL CR'!$L:$L,'ATL GA Inventory'!CS$3)</f>
        <v>0</v>
      </c>
      <c r="CT102" s="13">
        <f>SUMIFS('ATL RAW'!$J:$J,'ATL RAW'!$I:$I,'ATL GA Inventory'!$B102,'ATL RAW'!$L:$L,'ATL GA Inventory'!CT$3)+SUMIFS('ATL CR'!$J:$J,'ATL CR'!$I:$I,'ATL GA Inventory'!$B102,'ATL CR'!$L:$L,'ATL GA Inventory'!CT$3)</f>
        <v>0</v>
      </c>
      <c r="CU102" s="13">
        <f>SUMIFS('ATL RAW'!$J:$J,'ATL RAW'!$I:$I,'ATL GA Inventory'!$B102,'ATL RAW'!$L:$L,'ATL GA Inventory'!CU$3)+SUMIFS('ATL CR'!$J:$J,'ATL CR'!$I:$I,'ATL GA Inventory'!$B102,'ATL CR'!$L:$L,'ATL GA Inventory'!CU$3)</f>
        <v>0</v>
      </c>
      <c r="CV102" s="13">
        <f>SUMIFS('ATL RAW'!$J:$J,'ATL RAW'!$I:$I,'ATL GA Inventory'!$B102,'ATL RAW'!$L:$L,'ATL GA Inventory'!CV$3)+SUMIFS('ATL CR'!$J:$J,'ATL CR'!$I:$I,'ATL GA Inventory'!$B102,'ATL CR'!$L:$L,'ATL GA Inventory'!CV$3)</f>
        <v>0</v>
      </c>
      <c r="CW102" s="13">
        <f>SUMIFS('ATL RAW'!$J:$J,'ATL RAW'!$I:$I,'ATL GA Inventory'!$B102,'ATL RAW'!$L:$L,'ATL GA Inventory'!CW$3)+SUMIFS('ATL CR'!$J:$J,'ATL CR'!$I:$I,'ATL GA Inventory'!$B102,'ATL CR'!$L:$L,'ATL GA Inventory'!CW$3)</f>
        <v>0</v>
      </c>
      <c r="CX102" s="13">
        <f>SUMIFS('ATL RAW'!$J:$J,'ATL RAW'!$I:$I,'ATL GA Inventory'!$B102,'ATL RAW'!$L:$L,'ATL GA Inventory'!CX$3)+SUMIFS('ATL CR'!$J:$J,'ATL CR'!$I:$I,'ATL GA Inventory'!$B102,'ATL CR'!$L:$L,'ATL GA Inventory'!CX$3)</f>
        <v>0</v>
      </c>
      <c r="CY102" s="13">
        <f>SUMIFS('ATL RAW'!$J:$J,'ATL RAW'!$I:$I,'ATL GA Inventory'!$B102,'ATL RAW'!$L:$L,'ATL GA Inventory'!CY$3)+SUMIFS('ATL CR'!$J:$J,'ATL CR'!$I:$I,'ATL GA Inventory'!$B102,'ATL CR'!$L:$L,'ATL GA Inventory'!CY$3)</f>
        <v>0</v>
      </c>
      <c r="CZ102" s="13">
        <f>SUMIFS('ATL RAW'!$J:$J,'ATL RAW'!$I:$I,'ATL GA Inventory'!$B102,'ATL RAW'!$L:$L,'ATL GA Inventory'!CZ$3)+SUMIFS('ATL CR'!$J:$J,'ATL CR'!$I:$I,'ATL GA Inventory'!$B102,'ATL CR'!$L:$L,'ATL GA Inventory'!CZ$3)</f>
        <v>0</v>
      </c>
      <c r="DA102" s="13">
        <f>SUMIFS('ATL RAW'!$J:$J,'ATL RAW'!$I:$I,'ATL GA Inventory'!$B102,'ATL RAW'!$L:$L,'ATL GA Inventory'!DA$3)+SUMIFS('ATL CR'!$J:$J,'ATL CR'!$I:$I,'ATL GA Inventory'!$B102,'ATL CR'!$L:$L,'ATL GA Inventory'!DA$3)</f>
        <v>0</v>
      </c>
      <c r="DB102" s="13">
        <f>SUMIFS('ATL RAW'!$J:$J,'ATL RAW'!$I:$I,'ATL GA Inventory'!$B102,'ATL RAW'!$L:$L,'ATL GA Inventory'!DB$3)+SUMIFS('ATL CR'!$J:$J,'ATL CR'!$I:$I,'ATL GA Inventory'!$B102,'ATL CR'!$L:$L,'ATL GA Inventory'!DB$3)</f>
        <v>0</v>
      </c>
      <c r="DC102" s="13">
        <f>SUMIFS('ATL RAW'!$J:$J,'ATL RAW'!$I:$I,'ATL GA Inventory'!$B102,'ATL RAW'!$L:$L,'ATL GA Inventory'!DC$3)+SUMIFS('ATL CR'!$J:$J,'ATL CR'!$I:$I,'ATL GA Inventory'!$B102,'ATL CR'!$L:$L,'ATL GA Inventory'!DC$3)</f>
        <v>0</v>
      </c>
      <c r="DD102" s="13">
        <f>SUMIFS('ATL RAW'!$J:$J,'ATL RAW'!$I:$I,'ATL GA Inventory'!$B102,'ATL RAW'!$L:$L,'ATL GA Inventory'!DD$3)+SUMIFS('ATL CR'!$J:$J,'ATL CR'!$I:$I,'ATL GA Inventory'!$B102,'ATL CR'!$L:$L,'ATL GA Inventory'!DD$3)</f>
        <v>0</v>
      </c>
      <c r="DE102" s="13">
        <f>SUMIFS('ATL RAW'!$J:$J,'ATL RAW'!$I:$I,'ATL GA Inventory'!$B102,'ATL RAW'!$L:$L,'ATL GA Inventory'!DE$3)+SUMIFS('ATL CR'!$J:$J,'ATL CR'!$I:$I,'ATL GA Inventory'!$B102,'ATL CR'!$L:$L,'ATL GA Inventory'!DE$3)</f>
        <v>0</v>
      </c>
      <c r="DF102" s="13">
        <f>SUMIFS('ATL RAW'!$J:$J,'ATL RAW'!$I:$I,'ATL GA Inventory'!$B102,'ATL RAW'!$L:$L,'ATL GA Inventory'!DF$3)+SUMIFS('ATL CR'!$J:$J,'ATL CR'!$I:$I,'ATL GA Inventory'!$B102,'ATL CR'!$L:$L,'ATL GA Inventory'!DF$3)</f>
        <v>0</v>
      </c>
      <c r="DG102" s="13">
        <f>SUMIFS('ATL RAW'!$J:$J,'ATL RAW'!$I:$I,'ATL GA Inventory'!$B102,'ATL RAW'!$L:$L,'ATL GA Inventory'!DG$3)+SUMIFS('ATL CR'!$J:$J,'ATL CR'!$I:$I,'ATL GA Inventory'!$B102,'ATL CR'!$L:$L,'ATL GA Inventory'!DG$3)</f>
        <v>0</v>
      </c>
      <c r="DH102" s="13">
        <f>SUMIFS('ATL RAW'!$J:$J,'ATL RAW'!$I:$I,'ATL GA Inventory'!$B102,'ATL RAW'!$L:$L,'ATL GA Inventory'!DH$3)+SUMIFS('ATL CR'!$J:$J,'ATL CR'!$I:$I,'ATL GA Inventory'!$B102,'ATL CR'!$L:$L,'ATL GA Inventory'!DH$3)</f>
        <v>0</v>
      </c>
      <c r="DI102" s="13">
        <f>SUMIFS('ATL RAW'!$J:$J,'ATL RAW'!$I:$I,'ATL GA Inventory'!$B102,'ATL RAW'!$L:$L,'ATL GA Inventory'!DI$3)+SUMIFS('ATL CR'!$J:$J,'ATL CR'!$I:$I,'ATL GA Inventory'!$B102,'ATL CR'!$L:$L,'ATL GA Inventory'!DI$3)</f>
        <v>0</v>
      </c>
      <c r="DJ102" s="13">
        <f>SUMIFS('ATL RAW'!$J:$J,'ATL RAW'!$I:$I,'ATL GA Inventory'!$B102,'ATL RAW'!$L:$L,'ATL GA Inventory'!DJ$3)+SUMIFS('ATL CR'!$J:$J,'ATL CR'!$I:$I,'ATL GA Inventory'!$B102,'ATL CR'!$L:$L,'ATL GA Inventory'!DJ$3)</f>
        <v>0</v>
      </c>
      <c r="DK102" s="13">
        <f>SUMIFS('ATL RAW'!$J:$J,'ATL RAW'!$I:$I,'ATL GA Inventory'!$B102,'ATL RAW'!$L:$L,'ATL GA Inventory'!DK$3)+SUMIFS('ATL CR'!$J:$J,'ATL CR'!$I:$I,'ATL GA Inventory'!$B102,'ATL CR'!$L:$L,'ATL GA Inventory'!DK$3)</f>
        <v>0</v>
      </c>
      <c r="DL102" s="13">
        <f>SUMIFS('ATL RAW'!$J:$J,'ATL RAW'!$I:$I,'ATL GA Inventory'!$B102,'ATL RAW'!$L:$L,'ATL GA Inventory'!DL$3)+SUMIFS('ATL CR'!$J:$J,'ATL CR'!$I:$I,'ATL GA Inventory'!$B102,'ATL CR'!$L:$L,'ATL GA Inventory'!DL$3)</f>
        <v>0</v>
      </c>
      <c r="DM102" s="13">
        <f>SUMIFS('ATL RAW'!$J:$J,'ATL RAW'!$I:$I,'ATL GA Inventory'!$B102,'ATL RAW'!$L:$L,'ATL GA Inventory'!DM$3)+SUMIFS('ATL CR'!$J:$J,'ATL CR'!$I:$I,'ATL GA Inventory'!$B102,'ATL CR'!$L:$L,'ATL GA Inventory'!DM$3)</f>
        <v>0</v>
      </c>
      <c r="DN102" s="13">
        <f>SUMIFS('ATL RAW'!$J:$J,'ATL RAW'!$I:$I,'ATL GA Inventory'!$B102,'ATL RAW'!$L:$L,'ATL GA Inventory'!DN$3)+SUMIFS('ATL CR'!$J:$J,'ATL CR'!$I:$I,'ATL GA Inventory'!$B102,'ATL CR'!$L:$L,'ATL GA Inventory'!DN$3)</f>
        <v>0</v>
      </c>
      <c r="DO102" s="13">
        <f>SUMIFS('ATL RAW'!$J:$J,'ATL RAW'!$I:$I,'ATL GA Inventory'!$B102,'ATL RAW'!$L:$L,'ATL GA Inventory'!DO$3)+SUMIFS('ATL CR'!$J:$J,'ATL CR'!$I:$I,'ATL GA Inventory'!$B102,'ATL CR'!$L:$L,'ATL GA Inventory'!DO$3)</f>
        <v>0</v>
      </c>
      <c r="DP102" s="13">
        <f>SUMIFS('ATL RAW'!$J:$J,'ATL RAW'!$I:$I,'ATL GA Inventory'!$B102,'ATL RAW'!$L:$L,'ATL GA Inventory'!DP$3)+SUMIFS('ATL CR'!$J:$J,'ATL CR'!$I:$I,'ATL GA Inventory'!$B102,'ATL CR'!$L:$L,'ATL GA Inventory'!DP$3)</f>
        <v>0</v>
      </c>
      <c r="DQ102" s="13">
        <f>SUMIFS('ATL RAW'!$J:$J,'ATL RAW'!$I:$I,'ATL GA Inventory'!$B102,'ATL RAW'!$L:$L,'ATL GA Inventory'!DQ$3)+SUMIFS('ATL CR'!$J:$J,'ATL CR'!$I:$I,'ATL GA Inventory'!$B102,'ATL CR'!$L:$L,'ATL GA Inventory'!DQ$3)</f>
        <v>0</v>
      </c>
      <c r="DR102" s="13">
        <f>SUMIFS('ATL RAW'!$J:$J,'ATL RAW'!$I:$I,'ATL GA Inventory'!$B102,'ATL RAW'!$L:$L,'ATL GA Inventory'!DR$3)+SUMIFS('ATL CR'!$J:$J,'ATL CR'!$I:$I,'ATL GA Inventory'!$B102,'ATL CR'!$L:$L,'ATL GA Inventory'!DR$3)</f>
        <v>0</v>
      </c>
      <c r="DS102" s="13">
        <f>SUMIFS('ATL RAW'!$J:$J,'ATL RAW'!$I:$I,'ATL GA Inventory'!$B102,'ATL RAW'!$L:$L,'ATL GA Inventory'!DS$3)+SUMIFS('ATL CR'!$J:$J,'ATL CR'!$I:$I,'ATL GA Inventory'!$B102,'ATL CR'!$L:$L,'ATL GA Inventory'!DS$3)</f>
        <v>0</v>
      </c>
      <c r="DT102" s="13">
        <f>SUMIFS('ATL RAW'!$J:$J,'ATL RAW'!$I:$I,'ATL GA Inventory'!$B102,'ATL RAW'!$L:$L,'ATL GA Inventory'!DT$3)+SUMIFS('ATL CR'!$J:$J,'ATL CR'!$I:$I,'ATL GA Inventory'!$B102,'ATL CR'!$L:$L,'ATL GA Inventory'!DT$3)</f>
        <v>0</v>
      </c>
      <c r="DU102" s="13">
        <f>SUMIFS('ATL RAW'!$J:$J,'ATL RAW'!$I:$I,'ATL GA Inventory'!$B102,'ATL RAW'!$L:$L,'ATL GA Inventory'!DU$3)+SUMIFS('ATL CR'!$J:$J,'ATL CR'!$I:$I,'ATL GA Inventory'!$B102,'ATL CR'!$L:$L,'ATL GA Inventory'!DU$3)</f>
        <v>0</v>
      </c>
      <c r="DV102" s="13">
        <f>SUMIFS('ATL RAW'!$J:$J,'ATL RAW'!$I:$I,'ATL GA Inventory'!$B102,'ATL RAW'!$L:$L,'ATL GA Inventory'!DV$3)+SUMIFS('ATL CR'!$J:$J,'ATL CR'!$I:$I,'ATL GA Inventory'!$B102,'ATL CR'!$L:$L,'ATL GA Inventory'!DV$3)</f>
        <v>0</v>
      </c>
      <c r="DW102" s="13">
        <f>SUMIFS('ATL RAW'!$J:$J,'ATL RAW'!$I:$I,'ATL GA Inventory'!$B102,'ATL RAW'!$L:$L,'ATL GA Inventory'!DW$3)+SUMIFS('ATL CR'!$J:$J,'ATL CR'!$I:$I,'ATL GA Inventory'!$B102,'ATL CR'!$L:$L,'ATL GA Inventory'!DW$3)</f>
        <v>0</v>
      </c>
      <c r="DX102" s="13">
        <f>SUMIFS('ATL RAW'!$J:$J,'ATL RAW'!$I:$I,'ATL GA Inventory'!$B102,'ATL RAW'!$L:$L,'ATL GA Inventory'!DX$3)+SUMIFS('ATL CR'!$J:$J,'ATL CR'!$I:$I,'ATL GA Inventory'!$B102,'ATL CR'!$L:$L,'ATL GA Inventory'!DX$3)</f>
        <v>0</v>
      </c>
      <c r="DY102" s="13">
        <f>SUMIFS('ATL RAW'!$J:$J,'ATL RAW'!$I:$I,'ATL GA Inventory'!$B102,'ATL RAW'!$L:$L,'ATL GA Inventory'!DY$3)+SUMIFS('ATL CR'!$J:$J,'ATL CR'!$I:$I,'ATL GA Inventory'!$B102,'ATL CR'!$L:$L,'ATL GA Inventory'!DY$3)</f>
        <v>0</v>
      </c>
      <c r="DZ102" s="13">
        <f>SUMIFS('ATL RAW'!$J:$J,'ATL RAW'!$I:$I,'ATL GA Inventory'!$B102,'ATL RAW'!$L:$L,'ATL GA Inventory'!DZ$3)+SUMIFS('ATL CR'!$J:$J,'ATL CR'!$I:$I,'ATL GA Inventory'!$B102,'ATL CR'!$L:$L,'ATL GA Inventory'!DZ$3)</f>
        <v>0</v>
      </c>
      <c r="EA102" s="13">
        <f>SUMIFS('ATL RAW'!$J:$J,'ATL RAW'!$I:$I,'ATL GA Inventory'!$B102,'ATL RAW'!$L:$L,'ATL GA Inventory'!EA$3)+SUMIFS('ATL CR'!$J:$J,'ATL CR'!$I:$I,'ATL GA Inventory'!$B102,'ATL CR'!$L:$L,'ATL GA Inventory'!EA$3)</f>
        <v>0</v>
      </c>
      <c r="EB102" s="13">
        <f>SUMIFS('ATL RAW'!$J:$J,'ATL RAW'!$I:$I,'ATL GA Inventory'!$B102,'ATL RAW'!$L:$L,'ATL GA Inventory'!EB$3)+SUMIFS('ATL CR'!$J:$J,'ATL CR'!$I:$I,'ATL GA Inventory'!$B102,'ATL CR'!$L:$L,'ATL GA Inventory'!EB$3)</f>
        <v>0</v>
      </c>
      <c r="EC102" s="13">
        <f>SUMIFS('ATL RAW'!$J:$J,'ATL RAW'!$I:$I,'ATL GA Inventory'!$B102,'ATL RAW'!$L:$L,'ATL GA Inventory'!EC$3)+SUMIFS('ATL CR'!$J:$J,'ATL CR'!$I:$I,'ATL GA Inventory'!$B102,'ATL CR'!$L:$L,'ATL GA Inventory'!EC$3)</f>
        <v>0</v>
      </c>
      <c r="ED102" s="13">
        <f>SUMIFS('ATL RAW'!$J:$J,'ATL RAW'!$I:$I,'ATL GA Inventory'!$B102,'ATL RAW'!$L:$L,'ATL GA Inventory'!ED$3)+SUMIFS('ATL CR'!$J:$J,'ATL CR'!$I:$I,'ATL GA Inventory'!$B102,'ATL CR'!$L:$L,'ATL GA Inventory'!ED$3)</f>
        <v>0</v>
      </c>
      <c r="EE102" s="13">
        <f>SUMIFS('ATL RAW'!$J:$J,'ATL RAW'!$I:$I,'ATL GA Inventory'!$B102,'ATL RAW'!$L:$L,'ATL GA Inventory'!EE$3)+SUMIFS('ATL CR'!$J:$J,'ATL CR'!$I:$I,'ATL GA Inventory'!$B102,'ATL CR'!$L:$L,'ATL GA Inventory'!EE$3)</f>
        <v>0</v>
      </c>
      <c r="EF102" s="13">
        <f>SUMIFS('ATL RAW'!$J:$J,'ATL RAW'!$I:$I,'ATL GA Inventory'!$B102,'ATL RAW'!$L:$L,'ATL GA Inventory'!EF$3)+SUMIFS('ATL CR'!$J:$J,'ATL CR'!$I:$I,'ATL GA Inventory'!$B102,'ATL CR'!$L:$L,'ATL GA Inventory'!EF$3)</f>
        <v>0</v>
      </c>
      <c r="EG102" s="13">
        <f>SUMIFS('ATL RAW'!$J:$J,'ATL RAW'!$I:$I,'ATL GA Inventory'!$B102,'ATL RAW'!$L:$L,'ATL GA Inventory'!EG$3)+SUMIFS('ATL CR'!$J:$J,'ATL CR'!$I:$I,'ATL GA Inventory'!$B102,'ATL CR'!$L:$L,'ATL GA Inventory'!EG$3)</f>
        <v>0</v>
      </c>
      <c r="EH102" s="13">
        <f>SUMIFS('ATL RAW'!$J:$J,'ATL RAW'!$I:$I,'ATL GA Inventory'!$B102,'ATL RAW'!$L:$L,'ATL GA Inventory'!EH$3)+SUMIFS('ATL CR'!$J:$J,'ATL CR'!$I:$I,'ATL GA Inventory'!$B102,'ATL CR'!$L:$L,'ATL GA Inventory'!EH$3)</f>
        <v>0</v>
      </c>
      <c r="EI102" s="13">
        <f>SUMIFS('ATL RAW'!$J:$J,'ATL RAW'!$I:$I,'ATL GA Inventory'!$B102,'ATL RAW'!$L:$L,'ATL GA Inventory'!EI$3)+SUMIFS('ATL CR'!$J:$J,'ATL CR'!$I:$I,'ATL GA Inventory'!$B102,'ATL CR'!$L:$L,'ATL GA Inventory'!EI$3)</f>
        <v>0</v>
      </c>
      <c r="EJ102" s="13">
        <f>SUMIFS('ATL RAW'!$J:$J,'ATL RAW'!$I:$I,'ATL GA Inventory'!$B102,'ATL RAW'!$L:$L,'ATL GA Inventory'!EJ$3)+SUMIFS('ATL CR'!$J:$J,'ATL CR'!$I:$I,'ATL GA Inventory'!$B102,'ATL CR'!$L:$L,'ATL GA Inventory'!EJ$3)</f>
        <v>0</v>
      </c>
      <c r="EK102" s="13">
        <f>SUMIFS('ATL RAW'!$J:$J,'ATL RAW'!$I:$I,'ATL GA Inventory'!$B102,'ATL RAW'!$L:$L,'ATL GA Inventory'!EK$3)+SUMIFS('ATL CR'!$J:$J,'ATL CR'!$I:$I,'ATL GA Inventory'!$B102,'ATL CR'!$L:$L,'ATL GA Inventory'!EK$3)</f>
        <v>0</v>
      </c>
      <c r="EL102" s="13">
        <f>SUMIFS('ATL RAW'!$J:$J,'ATL RAW'!$I:$I,'ATL GA Inventory'!$B102,'ATL RAW'!$L:$L,'ATL GA Inventory'!EL$3)+SUMIFS('ATL CR'!$J:$J,'ATL CR'!$I:$I,'ATL GA Inventory'!$B102,'ATL CR'!$L:$L,'ATL GA Inventory'!EL$3)</f>
        <v>0</v>
      </c>
      <c r="EM102" s="13">
        <f>SUMIFS('ATL RAW'!$J:$J,'ATL RAW'!$I:$I,'ATL GA Inventory'!$B102,'ATL RAW'!$L:$L,'ATL GA Inventory'!EM$3)+SUMIFS('ATL CR'!$J:$J,'ATL CR'!$I:$I,'ATL GA Inventory'!$B102,'ATL CR'!$L:$L,'ATL GA Inventory'!EM$3)</f>
        <v>0</v>
      </c>
      <c r="EN102" s="13">
        <f>SUMIFS('ATL RAW'!$J:$J,'ATL RAW'!$I:$I,'ATL GA Inventory'!$B102,'ATL RAW'!$L:$L,'ATL GA Inventory'!EN$3)+SUMIFS('ATL CR'!$J:$J,'ATL CR'!$I:$I,'ATL GA Inventory'!$B102,'ATL CR'!$L:$L,'ATL GA Inventory'!EN$3)</f>
        <v>0</v>
      </c>
      <c r="EO102" s="13">
        <f>SUMIFS('ATL RAW'!$J:$J,'ATL RAW'!$I:$I,'ATL GA Inventory'!$B102,'ATL RAW'!$L:$L,'ATL GA Inventory'!EO$3)+SUMIFS('ATL CR'!$J:$J,'ATL CR'!$I:$I,'ATL GA Inventory'!$B102,'ATL CR'!$L:$L,'ATL GA Inventory'!EO$3)</f>
        <v>0</v>
      </c>
      <c r="EP102" s="13">
        <f>SUMIFS('ATL RAW'!$J:$J,'ATL RAW'!$I:$I,'ATL GA Inventory'!$B102,'ATL RAW'!$L:$L,'ATL GA Inventory'!EP$3)+SUMIFS('ATL CR'!$J:$J,'ATL CR'!$I:$I,'ATL GA Inventory'!$B102,'ATL CR'!$L:$L,'ATL GA Inventory'!EP$3)</f>
        <v>0</v>
      </c>
      <c r="EQ102" s="13">
        <f>SUMIFS('ATL RAW'!$J:$J,'ATL RAW'!$I:$I,'ATL GA Inventory'!$B102,'ATL RAW'!$L:$L,'ATL GA Inventory'!EQ$3)+SUMIFS('ATL CR'!$J:$J,'ATL CR'!$I:$I,'ATL GA Inventory'!$B102,'ATL CR'!$L:$L,'ATL GA Inventory'!EQ$3)</f>
        <v>0</v>
      </c>
      <c r="ER102" s="13">
        <f>SUMIFS('ATL RAW'!$J:$J,'ATL RAW'!$I:$I,'ATL GA Inventory'!$B102,'ATL RAW'!$L:$L,'ATL GA Inventory'!ER$3)+SUMIFS('ATL CR'!$J:$J,'ATL CR'!$I:$I,'ATL GA Inventory'!$B102,'ATL CR'!$L:$L,'ATL GA Inventory'!ER$3)</f>
        <v>0</v>
      </c>
      <c r="ES102" s="13">
        <f>SUMIFS('ATL RAW'!$J:$J,'ATL RAW'!$I:$I,'ATL GA Inventory'!$B102,'ATL RAW'!$L:$L,'ATL GA Inventory'!ES$3)+SUMIFS('ATL CR'!$J:$J,'ATL CR'!$I:$I,'ATL GA Inventory'!$B102,'ATL CR'!$L:$L,'ATL GA Inventory'!ES$3)</f>
        <v>0</v>
      </c>
      <c r="ET102" s="13">
        <f>SUMIFS('ATL RAW'!$J:$J,'ATL RAW'!$I:$I,'ATL GA Inventory'!$B102,'ATL RAW'!$L:$L,'ATL GA Inventory'!ET$3)+SUMIFS('ATL CR'!$J:$J,'ATL CR'!$I:$I,'ATL GA Inventory'!$B102,'ATL CR'!$L:$L,'ATL GA Inventory'!ET$3)</f>
        <v>0</v>
      </c>
      <c r="EU102" s="13">
        <f>SUMIFS('ATL RAW'!$J:$J,'ATL RAW'!$I:$I,'ATL GA Inventory'!$B102,'ATL RAW'!$L:$L,'ATL GA Inventory'!EU$3)+SUMIFS('ATL CR'!$J:$J,'ATL CR'!$I:$I,'ATL GA Inventory'!$B102,'ATL CR'!$L:$L,'ATL GA Inventory'!EU$3)</f>
        <v>0</v>
      </c>
      <c r="EV102" s="13">
        <f>SUMIFS('ATL RAW'!$J:$J,'ATL RAW'!$I:$I,'ATL GA Inventory'!$B102,'ATL RAW'!$L:$L,'ATL GA Inventory'!EV$3)+SUMIFS('ATL CR'!$J:$J,'ATL CR'!$I:$I,'ATL GA Inventory'!$B102,'ATL CR'!$L:$L,'ATL GA Inventory'!EV$3)</f>
        <v>0</v>
      </c>
      <c r="EW102" s="13">
        <f>SUMIFS('ATL RAW'!$J:$J,'ATL RAW'!$I:$I,'ATL GA Inventory'!$B102,'ATL RAW'!$L:$L,'ATL GA Inventory'!EW$3)+SUMIFS('ATL CR'!$J:$J,'ATL CR'!$I:$I,'ATL GA Inventory'!$B102,'ATL CR'!$L:$L,'ATL GA Inventory'!EW$3)</f>
        <v>0</v>
      </c>
      <c r="EX102" s="13">
        <f>SUMIFS('ATL RAW'!$J:$J,'ATL RAW'!$I:$I,'ATL GA Inventory'!$B102,'ATL RAW'!$L:$L,'ATL GA Inventory'!EX$3)+SUMIFS('ATL CR'!$J:$J,'ATL CR'!$I:$I,'ATL GA Inventory'!$B102,'ATL CR'!$L:$L,'ATL GA Inventory'!EX$3)</f>
        <v>0</v>
      </c>
      <c r="EY102" s="13">
        <f>SUMIFS('ATL RAW'!$J:$J,'ATL RAW'!$I:$I,'ATL GA Inventory'!$B102,'ATL RAW'!$L:$L,'ATL GA Inventory'!EY$3)+SUMIFS('ATL CR'!$J:$J,'ATL CR'!$I:$I,'ATL GA Inventory'!$B102,'ATL CR'!$L:$L,'ATL GA Inventory'!EY$3)</f>
        <v>0</v>
      </c>
      <c r="EZ102" s="13">
        <f>SUMIFS('ATL RAW'!$J:$J,'ATL RAW'!$I:$I,'ATL GA Inventory'!$B102,'ATL RAW'!$L:$L,'ATL GA Inventory'!EZ$3)+SUMIFS('ATL CR'!$J:$J,'ATL CR'!$I:$I,'ATL GA Inventory'!$B102,'ATL CR'!$L:$L,'ATL GA Inventory'!EZ$3)</f>
        <v>0</v>
      </c>
      <c r="FA102" s="13">
        <f>SUMIFS('ATL RAW'!$J:$J,'ATL RAW'!$I:$I,'ATL GA Inventory'!$B102,'ATL RAW'!$L:$L,'ATL GA Inventory'!FA$3)+SUMIFS('ATL CR'!$J:$J,'ATL CR'!$I:$I,'ATL GA Inventory'!$B102,'ATL CR'!$L:$L,'ATL GA Inventory'!FA$3)</f>
        <v>0</v>
      </c>
      <c r="FB102" s="13">
        <f>SUMIFS('ATL RAW'!$J:$J,'ATL RAW'!$I:$I,'ATL GA Inventory'!$B102,'ATL RAW'!$L:$L,'ATL GA Inventory'!FB$3)+SUMIFS('ATL CR'!$J:$J,'ATL CR'!$I:$I,'ATL GA Inventory'!$B102,'ATL CR'!$L:$L,'ATL GA Inventory'!FB$3)</f>
        <v>0</v>
      </c>
      <c r="FC102" s="13">
        <f>SUMIFS('ATL RAW'!$J:$J,'ATL RAW'!$I:$I,'ATL GA Inventory'!$B102,'ATL RAW'!$L:$L,'ATL GA Inventory'!FC$3)+SUMIFS('ATL CR'!$J:$J,'ATL CR'!$I:$I,'ATL GA Inventory'!$B102,'ATL CR'!$L:$L,'ATL GA Inventory'!FC$3)</f>
        <v>0</v>
      </c>
      <c r="FD102" s="13">
        <f>SUMIFS('ATL RAW'!$J:$J,'ATL RAW'!$I:$I,'ATL GA Inventory'!$B102,'ATL RAW'!$L:$L,'ATL GA Inventory'!FD$3)+SUMIFS('ATL CR'!$J:$J,'ATL CR'!$I:$I,'ATL GA Inventory'!$B102,'ATL CR'!$L:$L,'ATL GA Inventory'!FD$3)</f>
        <v>0</v>
      </c>
      <c r="FE102" s="13">
        <f>SUMIFS('ATL RAW'!$J:$J,'ATL RAW'!$I:$I,'ATL GA Inventory'!$B102,'ATL RAW'!$L:$L,'ATL GA Inventory'!FE$3)+SUMIFS('ATL CR'!$J:$J,'ATL CR'!$I:$I,'ATL GA Inventory'!$B102,'ATL CR'!$L:$L,'ATL GA Inventory'!FE$3)</f>
        <v>0</v>
      </c>
      <c r="FF102" s="13">
        <f>SUMIFS('ATL RAW'!$J:$J,'ATL RAW'!$I:$I,'ATL GA Inventory'!$B102,'ATL RAW'!$L:$L,'ATL GA Inventory'!FF$3)+SUMIFS('ATL CR'!$J:$J,'ATL CR'!$I:$I,'ATL GA Inventory'!$B102,'ATL CR'!$L:$L,'ATL GA Inventory'!FF$3)</f>
        <v>0</v>
      </c>
      <c r="FG102" s="13">
        <f>SUMIFS('ATL RAW'!$J:$J,'ATL RAW'!$I:$I,'ATL GA Inventory'!$B102,'ATL RAW'!$L:$L,'ATL GA Inventory'!FG$3)+SUMIFS('ATL CR'!$J:$J,'ATL CR'!$I:$I,'ATL GA Inventory'!$B102,'ATL CR'!$L:$L,'ATL GA Inventory'!FG$3)</f>
        <v>0</v>
      </c>
      <c r="FH102" s="13">
        <f>SUMIFS('ATL RAW'!$J:$J,'ATL RAW'!$I:$I,'ATL GA Inventory'!$B102,'ATL RAW'!$L:$L,'ATL GA Inventory'!FH$3)+SUMIFS('ATL CR'!$J:$J,'ATL CR'!$I:$I,'ATL GA Inventory'!$B102,'ATL CR'!$L:$L,'ATL GA Inventory'!FH$3)</f>
        <v>0</v>
      </c>
      <c r="FI102" s="13">
        <f>SUMIFS('ATL RAW'!$J:$J,'ATL RAW'!$I:$I,'ATL GA Inventory'!$B102,'ATL RAW'!$L:$L,'ATL GA Inventory'!FI$3)+SUMIFS('ATL CR'!$J:$J,'ATL CR'!$I:$I,'ATL GA Inventory'!$B102,'ATL CR'!$L:$L,'ATL GA Inventory'!FI$3)</f>
        <v>0</v>
      </c>
      <c r="FJ102" s="13">
        <f>SUMIFS('ATL RAW'!$J:$J,'ATL RAW'!$I:$I,'ATL GA Inventory'!$B102,'ATL RAW'!$L:$L,'ATL GA Inventory'!FJ$3)+SUMIFS('ATL CR'!$J:$J,'ATL CR'!$I:$I,'ATL GA Inventory'!$B102,'ATL CR'!$L:$L,'ATL GA Inventory'!FJ$3)</f>
        <v>0</v>
      </c>
      <c r="FK102" s="13">
        <f>SUMIFS('ATL RAW'!$J:$J,'ATL RAW'!$I:$I,'ATL GA Inventory'!$B102,'ATL RAW'!$L:$L,'ATL GA Inventory'!FK$3)+SUMIFS('ATL CR'!$J:$J,'ATL CR'!$I:$I,'ATL GA Inventory'!$B102,'ATL CR'!$L:$L,'ATL GA Inventory'!FK$3)</f>
        <v>0</v>
      </c>
      <c r="FL102" s="13">
        <f>SUMIFS('ATL RAW'!$J:$J,'ATL RAW'!$I:$I,'ATL GA Inventory'!$B102,'ATL RAW'!$L:$L,'ATL GA Inventory'!FL$3)+SUMIFS('ATL CR'!$J:$J,'ATL CR'!$I:$I,'ATL GA Inventory'!$B102,'ATL CR'!$L:$L,'ATL GA Inventory'!FL$3)</f>
        <v>0</v>
      </c>
      <c r="FM102" s="13">
        <f>SUMIFS('ATL RAW'!$J:$J,'ATL RAW'!$I:$I,'ATL GA Inventory'!$B102,'ATL RAW'!$L:$L,'ATL GA Inventory'!FM$3)+SUMIFS('ATL CR'!$J:$J,'ATL CR'!$I:$I,'ATL GA Inventory'!$B102,'ATL CR'!$L:$L,'ATL GA Inventory'!FM$3)</f>
        <v>0</v>
      </c>
      <c r="FN102" s="13">
        <f>SUMIFS('ATL RAW'!$J:$J,'ATL RAW'!$I:$I,'ATL GA Inventory'!$B102,'ATL RAW'!$L:$L,'ATL GA Inventory'!FN$3)+SUMIFS('ATL CR'!$J:$J,'ATL CR'!$I:$I,'ATL GA Inventory'!$B102,'ATL CR'!$L:$L,'ATL GA Inventory'!FN$3)</f>
        <v>0</v>
      </c>
      <c r="FO102" s="13">
        <f>SUMIFS('ATL RAW'!$J:$J,'ATL RAW'!$I:$I,'ATL GA Inventory'!$B102,'ATL RAW'!$L:$L,'ATL GA Inventory'!FO$3)+SUMIFS('ATL CR'!$J:$J,'ATL CR'!$I:$I,'ATL GA Inventory'!$B102,'ATL CR'!$L:$L,'ATL GA Inventory'!FO$3)</f>
        <v>0</v>
      </c>
      <c r="FP102" s="13">
        <f>SUMIFS('ATL RAW'!$J:$J,'ATL RAW'!$I:$I,'ATL GA Inventory'!$B102,'ATL RAW'!$L:$L,'ATL GA Inventory'!FP$3)+SUMIFS('ATL CR'!$J:$J,'ATL CR'!$I:$I,'ATL GA Inventory'!$B102,'ATL CR'!$L:$L,'ATL GA Inventory'!FP$3)</f>
        <v>0</v>
      </c>
      <c r="FQ102" s="13">
        <f>SUMIFS('ATL RAW'!$J:$J,'ATL RAW'!$I:$I,'ATL GA Inventory'!$B102,'ATL RAW'!$L:$L,'ATL GA Inventory'!FQ$3)+SUMIFS('ATL CR'!$J:$J,'ATL CR'!$I:$I,'ATL GA Inventory'!$B102,'ATL CR'!$L:$L,'ATL GA Inventory'!FQ$3)</f>
        <v>0</v>
      </c>
      <c r="FR102" s="13">
        <f>SUMIFS('ATL RAW'!$J:$J,'ATL RAW'!$I:$I,'ATL GA Inventory'!$B102,'ATL RAW'!$L:$L,'ATL GA Inventory'!FR$3)+SUMIFS('ATL CR'!$J:$J,'ATL CR'!$I:$I,'ATL GA Inventory'!$B102,'ATL CR'!$L:$L,'ATL GA Inventory'!FR$3)</f>
        <v>0</v>
      </c>
      <c r="FS102" s="13">
        <f>SUMIFS('ATL RAW'!$J:$J,'ATL RAW'!$I:$I,'ATL GA Inventory'!$B102,'ATL RAW'!$L:$L,'ATL GA Inventory'!FS$3)+SUMIFS('ATL CR'!$J:$J,'ATL CR'!$I:$I,'ATL GA Inventory'!$B102,'ATL CR'!$L:$L,'ATL GA Inventory'!FS$3)</f>
        <v>0</v>
      </c>
      <c r="FT102" s="13">
        <f>SUMIFS('ATL RAW'!$J:$J,'ATL RAW'!$I:$I,'ATL GA Inventory'!$B102,'ATL RAW'!$L:$L,'ATL GA Inventory'!FT$3)+SUMIFS('ATL CR'!$J:$J,'ATL CR'!$I:$I,'ATL GA Inventory'!$B102,'ATL CR'!$L:$L,'ATL GA Inventory'!FT$3)</f>
        <v>0</v>
      </c>
      <c r="FU102" s="13">
        <f>SUMIFS('ATL RAW'!$J:$J,'ATL RAW'!$I:$I,'ATL GA Inventory'!$B102,'ATL RAW'!$L:$L,'ATL GA Inventory'!FU$3)+SUMIFS('ATL CR'!$J:$J,'ATL CR'!$I:$I,'ATL GA Inventory'!$B102,'ATL CR'!$L:$L,'ATL GA Inventory'!FU$3)</f>
        <v>0</v>
      </c>
      <c r="FV102" s="13">
        <f>SUMIFS('ATL RAW'!$J:$J,'ATL RAW'!$I:$I,'ATL GA Inventory'!$B102,'ATL RAW'!$L:$L,'ATL GA Inventory'!FV$3)+SUMIFS('ATL CR'!$J:$J,'ATL CR'!$I:$I,'ATL GA Inventory'!$B102,'ATL CR'!$L:$L,'ATL GA Inventory'!FV$3)</f>
        <v>0</v>
      </c>
      <c r="FW102" s="13">
        <f>SUMIFS('ATL RAW'!$J:$J,'ATL RAW'!$I:$I,'ATL GA Inventory'!$B102,'ATL RAW'!$L:$L,'ATL GA Inventory'!FW$3)+SUMIFS('ATL CR'!$J:$J,'ATL CR'!$I:$I,'ATL GA Inventory'!$B102,'ATL CR'!$L:$L,'ATL GA Inventory'!FW$3)</f>
        <v>0</v>
      </c>
      <c r="FX102" s="13">
        <f>SUMIFS('ATL RAW'!$J:$J,'ATL RAW'!$I:$I,'ATL GA Inventory'!$B102,'ATL RAW'!$L:$L,'ATL GA Inventory'!FX$3)+SUMIFS('ATL CR'!$J:$J,'ATL CR'!$I:$I,'ATL GA Inventory'!$B102,'ATL CR'!$L:$L,'ATL GA Inventory'!FX$3)</f>
        <v>0</v>
      </c>
      <c r="FY102" s="13">
        <f>SUMIFS('ATL RAW'!$J:$J,'ATL RAW'!$I:$I,'ATL GA Inventory'!$B102,'ATL RAW'!$L:$L,'ATL GA Inventory'!FY$3)+SUMIFS('ATL CR'!$J:$J,'ATL CR'!$I:$I,'ATL GA Inventory'!$B102,'ATL CR'!$L:$L,'ATL GA Inventory'!FY$3)</f>
        <v>0</v>
      </c>
      <c r="FZ102" s="13">
        <f>SUMIFS('ATL RAW'!$J:$J,'ATL RAW'!$I:$I,'ATL GA Inventory'!$B102,'ATL RAW'!$L:$L,'ATL GA Inventory'!FZ$3)+SUMIFS('ATL CR'!$J:$J,'ATL CR'!$I:$I,'ATL GA Inventory'!$B102,'ATL CR'!$L:$L,'ATL GA Inventory'!FZ$3)</f>
        <v>0</v>
      </c>
      <c r="GA102" s="13">
        <f>SUMIFS('ATL RAW'!$J:$J,'ATL RAW'!$I:$I,'ATL GA Inventory'!$B102,'ATL RAW'!$L:$L,'ATL GA Inventory'!GA$3)+SUMIFS('ATL CR'!$J:$J,'ATL CR'!$I:$I,'ATL GA Inventory'!$B102,'ATL CR'!$L:$L,'ATL GA Inventory'!GA$3)</f>
        <v>0</v>
      </c>
      <c r="GB102" s="13">
        <f>SUMIFS('ATL RAW'!$J:$J,'ATL RAW'!$I:$I,'ATL GA Inventory'!$B102,'ATL RAW'!$L:$L,'ATL GA Inventory'!GB$3)+SUMIFS('ATL CR'!$J:$J,'ATL CR'!$I:$I,'ATL GA Inventory'!$B102,'ATL CR'!$L:$L,'ATL GA Inventory'!GB$3)</f>
        <v>0</v>
      </c>
      <c r="GC102" s="13">
        <f>SUMIFS('ATL RAW'!$J:$J,'ATL RAW'!$I:$I,'ATL GA Inventory'!$B102,'ATL RAW'!$L:$L,'ATL GA Inventory'!GC$3)+SUMIFS('ATL CR'!$J:$J,'ATL CR'!$I:$I,'ATL GA Inventory'!$B102,'ATL CR'!$L:$L,'ATL GA Inventory'!GC$3)</f>
        <v>0</v>
      </c>
      <c r="GD102" s="13">
        <f>SUMIFS('ATL RAW'!$J:$J,'ATL RAW'!$I:$I,'ATL GA Inventory'!$B102,'ATL RAW'!$L:$L,'ATL GA Inventory'!GD$3)+SUMIFS('ATL CR'!$J:$J,'ATL CR'!$I:$I,'ATL GA Inventory'!$B102,'ATL CR'!$L:$L,'ATL GA Inventory'!GD$3)</f>
        <v>0</v>
      </c>
      <c r="GE102" s="13">
        <f>SUMIFS('ATL RAW'!$J:$J,'ATL RAW'!$I:$I,'ATL GA Inventory'!$B102,'ATL RAW'!$L:$L,'ATL GA Inventory'!GE$3)+SUMIFS('ATL CR'!$J:$J,'ATL CR'!$I:$I,'ATL GA Inventory'!$B102,'ATL CR'!$L:$L,'ATL GA Inventory'!GE$3)</f>
        <v>0</v>
      </c>
      <c r="GF102" s="13">
        <f>SUMIFS('ATL RAW'!$J:$J,'ATL RAW'!$I:$I,'ATL GA Inventory'!$B102,'ATL RAW'!$L:$L,'ATL GA Inventory'!GF$3)+SUMIFS('ATL CR'!$J:$J,'ATL CR'!$I:$I,'ATL GA Inventory'!$B102,'ATL CR'!$L:$L,'ATL GA Inventory'!GF$3)</f>
        <v>0</v>
      </c>
      <c r="GG102" s="13">
        <f>SUMIFS('ATL RAW'!$J:$J,'ATL RAW'!$I:$I,'ATL GA Inventory'!$B102,'ATL RAW'!$L:$L,'ATL GA Inventory'!GG$3)+SUMIFS('ATL CR'!$J:$J,'ATL CR'!$I:$I,'ATL GA Inventory'!$B102,'ATL CR'!$L:$L,'ATL GA Inventory'!GG$3)</f>
        <v>0</v>
      </c>
      <c r="GH102" s="13">
        <f>SUMIFS('ATL RAW'!$J:$J,'ATL RAW'!$I:$I,'ATL GA Inventory'!$B102,'ATL RAW'!$L:$L,'ATL GA Inventory'!GH$3)+SUMIFS('ATL CR'!$J:$J,'ATL CR'!$I:$I,'ATL GA Inventory'!$B102,'ATL CR'!$L:$L,'ATL GA Inventory'!GH$3)</f>
        <v>0</v>
      </c>
      <c r="GI102" s="13">
        <f>SUMIFS('ATL RAW'!$J:$J,'ATL RAW'!$I:$I,'ATL GA Inventory'!$B102,'ATL RAW'!$L:$L,'ATL GA Inventory'!GI$3)+SUMIFS('ATL CR'!$J:$J,'ATL CR'!$I:$I,'ATL GA Inventory'!$B102,'ATL CR'!$L:$L,'ATL GA Inventory'!GI$3)</f>
        <v>0</v>
      </c>
      <c r="GJ102" s="13">
        <f>SUMIFS('ATL RAW'!$J:$J,'ATL RAW'!$I:$I,'ATL GA Inventory'!$B102,'ATL RAW'!$L:$L,'ATL GA Inventory'!GJ$3)+SUMIFS('ATL CR'!$J:$J,'ATL CR'!$I:$I,'ATL GA Inventory'!$B102,'ATL CR'!$L:$L,'ATL GA Inventory'!GJ$3)</f>
        <v>0</v>
      </c>
      <c r="GK102" s="13">
        <f>SUMIFS('ATL RAW'!$J:$J,'ATL RAW'!$I:$I,'ATL GA Inventory'!$B102,'ATL RAW'!$L:$L,'ATL GA Inventory'!GK$3)+SUMIFS('ATL CR'!$J:$J,'ATL CR'!$I:$I,'ATL GA Inventory'!$B102,'ATL CR'!$L:$L,'ATL GA Inventory'!GK$3)</f>
        <v>0</v>
      </c>
      <c r="GL102" s="13">
        <f>SUMIFS('ATL RAW'!$J:$J,'ATL RAW'!$I:$I,'ATL GA Inventory'!$B102,'ATL RAW'!$L:$L,'ATL GA Inventory'!GL$3)+SUMIFS('ATL CR'!$J:$J,'ATL CR'!$I:$I,'ATL GA Inventory'!$B102,'ATL CR'!$L:$L,'ATL GA Inventory'!GL$3)</f>
        <v>0</v>
      </c>
      <c r="GM102" s="13">
        <f>SUMIFS('ATL RAW'!$J:$J,'ATL RAW'!$I:$I,'ATL GA Inventory'!$B102,'ATL RAW'!$L:$L,'ATL GA Inventory'!GM$3)+SUMIFS('ATL CR'!$J:$J,'ATL CR'!$I:$I,'ATL GA Inventory'!$B102,'ATL CR'!$L:$L,'ATL GA Inventory'!GM$3)</f>
        <v>0</v>
      </c>
      <c r="GN102" s="13">
        <f>SUMIFS('ATL RAW'!$J:$J,'ATL RAW'!$I:$I,'ATL GA Inventory'!$B102,'ATL RAW'!$L:$L,'ATL GA Inventory'!GN$3)+SUMIFS('ATL CR'!$J:$J,'ATL CR'!$I:$I,'ATL GA Inventory'!$B102,'ATL CR'!$L:$L,'ATL GA Inventory'!GN$3)</f>
        <v>0</v>
      </c>
      <c r="GO102" s="13">
        <f>SUMIFS('ATL RAW'!$J:$J,'ATL RAW'!$I:$I,'ATL GA Inventory'!$B102,'ATL RAW'!$L:$L,'ATL GA Inventory'!GO$3)+SUMIFS('ATL CR'!$J:$J,'ATL CR'!$I:$I,'ATL GA Inventory'!$B102,'ATL CR'!$L:$L,'ATL GA Inventory'!GO$3)</f>
        <v>0</v>
      </c>
      <c r="GP102" s="13">
        <f>SUMIFS('ATL RAW'!$J:$J,'ATL RAW'!$I:$I,'ATL GA Inventory'!$B102,'ATL RAW'!$L:$L,'ATL GA Inventory'!GP$3)+SUMIFS('ATL CR'!$J:$J,'ATL CR'!$I:$I,'ATL GA Inventory'!$B102,'ATL CR'!$L:$L,'ATL GA Inventory'!GP$3)</f>
        <v>0</v>
      </c>
      <c r="GQ102" s="13">
        <f>SUMIFS('ATL RAW'!$J:$J,'ATL RAW'!$I:$I,'ATL GA Inventory'!$B102,'ATL RAW'!$L:$L,'ATL GA Inventory'!GQ$3)+SUMIFS('ATL CR'!$J:$J,'ATL CR'!$I:$I,'ATL GA Inventory'!$B102,'ATL CR'!$L:$L,'ATL GA Inventory'!GQ$3)</f>
        <v>0</v>
      </c>
      <c r="GR102" s="13">
        <f>SUMIFS('ATL RAW'!$J:$J,'ATL RAW'!$I:$I,'ATL GA Inventory'!$B102,'ATL RAW'!$L:$L,'ATL GA Inventory'!GR$3)+SUMIFS('ATL CR'!$J:$J,'ATL CR'!$I:$I,'ATL GA Inventory'!$B102,'ATL CR'!$L:$L,'ATL GA Inventory'!GR$3)</f>
        <v>0</v>
      </c>
      <c r="GS102" s="13">
        <f>SUMIFS('ATL RAW'!$J:$J,'ATL RAW'!$I:$I,'ATL GA Inventory'!$B102,'ATL RAW'!$L:$L,'ATL GA Inventory'!GS$3)+SUMIFS('ATL CR'!$J:$J,'ATL CR'!$I:$I,'ATL GA Inventory'!$B102,'ATL CR'!$L:$L,'ATL GA Inventory'!GS$3)</f>
        <v>0</v>
      </c>
      <c r="GT102" s="13">
        <f>SUMIFS('ATL RAW'!$J:$J,'ATL RAW'!$I:$I,'ATL GA Inventory'!$B102,'ATL RAW'!$L:$L,'ATL GA Inventory'!GT$3)+SUMIFS('ATL CR'!$J:$J,'ATL CR'!$I:$I,'ATL GA Inventory'!$B102,'ATL CR'!$L:$L,'ATL GA Inventory'!GT$3)</f>
        <v>0</v>
      </c>
      <c r="GU102" s="13">
        <f>SUMIFS('ATL RAW'!$J:$J,'ATL RAW'!$I:$I,'ATL GA Inventory'!$B102,'ATL RAW'!$L:$L,'ATL GA Inventory'!GU$3)+SUMIFS('ATL CR'!$J:$J,'ATL CR'!$I:$I,'ATL GA Inventory'!$B102,'ATL CR'!$L:$L,'ATL GA Inventory'!GU$3)</f>
        <v>0</v>
      </c>
      <c r="GV102" s="13">
        <f>SUMIFS('ATL RAW'!$J:$J,'ATL RAW'!$I:$I,'ATL GA Inventory'!$B102,'ATL RAW'!$L:$L,'ATL GA Inventory'!GV$3)+SUMIFS('ATL CR'!$J:$J,'ATL CR'!$I:$I,'ATL GA Inventory'!$B102,'ATL CR'!$L:$L,'ATL GA Inventory'!GV$3)</f>
        <v>0</v>
      </c>
      <c r="GW102" s="13">
        <f>SUMIFS('ATL RAW'!$J:$J,'ATL RAW'!$I:$I,'ATL GA Inventory'!$B102,'ATL RAW'!$L:$L,'ATL GA Inventory'!GW$3)+SUMIFS('ATL CR'!$J:$J,'ATL CR'!$I:$I,'ATL GA Inventory'!$B102,'ATL CR'!$L:$L,'ATL GA Inventory'!GW$3)</f>
        <v>0</v>
      </c>
      <c r="GX102" s="13">
        <f>SUMIFS('ATL RAW'!$J:$J,'ATL RAW'!$I:$I,'ATL GA Inventory'!$B102,'ATL RAW'!$L:$L,'ATL GA Inventory'!GX$3)+SUMIFS('ATL CR'!$J:$J,'ATL CR'!$I:$I,'ATL GA Inventory'!$B102,'ATL CR'!$L:$L,'ATL GA Inventory'!GX$3)</f>
        <v>0</v>
      </c>
      <c r="GY102" s="13">
        <f>SUMIFS('ATL RAW'!$J:$J,'ATL RAW'!$I:$I,'ATL GA Inventory'!$B102,'ATL RAW'!$L:$L,'ATL GA Inventory'!GY$3)+SUMIFS('ATL CR'!$J:$J,'ATL CR'!$I:$I,'ATL GA Inventory'!$B102,'ATL CR'!$L:$L,'ATL GA Inventory'!GY$3)</f>
        <v>0</v>
      </c>
    </row>
    <row r="103" spans="1:207" hidden="1">
      <c r="A103" s="15" t="s">
        <v>936</v>
      </c>
      <c r="B103" s="15">
        <f t="shared" si="13"/>
        <v>49403140</v>
      </c>
      <c r="C103" s="15" t="str">
        <f t="shared" si="13"/>
        <v>Q.PEAK DUO BLK ML-G10+</v>
      </c>
      <c r="D103" s="14">
        <f t="shared" si="13"/>
        <v>400</v>
      </c>
      <c r="E103" s="13">
        <f>SUMIFS('ATL RAW'!$J:$J,'ATL RAW'!$I:$I,'ATL GA Inventory'!$B103,'ATL RAW'!$L:$L,'ATL GA Inventory'!E$3)+SUMIFS('ATL CR'!$J:$J,'ATL CR'!$I:$I,'ATL GA Inventory'!$B103,'ATL CR'!$L:$L,'ATL GA Inventory'!E$3)</f>
        <v>0</v>
      </c>
      <c r="F103" s="13">
        <f>SUMIFS('ATL RAW'!$J:$J,'ATL RAW'!$I:$I,'ATL GA Inventory'!$B103,'ATL RAW'!$L:$L,'ATL GA Inventory'!F$3)+SUMIFS('ATL CR'!$J:$J,'ATL CR'!$I:$I,'ATL GA Inventory'!$B103,'ATL CR'!$L:$L,'ATL GA Inventory'!F$3)</f>
        <v>0</v>
      </c>
      <c r="G103" s="13">
        <f>SUMIFS('ATL RAW'!$J:$J,'ATL RAW'!$I:$I,'ATL GA Inventory'!$B103,'ATL RAW'!$L:$L,'ATL GA Inventory'!G$3)+SUMIFS('ATL CR'!$J:$J,'ATL CR'!$I:$I,'ATL GA Inventory'!$B103,'ATL CR'!$L:$L,'ATL GA Inventory'!G$3)</f>
        <v>0</v>
      </c>
      <c r="H103" s="13">
        <f>SUMIFS('ATL RAW'!$J:$J,'ATL RAW'!$I:$I,'ATL GA Inventory'!$B103,'ATL RAW'!$L:$L,'ATL GA Inventory'!H$3)+SUMIFS('ATL CR'!$J:$J,'ATL CR'!$I:$I,'ATL GA Inventory'!$B103,'ATL CR'!$L:$L,'ATL GA Inventory'!H$3)</f>
        <v>0</v>
      </c>
      <c r="I103" s="13">
        <f>SUMIFS('ATL RAW'!$J:$J,'ATL RAW'!$I:$I,'ATL GA Inventory'!$B103,'ATL RAW'!$L:$L,'ATL GA Inventory'!I$3)+SUMIFS('ATL CR'!$J:$J,'ATL CR'!$I:$I,'ATL GA Inventory'!$B103,'ATL CR'!$L:$L,'ATL GA Inventory'!I$3)</f>
        <v>0</v>
      </c>
      <c r="J103" s="13">
        <f>SUMIFS('ATL RAW'!$J:$J,'ATL RAW'!$I:$I,'ATL GA Inventory'!$B103,'ATL RAW'!$L:$L,'ATL GA Inventory'!J$3)+SUMIFS('ATL CR'!$J:$J,'ATL CR'!$I:$I,'ATL GA Inventory'!$B103,'ATL CR'!$L:$L,'ATL GA Inventory'!J$3)</f>
        <v>0</v>
      </c>
      <c r="K103" s="13">
        <f>SUMIFS('ATL RAW'!$J:$J,'ATL RAW'!$I:$I,'ATL GA Inventory'!$B103,'ATL RAW'!$L:$L,'ATL GA Inventory'!K$3)+SUMIFS('ATL CR'!$J:$J,'ATL CR'!$I:$I,'ATL GA Inventory'!$B103,'ATL CR'!$L:$L,'ATL GA Inventory'!K$3)</f>
        <v>0</v>
      </c>
      <c r="L103" s="13">
        <f>SUMIFS('ATL RAW'!$J:$J,'ATL RAW'!$I:$I,'ATL GA Inventory'!$B103,'ATL RAW'!$L:$L,'ATL GA Inventory'!L$3)+SUMIFS('ATL CR'!$J:$J,'ATL CR'!$I:$I,'ATL GA Inventory'!$B103,'ATL CR'!$L:$L,'ATL GA Inventory'!L$3)</f>
        <v>0</v>
      </c>
      <c r="M103" s="13">
        <f>SUMIFS('ATL RAW'!$J:$J,'ATL RAW'!$I:$I,'ATL GA Inventory'!$B103,'ATL RAW'!$L:$L,'ATL GA Inventory'!M$3)+SUMIFS('ATL CR'!$J:$J,'ATL CR'!$I:$I,'ATL GA Inventory'!$B103,'ATL CR'!$L:$L,'ATL GA Inventory'!M$3)</f>
        <v>0</v>
      </c>
      <c r="N103" s="13">
        <f>SUMIFS('ATL RAW'!$J:$J,'ATL RAW'!$I:$I,'ATL GA Inventory'!$B103,'ATL RAW'!$L:$L,'ATL GA Inventory'!N$3)+SUMIFS('ATL CR'!$J:$J,'ATL CR'!$I:$I,'ATL GA Inventory'!$B103,'ATL CR'!$L:$L,'ATL GA Inventory'!N$3)</f>
        <v>0</v>
      </c>
      <c r="O103" s="13">
        <f>SUMIFS('ATL RAW'!$J:$J,'ATL RAW'!$I:$I,'ATL GA Inventory'!$B103,'ATL RAW'!$L:$L,'ATL GA Inventory'!O$3)+SUMIFS('ATL CR'!$J:$J,'ATL CR'!$I:$I,'ATL GA Inventory'!$B103,'ATL CR'!$L:$L,'ATL GA Inventory'!O$3)</f>
        <v>0</v>
      </c>
      <c r="P103" s="13">
        <f>SUMIFS('ATL RAW'!$J:$J,'ATL RAW'!$I:$I,'ATL GA Inventory'!$B103,'ATL RAW'!$L:$L,'ATL GA Inventory'!P$3)+SUMIFS('ATL CR'!$J:$J,'ATL CR'!$I:$I,'ATL GA Inventory'!$B103,'ATL CR'!$L:$L,'ATL GA Inventory'!P$3)</f>
        <v>0</v>
      </c>
      <c r="Q103" s="13">
        <f>SUMIFS('ATL RAW'!$J:$J,'ATL RAW'!$I:$I,'ATL GA Inventory'!$B103,'ATL RAW'!$L:$L,'ATL GA Inventory'!Q$3)+SUMIFS('ATL CR'!$J:$J,'ATL CR'!$I:$I,'ATL GA Inventory'!$B103,'ATL CR'!$L:$L,'ATL GA Inventory'!Q$3)</f>
        <v>0</v>
      </c>
      <c r="R103" s="13">
        <f>SUMIFS('ATL RAW'!$J:$J,'ATL RAW'!$I:$I,'ATL GA Inventory'!$B103,'ATL RAW'!$L:$L,'ATL GA Inventory'!R$3)+SUMIFS('ATL CR'!$J:$J,'ATL CR'!$I:$I,'ATL GA Inventory'!$B103,'ATL CR'!$L:$L,'ATL GA Inventory'!R$3)</f>
        <v>0</v>
      </c>
      <c r="S103" s="13">
        <f>SUMIFS('ATL RAW'!$J:$J,'ATL RAW'!$I:$I,'ATL GA Inventory'!$B103,'ATL RAW'!$L:$L,'ATL GA Inventory'!S$3)+SUMIFS('ATL CR'!$J:$J,'ATL CR'!$I:$I,'ATL GA Inventory'!$B103,'ATL CR'!$L:$L,'ATL GA Inventory'!S$3)</f>
        <v>0</v>
      </c>
      <c r="T103" s="13">
        <f>SUMIFS('ATL RAW'!$J:$J,'ATL RAW'!$I:$I,'ATL GA Inventory'!$B103,'ATL RAW'!$L:$L,'ATL GA Inventory'!T$3)+SUMIFS('ATL CR'!$J:$J,'ATL CR'!$I:$I,'ATL GA Inventory'!$B103,'ATL CR'!$L:$L,'ATL GA Inventory'!T$3)</f>
        <v>0</v>
      </c>
      <c r="U103" s="13">
        <f>SUMIFS('ATL RAW'!$J:$J,'ATL RAW'!$I:$I,'ATL GA Inventory'!$B103,'ATL RAW'!$L:$L,'ATL GA Inventory'!U$3)+SUMIFS('ATL CR'!$J:$J,'ATL CR'!$I:$I,'ATL GA Inventory'!$B103,'ATL CR'!$L:$L,'ATL GA Inventory'!U$3)</f>
        <v>0</v>
      </c>
      <c r="V103" s="13">
        <f>SUMIFS('ATL RAW'!$J:$J,'ATL RAW'!$I:$I,'ATL GA Inventory'!$B103,'ATL RAW'!$L:$L,'ATL GA Inventory'!V$3)+SUMIFS('ATL CR'!$J:$J,'ATL CR'!$I:$I,'ATL GA Inventory'!$B103,'ATL CR'!$L:$L,'ATL GA Inventory'!V$3)</f>
        <v>0</v>
      </c>
      <c r="W103" s="13">
        <f>SUMIFS('ATL RAW'!$J:$J,'ATL RAW'!$I:$I,'ATL GA Inventory'!$B103,'ATL RAW'!$L:$L,'ATL GA Inventory'!W$3)+SUMIFS('ATL CR'!$J:$J,'ATL CR'!$I:$I,'ATL GA Inventory'!$B103,'ATL CR'!$L:$L,'ATL GA Inventory'!W$3)</f>
        <v>0</v>
      </c>
      <c r="X103" s="13">
        <f>SUMIFS('ATL RAW'!$J:$J,'ATL RAW'!$I:$I,'ATL GA Inventory'!$B103,'ATL RAW'!$L:$L,'ATL GA Inventory'!X$3)+SUMIFS('ATL CR'!$J:$J,'ATL CR'!$I:$I,'ATL GA Inventory'!$B103,'ATL CR'!$L:$L,'ATL GA Inventory'!X$3)</f>
        <v>0</v>
      </c>
      <c r="Y103" s="13">
        <f>SUMIFS('ATL RAW'!$J:$J,'ATL RAW'!$I:$I,'ATL GA Inventory'!$B103,'ATL RAW'!$L:$L,'ATL GA Inventory'!Y$3)+SUMIFS('ATL CR'!$J:$J,'ATL CR'!$I:$I,'ATL GA Inventory'!$B103,'ATL CR'!$L:$L,'ATL GA Inventory'!Y$3)</f>
        <v>0</v>
      </c>
      <c r="Z103" s="13">
        <f>SUMIFS('ATL RAW'!$J:$J,'ATL RAW'!$I:$I,'ATL GA Inventory'!$B103,'ATL RAW'!$L:$L,'ATL GA Inventory'!Z$3)+SUMIFS('ATL CR'!$J:$J,'ATL CR'!$I:$I,'ATL GA Inventory'!$B103,'ATL CR'!$L:$L,'ATL GA Inventory'!Z$3)</f>
        <v>0</v>
      </c>
      <c r="AA103" s="13">
        <f>SUMIFS('ATL RAW'!$J:$J,'ATL RAW'!$I:$I,'ATL GA Inventory'!$B103,'ATL RAW'!$L:$L,'ATL GA Inventory'!AA$3)+SUMIFS('ATL CR'!$J:$J,'ATL CR'!$I:$I,'ATL GA Inventory'!$B103,'ATL CR'!$L:$L,'ATL GA Inventory'!AA$3)</f>
        <v>0</v>
      </c>
      <c r="AB103" s="13">
        <f>SUMIFS('ATL RAW'!$J:$J,'ATL RAW'!$I:$I,'ATL GA Inventory'!$B103,'ATL RAW'!$L:$L,'ATL GA Inventory'!AB$3)+SUMIFS('ATL CR'!$J:$J,'ATL CR'!$I:$I,'ATL GA Inventory'!$B103,'ATL CR'!$L:$L,'ATL GA Inventory'!AB$3)</f>
        <v>0</v>
      </c>
      <c r="AC103" s="13">
        <f>SUMIFS('ATL RAW'!$J:$J,'ATL RAW'!$I:$I,'ATL GA Inventory'!$B103,'ATL RAW'!$L:$L,'ATL GA Inventory'!AC$3)+SUMIFS('ATL CR'!$J:$J,'ATL CR'!$I:$I,'ATL GA Inventory'!$B103,'ATL CR'!$L:$L,'ATL GA Inventory'!AC$3)</f>
        <v>0</v>
      </c>
      <c r="AD103" s="13">
        <f>SUMIFS('ATL RAW'!$J:$J,'ATL RAW'!$I:$I,'ATL GA Inventory'!$B103,'ATL RAW'!$L:$L,'ATL GA Inventory'!AD$3)+SUMIFS('ATL CR'!$J:$J,'ATL CR'!$I:$I,'ATL GA Inventory'!$B103,'ATL CR'!$L:$L,'ATL GA Inventory'!AD$3)</f>
        <v>0</v>
      </c>
      <c r="AE103" s="13">
        <f>SUMIFS('ATL RAW'!$J:$J,'ATL RAW'!$I:$I,'ATL GA Inventory'!$B103,'ATL RAW'!$L:$L,'ATL GA Inventory'!AE$3)+SUMIFS('ATL CR'!$J:$J,'ATL CR'!$I:$I,'ATL GA Inventory'!$B103,'ATL CR'!$L:$L,'ATL GA Inventory'!AE$3)</f>
        <v>0</v>
      </c>
      <c r="AF103" s="13">
        <f>SUMIFS('ATL RAW'!$J:$J,'ATL RAW'!$I:$I,'ATL GA Inventory'!$B103,'ATL RAW'!$L:$L,'ATL GA Inventory'!AF$3)+SUMIFS('ATL CR'!$J:$J,'ATL CR'!$I:$I,'ATL GA Inventory'!$B103,'ATL CR'!$L:$L,'ATL GA Inventory'!AF$3)</f>
        <v>0</v>
      </c>
      <c r="AG103" s="13">
        <f>SUMIFS('ATL RAW'!$J:$J,'ATL RAW'!$I:$I,'ATL GA Inventory'!$B103,'ATL RAW'!$L:$L,'ATL GA Inventory'!AG$3)+SUMIFS('ATL CR'!$J:$J,'ATL CR'!$I:$I,'ATL GA Inventory'!$B103,'ATL CR'!$L:$L,'ATL GA Inventory'!AG$3)</f>
        <v>0</v>
      </c>
      <c r="AH103" s="13">
        <f>SUMIFS('ATL RAW'!$J:$J,'ATL RAW'!$I:$I,'ATL GA Inventory'!$B103,'ATL RAW'!$L:$L,'ATL GA Inventory'!AH$3)+SUMIFS('ATL CR'!$J:$J,'ATL CR'!$I:$I,'ATL GA Inventory'!$B103,'ATL CR'!$L:$L,'ATL GA Inventory'!AH$3)</f>
        <v>0</v>
      </c>
      <c r="AI103" s="13">
        <f>SUMIFS('ATL RAW'!$J:$J,'ATL RAW'!$I:$I,'ATL GA Inventory'!$B103,'ATL RAW'!$L:$L,'ATL GA Inventory'!AI$3)+SUMIFS('ATL CR'!$J:$J,'ATL CR'!$I:$I,'ATL GA Inventory'!$B103,'ATL CR'!$L:$L,'ATL GA Inventory'!AI$3)</f>
        <v>0</v>
      </c>
      <c r="AJ103" s="13">
        <f>SUMIFS('ATL RAW'!$J:$J,'ATL RAW'!$I:$I,'ATL GA Inventory'!$B103,'ATL RAW'!$L:$L,'ATL GA Inventory'!AJ$3)+SUMIFS('ATL CR'!$J:$J,'ATL CR'!$I:$I,'ATL GA Inventory'!$B103,'ATL CR'!$L:$L,'ATL GA Inventory'!AJ$3)</f>
        <v>0</v>
      </c>
      <c r="AK103" s="13">
        <f>SUMIFS('ATL RAW'!$J:$J,'ATL RAW'!$I:$I,'ATL GA Inventory'!$B103,'ATL RAW'!$L:$L,'ATL GA Inventory'!AK$3)+SUMIFS('ATL CR'!$J:$J,'ATL CR'!$I:$I,'ATL GA Inventory'!$B103,'ATL CR'!$L:$L,'ATL GA Inventory'!AK$3)</f>
        <v>0</v>
      </c>
      <c r="AL103" s="13">
        <f>SUMIFS('ATL RAW'!$J:$J,'ATL RAW'!$I:$I,'ATL GA Inventory'!$B103,'ATL RAW'!$L:$L,'ATL GA Inventory'!AL$3)+SUMIFS('ATL CR'!$J:$J,'ATL CR'!$I:$I,'ATL GA Inventory'!$B103,'ATL CR'!$L:$L,'ATL GA Inventory'!AL$3)</f>
        <v>0</v>
      </c>
      <c r="AM103" s="13">
        <f>SUMIFS('ATL RAW'!$J:$J,'ATL RAW'!$I:$I,'ATL GA Inventory'!$B103,'ATL RAW'!$L:$L,'ATL GA Inventory'!AM$3)+SUMIFS('ATL CR'!$J:$J,'ATL CR'!$I:$I,'ATL GA Inventory'!$B103,'ATL CR'!$L:$L,'ATL GA Inventory'!AM$3)</f>
        <v>0</v>
      </c>
      <c r="AN103" s="13">
        <f>SUMIFS('ATL RAW'!$J:$J,'ATL RAW'!$I:$I,'ATL GA Inventory'!$B103,'ATL RAW'!$L:$L,'ATL GA Inventory'!AN$3)+SUMIFS('ATL CR'!$J:$J,'ATL CR'!$I:$I,'ATL GA Inventory'!$B103,'ATL CR'!$L:$L,'ATL GA Inventory'!AN$3)</f>
        <v>0</v>
      </c>
      <c r="AO103" s="13">
        <f>SUMIFS('ATL RAW'!$J:$J,'ATL RAW'!$I:$I,'ATL GA Inventory'!$B103,'ATL RAW'!$L:$L,'ATL GA Inventory'!AO$3)+SUMIFS('ATL CR'!$J:$J,'ATL CR'!$I:$I,'ATL GA Inventory'!$B103,'ATL CR'!$L:$L,'ATL GA Inventory'!AO$3)</f>
        <v>0</v>
      </c>
      <c r="AP103" s="13">
        <f>SUMIFS('ATL RAW'!$J:$J,'ATL RAW'!$I:$I,'ATL GA Inventory'!$B103,'ATL RAW'!$L:$L,'ATL GA Inventory'!AP$3)+SUMIFS('ATL CR'!$J:$J,'ATL CR'!$I:$I,'ATL GA Inventory'!$B103,'ATL CR'!$L:$L,'ATL GA Inventory'!AP$3)</f>
        <v>0</v>
      </c>
      <c r="AQ103" s="13">
        <f>SUMIFS('ATL RAW'!$J:$J,'ATL RAW'!$I:$I,'ATL GA Inventory'!$B103,'ATL RAW'!$L:$L,'ATL GA Inventory'!AQ$3)+SUMIFS('ATL CR'!$J:$J,'ATL CR'!$I:$I,'ATL GA Inventory'!$B103,'ATL CR'!$L:$L,'ATL GA Inventory'!AQ$3)</f>
        <v>0</v>
      </c>
      <c r="AR103" s="13">
        <f>SUMIFS('ATL RAW'!$J:$J,'ATL RAW'!$I:$I,'ATL GA Inventory'!$B103,'ATL RAW'!$L:$L,'ATL GA Inventory'!AR$3)+SUMIFS('ATL CR'!$J:$J,'ATL CR'!$I:$I,'ATL GA Inventory'!$B103,'ATL CR'!$L:$L,'ATL GA Inventory'!AR$3)</f>
        <v>0</v>
      </c>
      <c r="AS103" s="13">
        <f>SUMIFS('ATL RAW'!$J:$J,'ATL RAW'!$I:$I,'ATL GA Inventory'!$B103,'ATL RAW'!$L:$L,'ATL GA Inventory'!AS$3)+SUMIFS('ATL CR'!$J:$J,'ATL CR'!$I:$I,'ATL GA Inventory'!$B103,'ATL CR'!$L:$L,'ATL GA Inventory'!AS$3)</f>
        <v>0</v>
      </c>
      <c r="AT103" s="13">
        <f>SUMIFS('ATL RAW'!$J:$J,'ATL RAW'!$I:$I,'ATL GA Inventory'!$B103,'ATL RAW'!$L:$L,'ATL GA Inventory'!AT$3)+SUMIFS('ATL CR'!$J:$J,'ATL CR'!$I:$I,'ATL GA Inventory'!$B103,'ATL CR'!$L:$L,'ATL GA Inventory'!AT$3)</f>
        <v>0</v>
      </c>
      <c r="AU103" s="13">
        <f>SUMIFS('ATL RAW'!$J:$J,'ATL RAW'!$I:$I,'ATL GA Inventory'!$B103,'ATL RAW'!$L:$L,'ATL GA Inventory'!AU$3)+SUMIFS('ATL CR'!$J:$J,'ATL CR'!$I:$I,'ATL GA Inventory'!$B103,'ATL CR'!$L:$L,'ATL GA Inventory'!AU$3)</f>
        <v>0</v>
      </c>
      <c r="AV103" s="13">
        <f>SUMIFS('ATL RAW'!$J:$J,'ATL RAW'!$I:$I,'ATL GA Inventory'!$B103,'ATL RAW'!$L:$L,'ATL GA Inventory'!AV$3)+SUMIFS('ATL CR'!$J:$J,'ATL CR'!$I:$I,'ATL GA Inventory'!$B103,'ATL CR'!$L:$L,'ATL GA Inventory'!AV$3)</f>
        <v>0</v>
      </c>
      <c r="AW103" s="13">
        <f>SUMIFS('ATL RAW'!$J:$J,'ATL RAW'!$I:$I,'ATL GA Inventory'!$B103,'ATL RAW'!$L:$L,'ATL GA Inventory'!AW$3)+SUMIFS('ATL CR'!$J:$J,'ATL CR'!$I:$I,'ATL GA Inventory'!$B103,'ATL CR'!$L:$L,'ATL GA Inventory'!AW$3)</f>
        <v>0</v>
      </c>
      <c r="AX103" s="13">
        <f>SUMIFS('ATL RAW'!$J:$J,'ATL RAW'!$I:$I,'ATL GA Inventory'!$B103,'ATL RAW'!$L:$L,'ATL GA Inventory'!AX$3)+SUMIFS('ATL CR'!$J:$J,'ATL CR'!$I:$I,'ATL GA Inventory'!$B103,'ATL CR'!$L:$L,'ATL GA Inventory'!AX$3)</f>
        <v>0</v>
      </c>
      <c r="AY103" s="13">
        <f>SUMIFS('ATL RAW'!$J:$J,'ATL RAW'!$I:$I,'ATL GA Inventory'!$B103,'ATL RAW'!$L:$L,'ATL GA Inventory'!AY$3)+SUMIFS('ATL CR'!$J:$J,'ATL CR'!$I:$I,'ATL GA Inventory'!$B103,'ATL CR'!$L:$L,'ATL GA Inventory'!AY$3)</f>
        <v>0</v>
      </c>
      <c r="AZ103" s="13">
        <f>SUMIFS('ATL RAW'!$J:$J,'ATL RAW'!$I:$I,'ATL GA Inventory'!$B103,'ATL RAW'!$L:$L,'ATL GA Inventory'!AZ$3)+SUMIFS('ATL CR'!$J:$J,'ATL CR'!$I:$I,'ATL GA Inventory'!$B103,'ATL CR'!$L:$L,'ATL GA Inventory'!AZ$3)</f>
        <v>0</v>
      </c>
      <c r="BA103" s="13">
        <f>SUMIFS('ATL RAW'!$J:$J,'ATL RAW'!$I:$I,'ATL GA Inventory'!$B103,'ATL RAW'!$L:$L,'ATL GA Inventory'!BA$3)+SUMIFS('ATL CR'!$J:$J,'ATL CR'!$I:$I,'ATL GA Inventory'!$B103,'ATL CR'!$L:$L,'ATL GA Inventory'!BA$3)</f>
        <v>0</v>
      </c>
      <c r="BB103" s="13">
        <f>SUMIFS('ATL RAW'!$J:$J,'ATL RAW'!$I:$I,'ATL GA Inventory'!$B103,'ATL RAW'!$L:$L,'ATL GA Inventory'!BB$3)+SUMIFS('ATL CR'!$J:$J,'ATL CR'!$I:$I,'ATL GA Inventory'!$B103,'ATL CR'!$L:$L,'ATL GA Inventory'!BB$3)</f>
        <v>0</v>
      </c>
      <c r="BC103" s="13">
        <f>SUMIFS('ATL RAW'!$J:$J,'ATL RAW'!$I:$I,'ATL GA Inventory'!$B103,'ATL RAW'!$L:$L,'ATL GA Inventory'!BC$3)+SUMIFS('ATL CR'!$J:$J,'ATL CR'!$I:$I,'ATL GA Inventory'!$B103,'ATL CR'!$L:$L,'ATL GA Inventory'!BC$3)</f>
        <v>0</v>
      </c>
      <c r="BD103" s="13">
        <f>SUMIFS('ATL RAW'!$J:$J,'ATL RAW'!$I:$I,'ATL GA Inventory'!$B103,'ATL RAW'!$L:$L,'ATL GA Inventory'!BD$3)+SUMIFS('ATL CR'!$J:$J,'ATL CR'!$I:$I,'ATL GA Inventory'!$B103,'ATL CR'!$L:$L,'ATL GA Inventory'!BD$3)</f>
        <v>0</v>
      </c>
      <c r="BE103" s="13">
        <f>SUMIFS('ATL RAW'!$J:$J,'ATL RAW'!$I:$I,'ATL GA Inventory'!$B103,'ATL RAW'!$L:$L,'ATL GA Inventory'!BE$3)+SUMIFS('ATL CR'!$J:$J,'ATL CR'!$I:$I,'ATL GA Inventory'!$B103,'ATL CR'!$L:$L,'ATL GA Inventory'!BE$3)</f>
        <v>0</v>
      </c>
      <c r="BF103" s="13">
        <f>SUMIFS('ATL RAW'!$J:$J,'ATL RAW'!$I:$I,'ATL GA Inventory'!$B103,'ATL RAW'!$L:$L,'ATL GA Inventory'!BF$3)+SUMIFS('ATL CR'!$J:$J,'ATL CR'!$I:$I,'ATL GA Inventory'!$B103,'ATL CR'!$L:$L,'ATL GA Inventory'!BF$3)</f>
        <v>0</v>
      </c>
      <c r="BG103" s="13">
        <f>SUMIFS('ATL RAW'!$J:$J,'ATL RAW'!$I:$I,'ATL GA Inventory'!$B103,'ATL RAW'!$L:$L,'ATL GA Inventory'!BG$3)+SUMIFS('ATL CR'!$J:$J,'ATL CR'!$I:$I,'ATL GA Inventory'!$B103,'ATL CR'!$L:$L,'ATL GA Inventory'!BG$3)</f>
        <v>0</v>
      </c>
      <c r="BH103" s="13">
        <f>SUMIFS('ATL RAW'!$J:$J,'ATL RAW'!$I:$I,'ATL GA Inventory'!$B103,'ATL RAW'!$L:$L,'ATL GA Inventory'!BH$3)+SUMIFS('ATL CR'!$J:$J,'ATL CR'!$I:$I,'ATL GA Inventory'!$B103,'ATL CR'!$L:$L,'ATL GA Inventory'!BH$3)</f>
        <v>0</v>
      </c>
      <c r="BI103" s="13">
        <f>SUMIFS('ATL RAW'!$J:$J,'ATL RAW'!$I:$I,'ATL GA Inventory'!$B103,'ATL RAW'!$L:$L,'ATL GA Inventory'!BI$3)+SUMIFS('ATL CR'!$J:$J,'ATL CR'!$I:$I,'ATL GA Inventory'!$B103,'ATL CR'!$L:$L,'ATL GA Inventory'!BI$3)</f>
        <v>0</v>
      </c>
      <c r="BJ103" s="13">
        <f>SUMIFS('ATL RAW'!$J:$J,'ATL RAW'!$I:$I,'ATL GA Inventory'!$B103,'ATL RAW'!$L:$L,'ATL GA Inventory'!BJ$3)+SUMIFS('ATL CR'!$J:$J,'ATL CR'!$I:$I,'ATL GA Inventory'!$B103,'ATL CR'!$L:$L,'ATL GA Inventory'!BJ$3)</f>
        <v>0</v>
      </c>
      <c r="BK103" s="13">
        <f>SUMIFS('ATL RAW'!$J:$J,'ATL RAW'!$I:$I,'ATL GA Inventory'!$B103,'ATL RAW'!$L:$L,'ATL GA Inventory'!BK$3)+SUMIFS('ATL CR'!$J:$J,'ATL CR'!$I:$I,'ATL GA Inventory'!$B103,'ATL CR'!$L:$L,'ATL GA Inventory'!BK$3)</f>
        <v>768</v>
      </c>
      <c r="BL103" s="13">
        <f>SUMIFS('ATL RAW'!$J:$J,'ATL RAW'!$I:$I,'ATL GA Inventory'!$B103,'ATL RAW'!$L:$L,'ATL GA Inventory'!BL$3)+SUMIFS('ATL CR'!$J:$J,'ATL CR'!$I:$I,'ATL GA Inventory'!$B103,'ATL CR'!$L:$L,'ATL GA Inventory'!BL$3)</f>
        <v>64</v>
      </c>
      <c r="BM103" s="13">
        <f>SUMIFS('ATL RAW'!$J:$J,'ATL RAW'!$I:$I,'ATL GA Inventory'!$B103,'ATL RAW'!$L:$L,'ATL GA Inventory'!BM$3)+SUMIFS('ATL CR'!$J:$J,'ATL CR'!$I:$I,'ATL GA Inventory'!$B103,'ATL CR'!$L:$L,'ATL GA Inventory'!BM$3)</f>
        <v>0</v>
      </c>
      <c r="BN103" s="13">
        <f>SUMIFS('ATL RAW'!$J:$J,'ATL RAW'!$I:$I,'ATL GA Inventory'!$B103,'ATL RAW'!$L:$L,'ATL GA Inventory'!BN$3)+SUMIFS('ATL CR'!$J:$J,'ATL CR'!$I:$I,'ATL GA Inventory'!$B103,'ATL CR'!$L:$L,'ATL GA Inventory'!BN$3)</f>
        <v>0</v>
      </c>
      <c r="BO103" s="13">
        <f>SUMIFS('ATL RAW'!$J:$J,'ATL RAW'!$I:$I,'ATL GA Inventory'!$B103,'ATL RAW'!$L:$L,'ATL GA Inventory'!BO$3)+SUMIFS('ATL CR'!$J:$J,'ATL CR'!$I:$I,'ATL GA Inventory'!$B103,'ATL CR'!$L:$L,'ATL GA Inventory'!BO$3)</f>
        <v>0</v>
      </c>
      <c r="BP103" s="13">
        <f>SUMIFS('ATL RAW'!$J:$J,'ATL RAW'!$I:$I,'ATL GA Inventory'!$B103,'ATL RAW'!$L:$L,'ATL GA Inventory'!BP$3)+SUMIFS('ATL CR'!$J:$J,'ATL CR'!$I:$I,'ATL GA Inventory'!$B103,'ATL CR'!$L:$L,'ATL GA Inventory'!BP$3)</f>
        <v>0</v>
      </c>
      <c r="BQ103" s="13">
        <f>SUMIFS('ATL RAW'!$J:$J,'ATL RAW'!$I:$I,'ATL GA Inventory'!$B103,'ATL RAW'!$L:$L,'ATL GA Inventory'!BQ$3)+SUMIFS('ATL CR'!$J:$J,'ATL CR'!$I:$I,'ATL GA Inventory'!$B103,'ATL CR'!$L:$L,'ATL GA Inventory'!BQ$3)</f>
        <v>0</v>
      </c>
      <c r="BR103" s="13">
        <f>SUMIFS('ATL RAW'!$J:$J,'ATL RAW'!$I:$I,'ATL GA Inventory'!$B103,'ATL RAW'!$L:$L,'ATL GA Inventory'!BR$3)+SUMIFS('ATL CR'!$J:$J,'ATL CR'!$I:$I,'ATL GA Inventory'!$B103,'ATL CR'!$L:$L,'ATL GA Inventory'!BR$3)</f>
        <v>0</v>
      </c>
      <c r="BS103" s="13">
        <f>SUMIFS('ATL RAW'!$J:$J,'ATL RAW'!$I:$I,'ATL GA Inventory'!$B103,'ATL RAW'!$L:$L,'ATL GA Inventory'!BS$3)+SUMIFS('ATL CR'!$J:$J,'ATL CR'!$I:$I,'ATL GA Inventory'!$B103,'ATL CR'!$L:$L,'ATL GA Inventory'!BS$3)</f>
        <v>0</v>
      </c>
      <c r="BT103" s="13">
        <f>SUMIFS('ATL RAW'!$J:$J,'ATL RAW'!$I:$I,'ATL GA Inventory'!$B103,'ATL RAW'!$L:$L,'ATL GA Inventory'!BT$3)+SUMIFS('ATL CR'!$J:$J,'ATL CR'!$I:$I,'ATL GA Inventory'!$B103,'ATL CR'!$L:$L,'ATL GA Inventory'!BT$3)</f>
        <v>0</v>
      </c>
      <c r="BU103" s="13">
        <f>SUMIFS('ATL RAW'!$J:$J,'ATL RAW'!$I:$I,'ATL GA Inventory'!$B103,'ATL RAW'!$L:$L,'ATL GA Inventory'!BU$3)+SUMIFS('ATL CR'!$J:$J,'ATL CR'!$I:$I,'ATL GA Inventory'!$B103,'ATL CR'!$L:$L,'ATL GA Inventory'!BU$3)</f>
        <v>0</v>
      </c>
      <c r="BV103" s="13">
        <f>SUMIFS('ATL RAW'!$J:$J,'ATL RAW'!$I:$I,'ATL GA Inventory'!$B103,'ATL RAW'!$L:$L,'ATL GA Inventory'!BV$3)+SUMIFS('ATL CR'!$J:$J,'ATL CR'!$I:$I,'ATL GA Inventory'!$B103,'ATL CR'!$L:$L,'ATL GA Inventory'!BV$3)</f>
        <v>0</v>
      </c>
      <c r="BW103" s="13">
        <f>SUMIFS('ATL RAW'!$J:$J,'ATL RAW'!$I:$I,'ATL GA Inventory'!$B103,'ATL RAW'!$L:$L,'ATL GA Inventory'!BW$3)+SUMIFS('ATL CR'!$J:$J,'ATL CR'!$I:$I,'ATL GA Inventory'!$B103,'ATL CR'!$L:$L,'ATL GA Inventory'!BW$3)</f>
        <v>0</v>
      </c>
      <c r="BX103" s="13">
        <f>SUMIFS('ATL RAW'!$J:$J,'ATL RAW'!$I:$I,'ATL GA Inventory'!$B103,'ATL RAW'!$L:$L,'ATL GA Inventory'!BX$3)+SUMIFS('ATL CR'!$J:$J,'ATL CR'!$I:$I,'ATL GA Inventory'!$B103,'ATL CR'!$L:$L,'ATL GA Inventory'!BX$3)</f>
        <v>0</v>
      </c>
      <c r="BY103" s="13">
        <f>SUMIFS('ATL RAW'!$J:$J,'ATL RAW'!$I:$I,'ATL GA Inventory'!$B103,'ATL RAW'!$L:$L,'ATL GA Inventory'!BY$3)+SUMIFS('ATL CR'!$J:$J,'ATL CR'!$I:$I,'ATL GA Inventory'!$B103,'ATL CR'!$L:$L,'ATL GA Inventory'!BY$3)</f>
        <v>0</v>
      </c>
      <c r="BZ103" s="13">
        <f>SUMIFS('ATL RAW'!$J:$J,'ATL RAW'!$I:$I,'ATL GA Inventory'!$B103,'ATL RAW'!$L:$L,'ATL GA Inventory'!BZ$3)+SUMIFS('ATL CR'!$J:$J,'ATL CR'!$I:$I,'ATL GA Inventory'!$B103,'ATL CR'!$L:$L,'ATL GA Inventory'!BZ$3)</f>
        <v>0</v>
      </c>
      <c r="CA103" s="13">
        <f>SUMIFS('ATL RAW'!$J:$J,'ATL RAW'!$I:$I,'ATL GA Inventory'!$B103,'ATL RAW'!$L:$L,'ATL GA Inventory'!CA$3)+SUMIFS('ATL CR'!$J:$J,'ATL CR'!$I:$I,'ATL GA Inventory'!$B103,'ATL CR'!$L:$L,'ATL GA Inventory'!CA$3)</f>
        <v>0</v>
      </c>
      <c r="CB103" s="13">
        <f>SUMIFS('ATL RAW'!$J:$J,'ATL RAW'!$I:$I,'ATL GA Inventory'!$B103,'ATL RAW'!$L:$L,'ATL GA Inventory'!CB$3)+SUMIFS('ATL CR'!$J:$J,'ATL CR'!$I:$I,'ATL GA Inventory'!$B103,'ATL CR'!$L:$L,'ATL GA Inventory'!CB$3)</f>
        <v>0</v>
      </c>
      <c r="CC103" s="13">
        <f>SUMIFS('ATL RAW'!$J:$J,'ATL RAW'!$I:$I,'ATL GA Inventory'!$B103,'ATL RAW'!$L:$L,'ATL GA Inventory'!CC$3)+SUMIFS('ATL CR'!$J:$J,'ATL CR'!$I:$I,'ATL GA Inventory'!$B103,'ATL CR'!$L:$L,'ATL GA Inventory'!CC$3)</f>
        <v>0</v>
      </c>
      <c r="CD103" s="13">
        <f>SUMIFS('ATL RAW'!$J:$J,'ATL RAW'!$I:$I,'ATL GA Inventory'!$B103,'ATL RAW'!$L:$L,'ATL GA Inventory'!CD$3)+SUMIFS('ATL CR'!$J:$J,'ATL CR'!$I:$I,'ATL GA Inventory'!$B103,'ATL CR'!$L:$L,'ATL GA Inventory'!CD$3)</f>
        <v>0</v>
      </c>
      <c r="CE103" s="13">
        <f>SUMIFS('ATL RAW'!$J:$J,'ATL RAW'!$I:$I,'ATL GA Inventory'!$B103,'ATL RAW'!$L:$L,'ATL GA Inventory'!CE$3)+SUMIFS('ATL CR'!$J:$J,'ATL CR'!$I:$I,'ATL GA Inventory'!$B103,'ATL CR'!$L:$L,'ATL GA Inventory'!CE$3)</f>
        <v>0</v>
      </c>
      <c r="CF103" s="13">
        <f>SUMIFS('ATL RAW'!$J:$J,'ATL RAW'!$I:$I,'ATL GA Inventory'!$B103,'ATL RAW'!$L:$L,'ATL GA Inventory'!CF$3)+SUMIFS('ATL CR'!$J:$J,'ATL CR'!$I:$I,'ATL GA Inventory'!$B103,'ATL CR'!$L:$L,'ATL GA Inventory'!CF$3)</f>
        <v>0</v>
      </c>
      <c r="CG103" s="13">
        <f>SUMIFS('ATL RAW'!$J:$J,'ATL RAW'!$I:$I,'ATL GA Inventory'!$B103,'ATL RAW'!$L:$L,'ATL GA Inventory'!CG$3)+SUMIFS('ATL CR'!$J:$J,'ATL CR'!$I:$I,'ATL GA Inventory'!$B103,'ATL CR'!$L:$L,'ATL GA Inventory'!CG$3)</f>
        <v>0</v>
      </c>
      <c r="CH103" s="13">
        <f>SUMIFS('ATL RAW'!$J:$J,'ATL RAW'!$I:$I,'ATL GA Inventory'!$B103,'ATL RAW'!$L:$L,'ATL GA Inventory'!CH$3)+SUMIFS('ATL CR'!$J:$J,'ATL CR'!$I:$I,'ATL GA Inventory'!$B103,'ATL CR'!$L:$L,'ATL GA Inventory'!CH$3)</f>
        <v>0</v>
      </c>
      <c r="CI103" s="13">
        <f>SUMIFS('ATL RAW'!$J:$J,'ATL RAW'!$I:$I,'ATL GA Inventory'!$B103,'ATL RAW'!$L:$L,'ATL GA Inventory'!CI$3)+SUMIFS('ATL CR'!$J:$J,'ATL CR'!$I:$I,'ATL GA Inventory'!$B103,'ATL CR'!$L:$L,'ATL GA Inventory'!CI$3)</f>
        <v>0</v>
      </c>
      <c r="CJ103" s="13">
        <f>SUMIFS('ATL RAW'!$J:$J,'ATL RAW'!$I:$I,'ATL GA Inventory'!$B103,'ATL RAW'!$L:$L,'ATL GA Inventory'!CJ$3)+SUMIFS('ATL CR'!$J:$J,'ATL CR'!$I:$I,'ATL GA Inventory'!$B103,'ATL CR'!$L:$L,'ATL GA Inventory'!CJ$3)</f>
        <v>0</v>
      </c>
      <c r="CK103" s="13">
        <f>SUMIFS('ATL RAW'!$J:$J,'ATL RAW'!$I:$I,'ATL GA Inventory'!$B103,'ATL RAW'!$L:$L,'ATL GA Inventory'!CK$3)+SUMIFS('ATL CR'!$J:$J,'ATL CR'!$I:$I,'ATL GA Inventory'!$B103,'ATL CR'!$L:$L,'ATL GA Inventory'!CK$3)</f>
        <v>0</v>
      </c>
      <c r="CL103" s="13">
        <f>SUMIFS('ATL RAW'!$J:$J,'ATL RAW'!$I:$I,'ATL GA Inventory'!$B103,'ATL RAW'!$L:$L,'ATL GA Inventory'!CL$3)+SUMIFS('ATL CR'!$J:$J,'ATL CR'!$I:$I,'ATL GA Inventory'!$B103,'ATL CR'!$L:$L,'ATL GA Inventory'!CL$3)</f>
        <v>0</v>
      </c>
      <c r="CM103" s="13">
        <f>SUMIFS('ATL RAW'!$J:$J,'ATL RAW'!$I:$I,'ATL GA Inventory'!$B103,'ATL RAW'!$L:$L,'ATL GA Inventory'!CM$3)+SUMIFS('ATL CR'!$J:$J,'ATL CR'!$I:$I,'ATL GA Inventory'!$B103,'ATL CR'!$L:$L,'ATL GA Inventory'!CM$3)</f>
        <v>0</v>
      </c>
      <c r="CN103" s="13">
        <f>SUMIFS('ATL RAW'!$J:$J,'ATL RAW'!$I:$I,'ATL GA Inventory'!$B103,'ATL RAW'!$L:$L,'ATL GA Inventory'!CN$3)+SUMIFS('ATL CR'!$J:$J,'ATL CR'!$I:$I,'ATL GA Inventory'!$B103,'ATL CR'!$L:$L,'ATL GA Inventory'!CN$3)</f>
        <v>0</v>
      </c>
      <c r="CO103" s="13">
        <f>SUMIFS('ATL RAW'!$J:$J,'ATL RAW'!$I:$I,'ATL GA Inventory'!$B103,'ATL RAW'!$L:$L,'ATL GA Inventory'!CO$3)+SUMIFS('ATL CR'!$J:$J,'ATL CR'!$I:$I,'ATL GA Inventory'!$B103,'ATL CR'!$L:$L,'ATL GA Inventory'!CO$3)</f>
        <v>0</v>
      </c>
      <c r="CP103" s="13">
        <f>SUMIFS('ATL RAW'!$J:$J,'ATL RAW'!$I:$I,'ATL GA Inventory'!$B103,'ATL RAW'!$L:$L,'ATL GA Inventory'!CP$3)+SUMIFS('ATL CR'!$J:$J,'ATL CR'!$I:$I,'ATL GA Inventory'!$B103,'ATL CR'!$L:$L,'ATL GA Inventory'!CP$3)</f>
        <v>0</v>
      </c>
      <c r="CQ103" s="13">
        <f>SUMIFS('ATL RAW'!$J:$J,'ATL RAW'!$I:$I,'ATL GA Inventory'!$B103,'ATL RAW'!$L:$L,'ATL GA Inventory'!CQ$3)+SUMIFS('ATL CR'!$J:$J,'ATL CR'!$I:$I,'ATL GA Inventory'!$B103,'ATL CR'!$L:$L,'ATL GA Inventory'!CQ$3)</f>
        <v>0</v>
      </c>
      <c r="CR103" s="13">
        <f>SUMIFS('ATL RAW'!$J:$J,'ATL RAW'!$I:$I,'ATL GA Inventory'!$B103,'ATL RAW'!$L:$L,'ATL GA Inventory'!CR$3)+SUMIFS('ATL CR'!$J:$J,'ATL CR'!$I:$I,'ATL GA Inventory'!$B103,'ATL CR'!$L:$L,'ATL GA Inventory'!CR$3)</f>
        <v>0</v>
      </c>
      <c r="CS103" s="13">
        <f>SUMIFS('ATL RAW'!$J:$J,'ATL RAW'!$I:$I,'ATL GA Inventory'!$B103,'ATL RAW'!$L:$L,'ATL GA Inventory'!CS$3)+SUMIFS('ATL CR'!$J:$J,'ATL CR'!$I:$I,'ATL GA Inventory'!$B103,'ATL CR'!$L:$L,'ATL GA Inventory'!CS$3)</f>
        <v>0</v>
      </c>
      <c r="CT103" s="13">
        <f>SUMIFS('ATL RAW'!$J:$J,'ATL RAW'!$I:$I,'ATL GA Inventory'!$B103,'ATL RAW'!$L:$L,'ATL GA Inventory'!CT$3)+SUMIFS('ATL CR'!$J:$J,'ATL CR'!$I:$I,'ATL GA Inventory'!$B103,'ATL CR'!$L:$L,'ATL GA Inventory'!CT$3)</f>
        <v>0</v>
      </c>
      <c r="CU103" s="13">
        <f>SUMIFS('ATL RAW'!$J:$J,'ATL RAW'!$I:$I,'ATL GA Inventory'!$B103,'ATL RAW'!$L:$L,'ATL GA Inventory'!CU$3)+SUMIFS('ATL CR'!$J:$J,'ATL CR'!$I:$I,'ATL GA Inventory'!$B103,'ATL CR'!$L:$L,'ATL GA Inventory'!CU$3)</f>
        <v>0</v>
      </c>
      <c r="CV103" s="13">
        <f>SUMIFS('ATL RAW'!$J:$J,'ATL RAW'!$I:$I,'ATL GA Inventory'!$B103,'ATL RAW'!$L:$L,'ATL GA Inventory'!CV$3)+SUMIFS('ATL CR'!$J:$J,'ATL CR'!$I:$I,'ATL GA Inventory'!$B103,'ATL CR'!$L:$L,'ATL GA Inventory'!CV$3)</f>
        <v>0</v>
      </c>
      <c r="CW103" s="13">
        <f>SUMIFS('ATL RAW'!$J:$J,'ATL RAW'!$I:$I,'ATL GA Inventory'!$B103,'ATL RAW'!$L:$L,'ATL GA Inventory'!CW$3)+SUMIFS('ATL CR'!$J:$J,'ATL CR'!$I:$I,'ATL GA Inventory'!$B103,'ATL CR'!$L:$L,'ATL GA Inventory'!CW$3)</f>
        <v>0</v>
      </c>
      <c r="CX103" s="13">
        <f>SUMIFS('ATL RAW'!$J:$J,'ATL RAW'!$I:$I,'ATL GA Inventory'!$B103,'ATL RAW'!$L:$L,'ATL GA Inventory'!CX$3)+SUMIFS('ATL CR'!$J:$J,'ATL CR'!$I:$I,'ATL GA Inventory'!$B103,'ATL CR'!$L:$L,'ATL GA Inventory'!CX$3)</f>
        <v>0</v>
      </c>
      <c r="CY103" s="13">
        <f>SUMIFS('ATL RAW'!$J:$J,'ATL RAW'!$I:$I,'ATL GA Inventory'!$B103,'ATL RAW'!$L:$L,'ATL GA Inventory'!CY$3)+SUMIFS('ATL CR'!$J:$J,'ATL CR'!$I:$I,'ATL GA Inventory'!$B103,'ATL CR'!$L:$L,'ATL GA Inventory'!CY$3)</f>
        <v>0</v>
      </c>
      <c r="CZ103" s="13">
        <f>SUMIFS('ATL RAW'!$J:$J,'ATL RAW'!$I:$I,'ATL GA Inventory'!$B103,'ATL RAW'!$L:$L,'ATL GA Inventory'!CZ$3)+SUMIFS('ATL CR'!$J:$J,'ATL CR'!$I:$I,'ATL GA Inventory'!$B103,'ATL CR'!$L:$L,'ATL GA Inventory'!CZ$3)</f>
        <v>0</v>
      </c>
      <c r="DA103" s="13">
        <f>SUMIFS('ATL RAW'!$J:$J,'ATL RAW'!$I:$I,'ATL GA Inventory'!$B103,'ATL RAW'!$L:$L,'ATL GA Inventory'!DA$3)+SUMIFS('ATL CR'!$J:$J,'ATL CR'!$I:$I,'ATL GA Inventory'!$B103,'ATL CR'!$L:$L,'ATL GA Inventory'!DA$3)</f>
        <v>0</v>
      </c>
      <c r="DB103" s="13">
        <f>SUMIFS('ATL RAW'!$J:$J,'ATL RAW'!$I:$I,'ATL GA Inventory'!$B103,'ATL RAW'!$L:$L,'ATL GA Inventory'!DB$3)+SUMIFS('ATL CR'!$J:$J,'ATL CR'!$I:$I,'ATL GA Inventory'!$B103,'ATL CR'!$L:$L,'ATL GA Inventory'!DB$3)</f>
        <v>0</v>
      </c>
      <c r="DC103" s="13">
        <f>SUMIFS('ATL RAW'!$J:$J,'ATL RAW'!$I:$I,'ATL GA Inventory'!$B103,'ATL RAW'!$L:$L,'ATL GA Inventory'!DC$3)+SUMIFS('ATL CR'!$J:$J,'ATL CR'!$I:$I,'ATL GA Inventory'!$B103,'ATL CR'!$L:$L,'ATL GA Inventory'!DC$3)</f>
        <v>0</v>
      </c>
      <c r="DD103" s="13">
        <f>SUMIFS('ATL RAW'!$J:$J,'ATL RAW'!$I:$I,'ATL GA Inventory'!$B103,'ATL RAW'!$L:$L,'ATL GA Inventory'!DD$3)+SUMIFS('ATL CR'!$J:$J,'ATL CR'!$I:$I,'ATL GA Inventory'!$B103,'ATL CR'!$L:$L,'ATL GA Inventory'!DD$3)</f>
        <v>0</v>
      </c>
      <c r="DE103" s="13">
        <f>SUMIFS('ATL RAW'!$J:$J,'ATL RAW'!$I:$I,'ATL GA Inventory'!$B103,'ATL RAW'!$L:$L,'ATL GA Inventory'!DE$3)+SUMIFS('ATL CR'!$J:$J,'ATL CR'!$I:$I,'ATL GA Inventory'!$B103,'ATL CR'!$L:$L,'ATL GA Inventory'!DE$3)</f>
        <v>0</v>
      </c>
      <c r="DF103" s="13">
        <f>SUMIFS('ATL RAW'!$J:$J,'ATL RAW'!$I:$I,'ATL GA Inventory'!$B103,'ATL RAW'!$L:$L,'ATL GA Inventory'!DF$3)+SUMIFS('ATL CR'!$J:$J,'ATL CR'!$I:$I,'ATL GA Inventory'!$B103,'ATL CR'!$L:$L,'ATL GA Inventory'!DF$3)</f>
        <v>0</v>
      </c>
      <c r="DG103" s="13">
        <f>SUMIFS('ATL RAW'!$J:$J,'ATL RAW'!$I:$I,'ATL GA Inventory'!$B103,'ATL RAW'!$L:$L,'ATL GA Inventory'!DG$3)+SUMIFS('ATL CR'!$J:$J,'ATL CR'!$I:$I,'ATL GA Inventory'!$B103,'ATL CR'!$L:$L,'ATL GA Inventory'!DG$3)</f>
        <v>0</v>
      </c>
      <c r="DH103" s="13">
        <f>SUMIFS('ATL RAW'!$J:$J,'ATL RAW'!$I:$I,'ATL GA Inventory'!$B103,'ATL RAW'!$L:$L,'ATL GA Inventory'!DH$3)+SUMIFS('ATL CR'!$J:$J,'ATL CR'!$I:$I,'ATL GA Inventory'!$B103,'ATL CR'!$L:$L,'ATL GA Inventory'!DH$3)</f>
        <v>0</v>
      </c>
      <c r="DI103" s="13">
        <f>SUMIFS('ATL RAW'!$J:$J,'ATL RAW'!$I:$I,'ATL GA Inventory'!$B103,'ATL RAW'!$L:$L,'ATL GA Inventory'!DI$3)+SUMIFS('ATL CR'!$J:$J,'ATL CR'!$I:$I,'ATL GA Inventory'!$B103,'ATL CR'!$L:$L,'ATL GA Inventory'!DI$3)</f>
        <v>0</v>
      </c>
      <c r="DJ103" s="13">
        <f>SUMIFS('ATL RAW'!$J:$J,'ATL RAW'!$I:$I,'ATL GA Inventory'!$B103,'ATL RAW'!$L:$L,'ATL GA Inventory'!DJ$3)+SUMIFS('ATL CR'!$J:$J,'ATL CR'!$I:$I,'ATL GA Inventory'!$B103,'ATL CR'!$L:$L,'ATL GA Inventory'!DJ$3)</f>
        <v>0</v>
      </c>
      <c r="DK103" s="13">
        <f>SUMIFS('ATL RAW'!$J:$J,'ATL RAW'!$I:$I,'ATL GA Inventory'!$B103,'ATL RAW'!$L:$L,'ATL GA Inventory'!DK$3)+SUMIFS('ATL CR'!$J:$J,'ATL CR'!$I:$I,'ATL GA Inventory'!$B103,'ATL CR'!$L:$L,'ATL GA Inventory'!DK$3)</f>
        <v>0</v>
      </c>
      <c r="DL103" s="13">
        <f>SUMIFS('ATL RAW'!$J:$J,'ATL RAW'!$I:$I,'ATL GA Inventory'!$B103,'ATL RAW'!$L:$L,'ATL GA Inventory'!DL$3)+SUMIFS('ATL CR'!$J:$J,'ATL CR'!$I:$I,'ATL GA Inventory'!$B103,'ATL CR'!$L:$L,'ATL GA Inventory'!DL$3)</f>
        <v>0</v>
      </c>
      <c r="DM103" s="13">
        <f>SUMIFS('ATL RAW'!$J:$J,'ATL RAW'!$I:$I,'ATL GA Inventory'!$B103,'ATL RAW'!$L:$L,'ATL GA Inventory'!DM$3)+SUMIFS('ATL CR'!$J:$J,'ATL CR'!$I:$I,'ATL GA Inventory'!$B103,'ATL CR'!$L:$L,'ATL GA Inventory'!DM$3)</f>
        <v>0</v>
      </c>
      <c r="DN103" s="13">
        <f>SUMIFS('ATL RAW'!$J:$J,'ATL RAW'!$I:$I,'ATL GA Inventory'!$B103,'ATL RAW'!$L:$L,'ATL GA Inventory'!DN$3)+SUMIFS('ATL CR'!$J:$J,'ATL CR'!$I:$I,'ATL GA Inventory'!$B103,'ATL CR'!$L:$L,'ATL GA Inventory'!DN$3)</f>
        <v>0</v>
      </c>
      <c r="DO103" s="13">
        <f>SUMIFS('ATL RAW'!$J:$J,'ATL RAW'!$I:$I,'ATL GA Inventory'!$B103,'ATL RAW'!$L:$L,'ATL GA Inventory'!DO$3)+SUMIFS('ATL CR'!$J:$J,'ATL CR'!$I:$I,'ATL GA Inventory'!$B103,'ATL CR'!$L:$L,'ATL GA Inventory'!DO$3)</f>
        <v>0</v>
      </c>
      <c r="DP103" s="13">
        <f>SUMIFS('ATL RAW'!$J:$J,'ATL RAW'!$I:$I,'ATL GA Inventory'!$B103,'ATL RAW'!$L:$L,'ATL GA Inventory'!DP$3)+SUMIFS('ATL CR'!$J:$J,'ATL CR'!$I:$I,'ATL GA Inventory'!$B103,'ATL CR'!$L:$L,'ATL GA Inventory'!DP$3)</f>
        <v>0</v>
      </c>
      <c r="DQ103" s="13">
        <f>SUMIFS('ATL RAW'!$J:$J,'ATL RAW'!$I:$I,'ATL GA Inventory'!$B103,'ATL RAW'!$L:$L,'ATL GA Inventory'!DQ$3)+SUMIFS('ATL CR'!$J:$J,'ATL CR'!$I:$I,'ATL GA Inventory'!$B103,'ATL CR'!$L:$L,'ATL GA Inventory'!DQ$3)</f>
        <v>0</v>
      </c>
      <c r="DR103" s="13">
        <f>SUMIFS('ATL RAW'!$J:$J,'ATL RAW'!$I:$I,'ATL GA Inventory'!$B103,'ATL RAW'!$L:$L,'ATL GA Inventory'!DR$3)+SUMIFS('ATL CR'!$J:$J,'ATL CR'!$I:$I,'ATL GA Inventory'!$B103,'ATL CR'!$L:$L,'ATL GA Inventory'!DR$3)</f>
        <v>0</v>
      </c>
      <c r="DS103" s="13">
        <f>SUMIFS('ATL RAW'!$J:$J,'ATL RAW'!$I:$I,'ATL GA Inventory'!$B103,'ATL RAW'!$L:$L,'ATL GA Inventory'!DS$3)+SUMIFS('ATL CR'!$J:$J,'ATL CR'!$I:$I,'ATL GA Inventory'!$B103,'ATL CR'!$L:$L,'ATL GA Inventory'!DS$3)</f>
        <v>0</v>
      </c>
      <c r="DT103" s="13">
        <f>SUMIFS('ATL RAW'!$J:$J,'ATL RAW'!$I:$I,'ATL GA Inventory'!$B103,'ATL RAW'!$L:$L,'ATL GA Inventory'!DT$3)+SUMIFS('ATL CR'!$J:$J,'ATL CR'!$I:$I,'ATL GA Inventory'!$B103,'ATL CR'!$L:$L,'ATL GA Inventory'!DT$3)</f>
        <v>0</v>
      </c>
      <c r="DU103" s="13">
        <f>SUMIFS('ATL RAW'!$J:$J,'ATL RAW'!$I:$I,'ATL GA Inventory'!$B103,'ATL RAW'!$L:$L,'ATL GA Inventory'!DU$3)+SUMIFS('ATL CR'!$J:$J,'ATL CR'!$I:$I,'ATL GA Inventory'!$B103,'ATL CR'!$L:$L,'ATL GA Inventory'!DU$3)</f>
        <v>0</v>
      </c>
      <c r="DV103" s="13">
        <f>SUMIFS('ATL RAW'!$J:$J,'ATL RAW'!$I:$I,'ATL GA Inventory'!$B103,'ATL RAW'!$L:$L,'ATL GA Inventory'!DV$3)+SUMIFS('ATL CR'!$J:$J,'ATL CR'!$I:$I,'ATL GA Inventory'!$B103,'ATL CR'!$L:$L,'ATL GA Inventory'!DV$3)</f>
        <v>0</v>
      </c>
      <c r="DW103" s="13">
        <f>SUMIFS('ATL RAW'!$J:$J,'ATL RAW'!$I:$I,'ATL GA Inventory'!$B103,'ATL RAW'!$L:$L,'ATL GA Inventory'!DW$3)+SUMIFS('ATL CR'!$J:$J,'ATL CR'!$I:$I,'ATL GA Inventory'!$B103,'ATL CR'!$L:$L,'ATL GA Inventory'!DW$3)</f>
        <v>0</v>
      </c>
      <c r="DX103" s="13">
        <f>SUMIFS('ATL RAW'!$J:$J,'ATL RAW'!$I:$I,'ATL GA Inventory'!$B103,'ATL RAW'!$L:$L,'ATL GA Inventory'!DX$3)+SUMIFS('ATL CR'!$J:$J,'ATL CR'!$I:$I,'ATL GA Inventory'!$B103,'ATL CR'!$L:$L,'ATL GA Inventory'!DX$3)</f>
        <v>0</v>
      </c>
      <c r="DY103" s="13">
        <f>SUMIFS('ATL RAW'!$J:$J,'ATL RAW'!$I:$I,'ATL GA Inventory'!$B103,'ATL RAW'!$L:$L,'ATL GA Inventory'!DY$3)+SUMIFS('ATL CR'!$J:$J,'ATL CR'!$I:$I,'ATL GA Inventory'!$B103,'ATL CR'!$L:$L,'ATL GA Inventory'!DY$3)</f>
        <v>0</v>
      </c>
      <c r="DZ103" s="13">
        <f>SUMIFS('ATL RAW'!$J:$J,'ATL RAW'!$I:$I,'ATL GA Inventory'!$B103,'ATL RAW'!$L:$L,'ATL GA Inventory'!DZ$3)+SUMIFS('ATL CR'!$J:$J,'ATL CR'!$I:$I,'ATL GA Inventory'!$B103,'ATL CR'!$L:$L,'ATL GA Inventory'!DZ$3)</f>
        <v>0</v>
      </c>
      <c r="EA103" s="13">
        <f>SUMIFS('ATL RAW'!$J:$J,'ATL RAW'!$I:$I,'ATL GA Inventory'!$B103,'ATL RAW'!$L:$L,'ATL GA Inventory'!EA$3)+SUMIFS('ATL CR'!$J:$J,'ATL CR'!$I:$I,'ATL GA Inventory'!$B103,'ATL CR'!$L:$L,'ATL GA Inventory'!EA$3)</f>
        <v>0</v>
      </c>
      <c r="EB103" s="13">
        <f>SUMIFS('ATL RAW'!$J:$J,'ATL RAW'!$I:$I,'ATL GA Inventory'!$B103,'ATL RAW'!$L:$L,'ATL GA Inventory'!EB$3)+SUMIFS('ATL CR'!$J:$J,'ATL CR'!$I:$I,'ATL GA Inventory'!$B103,'ATL CR'!$L:$L,'ATL GA Inventory'!EB$3)</f>
        <v>0</v>
      </c>
      <c r="EC103" s="13">
        <f>SUMIFS('ATL RAW'!$J:$J,'ATL RAW'!$I:$I,'ATL GA Inventory'!$B103,'ATL RAW'!$L:$L,'ATL GA Inventory'!EC$3)+SUMIFS('ATL CR'!$J:$J,'ATL CR'!$I:$I,'ATL GA Inventory'!$B103,'ATL CR'!$L:$L,'ATL GA Inventory'!EC$3)</f>
        <v>0</v>
      </c>
      <c r="ED103" s="13">
        <f>SUMIFS('ATL RAW'!$J:$J,'ATL RAW'!$I:$I,'ATL GA Inventory'!$B103,'ATL RAW'!$L:$L,'ATL GA Inventory'!ED$3)+SUMIFS('ATL CR'!$J:$J,'ATL CR'!$I:$I,'ATL GA Inventory'!$B103,'ATL CR'!$L:$L,'ATL GA Inventory'!ED$3)</f>
        <v>0</v>
      </c>
      <c r="EE103" s="13">
        <f>SUMIFS('ATL RAW'!$J:$J,'ATL RAW'!$I:$I,'ATL GA Inventory'!$B103,'ATL RAW'!$L:$L,'ATL GA Inventory'!EE$3)+SUMIFS('ATL CR'!$J:$J,'ATL CR'!$I:$I,'ATL GA Inventory'!$B103,'ATL CR'!$L:$L,'ATL GA Inventory'!EE$3)</f>
        <v>0</v>
      </c>
      <c r="EF103" s="13">
        <f>SUMIFS('ATL RAW'!$J:$J,'ATL RAW'!$I:$I,'ATL GA Inventory'!$B103,'ATL RAW'!$L:$L,'ATL GA Inventory'!EF$3)+SUMIFS('ATL CR'!$J:$J,'ATL CR'!$I:$I,'ATL GA Inventory'!$B103,'ATL CR'!$L:$L,'ATL GA Inventory'!EF$3)</f>
        <v>0</v>
      </c>
      <c r="EG103" s="13">
        <f>SUMIFS('ATL RAW'!$J:$J,'ATL RAW'!$I:$I,'ATL GA Inventory'!$B103,'ATL RAW'!$L:$L,'ATL GA Inventory'!EG$3)+SUMIFS('ATL CR'!$J:$J,'ATL CR'!$I:$I,'ATL GA Inventory'!$B103,'ATL CR'!$L:$L,'ATL GA Inventory'!EG$3)</f>
        <v>0</v>
      </c>
      <c r="EH103" s="13">
        <f>SUMIFS('ATL RAW'!$J:$J,'ATL RAW'!$I:$I,'ATL GA Inventory'!$B103,'ATL RAW'!$L:$L,'ATL GA Inventory'!EH$3)+SUMIFS('ATL CR'!$J:$J,'ATL CR'!$I:$I,'ATL GA Inventory'!$B103,'ATL CR'!$L:$L,'ATL GA Inventory'!EH$3)</f>
        <v>0</v>
      </c>
      <c r="EI103" s="13">
        <f>SUMIFS('ATL RAW'!$J:$J,'ATL RAW'!$I:$I,'ATL GA Inventory'!$B103,'ATL RAW'!$L:$L,'ATL GA Inventory'!EI$3)+SUMIFS('ATL CR'!$J:$J,'ATL CR'!$I:$I,'ATL GA Inventory'!$B103,'ATL CR'!$L:$L,'ATL GA Inventory'!EI$3)</f>
        <v>0</v>
      </c>
      <c r="EJ103" s="13">
        <f>SUMIFS('ATL RAW'!$J:$J,'ATL RAW'!$I:$I,'ATL GA Inventory'!$B103,'ATL RAW'!$L:$L,'ATL GA Inventory'!EJ$3)+SUMIFS('ATL CR'!$J:$J,'ATL CR'!$I:$I,'ATL GA Inventory'!$B103,'ATL CR'!$L:$L,'ATL GA Inventory'!EJ$3)</f>
        <v>0</v>
      </c>
      <c r="EK103" s="13">
        <f>SUMIFS('ATL RAW'!$J:$J,'ATL RAW'!$I:$I,'ATL GA Inventory'!$B103,'ATL RAW'!$L:$L,'ATL GA Inventory'!EK$3)+SUMIFS('ATL CR'!$J:$J,'ATL CR'!$I:$I,'ATL GA Inventory'!$B103,'ATL CR'!$L:$L,'ATL GA Inventory'!EK$3)</f>
        <v>0</v>
      </c>
      <c r="EL103" s="13">
        <f>SUMIFS('ATL RAW'!$J:$J,'ATL RAW'!$I:$I,'ATL GA Inventory'!$B103,'ATL RAW'!$L:$L,'ATL GA Inventory'!EL$3)+SUMIFS('ATL CR'!$J:$J,'ATL CR'!$I:$I,'ATL GA Inventory'!$B103,'ATL CR'!$L:$L,'ATL GA Inventory'!EL$3)</f>
        <v>0</v>
      </c>
      <c r="EM103" s="13">
        <f>SUMIFS('ATL RAW'!$J:$J,'ATL RAW'!$I:$I,'ATL GA Inventory'!$B103,'ATL RAW'!$L:$L,'ATL GA Inventory'!EM$3)+SUMIFS('ATL CR'!$J:$J,'ATL CR'!$I:$I,'ATL GA Inventory'!$B103,'ATL CR'!$L:$L,'ATL GA Inventory'!EM$3)</f>
        <v>0</v>
      </c>
      <c r="EN103" s="13">
        <f>SUMIFS('ATL RAW'!$J:$J,'ATL RAW'!$I:$I,'ATL GA Inventory'!$B103,'ATL RAW'!$L:$L,'ATL GA Inventory'!EN$3)+SUMIFS('ATL CR'!$J:$J,'ATL CR'!$I:$I,'ATL GA Inventory'!$B103,'ATL CR'!$L:$L,'ATL GA Inventory'!EN$3)</f>
        <v>0</v>
      </c>
      <c r="EO103" s="13">
        <f>SUMIFS('ATL RAW'!$J:$J,'ATL RAW'!$I:$I,'ATL GA Inventory'!$B103,'ATL RAW'!$L:$L,'ATL GA Inventory'!EO$3)+SUMIFS('ATL CR'!$J:$J,'ATL CR'!$I:$I,'ATL GA Inventory'!$B103,'ATL CR'!$L:$L,'ATL GA Inventory'!EO$3)</f>
        <v>0</v>
      </c>
      <c r="EP103" s="13">
        <f>SUMIFS('ATL RAW'!$J:$J,'ATL RAW'!$I:$I,'ATL GA Inventory'!$B103,'ATL RAW'!$L:$L,'ATL GA Inventory'!EP$3)+SUMIFS('ATL CR'!$J:$J,'ATL CR'!$I:$I,'ATL GA Inventory'!$B103,'ATL CR'!$L:$L,'ATL GA Inventory'!EP$3)</f>
        <v>0</v>
      </c>
      <c r="EQ103" s="13">
        <f>SUMIFS('ATL RAW'!$J:$J,'ATL RAW'!$I:$I,'ATL GA Inventory'!$B103,'ATL RAW'!$L:$L,'ATL GA Inventory'!EQ$3)+SUMIFS('ATL CR'!$J:$J,'ATL CR'!$I:$I,'ATL GA Inventory'!$B103,'ATL CR'!$L:$L,'ATL GA Inventory'!EQ$3)</f>
        <v>0</v>
      </c>
      <c r="ER103" s="13">
        <f>SUMIFS('ATL RAW'!$J:$J,'ATL RAW'!$I:$I,'ATL GA Inventory'!$B103,'ATL RAW'!$L:$L,'ATL GA Inventory'!ER$3)+SUMIFS('ATL CR'!$J:$J,'ATL CR'!$I:$I,'ATL GA Inventory'!$B103,'ATL CR'!$L:$L,'ATL GA Inventory'!ER$3)</f>
        <v>0</v>
      </c>
      <c r="ES103" s="13">
        <f>SUMIFS('ATL RAW'!$J:$J,'ATL RAW'!$I:$I,'ATL GA Inventory'!$B103,'ATL RAW'!$L:$L,'ATL GA Inventory'!ES$3)+SUMIFS('ATL CR'!$J:$J,'ATL CR'!$I:$I,'ATL GA Inventory'!$B103,'ATL CR'!$L:$L,'ATL GA Inventory'!ES$3)</f>
        <v>0</v>
      </c>
      <c r="ET103" s="13">
        <f>SUMIFS('ATL RAW'!$J:$J,'ATL RAW'!$I:$I,'ATL GA Inventory'!$B103,'ATL RAW'!$L:$L,'ATL GA Inventory'!ET$3)+SUMIFS('ATL CR'!$J:$J,'ATL CR'!$I:$I,'ATL GA Inventory'!$B103,'ATL CR'!$L:$L,'ATL GA Inventory'!ET$3)</f>
        <v>0</v>
      </c>
      <c r="EU103" s="13">
        <f>SUMIFS('ATL RAW'!$J:$J,'ATL RAW'!$I:$I,'ATL GA Inventory'!$B103,'ATL RAW'!$L:$L,'ATL GA Inventory'!EU$3)+SUMIFS('ATL CR'!$J:$J,'ATL CR'!$I:$I,'ATL GA Inventory'!$B103,'ATL CR'!$L:$L,'ATL GA Inventory'!EU$3)</f>
        <v>0</v>
      </c>
      <c r="EV103" s="13">
        <f>SUMIFS('ATL RAW'!$J:$J,'ATL RAW'!$I:$I,'ATL GA Inventory'!$B103,'ATL RAW'!$L:$L,'ATL GA Inventory'!EV$3)+SUMIFS('ATL CR'!$J:$J,'ATL CR'!$I:$I,'ATL GA Inventory'!$B103,'ATL CR'!$L:$L,'ATL GA Inventory'!EV$3)</f>
        <v>0</v>
      </c>
      <c r="EW103" s="13">
        <f>SUMIFS('ATL RAW'!$J:$J,'ATL RAW'!$I:$I,'ATL GA Inventory'!$B103,'ATL RAW'!$L:$L,'ATL GA Inventory'!EW$3)+SUMIFS('ATL CR'!$J:$J,'ATL CR'!$I:$I,'ATL GA Inventory'!$B103,'ATL CR'!$L:$L,'ATL GA Inventory'!EW$3)</f>
        <v>0</v>
      </c>
      <c r="EX103" s="13">
        <f>SUMIFS('ATL RAW'!$J:$J,'ATL RAW'!$I:$I,'ATL GA Inventory'!$B103,'ATL RAW'!$L:$L,'ATL GA Inventory'!EX$3)+SUMIFS('ATL CR'!$J:$J,'ATL CR'!$I:$I,'ATL GA Inventory'!$B103,'ATL CR'!$L:$L,'ATL GA Inventory'!EX$3)</f>
        <v>0</v>
      </c>
      <c r="EY103" s="13">
        <f>SUMIFS('ATL RAW'!$J:$J,'ATL RAW'!$I:$I,'ATL GA Inventory'!$B103,'ATL RAW'!$L:$L,'ATL GA Inventory'!EY$3)+SUMIFS('ATL CR'!$J:$J,'ATL CR'!$I:$I,'ATL GA Inventory'!$B103,'ATL CR'!$L:$L,'ATL GA Inventory'!EY$3)</f>
        <v>0</v>
      </c>
      <c r="EZ103" s="13">
        <f>SUMIFS('ATL RAW'!$J:$J,'ATL RAW'!$I:$I,'ATL GA Inventory'!$B103,'ATL RAW'!$L:$L,'ATL GA Inventory'!EZ$3)+SUMIFS('ATL CR'!$J:$J,'ATL CR'!$I:$I,'ATL GA Inventory'!$B103,'ATL CR'!$L:$L,'ATL GA Inventory'!EZ$3)</f>
        <v>0</v>
      </c>
      <c r="FA103" s="13">
        <f>SUMIFS('ATL RAW'!$J:$J,'ATL RAW'!$I:$I,'ATL GA Inventory'!$B103,'ATL RAW'!$L:$L,'ATL GA Inventory'!FA$3)+SUMIFS('ATL CR'!$J:$J,'ATL CR'!$I:$I,'ATL GA Inventory'!$B103,'ATL CR'!$L:$L,'ATL GA Inventory'!FA$3)</f>
        <v>0</v>
      </c>
      <c r="FB103" s="13">
        <f>SUMIFS('ATL RAW'!$J:$J,'ATL RAW'!$I:$I,'ATL GA Inventory'!$B103,'ATL RAW'!$L:$L,'ATL GA Inventory'!FB$3)+SUMIFS('ATL CR'!$J:$J,'ATL CR'!$I:$I,'ATL GA Inventory'!$B103,'ATL CR'!$L:$L,'ATL GA Inventory'!FB$3)</f>
        <v>0</v>
      </c>
      <c r="FC103" s="13">
        <f>SUMIFS('ATL RAW'!$J:$J,'ATL RAW'!$I:$I,'ATL GA Inventory'!$B103,'ATL RAW'!$L:$L,'ATL GA Inventory'!FC$3)+SUMIFS('ATL CR'!$J:$J,'ATL CR'!$I:$I,'ATL GA Inventory'!$B103,'ATL CR'!$L:$L,'ATL GA Inventory'!FC$3)</f>
        <v>0</v>
      </c>
      <c r="FD103" s="13">
        <f>SUMIFS('ATL RAW'!$J:$J,'ATL RAW'!$I:$I,'ATL GA Inventory'!$B103,'ATL RAW'!$L:$L,'ATL GA Inventory'!FD$3)+SUMIFS('ATL CR'!$J:$J,'ATL CR'!$I:$I,'ATL GA Inventory'!$B103,'ATL CR'!$L:$L,'ATL GA Inventory'!FD$3)</f>
        <v>0</v>
      </c>
      <c r="FE103" s="13">
        <f>SUMIFS('ATL RAW'!$J:$J,'ATL RAW'!$I:$I,'ATL GA Inventory'!$B103,'ATL RAW'!$L:$L,'ATL GA Inventory'!FE$3)+SUMIFS('ATL CR'!$J:$J,'ATL CR'!$I:$I,'ATL GA Inventory'!$B103,'ATL CR'!$L:$L,'ATL GA Inventory'!FE$3)</f>
        <v>0</v>
      </c>
      <c r="FF103" s="13">
        <f>SUMIFS('ATL RAW'!$J:$J,'ATL RAW'!$I:$I,'ATL GA Inventory'!$B103,'ATL RAW'!$L:$L,'ATL GA Inventory'!FF$3)+SUMIFS('ATL CR'!$J:$J,'ATL CR'!$I:$I,'ATL GA Inventory'!$B103,'ATL CR'!$L:$L,'ATL GA Inventory'!FF$3)</f>
        <v>0</v>
      </c>
      <c r="FG103" s="13">
        <f>SUMIFS('ATL RAW'!$J:$J,'ATL RAW'!$I:$I,'ATL GA Inventory'!$B103,'ATL RAW'!$L:$L,'ATL GA Inventory'!FG$3)+SUMIFS('ATL CR'!$J:$J,'ATL CR'!$I:$I,'ATL GA Inventory'!$B103,'ATL CR'!$L:$L,'ATL GA Inventory'!FG$3)</f>
        <v>0</v>
      </c>
      <c r="FH103" s="13">
        <f>SUMIFS('ATL RAW'!$J:$J,'ATL RAW'!$I:$I,'ATL GA Inventory'!$B103,'ATL RAW'!$L:$L,'ATL GA Inventory'!FH$3)+SUMIFS('ATL CR'!$J:$J,'ATL CR'!$I:$I,'ATL GA Inventory'!$B103,'ATL CR'!$L:$L,'ATL GA Inventory'!FH$3)</f>
        <v>0</v>
      </c>
      <c r="FI103" s="13">
        <f>SUMIFS('ATL RAW'!$J:$J,'ATL RAW'!$I:$I,'ATL GA Inventory'!$B103,'ATL RAW'!$L:$L,'ATL GA Inventory'!FI$3)+SUMIFS('ATL CR'!$J:$J,'ATL CR'!$I:$I,'ATL GA Inventory'!$B103,'ATL CR'!$L:$L,'ATL GA Inventory'!FI$3)</f>
        <v>0</v>
      </c>
      <c r="FJ103" s="13">
        <f>SUMIFS('ATL RAW'!$J:$J,'ATL RAW'!$I:$I,'ATL GA Inventory'!$B103,'ATL RAW'!$L:$L,'ATL GA Inventory'!FJ$3)+SUMIFS('ATL CR'!$J:$J,'ATL CR'!$I:$I,'ATL GA Inventory'!$B103,'ATL CR'!$L:$L,'ATL GA Inventory'!FJ$3)</f>
        <v>0</v>
      </c>
      <c r="FK103" s="13">
        <f>SUMIFS('ATL RAW'!$J:$J,'ATL RAW'!$I:$I,'ATL GA Inventory'!$B103,'ATL RAW'!$L:$L,'ATL GA Inventory'!FK$3)+SUMIFS('ATL CR'!$J:$J,'ATL CR'!$I:$I,'ATL GA Inventory'!$B103,'ATL CR'!$L:$L,'ATL GA Inventory'!FK$3)</f>
        <v>0</v>
      </c>
      <c r="FL103" s="13">
        <f>SUMIFS('ATL RAW'!$J:$J,'ATL RAW'!$I:$I,'ATL GA Inventory'!$B103,'ATL RAW'!$L:$L,'ATL GA Inventory'!FL$3)+SUMIFS('ATL CR'!$J:$J,'ATL CR'!$I:$I,'ATL GA Inventory'!$B103,'ATL CR'!$L:$L,'ATL GA Inventory'!FL$3)</f>
        <v>0</v>
      </c>
      <c r="FM103" s="13">
        <f>SUMIFS('ATL RAW'!$J:$J,'ATL RAW'!$I:$I,'ATL GA Inventory'!$B103,'ATL RAW'!$L:$L,'ATL GA Inventory'!FM$3)+SUMIFS('ATL CR'!$J:$J,'ATL CR'!$I:$I,'ATL GA Inventory'!$B103,'ATL CR'!$L:$L,'ATL GA Inventory'!FM$3)</f>
        <v>0</v>
      </c>
      <c r="FN103" s="13">
        <f>SUMIFS('ATL RAW'!$J:$J,'ATL RAW'!$I:$I,'ATL GA Inventory'!$B103,'ATL RAW'!$L:$L,'ATL GA Inventory'!FN$3)+SUMIFS('ATL CR'!$J:$J,'ATL CR'!$I:$I,'ATL GA Inventory'!$B103,'ATL CR'!$L:$L,'ATL GA Inventory'!FN$3)</f>
        <v>0</v>
      </c>
      <c r="FO103" s="13">
        <f>SUMIFS('ATL RAW'!$J:$J,'ATL RAW'!$I:$I,'ATL GA Inventory'!$B103,'ATL RAW'!$L:$L,'ATL GA Inventory'!FO$3)+SUMIFS('ATL CR'!$J:$J,'ATL CR'!$I:$I,'ATL GA Inventory'!$B103,'ATL CR'!$L:$L,'ATL GA Inventory'!FO$3)</f>
        <v>0</v>
      </c>
      <c r="FP103" s="13">
        <f>SUMIFS('ATL RAW'!$J:$J,'ATL RAW'!$I:$I,'ATL GA Inventory'!$B103,'ATL RAW'!$L:$L,'ATL GA Inventory'!FP$3)+SUMIFS('ATL CR'!$J:$J,'ATL CR'!$I:$I,'ATL GA Inventory'!$B103,'ATL CR'!$L:$L,'ATL GA Inventory'!FP$3)</f>
        <v>0</v>
      </c>
      <c r="FQ103" s="13">
        <f>SUMIFS('ATL RAW'!$J:$J,'ATL RAW'!$I:$I,'ATL GA Inventory'!$B103,'ATL RAW'!$L:$L,'ATL GA Inventory'!FQ$3)+SUMIFS('ATL CR'!$J:$J,'ATL CR'!$I:$I,'ATL GA Inventory'!$B103,'ATL CR'!$L:$L,'ATL GA Inventory'!FQ$3)</f>
        <v>0</v>
      </c>
      <c r="FR103" s="13">
        <f>SUMIFS('ATL RAW'!$J:$J,'ATL RAW'!$I:$I,'ATL GA Inventory'!$B103,'ATL RAW'!$L:$L,'ATL GA Inventory'!FR$3)+SUMIFS('ATL CR'!$J:$J,'ATL CR'!$I:$I,'ATL GA Inventory'!$B103,'ATL CR'!$L:$L,'ATL GA Inventory'!FR$3)</f>
        <v>0</v>
      </c>
      <c r="FS103" s="13">
        <f>SUMIFS('ATL RAW'!$J:$J,'ATL RAW'!$I:$I,'ATL GA Inventory'!$B103,'ATL RAW'!$L:$L,'ATL GA Inventory'!FS$3)+SUMIFS('ATL CR'!$J:$J,'ATL CR'!$I:$I,'ATL GA Inventory'!$B103,'ATL CR'!$L:$L,'ATL GA Inventory'!FS$3)</f>
        <v>0</v>
      </c>
      <c r="FT103" s="13">
        <f>SUMIFS('ATL RAW'!$J:$J,'ATL RAW'!$I:$I,'ATL GA Inventory'!$B103,'ATL RAW'!$L:$L,'ATL GA Inventory'!FT$3)+SUMIFS('ATL CR'!$J:$J,'ATL CR'!$I:$I,'ATL GA Inventory'!$B103,'ATL CR'!$L:$L,'ATL GA Inventory'!FT$3)</f>
        <v>0</v>
      </c>
      <c r="FU103" s="13">
        <f>SUMIFS('ATL RAW'!$J:$J,'ATL RAW'!$I:$I,'ATL GA Inventory'!$B103,'ATL RAW'!$L:$L,'ATL GA Inventory'!FU$3)+SUMIFS('ATL CR'!$J:$J,'ATL CR'!$I:$I,'ATL GA Inventory'!$B103,'ATL CR'!$L:$L,'ATL GA Inventory'!FU$3)</f>
        <v>0</v>
      </c>
      <c r="FV103" s="13">
        <f>SUMIFS('ATL RAW'!$J:$J,'ATL RAW'!$I:$I,'ATL GA Inventory'!$B103,'ATL RAW'!$L:$L,'ATL GA Inventory'!FV$3)+SUMIFS('ATL CR'!$J:$J,'ATL CR'!$I:$I,'ATL GA Inventory'!$B103,'ATL CR'!$L:$L,'ATL GA Inventory'!FV$3)</f>
        <v>0</v>
      </c>
      <c r="FW103" s="13">
        <f>SUMIFS('ATL RAW'!$J:$J,'ATL RAW'!$I:$I,'ATL GA Inventory'!$B103,'ATL RAW'!$L:$L,'ATL GA Inventory'!FW$3)+SUMIFS('ATL CR'!$J:$J,'ATL CR'!$I:$I,'ATL GA Inventory'!$B103,'ATL CR'!$L:$L,'ATL GA Inventory'!FW$3)</f>
        <v>0</v>
      </c>
      <c r="FX103" s="13">
        <f>SUMIFS('ATL RAW'!$J:$J,'ATL RAW'!$I:$I,'ATL GA Inventory'!$B103,'ATL RAW'!$L:$L,'ATL GA Inventory'!FX$3)+SUMIFS('ATL CR'!$J:$J,'ATL CR'!$I:$I,'ATL GA Inventory'!$B103,'ATL CR'!$L:$L,'ATL GA Inventory'!FX$3)</f>
        <v>0</v>
      </c>
      <c r="FY103" s="13">
        <f>SUMIFS('ATL RAW'!$J:$J,'ATL RAW'!$I:$I,'ATL GA Inventory'!$B103,'ATL RAW'!$L:$L,'ATL GA Inventory'!FY$3)+SUMIFS('ATL CR'!$J:$J,'ATL CR'!$I:$I,'ATL GA Inventory'!$B103,'ATL CR'!$L:$L,'ATL GA Inventory'!FY$3)</f>
        <v>0</v>
      </c>
      <c r="FZ103" s="13">
        <f>SUMIFS('ATL RAW'!$J:$J,'ATL RAW'!$I:$I,'ATL GA Inventory'!$B103,'ATL RAW'!$L:$L,'ATL GA Inventory'!FZ$3)+SUMIFS('ATL CR'!$J:$J,'ATL CR'!$I:$I,'ATL GA Inventory'!$B103,'ATL CR'!$L:$L,'ATL GA Inventory'!FZ$3)</f>
        <v>0</v>
      </c>
      <c r="GA103" s="13">
        <f>SUMIFS('ATL RAW'!$J:$J,'ATL RAW'!$I:$I,'ATL GA Inventory'!$B103,'ATL RAW'!$L:$L,'ATL GA Inventory'!GA$3)+SUMIFS('ATL CR'!$J:$J,'ATL CR'!$I:$I,'ATL GA Inventory'!$B103,'ATL CR'!$L:$L,'ATL GA Inventory'!GA$3)</f>
        <v>0</v>
      </c>
      <c r="GB103" s="13">
        <f>SUMIFS('ATL RAW'!$J:$J,'ATL RAW'!$I:$I,'ATL GA Inventory'!$B103,'ATL RAW'!$L:$L,'ATL GA Inventory'!GB$3)+SUMIFS('ATL CR'!$J:$J,'ATL CR'!$I:$I,'ATL GA Inventory'!$B103,'ATL CR'!$L:$L,'ATL GA Inventory'!GB$3)</f>
        <v>0</v>
      </c>
      <c r="GC103" s="13">
        <f>SUMIFS('ATL RAW'!$J:$J,'ATL RAW'!$I:$I,'ATL GA Inventory'!$B103,'ATL RAW'!$L:$L,'ATL GA Inventory'!GC$3)+SUMIFS('ATL CR'!$J:$J,'ATL CR'!$I:$I,'ATL GA Inventory'!$B103,'ATL CR'!$L:$L,'ATL GA Inventory'!GC$3)</f>
        <v>0</v>
      </c>
      <c r="GD103" s="13">
        <f>SUMIFS('ATL RAW'!$J:$J,'ATL RAW'!$I:$I,'ATL GA Inventory'!$B103,'ATL RAW'!$L:$L,'ATL GA Inventory'!GD$3)+SUMIFS('ATL CR'!$J:$J,'ATL CR'!$I:$I,'ATL GA Inventory'!$B103,'ATL CR'!$L:$L,'ATL GA Inventory'!GD$3)</f>
        <v>0</v>
      </c>
      <c r="GE103" s="13">
        <f>SUMIFS('ATL RAW'!$J:$J,'ATL RAW'!$I:$I,'ATL GA Inventory'!$B103,'ATL RAW'!$L:$L,'ATL GA Inventory'!GE$3)+SUMIFS('ATL CR'!$J:$J,'ATL CR'!$I:$I,'ATL GA Inventory'!$B103,'ATL CR'!$L:$L,'ATL GA Inventory'!GE$3)</f>
        <v>0</v>
      </c>
      <c r="GF103" s="13">
        <f>SUMIFS('ATL RAW'!$J:$J,'ATL RAW'!$I:$I,'ATL GA Inventory'!$B103,'ATL RAW'!$L:$L,'ATL GA Inventory'!GF$3)+SUMIFS('ATL CR'!$J:$J,'ATL CR'!$I:$I,'ATL GA Inventory'!$B103,'ATL CR'!$L:$L,'ATL GA Inventory'!GF$3)</f>
        <v>0</v>
      </c>
      <c r="GG103" s="13">
        <f>SUMIFS('ATL RAW'!$J:$J,'ATL RAW'!$I:$I,'ATL GA Inventory'!$B103,'ATL RAW'!$L:$L,'ATL GA Inventory'!GG$3)+SUMIFS('ATL CR'!$J:$J,'ATL CR'!$I:$I,'ATL GA Inventory'!$B103,'ATL CR'!$L:$L,'ATL GA Inventory'!GG$3)</f>
        <v>0</v>
      </c>
      <c r="GH103" s="13">
        <f>SUMIFS('ATL RAW'!$J:$J,'ATL RAW'!$I:$I,'ATL GA Inventory'!$B103,'ATL RAW'!$L:$L,'ATL GA Inventory'!GH$3)+SUMIFS('ATL CR'!$J:$J,'ATL CR'!$I:$I,'ATL GA Inventory'!$B103,'ATL CR'!$L:$L,'ATL GA Inventory'!GH$3)</f>
        <v>0</v>
      </c>
      <c r="GI103" s="13">
        <f>SUMIFS('ATL RAW'!$J:$J,'ATL RAW'!$I:$I,'ATL GA Inventory'!$B103,'ATL RAW'!$L:$L,'ATL GA Inventory'!GI$3)+SUMIFS('ATL CR'!$J:$J,'ATL CR'!$I:$I,'ATL GA Inventory'!$B103,'ATL CR'!$L:$L,'ATL GA Inventory'!GI$3)</f>
        <v>0</v>
      </c>
      <c r="GJ103" s="13">
        <f>SUMIFS('ATL RAW'!$J:$J,'ATL RAW'!$I:$I,'ATL GA Inventory'!$B103,'ATL RAW'!$L:$L,'ATL GA Inventory'!GJ$3)+SUMIFS('ATL CR'!$J:$J,'ATL CR'!$I:$I,'ATL GA Inventory'!$B103,'ATL CR'!$L:$L,'ATL GA Inventory'!GJ$3)</f>
        <v>0</v>
      </c>
      <c r="GK103" s="13">
        <f>SUMIFS('ATL RAW'!$J:$J,'ATL RAW'!$I:$I,'ATL GA Inventory'!$B103,'ATL RAW'!$L:$L,'ATL GA Inventory'!GK$3)+SUMIFS('ATL CR'!$J:$J,'ATL CR'!$I:$I,'ATL GA Inventory'!$B103,'ATL CR'!$L:$L,'ATL GA Inventory'!GK$3)</f>
        <v>0</v>
      </c>
      <c r="GL103" s="13">
        <f>SUMIFS('ATL RAW'!$J:$J,'ATL RAW'!$I:$I,'ATL GA Inventory'!$B103,'ATL RAW'!$L:$L,'ATL GA Inventory'!GL$3)+SUMIFS('ATL CR'!$J:$J,'ATL CR'!$I:$I,'ATL GA Inventory'!$B103,'ATL CR'!$L:$L,'ATL GA Inventory'!GL$3)</f>
        <v>0</v>
      </c>
      <c r="GM103" s="13">
        <f>SUMIFS('ATL RAW'!$J:$J,'ATL RAW'!$I:$I,'ATL GA Inventory'!$B103,'ATL RAW'!$L:$L,'ATL GA Inventory'!GM$3)+SUMIFS('ATL CR'!$J:$J,'ATL CR'!$I:$I,'ATL GA Inventory'!$B103,'ATL CR'!$L:$L,'ATL GA Inventory'!GM$3)</f>
        <v>0</v>
      </c>
      <c r="GN103" s="13">
        <f>SUMIFS('ATL RAW'!$J:$J,'ATL RAW'!$I:$I,'ATL GA Inventory'!$B103,'ATL RAW'!$L:$L,'ATL GA Inventory'!GN$3)+SUMIFS('ATL CR'!$J:$J,'ATL CR'!$I:$I,'ATL GA Inventory'!$B103,'ATL CR'!$L:$L,'ATL GA Inventory'!GN$3)</f>
        <v>0</v>
      </c>
      <c r="GO103" s="13">
        <f>SUMIFS('ATL RAW'!$J:$J,'ATL RAW'!$I:$I,'ATL GA Inventory'!$B103,'ATL RAW'!$L:$L,'ATL GA Inventory'!GO$3)+SUMIFS('ATL CR'!$J:$J,'ATL CR'!$I:$I,'ATL GA Inventory'!$B103,'ATL CR'!$L:$L,'ATL GA Inventory'!GO$3)</f>
        <v>0</v>
      </c>
      <c r="GP103" s="13">
        <f>SUMIFS('ATL RAW'!$J:$J,'ATL RAW'!$I:$I,'ATL GA Inventory'!$B103,'ATL RAW'!$L:$L,'ATL GA Inventory'!GP$3)+SUMIFS('ATL CR'!$J:$J,'ATL CR'!$I:$I,'ATL GA Inventory'!$B103,'ATL CR'!$L:$L,'ATL GA Inventory'!GP$3)</f>
        <v>0</v>
      </c>
      <c r="GQ103" s="13">
        <f>SUMIFS('ATL RAW'!$J:$J,'ATL RAW'!$I:$I,'ATL GA Inventory'!$B103,'ATL RAW'!$L:$L,'ATL GA Inventory'!GQ$3)+SUMIFS('ATL CR'!$J:$J,'ATL CR'!$I:$I,'ATL GA Inventory'!$B103,'ATL CR'!$L:$L,'ATL GA Inventory'!GQ$3)</f>
        <v>0</v>
      </c>
      <c r="GR103" s="13">
        <f>SUMIFS('ATL RAW'!$J:$J,'ATL RAW'!$I:$I,'ATL GA Inventory'!$B103,'ATL RAW'!$L:$L,'ATL GA Inventory'!GR$3)+SUMIFS('ATL CR'!$J:$J,'ATL CR'!$I:$I,'ATL GA Inventory'!$B103,'ATL CR'!$L:$L,'ATL GA Inventory'!GR$3)</f>
        <v>0</v>
      </c>
      <c r="GS103" s="13">
        <f>SUMIFS('ATL RAW'!$J:$J,'ATL RAW'!$I:$I,'ATL GA Inventory'!$B103,'ATL RAW'!$L:$L,'ATL GA Inventory'!GS$3)+SUMIFS('ATL CR'!$J:$J,'ATL CR'!$I:$I,'ATL GA Inventory'!$B103,'ATL CR'!$L:$L,'ATL GA Inventory'!GS$3)</f>
        <v>0</v>
      </c>
      <c r="GT103" s="13">
        <f>SUMIFS('ATL RAW'!$J:$J,'ATL RAW'!$I:$I,'ATL GA Inventory'!$B103,'ATL RAW'!$L:$L,'ATL GA Inventory'!GT$3)+SUMIFS('ATL CR'!$J:$J,'ATL CR'!$I:$I,'ATL GA Inventory'!$B103,'ATL CR'!$L:$L,'ATL GA Inventory'!GT$3)</f>
        <v>0</v>
      </c>
      <c r="GU103" s="13">
        <f>SUMIFS('ATL RAW'!$J:$J,'ATL RAW'!$I:$I,'ATL GA Inventory'!$B103,'ATL RAW'!$L:$L,'ATL GA Inventory'!GU$3)+SUMIFS('ATL CR'!$J:$J,'ATL CR'!$I:$I,'ATL GA Inventory'!$B103,'ATL CR'!$L:$L,'ATL GA Inventory'!GU$3)</f>
        <v>0</v>
      </c>
      <c r="GV103" s="13">
        <f>SUMIFS('ATL RAW'!$J:$J,'ATL RAW'!$I:$I,'ATL GA Inventory'!$B103,'ATL RAW'!$L:$L,'ATL GA Inventory'!GV$3)+SUMIFS('ATL CR'!$J:$J,'ATL CR'!$I:$I,'ATL GA Inventory'!$B103,'ATL CR'!$L:$L,'ATL GA Inventory'!GV$3)</f>
        <v>0</v>
      </c>
      <c r="GW103" s="13">
        <f>SUMIFS('ATL RAW'!$J:$J,'ATL RAW'!$I:$I,'ATL GA Inventory'!$B103,'ATL RAW'!$L:$L,'ATL GA Inventory'!GW$3)+SUMIFS('ATL CR'!$J:$J,'ATL CR'!$I:$I,'ATL GA Inventory'!$B103,'ATL CR'!$L:$L,'ATL GA Inventory'!GW$3)</f>
        <v>0</v>
      </c>
      <c r="GX103" s="13">
        <f>SUMIFS('ATL RAW'!$J:$J,'ATL RAW'!$I:$I,'ATL GA Inventory'!$B103,'ATL RAW'!$L:$L,'ATL GA Inventory'!GX$3)+SUMIFS('ATL CR'!$J:$J,'ATL CR'!$I:$I,'ATL GA Inventory'!$B103,'ATL CR'!$L:$L,'ATL GA Inventory'!GX$3)</f>
        <v>0</v>
      </c>
      <c r="GY103" s="13">
        <f>SUMIFS('ATL RAW'!$J:$J,'ATL RAW'!$I:$I,'ATL GA Inventory'!$B103,'ATL RAW'!$L:$L,'ATL GA Inventory'!GY$3)+SUMIFS('ATL CR'!$J:$J,'ATL CR'!$I:$I,'ATL GA Inventory'!$B103,'ATL CR'!$L:$L,'ATL GA Inventory'!GY$3)</f>
        <v>0</v>
      </c>
    </row>
    <row r="104" spans="1:207" hidden="1">
      <c r="A104" s="15" t="s">
        <v>936</v>
      </c>
      <c r="B104" s="15">
        <f t="shared" si="13"/>
        <v>49403540</v>
      </c>
      <c r="C104" s="15" t="str">
        <f t="shared" si="13"/>
        <v>Q.PEAK DUO BLK ML-G10+</v>
      </c>
      <c r="D104" s="14">
        <f t="shared" si="13"/>
        <v>400</v>
      </c>
      <c r="E104" s="13">
        <f>SUMIFS('ATL RAW'!$J:$J,'ATL RAW'!$I:$I,'ATL GA Inventory'!$B104,'ATL RAW'!$L:$L,'ATL GA Inventory'!E$3)+SUMIFS('ATL CR'!$J:$J,'ATL CR'!$I:$I,'ATL GA Inventory'!$B104,'ATL CR'!$L:$L,'ATL GA Inventory'!E$3)</f>
        <v>0</v>
      </c>
      <c r="F104" s="13">
        <f>SUMIFS('ATL RAW'!$J:$J,'ATL RAW'!$I:$I,'ATL GA Inventory'!$B104,'ATL RAW'!$L:$L,'ATL GA Inventory'!F$3)+SUMIFS('ATL CR'!$J:$J,'ATL CR'!$I:$I,'ATL GA Inventory'!$B104,'ATL CR'!$L:$L,'ATL GA Inventory'!F$3)</f>
        <v>0</v>
      </c>
      <c r="G104" s="13">
        <f>SUMIFS('ATL RAW'!$J:$J,'ATL RAW'!$I:$I,'ATL GA Inventory'!$B104,'ATL RAW'!$L:$L,'ATL GA Inventory'!G$3)+SUMIFS('ATL CR'!$J:$J,'ATL CR'!$I:$I,'ATL GA Inventory'!$B104,'ATL CR'!$L:$L,'ATL GA Inventory'!G$3)</f>
        <v>0</v>
      </c>
      <c r="H104" s="13">
        <f>SUMIFS('ATL RAW'!$J:$J,'ATL RAW'!$I:$I,'ATL GA Inventory'!$B104,'ATL RAW'!$L:$L,'ATL GA Inventory'!H$3)+SUMIFS('ATL CR'!$J:$J,'ATL CR'!$I:$I,'ATL GA Inventory'!$B104,'ATL CR'!$L:$L,'ATL GA Inventory'!H$3)</f>
        <v>0</v>
      </c>
      <c r="I104" s="13">
        <f>SUMIFS('ATL RAW'!$J:$J,'ATL RAW'!$I:$I,'ATL GA Inventory'!$B104,'ATL RAW'!$L:$L,'ATL GA Inventory'!I$3)+SUMIFS('ATL CR'!$J:$J,'ATL CR'!$I:$I,'ATL GA Inventory'!$B104,'ATL CR'!$L:$L,'ATL GA Inventory'!I$3)</f>
        <v>0</v>
      </c>
      <c r="J104" s="13">
        <f>SUMIFS('ATL RAW'!$J:$J,'ATL RAW'!$I:$I,'ATL GA Inventory'!$B104,'ATL RAW'!$L:$L,'ATL GA Inventory'!J$3)+SUMIFS('ATL CR'!$J:$J,'ATL CR'!$I:$I,'ATL GA Inventory'!$B104,'ATL CR'!$L:$L,'ATL GA Inventory'!J$3)</f>
        <v>0</v>
      </c>
      <c r="K104" s="13">
        <f>SUMIFS('ATL RAW'!$J:$J,'ATL RAW'!$I:$I,'ATL GA Inventory'!$B104,'ATL RAW'!$L:$L,'ATL GA Inventory'!K$3)+SUMIFS('ATL CR'!$J:$J,'ATL CR'!$I:$I,'ATL GA Inventory'!$B104,'ATL CR'!$L:$L,'ATL GA Inventory'!K$3)</f>
        <v>0</v>
      </c>
      <c r="L104" s="13">
        <f>SUMIFS('ATL RAW'!$J:$J,'ATL RAW'!$I:$I,'ATL GA Inventory'!$B104,'ATL RAW'!$L:$L,'ATL GA Inventory'!L$3)+SUMIFS('ATL CR'!$J:$J,'ATL CR'!$I:$I,'ATL GA Inventory'!$B104,'ATL CR'!$L:$L,'ATL GA Inventory'!L$3)</f>
        <v>0</v>
      </c>
      <c r="M104" s="13">
        <f>SUMIFS('ATL RAW'!$J:$J,'ATL RAW'!$I:$I,'ATL GA Inventory'!$B104,'ATL RAW'!$L:$L,'ATL GA Inventory'!M$3)+SUMIFS('ATL CR'!$J:$J,'ATL CR'!$I:$I,'ATL GA Inventory'!$B104,'ATL CR'!$L:$L,'ATL GA Inventory'!M$3)</f>
        <v>0</v>
      </c>
      <c r="N104" s="13">
        <f>SUMIFS('ATL RAW'!$J:$J,'ATL RAW'!$I:$I,'ATL GA Inventory'!$B104,'ATL RAW'!$L:$L,'ATL GA Inventory'!N$3)+SUMIFS('ATL CR'!$J:$J,'ATL CR'!$I:$I,'ATL GA Inventory'!$B104,'ATL CR'!$L:$L,'ATL GA Inventory'!N$3)</f>
        <v>0</v>
      </c>
      <c r="O104" s="13">
        <f>SUMIFS('ATL RAW'!$J:$J,'ATL RAW'!$I:$I,'ATL GA Inventory'!$B104,'ATL RAW'!$L:$L,'ATL GA Inventory'!O$3)+SUMIFS('ATL CR'!$J:$J,'ATL CR'!$I:$I,'ATL GA Inventory'!$B104,'ATL CR'!$L:$L,'ATL GA Inventory'!O$3)</f>
        <v>0</v>
      </c>
      <c r="P104" s="13">
        <f>SUMIFS('ATL RAW'!$J:$J,'ATL RAW'!$I:$I,'ATL GA Inventory'!$B104,'ATL RAW'!$L:$L,'ATL GA Inventory'!P$3)+SUMIFS('ATL CR'!$J:$J,'ATL CR'!$I:$I,'ATL GA Inventory'!$B104,'ATL CR'!$L:$L,'ATL GA Inventory'!P$3)</f>
        <v>0</v>
      </c>
      <c r="Q104" s="13">
        <f>SUMIFS('ATL RAW'!$J:$J,'ATL RAW'!$I:$I,'ATL GA Inventory'!$B104,'ATL RAW'!$L:$L,'ATL GA Inventory'!Q$3)+SUMIFS('ATL CR'!$J:$J,'ATL CR'!$I:$I,'ATL GA Inventory'!$B104,'ATL CR'!$L:$L,'ATL GA Inventory'!Q$3)</f>
        <v>0</v>
      </c>
      <c r="R104" s="13">
        <f>SUMIFS('ATL RAW'!$J:$J,'ATL RAW'!$I:$I,'ATL GA Inventory'!$B104,'ATL RAW'!$L:$L,'ATL GA Inventory'!R$3)+SUMIFS('ATL CR'!$J:$J,'ATL CR'!$I:$I,'ATL GA Inventory'!$B104,'ATL CR'!$L:$L,'ATL GA Inventory'!R$3)</f>
        <v>0</v>
      </c>
      <c r="S104" s="13">
        <f>SUMIFS('ATL RAW'!$J:$J,'ATL RAW'!$I:$I,'ATL GA Inventory'!$B104,'ATL RAW'!$L:$L,'ATL GA Inventory'!S$3)+SUMIFS('ATL CR'!$J:$J,'ATL CR'!$I:$I,'ATL GA Inventory'!$B104,'ATL CR'!$L:$L,'ATL GA Inventory'!S$3)</f>
        <v>0</v>
      </c>
      <c r="T104" s="13">
        <f>SUMIFS('ATL RAW'!$J:$J,'ATL RAW'!$I:$I,'ATL GA Inventory'!$B104,'ATL RAW'!$L:$L,'ATL GA Inventory'!T$3)+SUMIFS('ATL CR'!$J:$J,'ATL CR'!$I:$I,'ATL GA Inventory'!$B104,'ATL CR'!$L:$L,'ATL GA Inventory'!T$3)</f>
        <v>0</v>
      </c>
      <c r="U104" s="13">
        <f>SUMIFS('ATL RAW'!$J:$J,'ATL RAW'!$I:$I,'ATL GA Inventory'!$B104,'ATL RAW'!$L:$L,'ATL GA Inventory'!U$3)+SUMIFS('ATL CR'!$J:$J,'ATL CR'!$I:$I,'ATL GA Inventory'!$B104,'ATL CR'!$L:$L,'ATL GA Inventory'!U$3)</f>
        <v>0</v>
      </c>
      <c r="V104" s="13">
        <f>SUMIFS('ATL RAW'!$J:$J,'ATL RAW'!$I:$I,'ATL GA Inventory'!$B104,'ATL RAW'!$L:$L,'ATL GA Inventory'!V$3)+SUMIFS('ATL CR'!$J:$J,'ATL CR'!$I:$I,'ATL GA Inventory'!$B104,'ATL CR'!$L:$L,'ATL GA Inventory'!V$3)</f>
        <v>0</v>
      </c>
      <c r="W104" s="13">
        <f>SUMIFS('ATL RAW'!$J:$J,'ATL RAW'!$I:$I,'ATL GA Inventory'!$B104,'ATL RAW'!$L:$L,'ATL GA Inventory'!W$3)+SUMIFS('ATL CR'!$J:$J,'ATL CR'!$I:$I,'ATL GA Inventory'!$B104,'ATL CR'!$L:$L,'ATL GA Inventory'!W$3)</f>
        <v>0</v>
      </c>
      <c r="X104" s="13">
        <f>SUMIFS('ATL RAW'!$J:$J,'ATL RAW'!$I:$I,'ATL GA Inventory'!$B104,'ATL RAW'!$L:$L,'ATL GA Inventory'!X$3)+SUMIFS('ATL CR'!$J:$J,'ATL CR'!$I:$I,'ATL GA Inventory'!$B104,'ATL CR'!$L:$L,'ATL GA Inventory'!X$3)</f>
        <v>0</v>
      </c>
      <c r="Y104" s="13">
        <f>SUMIFS('ATL RAW'!$J:$J,'ATL RAW'!$I:$I,'ATL GA Inventory'!$B104,'ATL RAW'!$L:$L,'ATL GA Inventory'!Y$3)+SUMIFS('ATL CR'!$J:$J,'ATL CR'!$I:$I,'ATL GA Inventory'!$B104,'ATL CR'!$L:$L,'ATL GA Inventory'!Y$3)</f>
        <v>0</v>
      </c>
      <c r="Z104" s="13">
        <f>SUMIFS('ATL RAW'!$J:$J,'ATL RAW'!$I:$I,'ATL GA Inventory'!$B104,'ATL RAW'!$L:$L,'ATL GA Inventory'!Z$3)+SUMIFS('ATL CR'!$J:$J,'ATL CR'!$I:$I,'ATL GA Inventory'!$B104,'ATL CR'!$L:$L,'ATL GA Inventory'!Z$3)</f>
        <v>0</v>
      </c>
      <c r="AA104" s="13">
        <f>SUMIFS('ATL RAW'!$J:$J,'ATL RAW'!$I:$I,'ATL GA Inventory'!$B104,'ATL RAW'!$L:$L,'ATL GA Inventory'!AA$3)+SUMIFS('ATL CR'!$J:$J,'ATL CR'!$I:$I,'ATL GA Inventory'!$B104,'ATL CR'!$L:$L,'ATL GA Inventory'!AA$3)</f>
        <v>0</v>
      </c>
      <c r="AB104" s="13">
        <f>SUMIFS('ATL RAW'!$J:$J,'ATL RAW'!$I:$I,'ATL GA Inventory'!$B104,'ATL RAW'!$L:$L,'ATL GA Inventory'!AB$3)+SUMIFS('ATL CR'!$J:$J,'ATL CR'!$I:$I,'ATL GA Inventory'!$B104,'ATL CR'!$L:$L,'ATL GA Inventory'!AB$3)</f>
        <v>0</v>
      </c>
      <c r="AC104" s="13">
        <f>SUMIFS('ATL RAW'!$J:$J,'ATL RAW'!$I:$I,'ATL GA Inventory'!$B104,'ATL RAW'!$L:$L,'ATL GA Inventory'!AC$3)+SUMIFS('ATL CR'!$J:$J,'ATL CR'!$I:$I,'ATL GA Inventory'!$B104,'ATL CR'!$L:$L,'ATL GA Inventory'!AC$3)</f>
        <v>0</v>
      </c>
      <c r="AD104" s="13">
        <f>SUMIFS('ATL RAW'!$J:$J,'ATL RAW'!$I:$I,'ATL GA Inventory'!$B104,'ATL RAW'!$L:$L,'ATL GA Inventory'!AD$3)+SUMIFS('ATL CR'!$J:$J,'ATL CR'!$I:$I,'ATL GA Inventory'!$B104,'ATL CR'!$L:$L,'ATL GA Inventory'!AD$3)</f>
        <v>0</v>
      </c>
      <c r="AE104" s="13">
        <f>SUMIFS('ATL RAW'!$J:$J,'ATL RAW'!$I:$I,'ATL GA Inventory'!$B104,'ATL RAW'!$L:$L,'ATL GA Inventory'!AE$3)+SUMIFS('ATL CR'!$J:$J,'ATL CR'!$I:$I,'ATL GA Inventory'!$B104,'ATL CR'!$L:$L,'ATL GA Inventory'!AE$3)</f>
        <v>0</v>
      </c>
      <c r="AF104" s="13">
        <f>SUMIFS('ATL RAW'!$J:$J,'ATL RAW'!$I:$I,'ATL GA Inventory'!$B104,'ATL RAW'!$L:$L,'ATL GA Inventory'!AF$3)+SUMIFS('ATL CR'!$J:$J,'ATL CR'!$I:$I,'ATL GA Inventory'!$B104,'ATL CR'!$L:$L,'ATL GA Inventory'!AF$3)</f>
        <v>0</v>
      </c>
      <c r="AG104" s="13">
        <f>SUMIFS('ATL RAW'!$J:$J,'ATL RAW'!$I:$I,'ATL GA Inventory'!$B104,'ATL RAW'!$L:$L,'ATL GA Inventory'!AG$3)+SUMIFS('ATL CR'!$J:$J,'ATL CR'!$I:$I,'ATL GA Inventory'!$B104,'ATL CR'!$L:$L,'ATL GA Inventory'!AG$3)</f>
        <v>0</v>
      </c>
      <c r="AH104" s="13">
        <f>SUMIFS('ATL RAW'!$J:$J,'ATL RAW'!$I:$I,'ATL GA Inventory'!$B104,'ATL RAW'!$L:$L,'ATL GA Inventory'!AH$3)+SUMIFS('ATL CR'!$J:$J,'ATL CR'!$I:$I,'ATL GA Inventory'!$B104,'ATL CR'!$L:$L,'ATL GA Inventory'!AH$3)</f>
        <v>0</v>
      </c>
      <c r="AI104" s="13">
        <f>SUMIFS('ATL RAW'!$J:$J,'ATL RAW'!$I:$I,'ATL GA Inventory'!$B104,'ATL RAW'!$L:$L,'ATL GA Inventory'!AI$3)+SUMIFS('ATL CR'!$J:$J,'ATL CR'!$I:$I,'ATL GA Inventory'!$B104,'ATL CR'!$L:$L,'ATL GA Inventory'!AI$3)</f>
        <v>0</v>
      </c>
      <c r="AJ104" s="13">
        <f>SUMIFS('ATL RAW'!$J:$J,'ATL RAW'!$I:$I,'ATL GA Inventory'!$B104,'ATL RAW'!$L:$L,'ATL GA Inventory'!AJ$3)+SUMIFS('ATL CR'!$J:$J,'ATL CR'!$I:$I,'ATL GA Inventory'!$B104,'ATL CR'!$L:$L,'ATL GA Inventory'!AJ$3)</f>
        <v>0</v>
      </c>
      <c r="AK104" s="13">
        <f>SUMIFS('ATL RAW'!$J:$J,'ATL RAW'!$I:$I,'ATL GA Inventory'!$B104,'ATL RAW'!$L:$L,'ATL GA Inventory'!AK$3)+SUMIFS('ATL CR'!$J:$J,'ATL CR'!$I:$I,'ATL GA Inventory'!$B104,'ATL CR'!$L:$L,'ATL GA Inventory'!AK$3)</f>
        <v>0</v>
      </c>
      <c r="AL104" s="13">
        <f>SUMIFS('ATL RAW'!$J:$J,'ATL RAW'!$I:$I,'ATL GA Inventory'!$B104,'ATL RAW'!$L:$L,'ATL GA Inventory'!AL$3)+SUMIFS('ATL CR'!$J:$J,'ATL CR'!$I:$I,'ATL GA Inventory'!$B104,'ATL CR'!$L:$L,'ATL GA Inventory'!AL$3)</f>
        <v>0</v>
      </c>
      <c r="AM104" s="13">
        <f>SUMIFS('ATL RAW'!$J:$J,'ATL RAW'!$I:$I,'ATL GA Inventory'!$B104,'ATL RAW'!$L:$L,'ATL GA Inventory'!AM$3)+SUMIFS('ATL CR'!$J:$J,'ATL CR'!$I:$I,'ATL GA Inventory'!$B104,'ATL CR'!$L:$L,'ATL GA Inventory'!AM$3)</f>
        <v>0</v>
      </c>
      <c r="AN104" s="13">
        <f>SUMIFS('ATL RAW'!$J:$J,'ATL RAW'!$I:$I,'ATL GA Inventory'!$B104,'ATL RAW'!$L:$L,'ATL GA Inventory'!AN$3)+SUMIFS('ATL CR'!$J:$J,'ATL CR'!$I:$I,'ATL GA Inventory'!$B104,'ATL CR'!$L:$L,'ATL GA Inventory'!AN$3)</f>
        <v>0</v>
      </c>
      <c r="AO104" s="13">
        <f>SUMIFS('ATL RAW'!$J:$J,'ATL RAW'!$I:$I,'ATL GA Inventory'!$B104,'ATL RAW'!$L:$L,'ATL GA Inventory'!AO$3)+SUMIFS('ATL CR'!$J:$J,'ATL CR'!$I:$I,'ATL GA Inventory'!$B104,'ATL CR'!$L:$L,'ATL GA Inventory'!AO$3)</f>
        <v>0</v>
      </c>
      <c r="AP104" s="13">
        <f>SUMIFS('ATL RAW'!$J:$J,'ATL RAW'!$I:$I,'ATL GA Inventory'!$B104,'ATL RAW'!$L:$L,'ATL GA Inventory'!AP$3)+SUMIFS('ATL CR'!$J:$J,'ATL CR'!$I:$I,'ATL GA Inventory'!$B104,'ATL CR'!$L:$L,'ATL GA Inventory'!AP$3)</f>
        <v>0</v>
      </c>
      <c r="AQ104" s="13">
        <f>SUMIFS('ATL RAW'!$J:$J,'ATL RAW'!$I:$I,'ATL GA Inventory'!$B104,'ATL RAW'!$L:$L,'ATL GA Inventory'!AQ$3)+SUMIFS('ATL CR'!$J:$J,'ATL CR'!$I:$I,'ATL GA Inventory'!$B104,'ATL CR'!$L:$L,'ATL GA Inventory'!AQ$3)</f>
        <v>0</v>
      </c>
      <c r="AR104" s="13">
        <f>SUMIFS('ATL RAW'!$J:$J,'ATL RAW'!$I:$I,'ATL GA Inventory'!$B104,'ATL RAW'!$L:$L,'ATL GA Inventory'!AR$3)+SUMIFS('ATL CR'!$J:$J,'ATL CR'!$I:$I,'ATL GA Inventory'!$B104,'ATL CR'!$L:$L,'ATL GA Inventory'!AR$3)</f>
        <v>0</v>
      </c>
      <c r="AS104" s="13">
        <f>SUMIFS('ATL RAW'!$J:$J,'ATL RAW'!$I:$I,'ATL GA Inventory'!$B104,'ATL RAW'!$L:$L,'ATL GA Inventory'!AS$3)+SUMIFS('ATL CR'!$J:$J,'ATL CR'!$I:$I,'ATL GA Inventory'!$B104,'ATL CR'!$L:$L,'ATL GA Inventory'!AS$3)</f>
        <v>0</v>
      </c>
      <c r="AT104" s="13">
        <f>SUMIFS('ATL RAW'!$J:$J,'ATL RAW'!$I:$I,'ATL GA Inventory'!$B104,'ATL RAW'!$L:$L,'ATL GA Inventory'!AT$3)+SUMIFS('ATL CR'!$J:$J,'ATL CR'!$I:$I,'ATL GA Inventory'!$B104,'ATL CR'!$L:$L,'ATL GA Inventory'!AT$3)</f>
        <v>0</v>
      </c>
      <c r="AU104" s="13">
        <f>SUMIFS('ATL RAW'!$J:$J,'ATL RAW'!$I:$I,'ATL GA Inventory'!$B104,'ATL RAW'!$L:$L,'ATL GA Inventory'!AU$3)+SUMIFS('ATL CR'!$J:$J,'ATL CR'!$I:$I,'ATL GA Inventory'!$B104,'ATL CR'!$L:$L,'ATL GA Inventory'!AU$3)</f>
        <v>0</v>
      </c>
      <c r="AV104" s="13">
        <f>SUMIFS('ATL RAW'!$J:$J,'ATL RAW'!$I:$I,'ATL GA Inventory'!$B104,'ATL RAW'!$L:$L,'ATL GA Inventory'!AV$3)+SUMIFS('ATL CR'!$J:$J,'ATL CR'!$I:$I,'ATL GA Inventory'!$B104,'ATL CR'!$L:$L,'ATL GA Inventory'!AV$3)</f>
        <v>0</v>
      </c>
      <c r="AW104" s="13">
        <f>SUMIFS('ATL RAW'!$J:$J,'ATL RAW'!$I:$I,'ATL GA Inventory'!$B104,'ATL RAW'!$L:$L,'ATL GA Inventory'!AW$3)+SUMIFS('ATL CR'!$J:$J,'ATL CR'!$I:$I,'ATL GA Inventory'!$B104,'ATL CR'!$L:$L,'ATL GA Inventory'!AW$3)</f>
        <v>0</v>
      </c>
      <c r="AX104" s="13">
        <f>SUMIFS('ATL RAW'!$J:$J,'ATL RAW'!$I:$I,'ATL GA Inventory'!$B104,'ATL RAW'!$L:$L,'ATL GA Inventory'!AX$3)+SUMIFS('ATL CR'!$J:$J,'ATL CR'!$I:$I,'ATL GA Inventory'!$B104,'ATL CR'!$L:$L,'ATL GA Inventory'!AX$3)</f>
        <v>0</v>
      </c>
      <c r="AY104" s="13">
        <f>SUMIFS('ATL RAW'!$J:$J,'ATL RAW'!$I:$I,'ATL GA Inventory'!$B104,'ATL RAW'!$L:$L,'ATL GA Inventory'!AY$3)+SUMIFS('ATL CR'!$J:$J,'ATL CR'!$I:$I,'ATL GA Inventory'!$B104,'ATL CR'!$L:$L,'ATL GA Inventory'!AY$3)</f>
        <v>0</v>
      </c>
      <c r="AZ104" s="13">
        <f>SUMIFS('ATL RAW'!$J:$J,'ATL RAW'!$I:$I,'ATL GA Inventory'!$B104,'ATL RAW'!$L:$L,'ATL GA Inventory'!AZ$3)+SUMIFS('ATL CR'!$J:$J,'ATL CR'!$I:$I,'ATL GA Inventory'!$B104,'ATL CR'!$L:$L,'ATL GA Inventory'!AZ$3)</f>
        <v>0</v>
      </c>
      <c r="BA104" s="13">
        <f>SUMIFS('ATL RAW'!$J:$J,'ATL RAW'!$I:$I,'ATL GA Inventory'!$B104,'ATL RAW'!$L:$L,'ATL GA Inventory'!BA$3)+SUMIFS('ATL CR'!$J:$J,'ATL CR'!$I:$I,'ATL GA Inventory'!$B104,'ATL CR'!$L:$L,'ATL GA Inventory'!BA$3)</f>
        <v>0</v>
      </c>
      <c r="BB104" s="13">
        <f>SUMIFS('ATL RAW'!$J:$J,'ATL RAW'!$I:$I,'ATL GA Inventory'!$B104,'ATL RAW'!$L:$L,'ATL GA Inventory'!BB$3)+SUMIFS('ATL CR'!$J:$J,'ATL CR'!$I:$I,'ATL GA Inventory'!$B104,'ATL CR'!$L:$L,'ATL GA Inventory'!BB$3)</f>
        <v>0</v>
      </c>
      <c r="BC104" s="13">
        <f>SUMIFS('ATL RAW'!$J:$J,'ATL RAW'!$I:$I,'ATL GA Inventory'!$B104,'ATL RAW'!$L:$L,'ATL GA Inventory'!BC$3)+SUMIFS('ATL CR'!$J:$J,'ATL CR'!$I:$I,'ATL GA Inventory'!$B104,'ATL CR'!$L:$L,'ATL GA Inventory'!BC$3)</f>
        <v>0</v>
      </c>
      <c r="BD104" s="13">
        <f>SUMIFS('ATL RAW'!$J:$J,'ATL RAW'!$I:$I,'ATL GA Inventory'!$B104,'ATL RAW'!$L:$L,'ATL GA Inventory'!BD$3)+SUMIFS('ATL CR'!$J:$J,'ATL CR'!$I:$I,'ATL GA Inventory'!$B104,'ATL CR'!$L:$L,'ATL GA Inventory'!BD$3)</f>
        <v>0</v>
      </c>
      <c r="BE104" s="13">
        <f>SUMIFS('ATL RAW'!$J:$J,'ATL RAW'!$I:$I,'ATL GA Inventory'!$B104,'ATL RAW'!$L:$L,'ATL GA Inventory'!BE$3)+SUMIFS('ATL CR'!$J:$J,'ATL CR'!$I:$I,'ATL GA Inventory'!$B104,'ATL CR'!$L:$L,'ATL GA Inventory'!BE$3)</f>
        <v>0</v>
      </c>
      <c r="BF104" s="13">
        <f>SUMIFS('ATL RAW'!$J:$J,'ATL RAW'!$I:$I,'ATL GA Inventory'!$B104,'ATL RAW'!$L:$L,'ATL GA Inventory'!BF$3)+SUMIFS('ATL CR'!$J:$J,'ATL CR'!$I:$I,'ATL GA Inventory'!$B104,'ATL CR'!$L:$L,'ATL GA Inventory'!BF$3)</f>
        <v>0</v>
      </c>
      <c r="BG104" s="13">
        <f>SUMIFS('ATL RAW'!$J:$J,'ATL RAW'!$I:$I,'ATL GA Inventory'!$B104,'ATL RAW'!$L:$L,'ATL GA Inventory'!BG$3)+SUMIFS('ATL CR'!$J:$J,'ATL CR'!$I:$I,'ATL GA Inventory'!$B104,'ATL CR'!$L:$L,'ATL GA Inventory'!BG$3)</f>
        <v>0</v>
      </c>
      <c r="BH104" s="13">
        <f>SUMIFS('ATL RAW'!$J:$J,'ATL RAW'!$I:$I,'ATL GA Inventory'!$B104,'ATL RAW'!$L:$L,'ATL GA Inventory'!BH$3)+SUMIFS('ATL CR'!$J:$J,'ATL CR'!$I:$I,'ATL GA Inventory'!$B104,'ATL CR'!$L:$L,'ATL GA Inventory'!BH$3)</f>
        <v>0</v>
      </c>
      <c r="BI104" s="13">
        <f>SUMIFS('ATL RAW'!$J:$J,'ATL RAW'!$I:$I,'ATL GA Inventory'!$B104,'ATL RAW'!$L:$L,'ATL GA Inventory'!BI$3)+SUMIFS('ATL CR'!$J:$J,'ATL CR'!$I:$I,'ATL GA Inventory'!$B104,'ATL CR'!$L:$L,'ATL GA Inventory'!BI$3)</f>
        <v>0</v>
      </c>
      <c r="BJ104" s="13">
        <f>SUMIFS('ATL RAW'!$J:$J,'ATL RAW'!$I:$I,'ATL GA Inventory'!$B104,'ATL RAW'!$L:$L,'ATL GA Inventory'!BJ$3)+SUMIFS('ATL CR'!$J:$J,'ATL CR'!$I:$I,'ATL GA Inventory'!$B104,'ATL CR'!$L:$L,'ATL GA Inventory'!BJ$3)</f>
        <v>0</v>
      </c>
      <c r="BK104" s="13">
        <f>SUMIFS('ATL RAW'!$J:$J,'ATL RAW'!$I:$I,'ATL GA Inventory'!$B104,'ATL RAW'!$L:$L,'ATL GA Inventory'!BK$3)+SUMIFS('ATL CR'!$J:$J,'ATL CR'!$I:$I,'ATL GA Inventory'!$B104,'ATL CR'!$L:$L,'ATL GA Inventory'!BK$3)</f>
        <v>2304</v>
      </c>
      <c r="BL104" s="13">
        <f>SUMIFS('ATL RAW'!$J:$J,'ATL RAW'!$I:$I,'ATL GA Inventory'!$B104,'ATL RAW'!$L:$L,'ATL GA Inventory'!BL$3)+SUMIFS('ATL CR'!$J:$J,'ATL CR'!$I:$I,'ATL GA Inventory'!$B104,'ATL CR'!$L:$L,'ATL GA Inventory'!BL$3)</f>
        <v>3552</v>
      </c>
      <c r="BM104" s="13">
        <f>SUMIFS('ATL RAW'!$J:$J,'ATL RAW'!$I:$I,'ATL GA Inventory'!$B104,'ATL RAW'!$L:$L,'ATL GA Inventory'!BM$3)+SUMIFS('ATL CR'!$J:$J,'ATL CR'!$I:$I,'ATL GA Inventory'!$B104,'ATL CR'!$L:$L,'ATL GA Inventory'!BM$3)</f>
        <v>768</v>
      </c>
      <c r="BN104" s="13">
        <f>SUMIFS('ATL RAW'!$J:$J,'ATL RAW'!$I:$I,'ATL GA Inventory'!$B104,'ATL RAW'!$L:$L,'ATL GA Inventory'!BN$3)+SUMIFS('ATL CR'!$J:$J,'ATL CR'!$I:$I,'ATL GA Inventory'!$B104,'ATL CR'!$L:$L,'ATL GA Inventory'!BN$3)</f>
        <v>768</v>
      </c>
      <c r="BO104" s="13">
        <f>SUMIFS('ATL RAW'!$J:$J,'ATL RAW'!$I:$I,'ATL GA Inventory'!$B104,'ATL RAW'!$L:$L,'ATL GA Inventory'!BO$3)+SUMIFS('ATL CR'!$J:$J,'ATL CR'!$I:$I,'ATL GA Inventory'!$B104,'ATL CR'!$L:$L,'ATL GA Inventory'!BO$3)</f>
        <v>0</v>
      </c>
      <c r="BP104" s="13">
        <f>SUMIFS('ATL RAW'!$J:$J,'ATL RAW'!$I:$I,'ATL GA Inventory'!$B104,'ATL RAW'!$L:$L,'ATL GA Inventory'!BP$3)+SUMIFS('ATL CR'!$J:$J,'ATL CR'!$I:$I,'ATL GA Inventory'!$B104,'ATL CR'!$L:$L,'ATL GA Inventory'!BP$3)</f>
        <v>1536</v>
      </c>
      <c r="BQ104" s="13">
        <f>SUMIFS('ATL RAW'!$J:$J,'ATL RAW'!$I:$I,'ATL GA Inventory'!$B104,'ATL RAW'!$L:$L,'ATL GA Inventory'!BQ$3)+SUMIFS('ATL CR'!$J:$J,'ATL CR'!$I:$I,'ATL GA Inventory'!$B104,'ATL CR'!$L:$L,'ATL GA Inventory'!BQ$3)</f>
        <v>0</v>
      </c>
      <c r="BR104" s="13">
        <f>SUMIFS('ATL RAW'!$J:$J,'ATL RAW'!$I:$I,'ATL GA Inventory'!$B104,'ATL RAW'!$L:$L,'ATL GA Inventory'!BR$3)+SUMIFS('ATL CR'!$J:$J,'ATL CR'!$I:$I,'ATL GA Inventory'!$B104,'ATL CR'!$L:$L,'ATL GA Inventory'!BR$3)</f>
        <v>0</v>
      </c>
      <c r="BS104" s="13">
        <f>SUMIFS('ATL RAW'!$J:$J,'ATL RAW'!$I:$I,'ATL GA Inventory'!$B104,'ATL RAW'!$L:$L,'ATL GA Inventory'!BS$3)+SUMIFS('ATL CR'!$J:$J,'ATL CR'!$I:$I,'ATL GA Inventory'!$B104,'ATL CR'!$L:$L,'ATL GA Inventory'!BS$3)</f>
        <v>0</v>
      </c>
      <c r="BT104" s="13">
        <f>SUMIFS('ATL RAW'!$J:$J,'ATL RAW'!$I:$I,'ATL GA Inventory'!$B104,'ATL RAW'!$L:$L,'ATL GA Inventory'!BT$3)+SUMIFS('ATL CR'!$J:$J,'ATL CR'!$I:$I,'ATL GA Inventory'!$B104,'ATL CR'!$L:$L,'ATL GA Inventory'!BT$3)</f>
        <v>0</v>
      </c>
      <c r="BU104" s="13">
        <f>SUMIFS('ATL RAW'!$J:$J,'ATL RAW'!$I:$I,'ATL GA Inventory'!$B104,'ATL RAW'!$L:$L,'ATL GA Inventory'!BU$3)+SUMIFS('ATL CR'!$J:$J,'ATL CR'!$I:$I,'ATL GA Inventory'!$B104,'ATL CR'!$L:$L,'ATL GA Inventory'!BU$3)</f>
        <v>0</v>
      </c>
      <c r="BV104" s="13">
        <f>SUMIFS('ATL RAW'!$J:$J,'ATL RAW'!$I:$I,'ATL GA Inventory'!$B104,'ATL RAW'!$L:$L,'ATL GA Inventory'!BV$3)+SUMIFS('ATL CR'!$J:$J,'ATL CR'!$I:$I,'ATL GA Inventory'!$B104,'ATL CR'!$L:$L,'ATL GA Inventory'!BV$3)</f>
        <v>0</v>
      </c>
      <c r="BW104" s="13">
        <f>SUMIFS('ATL RAW'!$J:$J,'ATL RAW'!$I:$I,'ATL GA Inventory'!$B104,'ATL RAW'!$L:$L,'ATL GA Inventory'!BW$3)+SUMIFS('ATL CR'!$J:$J,'ATL CR'!$I:$I,'ATL GA Inventory'!$B104,'ATL CR'!$L:$L,'ATL GA Inventory'!BW$3)</f>
        <v>0</v>
      </c>
      <c r="BX104" s="13">
        <f>SUMIFS('ATL RAW'!$J:$J,'ATL RAW'!$I:$I,'ATL GA Inventory'!$B104,'ATL RAW'!$L:$L,'ATL GA Inventory'!BX$3)+SUMIFS('ATL CR'!$J:$J,'ATL CR'!$I:$I,'ATL GA Inventory'!$B104,'ATL CR'!$L:$L,'ATL GA Inventory'!BX$3)</f>
        <v>0</v>
      </c>
      <c r="BY104" s="13">
        <f>SUMIFS('ATL RAW'!$J:$J,'ATL RAW'!$I:$I,'ATL GA Inventory'!$B104,'ATL RAW'!$L:$L,'ATL GA Inventory'!BY$3)+SUMIFS('ATL CR'!$J:$J,'ATL CR'!$I:$I,'ATL GA Inventory'!$B104,'ATL CR'!$L:$L,'ATL GA Inventory'!BY$3)</f>
        <v>0</v>
      </c>
      <c r="BZ104" s="13">
        <f>SUMIFS('ATL RAW'!$J:$J,'ATL RAW'!$I:$I,'ATL GA Inventory'!$B104,'ATL RAW'!$L:$L,'ATL GA Inventory'!BZ$3)+SUMIFS('ATL CR'!$J:$J,'ATL CR'!$I:$I,'ATL GA Inventory'!$B104,'ATL CR'!$L:$L,'ATL GA Inventory'!BZ$3)</f>
        <v>0</v>
      </c>
      <c r="CA104" s="13">
        <f>SUMIFS('ATL RAW'!$J:$J,'ATL RAW'!$I:$I,'ATL GA Inventory'!$B104,'ATL RAW'!$L:$L,'ATL GA Inventory'!CA$3)+SUMIFS('ATL CR'!$J:$J,'ATL CR'!$I:$I,'ATL GA Inventory'!$B104,'ATL CR'!$L:$L,'ATL GA Inventory'!CA$3)</f>
        <v>0</v>
      </c>
      <c r="CB104" s="13">
        <f>SUMIFS('ATL RAW'!$J:$J,'ATL RAW'!$I:$I,'ATL GA Inventory'!$B104,'ATL RAW'!$L:$L,'ATL GA Inventory'!CB$3)+SUMIFS('ATL CR'!$J:$J,'ATL CR'!$I:$I,'ATL GA Inventory'!$B104,'ATL CR'!$L:$L,'ATL GA Inventory'!CB$3)</f>
        <v>0</v>
      </c>
      <c r="CC104" s="13">
        <f>SUMIFS('ATL RAW'!$J:$J,'ATL RAW'!$I:$I,'ATL GA Inventory'!$B104,'ATL RAW'!$L:$L,'ATL GA Inventory'!CC$3)+SUMIFS('ATL CR'!$J:$J,'ATL CR'!$I:$I,'ATL GA Inventory'!$B104,'ATL CR'!$L:$L,'ATL GA Inventory'!CC$3)</f>
        <v>0</v>
      </c>
      <c r="CD104" s="13">
        <f>SUMIFS('ATL RAW'!$J:$J,'ATL RAW'!$I:$I,'ATL GA Inventory'!$B104,'ATL RAW'!$L:$L,'ATL GA Inventory'!CD$3)+SUMIFS('ATL CR'!$J:$J,'ATL CR'!$I:$I,'ATL GA Inventory'!$B104,'ATL CR'!$L:$L,'ATL GA Inventory'!CD$3)</f>
        <v>0</v>
      </c>
      <c r="CE104" s="13">
        <f>SUMIFS('ATL RAW'!$J:$J,'ATL RAW'!$I:$I,'ATL GA Inventory'!$B104,'ATL RAW'!$L:$L,'ATL GA Inventory'!CE$3)+SUMIFS('ATL CR'!$J:$J,'ATL CR'!$I:$I,'ATL GA Inventory'!$B104,'ATL CR'!$L:$L,'ATL GA Inventory'!CE$3)</f>
        <v>0</v>
      </c>
      <c r="CF104" s="13">
        <f>SUMIFS('ATL RAW'!$J:$J,'ATL RAW'!$I:$I,'ATL GA Inventory'!$B104,'ATL RAW'!$L:$L,'ATL GA Inventory'!CF$3)+SUMIFS('ATL CR'!$J:$J,'ATL CR'!$I:$I,'ATL GA Inventory'!$B104,'ATL CR'!$L:$L,'ATL GA Inventory'!CF$3)</f>
        <v>0</v>
      </c>
      <c r="CG104" s="13">
        <f>SUMIFS('ATL RAW'!$J:$J,'ATL RAW'!$I:$I,'ATL GA Inventory'!$B104,'ATL RAW'!$L:$L,'ATL GA Inventory'!CG$3)+SUMIFS('ATL CR'!$J:$J,'ATL CR'!$I:$I,'ATL GA Inventory'!$B104,'ATL CR'!$L:$L,'ATL GA Inventory'!CG$3)</f>
        <v>0</v>
      </c>
      <c r="CH104" s="13">
        <f>SUMIFS('ATL RAW'!$J:$J,'ATL RAW'!$I:$I,'ATL GA Inventory'!$B104,'ATL RAW'!$L:$L,'ATL GA Inventory'!CH$3)+SUMIFS('ATL CR'!$J:$J,'ATL CR'!$I:$I,'ATL GA Inventory'!$B104,'ATL CR'!$L:$L,'ATL GA Inventory'!CH$3)</f>
        <v>0</v>
      </c>
      <c r="CI104" s="13">
        <f>SUMIFS('ATL RAW'!$J:$J,'ATL RAW'!$I:$I,'ATL GA Inventory'!$B104,'ATL RAW'!$L:$L,'ATL GA Inventory'!CI$3)+SUMIFS('ATL CR'!$J:$J,'ATL CR'!$I:$I,'ATL GA Inventory'!$B104,'ATL CR'!$L:$L,'ATL GA Inventory'!CI$3)</f>
        <v>0</v>
      </c>
      <c r="CJ104" s="13">
        <f>SUMIFS('ATL RAW'!$J:$J,'ATL RAW'!$I:$I,'ATL GA Inventory'!$B104,'ATL RAW'!$L:$L,'ATL GA Inventory'!CJ$3)+SUMIFS('ATL CR'!$J:$J,'ATL CR'!$I:$I,'ATL GA Inventory'!$B104,'ATL CR'!$L:$L,'ATL GA Inventory'!CJ$3)</f>
        <v>0</v>
      </c>
      <c r="CK104" s="13">
        <f>SUMIFS('ATL RAW'!$J:$J,'ATL RAW'!$I:$I,'ATL GA Inventory'!$B104,'ATL RAW'!$L:$L,'ATL GA Inventory'!CK$3)+SUMIFS('ATL CR'!$J:$J,'ATL CR'!$I:$I,'ATL GA Inventory'!$B104,'ATL CR'!$L:$L,'ATL GA Inventory'!CK$3)</f>
        <v>0</v>
      </c>
      <c r="CL104" s="13">
        <f>SUMIFS('ATL RAW'!$J:$J,'ATL RAW'!$I:$I,'ATL GA Inventory'!$B104,'ATL RAW'!$L:$L,'ATL GA Inventory'!CL$3)+SUMIFS('ATL CR'!$J:$J,'ATL CR'!$I:$I,'ATL GA Inventory'!$B104,'ATL CR'!$L:$L,'ATL GA Inventory'!CL$3)</f>
        <v>0</v>
      </c>
      <c r="CM104" s="13">
        <f>SUMIFS('ATL RAW'!$J:$J,'ATL RAW'!$I:$I,'ATL GA Inventory'!$B104,'ATL RAW'!$L:$L,'ATL GA Inventory'!CM$3)+SUMIFS('ATL CR'!$J:$J,'ATL CR'!$I:$I,'ATL GA Inventory'!$B104,'ATL CR'!$L:$L,'ATL GA Inventory'!CM$3)</f>
        <v>0</v>
      </c>
      <c r="CN104" s="13">
        <f>SUMIFS('ATL RAW'!$J:$J,'ATL RAW'!$I:$I,'ATL GA Inventory'!$B104,'ATL RAW'!$L:$L,'ATL GA Inventory'!CN$3)+SUMIFS('ATL CR'!$J:$J,'ATL CR'!$I:$I,'ATL GA Inventory'!$B104,'ATL CR'!$L:$L,'ATL GA Inventory'!CN$3)</f>
        <v>0</v>
      </c>
      <c r="CO104" s="13">
        <f>SUMIFS('ATL RAW'!$J:$J,'ATL RAW'!$I:$I,'ATL GA Inventory'!$B104,'ATL RAW'!$L:$L,'ATL GA Inventory'!CO$3)+SUMIFS('ATL CR'!$J:$J,'ATL CR'!$I:$I,'ATL GA Inventory'!$B104,'ATL CR'!$L:$L,'ATL GA Inventory'!CO$3)</f>
        <v>0</v>
      </c>
      <c r="CP104" s="13">
        <f>SUMIFS('ATL RAW'!$J:$J,'ATL RAW'!$I:$I,'ATL GA Inventory'!$B104,'ATL RAW'!$L:$L,'ATL GA Inventory'!CP$3)+SUMIFS('ATL CR'!$J:$J,'ATL CR'!$I:$I,'ATL GA Inventory'!$B104,'ATL CR'!$L:$L,'ATL GA Inventory'!CP$3)</f>
        <v>0</v>
      </c>
      <c r="CQ104" s="13">
        <f>SUMIFS('ATL RAW'!$J:$J,'ATL RAW'!$I:$I,'ATL GA Inventory'!$B104,'ATL RAW'!$L:$L,'ATL GA Inventory'!CQ$3)+SUMIFS('ATL CR'!$J:$J,'ATL CR'!$I:$I,'ATL GA Inventory'!$B104,'ATL CR'!$L:$L,'ATL GA Inventory'!CQ$3)</f>
        <v>0</v>
      </c>
      <c r="CR104" s="13">
        <f>SUMIFS('ATL RAW'!$J:$J,'ATL RAW'!$I:$I,'ATL GA Inventory'!$B104,'ATL RAW'!$L:$L,'ATL GA Inventory'!CR$3)+SUMIFS('ATL CR'!$J:$J,'ATL CR'!$I:$I,'ATL GA Inventory'!$B104,'ATL CR'!$L:$L,'ATL GA Inventory'!CR$3)</f>
        <v>0</v>
      </c>
      <c r="CS104" s="13">
        <f>SUMIFS('ATL RAW'!$J:$J,'ATL RAW'!$I:$I,'ATL GA Inventory'!$B104,'ATL RAW'!$L:$L,'ATL GA Inventory'!CS$3)+SUMIFS('ATL CR'!$J:$J,'ATL CR'!$I:$I,'ATL GA Inventory'!$B104,'ATL CR'!$L:$L,'ATL GA Inventory'!CS$3)</f>
        <v>0</v>
      </c>
      <c r="CT104" s="13">
        <f>SUMIFS('ATL RAW'!$J:$J,'ATL RAW'!$I:$I,'ATL GA Inventory'!$B104,'ATL RAW'!$L:$L,'ATL GA Inventory'!CT$3)+SUMIFS('ATL CR'!$J:$J,'ATL CR'!$I:$I,'ATL GA Inventory'!$B104,'ATL CR'!$L:$L,'ATL GA Inventory'!CT$3)</f>
        <v>0</v>
      </c>
      <c r="CU104" s="13">
        <f>SUMIFS('ATL RAW'!$J:$J,'ATL RAW'!$I:$I,'ATL GA Inventory'!$B104,'ATL RAW'!$L:$L,'ATL GA Inventory'!CU$3)+SUMIFS('ATL CR'!$J:$J,'ATL CR'!$I:$I,'ATL GA Inventory'!$B104,'ATL CR'!$L:$L,'ATL GA Inventory'!CU$3)</f>
        <v>0</v>
      </c>
      <c r="CV104" s="13">
        <f>SUMIFS('ATL RAW'!$J:$J,'ATL RAW'!$I:$I,'ATL GA Inventory'!$B104,'ATL RAW'!$L:$L,'ATL GA Inventory'!CV$3)+SUMIFS('ATL CR'!$J:$J,'ATL CR'!$I:$I,'ATL GA Inventory'!$B104,'ATL CR'!$L:$L,'ATL GA Inventory'!CV$3)</f>
        <v>0</v>
      </c>
      <c r="CW104" s="13">
        <f>SUMIFS('ATL RAW'!$J:$J,'ATL RAW'!$I:$I,'ATL GA Inventory'!$B104,'ATL RAW'!$L:$L,'ATL GA Inventory'!CW$3)+SUMIFS('ATL CR'!$J:$J,'ATL CR'!$I:$I,'ATL GA Inventory'!$B104,'ATL CR'!$L:$L,'ATL GA Inventory'!CW$3)</f>
        <v>0</v>
      </c>
      <c r="CX104" s="13">
        <f>SUMIFS('ATL RAW'!$J:$J,'ATL RAW'!$I:$I,'ATL GA Inventory'!$B104,'ATL RAW'!$L:$L,'ATL GA Inventory'!CX$3)+SUMIFS('ATL CR'!$J:$J,'ATL CR'!$I:$I,'ATL GA Inventory'!$B104,'ATL CR'!$L:$L,'ATL GA Inventory'!CX$3)</f>
        <v>0</v>
      </c>
      <c r="CY104" s="13">
        <f>SUMIFS('ATL RAW'!$J:$J,'ATL RAW'!$I:$I,'ATL GA Inventory'!$B104,'ATL RAW'!$L:$L,'ATL GA Inventory'!CY$3)+SUMIFS('ATL CR'!$J:$J,'ATL CR'!$I:$I,'ATL GA Inventory'!$B104,'ATL CR'!$L:$L,'ATL GA Inventory'!CY$3)</f>
        <v>0</v>
      </c>
      <c r="CZ104" s="13">
        <f>SUMIFS('ATL RAW'!$J:$J,'ATL RAW'!$I:$I,'ATL GA Inventory'!$B104,'ATL RAW'!$L:$L,'ATL GA Inventory'!CZ$3)+SUMIFS('ATL CR'!$J:$J,'ATL CR'!$I:$I,'ATL GA Inventory'!$B104,'ATL CR'!$L:$L,'ATL GA Inventory'!CZ$3)</f>
        <v>0</v>
      </c>
      <c r="DA104" s="13">
        <f>SUMIFS('ATL RAW'!$J:$J,'ATL RAW'!$I:$I,'ATL GA Inventory'!$B104,'ATL RAW'!$L:$L,'ATL GA Inventory'!DA$3)+SUMIFS('ATL CR'!$J:$J,'ATL CR'!$I:$I,'ATL GA Inventory'!$B104,'ATL CR'!$L:$L,'ATL GA Inventory'!DA$3)</f>
        <v>0</v>
      </c>
      <c r="DB104" s="13">
        <f>SUMIFS('ATL RAW'!$J:$J,'ATL RAW'!$I:$I,'ATL GA Inventory'!$B104,'ATL RAW'!$L:$L,'ATL GA Inventory'!DB$3)+SUMIFS('ATL CR'!$J:$J,'ATL CR'!$I:$I,'ATL GA Inventory'!$B104,'ATL CR'!$L:$L,'ATL GA Inventory'!DB$3)</f>
        <v>0</v>
      </c>
      <c r="DC104" s="13">
        <f>SUMIFS('ATL RAW'!$J:$J,'ATL RAW'!$I:$I,'ATL GA Inventory'!$B104,'ATL RAW'!$L:$L,'ATL GA Inventory'!DC$3)+SUMIFS('ATL CR'!$J:$J,'ATL CR'!$I:$I,'ATL GA Inventory'!$B104,'ATL CR'!$L:$L,'ATL GA Inventory'!DC$3)</f>
        <v>0</v>
      </c>
      <c r="DD104" s="13">
        <f>SUMIFS('ATL RAW'!$J:$J,'ATL RAW'!$I:$I,'ATL GA Inventory'!$B104,'ATL RAW'!$L:$L,'ATL GA Inventory'!DD$3)+SUMIFS('ATL CR'!$J:$J,'ATL CR'!$I:$I,'ATL GA Inventory'!$B104,'ATL CR'!$L:$L,'ATL GA Inventory'!DD$3)</f>
        <v>0</v>
      </c>
      <c r="DE104" s="13">
        <f>SUMIFS('ATL RAW'!$J:$J,'ATL RAW'!$I:$I,'ATL GA Inventory'!$B104,'ATL RAW'!$L:$L,'ATL GA Inventory'!DE$3)+SUMIFS('ATL CR'!$J:$J,'ATL CR'!$I:$I,'ATL GA Inventory'!$B104,'ATL CR'!$L:$L,'ATL GA Inventory'!DE$3)</f>
        <v>0</v>
      </c>
      <c r="DF104" s="13">
        <f>SUMIFS('ATL RAW'!$J:$J,'ATL RAW'!$I:$I,'ATL GA Inventory'!$B104,'ATL RAW'!$L:$L,'ATL GA Inventory'!DF$3)+SUMIFS('ATL CR'!$J:$J,'ATL CR'!$I:$I,'ATL GA Inventory'!$B104,'ATL CR'!$L:$L,'ATL GA Inventory'!DF$3)</f>
        <v>0</v>
      </c>
      <c r="DG104" s="13">
        <f>SUMIFS('ATL RAW'!$J:$J,'ATL RAW'!$I:$I,'ATL GA Inventory'!$B104,'ATL RAW'!$L:$L,'ATL GA Inventory'!DG$3)+SUMIFS('ATL CR'!$J:$J,'ATL CR'!$I:$I,'ATL GA Inventory'!$B104,'ATL CR'!$L:$L,'ATL GA Inventory'!DG$3)</f>
        <v>0</v>
      </c>
      <c r="DH104" s="13">
        <f>SUMIFS('ATL RAW'!$J:$J,'ATL RAW'!$I:$I,'ATL GA Inventory'!$B104,'ATL RAW'!$L:$L,'ATL GA Inventory'!DH$3)+SUMIFS('ATL CR'!$J:$J,'ATL CR'!$I:$I,'ATL GA Inventory'!$B104,'ATL CR'!$L:$L,'ATL GA Inventory'!DH$3)</f>
        <v>0</v>
      </c>
      <c r="DI104" s="13">
        <f>SUMIFS('ATL RAW'!$J:$J,'ATL RAW'!$I:$I,'ATL GA Inventory'!$B104,'ATL RAW'!$L:$L,'ATL GA Inventory'!DI$3)+SUMIFS('ATL CR'!$J:$J,'ATL CR'!$I:$I,'ATL GA Inventory'!$B104,'ATL CR'!$L:$L,'ATL GA Inventory'!DI$3)</f>
        <v>0</v>
      </c>
      <c r="DJ104" s="13">
        <f>SUMIFS('ATL RAW'!$J:$J,'ATL RAW'!$I:$I,'ATL GA Inventory'!$B104,'ATL RAW'!$L:$L,'ATL GA Inventory'!DJ$3)+SUMIFS('ATL CR'!$J:$J,'ATL CR'!$I:$I,'ATL GA Inventory'!$B104,'ATL CR'!$L:$L,'ATL GA Inventory'!DJ$3)</f>
        <v>0</v>
      </c>
      <c r="DK104" s="13">
        <f>SUMIFS('ATL RAW'!$J:$J,'ATL RAW'!$I:$I,'ATL GA Inventory'!$B104,'ATL RAW'!$L:$L,'ATL GA Inventory'!DK$3)+SUMIFS('ATL CR'!$J:$J,'ATL CR'!$I:$I,'ATL GA Inventory'!$B104,'ATL CR'!$L:$L,'ATL GA Inventory'!DK$3)</f>
        <v>0</v>
      </c>
      <c r="DL104" s="13">
        <f>SUMIFS('ATL RAW'!$J:$J,'ATL RAW'!$I:$I,'ATL GA Inventory'!$B104,'ATL RAW'!$L:$L,'ATL GA Inventory'!DL$3)+SUMIFS('ATL CR'!$J:$J,'ATL CR'!$I:$I,'ATL GA Inventory'!$B104,'ATL CR'!$L:$L,'ATL GA Inventory'!DL$3)</f>
        <v>0</v>
      </c>
      <c r="DM104" s="13">
        <f>SUMIFS('ATL RAW'!$J:$J,'ATL RAW'!$I:$I,'ATL GA Inventory'!$B104,'ATL RAW'!$L:$L,'ATL GA Inventory'!DM$3)+SUMIFS('ATL CR'!$J:$J,'ATL CR'!$I:$I,'ATL GA Inventory'!$B104,'ATL CR'!$L:$L,'ATL GA Inventory'!DM$3)</f>
        <v>0</v>
      </c>
      <c r="DN104" s="13">
        <f>SUMIFS('ATL RAW'!$J:$J,'ATL RAW'!$I:$I,'ATL GA Inventory'!$B104,'ATL RAW'!$L:$L,'ATL GA Inventory'!DN$3)+SUMIFS('ATL CR'!$J:$J,'ATL CR'!$I:$I,'ATL GA Inventory'!$B104,'ATL CR'!$L:$L,'ATL GA Inventory'!DN$3)</f>
        <v>0</v>
      </c>
      <c r="DO104" s="13">
        <f>SUMIFS('ATL RAW'!$J:$J,'ATL RAW'!$I:$I,'ATL GA Inventory'!$B104,'ATL RAW'!$L:$L,'ATL GA Inventory'!DO$3)+SUMIFS('ATL CR'!$J:$J,'ATL CR'!$I:$I,'ATL GA Inventory'!$B104,'ATL CR'!$L:$L,'ATL GA Inventory'!DO$3)</f>
        <v>0</v>
      </c>
      <c r="DP104" s="13">
        <f>SUMIFS('ATL RAW'!$J:$J,'ATL RAW'!$I:$I,'ATL GA Inventory'!$B104,'ATL RAW'!$L:$L,'ATL GA Inventory'!DP$3)+SUMIFS('ATL CR'!$J:$J,'ATL CR'!$I:$I,'ATL GA Inventory'!$B104,'ATL CR'!$L:$L,'ATL GA Inventory'!DP$3)</f>
        <v>0</v>
      </c>
      <c r="DQ104" s="13">
        <f>SUMIFS('ATL RAW'!$J:$J,'ATL RAW'!$I:$I,'ATL GA Inventory'!$B104,'ATL RAW'!$L:$L,'ATL GA Inventory'!DQ$3)+SUMIFS('ATL CR'!$J:$J,'ATL CR'!$I:$I,'ATL GA Inventory'!$B104,'ATL CR'!$L:$L,'ATL GA Inventory'!DQ$3)</f>
        <v>0</v>
      </c>
      <c r="DR104" s="13">
        <f>SUMIFS('ATL RAW'!$J:$J,'ATL RAW'!$I:$I,'ATL GA Inventory'!$B104,'ATL RAW'!$L:$L,'ATL GA Inventory'!DR$3)+SUMIFS('ATL CR'!$J:$J,'ATL CR'!$I:$I,'ATL GA Inventory'!$B104,'ATL CR'!$L:$L,'ATL GA Inventory'!DR$3)</f>
        <v>0</v>
      </c>
      <c r="DS104" s="13">
        <f>SUMIFS('ATL RAW'!$J:$J,'ATL RAW'!$I:$I,'ATL GA Inventory'!$B104,'ATL RAW'!$L:$L,'ATL GA Inventory'!DS$3)+SUMIFS('ATL CR'!$J:$J,'ATL CR'!$I:$I,'ATL GA Inventory'!$B104,'ATL CR'!$L:$L,'ATL GA Inventory'!DS$3)</f>
        <v>0</v>
      </c>
      <c r="DT104" s="13">
        <f>SUMIFS('ATL RAW'!$J:$J,'ATL RAW'!$I:$I,'ATL GA Inventory'!$B104,'ATL RAW'!$L:$L,'ATL GA Inventory'!DT$3)+SUMIFS('ATL CR'!$J:$J,'ATL CR'!$I:$I,'ATL GA Inventory'!$B104,'ATL CR'!$L:$L,'ATL GA Inventory'!DT$3)</f>
        <v>0</v>
      </c>
      <c r="DU104" s="13">
        <f>SUMIFS('ATL RAW'!$J:$J,'ATL RAW'!$I:$I,'ATL GA Inventory'!$B104,'ATL RAW'!$L:$L,'ATL GA Inventory'!DU$3)+SUMIFS('ATL CR'!$J:$J,'ATL CR'!$I:$I,'ATL GA Inventory'!$B104,'ATL CR'!$L:$L,'ATL GA Inventory'!DU$3)</f>
        <v>0</v>
      </c>
      <c r="DV104" s="13">
        <f>SUMIFS('ATL RAW'!$J:$J,'ATL RAW'!$I:$I,'ATL GA Inventory'!$B104,'ATL RAW'!$L:$L,'ATL GA Inventory'!DV$3)+SUMIFS('ATL CR'!$J:$J,'ATL CR'!$I:$I,'ATL GA Inventory'!$B104,'ATL CR'!$L:$L,'ATL GA Inventory'!DV$3)</f>
        <v>0</v>
      </c>
      <c r="DW104" s="13">
        <f>SUMIFS('ATL RAW'!$J:$J,'ATL RAW'!$I:$I,'ATL GA Inventory'!$B104,'ATL RAW'!$L:$L,'ATL GA Inventory'!DW$3)+SUMIFS('ATL CR'!$J:$J,'ATL CR'!$I:$I,'ATL GA Inventory'!$B104,'ATL CR'!$L:$L,'ATL GA Inventory'!DW$3)</f>
        <v>0</v>
      </c>
      <c r="DX104" s="13">
        <f>SUMIFS('ATL RAW'!$J:$J,'ATL RAW'!$I:$I,'ATL GA Inventory'!$B104,'ATL RAW'!$L:$L,'ATL GA Inventory'!DX$3)+SUMIFS('ATL CR'!$J:$J,'ATL CR'!$I:$I,'ATL GA Inventory'!$B104,'ATL CR'!$L:$L,'ATL GA Inventory'!DX$3)</f>
        <v>0</v>
      </c>
      <c r="DY104" s="13">
        <f>SUMIFS('ATL RAW'!$J:$J,'ATL RAW'!$I:$I,'ATL GA Inventory'!$B104,'ATL RAW'!$L:$L,'ATL GA Inventory'!DY$3)+SUMIFS('ATL CR'!$J:$J,'ATL CR'!$I:$I,'ATL GA Inventory'!$B104,'ATL CR'!$L:$L,'ATL GA Inventory'!DY$3)</f>
        <v>0</v>
      </c>
      <c r="DZ104" s="13">
        <f>SUMIFS('ATL RAW'!$J:$J,'ATL RAW'!$I:$I,'ATL GA Inventory'!$B104,'ATL RAW'!$L:$L,'ATL GA Inventory'!DZ$3)+SUMIFS('ATL CR'!$J:$J,'ATL CR'!$I:$I,'ATL GA Inventory'!$B104,'ATL CR'!$L:$L,'ATL GA Inventory'!DZ$3)</f>
        <v>0</v>
      </c>
      <c r="EA104" s="13">
        <f>SUMIFS('ATL RAW'!$J:$J,'ATL RAW'!$I:$I,'ATL GA Inventory'!$B104,'ATL RAW'!$L:$L,'ATL GA Inventory'!EA$3)+SUMIFS('ATL CR'!$J:$J,'ATL CR'!$I:$I,'ATL GA Inventory'!$B104,'ATL CR'!$L:$L,'ATL GA Inventory'!EA$3)</f>
        <v>0</v>
      </c>
      <c r="EB104" s="13">
        <f>SUMIFS('ATL RAW'!$J:$J,'ATL RAW'!$I:$I,'ATL GA Inventory'!$B104,'ATL RAW'!$L:$L,'ATL GA Inventory'!EB$3)+SUMIFS('ATL CR'!$J:$J,'ATL CR'!$I:$I,'ATL GA Inventory'!$B104,'ATL CR'!$L:$L,'ATL GA Inventory'!EB$3)</f>
        <v>0</v>
      </c>
      <c r="EC104" s="13">
        <f>SUMIFS('ATL RAW'!$J:$J,'ATL RAW'!$I:$I,'ATL GA Inventory'!$B104,'ATL RAW'!$L:$L,'ATL GA Inventory'!EC$3)+SUMIFS('ATL CR'!$J:$J,'ATL CR'!$I:$I,'ATL GA Inventory'!$B104,'ATL CR'!$L:$L,'ATL GA Inventory'!EC$3)</f>
        <v>0</v>
      </c>
      <c r="ED104" s="13">
        <f>SUMIFS('ATL RAW'!$J:$J,'ATL RAW'!$I:$I,'ATL GA Inventory'!$B104,'ATL RAW'!$L:$L,'ATL GA Inventory'!ED$3)+SUMIFS('ATL CR'!$J:$J,'ATL CR'!$I:$I,'ATL GA Inventory'!$B104,'ATL CR'!$L:$L,'ATL GA Inventory'!ED$3)</f>
        <v>0</v>
      </c>
      <c r="EE104" s="13">
        <f>SUMIFS('ATL RAW'!$J:$J,'ATL RAW'!$I:$I,'ATL GA Inventory'!$B104,'ATL RAW'!$L:$L,'ATL GA Inventory'!EE$3)+SUMIFS('ATL CR'!$J:$J,'ATL CR'!$I:$I,'ATL GA Inventory'!$B104,'ATL CR'!$L:$L,'ATL GA Inventory'!EE$3)</f>
        <v>0</v>
      </c>
      <c r="EF104" s="13">
        <f>SUMIFS('ATL RAW'!$J:$J,'ATL RAW'!$I:$I,'ATL GA Inventory'!$B104,'ATL RAW'!$L:$L,'ATL GA Inventory'!EF$3)+SUMIFS('ATL CR'!$J:$J,'ATL CR'!$I:$I,'ATL GA Inventory'!$B104,'ATL CR'!$L:$L,'ATL GA Inventory'!EF$3)</f>
        <v>0</v>
      </c>
      <c r="EG104" s="13">
        <f>SUMIFS('ATL RAW'!$J:$J,'ATL RAW'!$I:$I,'ATL GA Inventory'!$B104,'ATL RAW'!$L:$L,'ATL GA Inventory'!EG$3)+SUMIFS('ATL CR'!$J:$J,'ATL CR'!$I:$I,'ATL GA Inventory'!$B104,'ATL CR'!$L:$L,'ATL GA Inventory'!EG$3)</f>
        <v>0</v>
      </c>
      <c r="EH104" s="13">
        <f>SUMIFS('ATL RAW'!$J:$J,'ATL RAW'!$I:$I,'ATL GA Inventory'!$B104,'ATL RAW'!$L:$L,'ATL GA Inventory'!EH$3)+SUMIFS('ATL CR'!$J:$J,'ATL CR'!$I:$I,'ATL GA Inventory'!$B104,'ATL CR'!$L:$L,'ATL GA Inventory'!EH$3)</f>
        <v>0</v>
      </c>
      <c r="EI104" s="13">
        <f>SUMIFS('ATL RAW'!$J:$J,'ATL RAW'!$I:$I,'ATL GA Inventory'!$B104,'ATL RAW'!$L:$L,'ATL GA Inventory'!EI$3)+SUMIFS('ATL CR'!$J:$J,'ATL CR'!$I:$I,'ATL GA Inventory'!$B104,'ATL CR'!$L:$L,'ATL GA Inventory'!EI$3)</f>
        <v>0</v>
      </c>
      <c r="EJ104" s="13">
        <f>SUMIFS('ATL RAW'!$J:$J,'ATL RAW'!$I:$I,'ATL GA Inventory'!$B104,'ATL RAW'!$L:$L,'ATL GA Inventory'!EJ$3)+SUMIFS('ATL CR'!$J:$J,'ATL CR'!$I:$I,'ATL GA Inventory'!$B104,'ATL CR'!$L:$L,'ATL GA Inventory'!EJ$3)</f>
        <v>0</v>
      </c>
      <c r="EK104" s="13">
        <f>SUMIFS('ATL RAW'!$J:$J,'ATL RAW'!$I:$I,'ATL GA Inventory'!$B104,'ATL RAW'!$L:$L,'ATL GA Inventory'!EK$3)+SUMIFS('ATL CR'!$J:$J,'ATL CR'!$I:$I,'ATL GA Inventory'!$B104,'ATL CR'!$L:$L,'ATL GA Inventory'!EK$3)</f>
        <v>0</v>
      </c>
      <c r="EL104" s="13">
        <f>SUMIFS('ATL RAW'!$J:$J,'ATL RAW'!$I:$I,'ATL GA Inventory'!$B104,'ATL RAW'!$L:$L,'ATL GA Inventory'!EL$3)+SUMIFS('ATL CR'!$J:$J,'ATL CR'!$I:$I,'ATL GA Inventory'!$B104,'ATL CR'!$L:$L,'ATL GA Inventory'!EL$3)</f>
        <v>0</v>
      </c>
      <c r="EM104" s="13">
        <f>SUMIFS('ATL RAW'!$J:$J,'ATL RAW'!$I:$I,'ATL GA Inventory'!$B104,'ATL RAW'!$L:$L,'ATL GA Inventory'!EM$3)+SUMIFS('ATL CR'!$J:$J,'ATL CR'!$I:$I,'ATL GA Inventory'!$B104,'ATL CR'!$L:$L,'ATL GA Inventory'!EM$3)</f>
        <v>0</v>
      </c>
      <c r="EN104" s="13">
        <f>SUMIFS('ATL RAW'!$J:$J,'ATL RAW'!$I:$I,'ATL GA Inventory'!$B104,'ATL RAW'!$L:$L,'ATL GA Inventory'!EN$3)+SUMIFS('ATL CR'!$J:$J,'ATL CR'!$I:$I,'ATL GA Inventory'!$B104,'ATL CR'!$L:$L,'ATL GA Inventory'!EN$3)</f>
        <v>0</v>
      </c>
      <c r="EO104" s="13">
        <f>SUMIFS('ATL RAW'!$J:$J,'ATL RAW'!$I:$I,'ATL GA Inventory'!$B104,'ATL RAW'!$L:$L,'ATL GA Inventory'!EO$3)+SUMIFS('ATL CR'!$J:$J,'ATL CR'!$I:$I,'ATL GA Inventory'!$B104,'ATL CR'!$L:$L,'ATL GA Inventory'!EO$3)</f>
        <v>0</v>
      </c>
      <c r="EP104" s="13">
        <f>SUMIFS('ATL RAW'!$J:$J,'ATL RAW'!$I:$I,'ATL GA Inventory'!$B104,'ATL RAW'!$L:$L,'ATL GA Inventory'!EP$3)+SUMIFS('ATL CR'!$J:$J,'ATL CR'!$I:$I,'ATL GA Inventory'!$B104,'ATL CR'!$L:$L,'ATL GA Inventory'!EP$3)</f>
        <v>0</v>
      </c>
      <c r="EQ104" s="13">
        <f>SUMIFS('ATL RAW'!$J:$J,'ATL RAW'!$I:$I,'ATL GA Inventory'!$B104,'ATL RAW'!$L:$L,'ATL GA Inventory'!EQ$3)+SUMIFS('ATL CR'!$J:$J,'ATL CR'!$I:$I,'ATL GA Inventory'!$B104,'ATL CR'!$L:$L,'ATL GA Inventory'!EQ$3)</f>
        <v>0</v>
      </c>
      <c r="ER104" s="13">
        <f>SUMIFS('ATL RAW'!$J:$J,'ATL RAW'!$I:$I,'ATL GA Inventory'!$B104,'ATL RAW'!$L:$L,'ATL GA Inventory'!ER$3)+SUMIFS('ATL CR'!$J:$J,'ATL CR'!$I:$I,'ATL GA Inventory'!$B104,'ATL CR'!$L:$L,'ATL GA Inventory'!ER$3)</f>
        <v>0</v>
      </c>
      <c r="ES104" s="13">
        <f>SUMIFS('ATL RAW'!$J:$J,'ATL RAW'!$I:$I,'ATL GA Inventory'!$B104,'ATL RAW'!$L:$L,'ATL GA Inventory'!ES$3)+SUMIFS('ATL CR'!$J:$J,'ATL CR'!$I:$I,'ATL GA Inventory'!$B104,'ATL CR'!$L:$L,'ATL GA Inventory'!ES$3)</f>
        <v>0</v>
      </c>
      <c r="ET104" s="13">
        <f>SUMIFS('ATL RAW'!$J:$J,'ATL RAW'!$I:$I,'ATL GA Inventory'!$B104,'ATL RAW'!$L:$L,'ATL GA Inventory'!ET$3)+SUMIFS('ATL CR'!$J:$J,'ATL CR'!$I:$I,'ATL GA Inventory'!$B104,'ATL CR'!$L:$L,'ATL GA Inventory'!ET$3)</f>
        <v>0</v>
      </c>
      <c r="EU104" s="13">
        <f>SUMIFS('ATL RAW'!$J:$J,'ATL RAW'!$I:$I,'ATL GA Inventory'!$B104,'ATL RAW'!$L:$L,'ATL GA Inventory'!EU$3)+SUMIFS('ATL CR'!$J:$J,'ATL CR'!$I:$I,'ATL GA Inventory'!$B104,'ATL CR'!$L:$L,'ATL GA Inventory'!EU$3)</f>
        <v>0</v>
      </c>
      <c r="EV104" s="13">
        <f>SUMIFS('ATL RAW'!$J:$J,'ATL RAW'!$I:$I,'ATL GA Inventory'!$B104,'ATL RAW'!$L:$L,'ATL GA Inventory'!EV$3)+SUMIFS('ATL CR'!$J:$J,'ATL CR'!$I:$I,'ATL GA Inventory'!$B104,'ATL CR'!$L:$L,'ATL GA Inventory'!EV$3)</f>
        <v>0</v>
      </c>
      <c r="EW104" s="13">
        <f>SUMIFS('ATL RAW'!$J:$J,'ATL RAW'!$I:$I,'ATL GA Inventory'!$B104,'ATL RAW'!$L:$L,'ATL GA Inventory'!EW$3)+SUMIFS('ATL CR'!$J:$J,'ATL CR'!$I:$I,'ATL GA Inventory'!$B104,'ATL CR'!$L:$L,'ATL GA Inventory'!EW$3)</f>
        <v>0</v>
      </c>
      <c r="EX104" s="13">
        <f>SUMIFS('ATL RAW'!$J:$J,'ATL RAW'!$I:$I,'ATL GA Inventory'!$B104,'ATL RAW'!$L:$L,'ATL GA Inventory'!EX$3)+SUMIFS('ATL CR'!$J:$J,'ATL CR'!$I:$I,'ATL GA Inventory'!$B104,'ATL CR'!$L:$L,'ATL GA Inventory'!EX$3)</f>
        <v>0</v>
      </c>
      <c r="EY104" s="13">
        <f>SUMIFS('ATL RAW'!$J:$J,'ATL RAW'!$I:$I,'ATL GA Inventory'!$B104,'ATL RAW'!$L:$L,'ATL GA Inventory'!EY$3)+SUMIFS('ATL CR'!$J:$J,'ATL CR'!$I:$I,'ATL GA Inventory'!$B104,'ATL CR'!$L:$L,'ATL GA Inventory'!EY$3)</f>
        <v>0</v>
      </c>
      <c r="EZ104" s="13">
        <f>SUMIFS('ATL RAW'!$J:$J,'ATL RAW'!$I:$I,'ATL GA Inventory'!$B104,'ATL RAW'!$L:$L,'ATL GA Inventory'!EZ$3)+SUMIFS('ATL CR'!$J:$J,'ATL CR'!$I:$I,'ATL GA Inventory'!$B104,'ATL CR'!$L:$L,'ATL GA Inventory'!EZ$3)</f>
        <v>0</v>
      </c>
      <c r="FA104" s="13">
        <f>SUMIFS('ATL RAW'!$J:$J,'ATL RAW'!$I:$I,'ATL GA Inventory'!$B104,'ATL RAW'!$L:$L,'ATL GA Inventory'!FA$3)+SUMIFS('ATL CR'!$J:$J,'ATL CR'!$I:$I,'ATL GA Inventory'!$B104,'ATL CR'!$L:$L,'ATL GA Inventory'!FA$3)</f>
        <v>0</v>
      </c>
      <c r="FB104" s="13">
        <f>SUMIFS('ATL RAW'!$J:$J,'ATL RAW'!$I:$I,'ATL GA Inventory'!$B104,'ATL RAW'!$L:$L,'ATL GA Inventory'!FB$3)+SUMIFS('ATL CR'!$J:$J,'ATL CR'!$I:$I,'ATL GA Inventory'!$B104,'ATL CR'!$L:$L,'ATL GA Inventory'!FB$3)</f>
        <v>0</v>
      </c>
      <c r="FC104" s="13">
        <f>SUMIFS('ATL RAW'!$J:$J,'ATL RAW'!$I:$I,'ATL GA Inventory'!$B104,'ATL RAW'!$L:$L,'ATL GA Inventory'!FC$3)+SUMIFS('ATL CR'!$J:$J,'ATL CR'!$I:$I,'ATL GA Inventory'!$B104,'ATL CR'!$L:$L,'ATL GA Inventory'!FC$3)</f>
        <v>0</v>
      </c>
      <c r="FD104" s="13">
        <f>SUMIFS('ATL RAW'!$J:$J,'ATL RAW'!$I:$I,'ATL GA Inventory'!$B104,'ATL RAW'!$L:$L,'ATL GA Inventory'!FD$3)+SUMIFS('ATL CR'!$J:$J,'ATL CR'!$I:$I,'ATL GA Inventory'!$B104,'ATL CR'!$L:$L,'ATL GA Inventory'!FD$3)</f>
        <v>0</v>
      </c>
      <c r="FE104" s="13">
        <f>SUMIFS('ATL RAW'!$J:$J,'ATL RAW'!$I:$I,'ATL GA Inventory'!$B104,'ATL RAW'!$L:$L,'ATL GA Inventory'!FE$3)+SUMIFS('ATL CR'!$J:$J,'ATL CR'!$I:$I,'ATL GA Inventory'!$B104,'ATL CR'!$L:$L,'ATL GA Inventory'!FE$3)</f>
        <v>0</v>
      </c>
      <c r="FF104" s="13">
        <f>SUMIFS('ATL RAW'!$J:$J,'ATL RAW'!$I:$I,'ATL GA Inventory'!$B104,'ATL RAW'!$L:$L,'ATL GA Inventory'!FF$3)+SUMIFS('ATL CR'!$J:$J,'ATL CR'!$I:$I,'ATL GA Inventory'!$B104,'ATL CR'!$L:$L,'ATL GA Inventory'!FF$3)</f>
        <v>0</v>
      </c>
      <c r="FG104" s="13">
        <f>SUMIFS('ATL RAW'!$J:$J,'ATL RAW'!$I:$I,'ATL GA Inventory'!$B104,'ATL RAW'!$L:$L,'ATL GA Inventory'!FG$3)+SUMIFS('ATL CR'!$J:$J,'ATL CR'!$I:$I,'ATL GA Inventory'!$B104,'ATL CR'!$L:$L,'ATL GA Inventory'!FG$3)</f>
        <v>0</v>
      </c>
      <c r="FH104" s="13">
        <f>SUMIFS('ATL RAW'!$J:$J,'ATL RAW'!$I:$I,'ATL GA Inventory'!$B104,'ATL RAW'!$L:$L,'ATL GA Inventory'!FH$3)+SUMIFS('ATL CR'!$J:$J,'ATL CR'!$I:$I,'ATL GA Inventory'!$B104,'ATL CR'!$L:$L,'ATL GA Inventory'!FH$3)</f>
        <v>0</v>
      </c>
      <c r="FI104" s="13">
        <f>SUMIFS('ATL RAW'!$J:$J,'ATL RAW'!$I:$I,'ATL GA Inventory'!$B104,'ATL RAW'!$L:$L,'ATL GA Inventory'!FI$3)+SUMIFS('ATL CR'!$J:$J,'ATL CR'!$I:$I,'ATL GA Inventory'!$B104,'ATL CR'!$L:$L,'ATL GA Inventory'!FI$3)</f>
        <v>0</v>
      </c>
      <c r="FJ104" s="13">
        <f>SUMIFS('ATL RAW'!$J:$J,'ATL RAW'!$I:$I,'ATL GA Inventory'!$B104,'ATL RAW'!$L:$L,'ATL GA Inventory'!FJ$3)+SUMIFS('ATL CR'!$J:$J,'ATL CR'!$I:$I,'ATL GA Inventory'!$B104,'ATL CR'!$L:$L,'ATL GA Inventory'!FJ$3)</f>
        <v>0</v>
      </c>
      <c r="FK104" s="13">
        <f>SUMIFS('ATL RAW'!$J:$J,'ATL RAW'!$I:$I,'ATL GA Inventory'!$B104,'ATL RAW'!$L:$L,'ATL GA Inventory'!FK$3)+SUMIFS('ATL CR'!$J:$J,'ATL CR'!$I:$I,'ATL GA Inventory'!$B104,'ATL CR'!$L:$L,'ATL GA Inventory'!FK$3)</f>
        <v>0</v>
      </c>
      <c r="FL104" s="13">
        <f>SUMIFS('ATL RAW'!$J:$J,'ATL RAW'!$I:$I,'ATL GA Inventory'!$B104,'ATL RAW'!$L:$L,'ATL GA Inventory'!FL$3)+SUMIFS('ATL CR'!$J:$J,'ATL CR'!$I:$I,'ATL GA Inventory'!$B104,'ATL CR'!$L:$L,'ATL GA Inventory'!FL$3)</f>
        <v>0</v>
      </c>
      <c r="FM104" s="13">
        <f>SUMIFS('ATL RAW'!$J:$J,'ATL RAW'!$I:$I,'ATL GA Inventory'!$B104,'ATL RAW'!$L:$L,'ATL GA Inventory'!FM$3)+SUMIFS('ATL CR'!$J:$J,'ATL CR'!$I:$I,'ATL GA Inventory'!$B104,'ATL CR'!$L:$L,'ATL GA Inventory'!FM$3)</f>
        <v>0</v>
      </c>
      <c r="FN104" s="13">
        <f>SUMIFS('ATL RAW'!$J:$J,'ATL RAW'!$I:$I,'ATL GA Inventory'!$B104,'ATL RAW'!$L:$L,'ATL GA Inventory'!FN$3)+SUMIFS('ATL CR'!$J:$J,'ATL CR'!$I:$I,'ATL GA Inventory'!$B104,'ATL CR'!$L:$L,'ATL GA Inventory'!FN$3)</f>
        <v>0</v>
      </c>
      <c r="FO104" s="13">
        <f>SUMIFS('ATL RAW'!$J:$J,'ATL RAW'!$I:$I,'ATL GA Inventory'!$B104,'ATL RAW'!$L:$L,'ATL GA Inventory'!FO$3)+SUMIFS('ATL CR'!$J:$J,'ATL CR'!$I:$I,'ATL GA Inventory'!$B104,'ATL CR'!$L:$L,'ATL GA Inventory'!FO$3)</f>
        <v>0</v>
      </c>
      <c r="FP104" s="13">
        <f>SUMIFS('ATL RAW'!$J:$J,'ATL RAW'!$I:$I,'ATL GA Inventory'!$B104,'ATL RAW'!$L:$L,'ATL GA Inventory'!FP$3)+SUMIFS('ATL CR'!$J:$J,'ATL CR'!$I:$I,'ATL GA Inventory'!$B104,'ATL CR'!$L:$L,'ATL GA Inventory'!FP$3)</f>
        <v>0</v>
      </c>
      <c r="FQ104" s="13">
        <f>SUMIFS('ATL RAW'!$J:$J,'ATL RAW'!$I:$I,'ATL GA Inventory'!$B104,'ATL RAW'!$L:$L,'ATL GA Inventory'!FQ$3)+SUMIFS('ATL CR'!$J:$J,'ATL CR'!$I:$I,'ATL GA Inventory'!$B104,'ATL CR'!$L:$L,'ATL GA Inventory'!FQ$3)</f>
        <v>0</v>
      </c>
      <c r="FR104" s="13">
        <f>SUMIFS('ATL RAW'!$J:$J,'ATL RAW'!$I:$I,'ATL GA Inventory'!$B104,'ATL RAW'!$L:$L,'ATL GA Inventory'!FR$3)+SUMIFS('ATL CR'!$J:$J,'ATL CR'!$I:$I,'ATL GA Inventory'!$B104,'ATL CR'!$L:$L,'ATL GA Inventory'!FR$3)</f>
        <v>0</v>
      </c>
      <c r="FS104" s="13">
        <f>SUMIFS('ATL RAW'!$J:$J,'ATL RAW'!$I:$I,'ATL GA Inventory'!$B104,'ATL RAW'!$L:$L,'ATL GA Inventory'!FS$3)+SUMIFS('ATL CR'!$J:$J,'ATL CR'!$I:$I,'ATL GA Inventory'!$B104,'ATL CR'!$L:$L,'ATL GA Inventory'!FS$3)</f>
        <v>0</v>
      </c>
      <c r="FT104" s="13">
        <f>SUMIFS('ATL RAW'!$J:$J,'ATL RAW'!$I:$I,'ATL GA Inventory'!$B104,'ATL RAW'!$L:$L,'ATL GA Inventory'!FT$3)+SUMIFS('ATL CR'!$J:$J,'ATL CR'!$I:$I,'ATL GA Inventory'!$B104,'ATL CR'!$L:$L,'ATL GA Inventory'!FT$3)</f>
        <v>0</v>
      </c>
      <c r="FU104" s="13">
        <f>SUMIFS('ATL RAW'!$J:$J,'ATL RAW'!$I:$I,'ATL GA Inventory'!$B104,'ATL RAW'!$L:$L,'ATL GA Inventory'!FU$3)+SUMIFS('ATL CR'!$J:$J,'ATL CR'!$I:$I,'ATL GA Inventory'!$B104,'ATL CR'!$L:$L,'ATL GA Inventory'!FU$3)</f>
        <v>0</v>
      </c>
      <c r="FV104" s="13">
        <f>SUMIFS('ATL RAW'!$J:$J,'ATL RAW'!$I:$I,'ATL GA Inventory'!$B104,'ATL RAW'!$L:$L,'ATL GA Inventory'!FV$3)+SUMIFS('ATL CR'!$J:$J,'ATL CR'!$I:$I,'ATL GA Inventory'!$B104,'ATL CR'!$L:$L,'ATL GA Inventory'!FV$3)</f>
        <v>0</v>
      </c>
      <c r="FW104" s="13">
        <f>SUMIFS('ATL RAW'!$J:$J,'ATL RAW'!$I:$I,'ATL GA Inventory'!$B104,'ATL RAW'!$L:$L,'ATL GA Inventory'!FW$3)+SUMIFS('ATL CR'!$J:$J,'ATL CR'!$I:$I,'ATL GA Inventory'!$B104,'ATL CR'!$L:$L,'ATL GA Inventory'!FW$3)</f>
        <v>0</v>
      </c>
      <c r="FX104" s="13">
        <f>SUMIFS('ATL RAW'!$J:$J,'ATL RAW'!$I:$I,'ATL GA Inventory'!$B104,'ATL RAW'!$L:$L,'ATL GA Inventory'!FX$3)+SUMIFS('ATL CR'!$J:$J,'ATL CR'!$I:$I,'ATL GA Inventory'!$B104,'ATL CR'!$L:$L,'ATL GA Inventory'!FX$3)</f>
        <v>0</v>
      </c>
      <c r="FY104" s="13">
        <f>SUMIFS('ATL RAW'!$J:$J,'ATL RAW'!$I:$I,'ATL GA Inventory'!$B104,'ATL RAW'!$L:$L,'ATL GA Inventory'!FY$3)+SUMIFS('ATL CR'!$J:$J,'ATL CR'!$I:$I,'ATL GA Inventory'!$B104,'ATL CR'!$L:$L,'ATL GA Inventory'!FY$3)</f>
        <v>0</v>
      </c>
      <c r="FZ104" s="13">
        <f>SUMIFS('ATL RAW'!$J:$J,'ATL RAW'!$I:$I,'ATL GA Inventory'!$B104,'ATL RAW'!$L:$L,'ATL GA Inventory'!FZ$3)+SUMIFS('ATL CR'!$J:$J,'ATL CR'!$I:$I,'ATL GA Inventory'!$B104,'ATL CR'!$L:$L,'ATL GA Inventory'!FZ$3)</f>
        <v>0</v>
      </c>
      <c r="GA104" s="13">
        <f>SUMIFS('ATL RAW'!$J:$J,'ATL RAW'!$I:$I,'ATL GA Inventory'!$B104,'ATL RAW'!$L:$L,'ATL GA Inventory'!GA$3)+SUMIFS('ATL CR'!$J:$J,'ATL CR'!$I:$I,'ATL GA Inventory'!$B104,'ATL CR'!$L:$L,'ATL GA Inventory'!GA$3)</f>
        <v>0</v>
      </c>
      <c r="GB104" s="13">
        <f>SUMIFS('ATL RAW'!$J:$J,'ATL RAW'!$I:$I,'ATL GA Inventory'!$B104,'ATL RAW'!$L:$L,'ATL GA Inventory'!GB$3)+SUMIFS('ATL CR'!$J:$J,'ATL CR'!$I:$I,'ATL GA Inventory'!$B104,'ATL CR'!$L:$L,'ATL GA Inventory'!GB$3)</f>
        <v>0</v>
      </c>
      <c r="GC104" s="13">
        <f>SUMIFS('ATL RAW'!$J:$J,'ATL RAW'!$I:$I,'ATL GA Inventory'!$B104,'ATL RAW'!$L:$L,'ATL GA Inventory'!GC$3)+SUMIFS('ATL CR'!$J:$J,'ATL CR'!$I:$I,'ATL GA Inventory'!$B104,'ATL CR'!$L:$L,'ATL GA Inventory'!GC$3)</f>
        <v>0</v>
      </c>
      <c r="GD104" s="13">
        <f>SUMIFS('ATL RAW'!$J:$J,'ATL RAW'!$I:$I,'ATL GA Inventory'!$B104,'ATL RAW'!$L:$L,'ATL GA Inventory'!GD$3)+SUMIFS('ATL CR'!$J:$J,'ATL CR'!$I:$I,'ATL GA Inventory'!$B104,'ATL CR'!$L:$L,'ATL GA Inventory'!GD$3)</f>
        <v>0</v>
      </c>
      <c r="GE104" s="13">
        <f>SUMIFS('ATL RAW'!$J:$J,'ATL RAW'!$I:$I,'ATL GA Inventory'!$B104,'ATL RAW'!$L:$L,'ATL GA Inventory'!GE$3)+SUMIFS('ATL CR'!$J:$J,'ATL CR'!$I:$I,'ATL GA Inventory'!$B104,'ATL CR'!$L:$L,'ATL GA Inventory'!GE$3)</f>
        <v>0</v>
      </c>
      <c r="GF104" s="13">
        <f>SUMIFS('ATL RAW'!$J:$J,'ATL RAW'!$I:$I,'ATL GA Inventory'!$B104,'ATL RAW'!$L:$L,'ATL GA Inventory'!GF$3)+SUMIFS('ATL CR'!$J:$J,'ATL CR'!$I:$I,'ATL GA Inventory'!$B104,'ATL CR'!$L:$L,'ATL GA Inventory'!GF$3)</f>
        <v>0</v>
      </c>
      <c r="GG104" s="13">
        <f>SUMIFS('ATL RAW'!$J:$J,'ATL RAW'!$I:$I,'ATL GA Inventory'!$B104,'ATL RAW'!$L:$L,'ATL GA Inventory'!GG$3)+SUMIFS('ATL CR'!$J:$J,'ATL CR'!$I:$I,'ATL GA Inventory'!$B104,'ATL CR'!$L:$L,'ATL GA Inventory'!GG$3)</f>
        <v>0</v>
      </c>
      <c r="GH104" s="13">
        <f>SUMIFS('ATL RAW'!$J:$J,'ATL RAW'!$I:$I,'ATL GA Inventory'!$B104,'ATL RAW'!$L:$L,'ATL GA Inventory'!GH$3)+SUMIFS('ATL CR'!$J:$J,'ATL CR'!$I:$I,'ATL GA Inventory'!$B104,'ATL CR'!$L:$L,'ATL GA Inventory'!GH$3)</f>
        <v>0</v>
      </c>
      <c r="GI104" s="13">
        <f>SUMIFS('ATL RAW'!$J:$J,'ATL RAW'!$I:$I,'ATL GA Inventory'!$B104,'ATL RAW'!$L:$L,'ATL GA Inventory'!GI$3)+SUMIFS('ATL CR'!$J:$J,'ATL CR'!$I:$I,'ATL GA Inventory'!$B104,'ATL CR'!$L:$L,'ATL GA Inventory'!GI$3)</f>
        <v>0</v>
      </c>
      <c r="GJ104" s="13">
        <f>SUMIFS('ATL RAW'!$J:$J,'ATL RAW'!$I:$I,'ATL GA Inventory'!$B104,'ATL RAW'!$L:$L,'ATL GA Inventory'!GJ$3)+SUMIFS('ATL CR'!$J:$J,'ATL CR'!$I:$I,'ATL GA Inventory'!$B104,'ATL CR'!$L:$L,'ATL GA Inventory'!GJ$3)</f>
        <v>0</v>
      </c>
      <c r="GK104" s="13">
        <f>SUMIFS('ATL RAW'!$J:$J,'ATL RAW'!$I:$I,'ATL GA Inventory'!$B104,'ATL RAW'!$L:$L,'ATL GA Inventory'!GK$3)+SUMIFS('ATL CR'!$J:$J,'ATL CR'!$I:$I,'ATL GA Inventory'!$B104,'ATL CR'!$L:$L,'ATL GA Inventory'!GK$3)</f>
        <v>0</v>
      </c>
      <c r="GL104" s="13">
        <f>SUMIFS('ATL RAW'!$J:$J,'ATL RAW'!$I:$I,'ATL GA Inventory'!$B104,'ATL RAW'!$L:$L,'ATL GA Inventory'!GL$3)+SUMIFS('ATL CR'!$J:$J,'ATL CR'!$I:$I,'ATL GA Inventory'!$B104,'ATL CR'!$L:$L,'ATL GA Inventory'!GL$3)</f>
        <v>0</v>
      </c>
      <c r="GM104" s="13">
        <f>SUMIFS('ATL RAW'!$J:$J,'ATL RAW'!$I:$I,'ATL GA Inventory'!$B104,'ATL RAW'!$L:$L,'ATL GA Inventory'!GM$3)+SUMIFS('ATL CR'!$J:$J,'ATL CR'!$I:$I,'ATL GA Inventory'!$B104,'ATL CR'!$L:$L,'ATL GA Inventory'!GM$3)</f>
        <v>0</v>
      </c>
      <c r="GN104" s="13">
        <f>SUMIFS('ATL RAW'!$J:$J,'ATL RAW'!$I:$I,'ATL GA Inventory'!$B104,'ATL RAW'!$L:$L,'ATL GA Inventory'!GN$3)+SUMIFS('ATL CR'!$J:$J,'ATL CR'!$I:$I,'ATL GA Inventory'!$B104,'ATL CR'!$L:$L,'ATL GA Inventory'!GN$3)</f>
        <v>0</v>
      </c>
      <c r="GO104" s="13">
        <f>SUMIFS('ATL RAW'!$J:$J,'ATL RAW'!$I:$I,'ATL GA Inventory'!$B104,'ATL RAW'!$L:$L,'ATL GA Inventory'!GO$3)+SUMIFS('ATL CR'!$J:$J,'ATL CR'!$I:$I,'ATL GA Inventory'!$B104,'ATL CR'!$L:$L,'ATL GA Inventory'!GO$3)</f>
        <v>0</v>
      </c>
      <c r="GP104" s="13">
        <f>SUMIFS('ATL RAW'!$J:$J,'ATL RAW'!$I:$I,'ATL GA Inventory'!$B104,'ATL RAW'!$L:$L,'ATL GA Inventory'!GP$3)+SUMIFS('ATL CR'!$J:$J,'ATL CR'!$I:$I,'ATL GA Inventory'!$B104,'ATL CR'!$L:$L,'ATL GA Inventory'!GP$3)</f>
        <v>0</v>
      </c>
      <c r="GQ104" s="13">
        <f>SUMIFS('ATL RAW'!$J:$J,'ATL RAW'!$I:$I,'ATL GA Inventory'!$B104,'ATL RAW'!$L:$L,'ATL GA Inventory'!GQ$3)+SUMIFS('ATL CR'!$J:$J,'ATL CR'!$I:$I,'ATL GA Inventory'!$B104,'ATL CR'!$L:$L,'ATL GA Inventory'!GQ$3)</f>
        <v>0</v>
      </c>
      <c r="GR104" s="13">
        <f>SUMIFS('ATL RAW'!$J:$J,'ATL RAW'!$I:$I,'ATL GA Inventory'!$B104,'ATL RAW'!$L:$L,'ATL GA Inventory'!GR$3)+SUMIFS('ATL CR'!$J:$J,'ATL CR'!$I:$I,'ATL GA Inventory'!$B104,'ATL CR'!$L:$L,'ATL GA Inventory'!GR$3)</f>
        <v>0</v>
      </c>
      <c r="GS104" s="13">
        <f>SUMIFS('ATL RAW'!$J:$J,'ATL RAW'!$I:$I,'ATL GA Inventory'!$B104,'ATL RAW'!$L:$L,'ATL GA Inventory'!GS$3)+SUMIFS('ATL CR'!$J:$J,'ATL CR'!$I:$I,'ATL GA Inventory'!$B104,'ATL CR'!$L:$L,'ATL GA Inventory'!GS$3)</f>
        <v>0</v>
      </c>
      <c r="GT104" s="13">
        <f>SUMIFS('ATL RAW'!$J:$J,'ATL RAW'!$I:$I,'ATL GA Inventory'!$B104,'ATL RAW'!$L:$L,'ATL GA Inventory'!GT$3)+SUMIFS('ATL CR'!$J:$J,'ATL CR'!$I:$I,'ATL GA Inventory'!$B104,'ATL CR'!$L:$L,'ATL GA Inventory'!GT$3)</f>
        <v>0</v>
      </c>
      <c r="GU104" s="13">
        <f>SUMIFS('ATL RAW'!$J:$J,'ATL RAW'!$I:$I,'ATL GA Inventory'!$B104,'ATL RAW'!$L:$L,'ATL GA Inventory'!GU$3)+SUMIFS('ATL CR'!$J:$J,'ATL CR'!$I:$I,'ATL GA Inventory'!$B104,'ATL CR'!$L:$L,'ATL GA Inventory'!GU$3)</f>
        <v>0</v>
      </c>
      <c r="GV104" s="13">
        <f>SUMIFS('ATL RAW'!$J:$J,'ATL RAW'!$I:$I,'ATL GA Inventory'!$B104,'ATL RAW'!$L:$L,'ATL GA Inventory'!GV$3)+SUMIFS('ATL CR'!$J:$J,'ATL CR'!$I:$I,'ATL GA Inventory'!$B104,'ATL CR'!$L:$L,'ATL GA Inventory'!GV$3)</f>
        <v>0</v>
      </c>
      <c r="GW104" s="13">
        <f>SUMIFS('ATL RAW'!$J:$J,'ATL RAW'!$I:$I,'ATL GA Inventory'!$B104,'ATL RAW'!$L:$L,'ATL GA Inventory'!GW$3)+SUMIFS('ATL CR'!$J:$J,'ATL CR'!$I:$I,'ATL GA Inventory'!$B104,'ATL CR'!$L:$L,'ATL GA Inventory'!GW$3)</f>
        <v>0</v>
      </c>
      <c r="GX104" s="13">
        <f>SUMIFS('ATL RAW'!$J:$J,'ATL RAW'!$I:$I,'ATL GA Inventory'!$B104,'ATL RAW'!$L:$L,'ATL GA Inventory'!GX$3)+SUMIFS('ATL CR'!$J:$J,'ATL CR'!$I:$I,'ATL GA Inventory'!$B104,'ATL CR'!$L:$L,'ATL GA Inventory'!GX$3)</f>
        <v>0</v>
      </c>
      <c r="GY104" s="13">
        <f>SUMIFS('ATL RAW'!$J:$J,'ATL RAW'!$I:$I,'ATL GA Inventory'!$B104,'ATL RAW'!$L:$L,'ATL GA Inventory'!GY$3)+SUMIFS('ATL CR'!$J:$J,'ATL CR'!$I:$I,'ATL GA Inventory'!$B104,'ATL CR'!$L:$L,'ATL GA Inventory'!GY$3)</f>
        <v>0</v>
      </c>
    </row>
    <row r="105" spans="1:207">
      <c r="A105" s="15" t="s">
        <v>936</v>
      </c>
      <c r="B105" s="15">
        <f t="shared" si="13"/>
        <v>49405140</v>
      </c>
      <c r="C105" s="15" t="str">
        <f t="shared" si="13"/>
        <v>Q.PEAK DUO BLK ML-G10+</v>
      </c>
      <c r="D105" s="14">
        <f t="shared" si="13"/>
        <v>400</v>
      </c>
      <c r="E105" s="13">
        <f>SUMIFS('ATL RAW'!$J:$J,'ATL RAW'!$I:$I,'ATL GA Inventory'!$B105,'ATL RAW'!$L:$L,'ATL GA Inventory'!E$3)+SUMIFS('ATL CR'!$J:$J,'ATL CR'!$I:$I,'ATL GA Inventory'!$B105,'ATL CR'!$L:$L,'ATL GA Inventory'!E$3)</f>
        <v>0</v>
      </c>
      <c r="F105" s="13">
        <f>SUMIFS('ATL RAW'!$J:$J,'ATL RAW'!$I:$I,'ATL GA Inventory'!$B105,'ATL RAW'!$L:$L,'ATL GA Inventory'!F$3)+SUMIFS('ATL CR'!$J:$J,'ATL CR'!$I:$I,'ATL GA Inventory'!$B105,'ATL CR'!$L:$L,'ATL GA Inventory'!F$3)</f>
        <v>0</v>
      </c>
      <c r="G105" s="13">
        <f>SUMIFS('ATL RAW'!$J:$J,'ATL RAW'!$I:$I,'ATL GA Inventory'!$B105,'ATL RAW'!$L:$L,'ATL GA Inventory'!G$3)+SUMIFS('ATL CR'!$J:$J,'ATL CR'!$I:$I,'ATL GA Inventory'!$B105,'ATL CR'!$L:$L,'ATL GA Inventory'!G$3)</f>
        <v>0</v>
      </c>
      <c r="H105" s="13">
        <f>SUMIFS('ATL RAW'!$J:$J,'ATL RAW'!$I:$I,'ATL GA Inventory'!$B105,'ATL RAW'!$L:$L,'ATL GA Inventory'!H$3)+SUMIFS('ATL CR'!$J:$J,'ATL CR'!$I:$I,'ATL GA Inventory'!$B105,'ATL CR'!$L:$L,'ATL GA Inventory'!H$3)</f>
        <v>0</v>
      </c>
      <c r="I105" s="13">
        <f>SUMIFS('ATL RAW'!$J:$J,'ATL RAW'!$I:$I,'ATL GA Inventory'!$B105,'ATL RAW'!$L:$L,'ATL GA Inventory'!I$3)+SUMIFS('ATL CR'!$J:$J,'ATL CR'!$I:$I,'ATL GA Inventory'!$B105,'ATL CR'!$L:$L,'ATL GA Inventory'!I$3)</f>
        <v>0</v>
      </c>
      <c r="J105" s="13">
        <f>SUMIFS('ATL RAW'!$J:$J,'ATL RAW'!$I:$I,'ATL GA Inventory'!$B105,'ATL RAW'!$L:$L,'ATL GA Inventory'!J$3)+SUMIFS('ATL CR'!$J:$J,'ATL CR'!$I:$I,'ATL GA Inventory'!$B105,'ATL CR'!$L:$L,'ATL GA Inventory'!J$3)</f>
        <v>0</v>
      </c>
      <c r="K105" s="13">
        <f>SUMIFS('ATL RAW'!$J:$J,'ATL RAW'!$I:$I,'ATL GA Inventory'!$B105,'ATL RAW'!$L:$L,'ATL GA Inventory'!K$3)+SUMIFS('ATL CR'!$J:$J,'ATL CR'!$I:$I,'ATL GA Inventory'!$B105,'ATL CR'!$L:$L,'ATL GA Inventory'!K$3)</f>
        <v>0</v>
      </c>
      <c r="L105" s="13">
        <f>SUMIFS('ATL RAW'!$J:$J,'ATL RAW'!$I:$I,'ATL GA Inventory'!$B105,'ATL RAW'!$L:$L,'ATL GA Inventory'!L$3)+SUMIFS('ATL CR'!$J:$J,'ATL CR'!$I:$I,'ATL GA Inventory'!$B105,'ATL CR'!$L:$L,'ATL GA Inventory'!L$3)</f>
        <v>0</v>
      </c>
      <c r="M105" s="13">
        <f>SUMIFS('ATL RAW'!$J:$J,'ATL RAW'!$I:$I,'ATL GA Inventory'!$B105,'ATL RAW'!$L:$L,'ATL GA Inventory'!M$3)+SUMIFS('ATL CR'!$J:$J,'ATL CR'!$I:$I,'ATL GA Inventory'!$B105,'ATL CR'!$L:$L,'ATL GA Inventory'!M$3)</f>
        <v>0</v>
      </c>
      <c r="N105" s="13">
        <f>SUMIFS('ATL RAW'!$J:$J,'ATL RAW'!$I:$I,'ATL GA Inventory'!$B105,'ATL RAW'!$L:$L,'ATL GA Inventory'!N$3)+SUMIFS('ATL CR'!$J:$J,'ATL CR'!$I:$I,'ATL GA Inventory'!$B105,'ATL CR'!$L:$L,'ATL GA Inventory'!N$3)</f>
        <v>0</v>
      </c>
      <c r="O105" s="13">
        <f>SUMIFS('ATL RAW'!$J:$J,'ATL RAW'!$I:$I,'ATL GA Inventory'!$B105,'ATL RAW'!$L:$L,'ATL GA Inventory'!O$3)+SUMIFS('ATL CR'!$J:$J,'ATL CR'!$I:$I,'ATL GA Inventory'!$B105,'ATL CR'!$L:$L,'ATL GA Inventory'!O$3)</f>
        <v>0</v>
      </c>
      <c r="P105" s="13">
        <f>SUMIFS('ATL RAW'!$J:$J,'ATL RAW'!$I:$I,'ATL GA Inventory'!$B105,'ATL RAW'!$L:$L,'ATL GA Inventory'!P$3)+SUMIFS('ATL CR'!$J:$J,'ATL CR'!$I:$I,'ATL GA Inventory'!$B105,'ATL CR'!$L:$L,'ATL GA Inventory'!P$3)</f>
        <v>0</v>
      </c>
      <c r="Q105" s="13">
        <f>SUMIFS('ATL RAW'!$J:$J,'ATL RAW'!$I:$I,'ATL GA Inventory'!$B105,'ATL RAW'!$L:$L,'ATL GA Inventory'!Q$3)+SUMIFS('ATL CR'!$J:$J,'ATL CR'!$I:$I,'ATL GA Inventory'!$B105,'ATL CR'!$L:$L,'ATL GA Inventory'!Q$3)</f>
        <v>0</v>
      </c>
      <c r="R105" s="13">
        <f>SUMIFS('ATL RAW'!$J:$J,'ATL RAW'!$I:$I,'ATL GA Inventory'!$B105,'ATL RAW'!$L:$L,'ATL GA Inventory'!R$3)+SUMIFS('ATL CR'!$J:$J,'ATL CR'!$I:$I,'ATL GA Inventory'!$B105,'ATL CR'!$L:$L,'ATL GA Inventory'!R$3)</f>
        <v>0</v>
      </c>
      <c r="S105" s="13">
        <f>SUMIFS('ATL RAW'!$J:$J,'ATL RAW'!$I:$I,'ATL GA Inventory'!$B105,'ATL RAW'!$L:$L,'ATL GA Inventory'!S$3)+SUMIFS('ATL CR'!$J:$J,'ATL CR'!$I:$I,'ATL GA Inventory'!$B105,'ATL CR'!$L:$L,'ATL GA Inventory'!S$3)</f>
        <v>0</v>
      </c>
      <c r="T105" s="13">
        <f>SUMIFS('ATL RAW'!$J:$J,'ATL RAW'!$I:$I,'ATL GA Inventory'!$B105,'ATL RAW'!$L:$L,'ATL GA Inventory'!T$3)+SUMIFS('ATL CR'!$J:$J,'ATL CR'!$I:$I,'ATL GA Inventory'!$B105,'ATL CR'!$L:$L,'ATL GA Inventory'!T$3)</f>
        <v>0</v>
      </c>
      <c r="U105" s="13">
        <f>SUMIFS('ATL RAW'!$J:$J,'ATL RAW'!$I:$I,'ATL GA Inventory'!$B105,'ATL RAW'!$L:$L,'ATL GA Inventory'!U$3)+SUMIFS('ATL CR'!$J:$J,'ATL CR'!$I:$I,'ATL GA Inventory'!$B105,'ATL CR'!$L:$L,'ATL GA Inventory'!U$3)</f>
        <v>0</v>
      </c>
      <c r="V105" s="13">
        <f>SUMIFS('ATL RAW'!$J:$J,'ATL RAW'!$I:$I,'ATL GA Inventory'!$B105,'ATL RAW'!$L:$L,'ATL GA Inventory'!V$3)+SUMIFS('ATL CR'!$J:$J,'ATL CR'!$I:$I,'ATL GA Inventory'!$B105,'ATL CR'!$L:$L,'ATL GA Inventory'!V$3)</f>
        <v>0</v>
      </c>
      <c r="W105" s="13">
        <f>SUMIFS('ATL RAW'!$J:$J,'ATL RAW'!$I:$I,'ATL GA Inventory'!$B105,'ATL RAW'!$L:$L,'ATL GA Inventory'!W$3)+SUMIFS('ATL CR'!$J:$J,'ATL CR'!$I:$I,'ATL GA Inventory'!$B105,'ATL CR'!$L:$L,'ATL GA Inventory'!W$3)</f>
        <v>0</v>
      </c>
      <c r="X105" s="13">
        <f>SUMIFS('ATL RAW'!$J:$J,'ATL RAW'!$I:$I,'ATL GA Inventory'!$B105,'ATL RAW'!$L:$L,'ATL GA Inventory'!X$3)+SUMIFS('ATL CR'!$J:$J,'ATL CR'!$I:$I,'ATL GA Inventory'!$B105,'ATL CR'!$L:$L,'ATL GA Inventory'!X$3)</f>
        <v>0</v>
      </c>
      <c r="Y105" s="13">
        <f>SUMIFS('ATL RAW'!$J:$J,'ATL RAW'!$I:$I,'ATL GA Inventory'!$B105,'ATL RAW'!$L:$L,'ATL GA Inventory'!Y$3)+SUMIFS('ATL CR'!$J:$J,'ATL CR'!$I:$I,'ATL GA Inventory'!$B105,'ATL CR'!$L:$L,'ATL GA Inventory'!Y$3)</f>
        <v>0</v>
      </c>
      <c r="Z105" s="13">
        <f>SUMIFS('ATL RAW'!$J:$J,'ATL RAW'!$I:$I,'ATL GA Inventory'!$B105,'ATL RAW'!$L:$L,'ATL GA Inventory'!Z$3)+SUMIFS('ATL CR'!$J:$J,'ATL CR'!$I:$I,'ATL GA Inventory'!$B105,'ATL CR'!$L:$L,'ATL GA Inventory'!Z$3)</f>
        <v>0</v>
      </c>
      <c r="AA105" s="13">
        <f>SUMIFS('ATL RAW'!$J:$J,'ATL RAW'!$I:$I,'ATL GA Inventory'!$B105,'ATL RAW'!$L:$L,'ATL GA Inventory'!AA$3)+SUMIFS('ATL CR'!$J:$J,'ATL CR'!$I:$I,'ATL GA Inventory'!$B105,'ATL CR'!$L:$L,'ATL GA Inventory'!AA$3)</f>
        <v>0</v>
      </c>
      <c r="AB105" s="13">
        <f>SUMIFS('ATL RAW'!$J:$J,'ATL RAW'!$I:$I,'ATL GA Inventory'!$B105,'ATL RAW'!$L:$L,'ATL GA Inventory'!AB$3)+SUMIFS('ATL CR'!$J:$J,'ATL CR'!$I:$I,'ATL GA Inventory'!$B105,'ATL CR'!$L:$L,'ATL GA Inventory'!AB$3)</f>
        <v>0</v>
      </c>
      <c r="AC105" s="13">
        <f>SUMIFS('ATL RAW'!$J:$J,'ATL RAW'!$I:$I,'ATL GA Inventory'!$B105,'ATL RAW'!$L:$L,'ATL GA Inventory'!AC$3)+SUMIFS('ATL CR'!$J:$J,'ATL CR'!$I:$I,'ATL GA Inventory'!$B105,'ATL CR'!$L:$L,'ATL GA Inventory'!AC$3)</f>
        <v>0</v>
      </c>
      <c r="AD105" s="13">
        <f>SUMIFS('ATL RAW'!$J:$J,'ATL RAW'!$I:$I,'ATL GA Inventory'!$B105,'ATL RAW'!$L:$L,'ATL GA Inventory'!AD$3)+SUMIFS('ATL CR'!$J:$J,'ATL CR'!$I:$I,'ATL GA Inventory'!$B105,'ATL CR'!$L:$L,'ATL GA Inventory'!AD$3)</f>
        <v>0</v>
      </c>
      <c r="AE105" s="13">
        <f>SUMIFS('ATL RAW'!$J:$J,'ATL RAW'!$I:$I,'ATL GA Inventory'!$B105,'ATL RAW'!$L:$L,'ATL GA Inventory'!AE$3)+SUMIFS('ATL CR'!$J:$J,'ATL CR'!$I:$I,'ATL GA Inventory'!$B105,'ATL CR'!$L:$L,'ATL GA Inventory'!AE$3)</f>
        <v>0</v>
      </c>
      <c r="AF105" s="13">
        <f>SUMIFS('ATL RAW'!$J:$J,'ATL RAW'!$I:$I,'ATL GA Inventory'!$B105,'ATL RAW'!$L:$L,'ATL GA Inventory'!AF$3)+SUMIFS('ATL CR'!$J:$J,'ATL CR'!$I:$I,'ATL GA Inventory'!$B105,'ATL CR'!$L:$L,'ATL GA Inventory'!AF$3)</f>
        <v>0</v>
      </c>
      <c r="AG105" s="13">
        <f>SUMIFS('ATL RAW'!$J:$J,'ATL RAW'!$I:$I,'ATL GA Inventory'!$B105,'ATL RAW'!$L:$L,'ATL GA Inventory'!AG$3)+SUMIFS('ATL CR'!$J:$J,'ATL CR'!$I:$I,'ATL GA Inventory'!$B105,'ATL CR'!$L:$L,'ATL GA Inventory'!AG$3)</f>
        <v>0</v>
      </c>
      <c r="AH105" s="13">
        <f>SUMIFS('ATL RAW'!$J:$J,'ATL RAW'!$I:$I,'ATL GA Inventory'!$B105,'ATL RAW'!$L:$L,'ATL GA Inventory'!AH$3)+SUMIFS('ATL CR'!$J:$J,'ATL CR'!$I:$I,'ATL GA Inventory'!$B105,'ATL CR'!$L:$L,'ATL GA Inventory'!AH$3)</f>
        <v>0</v>
      </c>
      <c r="AI105" s="13">
        <f>SUMIFS('ATL RAW'!$J:$J,'ATL RAW'!$I:$I,'ATL GA Inventory'!$B105,'ATL RAW'!$L:$L,'ATL GA Inventory'!AI$3)+SUMIFS('ATL CR'!$J:$J,'ATL CR'!$I:$I,'ATL GA Inventory'!$B105,'ATL CR'!$L:$L,'ATL GA Inventory'!AI$3)</f>
        <v>0</v>
      </c>
      <c r="AJ105" s="13">
        <f>SUMIFS('ATL RAW'!$J:$J,'ATL RAW'!$I:$I,'ATL GA Inventory'!$B105,'ATL RAW'!$L:$L,'ATL GA Inventory'!AJ$3)+SUMIFS('ATL CR'!$J:$J,'ATL CR'!$I:$I,'ATL GA Inventory'!$B105,'ATL CR'!$L:$L,'ATL GA Inventory'!AJ$3)</f>
        <v>0</v>
      </c>
      <c r="AK105" s="13">
        <f>SUMIFS('ATL RAW'!$J:$J,'ATL RAW'!$I:$I,'ATL GA Inventory'!$B105,'ATL RAW'!$L:$L,'ATL GA Inventory'!AK$3)+SUMIFS('ATL CR'!$J:$J,'ATL CR'!$I:$I,'ATL GA Inventory'!$B105,'ATL CR'!$L:$L,'ATL GA Inventory'!AK$3)</f>
        <v>0</v>
      </c>
      <c r="AL105" s="13">
        <f>SUMIFS('ATL RAW'!$J:$J,'ATL RAW'!$I:$I,'ATL GA Inventory'!$B105,'ATL RAW'!$L:$L,'ATL GA Inventory'!AL$3)+SUMIFS('ATL CR'!$J:$J,'ATL CR'!$I:$I,'ATL GA Inventory'!$B105,'ATL CR'!$L:$L,'ATL GA Inventory'!AL$3)</f>
        <v>0</v>
      </c>
      <c r="AM105" s="13">
        <f>SUMIFS('ATL RAW'!$J:$J,'ATL RAW'!$I:$I,'ATL GA Inventory'!$B105,'ATL RAW'!$L:$L,'ATL GA Inventory'!AM$3)+SUMIFS('ATL CR'!$J:$J,'ATL CR'!$I:$I,'ATL GA Inventory'!$B105,'ATL CR'!$L:$L,'ATL GA Inventory'!AM$3)</f>
        <v>0</v>
      </c>
      <c r="AN105" s="13">
        <f>SUMIFS('ATL RAW'!$J:$J,'ATL RAW'!$I:$I,'ATL GA Inventory'!$B105,'ATL RAW'!$L:$L,'ATL GA Inventory'!AN$3)+SUMIFS('ATL CR'!$J:$J,'ATL CR'!$I:$I,'ATL GA Inventory'!$B105,'ATL CR'!$L:$L,'ATL GA Inventory'!AN$3)</f>
        <v>0</v>
      </c>
      <c r="AO105" s="13">
        <f>SUMIFS('ATL RAW'!$J:$J,'ATL RAW'!$I:$I,'ATL GA Inventory'!$B105,'ATL RAW'!$L:$L,'ATL GA Inventory'!AO$3)+SUMIFS('ATL CR'!$J:$J,'ATL CR'!$I:$I,'ATL GA Inventory'!$B105,'ATL CR'!$L:$L,'ATL GA Inventory'!AO$3)</f>
        <v>0</v>
      </c>
      <c r="AP105" s="13">
        <f>SUMIFS('ATL RAW'!$J:$J,'ATL RAW'!$I:$I,'ATL GA Inventory'!$B105,'ATL RAW'!$L:$L,'ATL GA Inventory'!AP$3)+SUMIFS('ATL CR'!$J:$J,'ATL CR'!$I:$I,'ATL GA Inventory'!$B105,'ATL CR'!$L:$L,'ATL GA Inventory'!AP$3)</f>
        <v>0</v>
      </c>
      <c r="AQ105" s="13">
        <f>SUMIFS('ATL RAW'!$J:$J,'ATL RAW'!$I:$I,'ATL GA Inventory'!$B105,'ATL RAW'!$L:$L,'ATL GA Inventory'!AQ$3)+SUMIFS('ATL CR'!$J:$J,'ATL CR'!$I:$I,'ATL GA Inventory'!$B105,'ATL CR'!$L:$L,'ATL GA Inventory'!AQ$3)</f>
        <v>0</v>
      </c>
      <c r="AR105" s="13">
        <f>SUMIFS('ATL RAW'!$J:$J,'ATL RAW'!$I:$I,'ATL GA Inventory'!$B105,'ATL RAW'!$L:$L,'ATL GA Inventory'!AR$3)+SUMIFS('ATL CR'!$J:$J,'ATL CR'!$I:$I,'ATL GA Inventory'!$B105,'ATL CR'!$L:$L,'ATL GA Inventory'!AR$3)</f>
        <v>0</v>
      </c>
      <c r="AS105" s="13">
        <f>SUMIFS('ATL RAW'!$J:$J,'ATL RAW'!$I:$I,'ATL GA Inventory'!$B105,'ATL RAW'!$L:$L,'ATL GA Inventory'!AS$3)+SUMIFS('ATL CR'!$J:$J,'ATL CR'!$I:$I,'ATL GA Inventory'!$B105,'ATL CR'!$L:$L,'ATL GA Inventory'!AS$3)</f>
        <v>0</v>
      </c>
      <c r="AT105" s="13">
        <f>SUMIFS('ATL RAW'!$J:$J,'ATL RAW'!$I:$I,'ATL GA Inventory'!$B105,'ATL RAW'!$L:$L,'ATL GA Inventory'!AT$3)+SUMIFS('ATL CR'!$J:$J,'ATL CR'!$I:$I,'ATL GA Inventory'!$B105,'ATL CR'!$L:$L,'ATL GA Inventory'!AT$3)</f>
        <v>0</v>
      </c>
      <c r="AU105" s="13">
        <f>SUMIFS('ATL RAW'!$J:$J,'ATL RAW'!$I:$I,'ATL GA Inventory'!$B105,'ATL RAW'!$L:$L,'ATL GA Inventory'!AU$3)+SUMIFS('ATL CR'!$J:$J,'ATL CR'!$I:$I,'ATL GA Inventory'!$B105,'ATL CR'!$L:$L,'ATL GA Inventory'!AU$3)</f>
        <v>0</v>
      </c>
      <c r="AV105" s="13">
        <f>SUMIFS('ATL RAW'!$J:$J,'ATL RAW'!$I:$I,'ATL GA Inventory'!$B105,'ATL RAW'!$L:$L,'ATL GA Inventory'!AV$3)+SUMIFS('ATL CR'!$J:$J,'ATL CR'!$I:$I,'ATL GA Inventory'!$B105,'ATL CR'!$L:$L,'ATL GA Inventory'!AV$3)</f>
        <v>0</v>
      </c>
      <c r="AW105" s="13">
        <f>SUMIFS('ATL RAW'!$J:$J,'ATL RAW'!$I:$I,'ATL GA Inventory'!$B105,'ATL RAW'!$L:$L,'ATL GA Inventory'!AW$3)+SUMIFS('ATL CR'!$J:$J,'ATL CR'!$I:$I,'ATL GA Inventory'!$B105,'ATL CR'!$L:$L,'ATL GA Inventory'!AW$3)</f>
        <v>0</v>
      </c>
      <c r="AX105" s="13">
        <f>SUMIFS('ATL RAW'!$J:$J,'ATL RAW'!$I:$I,'ATL GA Inventory'!$B105,'ATL RAW'!$L:$L,'ATL GA Inventory'!AX$3)+SUMIFS('ATL CR'!$J:$J,'ATL CR'!$I:$I,'ATL GA Inventory'!$B105,'ATL CR'!$L:$L,'ATL GA Inventory'!AX$3)</f>
        <v>0</v>
      </c>
      <c r="AY105" s="13">
        <f>SUMIFS('ATL RAW'!$J:$J,'ATL RAW'!$I:$I,'ATL GA Inventory'!$B105,'ATL RAW'!$L:$L,'ATL GA Inventory'!AY$3)+SUMIFS('ATL CR'!$J:$J,'ATL CR'!$I:$I,'ATL GA Inventory'!$B105,'ATL CR'!$L:$L,'ATL GA Inventory'!AY$3)</f>
        <v>0</v>
      </c>
      <c r="AZ105" s="13">
        <f>SUMIFS('ATL RAW'!$J:$J,'ATL RAW'!$I:$I,'ATL GA Inventory'!$B105,'ATL RAW'!$L:$L,'ATL GA Inventory'!AZ$3)+SUMIFS('ATL CR'!$J:$J,'ATL CR'!$I:$I,'ATL GA Inventory'!$B105,'ATL CR'!$L:$L,'ATL GA Inventory'!AZ$3)</f>
        <v>0</v>
      </c>
      <c r="BA105" s="13">
        <f>SUMIFS('ATL RAW'!$J:$J,'ATL RAW'!$I:$I,'ATL GA Inventory'!$B105,'ATL RAW'!$L:$L,'ATL GA Inventory'!BA$3)+SUMIFS('ATL CR'!$J:$J,'ATL CR'!$I:$I,'ATL GA Inventory'!$B105,'ATL CR'!$L:$L,'ATL GA Inventory'!BA$3)</f>
        <v>0</v>
      </c>
      <c r="BB105" s="13">
        <f>SUMIFS('ATL RAW'!$J:$J,'ATL RAW'!$I:$I,'ATL GA Inventory'!$B105,'ATL RAW'!$L:$L,'ATL GA Inventory'!BB$3)+SUMIFS('ATL CR'!$J:$J,'ATL CR'!$I:$I,'ATL GA Inventory'!$B105,'ATL CR'!$L:$L,'ATL GA Inventory'!BB$3)</f>
        <v>0</v>
      </c>
      <c r="BC105" s="13">
        <f>SUMIFS('ATL RAW'!$J:$J,'ATL RAW'!$I:$I,'ATL GA Inventory'!$B105,'ATL RAW'!$L:$L,'ATL GA Inventory'!BC$3)+SUMIFS('ATL CR'!$J:$J,'ATL CR'!$I:$I,'ATL GA Inventory'!$B105,'ATL CR'!$L:$L,'ATL GA Inventory'!BC$3)</f>
        <v>0</v>
      </c>
      <c r="BD105" s="13">
        <f>SUMIFS('ATL RAW'!$J:$J,'ATL RAW'!$I:$I,'ATL GA Inventory'!$B105,'ATL RAW'!$L:$L,'ATL GA Inventory'!BD$3)+SUMIFS('ATL CR'!$J:$J,'ATL CR'!$I:$I,'ATL GA Inventory'!$B105,'ATL CR'!$L:$L,'ATL GA Inventory'!BD$3)</f>
        <v>0</v>
      </c>
      <c r="BE105" s="13">
        <f>SUMIFS('ATL RAW'!$J:$J,'ATL RAW'!$I:$I,'ATL GA Inventory'!$B105,'ATL RAW'!$L:$L,'ATL GA Inventory'!BE$3)+SUMIFS('ATL CR'!$J:$J,'ATL CR'!$I:$I,'ATL GA Inventory'!$B105,'ATL CR'!$L:$L,'ATL GA Inventory'!BE$3)</f>
        <v>0</v>
      </c>
      <c r="BF105" s="13">
        <f>SUMIFS('ATL RAW'!$J:$J,'ATL RAW'!$I:$I,'ATL GA Inventory'!$B105,'ATL RAW'!$L:$L,'ATL GA Inventory'!BF$3)+SUMIFS('ATL CR'!$J:$J,'ATL CR'!$I:$I,'ATL GA Inventory'!$B105,'ATL CR'!$L:$L,'ATL GA Inventory'!BF$3)</f>
        <v>0</v>
      </c>
      <c r="BG105" s="13">
        <f>SUMIFS('ATL RAW'!$J:$J,'ATL RAW'!$I:$I,'ATL GA Inventory'!$B105,'ATL RAW'!$L:$L,'ATL GA Inventory'!BG$3)+SUMIFS('ATL CR'!$J:$J,'ATL CR'!$I:$I,'ATL GA Inventory'!$B105,'ATL CR'!$L:$L,'ATL GA Inventory'!BG$3)</f>
        <v>0</v>
      </c>
      <c r="BH105" s="13">
        <f>SUMIFS('ATL RAW'!$J:$J,'ATL RAW'!$I:$I,'ATL GA Inventory'!$B105,'ATL RAW'!$L:$L,'ATL GA Inventory'!BH$3)+SUMIFS('ATL CR'!$J:$J,'ATL CR'!$I:$I,'ATL GA Inventory'!$B105,'ATL CR'!$L:$L,'ATL GA Inventory'!BH$3)</f>
        <v>0</v>
      </c>
      <c r="BI105" s="13">
        <f>SUMIFS('ATL RAW'!$J:$J,'ATL RAW'!$I:$I,'ATL GA Inventory'!$B105,'ATL RAW'!$L:$L,'ATL GA Inventory'!BI$3)+SUMIFS('ATL CR'!$J:$J,'ATL CR'!$I:$I,'ATL GA Inventory'!$B105,'ATL CR'!$L:$L,'ATL GA Inventory'!BI$3)</f>
        <v>0</v>
      </c>
      <c r="BJ105" s="13">
        <f>SUMIFS('ATL RAW'!$J:$J,'ATL RAW'!$I:$I,'ATL GA Inventory'!$B105,'ATL RAW'!$L:$L,'ATL GA Inventory'!BJ$3)+SUMIFS('ATL CR'!$J:$J,'ATL CR'!$I:$I,'ATL GA Inventory'!$B105,'ATL CR'!$L:$L,'ATL GA Inventory'!BJ$3)</f>
        <v>0</v>
      </c>
      <c r="BK105" s="13">
        <f>SUMIFS('ATL RAW'!$J:$J,'ATL RAW'!$I:$I,'ATL GA Inventory'!$B105,'ATL RAW'!$L:$L,'ATL GA Inventory'!BK$3)+SUMIFS('ATL CR'!$J:$J,'ATL CR'!$I:$I,'ATL GA Inventory'!$B105,'ATL CR'!$L:$L,'ATL GA Inventory'!BK$3)</f>
        <v>0</v>
      </c>
      <c r="BL105" s="13">
        <f>SUMIFS('ATL RAW'!$J:$J,'ATL RAW'!$I:$I,'ATL GA Inventory'!$B105,'ATL RAW'!$L:$L,'ATL GA Inventory'!BL$3)+SUMIFS('ATL CR'!$J:$J,'ATL CR'!$I:$I,'ATL GA Inventory'!$B105,'ATL CR'!$L:$L,'ATL GA Inventory'!BL$3)</f>
        <v>3488</v>
      </c>
      <c r="BM105" s="13">
        <f>SUMIFS('ATL RAW'!$J:$J,'ATL RAW'!$I:$I,'ATL GA Inventory'!$B105,'ATL RAW'!$L:$L,'ATL GA Inventory'!BM$3)+SUMIFS('ATL CR'!$J:$J,'ATL CR'!$I:$I,'ATL GA Inventory'!$B105,'ATL CR'!$L:$L,'ATL GA Inventory'!BM$3)</f>
        <v>416</v>
      </c>
      <c r="BN105" s="13">
        <f>SUMIFS('ATL RAW'!$J:$J,'ATL RAW'!$I:$I,'ATL GA Inventory'!$B105,'ATL RAW'!$L:$L,'ATL GA Inventory'!BN$3)+SUMIFS('ATL CR'!$J:$J,'ATL CR'!$I:$I,'ATL GA Inventory'!$B105,'ATL CR'!$L:$L,'ATL GA Inventory'!BN$3)</f>
        <v>0</v>
      </c>
      <c r="BO105" s="13">
        <f>SUMIFS('ATL RAW'!$J:$J,'ATL RAW'!$I:$I,'ATL GA Inventory'!$B105,'ATL RAW'!$L:$L,'ATL GA Inventory'!BO$3)+SUMIFS('ATL CR'!$J:$J,'ATL CR'!$I:$I,'ATL GA Inventory'!$B105,'ATL CR'!$L:$L,'ATL GA Inventory'!BO$3)</f>
        <v>0</v>
      </c>
      <c r="BP105" s="13">
        <f>SUMIFS('ATL RAW'!$J:$J,'ATL RAW'!$I:$I,'ATL GA Inventory'!$B105,'ATL RAW'!$L:$L,'ATL GA Inventory'!BP$3)+SUMIFS('ATL CR'!$J:$J,'ATL CR'!$I:$I,'ATL GA Inventory'!$B105,'ATL CR'!$L:$L,'ATL GA Inventory'!BP$3)</f>
        <v>0</v>
      </c>
      <c r="BQ105" s="13">
        <f>SUMIFS('ATL RAW'!$J:$J,'ATL RAW'!$I:$I,'ATL GA Inventory'!$B105,'ATL RAW'!$L:$L,'ATL GA Inventory'!BQ$3)+SUMIFS('ATL CR'!$J:$J,'ATL CR'!$I:$I,'ATL GA Inventory'!$B105,'ATL CR'!$L:$L,'ATL GA Inventory'!BQ$3)</f>
        <v>2432</v>
      </c>
      <c r="BR105" s="13">
        <f>SUMIFS('ATL RAW'!$J:$J,'ATL RAW'!$I:$I,'ATL GA Inventory'!$B105,'ATL RAW'!$L:$L,'ATL GA Inventory'!BR$3)+SUMIFS('ATL CR'!$J:$J,'ATL CR'!$I:$I,'ATL GA Inventory'!$B105,'ATL CR'!$L:$L,'ATL GA Inventory'!BR$3)</f>
        <v>0</v>
      </c>
      <c r="BS105" s="13">
        <f>SUMIFS('ATL RAW'!$J:$J,'ATL RAW'!$I:$I,'ATL GA Inventory'!$B105,'ATL RAW'!$L:$L,'ATL GA Inventory'!BS$3)+SUMIFS('ATL CR'!$J:$J,'ATL CR'!$I:$I,'ATL GA Inventory'!$B105,'ATL CR'!$L:$L,'ATL GA Inventory'!BS$3)</f>
        <v>0</v>
      </c>
      <c r="BT105" s="13">
        <f>SUMIFS('ATL RAW'!$J:$J,'ATL RAW'!$I:$I,'ATL GA Inventory'!$B105,'ATL RAW'!$L:$L,'ATL GA Inventory'!BT$3)+SUMIFS('ATL CR'!$J:$J,'ATL CR'!$I:$I,'ATL GA Inventory'!$B105,'ATL CR'!$L:$L,'ATL GA Inventory'!BT$3)</f>
        <v>0</v>
      </c>
      <c r="BU105" s="13">
        <f>SUMIFS('ATL RAW'!$J:$J,'ATL RAW'!$I:$I,'ATL GA Inventory'!$B105,'ATL RAW'!$L:$L,'ATL GA Inventory'!BU$3)+SUMIFS('ATL CR'!$J:$J,'ATL CR'!$I:$I,'ATL GA Inventory'!$B105,'ATL CR'!$L:$L,'ATL GA Inventory'!BU$3)</f>
        <v>0</v>
      </c>
      <c r="BV105" s="13">
        <f>SUMIFS('ATL RAW'!$J:$J,'ATL RAW'!$I:$I,'ATL GA Inventory'!$B105,'ATL RAW'!$L:$L,'ATL GA Inventory'!BV$3)+SUMIFS('ATL CR'!$J:$J,'ATL CR'!$I:$I,'ATL GA Inventory'!$B105,'ATL CR'!$L:$L,'ATL GA Inventory'!BV$3)</f>
        <v>0</v>
      </c>
      <c r="BW105" s="13">
        <f>SUMIFS('ATL RAW'!$J:$J,'ATL RAW'!$I:$I,'ATL GA Inventory'!$B105,'ATL RAW'!$L:$L,'ATL GA Inventory'!BW$3)+SUMIFS('ATL CR'!$J:$J,'ATL CR'!$I:$I,'ATL GA Inventory'!$B105,'ATL CR'!$L:$L,'ATL GA Inventory'!BW$3)</f>
        <v>0</v>
      </c>
      <c r="BX105" s="13">
        <f>SUMIFS('ATL RAW'!$J:$J,'ATL RAW'!$I:$I,'ATL GA Inventory'!$B105,'ATL RAW'!$L:$L,'ATL GA Inventory'!BX$3)+SUMIFS('ATL CR'!$J:$J,'ATL CR'!$I:$I,'ATL GA Inventory'!$B105,'ATL CR'!$L:$L,'ATL GA Inventory'!BX$3)</f>
        <v>2816</v>
      </c>
      <c r="BY105" s="13">
        <f>SUMIFS('ATL RAW'!$J:$J,'ATL RAW'!$I:$I,'ATL GA Inventory'!$B105,'ATL RAW'!$L:$L,'ATL GA Inventory'!BY$3)+SUMIFS('ATL CR'!$J:$J,'ATL CR'!$I:$I,'ATL GA Inventory'!$B105,'ATL CR'!$L:$L,'ATL GA Inventory'!BY$3)</f>
        <v>580</v>
      </c>
      <c r="BZ105" s="13">
        <f>SUMIFS('ATL RAW'!$J:$J,'ATL RAW'!$I:$I,'ATL GA Inventory'!$B105,'ATL RAW'!$L:$L,'ATL GA Inventory'!BZ$3)+SUMIFS('ATL CR'!$J:$J,'ATL CR'!$I:$I,'ATL GA Inventory'!$B105,'ATL CR'!$L:$L,'ATL GA Inventory'!BZ$3)</f>
        <v>2816</v>
      </c>
      <c r="CA105" s="13">
        <f>SUMIFS('ATL RAW'!$J:$J,'ATL RAW'!$I:$I,'ATL GA Inventory'!$B105,'ATL RAW'!$L:$L,'ATL GA Inventory'!CA$3)+SUMIFS('ATL CR'!$J:$J,'ATL CR'!$I:$I,'ATL GA Inventory'!$B105,'ATL CR'!$L:$L,'ATL GA Inventory'!CA$3)</f>
        <v>12544</v>
      </c>
      <c r="CB105" s="13">
        <f>SUMIFS('ATL RAW'!$J:$J,'ATL RAW'!$I:$I,'ATL GA Inventory'!$B105,'ATL RAW'!$L:$L,'ATL GA Inventory'!CB$3)+SUMIFS('ATL CR'!$J:$J,'ATL CR'!$I:$I,'ATL GA Inventory'!$B105,'ATL CR'!$L:$L,'ATL GA Inventory'!CB$3)</f>
        <v>0</v>
      </c>
      <c r="CC105" s="13">
        <f>SUMIFS('ATL RAW'!$J:$J,'ATL RAW'!$I:$I,'ATL GA Inventory'!$B105,'ATL RAW'!$L:$L,'ATL GA Inventory'!CC$3)+SUMIFS('ATL CR'!$J:$J,'ATL CR'!$I:$I,'ATL GA Inventory'!$B105,'ATL CR'!$L:$L,'ATL GA Inventory'!CC$3)</f>
        <v>0</v>
      </c>
      <c r="CD105" s="13">
        <f>SUMIFS('ATL RAW'!$J:$J,'ATL RAW'!$I:$I,'ATL GA Inventory'!$B105,'ATL RAW'!$L:$L,'ATL GA Inventory'!CD$3)+SUMIFS('ATL CR'!$J:$J,'ATL CR'!$I:$I,'ATL GA Inventory'!$B105,'ATL CR'!$L:$L,'ATL GA Inventory'!CD$3)</f>
        <v>6112</v>
      </c>
      <c r="CE105" s="13">
        <f>SUMIFS('ATL RAW'!$J:$J,'ATL RAW'!$I:$I,'ATL GA Inventory'!$B105,'ATL RAW'!$L:$L,'ATL GA Inventory'!CE$3)+SUMIFS('ATL CR'!$J:$J,'ATL CR'!$I:$I,'ATL GA Inventory'!$B105,'ATL CR'!$L:$L,'ATL GA Inventory'!CE$3)</f>
        <v>6336</v>
      </c>
      <c r="CF105" s="13">
        <f>SUMIFS('ATL RAW'!$J:$J,'ATL RAW'!$I:$I,'ATL GA Inventory'!$B105,'ATL RAW'!$L:$L,'ATL GA Inventory'!CF$3)+SUMIFS('ATL CR'!$J:$J,'ATL CR'!$I:$I,'ATL GA Inventory'!$B105,'ATL CR'!$L:$L,'ATL GA Inventory'!CF$3)</f>
        <v>1536</v>
      </c>
      <c r="CG105" s="13">
        <f>SUMIFS('ATL RAW'!$J:$J,'ATL RAW'!$I:$I,'ATL GA Inventory'!$B105,'ATL RAW'!$L:$L,'ATL GA Inventory'!CG$3)+SUMIFS('ATL CR'!$J:$J,'ATL CR'!$I:$I,'ATL GA Inventory'!$B105,'ATL CR'!$L:$L,'ATL GA Inventory'!CG$3)</f>
        <v>0</v>
      </c>
      <c r="CH105" s="13">
        <f>SUMIFS('ATL RAW'!$J:$J,'ATL RAW'!$I:$I,'ATL GA Inventory'!$B105,'ATL RAW'!$L:$L,'ATL GA Inventory'!CH$3)+SUMIFS('ATL CR'!$J:$J,'ATL CR'!$I:$I,'ATL GA Inventory'!$B105,'ATL CR'!$L:$L,'ATL GA Inventory'!CH$3)</f>
        <v>0</v>
      </c>
      <c r="CI105" s="13">
        <f>SUMIFS('ATL RAW'!$J:$J,'ATL RAW'!$I:$I,'ATL GA Inventory'!$B105,'ATL RAW'!$L:$L,'ATL GA Inventory'!CI$3)+SUMIFS('ATL CR'!$J:$J,'ATL CR'!$I:$I,'ATL GA Inventory'!$B105,'ATL CR'!$L:$L,'ATL GA Inventory'!CI$3)</f>
        <v>0</v>
      </c>
      <c r="CJ105" s="13">
        <f>SUMIFS('ATL RAW'!$J:$J,'ATL RAW'!$I:$I,'ATL GA Inventory'!$B105,'ATL RAW'!$L:$L,'ATL GA Inventory'!CJ$3)+SUMIFS('ATL CR'!$J:$J,'ATL CR'!$I:$I,'ATL GA Inventory'!$B105,'ATL CR'!$L:$L,'ATL GA Inventory'!CJ$3)</f>
        <v>0</v>
      </c>
      <c r="CK105" s="13">
        <f>SUMIFS('ATL RAW'!$J:$J,'ATL RAW'!$I:$I,'ATL GA Inventory'!$B105,'ATL RAW'!$L:$L,'ATL GA Inventory'!CK$3)+SUMIFS('ATL CR'!$J:$J,'ATL CR'!$I:$I,'ATL GA Inventory'!$B105,'ATL CR'!$L:$L,'ATL GA Inventory'!CK$3)</f>
        <v>8256</v>
      </c>
      <c r="CL105" s="13">
        <f>SUMIFS('ATL RAW'!$J:$J,'ATL RAW'!$I:$I,'ATL GA Inventory'!$B105,'ATL RAW'!$L:$L,'ATL GA Inventory'!CL$3)+SUMIFS('ATL CR'!$J:$J,'ATL CR'!$I:$I,'ATL GA Inventory'!$B105,'ATL CR'!$L:$L,'ATL GA Inventory'!CL$3)</f>
        <v>6528</v>
      </c>
      <c r="CM105" s="13">
        <f>SUMIFS('ATL RAW'!$J:$J,'ATL RAW'!$I:$I,'ATL GA Inventory'!$B105,'ATL RAW'!$L:$L,'ATL GA Inventory'!CM$3)+SUMIFS('ATL CR'!$J:$J,'ATL CR'!$I:$I,'ATL GA Inventory'!$B105,'ATL CR'!$L:$L,'ATL GA Inventory'!CM$3)</f>
        <v>7456</v>
      </c>
      <c r="CN105" s="13">
        <f>SUMIFS('ATL RAW'!$J:$J,'ATL RAW'!$I:$I,'ATL GA Inventory'!$B105,'ATL RAW'!$L:$L,'ATL GA Inventory'!CN$3)+SUMIFS('ATL CR'!$J:$J,'ATL CR'!$I:$I,'ATL GA Inventory'!$B105,'ATL CR'!$L:$L,'ATL GA Inventory'!CN$3)</f>
        <v>7952</v>
      </c>
      <c r="CO105" s="13">
        <f>SUMIFS('ATL RAW'!$J:$J,'ATL RAW'!$I:$I,'ATL GA Inventory'!$B105,'ATL RAW'!$L:$L,'ATL GA Inventory'!CO$3)+SUMIFS('ATL CR'!$J:$J,'ATL CR'!$I:$I,'ATL GA Inventory'!$B105,'ATL CR'!$L:$L,'ATL GA Inventory'!CO$3)</f>
        <v>16944</v>
      </c>
      <c r="CP105" s="13">
        <f>SUMIFS('ATL RAW'!$J:$J,'ATL RAW'!$I:$I,'ATL GA Inventory'!$B105,'ATL RAW'!$L:$L,'ATL GA Inventory'!CP$3)+SUMIFS('ATL CR'!$J:$J,'ATL CR'!$I:$I,'ATL GA Inventory'!$B105,'ATL CR'!$L:$L,'ATL GA Inventory'!CP$3)</f>
        <v>0</v>
      </c>
      <c r="CQ105" s="13">
        <f>SUMIFS('ATL RAW'!$J:$J,'ATL RAW'!$I:$I,'ATL GA Inventory'!$B105,'ATL RAW'!$L:$L,'ATL GA Inventory'!CQ$3)+SUMIFS('ATL CR'!$J:$J,'ATL CR'!$I:$I,'ATL GA Inventory'!$B105,'ATL CR'!$L:$L,'ATL GA Inventory'!CQ$3)</f>
        <v>0</v>
      </c>
      <c r="CR105" s="13">
        <f>SUMIFS('ATL RAW'!$J:$J,'ATL RAW'!$I:$I,'ATL GA Inventory'!$B105,'ATL RAW'!$L:$L,'ATL GA Inventory'!CR$3)+SUMIFS('ATL CR'!$J:$J,'ATL CR'!$I:$I,'ATL GA Inventory'!$B105,'ATL CR'!$L:$L,'ATL GA Inventory'!CR$3)</f>
        <v>7072</v>
      </c>
      <c r="CS105" s="13">
        <f>SUMIFS('ATL RAW'!$J:$J,'ATL RAW'!$I:$I,'ATL GA Inventory'!$B105,'ATL RAW'!$L:$L,'ATL GA Inventory'!CS$3)+SUMIFS('ATL CR'!$J:$J,'ATL CR'!$I:$I,'ATL GA Inventory'!$B105,'ATL CR'!$L:$L,'ATL GA Inventory'!CS$3)</f>
        <v>1536</v>
      </c>
      <c r="CT105" s="13">
        <f>SUMIFS('ATL RAW'!$J:$J,'ATL RAW'!$I:$I,'ATL GA Inventory'!$B105,'ATL RAW'!$L:$L,'ATL GA Inventory'!CT$3)+SUMIFS('ATL CR'!$J:$J,'ATL CR'!$I:$I,'ATL GA Inventory'!$B105,'ATL CR'!$L:$L,'ATL GA Inventory'!CT$3)</f>
        <v>0</v>
      </c>
      <c r="CU105" s="13">
        <f>SUMIFS('ATL RAW'!$J:$J,'ATL RAW'!$I:$I,'ATL GA Inventory'!$B105,'ATL RAW'!$L:$L,'ATL GA Inventory'!CU$3)+SUMIFS('ATL CR'!$J:$J,'ATL CR'!$I:$I,'ATL GA Inventory'!$B105,'ATL CR'!$L:$L,'ATL GA Inventory'!CU$3)</f>
        <v>0</v>
      </c>
      <c r="CV105" s="13">
        <f>SUMIFS('ATL RAW'!$J:$J,'ATL RAW'!$I:$I,'ATL GA Inventory'!$B105,'ATL RAW'!$L:$L,'ATL GA Inventory'!CV$3)+SUMIFS('ATL CR'!$J:$J,'ATL CR'!$I:$I,'ATL GA Inventory'!$B105,'ATL CR'!$L:$L,'ATL GA Inventory'!CV$3)</f>
        <v>0</v>
      </c>
      <c r="CW105" s="13">
        <f>SUMIFS('ATL RAW'!$J:$J,'ATL RAW'!$I:$I,'ATL GA Inventory'!$B105,'ATL RAW'!$L:$L,'ATL GA Inventory'!CW$3)+SUMIFS('ATL CR'!$J:$J,'ATL CR'!$I:$I,'ATL GA Inventory'!$B105,'ATL CR'!$L:$L,'ATL GA Inventory'!CW$3)</f>
        <v>0</v>
      </c>
      <c r="CX105" s="13">
        <f>SUMIFS('ATL RAW'!$J:$J,'ATL RAW'!$I:$I,'ATL GA Inventory'!$B105,'ATL RAW'!$L:$L,'ATL GA Inventory'!CX$3)+SUMIFS('ATL CR'!$J:$J,'ATL CR'!$I:$I,'ATL GA Inventory'!$B105,'ATL CR'!$L:$L,'ATL GA Inventory'!CX$3)</f>
        <v>0</v>
      </c>
      <c r="CY105" s="13">
        <f>SUMIFS('ATL RAW'!$J:$J,'ATL RAW'!$I:$I,'ATL GA Inventory'!$B105,'ATL RAW'!$L:$L,'ATL GA Inventory'!CY$3)+SUMIFS('ATL CR'!$J:$J,'ATL CR'!$I:$I,'ATL GA Inventory'!$B105,'ATL CR'!$L:$L,'ATL GA Inventory'!CY$3)</f>
        <v>0</v>
      </c>
      <c r="CZ105" s="13">
        <f>SUMIFS('ATL RAW'!$J:$J,'ATL RAW'!$I:$I,'ATL GA Inventory'!$B105,'ATL RAW'!$L:$L,'ATL GA Inventory'!CZ$3)+SUMIFS('ATL CR'!$J:$J,'ATL CR'!$I:$I,'ATL GA Inventory'!$B105,'ATL CR'!$L:$L,'ATL GA Inventory'!CZ$3)</f>
        <v>0</v>
      </c>
      <c r="DA105" s="13">
        <f>SUMIFS('ATL RAW'!$J:$J,'ATL RAW'!$I:$I,'ATL GA Inventory'!$B105,'ATL RAW'!$L:$L,'ATL GA Inventory'!DA$3)+SUMIFS('ATL CR'!$J:$J,'ATL CR'!$I:$I,'ATL GA Inventory'!$B105,'ATL CR'!$L:$L,'ATL GA Inventory'!DA$3)</f>
        <v>0</v>
      </c>
      <c r="DB105" s="13">
        <f>SUMIFS('ATL RAW'!$J:$J,'ATL RAW'!$I:$I,'ATL GA Inventory'!$B105,'ATL RAW'!$L:$L,'ATL GA Inventory'!DB$3)+SUMIFS('ATL CR'!$J:$J,'ATL CR'!$I:$I,'ATL GA Inventory'!$B105,'ATL CR'!$L:$L,'ATL GA Inventory'!DB$3)</f>
        <v>0</v>
      </c>
      <c r="DC105" s="13">
        <f>SUMIFS('ATL RAW'!$J:$J,'ATL RAW'!$I:$I,'ATL GA Inventory'!$B105,'ATL RAW'!$L:$L,'ATL GA Inventory'!DC$3)+SUMIFS('ATL CR'!$J:$J,'ATL CR'!$I:$I,'ATL GA Inventory'!$B105,'ATL CR'!$L:$L,'ATL GA Inventory'!DC$3)</f>
        <v>0</v>
      </c>
      <c r="DD105" s="13">
        <f>SUMIFS('ATL RAW'!$J:$J,'ATL RAW'!$I:$I,'ATL GA Inventory'!$B105,'ATL RAW'!$L:$L,'ATL GA Inventory'!DD$3)+SUMIFS('ATL CR'!$J:$J,'ATL CR'!$I:$I,'ATL GA Inventory'!$B105,'ATL CR'!$L:$L,'ATL GA Inventory'!DD$3)</f>
        <v>0</v>
      </c>
      <c r="DE105" s="13">
        <f>SUMIFS('ATL RAW'!$J:$J,'ATL RAW'!$I:$I,'ATL GA Inventory'!$B105,'ATL RAW'!$L:$L,'ATL GA Inventory'!DE$3)+SUMIFS('ATL CR'!$J:$J,'ATL CR'!$I:$I,'ATL GA Inventory'!$B105,'ATL CR'!$L:$L,'ATL GA Inventory'!DE$3)</f>
        <v>0</v>
      </c>
      <c r="DF105" s="13">
        <f>SUMIFS('ATL RAW'!$J:$J,'ATL RAW'!$I:$I,'ATL GA Inventory'!$B105,'ATL RAW'!$L:$L,'ATL GA Inventory'!DF$3)+SUMIFS('ATL CR'!$J:$J,'ATL CR'!$I:$I,'ATL GA Inventory'!$B105,'ATL CR'!$L:$L,'ATL GA Inventory'!DF$3)</f>
        <v>0</v>
      </c>
      <c r="DG105" s="13">
        <f>SUMIFS('ATL RAW'!$J:$J,'ATL RAW'!$I:$I,'ATL GA Inventory'!$B105,'ATL RAW'!$L:$L,'ATL GA Inventory'!DG$3)+SUMIFS('ATL CR'!$J:$J,'ATL CR'!$I:$I,'ATL GA Inventory'!$B105,'ATL CR'!$L:$L,'ATL GA Inventory'!DG$3)</f>
        <v>0</v>
      </c>
      <c r="DH105" s="13">
        <f>SUMIFS('ATL RAW'!$J:$J,'ATL RAW'!$I:$I,'ATL GA Inventory'!$B105,'ATL RAW'!$L:$L,'ATL GA Inventory'!DH$3)+SUMIFS('ATL CR'!$J:$J,'ATL CR'!$I:$I,'ATL GA Inventory'!$B105,'ATL CR'!$L:$L,'ATL GA Inventory'!DH$3)</f>
        <v>0</v>
      </c>
      <c r="DI105" s="13">
        <f>SUMIFS('ATL RAW'!$J:$J,'ATL RAW'!$I:$I,'ATL GA Inventory'!$B105,'ATL RAW'!$L:$L,'ATL GA Inventory'!DI$3)+SUMIFS('ATL CR'!$J:$J,'ATL CR'!$I:$I,'ATL GA Inventory'!$B105,'ATL CR'!$L:$L,'ATL GA Inventory'!DI$3)</f>
        <v>0</v>
      </c>
      <c r="DJ105" s="13">
        <f>SUMIFS('ATL RAW'!$J:$J,'ATL RAW'!$I:$I,'ATL GA Inventory'!$B105,'ATL RAW'!$L:$L,'ATL GA Inventory'!DJ$3)+SUMIFS('ATL CR'!$J:$J,'ATL CR'!$I:$I,'ATL GA Inventory'!$B105,'ATL CR'!$L:$L,'ATL GA Inventory'!DJ$3)</f>
        <v>0</v>
      </c>
      <c r="DK105" s="13">
        <f>SUMIFS('ATL RAW'!$J:$J,'ATL RAW'!$I:$I,'ATL GA Inventory'!$B105,'ATL RAW'!$L:$L,'ATL GA Inventory'!DK$3)+SUMIFS('ATL CR'!$J:$J,'ATL CR'!$I:$I,'ATL GA Inventory'!$B105,'ATL CR'!$L:$L,'ATL GA Inventory'!DK$3)</f>
        <v>0</v>
      </c>
      <c r="DL105" s="13">
        <f>SUMIFS('ATL RAW'!$J:$J,'ATL RAW'!$I:$I,'ATL GA Inventory'!$B105,'ATL RAW'!$L:$L,'ATL GA Inventory'!DL$3)+SUMIFS('ATL CR'!$J:$J,'ATL CR'!$I:$I,'ATL GA Inventory'!$B105,'ATL CR'!$L:$L,'ATL GA Inventory'!DL$3)</f>
        <v>0</v>
      </c>
      <c r="DM105" s="13">
        <f>SUMIFS('ATL RAW'!$J:$J,'ATL RAW'!$I:$I,'ATL GA Inventory'!$B105,'ATL RAW'!$L:$L,'ATL GA Inventory'!DM$3)+SUMIFS('ATL CR'!$J:$J,'ATL CR'!$I:$I,'ATL GA Inventory'!$B105,'ATL CR'!$L:$L,'ATL GA Inventory'!DM$3)</f>
        <v>0</v>
      </c>
      <c r="DN105" s="13">
        <f>SUMIFS('ATL RAW'!$J:$J,'ATL RAW'!$I:$I,'ATL GA Inventory'!$B105,'ATL RAW'!$L:$L,'ATL GA Inventory'!DN$3)+SUMIFS('ATL CR'!$J:$J,'ATL CR'!$I:$I,'ATL GA Inventory'!$B105,'ATL CR'!$L:$L,'ATL GA Inventory'!DN$3)</f>
        <v>0</v>
      </c>
      <c r="DO105" s="13">
        <f>SUMIFS('ATL RAW'!$J:$J,'ATL RAW'!$I:$I,'ATL GA Inventory'!$B105,'ATL RAW'!$L:$L,'ATL GA Inventory'!DO$3)+SUMIFS('ATL CR'!$J:$J,'ATL CR'!$I:$I,'ATL GA Inventory'!$B105,'ATL CR'!$L:$L,'ATL GA Inventory'!DO$3)</f>
        <v>0</v>
      </c>
      <c r="DP105" s="13">
        <f>SUMIFS('ATL RAW'!$J:$J,'ATL RAW'!$I:$I,'ATL GA Inventory'!$B105,'ATL RAW'!$L:$L,'ATL GA Inventory'!DP$3)+SUMIFS('ATL CR'!$J:$J,'ATL CR'!$I:$I,'ATL GA Inventory'!$B105,'ATL CR'!$L:$L,'ATL GA Inventory'!DP$3)</f>
        <v>0</v>
      </c>
      <c r="DQ105" s="13">
        <f>SUMIFS('ATL RAW'!$J:$J,'ATL RAW'!$I:$I,'ATL GA Inventory'!$B105,'ATL RAW'!$L:$L,'ATL GA Inventory'!DQ$3)+SUMIFS('ATL CR'!$J:$J,'ATL CR'!$I:$I,'ATL GA Inventory'!$B105,'ATL CR'!$L:$L,'ATL GA Inventory'!DQ$3)</f>
        <v>0</v>
      </c>
      <c r="DR105" s="13">
        <f>SUMIFS('ATL RAW'!$J:$J,'ATL RAW'!$I:$I,'ATL GA Inventory'!$B105,'ATL RAW'!$L:$L,'ATL GA Inventory'!DR$3)+SUMIFS('ATL CR'!$J:$J,'ATL CR'!$I:$I,'ATL GA Inventory'!$B105,'ATL CR'!$L:$L,'ATL GA Inventory'!DR$3)</f>
        <v>0</v>
      </c>
      <c r="DS105" s="13">
        <f>SUMIFS('ATL RAW'!$J:$J,'ATL RAW'!$I:$I,'ATL GA Inventory'!$B105,'ATL RAW'!$L:$L,'ATL GA Inventory'!DS$3)+SUMIFS('ATL CR'!$J:$J,'ATL CR'!$I:$I,'ATL GA Inventory'!$B105,'ATL CR'!$L:$L,'ATL GA Inventory'!DS$3)</f>
        <v>0</v>
      </c>
      <c r="DT105" s="13">
        <f>SUMIFS('ATL RAW'!$J:$J,'ATL RAW'!$I:$I,'ATL GA Inventory'!$B105,'ATL RAW'!$L:$L,'ATL GA Inventory'!DT$3)+SUMIFS('ATL CR'!$J:$J,'ATL CR'!$I:$I,'ATL GA Inventory'!$B105,'ATL CR'!$L:$L,'ATL GA Inventory'!DT$3)</f>
        <v>0</v>
      </c>
      <c r="DU105" s="13">
        <f>SUMIFS('ATL RAW'!$J:$J,'ATL RAW'!$I:$I,'ATL GA Inventory'!$B105,'ATL RAW'!$L:$L,'ATL GA Inventory'!DU$3)+SUMIFS('ATL CR'!$J:$J,'ATL CR'!$I:$I,'ATL GA Inventory'!$B105,'ATL CR'!$L:$L,'ATL GA Inventory'!DU$3)</f>
        <v>0</v>
      </c>
      <c r="DV105" s="13">
        <f>SUMIFS('ATL RAW'!$J:$J,'ATL RAW'!$I:$I,'ATL GA Inventory'!$B105,'ATL RAW'!$L:$L,'ATL GA Inventory'!DV$3)+SUMIFS('ATL CR'!$J:$J,'ATL CR'!$I:$I,'ATL GA Inventory'!$B105,'ATL CR'!$L:$L,'ATL GA Inventory'!DV$3)</f>
        <v>0</v>
      </c>
      <c r="DW105" s="13">
        <f>SUMIFS('ATL RAW'!$J:$J,'ATL RAW'!$I:$I,'ATL GA Inventory'!$B105,'ATL RAW'!$L:$L,'ATL GA Inventory'!DW$3)+SUMIFS('ATL CR'!$J:$J,'ATL CR'!$I:$I,'ATL GA Inventory'!$B105,'ATL CR'!$L:$L,'ATL GA Inventory'!DW$3)</f>
        <v>0</v>
      </c>
      <c r="DX105" s="13">
        <f>SUMIFS('ATL RAW'!$J:$J,'ATL RAW'!$I:$I,'ATL GA Inventory'!$B105,'ATL RAW'!$L:$L,'ATL GA Inventory'!DX$3)+SUMIFS('ATL CR'!$J:$J,'ATL CR'!$I:$I,'ATL GA Inventory'!$B105,'ATL CR'!$L:$L,'ATL GA Inventory'!DX$3)</f>
        <v>0</v>
      </c>
      <c r="DY105" s="13">
        <f>SUMIFS('ATL RAW'!$J:$J,'ATL RAW'!$I:$I,'ATL GA Inventory'!$B105,'ATL RAW'!$L:$L,'ATL GA Inventory'!DY$3)+SUMIFS('ATL CR'!$J:$J,'ATL CR'!$I:$I,'ATL GA Inventory'!$B105,'ATL CR'!$L:$L,'ATL GA Inventory'!DY$3)</f>
        <v>0</v>
      </c>
      <c r="DZ105" s="13">
        <f>SUMIFS('ATL RAW'!$J:$J,'ATL RAW'!$I:$I,'ATL GA Inventory'!$B105,'ATL RAW'!$L:$L,'ATL GA Inventory'!DZ$3)+SUMIFS('ATL CR'!$J:$J,'ATL CR'!$I:$I,'ATL GA Inventory'!$B105,'ATL CR'!$L:$L,'ATL GA Inventory'!DZ$3)</f>
        <v>0</v>
      </c>
      <c r="EA105" s="13">
        <f>SUMIFS('ATL RAW'!$J:$J,'ATL RAW'!$I:$I,'ATL GA Inventory'!$B105,'ATL RAW'!$L:$L,'ATL GA Inventory'!EA$3)+SUMIFS('ATL CR'!$J:$J,'ATL CR'!$I:$I,'ATL GA Inventory'!$B105,'ATL CR'!$L:$L,'ATL GA Inventory'!EA$3)</f>
        <v>0</v>
      </c>
      <c r="EB105" s="13">
        <f>SUMIFS('ATL RAW'!$J:$J,'ATL RAW'!$I:$I,'ATL GA Inventory'!$B105,'ATL RAW'!$L:$L,'ATL GA Inventory'!EB$3)+SUMIFS('ATL CR'!$J:$J,'ATL CR'!$I:$I,'ATL GA Inventory'!$B105,'ATL CR'!$L:$L,'ATL GA Inventory'!EB$3)</f>
        <v>0</v>
      </c>
      <c r="EC105" s="13">
        <f>SUMIFS('ATL RAW'!$J:$J,'ATL RAW'!$I:$I,'ATL GA Inventory'!$B105,'ATL RAW'!$L:$L,'ATL GA Inventory'!EC$3)+SUMIFS('ATL CR'!$J:$J,'ATL CR'!$I:$I,'ATL GA Inventory'!$B105,'ATL CR'!$L:$L,'ATL GA Inventory'!EC$3)</f>
        <v>0</v>
      </c>
      <c r="ED105" s="13">
        <f>SUMIFS('ATL RAW'!$J:$J,'ATL RAW'!$I:$I,'ATL GA Inventory'!$B105,'ATL RAW'!$L:$L,'ATL GA Inventory'!ED$3)+SUMIFS('ATL CR'!$J:$J,'ATL CR'!$I:$I,'ATL GA Inventory'!$B105,'ATL CR'!$L:$L,'ATL GA Inventory'!ED$3)</f>
        <v>0</v>
      </c>
      <c r="EE105" s="13">
        <f>SUMIFS('ATL RAW'!$J:$J,'ATL RAW'!$I:$I,'ATL GA Inventory'!$B105,'ATL RAW'!$L:$L,'ATL GA Inventory'!EE$3)+SUMIFS('ATL CR'!$J:$J,'ATL CR'!$I:$I,'ATL GA Inventory'!$B105,'ATL CR'!$L:$L,'ATL GA Inventory'!EE$3)</f>
        <v>0</v>
      </c>
      <c r="EF105" s="13">
        <f>SUMIFS('ATL RAW'!$J:$J,'ATL RAW'!$I:$I,'ATL GA Inventory'!$B105,'ATL RAW'!$L:$L,'ATL GA Inventory'!EF$3)+SUMIFS('ATL CR'!$J:$J,'ATL CR'!$I:$I,'ATL GA Inventory'!$B105,'ATL CR'!$L:$L,'ATL GA Inventory'!EF$3)</f>
        <v>0</v>
      </c>
      <c r="EG105" s="13">
        <f>SUMIFS('ATL RAW'!$J:$J,'ATL RAW'!$I:$I,'ATL GA Inventory'!$B105,'ATL RAW'!$L:$L,'ATL GA Inventory'!EG$3)+SUMIFS('ATL CR'!$J:$J,'ATL CR'!$I:$I,'ATL GA Inventory'!$B105,'ATL CR'!$L:$L,'ATL GA Inventory'!EG$3)</f>
        <v>0</v>
      </c>
      <c r="EH105" s="13">
        <f>SUMIFS('ATL RAW'!$J:$J,'ATL RAW'!$I:$I,'ATL GA Inventory'!$B105,'ATL RAW'!$L:$L,'ATL GA Inventory'!EH$3)+SUMIFS('ATL CR'!$J:$J,'ATL CR'!$I:$I,'ATL GA Inventory'!$B105,'ATL CR'!$L:$L,'ATL GA Inventory'!EH$3)</f>
        <v>0</v>
      </c>
      <c r="EI105" s="13">
        <f>SUMIFS('ATL RAW'!$J:$J,'ATL RAW'!$I:$I,'ATL GA Inventory'!$B105,'ATL RAW'!$L:$L,'ATL GA Inventory'!EI$3)+SUMIFS('ATL CR'!$J:$J,'ATL CR'!$I:$I,'ATL GA Inventory'!$B105,'ATL CR'!$L:$L,'ATL GA Inventory'!EI$3)</f>
        <v>0</v>
      </c>
      <c r="EJ105" s="13">
        <f>SUMIFS('ATL RAW'!$J:$J,'ATL RAW'!$I:$I,'ATL GA Inventory'!$B105,'ATL RAW'!$L:$L,'ATL GA Inventory'!EJ$3)+SUMIFS('ATL CR'!$J:$J,'ATL CR'!$I:$I,'ATL GA Inventory'!$B105,'ATL CR'!$L:$L,'ATL GA Inventory'!EJ$3)</f>
        <v>0</v>
      </c>
      <c r="EK105" s="13">
        <f>SUMIFS('ATL RAW'!$J:$J,'ATL RAW'!$I:$I,'ATL GA Inventory'!$B105,'ATL RAW'!$L:$L,'ATL GA Inventory'!EK$3)+SUMIFS('ATL CR'!$J:$J,'ATL CR'!$I:$I,'ATL GA Inventory'!$B105,'ATL CR'!$L:$L,'ATL GA Inventory'!EK$3)</f>
        <v>0</v>
      </c>
      <c r="EL105" s="13">
        <f>SUMIFS('ATL RAW'!$J:$J,'ATL RAW'!$I:$I,'ATL GA Inventory'!$B105,'ATL RAW'!$L:$L,'ATL GA Inventory'!EL$3)+SUMIFS('ATL CR'!$J:$J,'ATL CR'!$I:$I,'ATL GA Inventory'!$B105,'ATL CR'!$L:$L,'ATL GA Inventory'!EL$3)</f>
        <v>0</v>
      </c>
      <c r="EM105" s="13">
        <f>SUMIFS('ATL RAW'!$J:$J,'ATL RAW'!$I:$I,'ATL GA Inventory'!$B105,'ATL RAW'!$L:$L,'ATL GA Inventory'!EM$3)+SUMIFS('ATL CR'!$J:$J,'ATL CR'!$I:$I,'ATL GA Inventory'!$B105,'ATL CR'!$L:$L,'ATL GA Inventory'!EM$3)</f>
        <v>0</v>
      </c>
      <c r="EN105" s="13">
        <f>SUMIFS('ATL RAW'!$J:$J,'ATL RAW'!$I:$I,'ATL GA Inventory'!$B105,'ATL RAW'!$L:$L,'ATL GA Inventory'!EN$3)+SUMIFS('ATL CR'!$J:$J,'ATL CR'!$I:$I,'ATL GA Inventory'!$B105,'ATL CR'!$L:$L,'ATL GA Inventory'!EN$3)</f>
        <v>0</v>
      </c>
      <c r="EO105" s="13">
        <f>SUMIFS('ATL RAW'!$J:$J,'ATL RAW'!$I:$I,'ATL GA Inventory'!$B105,'ATL RAW'!$L:$L,'ATL GA Inventory'!EO$3)+SUMIFS('ATL CR'!$J:$J,'ATL CR'!$I:$I,'ATL GA Inventory'!$B105,'ATL CR'!$L:$L,'ATL GA Inventory'!EO$3)</f>
        <v>0</v>
      </c>
      <c r="EP105" s="13">
        <f>SUMIFS('ATL RAW'!$J:$J,'ATL RAW'!$I:$I,'ATL GA Inventory'!$B105,'ATL RAW'!$L:$L,'ATL GA Inventory'!EP$3)+SUMIFS('ATL CR'!$J:$J,'ATL CR'!$I:$I,'ATL GA Inventory'!$B105,'ATL CR'!$L:$L,'ATL GA Inventory'!EP$3)</f>
        <v>0</v>
      </c>
      <c r="EQ105" s="13">
        <f>SUMIFS('ATL RAW'!$J:$J,'ATL RAW'!$I:$I,'ATL GA Inventory'!$B105,'ATL RAW'!$L:$L,'ATL GA Inventory'!EQ$3)+SUMIFS('ATL CR'!$J:$J,'ATL CR'!$I:$I,'ATL GA Inventory'!$B105,'ATL CR'!$L:$L,'ATL GA Inventory'!EQ$3)</f>
        <v>0</v>
      </c>
      <c r="ER105" s="13">
        <f>SUMIFS('ATL RAW'!$J:$J,'ATL RAW'!$I:$I,'ATL GA Inventory'!$B105,'ATL RAW'!$L:$L,'ATL GA Inventory'!ER$3)+SUMIFS('ATL CR'!$J:$J,'ATL CR'!$I:$I,'ATL GA Inventory'!$B105,'ATL CR'!$L:$L,'ATL GA Inventory'!ER$3)</f>
        <v>0</v>
      </c>
      <c r="ES105" s="13">
        <f>SUMIFS('ATL RAW'!$J:$J,'ATL RAW'!$I:$I,'ATL GA Inventory'!$B105,'ATL RAW'!$L:$L,'ATL GA Inventory'!ES$3)+SUMIFS('ATL CR'!$J:$J,'ATL CR'!$I:$I,'ATL GA Inventory'!$B105,'ATL CR'!$L:$L,'ATL GA Inventory'!ES$3)</f>
        <v>0</v>
      </c>
      <c r="ET105" s="13">
        <f>SUMIFS('ATL RAW'!$J:$J,'ATL RAW'!$I:$I,'ATL GA Inventory'!$B105,'ATL RAW'!$L:$L,'ATL GA Inventory'!ET$3)+SUMIFS('ATL CR'!$J:$J,'ATL CR'!$I:$I,'ATL GA Inventory'!$B105,'ATL CR'!$L:$L,'ATL GA Inventory'!ET$3)</f>
        <v>0</v>
      </c>
      <c r="EU105" s="13">
        <f>SUMIFS('ATL RAW'!$J:$J,'ATL RAW'!$I:$I,'ATL GA Inventory'!$B105,'ATL RAW'!$L:$L,'ATL GA Inventory'!EU$3)+SUMIFS('ATL CR'!$J:$J,'ATL CR'!$I:$I,'ATL GA Inventory'!$B105,'ATL CR'!$L:$L,'ATL GA Inventory'!EU$3)</f>
        <v>0</v>
      </c>
      <c r="EV105" s="13">
        <f>SUMIFS('ATL RAW'!$J:$J,'ATL RAW'!$I:$I,'ATL GA Inventory'!$B105,'ATL RAW'!$L:$L,'ATL GA Inventory'!EV$3)+SUMIFS('ATL CR'!$J:$J,'ATL CR'!$I:$I,'ATL GA Inventory'!$B105,'ATL CR'!$L:$L,'ATL GA Inventory'!EV$3)</f>
        <v>0</v>
      </c>
      <c r="EW105" s="13">
        <f>SUMIFS('ATL RAW'!$J:$J,'ATL RAW'!$I:$I,'ATL GA Inventory'!$B105,'ATL RAW'!$L:$L,'ATL GA Inventory'!EW$3)+SUMIFS('ATL CR'!$J:$J,'ATL CR'!$I:$I,'ATL GA Inventory'!$B105,'ATL CR'!$L:$L,'ATL GA Inventory'!EW$3)</f>
        <v>0</v>
      </c>
      <c r="EX105" s="13">
        <f>SUMIFS('ATL RAW'!$J:$J,'ATL RAW'!$I:$I,'ATL GA Inventory'!$B105,'ATL RAW'!$L:$L,'ATL GA Inventory'!EX$3)+SUMIFS('ATL CR'!$J:$J,'ATL CR'!$I:$I,'ATL GA Inventory'!$B105,'ATL CR'!$L:$L,'ATL GA Inventory'!EX$3)</f>
        <v>0</v>
      </c>
      <c r="EY105" s="13">
        <f>SUMIFS('ATL RAW'!$J:$J,'ATL RAW'!$I:$I,'ATL GA Inventory'!$B105,'ATL RAW'!$L:$L,'ATL GA Inventory'!EY$3)+SUMIFS('ATL CR'!$J:$J,'ATL CR'!$I:$I,'ATL GA Inventory'!$B105,'ATL CR'!$L:$L,'ATL GA Inventory'!EY$3)</f>
        <v>0</v>
      </c>
      <c r="EZ105" s="13">
        <f>SUMIFS('ATL RAW'!$J:$J,'ATL RAW'!$I:$I,'ATL GA Inventory'!$B105,'ATL RAW'!$L:$L,'ATL GA Inventory'!EZ$3)+SUMIFS('ATL CR'!$J:$J,'ATL CR'!$I:$I,'ATL GA Inventory'!$B105,'ATL CR'!$L:$L,'ATL GA Inventory'!EZ$3)</f>
        <v>0</v>
      </c>
      <c r="FA105" s="13">
        <f>SUMIFS('ATL RAW'!$J:$J,'ATL RAW'!$I:$I,'ATL GA Inventory'!$B105,'ATL RAW'!$L:$L,'ATL GA Inventory'!FA$3)+SUMIFS('ATL CR'!$J:$J,'ATL CR'!$I:$I,'ATL GA Inventory'!$B105,'ATL CR'!$L:$L,'ATL GA Inventory'!FA$3)</f>
        <v>0</v>
      </c>
      <c r="FB105" s="13">
        <f>SUMIFS('ATL RAW'!$J:$J,'ATL RAW'!$I:$I,'ATL GA Inventory'!$B105,'ATL RAW'!$L:$L,'ATL GA Inventory'!FB$3)+SUMIFS('ATL CR'!$J:$J,'ATL CR'!$I:$I,'ATL GA Inventory'!$B105,'ATL CR'!$L:$L,'ATL GA Inventory'!FB$3)</f>
        <v>0</v>
      </c>
      <c r="FC105" s="13">
        <f>SUMIFS('ATL RAW'!$J:$J,'ATL RAW'!$I:$I,'ATL GA Inventory'!$B105,'ATL RAW'!$L:$L,'ATL GA Inventory'!FC$3)+SUMIFS('ATL CR'!$J:$J,'ATL CR'!$I:$I,'ATL GA Inventory'!$B105,'ATL CR'!$L:$L,'ATL GA Inventory'!FC$3)</f>
        <v>0</v>
      </c>
      <c r="FD105" s="13">
        <f>SUMIFS('ATL RAW'!$J:$J,'ATL RAW'!$I:$I,'ATL GA Inventory'!$B105,'ATL RAW'!$L:$L,'ATL GA Inventory'!FD$3)+SUMIFS('ATL CR'!$J:$J,'ATL CR'!$I:$I,'ATL GA Inventory'!$B105,'ATL CR'!$L:$L,'ATL GA Inventory'!FD$3)</f>
        <v>0</v>
      </c>
      <c r="FE105" s="13">
        <f>SUMIFS('ATL RAW'!$J:$J,'ATL RAW'!$I:$I,'ATL GA Inventory'!$B105,'ATL RAW'!$L:$L,'ATL GA Inventory'!FE$3)+SUMIFS('ATL CR'!$J:$J,'ATL CR'!$I:$I,'ATL GA Inventory'!$B105,'ATL CR'!$L:$L,'ATL GA Inventory'!FE$3)</f>
        <v>0</v>
      </c>
      <c r="FF105" s="13">
        <f>SUMIFS('ATL RAW'!$J:$J,'ATL RAW'!$I:$I,'ATL GA Inventory'!$B105,'ATL RAW'!$L:$L,'ATL GA Inventory'!FF$3)+SUMIFS('ATL CR'!$J:$J,'ATL CR'!$I:$I,'ATL GA Inventory'!$B105,'ATL CR'!$L:$L,'ATL GA Inventory'!FF$3)</f>
        <v>0</v>
      </c>
      <c r="FG105" s="13">
        <f>SUMIFS('ATL RAW'!$J:$J,'ATL RAW'!$I:$I,'ATL GA Inventory'!$B105,'ATL RAW'!$L:$L,'ATL GA Inventory'!FG$3)+SUMIFS('ATL CR'!$J:$J,'ATL CR'!$I:$I,'ATL GA Inventory'!$B105,'ATL CR'!$L:$L,'ATL GA Inventory'!FG$3)</f>
        <v>0</v>
      </c>
      <c r="FH105" s="13">
        <f>SUMIFS('ATL RAW'!$J:$J,'ATL RAW'!$I:$I,'ATL GA Inventory'!$B105,'ATL RAW'!$L:$L,'ATL GA Inventory'!FH$3)+SUMIFS('ATL CR'!$J:$J,'ATL CR'!$I:$I,'ATL GA Inventory'!$B105,'ATL CR'!$L:$L,'ATL GA Inventory'!FH$3)</f>
        <v>0</v>
      </c>
      <c r="FI105" s="13">
        <f>SUMIFS('ATL RAW'!$J:$J,'ATL RAW'!$I:$I,'ATL GA Inventory'!$B105,'ATL RAW'!$L:$L,'ATL GA Inventory'!FI$3)+SUMIFS('ATL CR'!$J:$J,'ATL CR'!$I:$I,'ATL GA Inventory'!$B105,'ATL CR'!$L:$L,'ATL GA Inventory'!FI$3)</f>
        <v>0</v>
      </c>
      <c r="FJ105" s="13">
        <f>SUMIFS('ATL RAW'!$J:$J,'ATL RAW'!$I:$I,'ATL GA Inventory'!$B105,'ATL RAW'!$L:$L,'ATL GA Inventory'!FJ$3)+SUMIFS('ATL CR'!$J:$J,'ATL CR'!$I:$I,'ATL GA Inventory'!$B105,'ATL CR'!$L:$L,'ATL GA Inventory'!FJ$3)</f>
        <v>0</v>
      </c>
      <c r="FK105" s="13">
        <f>SUMIFS('ATL RAW'!$J:$J,'ATL RAW'!$I:$I,'ATL GA Inventory'!$B105,'ATL RAW'!$L:$L,'ATL GA Inventory'!FK$3)+SUMIFS('ATL CR'!$J:$J,'ATL CR'!$I:$I,'ATL GA Inventory'!$B105,'ATL CR'!$L:$L,'ATL GA Inventory'!FK$3)</f>
        <v>0</v>
      </c>
      <c r="FL105" s="13">
        <f>SUMIFS('ATL RAW'!$J:$J,'ATL RAW'!$I:$I,'ATL GA Inventory'!$B105,'ATL RAW'!$L:$L,'ATL GA Inventory'!FL$3)+SUMIFS('ATL CR'!$J:$J,'ATL CR'!$I:$I,'ATL GA Inventory'!$B105,'ATL CR'!$L:$L,'ATL GA Inventory'!FL$3)</f>
        <v>0</v>
      </c>
      <c r="FM105" s="13">
        <f>SUMIFS('ATL RAW'!$J:$J,'ATL RAW'!$I:$I,'ATL GA Inventory'!$B105,'ATL RAW'!$L:$L,'ATL GA Inventory'!FM$3)+SUMIFS('ATL CR'!$J:$J,'ATL CR'!$I:$I,'ATL GA Inventory'!$B105,'ATL CR'!$L:$L,'ATL GA Inventory'!FM$3)</f>
        <v>0</v>
      </c>
      <c r="FN105" s="13">
        <f>SUMIFS('ATL RAW'!$J:$J,'ATL RAW'!$I:$I,'ATL GA Inventory'!$B105,'ATL RAW'!$L:$L,'ATL GA Inventory'!FN$3)+SUMIFS('ATL CR'!$J:$J,'ATL CR'!$I:$I,'ATL GA Inventory'!$B105,'ATL CR'!$L:$L,'ATL GA Inventory'!FN$3)</f>
        <v>0</v>
      </c>
      <c r="FO105" s="13">
        <f>SUMIFS('ATL RAW'!$J:$J,'ATL RAW'!$I:$I,'ATL GA Inventory'!$B105,'ATL RAW'!$L:$L,'ATL GA Inventory'!FO$3)+SUMIFS('ATL CR'!$J:$J,'ATL CR'!$I:$I,'ATL GA Inventory'!$B105,'ATL CR'!$L:$L,'ATL GA Inventory'!FO$3)</f>
        <v>0</v>
      </c>
      <c r="FP105" s="13">
        <f>SUMIFS('ATL RAW'!$J:$J,'ATL RAW'!$I:$I,'ATL GA Inventory'!$B105,'ATL RAW'!$L:$L,'ATL GA Inventory'!FP$3)+SUMIFS('ATL CR'!$J:$J,'ATL CR'!$I:$I,'ATL GA Inventory'!$B105,'ATL CR'!$L:$L,'ATL GA Inventory'!FP$3)</f>
        <v>0</v>
      </c>
      <c r="FQ105" s="13">
        <f>SUMIFS('ATL RAW'!$J:$J,'ATL RAW'!$I:$I,'ATL GA Inventory'!$B105,'ATL RAW'!$L:$L,'ATL GA Inventory'!FQ$3)+SUMIFS('ATL CR'!$J:$J,'ATL CR'!$I:$I,'ATL GA Inventory'!$B105,'ATL CR'!$L:$L,'ATL GA Inventory'!FQ$3)</f>
        <v>0</v>
      </c>
      <c r="FR105" s="13">
        <f>SUMIFS('ATL RAW'!$J:$J,'ATL RAW'!$I:$I,'ATL GA Inventory'!$B105,'ATL RAW'!$L:$L,'ATL GA Inventory'!FR$3)+SUMIFS('ATL CR'!$J:$J,'ATL CR'!$I:$I,'ATL GA Inventory'!$B105,'ATL CR'!$L:$L,'ATL GA Inventory'!FR$3)</f>
        <v>0</v>
      </c>
      <c r="FS105" s="13">
        <f>SUMIFS('ATL RAW'!$J:$J,'ATL RAW'!$I:$I,'ATL GA Inventory'!$B105,'ATL RAW'!$L:$L,'ATL GA Inventory'!FS$3)+SUMIFS('ATL CR'!$J:$J,'ATL CR'!$I:$I,'ATL GA Inventory'!$B105,'ATL CR'!$L:$L,'ATL GA Inventory'!FS$3)</f>
        <v>0</v>
      </c>
      <c r="FT105" s="13">
        <f>SUMIFS('ATL RAW'!$J:$J,'ATL RAW'!$I:$I,'ATL GA Inventory'!$B105,'ATL RAW'!$L:$L,'ATL GA Inventory'!FT$3)+SUMIFS('ATL CR'!$J:$J,'ATL CR'!$I:$I,'ATL GA Inventory'!$B105,'ATL CR'!$L:$L,'ATL GA Inventory'!FT$3)</f>
        <v>0</v>
      </c>
      <c r="FU105" s="13">
        <f>SUMIFS('ATL RAW'!$J:$J,'ATL RAW'!$I:$I,'ATL GA Inventory'!$B105,'ATL RAW'!$L:$L,'ATL GA Inventory'!FU$3)+SUMIFS('ATL CR'!$J:$J,'ATL CR'!$I:$I,'ATL GA Inventory'!$B105,'ATL CR'!$L:$L,'ATL GA Inventory'!FU$3)</f>
        <v>0</v>
      </c>
      <c r="FV105" s="13">
        <f>SUMIFS('ATL RAW'!$J:$J,'ATL RAW'!$I:$I,'ATL GA Inventory'!$B105,'ATL RAW'!$L:$L,'ATL GA Inventory'!FV$3)+SUMIFS('ATL CR'!$J:$J,'ATL CR'!$I:$I,'ATL GA Inventory'!$B105,'ATL CR'!$L:$L,'ATL GA Inventory'!FV$3)</f>
        <v>0</v>
      </c>
      <c r="FW105" s="13">
        <f>SUMIFS('ATL RAW'!$J:$J,'ATL RAW'!$I:$I,'ATL GA Inventory'!$B105,'ATL RAW'!$L:$L,'ATL GA Inventory'!FW$3)+SUMIFS('ATL CR'!$J:$J,'ATL CR'!$I:$I,'ATL GA Inventory'!$B105,'ATL CR'!$L:$L,'ATL GA Inventory'!FW$3)</f>
        <v>0</v>
      </c>
      <c r="FX105" s="13">
        <f>SUMIFS('ATL RAW'!$J:$J,'ATL RAW'!$I:$I,'ATL GA Inventory'!$B105,'ATL RAW'!$L:$L,'ATL GA Inventory'!FX$3)+SUMIFS('ATL CR'!$J:$J,'ATL CR'!$I:$I,'ATL GA Inventory'!$B105,'ATL CR'!$L:$L,'ATL GA Inventory'!FX$3)</f>
        <v>0</v>
      </c>
      <c r="FY105" s="13">
        <f>SUMIFS('ATL RAW'!$J:$J,'ATL RAW'!$I:$I,'ATL GA Inventory'!$B105,'ATL RAW'!$L:$L,'ATL GA Inventory'!FY$3)+SUMIFS('ATL CR'!$J:$J,'ATL CR'!$I:$I,'ATL GA Inventory'!$B105,'ATL CR'!$L:$L,'ATL GA Inventory'!FY$3)</f>
        <v>0</v>
      </c>
      <c r="FZ105" s="13">
        <f>SUMIFS('ATL RAW'!$J:$J,'ATL RAW'!$I:$I,'ATL GA Inventory'!$B105,'ATL RAW'!$L:$L,'ATL GA Inventory'!FZ$3)+SUMIFS('ATL CR'!$J:$J,'ATL CR'!$I:$I,'ATL GA Inventory'!$B105,'ATL CR'!$L:$L,'ATL GA Inventory'!FZ$3)</f>
        <v>0</v>
      </c>
      <c r="GA105" s="13">
        <f>SUMIFS('ATL RAW'!$J:$J,'ATL RAW'!$I:$I,'ATL GA Inventory'!$B105,'ATL RAW'!$L:$L,'ATL GA Inventory'!GA$3)+SUMIFS('ATL CR'!$J:$J,'ATL CR'!$I:$I,'ATL GA Inventory'!$B105,'ATL CR'!$L:$L,'ATL GA Inventory'!GA$3)</f>
        <v>0</v>
      </c>
      <c r="GB105" s="13">
        <f>SUMIFS('ATL RAW'!$J:$J,'ATL RAW'!$I:$I,'ATL GA Inventory'!$B105,'ATL RAW'!$L:$L,'ATL GA Inventory'!GB$3)+SUMIFS('ATL CR'!$J:$J,'ATL CR'!$I:$I,'ATL GA Inventory'!$B105,'ATL CR'!$L:$L,'ATL GA Inventory'!GB$3)</f>
        <v>0</v>
      </c>
      <c r="GC105" s="13">
        <f>SUMIFS('ATL RAW'!$J:$J,'ATL RAW'!$I:$I,'ATL GA Inventory'!$B105,'ATL RAW'!$L:$L,'ATL GA Inventory'!GC$3)+SUMIFS('ATL CR'!$J:$J,'ATL CR'!$I:$I,'ATL GA Inventory'!$B105,'ATL CR'!$L:$L,'ATL GA Inventory'!GC$3)</f>
        <v>0</v>
      </c>
      <c r="GD105" s="13">
        <f>SUMIFS('ATL RAW'!$J:$J,'ATL RAW'!$I:$I,'ATL GA Inventory'!$B105,'ATL RAW'!$L:$L,'ATL GA Inventory'!GD$3)+SUMIFS('ATL CR'!$J:$J,'ATL CR'!$I:$I,'ATL GA Inventory'!$B105,'ATL CR'!$L:$L,'ATL GA Inventory'!GD$3)</f>
        <v>0</v>
      </c>
      <c r="GE105" s="13">
        <f>SUMIFS('ATL RAW'!$J:$J,'ATL RAW'!$I:$I,'ATL GA Inventory'!$B105,'ATL RAW'!$L:$L,'ATL GA Inventory'!GE$3)+SUMIFS('ATL CR'!$J:$J,'ATL CR'!$I:$I,'ATL GA Inventory'!$B105,'ATL CR'!$L:$L,'ATL GA Inventory'!GE$3)</f>
        <v>0</v>
      </c>
      <c r="GF105" s="13">
        <f>SUMIFS('ATL RAW'!$J:$J,'ATL RAW'!$I:$I,'ATL GA Inventory'!$B105,'ATL RAW'!$L:$L,'ATL GA Inventory'!GF$3)+SUMIFS('ATL CR'!$J:$J,'ATL CR'!$I:$I,'ATL GA Inventory'!$B105,'ATL CR'!$L:$L,'ATL GA Inventory'!GF$3)</f>
        <v>0</v>
      </c>
      <c r="GG105" s="13">
        <f>SUMIFS('ATL RAW'!$J:$J,'ATL RAW'!$I:$I,'ATL GA Inventory'!$B105,'ATL RAW'!$L:$L,'ATL GA Inventory'!GG$3)+SUMIFS('ATL CR'!$J:$J,'ATL CR'!$I:$I,'ATL GA Inventory'!$B105,'ATL CR'!$L:$L,'ATL GA Inventory'!GG$3)</f>
        <v>0</v>
      </c>
      <c r="GH105" s="13">
        <f>SUMIFS('ATL RAW'!$J:$J,'ATL RAW'!$I:$I,'ATL GA Inventory'!$B105,'ATL RAW'!$L:$L,'ATL GA Inventory'!GH$3)+SUMIFS('ATL CR'!$J:$J,'ATL CR'!$I:$I,'ATL GA Inventory'!$B105,'ATL CR'!$L:$L,'ATL GA Inventory'!GH$3)</f>
        <v>0</v>
      </c>
      <c r="GI105" s="13">
        <f>SUMIFS('ATL RAW'!$J:$J,'ATL RAW'!$I:$I,'ATL GA Inventory'!$B105,'ATL RAW'!$L:$L,'ATL GA Inventory'!GI$3)+SUMIFS('ATL CR'!$J:$J,'ATL CR'!$I:$I,'ATL GA Inventory'!$B105,'ATL CR'!$L:$L,'ATL GA Inventory'!GI$3)</f>
        <v>0</v>
      </c>
      <c r="GJ105" s="13">
        <f>SUMIFS('ATL RAW'!$J:$J,'ATL RAW'!$I:$I,'ATL GA Inventory'!$B105,'ATL RAW'!$L:$L,'ATL GA Inventory'!GJ$3)+SUMIFS('ATL CR'!$J:$J,'ATL CR'!$I:$I,'ATL GA Inventory'!$B105,'ATL CR'!$L:$L,'ATL GA Inventory'!GJ$3)</f>
        <v>0</v>
      </c>
      <c r="GK105" s="13">
        <f>SUMIFS('ATL RAW'!$J:$J,'ATL RAW'!$I:$I,'ATL GA Inventory'!$B105,'ATL RAW'!$L:$L,'ATL GA Inventory'!GK$3)+SUMIFS('ATL CR'!$J:$J,'ATL CR'!$I:$I,'ATL GA Inventory'!$B105,'ATL CR'!$L:$L,'ATL GA Inventory'!GK$3)</f>
        <v>0</v>
      </c>
      <c r="GL105" s="13">
        <f>SUMIFS('ATL RAW'!$J:$J,'ATL RAW'!$I:$I,'ATL GA Inventory'!$B105,'ATL RAW'!$L:$L,'ATL GA Inventory'!GL$3)+SUMIFS('ATL CR'!$J:$J,'ATL CR'!$I:$I,'ATL GA Inventory'!$B105,'ATL CR'!$L:$L,'ATL GA Inventory'!GL$3)</f>
        <v>0</v>
      </c>
      <c r="GM105" s="13">
        <f>SUMIFS('ATL RAW'!$J:$J,'ATL RAW'!$I:$I,'ATL GA Inventory'!$B105,'ATL RAW'!$L:$L,'ATL GA Inventory'!GM$3)+SUMIFS('ATL CR'!$J:$J,'ATL CR'!$I:$I,'ATL GA Inventory'!$B105,'ATL CR'!$L:$L,'ATL GA Inventory'!GM$3)</f>
        <v>0</v>
      </c>
      <c r="GN105" s="13">
        <f>SUMIFS('ATL RAW'!$J:$J,'ATL RAW'!$I:$I,'ATL GA Inventory'!$B105,'ATL RAW'!$L:$L,'ATL GA Inventory'!GN$3)+SUMIFS('ATL CR'!$J:$J,'ATL CR'!$I:$I,'ATL GA Inventory'!$B105,'ATL CR'!$L:$L,'ATL GA Inventory'!GN$3)</f>
        <v>0</v>
      </c>
      <c r="GO105" s="13">
        <f>SUMIFS('ATL RAW'!$J:$J,'ATL RAW'!$I:$I,'ATL GA Inventory'!$B105,'ATL RAW'!$L:$L,'ATL GA Inventory'!GO$3)+SUMIFS('ATL CR'!$J:$J,'ATL CR'!$I:$I,'ATL GA Inventory'!$B105,'ATL CR'!$L:$L,'ATL GA Inventory'!GO$3)</f>
        <v>0</v>
      </c>
      <c r="GP105" s="13">
        <f>SUMIFS('ATL RAW'!$J:$J,'ATL RAW'!$I:$I,'ATL GA Inventory'!$B105,'ATL RAW'!$L:$L,'ATL GA Inventory'!GP$3)+SUMIFS('ATL CR'!$J:$J,'ATL CR'!$I:$I,'ATL GA Inventory'!$B105,'ATL CR'!$L:$L,'ATL GA Inventory'!GP$3)</f>
        <v>0</v>
      </c>
      <c r="GQ105" s="13">
        <f>SUMIFS('ATL RAW'!$J:$J,'ATL RAW'!$I:$I,'ATL GA Inventory'!$B105,'ATL RAW'!$L:$L,'ATL GA Inventory'!GQ$3)+SUMIFS('ATL CR'!$J:$J,'ATL CR'!$I:$I,'ATL GA Inventory'!$B105,'ATL CR'!$L:$L,'ATL GA Inventory'!GQ$3)</f>
        <v>0</v>
      </c>
      <c r="GR105" s="13">
        <f>SUMIFS('ATL RAW'!$J:$J,'ATL RAW'!$I:$I,'ATL GA Inventory'!$B105,'ATL RAW'!$L:$L,'ATL GA Inventory'!GR$3)+SUMIFS('ATL CR'!$J:$J,'ATL CR'!$I:$I,'ATL GA Inventory'!$B105,'ATL CR'!$L:$L,'ATL GA Inventory'!GR$3)</f>
        <v>0</v>
      </c>
      <c r="GS105" s="13">
        <f>SUMIFS('ATL RAW'!$J:$J,'ATL RAW'!$I:$I,'ATL GA Inventory'!$B105,'ATL RAW'!$L:$L,'ATL GA Inventory'!GS$3)+SUMIFS('ATL CR'!$J:$J,'ATL CR'!$I:$I,'ATL GA Inventory'!$B105,'ATL CR'!$L:$L,'ATL GA Inventory'!GS$3)</f>
        <v>0</v>
      </c>
      <c r="GT105" s="13">
        <f>SUMIFS('ATL RAW'!$J:$J,'ATL RAW'!$I:$I,'ATL GA Inventory'!$B105,'ATL RAW'!$L:$L,'ATL GA Inventory'!GT$3)+SUMIFS('ATL CR'!$J:$J,'ATL CR'!$I:$I,'ATL GA Inventory'!$B105,'ATL CR'!$L:$L,'ATL GA Inventory'!GT$3)</f>
        <v>0</v>
      </c>
      <c r="GU105" s="13">
        <f>SUMIFS('ATL RAW'!$J:$J,'ATL RAW'!$I:$I,'ATL GA Inventory'!$B105,'ATL RAW'!$L:$L,'ATL GA Inventory'!GU$3)+SUMIFS('ATL CR'!$J:$J,'ATL CR'!$I:$I,'ATL GA Inventory'!$B105,'ATL CR'!$L:$L,'ATL GA Inventory'!GU$3)</f>
        <v>0</v>
      </c>
      <c r="GV105" s="13">
        <f>SUMIFS('ATL RAW'!$J:$J,'ATL RAW'!$I:$I,'ATL GA Inventory'!$B105,'ATL RAW'!$L:$L,'ATL GA Inventory'!GV$3)+SUMIFS('ATL CR'!$J:$J,'ATL CR'!$I:$I,'ATL GA Inventory'!$B105,'ATL CR'!$L:$L,'ATL GA Inventory'!GV$3)</f>
        <v>0</v>
      </c>
      <c r="GW105" s="13">
        <f>SUMIFS('ATL RAW'!$J:$J,'ATL RAW'!$I:$I,'ATL GA Inventory'!$B105,'ATL RAW'!$L:$L,'ATL GA Inventory'!GW$3)+SUMIFS('ATL CR'!$J:$J,'ATL CR'!$I:$I,'ATL GA Inventory'!$B105,'ATL CR'!$L:$L,'ATL GA Inventory'!GW$3)</f>
        <v>0</v>
      </c>
      <c r="GX105" s="13">
        <f>SUMIFS('ATL RAW'!$J:$J,'ATL RAW'!$I:$I,'ATL GA Inventory'!$B105,'ATL RAW'!$L:$L,'ATL GA Inventory'!GX$3)+SUMIFS('ATL CR'!$J:$J,'ATL CR'!$I:$I,'ATL GA Inventory'!$B105,'ATL CR'!$L:$L,'ATL GA Inventory'!GX$3)</f>
        <v>0</v>
      </c>
      <c r="GY105" s="13">
        <f>SUMIFS('ATL RAW'!$J:$J,'ATL RAW'!$I:$I,'ATL GA Inventory'!$B105,'ATL RAW'!$L:$L,'ATL GA Inventory'!GY$3)+SUMIFS('ATL CR'!$J:$J,'ATL CR'!$I:$I,'ATL GA Inventory'!$B105,'ATL CR'!$L:$L,'ATL GA Inventory'!GY$3)</f>
        <v>0</v>
      </c>
    </row>
    <row r="106" spans="1:207" hidden="1">
      <c r="A106" s="43" t="s">
        <v>936</v>
      </c>
      <c r="B106" s="43">
        <f t="shared" si="13"/>
        <v>49204132</v>
      </c>
      <c r="C106" s="43" t="str">
        <f t="shared" si="13"/>
        <v>Q.PEAK DUO BLK G10+/AC</v>
      </c>
      <c r="D106" s="44">
        <f t="shared" si="13"/>
        <v>360</v>
      </c>
      <c r="E106" s="45">
        <f>SUMIFS('ATL RAW'!$J:$J,'ATL RAW'!$I:$I,'ATL GA Inventory'!$B106,'ATL RAW'!$L:$L,'ATL GA Inventory'!E$3)+SUMIFS('ATL CR'!$J:$J,'ATL CR'!$I:$I,'ATL GA Inventory'!$B106,'ATL CR'!$L:$L,'ATL GA Inventory'!E$3)</f>
        <v>0</v>
      </c>
      <c r="F106" s="45">
        <f>SUMIFS('ATL RAW'!$J:$J,'ATL RAW'!$I:$I,'ATL GA Inventory'!$B106,'ATL RAW'!$L:$L,'ATL GA Inventory'!F$3)+SUMIFS('ATL CR'!$J:$J,'ATL CR'!$I:$I,'ATL GA Inventory'!$B106,'ATL CR'!$L:$L,'ATL GA Inventory'!F$3)</f>
        <v>0</v>
      </c>
      <c r="G106" s="45">
        <f>SUMIFS('ATL RAW'!$J:$J,'ATL RAW'!$I:$I,'ATL GA Inventory'!$B106,'ATL RAW'!$L:$L,'ATL GA Inventory'!G$3)+SUMIFS('ATL CR'!$J:$J,'ATL CR'!$I:$I,'ATL GA Inventory'!$B106,'ATL CR'!$L:$L,'ATL GA Inventory'!G$3)</f>
        <v>0</v>
      </c>
      <c r="H106" s="45">
        <f>SUMIFS('ATL RAW'!$J:$J,'ATL RAW'!$I:$I,'ATL GA Inventory'!$B106,'ATL RAW'!$L:$L,'ATL GA Inventory'!H$3)+SUMIFS('ATL CR'!$J:$J,'ATL CR'!$I:$I,'ATL GA Inventory'!$B106,'ATL CR'!$L:$L,'ATL GA Inventory'!H$3)</f>
        <v>0</v>
      </c>
      <c r="I106" s="45">
        <f>SUMIFS('ATL RAW'!$J:$J,'ATL RAW'!$I:$I,'ATL GA Inventory'!$B106,'ATL RAW'!$L:$L,'ATL GA Inventory'!I$3)+SUMIFS('ATL CR'!$J:$J,'ATL CR'!$I:$I,'ATL GA Inventory'!$B106,'ATL CR'!$L:$L,'ATL GA Inventory'!I$3)</f>
        <v>0</v>
      </c>
      <c r="J106" s="45">
        <f>SUMIFS('ATL RAW'!$J:$J,'ATL RAW'!$I:$I,'ATL GA Inventory'!$B106,'ATL RAW'!$L:$L,'ATL GA Inventory'!J$3)+SUMIFS('ATL CR'!$J:$J,'ATL CR'!$I:$I,'ATL GA Inventory'!$B106,'ATL CR'!$L:$L,'ATL GA Inventory'!J$3)</f>
        <v>0</v>
      </c>
      <c r="K106" s="45">
        <f>SUMIFS('ATL RAW'!$J:$J,'ATL RAW'!$I:$I,'ATL GA Inventory'!$B106,'ATL RAW'!$L:$L,'ATL GA Inventory'!K$3)+SUMIFS('ATL CR'!$J:$J,'ATL CR'!$I:$I,'ATL GA Inventory'!$B106,'ATL CR'!$L:$L,'ATL GA Inventory'!K$3)</f>
        <v>0</v>
      </c>
      <c r="L106" s="45">
        <f>SUMIFS('ATL RAW'!$J:$J,'ATL RAW'!$I:$I,'ATL GA Inventory'!$B106,'ATL RAW'!$L:$L,'ATL GA Inventory'!L$3)+SUMIFS('ATL CR'!$J:$J,'ATL CR'!$I:$I,'ATL GA Inventory'!$B106,'ATL CR'!$L:$L,'ATL GA Inventory'!L$3)</f>
        <v>0</v>
      </c>
      <c r="M106" s="45">
        <f>SUMIFS('ATL RAW'!$J:$J,'ATL RAW'!$I:$I,'ATL GA Inventory'!$B106,'ATL RAW'!$L:$L,'ATL GA Inventory'!M$3)+SUMIFS('ATL CR'!$J:$J,'ATL CR'!$I:$I,'ATL GA Inventory'!$B106,'ATL CR'!$L:$L,'ATL GA Inventory'!M$3)</f>
        <v>0</v>
      </c>
      <c r="N106" s="45">
        <f>SUMIFS('ATL RAW'!$J:$J,'ATL RAW'!$I:$I,'ATL GA Inventory'!$B106,'ATL RAW'!$L:$L,'ATL GA Inventory'!N$3)+SUMIFS('ATL CR'!$J:$J,'ATL CR'!$I:$I,'ATL GA Inventory'!$B106,'ATL CR'!$L:$L,'ATL GA Inventory'!N$3)</f>
        <v>0</v>
      </c>
      <c r="O106" s="45">
        <f>SUMIFS('ATL RAW'!$J:$J,'ATL RAW'!$I:$I,'ATL GA Inventory'!$B106,'ATL RAW'!$L:$L,'ATL GA Inventory'!O$3)+SUMIFS('ATL CR'!$J:$J,'ATL CR'!$I:$I,'ATL GA Inventory'!$B106,'ATL CR'!$L:$L,'ATL GA Inventory'!O$3)</f>
        <v>0</v>
      </c>
      <c r="P106" s="45">
        <f>SUMIFS('ATL RAW'!$J:$J,'ATL RAW'!$I:$I,'ATL GA Inventory'!$B106,'ATL RAW'!$L:$L,'ATL GA Inventory'!P$3)+SUMIFS('ATL CR'!$J:$J,'ATL CR'!$I:$I,'ATL GA Inventory'!$B106,'ATL CR'!$L:$L,'ATL GA Inventory'!P$3)</f>
        <v>0</v>
      </c>
      <c r="Q106" s="45">
        <f>SUMIFS('ATL RAW'!$J:$J,'ATL RAW'!$I:$I,'ATL GA Inventory'!$B106,'ATL RAW'!$L:$L,'ATL GA Inventory'!Q$3)+SUMIFS('ATL CR'!$J:$J,'ATL CR'!$I:$I,'ATL GA Inventory'!$B106,'ATL CR'!$L:$L,'ATL GA Inventory'!Q$3)</f>
        <v>0</v>
      </c>
      <c r="R106" s="45">
        <f>SUMIFS('ATL RAW'!$J:$J,'ATL RAW'!$I:$I,'ATL GA Inventory'!$B106,'ATL RAW'!$L:$L,'ATL GA Inventory'!R$3)+SUMIFS('ATL CR'!$J:$J,'ATL CR'!$I:$I,'ATL GA Inventory'!$B106,'ATL CR'!$L:$L,'ATL GA Inventory'!R$3)</f>
        <v>0</v>
      </c>
      <c r="S106" s="45">
        <f>SUMIFS('ATL RAW'!$J:$J,'ATL RAW'!$I:$I,'ATL GA Inventory'!$B106,'ATL RAW'!$L:$L,'ATL GA Inventory'!S$3)+SUMIFS('ATL CR'!$J:$J,'ATL CR'!$I:$I,'ATL GA Inventory'!$B106,'ATL CR'!$L:$L,'ATL GA Inventory'!S$3)</f>
        <v>0</v>
      </c>
      <c r="T106" s="45">
        <f>SUMIFS('ATL RAW'!$J:$J,'ATL RAW'!$I:$I,'ATL GA Inventory'!$B106,'ATL RAW'!$L:$L,'ATL GA Inventory'!T$3)+SUMIFS('ATL CR'!$J:$J,'ATL CR'!$I:$I,'ATL GA Inventory'!$B106,'ATL CR'!$L:$L,'ATL GA Inventory'!T$3)</f>
        <v>0</v>
      </c>
      <c r="U106" s="45">
        <f>SUMIFS('ATL RAW'!$J:$J,'ATL RAW'!$I:$I,'ATL GA Inventory'!$B106,'ATL RAW'!$L:$L,'ATL GA Inventory'!U$3)+SUMIFS('ATL CR'!$J:$J,'ATL CR'!$I:$I,'ATL GA Inventory'!$B106,'ATL CR'!$L:$L,'ATL GA Inventory'!U$3)</f>
        <v>0</v>
      </c>
      <c r="V106" s="45">
        <f>SUMIFS('ATL RAW'!$J:$J,'ATL RAW'!$I:$I,'ATL GA Inventory'!$B106,'ATL RAW'!$L:$L,'ATL GA Inventory'!V$3)+SUMIFS('ATL CR'!$J:$J,'ATL CR'!$I:$I,'ATL GA Inventory'!$B106,'ATL CR'!$L:$L,'ATL GA Inventory'!V$3)</f>
        <v>0</v>
      </c>
      <c r="W106" s="45">
        <f>SUMIFS('ATL RAW'!$J:$J,'ATL RAW'!$I:$I,'ATL GA Inventory'!$B106,'ATL RAW'!$L:$L,'ATL GA Inventory'!W$3)+SUMIFS('ATL CR'!$J:$J,'ATL CR'!$I:$I,'ATL GA Inventory'!$B106,'ATL CR'!$L:$L,'ATL GA Inventory'!W$3)</f>
        <v>0</v>
      </c>
      <c r="X106" s="45">
        <f>SUMIFS('ATL RAW'!$J:$J,'ATL RAW'!$I:$I,'ATL GA Inventory'!$B106,'ATL RAW'!$L:$L,'ATL GA Inventory'!X$3)+SUMIFS('ATL CR'!$J:$J,'ATL CR'!$I:$I,'ATL GA Inventory'!$B106,'ATL CR'!$L:$L,'ATL GA Inventory'!X$3)</f>
        <v>0</v>
      </c>
      <c r="Y106" s="45">
        <f>SUMIFS('ATL RAW'!$J:$J,'ATL RAW'!$I:$I,'ATL GA Inventory'!$B106,'ATL RAW'!$L:$L,'ATL GA Inventory'!Y$3)+SUMIFS('ATL CR'!$J:$J,'ATL CR'!$I:$I,'ATL GA Inventory'!$B106,'ATL CR'!$L:$L,'ATL GA Inventory'!Y$3)</f>
        <v>0</v>
      </c>
      <c r="Z106" s="45">
        <f>SUMIFS('ATL RAW'!$J:$J,'ATL RAW'!$I:$I,'ATL GA Inventory'!$B106,'ATL RAW'!$L:$L,'ATL GA Inventory'!Z$3)+SUMIFS('ATL CR'!$J:$J,'ATL CR'!$I:$I,'ATL GA Inventory'!$B106,'ATL CR'!$L:$L,'ATL GA Inventory'!Z$3)</f>
        <v>0</v>
      </c>
      <c r="AA106" s="45">
        <f>SUMIFS('ATL RAW'!$J:$J,'ATL RAW'!$I:$I,'ATL GA Inventory'!$B106,'ATL RAW'!$L:$L,'ATL GA Inventory'!AA$3)+SUMIFS('ATL CR'!$J:$J,'ATL CR'!$I:$I,'ATL GA Inventory'!$B106,'ATL CR'!$L:$L,'ATL GA Inventory'!AA$3)</f>
        <v>0</v>
      </c>
      <c r="AB106" s="45">
        <f>SUMIFS('ATL RAW'!$J:$J,'ATL RAW'!$I:$I,'ATL GA Inventory'!$B106,'ATL RAW'!$L:$L,'ATL GA Inventory'!AB$3)+SUMIFS('ATL CR'!$J:$J,'ATL CR'!$I:$I,'ATL GA Inventory'!$B106,'ATL CR'!$L:$L,'ATL GA Inventory'!AB$3)</f>
        <v>0</v>
      </c>
      <c r="AC106" s="45">
        <f>SUMIFS('ATL RAW'!$J:$J,'ATL RAW'!$I:$I,'ATL GA Inventory'!$B106,'ATL RAW'!$L:$L,'ATL GA Inventory'!AC$3)+SUMIFS('ATL CR'!$J:$J,'ATL CR'!$I:$I,'ATL GA Inventory'!$B106,'ATL CR'!$L:$L,'ATL GA Inventory'!AC$3)</f>
        <v>0</v>
      </c>
      <c r="AD106" s="45">
        <f>SUMIFS('ATL RAW'!$J:$J,'ATL RAW'!$I:$I,'ATL GA Inventory'!$B106,'ATL RAW'!$L:$L,'ATL GA Inventory'!AD$3)+SUMIFS('ATL CR'!$J:$J,'ATL CR'!$I:$I,'ATL GA Inventory'!$B106,'ATL CR'!$L:$L,'ATL GA Inventory'!AD$3)</f>
        <v>0</v>
      </c>
      <c r="AE106" s="45">
        <f>SUMIFS('ATL RAW'!$J:$J,'ATL RAW'!$I:$I,'ATL GA Inventory'!$B106,'ATL RAW'!$L:$L,'ATL GA Inventory'!AE$3)+SUMIFS('ATL CR'!$J:$J,'ATL CR'!$I:$I,'ATL GA Inventory'!$B106,'ATL CR'!$L:$L,'ATL GA Inventory'!AE$3)</f>
        <v>0</v>
      </c>
      <c r="AF106" s="45">
        <f>SUMIFS('ATL RAW'!$J:$J,'ATL RAW'!$I:$I,'ATL GA Inventory'!$B106,'ATL RAW'!$L:$L,'ATL GA Inventory'!AF$3)+SUMIFS('ATL CR'!$J:$J,'ATL CR'!$I:$I,'ATL GA Inventory'!$B106,'ATL CR'!$L:$L,'ATL GA Inventory'!AF$3)</f>
        <v>0</v>
      </c>
      <c r="AG106" s="45">
        <f>SUMIFS('ATL RAW'!$J:$J,'ATL RAW'!$I:$I,'ATL GA Inventory'!$B106,'ATL RAW'!$L:$L,'ATL GA Inventory'!AG$3)+SUMIFS('ATL CR'!$J:$J,'ATL CR'!$I:$I,'ATL GA Inventory'!$B106,'ATL CR'!$L:$L,'ATL GA Inventory'!AG$3)</f>
        <v>0</v>
      </c>
      <c r="AH106" s="45">
        <f>SUMIFS('ATL RAW'!$J:$J,'ATL RAW'!$I:$I,'ATL GA Inventory'!$B106,'ATL RAW'!$L:$L,'ATL GA Inventory'!AH$3)+SUMIFS('ATL CR'!$J:$J,'ATL CR'!$I:$I,'ATL GA Inventory'!$B106,'ATL CR'!$L:$L,'ATL GA Inventory'!AH$3)</f>
        <v>0</v>
      </c>
      <c r="AI106" s="45">
        <f>SUMIFS('ATL RAW'!$J:$J,'ATL RAW'!$I:$I,'ATL GA Inventory'!$B106,'ATL RAW'!$L:$L,'ATL GA Inventory'!AI$3)+SUMIFS('ATL CR'!$J:$J,'ATL CR'!$I:$I,'ATL GA Inventory'!$B106,'ATL CR'!$L:$L,'ATL GA Inventory'!AI$3)</f>
        <v>0</v>
      </c>
      <c r="AJ106" s="45">
        <f>SUMIFS('ATL RAW'!$J:$J,'ATL RAW'!$I:$I,'ATL GA Inventory'!$B106,'ATL RAW'!$L:$L,'ATL GA Inventory'!AJ$3)+SUMIFS('ATL CR'!$J:$J,'ATL CR'!$I:$I,'ATL GA Inventory'!$B106,'ATL CR'!$L:$L,'ATL GA Inventory'!AJ$3)</f>
        <v>0</v>
      </c>
      <c r="AK106" s="45">
        <f>SUMIFS('ATL RAW'!$J:$J,'ATL RAW'!$I:$I,'ATL GA Inventory'!$B106,'ATL RAW'!$L:$L,'ATL GA Inventory'!AK$3)+SUMIFS('ATL CR'!$J:$J,'ATL CR'!$I:$I,'ATL GA Inventory'!$B106,'ATL CR'!$L:$L,'ATL GA Inventory'!AK$3)</f>
        <v>0</v>
      </c>
      <c r="AL106" s="45">
        <f>SUMIFS('ATL RAW'!$J:$J,'ATL RAW'!$I:$I,'ATL GA Inventory'!$B106,'ATL RAW'!$L:$L,'ATL GA Inventory'!AL$3)+SUMIFS('ATL CR'!$J:$J,'ATL CR'!$I:$I,'ATL GA Inventory'!$B106,'ATL CR'!$L:$L,'ATL GA Inventory'!AL$3)</f>
        <v>0</v>
      </c>
      <c r="AM106" s="45">
        <f>SUMIFS('ATL RAW'!$J:$J,'ATL RAW'!$I:$I,'ATL GA Inventory'!$B106,'ATL RAW'!$L:$L,'ATL GA Inventory'!AM$3)+SUMIFS('ATL CR'!$J:$J,'ATL CR'!$I:$I,'ATL GA Inventory'!$B106,'ATL CR'!$L:$L,'ATL GA Inventory'!AM$3)</f>
        <v>0</v>
      </c>
      <c r="AN106" s="45">
        <f>SUMIFS('ATL RAW'!$J:$J,'ATL RAW'!$I:$I,'ATL GA Inventory'!$B106,'ATL RAW'!$L:$L,'ATL GA Inventory'!AN$3)+SUMIFS('ATL CR'!$J:$J,'ATL CR'!$I:$I,'ATL GA Inventory'!$B106,'ATL CR'!$L:$L,'ATL GA Inventory'!AN$3)</f>
        <v>0</v>
      </c>
      <c r="AO106" s="45">
        <f>SUMIFS('ATL RAW'!$J:$J,'ATL RAW'!$I:$I,'ATL GA Inventory'!$B106,'ATL RAW'!$L:$L,'ATL GA Inventory'!AO$3)+SUMIFS('ATL CR'!$J:$J,'ATL CR'!$I:$I,'ATL GA Inventory'!$B106,'ATL CR'!$L:$L,'ATL GA Inventory'!AO$3)</f>
        <v>0</v>
      </c>
      <c r="AP106" s="45">
        <f>SUMIFS('ATL RAW'!$J:$J,'ATL RAW'!$I:$I,'ATL GA Inventory'!$B106,'ATL RAW'!$L:$L,'ATL GA Inventory'!AP$3)+SUMIFS('ATL CR'!$J:$J,'ATL CR'!$I:$I,'ATL GA Inventory'!$B106,'ATL CR'!$L:$L,'ATL GA Inventory'!AP$3)</f>
        <v>0</v>
      </c>
      <c r="AQ106" s="45">
        <f>SUMIFS('ATL RAW'!$J:$J,'ATL RAW'!$I:$I,'ATL GA Inventory'!$B106,'ATL RAW'!$L:$L,'ATL GA Inventory'!AQ$3)+SUMIFS('ATL CR'!$J:$J,'ATL CR'!$I:$I,'ATL GA Inventory'!$B106,'ATL CR'!$L:$L,'ATL GA Inventory'!AQ$3)</f>
        <v>0</v>
      </c>
      <c r="AR106" s="45">
        <f>SUMIFS('ATL RAW'!$J:$J,'ATL RAW'!$I:$I,'ATL GA Inventory'!$B106,'ATL RAW'!$L:$L,'ATL GA Inventory'!AR$3)+SUMIFS('ATL CR'!$J:$J,'ATL CR'!$I:$I,'ATL GA Inventory'!$B106,'ATL CR'!$L:$L,'ATL GA Inventory'!AR$3)</f>
        <v>0</v>
      </c>
      <c r="AS106" s="45">
        <f>SUMIFS('ATL RAW'!$J:$J,'ATL RAW'!$I:$I,'ATL GA Inventory'!$B106,'ATL RAW'!$L:$L,'ATL GA Inventory'!AS$3)+SUMIFS('ATL CR'!$J:$J,'ATL CR'!$I:$I,'ATL GA Inventory'!$B106,'ATL CR'!$L:$L,'ATL GA Inventory'!AS$3)</f>
        <v>0</v>
      </c>
      <c r="AT106" s="45">
        <f>SUMIFS('ATL RAW'!$J:$J,'ATL RAW'!$I:$I,'ATL GA Inventory'!$B106,'ATL RAW'!$L:$L,'ATL GA Inventory'!AT$3)+SUMIFS('ATL CR'!$J:$J,'ATL CR'!$I:$I,'ATL GA Inventory'!$B106,'ATL CR'!$L:$L,'ATL GA Inventory'!AT$3)</f>
        <v>0</v>
      </c>
      <c r="AU106" s="45">
        <f>SUMIFS('ATL RAW'!$J:$J,'ATL RAW'!$I:$I,'ATL GA Inventory'!$B106,'ATL RAW'!$L:$L,'ATL GA Inventory'!AU$3)+SUMIFS('ATL CR'!$J:$J,'ATL CR'!$I:$I,'ATL GA Inventory'!$B106,'ATL CR'!$L:$L,'ATL GA Inventory'!AU$3)</f>
        <v>0</v>
      </c>
      <c r="AV106" s="45">
        <f>SUMIFS('ATL RAW'!$J:$J,'ATL RAW'!$I:$I,'ATL GA Inventory'!$B106,'ATL RAW'!$L:$L,'ATL GA Inventory'!AV$3)+SUMIFS('ATL CR'!$J:$J,'ATL CR'!$I:$I,'ATL GA Inventory'!$B106,'ATL CR'!$L:$L,'ATL GA Inventory'!AV$3)</f>
        <v>0</v>
      </c>
      <c r="AW106" s="45">
        <f>SUMIFS('ATL RAW'!$J:$J,'ATL RAW'!$I:$I,'ATL GA Inventory'!$B106,'ATL RAW'!$L:$L,'ATL GA Inventory'!AW$3)+SUMIFS('ATL CR'!$J:$J,'ATL CR'!$I:$I,'ATL GA Inventory'!$B106,'ATL CR'!$L:$L,'ATL GA Inventory'!AW$3)</f>
        <v>0</v>
      </c>
      <c r="AX106" s="45">
        <f>SUMIFS('ATL RAW'!$J:$J,'ATL RAW'!$I:$I,'ATL GA Inventory'!$B106,'ATL RAW'!$L:$L,'ATL GA Inventory'!AX$3)+SUMIFS('ATL CR'!$J:$J,'ATL CR'!$I:$I,'ATL GA Inventory'!$B106,'ATL CR'!$L:$L,'ATL GA Inventory'!AX$3)</f>
        <v>0</v>
      </c>
      <c r="AY106" s="45">
        <f>SUMIFS('ATL RAW'!$J:$J,'ATL RAW'!$I:$I,'ATL GA Inventory'!$B106,'ATL RAW'!$L:$L,'ATL GA Inventory'!AY$3)+SUMIFS('ATL CR'!$J:$J,'ATL CR'!$I:$I,'ATL GA Inventory'!$B106,'ATL CR'!$L:$L,'ATL GA Inventory'!AY$3)</f>
        <v>0</v>
      </c>
      <c r="AZ106" s="45">
        <f>SUMIFS('ATL RAW'!$J:$J,'ATL RAW'!$I:$I,'ATL GA Inventory'!$B106,'ATL RAW'!$L:$L,'ATL GA Inventory'!AZ$3)+SUMIFS('ATL CR'!$J:$J,'ATL CR'!$I:$I,'ATL GA Inventory'!$B106,'ATL CR'!$L:$L,'ATL GA Inventory'!AZ$3)</f>
        <v>0</v>
      </c>
      <c r="BA106" s="45">
        <f>SUMIFS('ATL RAW'!$J:$J,'ATL RAW'!$I:$I,'ATL GA Inventory'!$B106,'ATL RAW'!$L:$L,'ATL GA Inventory'!BA$3)+SUMIFS('ATL CR'!$J:$J,'ATL CR'!$I:$I,'ATL GA Inventory'!$B106,'ATL CR'!$L:$L,'ATL GA Inventory'!BA$3)</f>
        <v>0</v>
      </c>
      <c r="BB106" s="45">
        <f>SUMIFS('ATL RAW'!$J:$J,'ATL RAW'!$I:$I,'ATL GA Inventory'!$B106,'ATL RAW'!$L:$L,'ATL GA Inventory'!BB$3)+SUMIFS('ATL CR'!$J:$J,'ATL CR'!$I:$I,'ATL GA Inventory'!$B106,'ATL CR'!$L:$L,'ATL GA Inventory'!BB$3)</f>
        <v>0</v>
      </c>
      <c r="BC106" s="45">
        <f>SUMIFS('ATL RAW'!$J:$J,'ATL RAW'!$I:$I,'ATL GA Inventory'!$B106,'ATL RAW'!$L:$L,'ATL GA Inventory'!BC$3)+SUMIFS('ATL CR'!$J:$J,'ATL CR'!$I:$I,'ATL GA Inventory'!$B106,'ATL CR'!$L:$L,'ATL GA Inventory'!BC$3)</f>
        <v>0</v>
      </c>
      <c r="BD106" s="45">
        <f>SUMIFS('ATL RAW'!$J:$J,'ATL RAW'!$I:$I,'ATL GA Inventory'!$B106,'ATL RAW'!$L:$L,'ATL GA Inventory'!BD$3)+SUMIFS('ATL CR'!$J:$J,'ATL CR'!$I:$I,'ATL GA Inventory'!$B106,'ATL CR'!$L:$L,'ATL GA Inventory'!BD$3)</f>
        <v>0</v>
      </c>
      <c r="BE106" s="45">
        <f>SUMIFS('ATL RAW'!$J:$J,'ATL RAW'!$I:$I,'ATL GA Inventory'!$B106,'ATL RAW'!$L:$L,'ATL GA Inventory'!BE$3)+SUMIFS('ATL CR'!$J:$J,'ATL CR'!$I:$I,'ATL GA Inventory'!$B106,'ATL CR'!$L:$L,'ATL GA Inventory'!BE$3)</f>
        <v>0</v>
      </c>
      <c r="BF106" s="45">
        <f>SUMIFS('ATL RAW'!$J:$J,'ATL RAW'!$I:$I,'ATL GA Inventory'!$B106,'ATL RAW'!$L:$L,'ATL GA Inventory'!BF$3)+SUMIFS('ATL CR'!$J:$J,'ATL CR'!$I:$I,'ATL GA Inventory'!$B106,'ATL CR'!$L:$L,'ATL GA Inventory'!BF$3)</f>
        <v>0</v>
      </c>
      <c r="BG106" s="45">
        <f>SUMIFS('ATL RAW'!$J:$J,'ATL RAW'!$I:$I,'ATL GA Inventory'!$B106,'ATL RAW'!$L:$L,'ATL GA Inventory'!BG$3)+SUMIFS('ATL CR'!$J:$J,'ATL CR'!$I:$I,'ATL GA Inventory'!$B106,'ATL CR'!$L:$L,'ATL GA Inventory'!BG$3)</f>
        <v>0</v>
      </c>
      <c r="BH106" s="45">
        <f>SUMIFS('ATL RAW'!$J:$J,'ATL RAW'!$I:$I,'ATL GA Inventory'!$B106,'ATL RAW'!$L:$L,'ATL GA Inventory'!BH$3)+SUMIFS('ATL CR'!$J:$J,'ATL CR'!$I:$I,'ATL GA Inventory'!$B106,'ATL CR'!$L:$L,'ATL GA Inventory'!BH$3)</f>
        <v>0</v>
      </c>
      <c r="BI106" s="45">
        <f>SUMIFS('ATL RAW'!$J:$J,'ATL RAW'!$I:$I,'ATL GA Inventory'!$B106,'ATL RAW'!$L:$L,'ATL GA Inventory'!BI$3)+SUMIFS('ATL CR'!$J:$J,'ATL CR'!$I:$I,'ATL GA Inventory'!$B106,'ATL CR'!$L:$L,'ATL GA Inventory'!BI$3)</f>
        <v>0</v>
      </c>
      <c r="BJ106" s="45">
        <f>SUMIFS('ATL RAW'!$J:$J,'ATL RAW'!$I:$I,'ATL GA Inventory'!$B106,'ATL RAW'!$L:$L,'ATL GA Inventory'!BJ$3)+SUMIFS('ATL CR'!$J:$J,'ATL CR'!$I:$I,'ATL GA Inventory'!$B106,'ATL CR'!$L:$L,'ATL GA Inventory'!BJ$3)</f>
        <v>0</v>
      </c>
      <c r="BK106" s="45">
        <f>SUMIFS('ATL RAW'!$J:$J,'ATL RAW'!$I:$I,'ATL GA Inventory'!$B106,'ATL RAW'!$L:$L,'ATL GA Inventory'!BK$3)+SUMIFS('ATL CR'!$J:$J,'ATL CR'!$I:$I,'ATL GA Inventory'!$B106,'ATL CR'!$L:$L,'ATL GA Inventory'!BK$3)</f>
        <v>0</v>
      </c>
      <c r="BL106" s="45">
        <f>SUMIFS('ATL RAW'!$J:$J,'ATL RAW'!$I:$I,'ATL GA Inventory'!$B106,'ATL RAW'!$L:$L,'ATL GA Inventory'!BL$3)+SUMIFS('ATL CR'!$J:$J,'ATL CR'!$I:$I,'ATL GA Inventory'!$B106,'ATL CR'!$L:$L,'ATL GA Inventory'!BL$3)</f>
        <v>0</v>
      </c>
      <c r="BM106" s="45">
        <f>SUMIFS('ATL RAW'!$J:$J,'ATL RAW'!$I:$I,'ATL GA Inventory'!$B106,'ATL RAW'!$L:$L,'ATL GA Inventory'!BM$3)+SUMIFS('ATL CR'!$J:$J,'ATL CR'!$I:$I,'ATL GA Inventory'!$B106,'ATL CR'!$L:$L,'ATL GA Inventory'!BM$3)</f>
        <v>2600</v>
      </c>
      <c r="BN106" s="45">
        <f>SUMIFS('ATL RAW'!$J:$J,'ATL RAW'!$I:$I,'ATL GA Inventory'!$B106,'ATL RAW'!$L:$L,'ATL GA Inventory'!BN$3)+SUMIFS('ATL CR'!$J:$J,'ATL CR'!$I:$I,'ATL GA Inventory'!$B106,'ATL CR'!$L:$L,'ATL GA Inventory'!BN$3)</f>
        <v>364</v>
      </c>
      <c r="BO106" s="45">
        <f>SUMIFS('ATL RAW'!$J:$J,'ATL RAW'!$I:$I,'ATL GA Inventory'!$B106,'ATL RAW'!$L:$L,'ATL GA Inventory'!BO$3)+SUMIFS('ATL CR'!$J:$J,'ATL CR'!$I:$I,'ATL GA Inventory'!$B106,'ATL CR'!$L:$L,'ATL GA Inventory'!BO$3)</f>
        <v>0</v>
      </c>
      <c r="BP106" s="45">
        <f>SUMIFS('ATL RAW'!$J:$J,'ATL RAW'!$I:$I,'ATL GA Inventory'!$B106,'ATL RAW'!$L:$L,'ATL GA Inventory'!BP$3)+SUMIFS('ATL CR'!$J:$J,'ATL CR'!$I:$I,'ATL GA Inventory'!$B106,'ATL CR'!$L:$L,'ATL GA Inventory'!BP$3)</f>
        <v>520</v>
      </c>
      <c r="BQ106" s="45">
        <f>SUMIFS('ATL RAW'!$J:$J,'ATL RAW'!$I:$I,'ATL GA Inventory'!$B106,'ATL RAW'!$L:$L,'ATL GA Inventory'!BQ$3)+SUMIFS('ATL CR'!$J:$J,'ATL CR'!$I:$I,'ATL GA Inventory'!$B106,'ATL CR'!$L:$L,'ATL GA Inventory'!BQ$3)</f>
        <v>1456</v>
      </c>
      <c r="BR106" s="45">
        <f>SUMIFS('ATL RAW'!$J:$J,'ATL RAW'!$I:$I,'ATL GA Inventory'!$B106,'ATL RAW'!$L:$L,'ATL GA Inventory'!BR$3)+SUMIFS('ATL CR'!$J:$J,'ATL CR'!$I:$I,'ATL GA Inventory'!$B106,'ATL CR'!$L:$L,'ATL GA Inventory'!BR$3)</f>
        <v>676</v>
      </c>
      <c r="BS106" s="45">
        <f>SUMIFS('ATL RAW'!$J:$J,'ATL RAW'!$I:$I,'ATL GA Inventory'!$B106,'ATL RAW'!$L:$L,'ATL GA Inventory'!BS$3)+SUMIFS('ATL CR'!$J:$J,'ATL CR'!$I:$I,'ATL GA Inventory'!$B106,'ATL CR'!$L:$L,'ATL GA Inventory'!BS$3)</f>
        <v>5304</v>
      </c>
      <c r="BT106" s="45">
        <f>SUMIFS('ATL RAW'!$J:$J,'ATL RAW'!$I:$I,'ATL GA Inventory'!$B106,'ATL RAW'!$L:$L,'ATL GA Inventory'!BT$3)+SUMIFS('ATL CR'!$J:$J,'ATL CR'!$I:$I,'ATL GA Inventory'!$B106,'ATL CR'!$L:$L,'ATL GA Inventory'!BT$3)</f>
        <v>156</v>
      </c>
      <c r="BU106" s="45">
        <f>SUMIFS('ATL RAW'!$J:$J,'ATL RAW'!$I:$I,'ATL GA Inventory'!$B106,'ATL RAW'!$L:$L,'ATL GA Inventory'!BU$3)+SUMIFS('ATL CR'!$J:$J,'ATL CR'!$I:$I,'ATL GA Inventory'!$B106,'ATL CR'!$L:$L,'ATL GA Inventory'!BU$3)</f>
        <v>0</v>
      </c>
      <c r="BV106" s="45">
        <f>SUMIFS('ATL RAW'!$J:$J,'ATL RAW'!$I:$I,'ATL GA Inventory'!$B106,'ATL RAW'!$L:$L,'ATL GA Inventory'!BV$3)+SUMIFS('ATL CR'!$J:$J,'ATL CR'!$I:$I,'ATL GA Inventory'!$B106,'ATL CR'!$L:$L,'ATL GA Inventory'!BV$3)</f>
        <v>0</v>
      </c>
      <c r="BW106" s="45">
        <f>SUMIFS('ATL RAW'!$J:$J,'ATL RAW'!$I:$I,'ATL GA Inventory'!$B106,'ATL RAW'!$L:$L,'ATL GA Inventory'!BW$3)+SUMIFS('ATL CR'!$J:$J,'ATL CR'!$I:$I,'ATL GA Inventory'!$B106,'ATL CR'!$L:$L,'ATL GA Inventory'!BW$3)</f>
        <v>260</v>
      </c>
      <c r="BX106" s="45">
        <f>SUMIFS('ATL RAW'!$J:$J,'ATL RAW'!$I:$I,'ATL GA Inventory'!$B106,'ATL RAW'!$L:$L,'ATL GA Inventory'!BX$3)+SUMIFS('ATL CR'!$J:$J,'ATL CR'!$I:$I,'ATL GA Inventory'!$B106,'ATL CR'!$L:$L,'ATL GA Inventory'!BX$3)</f>
        <v>260</v>
      </c>
      <c r="BY106" s="45">
        <f>SUMIFS('ATL RAW'!$J:$J,'ATL RAW'!$I:$I,'ATL GA Inventory'!$B106,'ATL RAW'!$L:$L,'ATL GA Inventory'!BY$3)+SUMIFS('ATL CR'!$J:$J,'ATL CR'!$I:$I,'ATL GA Inventory'!$B106,'ATL CR'!$L:$L,'ATL GA Inventory'!BY$3)</f>
        <v>1404</v>
      </c>
      <c r="BZ106" s="45">
        <f>SUMIFS('ATL RAW'!$J:$J,'ATL RAW'!$I:$I,'ATL GA Inventory'!$B106,'ATL RAW'!$L:$L,'ATL GA Inventory'!BZ$3)+SUMIFS('ATL CR'!$J:$J,'ATL CR'!$I:$I,'ATL GA Inventory'!$B106,'ATL CR'!$L:$L,'ATL GA Inventory'!BZ$3)</f>
        <v>0</v>
      </c>
      <c r="CA106" s="45">
        <f>SUMIFS('ATL RAW'!$J:$J,'ATL RAW'!$I:$I,'ATL GA Inventory'!$B106,'ATL RAW'!$L:$L,'ATL GA Inventory'!CA$3)+SUMIFS('ATL CR'!$J:$J,'ATL CR'!$I:$I,'ATL GA Inventory'!$B106,'ATL CR'!$L:$L,'ATL GA Inventory'!CA$3)</f>
        <v>312</v>
      </c>
      <c r="CB106" s="45">
        <f>SUMIFS('ATL RAW'!$J:$J,'ATL RAW'!$I:$I,'ATL GA Inventory'!$B106,'ATL RAW'!$L:$L,'ATL GA Inventory'!CB$3)+SUMIFS('ATL CR'!$J:$J,'ATL CR'!$I:$I,'ATL GA Inventory'!$B106,'ATL CR'!$L:$L,'ATL GA Inventory'!CB$3)</f>
        <v>0</v>
      </c>
      <c r="CC106" s="45">
        <f>SUMIFS('ATL RAW'!$J:$J,'ATL RAW'!$I:$I,'ATL GA Inventory'!$B106,'ATL RAW'!$L:$L,'ATL GA Inventory'!CC$3)+SUMIFS('ATL CR'!$J:$J,'ATL CR'!$I:$I,'ATL GA Inventory'!$B106,'ATL CR'!$L:$L,'ATL GA Inventory'!CC$3)</f>
        <v>0</v>
      </c>
      <c r="CD106" s="45">
        <f>SUMIFS('ATL RAW'!$J:$J,'ATL RAW'!$I:$I,'ATL GA Inventory'!$B106,'ATL RAW'!$L:$L,'ATL GA Inventory'!CD$3)+SUMIFS('ATL CR'!$J:$J,'ATL CR'!$I:$I,'ATL GA Inventory'!$B106,'ATL CR'!$L:$L,'ATL GA Inventory'!CD$3)</f>
        <v>0</v>
      </c>
      <c r="CE106" s="45">
        <f>SUMIFS('ATL RAW'!$J:$J,'ATL RAW'!$I:$I,'ATL GA Inventory'!$B106,'ATL RAW'!$L:$L,'ATL GA Inventory'!CE$3)+SUMIFS('ATL CR'!$J:$J,'ATL CR'!$I:$I,'ATL GA Inventory'!$B106,'ATL CR'!$L:$L,'ATL GA Inventory'!CE$3)</f>
        <v>0</v>
      </c>
      <c r="CF106" s="45">
        <f>SUMIFS('ATL RAW'!$J:$J,'ATL RAW'!$I:$I,'ATL GA Inventory'!$B106,'ATL RAW'!$L:$L,'ATL GA Inventory'!CF$3)+SUMIFS('ATL CR'!$J:$J,'ATL CR'!$I:$I,'ATL GA Inventory'!$B106,'ATL CR'!$L:$L,'ATL GA Inventory'!CF$3)</f>
        <v>0</v>
      </c>
      <c r="CG106" s="45">
        <f>SUMIFS('ATL RAW'!$J:$J,'ATL RAW'!$I:$I,'ATL GA Inventory'!$B106,'ATL RAW'!$L:$L,'ATL GA Inventory'!CG$3)+SUMIFS('ATL CR'!$J:$J,'ATL CR'!$I:$I,'ATL GA Inventory'!$B106,'ATL CR'!$L:$L,'ATL GA Inventory'!CG$3)</f>
        <v>832</v>
      </c>
      <c r="CH106" s="45">
        <f>SUMIFS('ATL RAW'!$J:$J,'ATL RAW'!$I:$I,'ATL GA Inventory'!$B106,'ATL RAW'!$L:$L,'ATL GA Inventory'!CH$3)+SUMIFS('ATL CR'!$J:$J,'ATL CR'!$I:$I,'ATL GA Inventory'!$B106,'ATL CR'!$L:$L,'ATL GA Inventory'!CH$3)</f>
        <v>0</v>
      </c>
      <c r="CI106" s="45">
        <f>SUMIFS('ATL RAW'!$J:$J,'ATL RAW'!$I:$I,'ATL GA Inventory'!$B106,'ATL RAW'!$L:$L,'ATL GA Inventory'!CI$3)+SUMIFS('ATL CR'!$J:$J,'ATL CR'!$I:$I,'ATL GA Inventory'!$B106,'ATL CR'!$L:$L,'ATL GA Inventory'!CI$3)</f>
        <v>0</v>
      </c>
      <c r="CJ106" s="45">
        <f>SUMIFS('ATL RAW'!$J:$J,'ATL RAW'!$I:$I,'ATL GA Inventory'!$B106,'ATL RAW'!$L:$L,'ATL GA Inventory'!CJ$3)+SUMIFS('ATL CR'!$J:$J,'ATL CR'!$I:$I,'ATL GA Inventory'!$B106,'ATL CR'!$L:$L,'ATL GA Inventory'!CJ$3)</f>
        <v>0</v>
      </c>
      <c r="CK106" s="45">
        <f>SUMIFS('ATL RAW'!$J:$J,'ATL RAW'!$I:$I,'ATL GA Inventory'!$B106,'ATL RAW'!$L:$L,'ATL GA Inventory'!CK$3)+SUMIFS('ATL CR'!$J:$J,'ATL CR'!$I:$I,'ATL GA Inventory'!$B106,'ATL CR'!$L:$L,'ATL GA Inventory'!CK$3)</f>
        <v>338</v>
      </c>
      <c r="CL106" s="45">
        <f>SUMIFS('ATL RAW'!$J:$J,'ATL RAW'!$I:$I,'ATL GA Inventory'!$B106,'ATL RAW'!$L:$L,'ATL GA Inventory'!CL$3)+SUMIFS('ATL CR'!$J:$J,'ATL CR'!$I:$I,'ATL GA Inventory'!$B106,'ATL CR'!$L:$L,'ATL GA Inventory'!CL$3)</f>
        <v>0</v>
      </c>
      <c r="CM106" s="45">
        <f>SUMIFS('ATL RAW'!$J:$J,'ATL RAW'!$I:$I,'ATL GA Inventory'!$B106,'ATL RAW'!$L:$L,'ATL GA Inventory'!CM$3)+SUMIFS('ATL CR'!$J:$J,'ATL CR'!$I:$I,'ATL GA Inventory'!$B106,'ATL CR'!$L:$L,'ATL GA Inventory'!CM$3)</f>
        <v>0</v>
      </c>
      <c r="CN106" s="45">
        <f>SUMIFS('ATL RAW'!$J:$J,'ATL RAW'!$I:$I,'ATL GA Inventory'!$B106,'ATL RAW'!$L:$L,'ATL GA Inventory'!CN$3)+SUMIFS('ATL CR'!$J:$J,'ATL CR'!$I:$I,'ATL GA Inventory'!$B106,'ATL CR'!$L:$L,'ATL GA Inventory'!CN$3)</f>
        <v>0</v>
      </c>
      <c r="CO106" s="45">
        <f>SUMIFS('ATL RAW'!$J:$J,'ATL RAW'!$I:$I,'ATL GA Inventory'!$B106,'ATL RAW'!$L:$L,'ATL GA Inventory'!CO$3)+SUMIFS('ATL CR'!$J:$J,'ATL CR'!$I:$I,'ATL GA Inventory'!$B106,'ATL CR'!$L:$L,'ATL GA Inventory'!CO$3)</f>
        <v>1170</v>
      </c>
      <c r="CP106" s="45">
        <f>SUMIFS('ATL RAW'!$J:$J,'ATL RAW'!$I:$I,'ATL GA Inventory'!$B106,'ATL RAW'!$L:$L,'ATL GA Inventory'!CP$3)+SUMIFS('ATL CR'!$J:$J,'ATL CR'!$I:$I,'ATL GA Inventory'!$B106,'ATL CR'!$L:$L,'ATL GA Inventory'!CP$3)</f>
        <v>0</v>
      </c>
      <c r="CQ106" s="45">
        <f>SUMIFS('ATL RAW'!$J:$J,'ATL RAW'!$I:$I,'ATL GA Inventory'!$B106,'ATL RAW'!$L:$L,'ATL GA Inventory'!CQ$3)+SUMIFS('ATL CR'!$J:$J,'ATL CR'!$I:$I,'ATL GA Inventory'!$B106,'ATL CR'!$L:$L,'ATL GA Inventory'!CQ$3)</f>
        <v>0</v>
      </c>
      <c r="CR106" s="45">
        <f>SUMIFS('ATL RAW'!$J:$J,'ATL RAW'!$I:$I,'ATL GA Inventory'!$B106,'ATL RAW'!$L:$L,'ATL GA Inventory'!CR$3)+SUMIFS('ATL CR'!$J:$J,'ATL CR'!$I:$I,'ATL GA Inventory'!$B106,'ATL CR'!$L:$L,'ATL GA Inventory'!CR$3)</f>
        <v>4888</v>
      </c>
      <c r="CS106" s="45">
        <f>SUMIFS('ATL RAW'!$J:$J,'ATL RAW'!$I:$I,'ATL GA Inventory'!$B106,'ATL RAW'!$L:$L,'ATL GA Inventory'!CS$3)+SUMIFS('ATL CR'!$J:$J,'ATL CR'!$I:$I,'ATL GA Inventory'!$B106,'ATL CR'!$L:$L,'ATL GA Inventory'!CS$3)</f>
        <v>728</v>
      </c>
      <c r="CT106" s="45">
        <f>SUMIFS('ATL RAW'!$J:$J,'ATL RAW'!$I:$I,'ATL GA Inventory'!$B106,'ATL RAW'!$L:$L,'ATL GA Inventory'!CT$3)+SUMIFS('ATL CR'!$J:$J,'ATL CR'!$I:$I,'ATL GA Inventory'!$B106,'ATL CR'!$L:$L,'ATL GA Inventory'!CT$3)</f>
        <v>1664</v>
      </c>
      <c r="CU106" s="45">
        <f>SUMIFS('ATL RAW'!$J:$J,'ATL RAW'!$I:$I,'ATL GA Inventory'!$B106,'ATL RAW'!$L:$L,'ATL GA Inventory'!CU$3)+SUMIFS('ATL CR'!$J:$J,'ATL CR'!$I:$I,'ATL GA Inventory'!$B106,'ATL CR'!$L:$L,'ATL GA Inventory'!CU$3)</f>
        <v>0</v>
      </c>
      <c r="CV106" s="45">
        <f>SUMIFS('ATL RAW'!$J:$J,'ATL RAW'!$I:$I,'ATL GA Inventory'!$B106,'ATL RAW'!$L:$L,'ATL GA Inventory'!CV$3)+SUMIFS('ATL CR'!$J:$J,'ATL CR'!$I:$I,'ATL GA Inventory'!$B106,'ATL CR'!$L:$L,'ATL GA Inventory'!CV$3)</f>
        <v>3848</v>
      </c>
      <c r="CW106" s="45">
        <f>SUMIFS('ATL RAW'!$J:$J,'ATL RAW'!$I:$I,'ATL GA Inventory'!$B106,'ATL RAW'!$L:$L,'ATL GA Inventory'!CW$3)+SUMIFS('ATL CR'!$J:$J,'ATL CR'!$I:$I,'ATL GA Inventory'!$B106,'ATL CR'!$L:$L,'ATL GA Inventory'!CW$3)</f>
        <v>0</v>
      </c>
      <c r="CX106" s="45">
        <f>SUMIFS('ATL RAW'!$J:$J,'ATL RAW'!$I:$I,'ATL GA Inventory'!$B106,'ATL RAW'!$L:$L,'ATL GA Inventory'!CX$3)+SUMIFS('ATL CR'!$J:$J,'ATL CR'!$I:$I,'ATL GA Inventory'!$B106,'ATL CR'!$L:$L,'ATL GA Inventory'!CX$3)</f>
        <v>0</v>
      </c>
      <c r="CY106" s="45">
        <f>SUMIFS('ATL RAW'!$J:$J,'ATL RAW'!$I:$I,'ATL GA Inventory'!$B106,'ATL RAW'!$L:$L,'ATL GA Inventory'!CY$3)+SUMIFS('ATL CR'!$J:$J,'ATL CR'!$I:$I,'ATL GA Inventory'!$B106,'ATL CR'!$L:$L,'ATL GA Inventory'!CY$3)</f>
        <v>0</v>
      </c>
      <c r="CZ106" s="45">
        <f>SUMIFS('ATL RAW'!$J:$J,'ATL RAW'!$I:$I,'ATL GA Inventory'!$B106,'ATL RAW'!$L:$L,'ATL GA Inventory'!CZ$3)+SUMIFS('ATL CR'!$J:$J,'ATL CR'!$I:$I,'ATL GA Inventory'!$B106,'ATL CR'!$L:$L,'ATL GA Inventory'!CZ$3)</f>
        <v>0</v>
      </c>
      <c r="DA106" s="45">
        <f>SUMIFS('ATL RAW'!$J:$J,'ATL RAW'!$I:$I,'ATL GA Inventory'!$B106,'ATL RAW'!$L:$L,'ATL GA Inventory'!DA$3)+SUMIFS('ATL CR'!$J:$J,'ATL CR'!$I:$I,'ATL GA Inventory'!$B106,'ATL CR'!$L:$L,'ATL GA Inventory'!DA$3)</f>
        <v>0</v>
      </c>
      <c r="DB106" s="45">
        <f>SUMIFS('ATL RAW'!$J:$J,'ATL RAW'!$I:$I,'ATL GA Inventory'!$B106,'ATL RAW'!$L:$L,'ATL GA Inventory'!DB$3)+SUMIFS('ATL CR'!$J:$J,'ATL CR'!$I:$I,'ATL GA Inventory'!$B106,'ATL CR'!$L:$L,'ATL GA Inventory'!DB$3)</f>
        <v>0</v>
      </c>
      <c r="DC106" s="45">
        <f>SUMIFS('ATL RAW'!$J:$J,'ATL RAW'!$I:$I,'ATL GA Inventory'!$B106,'ATL RAW'!$L:$L,'ATL GA Inventory'!DC$3)+SUMIFS('ATL CR'!$J:$J,'ATL CR'!$I:$I,'ATL GA Inventory'!$B106,'ATL CR'!$L:$L,'ATL GA Inventory'!DC$3)</f>
        <v>0</v>
      </c>
      <c r="DD106" s="45">
        <f>SUMIFS('ATL RAW'!$J:$J,'ATL RAW'!$I:$I,'ATL GA Inventory'!$B106,'ATL RAW'!$L:$L,'ATL GA Inventory'!DD$3)+SUMIFS('ATL CR'!$J:$J,'ATL CR'!$I:$I,'ATL GA Inventory'!$B106,'ATL CR'!$L:$L,'ATL GA Inventory'!DD$3)</f>
        <v>0</v>
      </c>
      <c r="DE106" s="45">
        <f>SUMIFS('ATL RAW'!$J:$J,'ATL RAW'!$I:$I,'ATL GA Inventory'!$B106,'ATL RAW'!$L:$L,'ATL GA Inventory'!DE$3)+SUMIFS('ATL CR'!$J:$J,'ATL CR'!$I:$I,'ATL GA Inventory'!$B106,'ATL CR'!$L:$L,'ATL GA Inventory'!DE$3)</f>
        <v>0</v>
      </c>
      <c r="DF106" s="45">
        <f>SUMIFS('ATL RAW'!$J:$J,'ATL RAW'!$I:$I,'ATL GA Inventory'!$B106,'ATL RAW'!$L:$L,'ATL GA Inventory'!DF$3)+SUMIFS('ATL CR'!$J:$J,'ATL CR'!$I:$I,'ATL GA Inventory'!$B106,'ATL CR'!$L:$L,'ATL GA Inventory'!DF$3)</f>
        <v>0</v>
      </c>
      <c r="DG106" s="45">
        <f>SUMIFS('ATL RAW'!$J:$J,'ATL RAW'!$I:$I,'ATL GA Inventory'!$B106,'ATL RAW'!$L:$L,'ATL GA Inventory'!DG$3)+SUMIFS('ATL CR'!$J:$J,'ATL CR'!$I:$I,'ATL GA Inventory'!$B106,'ATL CR'!$L:$L,'ATL GA Inventory'!DG$3)</f>
        <v>0</v>
      </c>
      <c r="DH106" s="45">
        <f>SUMIFS('ATL RAW'!$J:$J,'ATL RAW'!$I:$I,'ATL GA Inventory'!$B106,'ATL RAW'!$L:$L,'ATL GA Inventory'!DH$3)+SUMIFS('ATL CR'!$J:$J,'ATL CR'!$I:$I,'ATL GA Inventory'!$B106,'ATL CR'!$L:$L,'ATL GA Inventory'!DH$3)</f>
        <v>0</v>
      </c>
      <c r="DI106" s="45">
        <f>SUMIFS('ATL RAW'!$J:$J,'ATL RAW'!$I:$I,'ATL GA Inventory'!$B106,'ATL RAW'!$L:$L,'ATL GA Inventory'!DI$3)+SUMIFS('ATL CR'!$J:$J,'ATL CR'!$I:$I,'ATL GA Inventory'!$B106,'ATL CR'!$L:$L,'ATL GA Inventory'!DI$3)</f>
        <v>0</v>
      </c>
      <c r="DJ106" s="45">
        <f>SUMIFS('ATL RAW'!$J:$J,'ATL RAW'!$I:$I,'ATL GA Inventory'!$B106,'ATL RAW'!$L:$L,'ATL GA Inventory'!DJ$3)+SUMIFS('ATL CR'!$J:$J,'ATL CR'!$I:$I,'ATL GA Inventory'!$B106,'ATL CR'!$L:$L,'ATL GA Inventory'!DJ$3)</f>
        <v>0</v>
      </c>
      <c r="DK106" s="45">
        <f>SUMIFS('ATL RAW'!$J:$J,'ATL RAW'!$I:$I,'ATL GA Inventory'!$B106,'ATL RAW'!$L:$L,'ATL GA Inventory'!DK$3)+SUMIFS('ATL CR'!$J:$J,'ATL CR'!$I:$I,'ATL GA Inventory'!$B106,'ATL CR'!$L:$L,'ATL GA Inventory'!DK$3)</f>
        <v>0</v>
      </c>
      <c r="DL106" s="45">
        <f>SUMIFS('ATL RAW'!$J:$J,'ATL RAW'!$I:$I,'ATL GA Inventory'!$B106,'ATL RAW'!$L:$L,'ATL GA Inventory'!DL$3)+SUMIFS('ATL CR'!$J:$J,'ATL CR'!$I:$I,'ATL GA Inventory'!$B106,'ATL CR'!$L:$L,'ATL GA Inventory'!DL$3)</f>
        <v>0</v>
      </c>
      <c r="DM106" s="45">
        <f>SUMIFS('ATL RAW'!$J:$J,'ATL RAW'!$I:$I,'ATL GA Inventory'!$B106,'ATL RAW'!$L:$L,'ATL GA Inventory'!DM$3)+SUMIFS('ATL CR'!$J:$J,'ATL CR'!$I:$I,'ATL GA Inventory'!$B106,'ATL CR'!$L:$L,'ATL GA Inventory'!DM$3)</f>
        <v>0</v>
      </c>
      <c r="DN106" s="45">
        <f>SUMIFS('ATL RAW'!$J:$J,'ATL RAW'!$I:$I,'ATL GA Inventory'!$B106,'ATL RAW'!$L:$L,'ATL GA Inventory'!DN$3)+SUMIFS('ATL CR'!$J:$J,'ATL CR'!$I:$I,'ATL GA Inventory'!$B106,'ATL CR'!$L:$L,'ATL GA Inventory'!DN$3)</f>
        <v>0</v>
      </c>
      <c r="DO106" s="45">
        <f>SUMIFS('ATL RAW'!$J:$J,'ATL RAW'!$I:$I,'ATL GA Inventory'!$B106,'ATL RAW'!$L:$L,'ATL GA Inventory'!DO$3)+SUMIFS('ATL CR'!$J:$J,'ATL CR'!$I:$I,'ATL GA Inventory'!$B106,'ATL CR'!$L:$L,'ATL GA Inventory'!DO$3)</f>
        <v>0</v>
      </c>
      <c r="DP106" s="45">
        <f>SUMIFS('ATL RAW'!$J:$J,'ATL RAW'!$I:$I,'ATL GA Inventory'!$B106,'ATL RAW'!$L:$L,'ATL GA Inventory'!DP$3)+SUMIFS('ATL CR'!$J:$J,'ATL CR'!$I:$I,'ATL GA Inventory'!$B106,'ATL CR'!$L:$L,'ATL GA Inventory'!DP$3)</f>
        <v>0</v>
      </c>
      <c r="DQ106" s="45">
        <f>SUMIFS('ATL RAW'!$J:$J,'ATL RAW'!$I:$I,'ATL GA Inventory'!$B106,'ATL RAW'!$L:$L,'ATL GA Inventory'!DQ$3)+SUMIFS('ATL CR'!$J:$J,'ATL CR'!$I:$I,'ATL GA Inventory'!$B106,'ATL CR'!$L:$L,'ATL GA Inventory'!DQ$3)</f>
        <v>0</v>
      </c>
      <c r="DR106" s="45">
        <f>SUMIFS('ATL RAW'!$J:$J,'ATL RAW'!$I:$I,'ATL GA Inventory'!$B106,'ATL RAW'!$L:$L,'ATL GA Inventory'!DR$3)+SUMIFS('ATL CR'!$J:$J,'ATL CR'!$I:$I,'ATL GA Inventory'!$B106,'ATL CR'!$L:$L,'ATL GA Inventory'!DR$3)</f>
        <v>0</v>
      </c>
      <c r="DS106" s="45">
        <f>SUMIFS('ATL RAW'!$J:$J,'ATL RAW'!$I:$I,'ATL GA Inventory'!$B106,'ATL RAW'!$L:$L,'ATL GA Inventory'!DS$3)+SUMIFS('ATL CR'!$J:$J,'ATL CR'!$I:$I,'ATL GA Inventory'!$B106,'ATL CR'!$L:$L,'ATL GA Inventory'!DS$3)</f>
        <v>0</v>
      </c>
      <c r="DT106" s="45">
        <f>SUMIFS('ATL RAW'!$J:$J,'ATL RAW'!$I:$I,'ATL GA Inventory'!$B106,'ATL RAW'!$L:$L,'ATL GA Inventory'!DT$3)+SUMIFS('ATL CR'!$J:$J,'ATL CR'!$I:$I,'ATL GA Inventory'!$B106,'ATL CR'!$L:$L,'ATL GA Inventory'!DT$3)</f>
        <v>0</v>
      </c>
      <c r="DU106" s="45">
        <f>SUMIFS('ATL RAW'!$J:$J,'ATL RAW'!$I:$I,'ATL GA Inventory'!$B106,'ATL RAW'!$L:$L,'ATL GA Inventory'!DU$3)+SUMIFS('ATL CR'!$J:$J,'ATL CR'!$I:$I,'ATL GA Inventory'!$B106,'ATL CR'!$L:$L,'ATL GA Inventory'!DU$3)</f>
        <v>0</v>
      </c>
      <c r="DV106" s="45">
        <f>SUMIFS('ATL RAW'!$J:$J,'ATL RAW'!$I:$I,'ATL GA Inventory'!$B106,'ATL RAW'!$L:$L,'ATL GA Inventory'!DV$3)+SUMIFS('ATL CR'!$J:$J,'ATL CR'!$I:$I,'ATL GA Inventory'!$B106,'ATL CR'!$L:$L,'ATL GA Inventory'!DV$3)</f>
        <v>0</v>
      </c>
      <c r="DW106" s="45">
        <f>SUMIFS('ATL RAW'!$J:$J,'ATL RAW'!$I:$I,'ATL GA Inventory'!$B106,'ATL RAW'!$L:$L,'ATL GA Inventory'!DW$3)+SUMIFS('ATL CR'!$J:$J,'ATL CR'!$I:$I,'ATL GA Inventory'!$B106,'ATL CR'!$L:$L,'ATL GA Inventory'!DW$3)</f>
        <v>0</v>
      </c>
      <c r="DX106" s="45">
        <f>SUMIFS('ATL RAW'!$J:$J,'ATL RAW'!$I:$I,'ATL GA Inventory'!$B106,'ATL RAW'!$L:$L,'ATL GA Inventory'!DX$3)+SUMIFS('ATL CR'!$J:$J,'ATL CR'!$I:$I,'ATL GA Inventory'!$B106,'ATL CR'!$L:$L,'ATL GA Inventory'!DX$3)</f>
        <v>0</v>
      </c>
      <c r="DY106" s="45">
        <f>SUMIFS('ATL RAW'!$J:$J,'ATL RAW'!$I:$I,'ATL GA Inventory'!$B106,'ATL RAW'!$L:$L,'ATL GA Inventory'!DY$3)+SUMIFS('ATL CR'!$J:$J,'ATL CR'!$I:$I,'ATL GA Inventory'!$B106,'ATL CR'!$L:$L,'ATL GA Inventory'!DY$3)</f>
        <v>0</v>
      </c>
      <c r="DZ106" s="45">
        <f>SUMIFS('ATL RAW'!$J:$J,'ATL RAW'!$I:$I,'ATL GA Inventory'!$B106,'ATL RAW'!$L:$L,'ATL GA Inventory'!DZ$3)+SUMIFS('ATL CR'!$J:$J,'ATL CR'!$I:$I,'ATL GA Inventory'!$B106,'ATL CR'!$L:$L,'ATL GA Inventory'!DZ$3)</f>
        <v>0</v>
      </c>
      <c r="EA106" s="45">
        <f>SUMIFS('ATL RAW'!$J:$J,'ATL RAW'!$I:$I,'ATL GA Inventory'!$B106,'ATL RAW'!$L:$L,'ATL GA Inventory'!EA$3)+SUMIFS('ATL CR'!$J:$J,'ATL CR'!$I:$I,'ATL GA Inventory'!$B106,'ATL CR'!$L:$L,'ATL GA Inventory'!EA$3)</f>
        <v>0</v>
      </c>
      <c r="EB106" s="45">
        <f>SUMIFS('ATL RAW'!$J:$J,'ATL RAW'!$I:$I,'ATL GA Inventory'!$B106,'ATL RAW'!$L:$L,'ATL GA Inventory'!EB$3)+SUMIFS('ATL CR'!$J:$J,'ATL CR'!$I:$I,'ATL GA Inventory'!$B106,'ATL CR'!$L:$L,'ATL GA Inventory'!EB$3)</f>
        <v>0</v>
      </c>
      <c r="EC106" s="45">
        <f>SUMIFS('ATL RAW'!$J:$J,'ATL RAW'!$I:$I,'ATL GA Inventory'!$B106,'ATL RAW'!$L:$L,'ATL GA Inventory'!EC$3)+SUMIFS('ATL CR'!$J:$J,'ATL CR'!$I:$I,'ATL GA Inventory'!$B106,'ATL CR'!$L:$L,'ATL GA Inventory'!EC$3)</f>
        <v>0</v>
      </c>
      <c r="ED106" s="45">
        <f>SUMIFS('ATL RAW'!$J:$J,'ATL RAW'!$I:$I,'ATL GA Inventory'!$B106,'ATL RAW'!$L:$L,'ATL GA Inventory'!ED$3)+SUMIFS('ATL CR'!$J:$J,'ATL CR'!$I:$I,'ATL GA Inventory'!$B106,'ATL CR'!$L:$L,'ATL GA Inventory'!ED$3)</f>
        <v>0</v>
      </c>
      <c r="EE106" s="45">
        <f>SUMIFS('ATL RAW'!$J:$J,'ATL RAW'!$I:$I,'ATL GA Inventory'!$B106,'ATL RAW'!$L:$L,'ATL GA Inventory'!EE$3)+SUMIFS('ATL CR'!$J:$J,'ATL CR'!$I:$I,'ATL GA Inventory'!$B106,'ATL CR'!$L:$L,'ATL GA Inventory'!EE$3)</f>
        <v>0</v>
      </c>
      <c r="EF106" s="45">
        <f>SUMIFS('ATL RAW'!$J:$J,'ATL RAW'!$I:$I,'ATL GA Inventory'!$B106,'ATL RAW'!$L:$L,'ATL GA Inventory'!EF$3)+SUMIFS('ATL CR'!$J:$J,'ATL CR'!$I:$I,'ATL GA Inventory'!$B106,'ATL CR'!$L:$L,'ATL GA Inventory'!EF$3)</f>
        <v>0</v>
      </c>
      <c r="EG106" s="45">
        <f>SUMIFS('ATL RAW'!$J:$J,'ATL RAW'!$I:$I,'ATL GA Inventory'!$B106,'ATL RAW'!$L:$L,'ATL GA Inventory'!EG$3)+SUMIFS('ATL CR'!$J:$J,'ATL CR'!$I:$I,'ATL GA Inventory'!$B106,'ATL CR'!$L:$L,'ATL GA Inventory'!EG$3)</f>
        <v>0</v>
      </c>
      <c r="EH106" s="45">
        <f>SUMIFS('ATL RAW'!$J:$J,'ATL RAW'!$I:$I,'ATL GA Inventory'!$B106,'ATL RAW'!$L:$L,'ATL GA Inventory'!EH$3)+SUMIFS('ATL CR'!$J:$J,'ATL CR'!$I:$I,'ATL GA Inventory'!$B106,'ATL CR'!$L:$L,'ATL GA Inventory'!EH$3)</f>
        <v>0</v>
      </c>
      <c r="EI106" s="45">
        <f>SUMIFS('ATL RAW'!$J:$J,'ATL RAW'!$I:$I,'ATL GA Inventory'!$B106,'ATL RAW'!$L:$L,'ATL GA Inventory'!EI$3)+SUMIFS('ATL CR'!$J:$J,'ATL CR'!$I:$I,'ATL GA Inventory'!$B106,'ATL CR'!$L:$L,'ATL GA Inventory'!EI$3)</f>
        <v>0</v>
      </c>
      <c r="EJ106" s="45">
        <f>SUMIFS('ATL RAW'!$J:$J,'ATL RAW'!$I:$I,'ATL GA Inventory'!$B106,'ATL RAW'!$L:$L,'ATL GA Inventory'!EJ$3)+SUMIFS('ATL CR'!$J:$J,'ATL CR'!$I:$I,'ATL GA Inventory'!$B106,'ATL CR'!$L:$L,'ATL GA Inventory'!EJ$3)</f>
        <v>0</v>
      </c>
      <c r="EK106" s="45">
        <f>SUMIFS('ATL RAW'!$J:$J,'ATL RAW'!$I:$I,'ATL GA Inventory'!$B106,'ATL RAW'!$L:$L,'ATL GA Inventory'!EK$3)+SUMIFS('ATL CR'!$J:$J,'ATL CR'!$I:$I,'ATL GA Inventory'!$B106,'ATL CR'!$L:$L,'ATL GA Inventory'!EK$3)</f>
        <v>0</v>
      </c>
      <c r="EL106" s="45">
        <f>SUMIFS('ATL RAW'!$J:$J,'ATL RAW'!$I:$I,'ATL GA Inventory'!$B106,'ATL RAW'!$L:$L,'ATL GA Inventory'!EL$3)+SUMIFS('ATL CR'!$J:$J,'ATL CR'!$I:$I,'ATL GA Inventory'!$B106,'ATL CR'!$L:$L,'ATL GA Inventory'!EL$3)</f>
        <v>0</v>
      </c>
      <c r="EM106" s="45">
        <f>SUMIFS('ATL RAW'!$J:$J,'ATL RAW'!$I:$I,'ATL GA Inventory'!$B106,'ATL RAW'!$L:$L,'ATL GA Inventory'!EM$3)+SUMIFS('ATL CR'!$J:$J,'ATL CR'!$I:$I,'ATL GA Inventory'!$B106,'ATL CR'!$L:$L,'ATL GA Inventory'!EM$3)</f>
        <v>0</v>
      </c>
      <c r="EN106" s="45">
        <f>SUMIFS('ATL RAW'!$J:$J,'ATL RAW'!$I:$I,'ATL GA Inventory'!$B106,'ATL RAW'!$L:$L,'ATL GA Inventory'!EN$3)+SUMIFS('ATL CR'!$J:$J,'ATL CR'!$I:$I,'ATL GA Inventory'!$B106,'ATL CR'!$L:$L,'ATL GA Inventory'!EN$3)</f>
        <v>0</v>
      </c>
      <c r="EO106" s="45">
        <f>SUMIFS('ATL RAW'!$J:$J,'ATL RAW'!$I:$I,'ATL GA Inventory'!$B106,'ATL RAW'!$L:$L,'ATL GA Inventory'!EO$3)+SUMIFS('ATL CR'!$J:$J,'ATL CR'!$I:$I,'ATL GA Inventory'!$B106,'ATL CR'!$L:$L,'ATL GA Inventory'!EO$3)</f>
        <v>0</v>
      </c>
      <c r="EP106" s="45">
        <f>SUMIFS('ATL RAW'!$J:$J,'ATL RAW'!$I:$I,'ATL GA Inventory'!$B106,'ATL RAW'!$L:$L,'ATL GA Inventory'!EP$3)+SUMIFS('ATL CR'!$J:$J,'ATL CR'!$I:$I,'ATL GA Inventory'!$B106,'ATL CR'!$L:$L,'ATL GA Inventory'!EP$3)</f>
        <v>0</v>
      </c>
      <c r="EQ106" s="45">
        <f>SUMIFS('ATL RAW'!$J:$J,'ATL RAW'!$I:$I,'ATL GA Inventory'!$B106,'ATL RAW'!$L:$L,'ATL GA Inventory'!EQ$3)+SUMIFS('ATL CR'!$J:$J,'ATL CR'!$I:$I,'ATL GA Inventory'!$B106,'ATL CR'!$L:$L,'ATL GA Inventory'!EQ$3)</f>
        <v>0</v>
      </c>
      <c r="ER106" s="45">
        <f>SUMIFS('ATL RAW'!$J:$J,'ATL RAW'!$I:$I,'ATL GA Inventory'!$B106,'ATL RAW'!$L:$L,'ATL GA Inventory'!ER$3)+SUMIFS('ATL CR'!$J:$J,'ATL CR'!$I:$I,'ATL GA Inventory'!$B106,'ATL CR'!$L:$L,'ATL GA Inventory'!ER$3)</f>
        <v>0</v>
      </c>
      <c r="ES106" s="45">
        <f>SUMIFS('ATL RAW'!$J:$J,'ATL RAW'!$I:$I,'ATL GA Inventory'!$B106,'ATL RAW'!$L:$L,'ATL GA Inventory'!ES$3)+SUMIFS('ATL CR'!$J:$J,'ATL CR'!$I:$I,'ATL GA Inventory'!$B106,'ATL CR'!$L:$L,'ATL GA Inventory'!ES$3)</f>
        <v>0</v>
      </c>
      <c r="ET106" s="45">
        <f>SUMIFS('ATL RAW'!$J:$J,'ATL RAW'!$I:$I,'ATL GA Inventory'!$B106,'ATL RAW'!$L:$L,'ATL GA Inventory'!ET$3)+SUMIFS('ATL CR'!$J:$J,'ATL CR'!$I:$I,'ATL GA Inventory'!$B106,'ATL CR'!$L:$L,'ATL GA Inventory'!ET$3)</f>
        <v>0</v>
      </c>
      <c r="EU106" s="45">
        <f>SUMIFS('ATL RAW'!$J:$J,'ATL RAW'!$I:$I,'ATL GA Inventory'!$B106,'ATL RAW'!$L:$L,'ATL GA Inventory'!EU$3)+SUMIFS('ATL CR'!$J:$J,'ATL CR'!$I:$I,'ATL GA Inventory'!$B106,'ATL CR'!$L:$L,'ATL GA Inventory'!EU$3)</f>
        <v>0</v>
      </c>
      <c r="EV106" s="45">
        <f>SUMIFS('ATL RAW'!$J:$J,'ATL RAW'!$I:$I,'ATL GA Inventory'!$B106,'ATL RAW'!$L:$L,'ATL GA Inventory'!EV$3)+SUMIFS('ATL CR'!$J:$J,'ATL CR'!$I:$I,'ATL GA Inventory'!$B106,'ATL CR'!$L:$L,'ATL GA Inventory'!EV$3)</f>
        <v>0</v>
      </c>
      <c r="EW106" s="45">
        <f>SUMIFS('ATL RAW'!$J:$J,'ATL RAW'!$I:$I,'ATL GA Inventory'!$B106,'ATL RAW'!$L:$L,'ATL GA Inventory'!EW$3)+SUMIFS('ATL CR'!$J:$J,'ATL CR'!$I:$I,'ATL GA Inventory'!$B106,'ATL CR'!$L:$L,'ATL GA Inventory'!EW$3)</f>
        <v>0</v>
      </c>
      <c r="EX106" s="45">
        <f>SUMIFS('ATL RAW'!$J:$J,'ATL RAW'!$I:$I,'ATL GA Inventory'!$B106,'ATL RAW'!$L:$L,'ATL GA Inventory'!EX$3)+SUMIFS('ATL CR'!$J:$J,'ATL CR'!$I:$I,'ATL GA Inventory'!$B106,'ATL CR'!$L:$L,'ATL GA Inventory'!EX$3)</f>
        <v>0</v>
      </c>
      <c r="EY106" s="45">
        <f>SUMIFS('ATL RAW'!$J:$J,'ATL RAW'!$I:$I,'ATL GA Inventory'!$B106,'ATL RAW'!$L:$L,'ATL GA Inventory'!EY$3)+SUMIFS('ATL CR'!$J:$J,'ATL CR'!$I:$I,'ATL GA Inventory'!$B106,'ATL CR'!$L:$L,'ATL GA Inventory'!EY$3)</f>
        <v>0</v>
      </c>
      <c r="EZ106" s="45">
        <f>SUMIFS('ATL RAW'!$J:$J,'ATL RAW'!$I:$I,'ATL GA Inventory'!$B106,'ATL RAW'!$L:$L,'ATL GA Inventory'!EZ$3)+SUMIFS('ATL CR'!$J:$J,'ATL CR'!$I:$I,'ATL GA Inventory'!$B106,'ATL CR'!$L:$L,'ATL GA Inventory'!EZ$3)</f>
        <v>0</v>
      </c>
      <c r="FA106" s="45">
        <f>SUMIFS('ATL RAW'!$J:$J,'ATL RAW'!$I:$I,'ATL GA Inventory'!$B106,'ATL RAW'!$L:$L,'ATL GA Inventory'!FA$3)+SUMIFS('ATL CR'!$J:$J,'ATL CR'!$I:$I,'ATL GA Inventory'!$B106,'ATL CR'!$L:$L,'ATL GA Inventory'!FA$3)</f>
        <v>0</v>
      </c>
      <c r="FB106" s="45">
        <f>SUMIFS('ATL RAW'!$J:$J,'ATL RAW'!$I:$I,'ATL GA Inventory'!$B106,'ATL RAW'!$L:$L,'ATL GA Inventory'!FB$3)+SUMIFS('ATL CR'!$J:$J,'ATL CR'!$I:$I,'ATL GA Inventory'!$B106,'ATL CR'!$L:$L,'ATL GA Inventory'!FB$3)</f>
        <v>0</v>
      </c>
      <c r="FC106" s="45">
        <f>SUMIFS('ATL RAW'!$J:$J,'ATL RAW'!$I:$I,'ATL GA Inventory'!$B106,'ATL RAW'!$L:$L,'ATL GA Inventory'!FC$3)+SUMIFS('ATL CR'!$J:$J,'ATL CR'!$I:$I,'ATL GA Inventory'!$B106,'ATL CR'!$L:$L,'ATL GA Inventory'!FC$3)</f>
        <v>0</v>
      </c>
      <c r="FD106" s="45">
        <f>SUMIFS('ATL RAW'!$J:$J,'ATL RAW'!$I:$I,'ATL GA Inventory'!$B106,'ATL RAW'!$L:$L,'ATL GA Inventory'!FD$3)+SUMIFS('ATL CR'!$J:$J,'ATL CR'!$I:$I,'ATL GA Inventory'!$B106,'ATL CR'!$L:$L,'ATL GA Inventory'!FD$3)</f>
        <v>0</v>
      </c>
      <c r="FE106" s="45">
        <f>SUMIFS('ATL RAW'!$J:$J,'ATL RAW'!$I:$I,'ATL GA Inventory'!$B106,'ATL RAW'!$L:$L,'ATL GA Inventory'!FE$3)+SUMIFS('ATL CR'!$J:$J,'ATL CR'!$I:$I,'ATL GA Inventory'!$B106,'ATL CR'!$L:$L,'ATL GA Inventory'!FE$3)</f>
        <v>0</v>
      </c>
      <c r="FF106" s="45">
        <f>SUMIFS('ATL RAW'!$J:$J,'ATL RAW'!$I:$I,'ATL GA Inventory'!$B106,'ATL RAW'!$L:$L,'ATL GA Inventory'!FF$3)+SUMIFS('ATL CR'!$J:$J,'ATL CR'!$I:$I,'ATL GA Inventory'!$B106,'ATL CR'!$L:$L,'ATL GA Inventory'!FF$3)</f>
        <v>0</v>
      </c>
      <c r="FG106" s="45">
        <f>SUMIFS('ATL RAW'!$J:$J,'ATL RAW'!$I:$I,'ATL GA Inventory'!$B106,'ATL RAW'!$L:$L,'ATL GA Inventory'!FG$3)+SUMIFS('ATL CR'!$J:$J,'ATL CR'!$I:$I,'ATL GA Inventory'!$B106,'ATL CR'!$L:$L,'ATL GA Inventory'!FG$3)</f>
        <v>0</v>
      </c>
      <c r="FH106" s="45">
        <f>SUMIFS('ATL RAW'!$J:$J,'ATL RAW'!$I:$I,'ATL GA Inventory'!$B106,'ATL RAW'!$L:$L,'ATL GA Inventory'!FH$3)+SUMIFS('ATL CR'!$J:$J,'ATL CR'!$I:$I,'ATL GA Inventory'!$B106,'ATL CR'!$L:$L,'ATL GA Inventory'!FH$3)</f>
        <v>0</v>
      </c>
      <c r="FI106" s="45">
        <f>SUMIFS('ATL RAW'!$J:$J,'ATL RAW'!$I:$I,'ATL GA Inventory'!$B106,'ATL RAW'!$L:$L,'ATL GA Inventory'!FI$3)+SUMIFS('ATL CR'!$J:$J,'ATL CR'!$I:$I,'ATL GA Inventory'!$B106,'ATL CR'!$L:$L,'ATL GA Inventory'!FI$3)</f>
        <v>0</v>
      </c>
      <c r="FJ106" s="45">
        <f>SUMIFS('ATL RAW'!$J:$J,'ATL RAW'!$I:$I,'ATL GA Inventory'!$B106,'ATL RAW'!$L:$L,'ATL GA Inventory'!FJ$3)+SUMIFS('ATL CR'!$J:$J,'ATL CR'!$I:$I,'ATL GA Inventory'!$B106,'ATL CR'!$L:$L,'ATL GA Inventory'!FJ$3)</f>
        <v>0</v>
      </c>
      <c r="FK106" s="45">
        <f>SUMIFS('ATL RAW'!$J:$J,'ATL RAW'!$I:$I,'ATL GA Inventory'!$B106,'ATL RAW'!$L:$L,'ATL GA Inventory'!FK$3)+SUMIFS('ATL CR'!$J:$J,'ATL CR'!$I:$I,'ATL GA Inventory'!$B106,'ATL CR'!$L:$L,'ATL GA Inventory'!FK$3)</f>
        <v>0</v>
      </c>
      <c r="FL106" s="45">
        <f>SUMIFS('ATL RAW'!$J:$J,'ATL RAW'!$I:$I,'ATL GA Inventory'!$B106,'ATL RAW'!$L:$L,'ATL GA Inventory'!FL$3)+SUMIFS('ATL CR'!$J:$J,'ATL CR'!$I:$I,'ATL GA Inventory'!$B106,'ATL CR'!$L:$L,'ATL GA Inventory'!FL$3)</f>
        <v>0</v>
      </c>
      <c r="FM106" s="45">
        <f>SUMIFS('ATL RAW'!$J:$J,'ATL RAW'!$I:$I,'ATL GA Inventory'!$B106,'ATL RAW'!$L:$L,'ATL GA Inventory'!FM$3)+SUMIFS('ATL CR'!$J:$J,'ATL CR'!$I:$I,'ATL GA Inventory'!$B106,'ATL CR'!$L:$L,'ATL GA Inventory'!FM$3)</f>
        <v>0</v>
      </c>
      <c r="FN106" s="45">
        <f>SUMIFS('ATL RAW'!$J:$J,'ATL RAW'!$I:$I,'ATL GA Inventory'!$B106,'ATL RAW'!$L:$L,'ATL GA Inventory'!FN$3)+SUMIFS('ATL CR'!$J:$J,'ATL CR'!$I:$I,'ATL GA Inventory'!$B106,'ATL CR'!$L:$L,'ATL GA Inventory'!FN$3)</f>
        <v>0</v>
      </c>
      <c r="FO106" s="45">
        <f>SUMIFS('ATL RAW'!$J:$J,'ATL RAW'!$I:$I,'ATL GA Inventory'!$B106,'ATL RAW'!$L:$L,'ATL GA Inventory'!FO$3)+SUMIFS('ATL CR'!$J:$J,'ATL CR'!$I:$I,'ATL GA Inventory'!$B106,'ATL CR'!$L:$L,'ATL GA Inventory'!FO$3)</f>
        <v>0</v>
      </c>
      <c r="FP106" s="45">
        <f>SUMIFS('ATL RAW'!$J:$J,'ATL RAW'!$I:$I,'ATL GA Inventory'!$B106,'ATL RAW'!$L:$L,'ATL GA Inventory'!FP$3)+SUMIFS('ATL CR'!$J:$J,'ATL CR'!$I:$I,'ATL GA Inventory'!$B106,'ATL CR'!$L:$L,'ATL GA Inventory'!FP$3)</f>
        <v>0</v>
      </c>
      <c r="FQ106" s="45">
        <f>SUMIFS('ATL RAW'!$J:$J,'ATL RAW'!$I:$I,'ATL GA Inventory'!$B106,'ATL RAW'!$L:$L,'ATL GA Inventory'!FQ$3)+SUMIFS('ATL CR'!$J:$J,'ATL CR'!$I:$I,'ATL GA Inventory'!$B106,'ATL CR'!$L:$L,'ATL GA Inventory'!FQ$3)</f>
        <v>0</v>
      </c>
      <c r="FR106" s="45">
        <f>SUMIFS('ATL RAW'!$J:$J,'ATL RAW'!$I:$I,'ATL GA Inventory'!$B106,'ATL RAW'!$L:$L,'ATL GA Inventory'!FR$3)+SUMIFS('ATL CR'!$J:$J,'ATL CR'!$I:$I,'ATL GA Inventory'!$B106,'ATL CR'!$L:$L,'ATL GA Inventory'!FR$3)</f>
        <v>0</v>
      </c>
      <c r="FS106" s="45">
        <f>SUMIFS('ATL RAW'!$J:$J,'ATL RAW'!$I:$I,'ATL GA Inventory'!$B106,'ATL RAW'!$L:$L,'ATL GA Inventory'!FS$3)+SUMIFS('ATL CR'!$J:$J,'ATL CR'!$I:$I,'ATL GA Inventory'!$B106,'ATL CR'!$L:$L,'ATL GA Inventory'!FS$3)</f>
        <v>0</v>
      </c>
      <c r="FT106" s="45">
        <f>SUMIFS('ATL RAW'!$J:$J,'ATL RAW'!$I:$I,'ATL GA Inventory'!$B106,'ATL RAW'!$L:$L,'ATL GA Inventory'!FT$3)+SUMIFS('ATL CR'!$J:$J,'ATL CR'!$I:$I,'ATL GA Inventory'!$B106,'ATL CR'!$L:$L,'ATL GA Inventory'!FT$3)</f>
        <v>0</v>
      </c>
      <c r="FU106" s="45">
        <f>SUMIFS('ATL RAW'!$J:$J,'ATL RAW'!$I:$I,'ATL GA Inventory'!$B106,'ATL RAW'!$L:$L,'ATL GA Inventory'!FU$3)+SUMIFS('ATL CR'!$J:$J,'ATL CR'!$I:$I,'ATL GA Inventory'!$B106,'ATL CR'!$L:$L,'ATL GA Inventory'!FU$3)</f>
        <v>0</v>
      </c>
      <c r="FV106" s="45">
        <f>SUMIFS('ATL RAW'!$J:$J,'ATL RAW'!$I:$I,'ATL GA Inventory'!$B106,'ATL RAW'!$L:$L,'ATL GA Inventory'!FV$3)+SUMIFS('ATL CR'!$J:$J,'ATL CR'!$I:$I,'ATL GA Inventory'!$B106,'ATL CR'!$L:$L,'ATL GA Inventory'!FV$3)</f>
        <v>0</v>
      </c>
      <c r="FW106" s="45">
        <f>SUMIFS('ATL RAW'!$J:$J,'ATL RAW'!$I:$I,'ATL GA Inventory'!$B106,'ATL RAW'!$L:$L,'ATL GA Inventory'!FW$3)+SUMIFS('ATL CR'!$J:$J,'ATL CR'!$I:$I,'ATL GA Inventory'!$B106,'ATL CR'!$L:$L,'ATL GA Inventory'!FW$3)</f>
        <v>0</v>
      </c>
      <c r="FX106" s="45">
        <f>SUMIFS('ATL RAW'!$J:$J,'ATL RAW'!$I:$I,'ATL GA Inventory'!$B106,'ATL RAW'!$L:$L,'ATL GA Inventory'!FX$3)+SUMIFS('ATL CR'!$J:$J,'ATL CR'!$I:$I,'ATL GA Inventory'!$B106,'ATL CR'!$L:$L,'ATL GA Inventory'!FX$3)</f>
        <v>0</v>
      </c>
      <c r="FY106" s="45">
        <f>SUMIFS('ATL RAW'!$J:$J,'ATL RAW'!$I:$I,'ATL GA Inventory'!$B106,'ATL RAW'!$L:$L,'ATL GA Inventory'!FY$3)+SUMIFS('ATL CR'!$J:$J,'ATL CR'!$I:$I,'ATL GA Inventory'!$B106,'ATL CR'!$L:$L,'ATL GA Inventory'!FY$3)</f>
        <v>0</v>
      </c>
      <c r="FZ106" s="45">
        <f>SUMIFS('ATL RAW'!$J:$J,'ATL RAW'!$I:$I,'ATL GA Inventory'!$B106,'ATL RAW'!$L:$L,'ATL GA Inventory'!FZ$3)+SUMIFS('ATL CR'!$J:$J,'ATL CR'!$I:$I,'ATL GA Inventory'!$B106,'ATL CR'!$L:$L,'ATL GA Inventory'!FZ$3)</f>
        <v>0</v>
      </c>
      <c r="GA106" s="45">
        <f>SUMIFS('ATL RAW'!$J:$J,'ATL RAW'!$I:$I,'ATL GA Inventory'!$B106,'ATL RAW'!$L:$L,'ATL GA Inventory'!GA$3)+SUMIFS('ATL CR'!$J:$J,'ATL CR'!$I:$I,'ATL GA Inventory'!$B106,'ATL CR'!$L:$L,'ATL GA Inventory'!GA$3)</f>
        <v>0</v>
      </c>
      <c r="GB106" s="45">
        <f>SUMIFS('ATL RAW'!$J:$J,'ATL RAW'!$I:$I,'ATL GA Inventory'!$B106,'ATL RAW'!$L:$L,'ATL GA Inventory'!GB$3)+SUMIFS('ATL CR'!$J:$J,'ATL CR'!$I:$I,'ATL GA Inventory'!$B106,'ATL CR'!$L:$L,'ATL GA Inventory'!GB$3)</f>
        <v>0</v>
      </c>
      <c r="GC106" s="45">
        <f>SUMIFS('ATL RAW'!$J:$J,'ATL RAW'!$I:$I,'ATL GA Inventory'!$B106,'ATL RAW'!$L:$L,'ATL GA Inventory'!GC$3)+SUMIFS('ATL CR'!$J:$J,'ATL CR'!$I:$I,'ATL GA Inventory'!$B106,'ATL CR'!$L:$L,'ATL GA Inventory'!GC$3)</f>
        <v>0</v>
      </c>
      <c r="GD106" s="45">
        <f>SUMIFS('ATL RAW'!$J:$J,'ATL RAW'!$I:$I,'ATL GA Inventory'!$B106,'ATL RAW'!$L:$L,'ATL GA Inventory'!GD$3)+SUMIFS('ATL CR'!$J:$J,'ATL CR'!$I:$I,'ATL GA Inventory'!$B106,'ATL CR'!$L:$L,'ATL GA Inventory'!GD$3)</f>
        <v>0</v>
      </c>
      <c r="GE106" s="45">
        <f>SUMIFS('ATL RAW'!$J:$J,'ATL RAW'!$I:$I,'ATL GA Inventory'!$B106,'ATL RAW'!$L:$L,'ATL GA Inventory'!GE$3)+SUMIFS('ATL CR'!$J:$J,'ATL CR'!$I:$I,'ATL GA Inventory'!$B106,'ATL CR'!$L:$L,'ATL GA Inventory'!GE$3)</f>
        <v>0</v>
      </c>
      <c r="GF106" s="45">
        <f>SUMIFS('ATL RAW'!$J:$J,'ATL RAW'!$I:$I,'ATL GA Inventory'!$B106,'ATL RAW'!$L:$L,'ATL GA Inventory'!GF$3)+SUMIFS('ATL CR'!$J:$J,'ATL CR'!$I:$I,'ATL GA Inventory'!$B106,'ATL CR'!$L:$L,'ATL GA Inventory'!GF$3)</f>
        <v>0</v>
      </c>
      <c r="GG106" s="45">
        <f>SUMIFS('ATL RAW'!$J:$J,'ATL RAW'!$I:$I,'ATL GA Inventory'!$B106,'ATL RAW'!$L:$L,'ATL GA Inventory'!GG$3)+SUMIFS('ATL CR'!$J:$J,'ATL CR'!$I:$I,'ATL GA Inventory'!$B106,'ATL CR'!$L:$L,'ATL GA Inventory'!GG$3)</f>
        <v>0</v>
      </c>
      <c r="GH106" s="45">
        <f>SUMIFS('ATL RAW'!$J:$J,'ATL RAW'!$I:$I,'ATL GA Inventory'!$B106,'ATL RAW'!$L:$L,'ATL GA Inventory'!GH$3)+SUMIFS('ATL CR'!$J:$J,'ATL CR'!$I:$I,'ATL GA Inventory'!$B106,'ATL CR'!$L:$L,'ATL GA Inventory'!GH$3)</f>
        <v>0</v>
      </c>
      <c r="GI106" s="45">
        <f>SUMIFS('ATL RAW'!$J:$J,'ATL RAW'!$I:$I,'ATL GA Inventory'!$B106,'ATL RAW'!$L:$L,'ATL GA Inventory'!GI$3)+SUMIFS('ATL CR'!$J:$J,'ATL CR'!$I:$I,'ATL GA Inventory'!$B106,'ATL CR'!$L:$L,'ATL GA Inventory'!GI$3)</f>
        <v>0</v>
      </c>
      <c r="GJ106" s="45">
        <f>SUMIFS('ATL RAW'!$J:$J,'ATL RAW'!$I:$I,'ATL GA Inventory'!$B106,'ATL RAW'!$L:$L,'ATL GA Inventory'!GJ$3)+SUMIFS('ATL CR'!$J:$J,'ATL CR'!$I:$I,'ATL GA Inventory'!$B106,'ATL CR'!$L:$L,'ATL GA Inventory'!GJ$3)</f>
        <v>0</v>
      </c>
      <c r="GK106" s="45">
        <f>SUMIFS('ATL RAW'!$J:$J,'ATL RAW'!$I:$I,'ATL GA Inventory'!$B106,'ATL RAW'!$L:$L,'ATL GA Inventory'!GK$3)+SUMIFS('ATL CR'!$J:$J,'ATL CR'!$I:$I,'ATL GA Inventory'!$B106,'ATL CR'!$L:$L,'ATL GA Inventory'!GK$3)</f>
        <v>0</v>
      </c>
      <c r="GL106" s="45">
        <f>SUMIFS('ATL RAW'!$J:$J,'ATL RAW'!$I:$I,'ATL GA Inventory'!$B106,'ATL RAW'!$L:$L,'ATL GA Inventory'!GL$3)+SUMIFS('ATL CR'!$J:$J,'ATL CR'!$I:$I,'ATL GA Inventory'!$B106,'ATL CR'!$L:$L,'ATL GA Inventory'!GL$3)</f>
        <v>0</v>
      </c>
      <c r="GM106" s="45">
        <f>SUMIFS('ATL RAW'!$J:$J,'ATL RAW'!$I:$I,'ATL GA Inventory'!$B106,'ATL RAW'!$L:$L,'ATL GA Inventory'!GM$3)+SUMIFS('ATL CR'!$J:$J,'ATL CR'!$I:$I,'ATL GA Inventory'!$B106,'ATL CR'!$L:$L,'ATL GA Inventory'!GM$3)</f>
        <v>0</v>
      </c>
      <c r="GN106" s="45">
        <f>SUMIFS('ATL RAW'!$J:$J,'ATL RAW'!$I:$I,'ATL GA Inventory'!$B106,'ATL RAW'!$L:$L,'ATL GA Inventory'!GN$3)+SUMIFS('ATL CR'!$J:$J,'ATL CR'!$I:$I,'ATL GA Inventory'!$B106,'ATL CR'!$L:$L,'ATL GA Inventory'!GN$3)</f>
        <v>0</v>
      </c>
      <c r="GO106" s="45">
        <f>SUMIFS('ATL RAW'!$J:$J,'ATL RAW'!$I:$I,'ATL GA Inventory'!$B106,'ATL RAW'!$L:$L,'ATL GA Inventory'!GO$3)+SUMIFS('ATL CR'!$J:$J,'ATL CR'!$I:$I,'ATL GA Inventory'!$B106,'ATL CR'!$L:$L,'ATL GA Inventory'!GO$3)</f>
        <v>0</v>
      </c>
      <c r="GP106" s="45">
        <f>SUMIFS('ATL RAW'!$J:$J,'ATL RAW'!$I:$I,'ATL GA Inventory'!$B106,'ATL RAW'!$L:$L,'ATL GA Inventory'!GP$3)+SUMIFS('ATL CR'!$J:$J,'ATL CR'!$I:$I,'ATL GA Inventory'!$B106,'ATL CR'!$L:$L,'ATL GA Inventory'!GP$3)</f>
        <v>0</v>
      </c>
      <c r="GQ106" s="45">
        <f>SUMIFS('ATL RAW'!$J:$J,'ATL RAW'!$I:$I,'ATL GA Inventory'!$B106,'ATL RAW'!$L:$L,'ATL GA Inventory'!GQ$3)+SUMIFS('ATL CR'!$J:$J,'ATL CR'!$I:$I,'ATL GA Inventory'!$B106,'ATL CR'!$L:$L,'ATL GA Inventory'!GQ$3)</f>
        <v>0</v>
      </c>
      <c r="GR106" s="45">
        <f>SUMIFS('ATL RAW'!$J:$J,'ATL RAW'!$I:$I,'ATL GA Inventory'!$B106,'ATL RAW'!$L:$L,'ATL GA Inventory'!GR$3)+SUMIFS('ATL CR'!$J:$J,'ATL CR'!$I:$I,'ATL GA Inventory'!$B106,'ATL CR'!$L:$L,'ATL GA Inventory'!GR$3)</f>
        <v>0</v>
      </c>
      <c r="GS106" s="45">
        <f>SUMIFS('ATL RAW'!$J:$J,'ATL RAW'!$I:$I,'ATL GA Inventory'!$B106,'ATL RAW'!$L:$L,'ATL GA Inventory'!GS$3)+SUMIFS('ATL CR'!$J:$J,'ATL CR'!$I:$I,'ATL GA Inventory'!$B106,'ATL CR'!$L:$L,'ATL GA Inventory'!GS$3)</f>
        <v>0</v>
      </c>
      <c r="GT106" s="45">
        <f>SUMIFS('ATL RAW'!$J:$J,'ATL RAW'!$I:$I,'ATL GA Inventory'!$B106,'ATL RAW'!$L:$L,'ATL GA Inventory'!GT$3)+SUMIFS('ATL CR'!$J:$J,'ATL CR'!$I:$I,'ATL GA Inventory'!$B106,'ATL CR'!$L:$L,'ATL GA Inventory'!GT$3)</f>
        <v>0</v>
      </c>
      <c r="GU106" s="45">
        <f>SUMIFS('ATL RAW'!$J:$J,'ATL RAW'!$I:$I,'ATL GA Inventory'!$B106,'ATL RAW'!$L:$L,'ATL GA Inventory'!GU$3)+SUMIFS('ATL CR'!$J:$J,'ATL CR'!$I:$I,'ATL GA Inventory'!$B106,'ATL CR'!$L:$L,'ATL GA Inventory'!GU$3)</f>
        <v>0</v>
      </c>
      <c r="GV106" s="45">
        <f>SUMIFS('ATL RAW'!$J:$J,'ATL RAW'!$I:$I,'ATL GA Inventory'!$B106,'ATL RAW'!$L:$L,'ATL GA Inventory'!GV$3)+SUMIFS('ATL CR'!$J:$J,'ATL CR'!$I:$I,'ATL GA Inventory'!$B106,'ATL CR'!$L:$L,'ATL GA Inventory'!GV$3)</f>
        <v>0</v>
      </c>
      <c r="GW106" s="45">
        <f>SUMIFS('ATL RAW'!$J:$J,'ATL RAW'!$I:$I,'ATL GA Inventory'!$B106,'ATL RAW'!$L:$L,'ATL GA Inventory'!GW$3)+SUMIFS('ATL CR'!$J:$J,'ATL CR'!$I:$I,'ATL GA Inventory'!$B106,'ATL CR'!$L:$L,'ATL GA Inventory'!GW$3)</f>
        <v>0</v>
      </c>
      <c r="GX106" s="45">
        <f>SUMIFS('ATL RAW'!$J:$J,'ATL RAW'!$I:$I,'ATL GA Inventory'!$B106,'ATL RAW'!$L:$L,'ATL GA Inventory'!GX$3)+SUMIFS('ATL CR'!$J:$J,'ATL CR'!$I:$I,'ATL GA Inventory'!$B106,'ATL CR'!$L:$L,'ATL GA Inventory'!GX$3)</f>
        <v>0</v>
      </c>
      <c r="GY106" s="45">
        <f>SUMIFS('ATL RAW'!$J:$J,'ATL RAW'!$I:$I,'ATL GA Inventory'!$B106,'ATL RAW'!$L:$L,'ATL GA Inventory'!GY$3)+SUMIFS('ATL CR'!$J:$J,'ATL CR'!$I:$I,'ATL GA Inventory'!$B106,'ATL CR'!$L:$L,'ATL GA Inventory'!GY$3)</f>
        <v>0</v>
      </c>
    </row>
    <row r="107" spans="1:207" hidden="1">
      <c r="A107" s="43" t="s">
        <v>936</v>
      </c>
      <c r="B107" s="43">
        <f t="shared" si="13"/>
        <v>46213128</v>
      </c>
      <c r="C107" s="43" t="str">
        <f t="shared" si="13"/>
        <v>Q.PEAK DUO BLK-G6P+/AC</v>
      </c>
      <c r="D107" s="44" t="str">
        <f t="shared" si="13"/>
        <v>340</v>
      </c>
      <c r="E107" s="45">
        <f>SUMIFS('ATL RAW'!$J:$J,'ATL RAW'!$I:$I,'ATL GA Inventory'!$B107,'ATL RAW'!$L:$L,'ATL GA Inventory'!E$3)+SUMIFS('ATL CR'!$J:$J,'ATL CR'!$I:$I,'ATL GA Inventory'!$B107,'ATL CR'!$L:$L,'ATL GA Inventory'!E$3)</f>
        <v>0</v>
      </c>
      <c r="F107" s="45">
        <f>SUMIFS('ATL RAW'!$J:$J,'ATL RAW'!$I:$I,'ATL GA Inventory'!$B107,'ATL RAW'!$L:$L,'ATL GA Inventory'!F$3)+SUMIFS('ATL CR'!$J:$J,'ATL CR'!$I:$I,'ATL GA Inventory'!$B107,'ATL CR'!$L:$L,'ATL GA Inventory'!F$3)</f>
        <v>0</v>
      </c>
      <c r="G107" s="45">
        <f>SUMIFS('ATL RAW'!$J:$J,'ATL RAW'!$I:$I,'ATL GA Inventory'!$B107,'ATL RAW'!$L:$L,'ATL GA Inventory'!G$3)+SUMIFS('ATL CR'!$J:$J,'ATL CR'!$I:$I,'ATL GA Inventory'!$B107,'ATL CR'!$L:$L,'ATL GA Inventory'!G$3)</f>
        <v>0</v>
      </c>
      <c r="H107" s="45">
        <f>SUMIFS('ATL RAW'!$J:$J,'ATL RAW'!$I:$I,'ATL GA Inventory'!$B107,'ATL RAW'!$L:$L,'ATL GA Inventory'!H$3)+SUMIFS('ATL CR'!$J:$J,'ATL CR'!$I:$I,'ATL GA Inventory'!$B107,'ATL CR'!$L:$L,'ATL GA Inventory'!H$3)</f>
        <v>0</v>
      </c>
      <c r="I107" s="45">
        <f>SUMIFS('ATL RAW'!$J:$J,'ATL RAW'!$I:$I,'ATL GA Inventory'!$B107,'ATL RAW'!$L:$L,'ATL GA Inventory'!I$3)+SUMIFS('ATL CR'!$J:$J,'ATL CR'!$I:$I,'ATL GA Inventory'!$B107,'ATL CR'!$L:$L,'ATL GA Inventory'!I$3)</f>
        <v>0</v>
      </c>
      <c r="J107" s="45">
        <f>SUMIFS('ATL RAW'!$J:$J,'ATL RAW'!$I:$I,'ATL GA Inventory'!$B107,'ATL RAW'!$L:$L,'ATL GA Inventory'!J$3)+SUMIFS('ATL CR'!$J:$J,'ATL CR'!$I:$I,'ATL GA Inventory'!$B107,'ATL CR'!$L:$L,'ATL GA Inventory'!J$3)</f>
        <v>0</v>
      </c>
      <c r="K107" s="45">
        <f>SUMIFS('ATL RAW'!$J:$J,'ATL RAW'!$I:$I,'ATL GA Inventory'!$B107,'ATL RAW'!$L:$L,'ATL GA Inventory'!K$3)+SUMIFS('ATL CR'!$J:$J,'ATL CR'!$I:$I,'ATL GA Inventory'!$B107,'ATL CR'!$L:$L,'ATL GA Inventory'!K$3)</f>
        <v>0</v>
      </c>
      <c r="L107" s="45">
        <f>SUMIFS('ATL RAW'!$J:$J,'ATL RAW'!$I:$I,'ATL GA Inventory'!$B107,'ATL RAW'!$L:$L,'ATL GA Inventory'!L$3)+SUMIFS('ATL CR'!$J:$J,'ATL CR'!$I:$I,'ATL GA Inventory'!$B107,'ATL CR'!$L:$L,'ATL GA Inventory'!L$3)</f>
        <v>0</v>
      </c>
      <c r="M107" s="45">
        <f>SUMIFS('ATL RAW'!$J:$J,'ATL RAW'!$I:$I,'ATL GA Inventory'!$B107,'ATL RAW'!$L:$L,'ATL GA Inventory'!M$3)+SUMIFS('ATL CR'!$J:$J,'ATL CR'!$I:$I,'ATL GA Inventory'!$B107,'ATL CR'!$L:$L,'ATL GA Inventory'!M$3)</f>
        <v>0</v>
      </c>
      <c r="N107" s="45">
        <f>SUMIFS('ATL RAW'!$J:$J,'ATL RAW'!$I:$I,'ATL GA Inventory'!$B107,'ATL RAW'!$L:$L,'ATL GA Inventory'!N$3)+SUMIFS('ATL CR'!$J:$J,'ATL CR'!$I:$I,'ATL GA Inventory'!$B107,'ATL CR'!$L:$L,'ATL GA Inventory'!N$3)</f>
        <v>0</v>
      </c>
      <c r="O107" s="45">
        <f>SUMIFS('ATL RAW'!$J:$J,'ATL RAW'!$I:$I,'ATL GA Inventory'!$B107,'ATL RAW'!$L:$L,'ATL GA Inventory'!O$3)+SUMIFS('ATL CR'!$J:$J,'ATL CR'!$I:$I,'ATL GA Inventory'!$B107,'ATL CR'!$L:$L,'ATL GA Inventory'!O$3)</f>
        <v>0</v>
      </c>
      <c r="P107" s="45">
        <f>SUMIFS('ATL RAW'!$J:$J,'ATL RAW'!$I:$I,'ATL GA Inventory'!$B107,'ATL RAW'!$L:$L,'ATL GA Inventory'!P$3)+SUMIFS('ATL CR'!$J:$J,'ATL CR'!$I:$I,'ATL GA Inventory'!$B107,'ATL CR'!$L:$L,'ATL GA Inventory'!P$3)</f>
        <v>0</v>
      </c>
      <c r="Q107" s="45">
        <f>SUMIFS('ATL RAW'!$J:$J,'ATL RAW'!$I:$I,'ATL GA Inventory'!$B107,'ATL RAW'!$L:$L,'ATL GA Inventory'!Q$3)+SUMIFS('ATL CR'!$J:$J,'ATL CR'!$I:$I,'ATL GA Inventory'!$B107,'ATL CR'!$L:$L,'ATL GA Inventory'!Q$3)</f>
        <v>0</v>
      </c>
      <c r="R107" s="45">
        <f>SUMIFS('ATL RAW'!$J:$J,'ATL RAW'!$I:$I,'ATL GA Inventory'!$B107,'ATL RAW'!$L:$L,'ATL GA Inventory'!R$3)+SUMIFS('ATL CR'!$J:$J,'ATL CR'!$I:$I,'ATL GA Inventory'!$B107,'ATL CR'!$L:$L,'ATL GA Inventory'!R$3)</f>
        <v>0</v>
      </c>
      <c r="S107" s="45">
        <f>SUMIFS('ATL RAW'!$J:$J,'ATL RAW'!$I:$I,'ATL GA Inventory'!$B107,'ATL RAW'!$L:$L,'ATL GA Inventory'!S$3)+SUMIFS('ATL CR'!$J:$J,'ATL CR'!$I:$I,'ATL GA Inventory'!$B107,'ATL CR'!$L:$L,'ATL GA Inventory'!S$3)</f>
        <v>0</v>
      </c>
      <c r="T107" s="45">
        <f>SUMIFS('ATL RAW'!$J:$J,'ATL RAW'!$I:$I,'ATL GA Inventory'!$B107,'ATL RAW'!$L:$L,'ATL GA Inventory'!T$3)+SUMIFS('ATL CR'!$J:$J,'ATL CR'!$I:$I,'ATL GA Inventory'!$B107,'ATL CR'!$L:$L,'ATL GA Inventory'!T$3)</f>
        <v>0</v>
      </c>
      <c r="U107" s="45">
        <f>SUMIFS('ATL RAW'!$J:$J,'ATL RAW'!$I:$I,'ATL GA Inventory'!$B107,'ATL RAW'!$L:$L,'ATL GA Inventory'!U$3)+SUMIFS('ATL CR'!$J:$J,'ATL CR'!$I:$I,'ATL GA Inventory'!$B107,'ATL CR'!$L:$L,'ATL GA Inventory'!U$3)</f>
        <v>0</v>
      </c>
      <c r="V107" s="45">
        <f>SUMIFS('ATL RAW'!$J:$J,'ATL RAW'!$I:$I,'ATL GA Inventory'!$B107,'ATL RAW'!$L:$L,'ATL GA Inventory'!V$3)+SUMIFS('ATL CR'!$J:$J,'ATL CR'!$I:$I,'ATL GA Inventory'!$B107,'ATL CR'!$L:$L,'ATL GA Inventory'!V$3)</f>
        <v>0</v>
      </c>
      <c r="W107" s="45">
        <f>SUMIFS('ATL RAW'!$J:$J,'ATL RAW'!$I:$I,'ATL GA Inventory'!$B107,'ATL RAW'!$L:$L,'ATL GA Inventory'!W$3)+SUMIFS('ATL CR'!$J:$J,'ATL CR'!$I:$I,'ATL GA Inventory'!$B107,'ATL CR'!$L:$L,'ATL GA Inventory'!W$3)</f>
        <v>0</v>
      </c>
      <c r="X107" s="45">
        <f>SUMIFS('ATL RAW'!$J:$J,'ATL RAW'!$I:$I,'ATL GA Inventory'!$B107,'ATL RAW'!$L:$L,'ATL GA Inventory'!X$3)+SUMIFS('ATL CR'!$J:$J,'ATL CR'!$I:$I,'ATL GA Inventory'!$B107,'ATL CR'!$L:$L,'ATL GA Inventory'!X$3)</f>
        <v>0</v>
      </c>
      <c r="Y107" s="45">
        <f>SUMIFS('ATL RAW'!$J:$J,'ATL RAW'!$I:$I,'ATL GA Inventory'!$B107,'ATL RAW'!$L:$L,'ATL GA Inventory'!Y$3)+SUMIFS('ATL CR'!$J:$J,'ATL CR'!$I:$I,'ATL GA Inventory'!$B107,'ATL CR'!$L:$L,'ATL GA Inventory'!Y$3)</f>
        <v>0</v>
      </c>
      <c r="Z107" s="45">
        <f>SUMIFS('ATL RAW'!$J:$J,'ATL RAW'!$I:$I,'ATL GA Inventory'!$B107,'ATL RAW'!$L:$L,'ATL GA Inventory'!Z$3)+SUMIFS('ATL CR'!$J:$J,'ATL CR'!$I:$I,'ATL GA Inventory'!$B107,'ATL CR'!$L:$L,'ATL GA Inventory'!Z$3)</f>
        <v>0</v>
      </c>
      <c r="AA107" s="45">
        <f>SUMIFS('ATL RAW'!$J:$J,'ATL RAW'!$I:$I,'ATL GA Inventory'!$B107,'ATL RAW'!$L:$L,'ATL GA Inventory'!AA$3)+SUMIFS('ATL CR'!$J:$J,'ATL CR'!$I:$I,'ATL GA Inventory'!$B107,'ATL CR'!$L:$L,'ATL GA Inventory'!AA$3)</f>
        <v>0</v>
      </c>
      <c r="AB107" s="45">
        <f>SUMIFS('ATL RAW'!$J:$J,'ATL RAW'!$I:$I,'ATL GA Inventory'!$B107,'ATL RAW'!$L:$L,'ATL GA Inventory'!AB$3)+SUMIFS('ATL CR'!$J:$J,'ATL CR'!$I:$I,'ATL GA Inventory'!$B107,'ATL CR'!$L:$L,'ATL GA Inventory'!AB$3)</f>
        <v>0</v>
      </c>
      <c r="AC107" s="45">
        <f>SUMIFS('ATL RAW'!$J:$J,'ATL RAW'!$I:$I,'ATL GA Inventory'!$B107,'ATL RAW'!$L:$L,'ATL GA Inventory'!AC$3)+SUMIFS('ATL CR'!$J:$J,'ATL CR'!$I:$I,'ATL GA Inventory'!$B107,'ATL CR'!$L:$L,'ATL GA Inventory'!AC$3)</f>
        <v>0</v>
      </c>
      <c r="AD107" s="45">
        <f>SUMIFS('ATL RAW'!$J:$J,'ATL RAW'!$I:$I,'ATL GA Inventory'!$B107,'ATL RAW'!$L:$L,'ATL GA Inventory'!AD$3)+SUMIFS('ATL CR'!$J:$J,'ATL CR'!$I:$I,'ATL GA Inventory'!$B107,'ATL CR'!$L:$L,'ATL GA Inventory'!AD$3)</f>
        <v>0</v>
      </c>
      <c r="AE107" s="45">
        <f>SUMIFS('ATL RAW'!$J:$J,'ATL RAW'!$I:$I,'ATL GA Inventory'!$B107,'ATL RAW'!$L:$L,'ATL GA Inventory'!AE$3)+SUMIFS('ATL CR'!$J:$J,'ATL CR'!$I:$I,'ATL GA Inventory'!$B107,'ATL CR'!$L:$L,'ATL GA Inventory'!AE$3)</f>
        <v>0</v>
      </c>
      <c r="AF107" s="45">
        <f>SUMIFS('ATL RAW'!$J:$J,'ATL RAW'!$I:$I,'ATL GA Inventory'!$B107,'ATL RAW'!$L:$L,'ATL GA Inventory'!AF$3)+SUMIFS('ATL CR'!$J:$J,'ATL CR'!$I:$I,'ATL GA Inventory'!$B107,'ATL CR'!$L:$L,'ATL GA Inventory'!AF$3)</f>
        <v>0</v>
      </c>
      <c r="AG107" s="45">
        <f>SUMIFS('ATL RAW'!$J:$J,'ATL RAW'!$I:$I,'ATL GA Inventory'!$B107,'ATL RAW'!$L:$L,'ATL GA Inventory'!AG$3)+SUMIFS('ATL CR'!$J:$J,'ATL CR'!$I:$I,'ATL GA Inventory'!$B107,'ATL CR'!$L:$L,'ATL GA Inventory'!AG$3)</f>
        <v>0</v>
      </c>
      <c r="AH107" s="45">
        <f>SUMIFS('ATL RAW'!$J:$J,'ATL RAW'!$I:$I,'ATL GA Inventory'!$B107,'ATL RAW'!$L:$L,'ATL GA Inventory'!AH$3)+SUMIFS('ATL CR'!$J:$J,'ATL CR'!$I:$I,'ATL GA Inventory'!$B107,'ATL CR'!$L:$L,'ATL GA Inventory'!AH$3)</f>
        <v>0</v>
      </c>
      <c r="AI107" s="45">
        <f>SUMIFS('ATL RAW'!$J:$J,'ATL RAW'!$I:$I,'ATL GA Inventory'!$B107,'ATL RAW'!$L:$L,'ATL GA Inventory'!AI$3)+SUMIFS('ATL CR'!$J:$J,'ATL CR'!$I:$I,'ATL GA Inventory'!$B107,'ATL CR'!$L:$L,'ATL GA Inventory'!AI$3)</f>
        <v>0</v>
      </c>
      <c r="AJ107" s="45">
        <f>SUMIFS('ATL RAW'!$J:$J,'ATL RAW'!$I:$I,'ATL GA Inventory'!$B107,'ATL RAW'!$L:$L,'ATL GA Inventory'!AJ$3)+SUMIFS('ATL CR'!$J:$J,'ATL CR'!$I:$I,'ATL GA Inventory'!$B107,'ATL CR'!$L:$L,'ATL GA Inventory'!AJ$3)</f>
        <v>0</v>
      </c>
      <c r="AK107" s="45">
        <f>SUMIFS('ATL RAW'!$J:$J,'ATL RAW'!$I:$I,'ATL GA Inventory'!$B107,'ATL RAW'!$L:$L,'ATL GA Inventory'!AK$3)+SUMIFS('ATL CR'!$J:$J,'ATL CR'!$I:$I,'ATL GA Inventory'!$B107,'ATL CR'!$L:$L,'ATL GA Inventory'!AK$3)</f>
        <v>0</v>
      </c>
      <c r="AL107" s="45">
        <f>SUMIFS('ATL RAW'!$J:$J,'ATL RAW'!$I:$I,'ATL GA Inventory'!$B107,'ATL RAW'!$L:$L,'ATL GA Inventory'!AL$3)+SUMIFS('ATL CR'!$J:$J,'ATL CR'!$I:$I,'ATL GA Inventory'!$B107,'ATL CR'!$L:$L,'ATL GA Inventory'!AL$3)</f>
        <v>0</v>
      </c>
      <c r="AM107" s="45">
        <f>SUMIFS('ATL RAW'!$J:$J,'ATL RAW'!$I:$I,'ATL GA Inventory'!$B107,'ATL RAW'!$L:$L,'ATL GA Inventory'!AM$3)+SUMIFS('ATL CR'!$J:$J,'ATL CR'!$I:$I,'ATL GA Inventory'!$B107,'ATL CR'!$L:$L,'ATL GA Inventory'!AM$3)</f>
        <v>0</v>
      </c>
      <c r="AN107" s="45">
        <f>SUMIFS('ATL RAW'!$J:$J,'ATL RAW'!$I:$I,'ATL GA Inventory'!$B107,'ATL RAW'!$L:$L,'ATL GA Inventory'!AN$3)+SUMIFS('ATL CR'!$J:$J,'ATL CR'!$I:$I,'ATL GA Inventory'!$B107,'ATL CR'!$L:$L,'ATL GA Inventory'!AN$3)</f>
        <v>0</v>
      </c>
      <c r="AO107" s="45">
        <f>SUMIFS('ATL RAW'!$J:$J,'ATL RAW'!$I:$I,'ATL GA Inventory'!$B107,'ATL RAW'!$L:$L,'ATL GA Inventory'!AO$3)+SUMIFS('ATL CR'!$J:$J,'ATL CR'!$I:$I,'ATL GA Inventory'!$B107,'ATL CR'!$L:$L,'ATL GA Inventory'!AO$3)</f>
        <v>0</v>
      </c>
      <c r="AP107" s="45">
        <f>SUMIFS('ATL RAW'!$J:$J,'ATL RAW'!$I:$I,'ATL GA Inventory'!$B107,'ATL RAW'!$L:$L,'ATL GA Inventory'!AP$3)+SUMIFS('ATL CR'!$J:$J,'ATL CR'!$I:$I,'ATL GA Inventory'!$B107,'ATL CR'!$L:$L,'ATL GA Inventory'!AP$3)</f>
        <v>0</v>
      </c>
      <c r="AQ107" s="45">
        <f>SUMIFS('ATL RAW'!$J:$J,'ATL RAW'!$I:$I,'ATL GA Inventory'!$B107,'ATL RAW'!$L:$L,'ATL GA Inventory'!AQ$3)+SUMIFS('ATL CR'!$J:$J,'ATL CR'!$I:$I,'ATL GA Inventory'!$B107,'ATL CR'!$L:$L,'ATL GA Inventory'!AQ$3)</f>
        <v>0</v>
      </c>
      <c r="AR107" s="45">
        <f>SUMIFS('ATL RAW'!$J:$J,'ATL RAW'!$I:$I,'ATL GA Inventory'!$B107,'ATL RAW'!$L:$L,'ATL GA Inventory'!AR$3)+SUMIFS('ATL CR'!$J:$J,'ATL CR'!$I:$I,'ATL GA Inventory'!$B107,'ATL CR'!$L:$L,'ATL GA Inventory'!AR$3)</f>
        <v>0</v>
      </c>
      <c r="AS107" s="45">
        <f>SUMIFS('ATL RAW'!$J:$J,'ATL RAW'!$I:$I,'ATL GA Inventory'!$B107,'ATL RAW'!$L:$L,'ATL GA Inventory'!AS$3)+SUMIFS('ATL CR'!$J:$J,'ATL CR'!$I:$I,'ATL GA Inventory'!$B107,'ATL CR'!$L:$L,'ATL GA Inventory'!AS$3)</f>
        <v>0</v>
      </c>
      <c r="AT107" s="45">
        <f>SUMIFS('ATL RAW'!$J:$J,'ATL RAW'!$I:$I,'ATL GA Inventory'!$B107,'ATL RAW'!$L:$L,'ATL GA Inventory'!AT$3)+SUMIFS('ATL CR'!$J:$J,'ATL CR'!$I:$I,'ATL GA Inventory'!$B107,'ATL CR'!$L:$L,'ATL GA Inventory'!AT$3)</f>
        <v>0</v>
      </c>
      <c r="AU107" s="45">
        <f>SUMIFS('ATL RAW'!$J:$J,'ATL RAW'!$I:$I,'ATL GA Inventory'!$B107,'ATL RAW'!$L:$L,'ATL GA Inventory'!AU$3)+SUMIFS('ATL CR'!$J:$J,'ATL CR'!$I:$I,'ATL GA Inventory'!$B107,'ATL CR'!$L:$L,'ATL GA Inventory'!AU$3)</f>
        <v>0</v>
      </c>
      <c r="AV107" s="45">
        <f>SUMIFS('ATL RAW'!$J:$J,'ATL RAW'!$I:$I,'ATL GA Inventory'!$B107,'ATL RAW'!$L:$L,'ATL GA Inventory'!AV$3)+SUMIFS('ATL CR'!$J:$J,'ATL CR'!$I:$I,'ATL GA Inventory'!$B107,'ATL CR'!$L:$L,'ATL GA Inventory'!AV$3)</f>
        <v>0</v>
      </c>
      <c r="AW107" s="45">
        <f>SUMIFS('ATL RAW'!$J:$J,'ATL RAW'!$I:$I,'ATL GA Inventory'!$B107,'ATL RAW'!$L:$L,'ATL GA Inventory'!AW$3)+SUMIFS('ATL CR'!$J:$J,'ATL CR'!$I:$I,'ATL GA Inventory'!$B107,'ATL CR'!$L:$L,'ATL GA Inventory'!AW$3)</f>
        <v>0</v>
      </c>
      <c r="AX107" s="45">
        <f>SUMIFS('ATL RAW'!$J:$J,'ATL RAW'!$I:$I,'ATL GA Inventory'!$B107,'ATL RAW'!$L:$L,'ATL GA Inventory'!AX$3)+SUMIFS('ATL CR'!$J:$J,'ATL CR'!$I:$I,'ATL GA Inventory'!$B107,'ATL CR'!$L:$L,'ATL GA Inventory'!AX$3)</f>
        <v>0</v>
      </c>
      <c r="AY107" s="45">
        <f>SUMIFS('ATL RAW'!$J:$J,'ATL RAW'!$I:$I,'ATL GA Inventory'!$B107,'ATL RAW'!$L:$L,'ATL GA Inventory'!AY$3)+SUMIFS('ATL CR'!$J:$J,'ATL CR'!$I:$I,'ATL GA Inventory'!$B107,'ATL CR'!$L:$L,'ATL GA Inventory'!AY$3)</f>
        <v>0</v>
      </c>
      <c r="AZ107" s="45">
        <f>SUMIFS('ATL RAW'!$J:$J,'ATL RAW'!$I:$I,'ATL GA Inventory'!$B107,'ATL RAW'!$L:$L,'ATL GA Inventory'!AZ$3)+SUMIFS('ATL CR'!$J:$J,'ATL CR'!$I:$I,'ATL GA Inventory'!$B107,'ATL CR'!$L:$L,'ATL GA Inventory'!AZ$3)</f>
        <v>0</v>
      </c>
      <c r="BA107" s="45">
        <f>SUMIFS('ATL RAW'!$J:$J,'ATL RAW'!$I:$I,'ATL GA Inventory'!$B107,'ATL RAW'!$L:$L,'ATL GA Inventory'!BA$3)+SUMIFS('ATL CR'!$J:$J,'ATL CR'!$I:$I,'ATL GA Inventory'!$B107,'ATL CR'!$L:$L,'ATL GA Inventory'!BA$3)</f>
        <v>0</v>
      </c>
      <c r="BB107" s="45">
        <f>SUMIFS('ATL RAW'!$J:$J,'ATL RAW'!$I:$I,'ATL GA Inventory'!$B107,'ATL RAW'!$L:$L,'ATL GA Inventory'!BB$3)+SUMIFS('ATL CR'!$J:$J,'ATL CR'!$I:$I,'ATL GA Inventory'!$B107,'ATL CR'!$L:$L,'ATL GA Inventory'!BB$3)</f>
        <v>0</v>
      </c>
      <c r="BC107" s="45">
        <f>SUMIFS('ATL RAW'!$J:$J,'ATL RAW'!$I:$I,'ATL GA Inventory'!$B107,'ATL RAW'!$L:$L,'ATL GA Inventory'!BC$3)+SUMIFS('ATL CR'!$J:$J,'ATL CR'!$I:$I,'ATL GA Inventory'!$B107,'ATL CR'!$L:$L,'ATL GA Inventory'!BC$3)</f>
        <v>0</v>
      </c>
      <c r="BD107" s="45">
        <f>SUMIFS('ATL RAW'!$J:$J,'ATL RAW'!$I:$I,'ATL GA Inventory'!$B107,'ATL RAW'!$L:$L,'ATL GA Inventory'!BD$3)+SUMIFS('ATL CR'!$J:$J,'ATL CR'!$I:$I,'ATL GA Inventory'!$B107,'ATL CR'!$L:$L,'ATL GA Inventory'!BD$3)</f>
        <v>0</v>
      </c>
      <c r="BE107" s="45">
        <f>SUMIFS('ATL RAW'!$J:$J,'ATL RAW'!$I:$I,'ATL GA Inventory'!$B107,'ATL RAW'!$L:$L,'ATL GA Inventory'!BE$3)+SUMIFS('ATL CR'!$J:$J,'ATL CR'!$I:$I,'ATL GA Inventory'!$B107,'ATL CR'!$L:$L,'ATL GA Inventory'!BE$3)</f>
        <v>0</v>
      </c>
      <c r="BF107" s="45">
        <f>SUMIFS('ATL RAW'!$J:$J,'ATL RAW'!$I:$I,'ATL GA Inventory'!$B107,'ATL RAW'!$L:$L,'ATL GA Inventory'!BF$3)+SUMIFS('ATL CR'!$J:$J,'ATL CR'!$I:$I,'ATL GA Inventory'!$B107,'ATL CR'!$L:$L,'ATL GA Inventory'!BF$3)</f>
        <v>0</v>
      </c>
      <c r="BG107" s="45">
        <f>SUMIFS('ATL RAW'!$J:$J,'ATL RAW'!$I:$I,'ATL GA Inventory'!$B107,'ATL RAW'!$L:$L,'ATL GA Inventory'!BG$3)+SUMIFS('ATL CR'!$J:$J,'ATL CR'!$I:$I,'ATL GA Inventory'!$B107,'ATL CR'!$L:$L,'ATL GA Inventory'!BG$3)</f>
        <v>0</v>
      </c>
      <c r="BH107" s="45">
        <f>SUMIFS('ATL RAW'!$J:$J,'ATL RAW'!$I:$I,'ATL GA Inventory'!$B107,'ATL RAW'!$L:$L,'ATL GA Inventory'!BH$3)+SUMIFS('ATL CR'!$J:$J,'ATL CR'!$I:$I,'ATL GA Inventory'!$B107,'ATL CR'!$L:$L,'ATL GA Inventory'!BH$3)</f>
        <v>0</v>
      </c>
      <c r="BI107" s="45">
        <f>SUMIFS('ATL RAW'!$J:$J,'ATL RAW'!$I:$I,'ATL GA Inventory'!$B107,'ATL RAW'!$L:$L,'ATL GA Inventory'!BI$3)+SUMIFS('ATL CR'!$J:$J,'ATL CR'!$I:$I,'ATL GA Inventory'!$B107,'ATL CR'!$L:$L,'ATL GA Inventory'!BI$3)</f>
        <v>0</v>
      </c>
      <c r="BJ107" s="45">
        <f>SUMIFS('ATL RAW'!$J:$J,'ATL RAW'!$I:$I,'ATL GA Inventory'!$B107,'ATL RAW'!$L:$L,'ATL GA Inventory'!BJ$3)+SUMIFS('ATL CR'!$J:$J,'ATL CR'!$I:$I,'ATL GA Inventory'!$B107,'ATL CR'!$L:$L,'ATL GA Inventory'!BJ$3)</f>
        <v>0</v>
      </c>
      <c r="BK107" s="45">
        <f>SUMIFS('ATL RAW'!$J:$J,'ATL RAW'!$I:$I,'ATL GA Inventory'!$B107,'ATL RAW'!$L:$L,'ATL GA Inventory'!BK$3)+SUMIFS('ATL CR'!$J:$J,'ATL CR'!$I:$I,'ATL GA Inventory'!$B107,'ATL CR'!$L:$L,'ATL GA Inventory'!BK$3)</f>
        <v>0</v>
      </c>
      <c r="BL107" s="45">
        <f>SUMIFS('ATL RAW'!$J:$J,'ATL RAW'!$I:$I,'ATL GA Inventory'!$B107,'ATL RAW'!$L:$L,'ATL GA Inventory'!BL$3)+SUMIFS('ATL CR'!$J:$J,'ATL CR'!$I:$I,'ATL GA Inventory'!$B107,'ATL CR'!$L:$L,'ATL GA Inventory'!BL$3)</f>
        <v>0</v>
      </c>
      <c r="BM107" s="45">
        <f>SUMIFS('ATL RAW'!$J:$J,'ATL RAW'!$I:$I,'ATL GA Inventory'!$B107,'ATL RAW'!$L:$L,'ATL GA Inventory'!BM$3)+SUMIFS('ATL CR'!$J:$J,'ATL CR'!$I:$I,'ATL GA Inventory'!$B107,'ATL CR'!$L:$L,'ATL GA Inventory'!BM$3)</f>
        <v>0</v>
      </c>
      <c r="BN107" s="45">
        <f>SUMIFS('ATL RAW'!$J:$J,'ATL RAW'!$I:$I,'ATL GA Inventory'!$B107,'ATL RAW'!$L:$L,'ATL GA Inventory'!BN$3)+SUMIFS('ATL CR'!$J:$J,'ATL CR'!$I:$I,'ATL GA Inventory'!$B107,'ATL CR'!$L:$L,'ATL GA Inventory'!BN$3)</f>
        <v>0</v>
      </c>
      <c r="BO107" s="45">
        <f>SUMIFS('ATL RAW'!$J:$J,'ATL RAW'!$I:$I,'ATL GA Inventory'!$B107,'ATL RAW'!$L:$L,'ATL GA Inventory'!BO$3)+SUMIFS('ATL CR'!$J:$J,'ATL CR'!$I:$I,'ATL GA Inventory'!$B107,'ATL CR'!$L:$L,'ATL GA Inventory'!BO$3)</f>
        <v>0</v>
      </c>
      <c r="BP107" s="45">
        <f>SUMIFS('ATL RAW'!$J:$J,'ATL RAW'!$I:$I,'ATL GA Inventory'!$B107,'ATL RAW'!$L:$L,'ATL GA Inventory'!BP$3)+SUMIFS('ATL CR'!$J:$J,'ATL CR'!$I:$I,'ATL GA Inventory'!$B107,'ATL CR'!$L:$L,'ATL GA Inventory'!BP$3)</f>
        <v>0</v>
      </c>
      <c r="BQ107" s="45">
        <f>SUMIFS('ATL RAW'!$J:$J,'ATL RAW'!$I:$I,'ATL GA Inventory'!$B107,'ATL RAW'!$L:$L,'ATL GA Inventory'!BQ$3)+SUMIFS('ATL CR'!$J:$J,'ATL CR'!$I:$I,'ATL GA Inventory'!$B107,'ATL CR'!$L:$L,'ATL GA Inventory'!BQ$3)</f>
        <v>105</v>
      </c>
      <c r="BR107" s="45">
        <f>SUMIFS('ATL RAW'!$J:$J,'ATL RAW'!$I:$I,'ATL GA Inventory'!$B107,'ATL RAW'!$L:$L,'ATL GA Inventory'!BR$3)+SUMIFS('ATL CR'!$J:$J,'ATL CR'!$I:$I,'ATL GA Inventory'!$B107,'ATL CR'!$L:$L,'ATL GA Inventory'!BR$3)</f>
        <v>0</v>
      </c>
      <c r="BS107" s="45">
        <f>SUMIFS('ATL RAW'!$J:$J,'ATL RAW'!$I:$I,'ATL GA Inventory'!$B107,'ATL RAW'!$L:$L,'ATL GA Inventory'!BS$3)+SUMIFS('ATL CR'!$J:$J,'ATL CR'!$I:$I,'ATL GA Inventory'!$B107,'ATL CR'!$L:$L,'ATL GA Inventory'!BS$3)</f>
        <v>0</v>
      </c>
      <c r="BT107" s="45">
        <f>SUMIFS('ATL RAW'!$J:$J,'ATL RAW'!$I:$I,'ATL GA Inventory'!$B107,'ATL RAW'!$L:$L,'ATL GA Inventory'!BT$3)+SUMIFS('ATL CR'!$J:$J,'ATL CR'!$I:$I,'ATL GA Inventory'!$B107,'ATL CR'!$L:$L,'ATL GA Inventory'!BT$3)</f>
        <v>0</v>
      </c>
      <c r="BU107" s="45">
        <f>SUMIFS('ATL RAW'!$J:$J,'ATL RAW'!$I:$I,'ATL GA Inventory'!$B107,'ATL RAW'!$L:$L,'ATL GA Inventory'!BU$3)+SUMIFS('ATL CR'!$J:$J,'ATL CR'!$I:$I,'ATL GA Inventory'!$B107,'ATL CR'!$L:$L,'ATL GA Inventory'!BU$3)</f>
        <v>0</v>
      </c>
      <c r="BV107" s="45">
        <f>SUMIFS('ATL RAW'!$J:$J,'ATL RAW'!$I:$I,'ATL GA Inventory'!$B107,'ATL RAW'!$L:$L,'ATL GA Inventory'!BV$3)+SUMIFS('ATL CR'!$J:$J,'ATL CR'!$I:$I,'ATL GA Inventory'!$B107,'ATL CR'!$L:$L,'ATL GA Inventory'!BV$3)</f>
        <v>0</v>
      </c>
      <c r="BW107" s="45">
        <f>SUMIFS('ATL RAW'!$J:$J,'ATL RAW'!$I:$I,'ATL GA Inventory'!$B107,'ATL RAW'!$L:$L,'ATL GA Inventory'!BW$3)+SUMIFS('ATL CR'!$J:$J,'ATL CR'!$I:$I,'ATL GA Inventory'!$B107,'ATL CR'!$L:$L,'ATL GA Inventory'!BW$3)</f>
        <v>0</v>
      </c>
      <c r="BX107" s="45">
        <f>SUMIFS('ATL RAW'!$J:$J,'ATL RAW'!$I:$I,'ATL GA Inventory'!$B107,'ATL RAW'!$L:$L,'ATL GA Inventory'!BX$3)+SUMIFS('ATL CR'!$J:$J,'ATL CR'!$I:$I,'ATL GA Inventory'!$B107,'ATL CR'!$L:$L,'ATL GA Inventory'!BX$3)</f>
        <v>0</v>
      </c>
      <c r="BY107" s="45">
        <f>SUMIFS('ATL RAW'!$J:$J,'ATL RAW'!$I:$I,'ATL GA Inventory'!$B107,'ATL RAW'!$L:$L,'ATL GA Inventory'!BY$3)+SUMIFS('ATL CR'!$J:$J,'ATL CR'!$I:$I,'ATL GA Inventory'!$B107,'ATL CR'!$L:$L,'ATL GA Inventory'!BY$3)</f>
        <v>0</v>
      </c>
      <c r="BZ107" s="45">
        <f>SUMIFS('ATL RAW'!$J:$J,'ATL RAW'!$I:$I,'ATL GA Inventory'!$B107,'ATL RAW'!$L:$L,'ATL GA Inventory'!BZ$3)+SUMIFS('ATL CR'!$J:$J,'ATL CR'!$I:$I,'ATL GA Inventory'!$B107,'ATL CR'!$L:$L,'ATL GA Inventory'!BZ$3)</f>
        <v>0</v>
      </c>
      <c r="CA107" s="45">
        <f>SUMIFS('ATL RAW'!$J:$J,'ATL RAW'!$I:$I,'ATL GA Inventory'!$B107,'ATL RAW'!$L:$L,'ATL GA Inventory'!CA$3)+SUMIFS('ATL CR'!$J:$J,'ATL CR'!$I:$I,'ATL GA Inventory'!$B107,'ATL CR'!$L:$L,'ATL GA Inventory'!CA$3)</f>
        <v>0</v>
      </c>
      <c r="CB107" s="45">
        <f>SUMIFS('ATL RAW'!$J:$J,'ATL RAW'!$I:$I,'ATL GA Inventory'!$B107,'ATL RAW'!$L:$L,'ATL GA Inventory'!CB$3)+SUMIFS('ATL CR'!$J:$J,'ATL CR'!$I:$I,'ATL GA Inventory'!$B107,'ATL CR'!$L:$L,'ATL GA Inventory'!CB$3)</f>
        <v>0</v>
      </c>
      <c r="CC107" s="45">
        <f>SUMIFS('ATL RAW'!$J:$J,'ATL RAW'!$I:$I,'ATL GA Inventory'!$B107,'ATL RAW'!$L:$L,'ATL GA Inventory'!CC$3)+SUMIFS('ATL CR'!$J:$J,'ATL CR'!$I:$I,'ATL GA Inventory'!$B107,'ATL CR'!$L:$L,'ATL GA Inventory'!CC$3)</f>
        <v>0</v>
      </c>
      <c r="CD107" s="45">
        <f>SUMIFS('ATL RAW'!$J:$J,'ATL RAW'!$I:$I,'ATL GA Inventory'!$B107,'ATL RAW'!$L:$L,'ATL GA Inventory'!CD$3)+SUMIFS('ATL CR'!$J:$J,'ATL CR'!$I:$I,'ATL GA Inventory'!$B107,'ATL CR'!$L:$L,'ATL GA Inventory'!CD$3)</f>
        <v>0</v>
      </c>
      <c r="CE107" s="45">
        <f>SUMIFS('ATL RAW'!$J:$J,'ATL RAW'!$I:$I,'ATL GA Inventory'!$B107,'ATL RAW'!$L:$L,'ATL GA Inventory'!CE$3)+SUMIFS('ATL CR'!$J:$J,'ATL CR'!$I:$I,'ATL GA Inventory'!$B107,'ATL CR'!$L:$L,'ATL GA Inventory'!CE$3)</f>
        <v>0</v>
      </c>
      <c r="CF107" s="45">
        <f>SUMIFS('ATL RAW'!$J:$J,'ATL RAW'!$I:$I,'ATL GA Inventory'!$B107,'ATL RAW'!$L:$L,'ATL GA Inventory'!CF$3)+SUMIFS('ATL CR'!$J:$J,'ATL CR'!$I:$I,'ATL GA Inventory'!$B107,'ATL CR'!$L:$L,'ATL GA Inventory'!CF$3)</f>
        <v>0</v>
      </c>
      <c r="CG107" s="45">
        <f>SUMIFS('ATL RAW'!$J:$J,'ATL RAW'!$I:$I,'ATL GA Inventory'!$B107,'ATL RAW'!$L:$L,'ATL GA Inventory'!CG$3)+SUMIFS('ATL CR'!$J:$J,'ATL CR'!$I:$I,'ATL GA Inventory'!$B107,'ATL CR'!$L:$L,'ATL GA Inventory'!CG$3)</f>
        <v>0</v>
      </c>
      <c r="CH107" s="45">
        <f>SUMIFS('ATL RAW'!$J:$J,'ATL RAW'!$I:$I,'ATL GA Inventory'!$B107,'ATL RAW'!$L:$L,'ATL GA Inventory'!CH$3)+SUMIFS('ATL CR'!$J:$J,'ATL CR'!$I:$I,'ATL GA Inventory'!$B107,'ATL CR'!$L:$L,'ATL GA Inventory'!CH$3)</f>
        <v>0</v>
      </c>
      <c r="CI107" s="45">
        <f>SUMIFS('ATL RAW'!$J:$J,'ATL RAW'!$I:$I,'ATL GA Inventory'!$B107,'ATL RAW'!$L:$L,'ATL GA Inventory'!CI$3)+SUMIFS('ATL CR'!$J:$J,'ATL CR'!$I:$I,'ATL GA Inventory'!$B107,'ATL CR'!$L:$L,'ATL GA Inventory'!CI$3)</f>
        <v>0</v>
      </c>
      <c r="CJ107" s="45">
        <f>SUMIFS('ATL RAW'!$J:$J,'ATL RAW'!$I:$I,'ATL GA Inventory'!$B107,'ATL RAW'!$L:$L,'ATL GA Inventory'!CJ$3)+SUMIFS('ATL CR'!$J:$J,'ATL CR'!$I:$I,'ATL GA Inventory'!$B107,'ATL CR'!$L:$L,'ATL GA Inventory'!CJ$3)</f>
        <v>0</v>
      </c>
      <c r="CK107" s="45">
        <f>SUMIFS('ATL RAW'!$J:$J,'ATL RAW'!$I:$I,'ATL GA Inventory'!$B107,'ATL RAW'!$L:$L,'ATL GA Inventory'!CK$3)+SUMIFS('ATL CR'!$J:$J,'ATL CR'!$I:$I,'ATL GA Inventory'!$B107,'ATL CR'!$L:$L,'ATL GA Inventory'!CK$3)</f>
        <v>0</v>
      </c>
      <c r="CL107" s="45">
        <f>SUMIFS('ATL RAW'!$J:$J,'ATL RAW'!$I:$I,'ATL GA Inventory'!$B107,'ATL RAW'!$L:$L,'ATL GA Inventory'!CL$3)+SUMIFS('ATL CR'!$J:$J,'ATL CR'!$I:$I,'ATL GA Inventory'!$B107,'ATL CR'!$L:$L,'ATL GA Inventory'!CL$3)</f>
        <v>0</v>
      </c>
      <c r="CM107" s="45">
        <f>SUMIFS('ATL RAW'!$J:$J,'ATL RAW'!$I:$I,'ATL GA Inventory'!$B107,'ATL RAW'!$L:$L,'ATL GA Inventory'!CM$3)+SUMIFS('ATL CR'!$J:$J,'ATL CR'!$I:$I,'ATL GA Inventory'!$B107,'ATL CR'!$L:$L,'ATL GA Inventory'!CM$3)</f>
        <v>0</v>
      </c>
      <c r="CN107" s="45">
        <f>SUMIFS('ATL RAW'!$J:$J,'ATL RAW'!$I:$I,'ATL GA Inventory'!$B107,'ATL RAW'!$L:$L,'ATL GA Inventory'!CN$3)+SUMIFS('ATL CR'!$J:$J,'ATL CR'!$I:$I,'ATL GA Inventory'!$B107,'ATL CR'!$L:$L,'ATL GA Inventory'!CN$3)</f>
        <v>0</v>
      </c>
      <c r="CO107" s="45">
        <f>SUMIFS('ATL RAW'!$J:$J,'ATL RAW'!$I:$I,'ATL GA Inventory'!$B107,'ATL RAW'!$L:$L,'ATL GA Inventory'!CO$3)+SUMIFS('ATL CR'!$J:$J,'ATL CR'!$I:$I,'ATL GA Inventory'!$B107,'ATL CR'!$L:$L,'ATL GA Inventory'!CO$3)</f>
        <v>0</v>
      </c>
      <c r="CP107" s="45">
        <f>SUMIFS('ATL RAW'!$J:$J,'ATL RAW'!$I:$I,'ATL GA Inventory'!$B107,'ATL RAW'!$L:$L,'ATL GA Inventory'!CP$3)+SUMIFS('ATL CR'!$J:$J,'ATL CR'!$I:$I,'ATL GA Inventory'!$B107,'ATL CR'!$L:$L,'ATL GA Inventory'!CP$3)</f>
        <v>0</v>
      </c>
      <c r="CQ107" s="45">
        <f>SUMIFS('ATL RAW'!$J:$J,'ATL RAW'!$I:$I,'ATL GA Inventory'!$B107,'ATL RAW'!$L:$L,'ATL GA Inventory'!CQ$3)+SUMIFS('ATL CR'!$J:$J,'ATL CR'!$I:$I,'ATL GA Inventory'!$B107,'ATL CR'!$L:$L,'ATL GA Inventory'!CQ$3)</f>
        <v>0</v>
      </c>
      <c r="CR107" s="45">
        <f>SUMIFS('ATL RAW'!$J:$J,'ATL RAW'!$I:$I,'ATL GA Inventory'!$B107,'ATL RAW'!$L:$L,'ATL GA Inventory'!CR$3)+SUMIFS('ATL CR'!$J:$J,'ATL CR'!$I:$I,'ATL GA Inventory'!$B107,'ATL CR'!$L:$L,'ATL GA Inventory'!CR$3)</f>
        <v>0</v>
      </c>
      <c r="CS107" s="45">
        <f>SUMIFS('ATL RAW'!$J:$J,'ATL RAW'!$I:$I,'ATL GA Inventory'!$B107,'ATL RAW'!$L:$L,'ATL GA Inventory'!CS$3)+SUMIFS('ATL CR'!$J:$J,'ATL CR'!$I:$I,'ATL GA Inventory'!$B107,'ATL CR'!$L:$L,'ATL GA Inventory'!CS$3)</f>
        <v>0</v>
      </c>
      <c r="CT107" s="45">
        <f>SUMIFS('ATL RAW'!$J:$J,'ATL RAW'!$I:$I,'ATL GA Inventory'!$B107,'ATL RAW'!$L:$L,'ATL GA Inventory'!CT$3)+SUMIFS('ATL CR'!$J:$J,'ATL CR'!$I:$I,'ATL GA Inventory'!$B107,'ATL CR'!$L:$L,'ATL GA Inventory'!CT$3)</f>
        <v>0</v>
      </c>
      <c r="CU107" s="45">
        <f>SUMIFS('ATL RAW'!$J:$J,'ATL RAW'!$I:$I,'ATL GA Inventory'!$B107,'ATL RAW'!$L:$L,'ATL GA Inventory'!CU$3)+SUMIFS('ATL CR'!$J:$J,'ATL CR'!$I:$I,'ATL GA Inventory'!$B107,'ATL CR'!$L:$L,'ATL GA Inventory'!CU$3)</f>
        <v>0</v>
      </c>
      <c r="CV107" s="45">
        <f>SUMIFS('ATL RAW'!$J:$J,'ATL RAW'!$I:$I,'ATL GA Inventory'!$B107,'ATL RAW'!$L:$L,'ATL GA Inventory'!CV$3)+SUMIFS('ATL CR'!$J:$J,'ATL CR'!$I:$I,'ATL GA Inventory'!$B107,'ATL CR'!$L:$L,'ATL GA Inventory'!CV$3)</f>
        <v>0</v>
      </c>
      <c r="CW107" s="45">
        <f>SUMIFS('ATL RAW'!$J:$J,'ATL RAW'!$I:$I,'ATL GA Inventory'!$B107,'ATL RAW'!$L:$L,'ATL GA Inventory'!CW$3)+SUMIFS('ATL CR'!$J:$J,'ATL CR'!$I:$I,'ATL GA Inventory'!$B107,'ATL CR'!$L:$L,'ATL GA Inventory'!CW$3)</f>
        <v>0</v>
      </c>
      <c r="CX107" s="45">
        <f>SUMIFS('ATL RAW'!$J:$J,'ATL RAW'!$I:$I,'ATL GA Inventory'!$B107,'ATL RAW'!$L:$L,'ATL GA Inventory'!CX$3)+SUMIFS('ATL CR'!$J:$J,'ATL CR'!$I:$I,'ATL GA Inventory'!$B107,'ATL CR'!$L:$L,'ATL GA Inventory'!CX$3)</f>
        <v>0</v>
      </c>
      <c r="CY107" s="45">
        <f>SUMIFS('ATL RAW'!$J:$J,'ATL RAW'!$I:$I,'ATL GA Inventory'!$B107,'ATL RAW'!$L:$L,'ATL GA Inventory'!CY$3)+SUMIFS('ATL CR'!$J:$J,'ATL CR'!$I:$I,'ATL GA Inventory'!$B107,'ATL CR'!$L:$L,'ATL GA Inventory'!CY$3)</f>
        <v>0</v>
      </c>
      <c r="CZ107" s="45">
        <f>SUMIFS('ATL RAW'!$J:$J,'ATL RAW'!$I:$I,'ATL GA Inventory'!$B107,'ATL RAW'!$L:$L,'ATL GA Inventory'!CZ$3)+SUMIFS('ATL CR'!$J:$J,'ATL CR'!$I:$I,'ATL GA Inventory'!$B107,'ATL CR'!$L:$L,'ATL GA Inventory'!CZ$3)</f>
        <v>0</v>
      </c>
      <c r="DA107" s="45">
        <f>SUMIFS('ATL RAW'!$J:$J,'ATL RAW'!$I:$I,'ATL GA Inventory'!$B107,'ATL RAW'!$L:$L,'ATL GA Inventory'!DA$3)+SUMIFS('ATL CR'!$J:$J,'ATL CR'!$I:$I,'ATL GA Inventory'!$B107,'ATL CR'!$L:$L,'ATL GA Inventory'!DA$3)</f>
        <v>0</v>
      </c>
      <c r="DB107" s="45">
        <f>SUMIFS('ATL RAW'!$J:$J,'ATL RAW'!$I:$I,'ATL GA Inventory'!$B107,'ATL RAW'!$L:$L,'ATL GA Inventory'!DB$3)+SUMIFS('ATL CR'!$J:$J,'ATL CR'!$I:$I,'ATL GA Inventory'!$B107,'ATL CR'!$L:$L,'ATL GA Inventory'!DB$3)</f>
        <v>0</v>
      </c>
      <c r="DC107" s="45">
        <f>SUMIFS('ATL RAW'!$J:$J,'ATL RAW'!$I:$I,'ATL GA Inventory'!$B107,'ATL RAW'!$L:$L,'ATL GA Inventory'!DC$3)+SUMIFS('ATL CR'!$J:$J,'ATL CR'!$I:$I,'ATL GA Inventory'!$B107,'ATL CR'!$L:$L,'ATL GA Inventory'!DC$3)</f>
        <v>0</v>
      </c>
      <c r="DD107" s="45">
        <f>SUMIFS('ATL RAW'!$J:$J,'ATL RAW'!$I:$I,'ATL GA Inventory'!$B107,'ATL RAW'!$L:$L,'ATL GA Inventory'!DD$3)+SUMIFS('ATL CR'!$J:$J,'ATL CR'!$I:$I,'ATL GA Inventory'!$B107,'ATL CR'!$L:$L,'ATL GA Inventory'!DD$3)</f>
        <v>0</v>
      </c>
      <c r="DE107" s="45">
        <f>SUMIFS('ATL RAW'!$J:$J,'ATL RAW'!$I:$I,'ATL GA Inventory'!$B107,'ATL RAW'!$L:$L,'ATL GA Inventory'!DE$3)+SUMIFS('ATL CR'!$J:$J,'ATL CR'!$I:$I,'ATL GA Inventory'!$B107,'ATL CR'!$L:$L,'ATL GA Inventory'!DE$3)</f>
        <v>0</v>
      </c>
      <c r="DF107" s="45">
        <f>SUMIFS('ATL RAW'!$J:$J,'ATL RAW'!$I:$I,'ATL GA Inventory'!$B107,'ATL RAW'!$L:$L,'ATL GA Inventory'!DF$3)+SUMIFS('ATL CR'!$J:$J,'ATL CR'!$I:$I,'ATL GA Inventory'!$B107,'ATL CR'!$L:$L,'ATL GA Inventory'!DF$3)</f>
        <v>0</v>
      </c>
      <c r="DG107" s="45">
        <f>SUMIFS('ATL RAW'!$J:$J,'ATL RAW'!$I:$I,'ATL GA Inventory'!$B107,'ATL RAW'!$L:$L,'ATL GA Inventory'!DG$3)+SUMIFS('ATL CR'!$J:$J,'ATL CR'!$I:$I,'ATL GA Inventory'!$B107,'ATL CR'!$L:$L,'ATL GA Inventory'!DG$3)</f>
        <v>0</v>
      </c>
      <c r="DH107" s="45">
        <f>SUMIFS('ATL RAW'!$J:$J,'ATL RAW'!$I:$I,'ATL GA Inventory'!$B107,'ATL RAW'!$L:$L,'ATL GA Inventory'!DH$3)+SUMIFS('ATL CR'!$J:$J,'ATL CR'!$I:$I,'ATL GA Inventory'!$B107,'ATL CR'!$L:$L,'ATL GA Inventory'!DH$3)</f>
        <v>0</v>
      </c>
      <c r="DI107" s="45">
        <f>SUMIFS('ATL RAW'!$J:$J,'ATL RAW'!$I:$I,'ATL GA Inventory'!$B107,'ATL RAW'!$L:$L,'ATL GA Inventory'!DI$3)+SUMIFS('ATL CR'!$J:$J,'ATL CR'!$I:$I,'ATL GA Inventory'!$B107,'ATL CR'!$L:$L,'ATL GA Inventory'!DI$3)</f>
        <v>0</v>
      </c>
      <c r="DJ107" s="45">
        <f>SUMIFS('ATL RAW'!$J:$J,'ATL RAW'!$I:$I,'ATL GA Inventory'!$B107,'ATL RAW'!$L:$L,'ATL GA Inventory'!DJ$3)+SUMIFS('ATL CR'!$J:$J,'ATL CR'!$I:$I,'ATL GA Inventory'!$B107,'ATL CR'!$L:$L,'ATL GA Inventory'!DJ$3)</f>
        <v>0</v>
      </c>
      <c r="DK107" s="45">
        <f>SUMIFS('ATL RAW'!$J:$J,'ATL RAW'!$I:$I,'ATL GA Inventory'!$B107,'ATL RAW'!$L:$L,'ATL GA Inventory'!DK$3)+SUMIFS('ATL CR'!$J:$J,'ATL CR'!$I:$I,'ATL GA Inventory'!$B107,'ATL CR'!$L:$L,'ATL GA Inventory'!DK$3)</f>
        <v>0</v>
      </c>
      <c r="DL107" s="45">
        <f>SUMIFS('ATL RAW'!$J:$J,'ATL RAW'!$I:$I,'ATL GA Inventory'!$B107,'ATL RAW'!$L:$L,'ATL GA Inventory'!DL$3)+SUMIFS('ATL CR'!$J:$J,'ATL CR'!$I:$I,'ATL GA Inventory'!$B107,'ATL CR'!$L:$L,'ATL GA Inventory'!DL$3)</f>
        <v>0</v>
      </c>
      <c r="DM107" s="45">
        <f>SUMIFS('ATL RAW'!$J:$J,'ATL RAW'!$I:$I,'ATL GA Inventory'!$B107,'ATL RAW'!$L:$L,'ATL GA Inventory'!DM$3)+SUMIFS('ATL CR'!$J:$J,'ATL CR'!$I:$I,'ATL GA Inventory'!$B107,'ATL CR'!$L:$L,'ATL GA Inventory'!DM$3)</f>
        <v>0</v>
      </c>
      <c r="DN107" s="45">
        <f>SUMIFS('ATL RAW'!$J:$J,'ATL RAW'!$I:$I,'ATL GA Inventory'!$B107,'ATL RAW'!$L:$L,'ATL GA Inventory'!DN$3)+SUMIFS('ATL CR'!$J:$J,'ATL CR'!$I:$I,'ATL GA Inventory'!$B107,'ATL CR'!$L:$L,'ATL GA Inventory'!DN$3)</f>
        <v>0</v>
      </c>
      <c r="DO107" s="45">
        <f>SUMIFS('ATL RAW'!$J:$J,'ATL RAW'!$I:$I,'ATL GA Inventory'!$B107,'ATL RAW'!$L:$L,'ATL GA Inventory'!DO$3)+SUMIFS('ATL CR'!$J:$J,'ATL CR'!$I:$I,'ATL GA Inventory'!$B107,'ATL CR'!$L:$L,'ATL GA Inventory'!DO$3)</f>
        <v>0</v>
      </c>
      <c r="DP107" s="45">
        <f>SUMIFS('ATL RAW'!$J:$J,'ATL RAW'!$I:$I,'ATL GA Inventory'!$B107,'ATL RAW'!$L:$L,'ATL GA Inventory'!DP$3)+SUMIFS('ATL CR'!$J:$J,'ATL CR'!$I:$I,'ATL GA Inventory'!$B107,'ATL CR'!$L:$L,'ATL GA Inventory'!DP$3)</f>
        <v>0</v>
      </c>
      <c r="DQ107" s="45">
        <f>SUMIFS('ATL RAW'!$J:$J,'ATL RAW'!$I:$I,'ATL GA Inventory'!$B107,'ATL RAW'!$L:$L,'ATL GA Inventory'!DQ$3)+SUMIFS('ATL CR'!$J:$J,'ATL CR'!$I:$I,'ATL GA Inventory'!$B107,'ATL CR'!$L:$L,'ATL GA Inventory'!DQ$3)</f>
        <v>0</v>
      </c>
      <c r="DR107" s="45">
        <f>SUMIFS('ATL RAW'!$J:$J,'ATL RAW'!$I:$I,'ATL GA Inventory'!$B107,'ATL RAW'!$L:$L,'ATL GA Inventory'!DR$3)+SUMIFS('ATL CR'!$J:$J,'ATL CR'!$I:$I,'ATL GA Inventory'!$B107,'ATL CR'!$L:$L,'ATL GA Inventory'!DR$3)</f>
        <v>0</v>
      </c>
      <c r="DS107" s="45">
        <f>SUMIFS('ATL RAW'!$J:$J,'ATL RAW'!$I:$I,'ATL GA Inventory'!$B107,'ATL RAW'!$L:$L,'ATL GA Inventory'!DS$3)+SUMIFS('ATL CR'!$J:$J,'ATL CR'!$I:$I,'ATL GA Inventory'!$B107,'ATL CR'!$L:$L,'ATL GA Inventory'!DS$3)</f>
        <v>0</v>
      </c>
      <c r="DT107" s="45">
        <f>SUMIFS('ATL RAW'!$J:$J,'ATL RAW'!$I:$I,'ATL GA Inventory'!$B107,'ATL RAW'!$L:$L,'ATL GA Inventory'!DT$3)+SUMIFS('ATL CR'!$J:$J,'ATL CR'!$I:$I,'ATL GA Inventory'!$B107,'ATL CR'!$L:$L,'ATL GA Inventory'!DT$3)</f>
        <v>0</v>
      </c>
      <c r="DU107" s="45">
        <f>SUMIFS('ATL RAW'!$J:$J,'ATL RAW'!$I:$I,'ATL GA Inventory'!$B107,'ATL RAW'!$L:$L,'ATL GA Inventory'!DU$3)+SUMIFS('ATL CR'!$J:$J,'ATL CR'!$I:$I,'ATL GA Inventory'!$B107,'ATL CR'!$L:$L,'ATL GA Inventory'!DU$3)</f>
        <v>0</v>
      </c>
      <c r="DV107" s="45">
        <f>SUMIFS('ATL RAW'!$J:$J,'ATL RAW'!$I:$I,'ATL GA Inventory'!$B107,'ATL RAW'!$L:$L,'ATL GA Inventory'!DV$3)+SUMIFS('ATL CR'!$J:$J,'ATL CR'!$I:$I,'ATL GA Inventory'!$B107,'ATL CR'!$L:$L,'ATL GA Inventory'!DV$3)</f>
        <v>0</v>
      </c>
      <c r="DW107" s="45">
        <f>SUMIFS('ATL RAW'!$J:$J,'ATL RAW'!$I:$I,'ATL GA Inventory'!$B107,'ATL RAW'!$L:$L,'ATL GA Inventory'!DW$3)+SUMIFS('ATL CR'!$J:$J,'ATL CR'!$I:$I,'ATL GA Inventory'!$B107,'ATL CR'!$L:$L,'ATL GA Inventory'!DW$3)</f>
        <v>0</v>
      </c>
      <c r="DX107" s="45">
        <f>SUMIFS('ATL RAW'!$J:$J,'ATL RAW'!$I:$I,'ATL GA Inventory'!$B107,'ATL RAW'!$L:$L,'ATL GA Inventory'!DX$3)+SUMIFS('ATL CR'!$J:$J,'ATL CR'!$I:$I,'ATL GA Inventory'!$B107,'ATL CR'!$L:$L,'ATL GA Inventory'!DX$3)</f>
        <v>0</v>
      </c>
      <c r="DY107" s="45">
        <f>SUMIFS('ATL RAW'!$J:$J,'ATL RAW'!$I:$I,'ATL GA Inventory'!$B107,'ATL RAW'!$L:$L,'ATL GA Inventory'!DY$3)+SUMIFS('ATL CR'!$J:$J,'ATL CR'!$I:$I,'ATL GA Inventory'!$B107,'ATL CR'!$L:$L,'ATL GA Inventory'!DY$3)</f>
        <v>0</v>
      </c>
      <c r="DZ107" s="45">
        <f>SUMIFS('ATL RAW'!$J:$J,'ATL RAW'!$I:$I,'ATL GA Inventory'!$B107,'ATL RAW'!$L:$L,'ATL GA Inventory'!DZ$3)+SUMIFS('ATL CR'!$J:$J,'ATL CR'!$I:$I,'ATL GA Inventory'!$B107,'ATL CR'!$L:$L,'ATL GA Inventory'!DZ$3)</f>
        <v>0</v>
      </c>
      <c r="EA107" s="45">
        <f>SUMIFS('ATL RAW'!$J:$J,'ATL RAW'!$I:$I,'ATL GA Inventory'!$B107,'ATL RAW'!$L:$L,'ATL GA Inventory'!EA$3)+SUMIFS('ATL CR'!$J:$J,'ATL CR'!$I:$I,'ATL GA Inventory'!$B107,'ATL CR'!$L:$L,'ATL GA Inventory'!EA$3)</f>
        <v>0</v>
      </c>
      <c r="EB107" s="45">
        <f>SUMIFS('ATL RAW'!$J:$J,'ATL RAW'!$I:$I,'ATL GA Inventory'!$B107,'ATL RAW'!$L:$L,'ATL GA Inventory'!EB$3)+SUMIFS('ATL CR'!$J:$J,'ATL CR'!$I:$I,'ATL GA Inventory'!$B107,'ATL CR'!$L:$L,'ATL GA Inventory'!EB$3)</f>
        <v>0</v>
      </c>
      <c r="EC107" s="45">
        <f>SUMIFS('ATL RAW'!$J:$J,'ATL RAW'!$I:$I,'ATL GA Inventory'!$B107,'ATL RAW'!$L:$L,'ATL GA Inventory'!EC$3)+SUMIFS('ATL CR'!$J:$J,'ATL CR'!$I:$I,'ATL GA Inventory'!$B107,'ATL CR'!$L:$L,'ATL GA Inventory'!EC$3)</f>
        <v>0</v>
      </c>
      <c r="ED107" s="45">
        <f>SUMIFS('ATL RAW'!$J:$J,'ATL RAW'!$I:$I,'ATL GA Inventory'!$B107,'ATL RAW'!$L:$L,'ATL GA Inventory'!ED$3)+SUMIFS('ATL CR'!$J:$J,'ATL CR'!$I:$I,'ATL GA Inventory'!$B107,'ATL CR'!$L:$L,'ATL GA Inventory'!ED$3)</f>
        <v>0</v>
      </c>
      <c r="EE107" s="45">
        <f>SUMIFS('ATL RAW'!$J:$J,'ATL RAW'!$I:$I,'ATL GA Inventory'!$B107,'ATL RAW'!$L:$L,'ATL GA Inventory'!EE$3)+SUMIFS('ATL CR'!$J:$J,'ATL CR'!$I:$I,'ATL GA Inventory'!$B107,'ATL CR'!$L:$L,'ATL GA Inventory'!EE$3)</f>
        <v>0</v>
      </c>
      <c r="EF107" s="45">
        <f>SUMIFS('ATL RAW'!$J:$J,'ATL RAW'!$I:$I,'ATL GA Inventory'!$B107,'ATL RAW'!$L:$L,'ATL GA Inventory'!EF$3)+SUMIFS('ATL CR'!$J:$J,'ATL CR'!$I:$I,'ATL GA Inventory'!$B107,'ATL CR'!$L:$L,'ATL GA Inventory'!EF$3)</f>
        <v>0</v>
      </c>
      <c r="EG107" s="45">
        <f>SUMIFS('ATL RAW'!$J:$J,'ATL RAW'!$I:$I,'ATL GA Inventory'!$B107,'ATL RAW'!$L:$L,'ATL GA Inventory'!EG$3)+SUMIFS('ATL CR'!$J:$J,'ATL CR'!$I:$I,'ATL GA Inventory'!$B107,'ATL CR'!$L:$L,'ATL GA Inventory'!EG$3)</f>
        <v>0</v>
      </c>
      <c r="EH107" s="45">
        <f>SUMIFS('ATL RAW'!$J:$J,'ATL RAW'!$I:$I,'ATL GA Inventory'!$B107,'ATL RAW'!$L:$L,'ATL GA Inventory'!EH$3)+SUMIFS('ATL CR'!$J:$J,'ATL CR'!$I:$I,'ATL GA Inventory'!$B107,'ATL CR'!$L:$L,'ATL GA Inventory'!EH$3)</f>
        <v>0</v>
      </c>
      <c r="EI107" s="45">
        <f>SUMIFS('ATL RAW'!$J:$J,'ATL RAW'!$I:$I,'ATL GA Inventory'!$B107,'ATL RAW'!$L:$L,'ATL GA Inventory'!EI$3)+SUMIFS('ATL CR'!$J:$J,'ATL CR'!$I:$I,'ATL GA Inventory'!$B107,'ATL CR'!$L:$L,'ATL GA Inventory'!EI$3)</f>
        <v>0</v>
      </c>
      <c r="EJ107" s="45">
        <f>SUMIFS('ATL RAW'!$J:$J,'ATL RAW'!$I:$I,'ATL GA Inventory'!$B107,'ATL RAW'!$L:$L,'ATL GA Inventory'!EJ$3)+SUMIFS('ATL CR'!$J:$J,'ATL CR'!$I:$I,'ATL GA Inventory'!$B107,'ATL CR'!$L:$L,'ATL GA Inventory'!EJ$3)</f>
        <v>0</v>
      </c>
      <c r="EK107" s="45">
        <f>SUMIFS('ATL RAW'!$J:$J,'ATL RAW'!$I:$I,'ATL GA Inventory'!$B107,'ATL RAW'!$L:$L,'ATL GA Inventory'!EK$3)+SUMIFS('ATL CR'!$J:$J,'ATL CR'!$I:$I,'ATL GA Inventory'!$B107,'ATL CR'!$L:$L,'ATL GA Inventory'!EK$3)</f>
        <v>0</v>
      </c>
      <c r="EL107" s="45">
        <f>SUMIFS('ATL RAW'!$J:$J,'ATL RAW'!$I:$I,'ATL GA Inventory'!$B107,'ATL RAW'!$L:$L,'ATL GA Inventory'!EL$3)+SUMIFS('ATL CR'!$J:$J,'ATL CR'!$I:$I,'ATL GA Inventory'!$B107,'ATL CR'!$L:$L,'ATL GA Inventory'!EL$3)</f>
        <v>0</v>
      </c>
      <c r="EM107" s="45">
        <f>SUMIFS('ATL RAW'!$J:$J,'ATL RAW'!$I:$I,'ATL GA Inventory'!$B107,'ATL RAW'!$L:$L,'ATL GA Inventory'!EM$3)+SUMIFS('ATL CR'!$J:$J,'ATL CR'!$I:$I,'ATL GA Inventory'!$B107,'ATL CR'!$L:$L,'ATL GA Inventory'!EM$3)</f>
        <v>0</v>
      </c>
      <c r="EN107" s="45">
        <f>SUMIFS('ATL RAW'!$J:$J,'ATL RAW'!$I:$I,'ATL GA Inventory'!$B107,'ATL RAW'!$L:$L,'ATL GA Inventory'!EN$3)+SUMIFS('ATL CR'!$J:$J,'ATL CR'!$I:$I,'ATL GA Inventory'!$B107,'ATL CR'!$L:$L,'ATL GA Inventory'!EN$3)</f>
        <v>0</v>
      </c>
      <c r="EO107" s="45">
        <f>SUMIFS('ATL RAW'!$J:$J,'ATL RAW'!$I:$I,'ATL GA Inventory'!$B107,'ATL RAW'!$L:$L,'ATL GA Inventory'!EO$3)+SUMIFS('ATL CR'!$J:$J,'ATL CR'!$I:$I,'ATL GA Inventory'!$B107,'ATL CR'!$L:$L,'ATL GA Inventory'!EO$3)</f>
        <v>0</v>
      </c>
      <c r="EP107" s="45">
        <f>SUMIFS('ATL RAW'!$J:$J,'ATL RAW'!$I:$I,'ATL GA Inventory'!$B107,'ATL RAW'!$L:$L,'ATL GA Inventory'!EP$3)+SUMIFS('ATL CR'!$J:$J,'ATL CR'!$I:$I,'ATL GA Inventory'!$B107,'ATL CR'!$L:$L,'ATL GA Inventory'!EP$3)</f>
        <v>0</v>
      </c>
      <c r="EQ107" s="45">
        <f>SUMIFS('ATL RAW'!$J:$J,'ATL RAW'!$I:$I,'ATL GA Inventory'!$B107,'ATL RAW'!$L:$L,'ATL GA Inventory'!EQ$3)+SUMIFS('ATL CR'!$J:$J,'ATL CR'!$I:$I,'ATL GA Inventory'!$B107,'ATL CR'!$L:$L,'ATL GA Inventory'!EQ$3)</f>
        <v>0</v>
      </c>
      <c r="ER107" s="45">
        <f>SUMIFS('ATL RAW'!$J:$J,'ATL RAW'!$I:$I,'ATL GA Inventory'!$B107,'ATL RAW'!$L:$L,'ATL GA Inventory'!ER$3)+SUMIFS('ATL CR'!$J:$J,'ATL CR'!$I:$I,'ATL GA Inventory'!$B107,'ATL CR'!$L:$L,'ATL GA Inventory'!ER$3)</f>
        <v>0</v>
      </c>
      <c r="ES107" s="45">
        <f>SUMIFS('ATL RAW'!$J:$J,'ATL RAW'!$I:$I,'ATL GA Inventory'!$B107,'ATL RAW'!$L:$L,'ATL GA Inventory'!ES$3)+SUMIFS('ATL CR'!$J:$J,'ATL CR'!$I:$I,'ATL GA Inventory'!$B107,'ATL CR'!$L:$L,'ATL GA Inventory'!ES$3)</f>
        <v>0</v>
      </c>
      <c r="ET107" s="45">
        <f>SUMIFS('ATL RAW'!$J:$J,'ATL RAW'!$I:$I,'ATL GA Inventory'!$B107,'ATL RAW'!$L:$L,'ATL GA Inventory'!ET$3)+SUMIFS('ATL CR'!$J:$J,'ATL CR'!$I:$I,'ATL GA Inventory'!$B107,'ATL CR'!$L:$L,'ATL GA Inventory'!ET$3)</f>
        <v>0</v>
      </c>
      <c r="EU107" s="45">
        <f>SUMIFS('ATL RAW'!$J:$J,'ATL RAW'!$I:$I,'ATL GA Inventory'!$B107,'ATL RAW'!$L:$L,'ATL GA Inventory'!EU$3)+SUMIFS('ATL CR'!$J:$J,'ATL CR'!$I:$I,'ATL GA Inventory'!$B107,'ATL CR'!$L:$L,'ATL GA Inventory'!EU$3)</f>
        <v>0</v>
      </c>
      <c r="EV107" s="45">
        <f>SUMIFS('ATL RAW'!$J:$J,'ATL RAW'!$I:$I,'ATL GA Inventory'!$B107,'ATL RAW'!$L:$L,'ATL GA Inventory'!EV$3)+SUMIFS('ATL CR'!$J:$J,'ATL CR'!$I:$I,'ATL GA Inventory'!$B107,'ATL CR'!$L:$L,'ATL GA Inventory'!EV$3)</f>
        <v>0</v>
      </c>
      <c r="EW107" s="45">
        <f>SUMIFS('ATL RAW'!$J:$J,'ATL RAW'!$I:$I,'ATL GA Inventory'!$B107,'ATL RAW'!$L:$L,'ATL GA Inventory'!EW$3)+SUMIFS('ATL CR'!$J:$J,'ATL CR'!$I:$I,'ATL GA Inventory'!$B107,'ATL CR'!$L:$L,'ATL GA Inventory'!EW$3)</f>
        <v>0</v>
      </c>
      <c r="EX107" s="45">
        <f>SUMIFS('ATL RAW'!$J:$J,'ATL RAW'!$I:$I,'ATL GA Inventory'!$B107,'ATL RAW'!$L:$L,'ATL GA Inventory'!EX$3)+SUMIFS('ATL CR'!$J:$J,'ATL CR'!$I:$I,'ATL GA Inventory'!$B107,'ATL CR'!$L:$L,'ATL GA Inventory'!EX$3)</f>
        <v>0</v>
      </c>
      <c r="EY107" s="45">
        <f>SUMIFS('ATL RAW'!$J:$J,'ATL RAW'!$I:$I,'ATL GA Inventory'!$B107,'ATL RAW'!$L:$L,'ATL GA Inventory'!EY$3)+SUMIFS('ATL CR'!$J:$J,'ATL CR'!$I:$I,'ATL GA Inventory'!$B107,'ATL CR'!$L:$L,'ATL GA Inventory'!EY$3)</f>
        <v>0</v>
      </c>
      <c r="EZ107" s="45">
        <f>SUMIFS('ATL RAW'!$J:$J,'ATL RAW'!$I:$I,'ATL GA Inventory'!$B107,'ATL RAW'!$L:$L,'ATL GA Inventory'!EZ$3)+SUMIFS('ATL CR'!$J:$J,'ATL CR'!$I:$I,'ATL GA Inventory'!$B107,'ATL CR'!$L:$L,'ATL GA Inventory'!EZ$3)</f>
        <v>0</v>
      </c>
      <c r="FA107" s="45">
        <f>SUMIFS('ATL RAW'!$J:$J,'ATL RAW'!$I:$I,'ATL GA Inventory'!$B107,'ATL RAW'!$L:$L,'ATL GA Inventory'!FA$3)+SUMIFS('ATL CR'!$J:$J,'ATL CR'!$I:$I,'ATL GA Inventory'!$B107,'ATL CR'!$L:$L,'ATL GA Inventory'!FA$3)</f>
        <v>0</v>
      </c>
      <c r="FB107" s="45">
        <f>SUMIFS('ATL RAW'!$J:$J,'ATL RAW'!$I:$I,'ATL GA Inventory'!$B107,'ATL RAW'!$L:$L,'ATL GA Inventory'!FB$3)+SUMIFS('ATL CR'!$J:$J,'ATL CR'!$I:$I,'ATL GA Inventory'!$B107,'ATL CR'!$L:$L,'ATL GA Inventory'!FB$3)</f>
        <v>0</v>
      </c>
      <c r="FC107" s="45">
        <f>SUMIFS('ATL RAW'!$J:$J,'ATL RAW'!$I:$I,'ATL GA Inventory'!$B107,'ATL RAW'!$L:$L,'ATL GA Inventory'!FC$3)+SUMIFS('ATL CR'!$J:$J,'ATL CR'!$I:$I,'ATL GA Inventory'!$B107,'ATL CR'!$L:$L,'ATL GA Inventory'!FC$3)</f>
        <v>0</v>
      </c>
      <c r="FD107" s="45">
        <f>SUMIFS('ATL RAW'!$J:$J,'ATL RAW'!$I:$I,'ATL GA Inventory'!$B107,'ATL RAW'!$L:$L,'ATL GA Inventory'!FD$3)+SUMIFS('ATL CR'!$J:$J,'ATL CR'!$I:$I,'ATL GA Inventory'!$B107,'ATL CR'!$L:$L,'ATL GA Inventory'!FD$3)</f>
        <v>0</v>
      </c>
      <c r="FE107" s="45">
        <f>SUMIFS('ATL RAW'!$J:$J,'ATL RAW'!$I:$I,'ATL GA Inventory'!$B107,'ATL RAW'!$L:$L,'ATL GA Inventory'!FE$3)+SUMIFS('ATL CR'!$J:$J,'ATL CR'!$I:$I,'ATL GA Inventory'!$B107,'ATL CR'!$L:$L,'ATL GA Inventory'!FE$3)</f>
        <v>0</v>
      </c>
      <c r="FF107" s="45">
        <f>SUMIFS('ATL RAW'!$J:$J,'ATL RAW'!$I:$I,'ATL GA Inventory'!$B107,'ATL RAW'!$L:$L,'ATL GA Inventory'!FF$3)+SUMIFS('ATL CR'!$J:$J,'ATL CR'!$I:$I,'ATL GA Inventory'!$B107,'ATL CR'!$L:$L,'ATL GA Inventory'!FF$3)</f>
        <v>0</v>
      </c>
      <c r="FG107" s="45">
        <f>SUMIFS('ATL RAW'!$J:$J,'ATL RAW'!$I:$I,'ATL GA Inventory'!$B107,'ATL RAW'!$L:$L,'ATL GA Inventory'!FG$3)+SUMIFS('ATL CR'!$J:$J,'ATL CR'!$I:$I,'ATL GA Inventory'!$B107,'ATL CR'!$L:$L,'ATL GA Inventory'!FG$3)</f>
        <v>0</v>
      </c>
      <c r="FH107" s="45">
        <f>SUMIFS('ATL RAW'!$J:$J,'ATL RAW'!$I:$I,'ATL GA Inventory'!$B107,'ATL RAW'!$L:$L,'ATL GA Inventory'!FH$3)+SUMIFS('ATL CR'!$J:$J,'ATL CR'!$I:$I,'ATL GA Inventory'!$B107,'ATL CR'!$L:$L,'ATL GA Inventory'!FH$3)</f>
        <v>0</v>
      </c>
      <c r="FI107" s="45">
        <f>SUMIFS('ATL RAW'!$J:$J,'ATL RAW'!$I:$I,'ATL GA Inventory'!$B107,'ATL RAW'!$L:$L,'ATL GA Inventory'!FI$3)+SUMIFS('ATL CR'!$J:$J,'ATL CR'!$I:$I,'ATL GA Inventory'!$B107,'ATL CR'!$L:$L,'ATL GA Inventory'!FI$3)</f>
        <v>0</v>
      </c>
      <c r="FJ107" s="45">
        <f>SUMIFS('ATL RAW'!$J:$J,'ATL RAW'!$I:$I,'ATL GA Inventory'!$B107,'ATL RAW'!$L:$L,'ATL GA Inventory'!FJ$3)+SUMIFS('ATL CR'!$J:$J,'ATL CR'!$I:$I,'ATL GA Inventory'!$B107,'ATL CR'!$L:$L,'ATL GA Inventory'!FJ$3)</f>
        <v>0</v>
      </c>
      <c r="FK107" s="45">
        <f>SUMIFS('ATL RAW'!$J:$J,'ATL RAW'!$I:$I,'ATL GA Inventory'!$B107,'ATL RAW'!$L:$L,'ATL GA Inventory'!FK$3)+SUMIFS('ATL CR'!$J:$J,'ATL CR'!$I:$I,'ATL GA Inventory'!$B107,'ATL CR'!$L:$L,'ATL GA Inventory'!FK$3)</f>
        <v>0</v>
      </c>
      <c r="FL107" s="45">
        <f>SUMIFS('ATL RAW'!$J:$J,'ATL RAW'!$I:$I,'ATL GA Inventory'!$B107,'ATL RAW'!$L:$L,'ATL GA Inventory'!FL$3)+SUMIFS('ATL CR'!$J:$J,'ATL CR'!$I:$I,'ATL GA Inventory'!$B107,'ATL CR'!$L:$L,'ATL GA Inventory'!FL$3)</f>
        <v>0</v>
      </c>
      <c r="FM107" s="45">
        <f>SUMIFS('ATL RAW'!$J:$J,'ATL RAW'!$I:$I,'ATL GA Inventory'!$B107,'ATL RAW'!$L:$L,'ATL GA Inventory'!FM$3)+SUMIFS('ATL CR'!$J:$J,'ATL CR'!$I:$I,'ATL GA Inventory'!$B107,'ATL CR'!$L:$L,'ATL GA Inventory'!FM$3)</f>
        <v>0</v>
      </c>
      <c r="FN107" s="45">
        <f>SUMIFS('ATL RAW'!$J:$J,'ATL RAW'!$I:$I,'ATL GA Inventory'!$B107,'ATL RAW'!$L:$L,'ATL GA Inventory'!FN$3)+SUMIFS('ATL CR'!$J:$J,'ATL CR'!$I:$I,'ATL GA Inventory'!$B107,'ATL CR'!$L:$L,'ATL GA Inventory'!FN$3)</f>
        <v>0</v>
      </c>
      <c r="FO107" s="45">
        <f>SUMIFS('ATL RAW'!$J:$J,'ATL RAW'!$I:$I,'ATL GA Inventory'!$B107,'ATL RAW'!$L:$L,'ATL GA Inventory'!FO$3)+SUMIFS('ATL CR'!$J:$J,'ATL CR'!$I:$I,'ATL GA Inventory'!$B107,'ATL CR'!$L:$L,'ATL GA Inventory'!FO$3)</f>
        <v>0</v>
      </c>
      <c r="FP107" s="45">
        <f>SUMIFS('ATL RAW'!$J:$J,'ATL RAW'!$I:$I,'ATL GA Inventory'!$B107,'ATL RAW'!$L:$L,'ATL GA Inventory'!FP$3)+SUMIFS('ATL CR'!$J:$J,'ATL CR'!$I:$I,'ATL GA Inventory'!$B107,'ATL CR'!$L:$L,'ATL GA Inventory'!FP$3)</f>
        <v>0</v>
      </c>
      <c r="FQ107" s="45">
        <f>SUMIFS('ATL RAW'!$J:$J,'ATL RAW'!$I:$I,'ATL GA Inventory'!$B107,'ATL RAW'!$L:$L,'ATL GA Inventory'!FQ$3)+SUMIFS('ATL CR'!$J:$J,'ATL CR'!$I:$I,'ATL GA Inventory'!$B107,'ATL CR'!$L:$L,'ATL GA Inventory'!FQ$3)</f>
        <v>0</v>
      </c>
      <c r="FR107" s="45">
        <f>SUMIFS('ATL RAW'!$J:$J,'ATL RAW'!$I:$I,'ATL GA Inventory'!$B107,'ATL RAW'!$L:$L,'ATL GA Inventory'!FR$3)+SUMIFS('ATL CR'!$J:$J,'ATL CR'!$I:$I,'ATL GA Inventory'!$B107,'ATL CR'!$L:$L,'ATL GA Inventory'!FR$3)</f>
        <v>0</v>
      </c>
      <c r="FS107" s="45">
        <f>SUMIFS('ATL RAW'!$J:$J,'ATL RAW'!$I:$I,'ATL GA Inventory'!$B107,'ATL RAW'!$L:$L,'ATL GA Inventory'!FS$3)+SUMIFS('ATL CR'!$J:$J,'ATL CR'!$I:$I,'ATL GA Inventory'!$B107,'ATL CR'!$L:$L,'ATL GA Inventory'!FS$3)</f>
        <v>0</v>
      </c>
      <c r="FT107" s="45">
        <f>SUMIFS('ATL RAW'!$J:$J,'ATL RAW'!$I:$I,'ATL GA Inventory'!$B107,'ATL RAW'!$L:$L,'ATL GA Inventory'!FT$3)+SUMIFS('ATL CR'!$J:$J,'ATL CR'!$I:$I,'ATL GA Inventory'!$B107,'ATL CR'!$L:$L,'ATL GA Inventory'!FT$3)</f>
        <v>0</v>
      </c>
      <c r="FU107" s="45">
        <f>SUMIFS('ATL RAW'!$J:$J,'ATL RAW'!$I:$I,'ATL GA Inventory'!$B107,'ATL RAW'!$L:$L,'ATL GA Inventory'!FU$3)+SUMIFS('ATL CR'!$J:$J,'ATL CR'!$I:$I,'ATL GA Inventory'!$B107,'ATL CR'!$L:$L,'ATL GA Inventory'!FU$3)</f>
        <v>0</v>
      </c>
      <c r="FV107" s="45">
        <f>SUMIFS('ATL RAW'!$J:$J,'ATL RAW'!$I:$I,'ATL GA Inventory'!$B107,'ATL RAW'!$L:$L,'ATL GA Inventory'!FV$3)+SUMIFS('ATL CR'!$J:$J,'ATL CR'!$I:$I,'ATL GA Inventory'!$B107,'ATL CR'!$L:$L,'ATL GA Inventory'!FV$3)</f>
        <v>0</v>
      </c>
      <c r="FW107" s="45">
        <f>SUMIFS('ATL RAW'!$J:$J,'ATL RAW'!$I:$I,'ATL GA Inventory'!$B107,'ATL RAW'!$L:$L,'ATL GA Inventory'!FW$3)+SUMIFS('ATL CR'!$J:$J,'ATL CR'!$I:$I,'ATL GA Inventory'!$B107,'ATL CR'!$L:$L,'ATL GA Inventory'!FW$3)</f>
        <v>0</v>
      </c>
      <c r="FX107" s="45">
        <f>SUMIFS('ATL RAW'!$J:$J,'ATL RAW'!$I:$I,'ATL GA Inventory'!$B107,'ATL RAW'!$L:$L,'ATL GA Inventory'!FX$3)+SUMIFS('ATL CR'!$J:$J,'ATL CR'!$I:$I,'ATL GA Inventory'!$B107,'ATL CR'!$L:$L,'ATL GA Inventory'!FX$3)</f>
        <v>0</v>
      </c>
      <c r="FY107" s="45">
        <f>SUMIFS('ATL RAW'!$J:$J,'ATL RAW'!$I:$I,'ATL GA Inventory'!$B107,'ATL RAW'!$L:$L,'ATL GA Inventory'!FY$3)+SUMIFS('ATL CR'!$J:$J,'ATL CR'!$I:$I,'ATL GA Inventory'!$B107,'ATL CR'!$L:$L,'ATL GA Inventory'!FY$3)</f>
        <v>0</v>
      </c>
      <c r="FZ107" s="45">
        <f>SUMIFS('ATL RAW'!$J:$J,'ATL RAW'!$I:$I,'ATL GA Inventory'!$B107,'ATL RAW'!$L:$L,'ATL GA Inventory'!FZ$3)+SUMIFS('ATL CR'!$J:$J,'ATL CR'!$I:$I,'ATL GA Inventory'!$B107,'ATL CR'!$L:$L,'ATL GA Inventory'!FZ$3)</f>
        <v>0</v>
      </c>
      <c r="GA107" s="45">
        <f>SUMIFS('ATL RAW'!$J:$J,'ATL RAW'!$I:$I,'ATL GA Inventory'!$B107,'ATL RAW'!$L:$L,'ATL GA Inventory'!GA$3)+SUMIFS('ATL CR'!$J:$J,'ATL CR'!$I:$I,'ATL GA Inventory'!$B107,'ATL CR'!$L:$L,'ATL GA Inventory'!GA$3)</f>
        <v>0</v>
      </c>
      <c r="GB107" s="45">
        <f>SUMIFS('ATL RAW'!$J:$J,'ATL RAW'!$I:$I,'ATL GA Inventory'!$B107,'ATL RAW'!$L:$L,'ATL GA Inventory'!GB$3)+SUMIFS('ATL CR'!$J:$J,'ATL CR'!$I:$I,'ATL GA Inventory'!$B107,'ATL CR'!$L:$L,'ATL GA Inventory'!GB$3)</f>
        <v>0</v>
      </c>
      <c r="GC107" s="45">
        <f>SUMIFS('ATL RAW'!$J:$J,'ATL RAW'!$I:$I,'ATL GA Inventory'!$B107,'ATL RAW'!$L:$L,'ATL GA Inventory'!GC$3)+SUMIFS('ATL CR'!$J:$J,'ATL CR'!$I:$I,'ATL GA Inventory'!$B107,'ATL CR'!$L:$L,'ATL GA Inventory'!GC$3)</f>
        <v>0</v>
      </c>
      <c r="GD107" s="45">
        <f>SUMIFS('ATL RAW'!$J:$J,'ATL RAW'!$I:$I,'ATL GA Inventory'!$B107,'ATL RAW'!$L:$L,'ATL GA Inventory'!GD$3)+SUMIFS('ATL CR'!$J:$J,'ATL CR'!$I:$I,'ATL GA Inventory'!$B107,'ATL CR'!$L:$L,'ATL GA Inventory'!GD$3)</f>
        <v>0</v>
      </c>
      <c r="GE107" s="45">
        <f>SUMIFS('ATL RAW'!$J:$J,'ATL RAW'!$I:$I,'ATL GA Inventory'!$B107,'ATL RAW'!$L:$L,'ATL GA Inventory'!GE$3)+SUMIFS('ATL CR'!$J:$J,'ATL CR'!$I:$I,'ATL GA Inventory'!$B107,'ATL CR'!$L:$L,'ATL GA Inventory'!GE$3)</f>
        <v>0</v>
      </c>
      <c r="GF107" s="45">
        <f>SUMIFS('ATL RAW'!$J:$J,'ATL RAW'!$I:$I,'ATL GA Inventory'!$B107,'ATL RAW'!$L:$L,'ATL GA Inventory'!GF$3)+SUMIFS('ATL CR'!$J:$J,'ATL CR'!$I:$I,'ATL GA Inventory'!$B107,'ATL CR'!$L:$L,'ATL GA Inventory'!GF$3)</f>
        <v>0</v>
      </c>
      <c r="GG107" s="45">
        <f>SUMIFS('ATL RAW'!$J:$J,'ATL RAW'!$I:$I,'ATL GA Inventory'!$B107,'ATL RAW'!$L:$L,'ATL GA Inventory'!GG$3)+SUMIFS('ATL CR'!$J:$J,'ATL CR'!$I:$I,'ATL GA Inventory'!$B107,'ATL CR'!$L:$L,'ATL GA Inventory'!GG$3)</f>
        <v>0</v>
      </c>
      <c r="GH107" s="45">
        <f>SUMIFS('ATL RAW'!$J:$J,'ATL RAW'!$I:$I,'ATL GA Inventory'!$B107,'ATL RAW'!$L:$L,'ATL GA Inventory'!GH$3)+SUMIFS('ATL CR'!$J:$J,'ATL CR'!$I:$I,'ATL GA Inventory'!$B107,'ATL CR'!$L:$L,'ATL GA Inventory'!GH$3)</f>
        <v>0</v>
      </c>
      <c r="GI107" s="45">
        <f>SUMIFS('ATL RAW'!$J:$J,'ATL RAW'!$I:$I,'ATL GA Inventory'!$B107,'ATL RAW'!$L:$L,'ATL GA Inventory'!GI$3)+SUMIFS('ATL CR'!$J:$J,'ATL CR'!$I:$I,'ATL GA Inventory'!$B107,'ATL CR'!$L:$L,'ATL GA Inventory'!GI$3)</f>
        <v>0</v>
      </c>
      <c r="GJ107" s="45">
        <f>SUMIFS('ATL RAW'!$J:$J,'ATL RAW'!$I:$I,'ATL GA Inventory'!$B107,'ATL RAW'!$L:$L,'ATL GA Inventory'!GJ$3)+SUMIFS('ATL CR'!$J:$J,'ATL CR'!$I:$I,'ATL GA Inventory'!$B107,'ATL CR'!$L:$L,'ATL GA Inventory'!GJ$3)</f>
        <v>0</v>
      </c>
      <c r="GK107" s="45">
        <f>SUMIFS('ATL RAW'!$J:$J,'ATL RAW'!$I:$I,'ATL GA Inventory'!$B107,'ATL RAW'!$L:$L,'ATL GA Inventory'!GK$3)+SUMIFS('ATL CR'!$J:$J,'ATL CR'!$I:$I,'ATL GA Inventory'!$B107,'ATL CR'!$L:$L,'ATL GA Inventory'!GK$3)</f>
        <v>0</v>
      </c>
      <c r="GL107" s="45">
        <f>SUMIFS('ATL RAW'!$J:$J,'ATL RAW'!$I:$I,'ATL GA Inventory'!$B107,'ATL RAW'!$L:$L,'ATL GA Inventory'!GL$3)+SUMIFS('ATL CR'!$J:$J,'ATL CR'!$I:$I,'ATL GA Inventory'!$B107,'ATL CR'!$L:$L,'ATL GA Inventory'!GL$3)</f>
        <v>0</v>
      </c>
      <c r="GM107" s="45">
        <f>SUMIFS('ATL RAW'!$J:$J,'ATL RAW'!$I:$I,'ATL GA Inventory'!$B107,'ATL RAW'!$L:$L,'ATL GA Inventory'!GM$3)+SUMIFS('ATL CR'!$J:$J,'ATL CR'!$I:$I,'ATL GA Inventory'!$B107,'ATL CR'!$L:$L,'ATL GA Inventory'!GM$3)</f>
        <v>0</v>
      </c>
      <c r="GN107" s="45">
        <f>SUMIFS('ATL RAW'!$J:$J,'ATL RAW'!$I:$I,'ATL GA Inventory'!$B107,'ATL RAW'!$L:$L,'ATL GA Inventory'!GN$3)+SUMIFS('ATL CR'!$J:$J,'ATL CR'!$I:$I,'ATL GA Inventory'!$B107,'ATL CR'!$L:$L,'ATL GA Inventory'!GN$3)</f>
        <v>0</v>
      </c>
      <c r="GO107" s="45">
        <f>SUMIFS('ATL RAW'!$J:$J,'ATL RAW'!$I:$I,'ATL GA Inventory'!$B107,'ATL RAW'!$L:$L,'ATL GA Inventory'!GO$3)+SUMIFS('ATL CR'!$J:$J,'ATL CR'!$I:$I,'ATL GA Inventory'!$B107,'ATL CR'!$L:$L,'ATL GA Inventory'!GO$3)</f>
        <v>0</v>
      </c>
      <c r="GP107" s="45">
        <f>SUMIFS('ATL RAW'!$J:$J,'ATL RAW'!$I:$I,'ATL GA Inventory'!$B107,'ATL RAW'!$L:$L,'ATL GA Inventory'!GP$3)+SUMIFS('ATL CR'!$J:$J,'ATL CR'!$I:$I,'ATL GA Inventory'!$B107,'ATL CR'!$L:$L,'ATL GA Inventory'!GP$3)</f>
        <v>0</v>
      </c>
      <c r="GQ107" s="45">
        <f>SUMIFS('ATL RAW'!$J:$J,'ATL RAW'!$I:$I,'ATL GA Inventory'!$B107,'ATL RAW'!$L:$L,'ATL GA Inventory'!GQ$3)+SUMIFS('ATL CR'!$J:$J,'ATL CR'!$I:$I,'ATL GA Inventory'!$B107,'ATL CR'!$L:$L,'ATL GA Inventory'!GQ$3)</f>
        <v>0</v>
      </c>
      <c r="GR107" s="45">
        <f>SUMIFS('ATL RAW'!$J:$J,'ATL RAW'!$I:$I,'ATL GA Inventory'!$B107,'ATL RAW'!$L:$L,'ATL GA Inventory'!GR$3)+SUMIFS('ATL CR'!$J:$J,'ATL CR'!$I:$I,'ATL GA Inventory'!$B107,'ATL CR'!$L:$L,'ATL GA Inventory'!GR$3)</f>
        <v>0</v>
      </c>
      <c r="GS107" s="45">
        <f>SUMIFS('ATL RAW'!$J:$J,'ATL RAW'!$I:$I,'ATL GA Inventory'!$B107,'ATL RAW'!$L:$L,'ATL GA Inventory'!GS$3)+SUMIFS('ATL CR'!$J:$J,'ATL CR'!$I:$I,'ATL GA Inventory'!$B107,'ATL CR'!$L:$L,'ATL GA Inventory'!GS$3)</f>
        <v>0</v>
      </c>
      <c r="GT107" s="45">
        <f>SUMIFS('ATL RAW'!$J:$J,'ATL RAW'!$I:$I,'ATL GA Inventory'!$B107,'ATL RAW'!$L:$L,'ATL GA Inventory'!GT$3)+SUMIFS('ATL CR'!$J:$J,'ATL CR'!$I:$I,'ATL GA Inventory'!$B107,'ATL CR'!$L:$L,'ATL GA Inventory'!GT$3)</f>
        <v>0</v>
      </c>
      <c r="GU107" s="45">
        <f>SUMIFS('ATL RAW'!$J:$J,'ATL RAW'!$I:$I,'ATL GA Inventory'!$B107,'ATL RAW'!$L:$L,'ATL GA Inventory'!GU$3)+SUMIFS('ATL CR'!$J:$J,'ATL CR'!$I:$I,'ATL GA Inventory'!$B107,'ATL CR'!$L:$L,'ATL GA Inventory'!GU$3)</f>
        <v>0</v>
      </c>
      <c r="GV107" s="45">
        <f>SUMIFS('ATL RAW'!$J:$J,'ATL RAW'!$I:$I,'ATL GA Inventory'!$B107,'ATL RAW'!$L:$L,'ATL GA Inventory'!GV$3)+SUMIFS('ATL CR'!$J:$J,'ATL CR'!$I:$I,'ATL GA Inventory'!$B107,'ATL CR'!$L:$L,'ATL GA Inventory'!GV$3)</f>
        <v>0</v>
      </c>
      <c r="GW107" s="45">
        <f>SUMIFS('ATL RAW'!$J:$J,'ATL RAW'!$I:$I,'ATL GA Inventory'!$B107,'ATL RAW'!$L:$L,'ATL GA Inventory'!GW$3)+SUMIFS('ATL CR'!$J:$J,'ATL CR'!$I:$I,'ATL GA Inventory'!$B107,'ATL CR'!$L:$L,'ATL GA Inventory'!GW$3)</f>
        <v>0</v>
      </c>
      <c r="GX107" s="45">
        <f>SUMIFS('ATL RAW'!$J:$J,'ATL RAW'!$I:$I,'ATL GA Inventory'!$B107,'ATL RAW'!$L:$L,'ATL GA Inventory'!GX$3)+SUMIFS('ATL CR'!$J:$J,'ATL CR'!$I:$I,'ATL GA Inventory'!$B107,'ATL CR'!$L:$L,'ATL GA Inventory'!GX$3)</f>
        <v>0</v>
      </c>
      <c r="GY107" s="45">
        <f>SUMIFS('ATL RAW'!$J:$J,'ATL RAW'!$I:$I,'ATL GA Inventory'!$B107,'ATL RAW'!$L:$L,'ATL GA Inventory'!GY$3)+SUMIFS('ATL CR'!$J:$J,'ATL CR'!$I:$I,'ATL GA Inventory'!$B107,'ATL CR'!$L:$L,'ATL GA Inventory'!GY$3)</f>
        <v>0</v>
      </c>
    </row>
    <row r="108" spans="1:207" hidden="1">
      <c r="A108" s="43" t="s">
        <v>936</v>
      </c>
      <c r="B108" s="43">
        <f t="shared" si="13"/>
        <v>46220127</v>
      </c>
      <c r="C108" s="43" t="str">
        <f t="shared" si="13"/>
        <v>Q.PEAK DUO BLK-G6P+/HL</v>
      </c>
      <c r="D108" s="44" t="str">
        <f t="shared" si="13"/>
        <v>335</v>
      </c>
      <c r="E108" s="45">
        <f>SUMIFS('ATL RAW'!$J:$J,'ATL RAW'!$I:$I,'ATL GA Inventory'!$B108,'ATL RAW'!$L:$L,'ATL GA Inventory'!E$3)+SUMIFS('ATL CR'!$J:$J,'ATL CR'!$I:$I,'ATL GA Inventory'!$B108,'ATL CR'!$L:$L,'ATL GA Inventory'!E$3)</f>
        <v>0</v>
      </c>
      <c r="F108" s="45">
        <f>SUMIFS('ATL RAW'!$J:$J,'ATL RAW'!$I:$I,'ATL GA Inventory'!$B108,'ATL RAW'!$L:$L,'ATL GA Inventory'!F$3)+SUMIFS('ATL CR'!$J:$J,'ATL CR'!$I:$I,'ATL GA Inventory'!$B108,'ATL CR'!$L:$L,'ATL GA Inventory'!F$3)</f>
        <v>0</v>
      </c>
      <c r="G108" s="45">
        <f>SUMIFS('ATL RAW'!$J:$J,'ATL RAW'!$I:$I,'ATL GA Inventory'!$B108,'ATL RAW'!$L:$L,'ATL GA Inventory'!G$3)+SUMIFS('ATL CR'!$J:$J,'ATL CR'!$I:$I,'ATL GA Inventory'!$B108,'ATL CR'!$L:$L,'ATL GA Inventory'!G$3)</f>
        <v>0</v>
      </c>
      <c r="H108" s="45">
        <f>SUMIFS('ATL RAW'!$J:$J,'ATL RAW'!$I:$I,'ATL GA Inventory'!$B108,'ATL RAW'!$L:$L,'ATL GA Inventory'!H$3)+SUMIFS('ATL CR'!$J:$J,'ATL CR'!$I:$I,'ATL GA Inventory'!$B108,'ATL CR'!$L:$L,'ATL GA Inventory'!H$3)</f>
        <v>0</v>
      </c>
      <c r="I108" s="45">
        <f>SUMIFS('ATL RAW'!$J:$J,'ATL RAW'!$I:$I,'ATL GA Inventory'!$B108,'ATL RAW'!$L:$L,'ATL GA Inventory'!I$3)+SUMIFS('ATL CR'!$J:$J,'ATL CR'!$I:$I,'ATL GA Inventory'!$B108,'ATL CR'!$L:$L,'ATL GA Inventory'!I$3)</f>
        <v>0</v>
      </c>
      <c r="J108" s="45">
        <f>SUMIFS('ATL RAW'!$J:$J,'ATL RAW'!$I:$I,'ATL GA Inventory'!$B108,'ATL RAW'!$L:$L,'ATL GA Inventory'!J$3)+SUMIFS('ATL CR'!$J:$J,'ATL CR'!$I:$I,'ATL GA Inventory'!$B108,'ATL CR'!$L:$L,'ATL GA Inventory'!J$3)</f>
        <v>0</v>
      </c>
      <c r="K108" s="45">
        <f>SUMIFS('ATL RAW'!$J:$J,'ATL RAW'!$I:$I,'ATL GA Inventory'!$B108,'ATL RAW'!$L:$L,'ATL GA Inventory'!K$3)+SUMIFS('ATL CR'!$J:$J,'ATL CR'!$I:$I,'ATL GA Inventory'!$B108,'ATL CR'!$L:$L,'ATL GA Inventory'!K$3)</f>
        <v>0</v>
      </c>
      <c r="L108" s="45">
        <f>SUMIFS('ATL RAW'!$J:$J,'ATL RAW'!$I:$I,'ATL GA Inventory'!$B108,'ATL RAW'!$L:$L,'ATL GA Inventory'!L$3)+SUMIFS('ATL CR'!$J:$J,'ATL CR'!$I:$I,'ATL GA Inventory'!$B108,'ATL CR'!$L:$L,'ATL GA Inventory'!L$3)</f>
        <v>0</v>
      </c>
      <c r="M108" s="45">
        <f>SUMIFS('ATL RAW'!$J:$J,'ATL RAW'!$I:$I,'ATL GA Inventory'!$B108,'ATL RAW'!$L:$L,'ATL GA Inventory'!M$3)+SUMIFS('ATL CR'!$J:$J,'ATL CR'!$I:$I,'ATL GA Inventory'!$B108,'ATL CR'!$L:$L,'ATL GA Inventory'!M$3)</f>
        <v>0</v>
      </c>
      <c r="N108" s="45">
        <f>SUMIFS('ATL RAW'!$J:$J,'ATL RAW'!$I:$I,'ATL GA Inventory'!$B108,'ATL RAW'!$L:$L,'ATL GA Inventory'!N$3)+SUMIFS('ATL CR'!$J:$J,'ATL CR'!$I:$I,'ATL GA Inventory'!$B108,'ATL CR'!$L:$L,'ATL GA Inventory'!N$3)</f>
        <v>0</v>
      </c>
      <c r="O108" s="45">
        <f>SUMIFS('ATL RAW'!$J:$J,'ATL RAW'!$I:$I,'ATL GA Inventory'!$B108,'ATL RAW'!$L:$L,'ATL GA Inventory'!O$3)+SUMIFS('ATL CR'!$J:$J,'ATL CR'!$I:$I,'ATL GA Inventory'!$B108,'ATL CR'!$L:$L,'ATL GA Inventory'!O$3)</f>
        <v>0</v>
      </c>
      <c r="P108" s="45">
        <f>SUMIFS('ATL RAW'!$J:$J,'ATL RAW'!$I:$I,'ATL GA Inventory'!$B108,'ATL RAW'!$L:$L,'ATL GA Inventory'!P$3)+SUMIFS('ATL CR'!$J:$J,'ATL CR'!$I:$I,'ATL GA Inventory'!$B108,'ATL CR'!$L:$L,'ATL GA Inventory'!P$3)</f>
        <v>0</v>
      </c>
      <c r="Q108" s="45">
        <f>SUMIFS('ATL RAW'!$J:$J,'ATL RAW'!$I:$I,'ATL GA Inventory'!$B108,'ATL RAW'!$L:$L,'ATL GA Inventory'!Q$3)+SUMIFS('ATL CR'!$J:$J,'ATL CR'!$I:$I,'ATL GA Inventory'!$B108,'ATL CR'!$L:$L,'ATL GA Inventory'!Q$3)</f>
        <v>0</v>
      </c>
      <c r="R108" s="45">
        <f>SUMIFS('ATL RAW'!$J:$J,'ATL RAW'!$I:$I,'ATL GA Inventory'!$B108,'ATL RAW'!$L:$L,'ATL GA Inventory'!R$3)+SUMIFS('ATL CR'!$J:$J,'ATL CR'!$I:$I,'ATL GA Inventory'!$B108,'ATL CR'!$L:$L,'ATL GA Inventory'!R$3)</f>
        <v>0</v>
      </c>
      <c r="S108" s="45">
        <f>SUMIFS('ATL RAW'!$J:$J,'ATL RAW'!$I:$I,'ATL GA Inventory'!$B108,'ATL RAW'!$L:$L,'ATL GA Inventory'!S$3)+SUMIFS('ATL CR'!$J:$J,'ATL CR'!$I:$I,'ATL GA Inventory'!$B108,'ATL CR'!$L:$L,'ATL GA Inventory'!S$3)</f>
        <v>0</v>
      </c>
      <c r="T108" s="45">
        <f>SUMIFS('ATL RAW'!$J:$J,'ATL RAW'!$I:$I,'ATL GA Inventory'!$B108,'ATL RAW'!$L:$L,'ATL GA Inventory'!T$3)+SUMIFS('ATL CR'!$J:$J,'ATL CR'!$I:$I,'ATL GA Inventory'!$B108,'ATL CR'!$L:$L,'ATL GA Inventory'!T$3)</f>
        <v>0</v>
      </c>
      <c r="U108" s="45">
        <f>SUMIFS('ATL RAW'!$J:$J,'ATL RAW'!$I:$I,'ATL GA Inventory'!$B108,'ATL RAW'!$L:$L,'ATL GA Inventory'!U$3)+SUMIFS('ATL CR'!$J:$J,'ATL CR'!$I:$I,'ATL GA Inventory'!$B108,'ATL CR'!$L:$L,'ATL GA Inventory'!U$3)</f>
        <v>0</v>
      </c>
      <c r="V108" s="45">
        <f>SUMIFS('ATL RAW'!$J:$J,'ATL RAW'!$I:$I,'ATL GA Inventory'!$B108,'ATL RAW'!$L:$L,'ATL GA Inventory'!V$3)+SUMIFS('ATL CR'!$J:$J,'ATL CR'!$I:$I,'ATL GA Inventory'!$B108,'ATL CR'!$L:$L,'ATL GA Inventory'!V$3)</f>
        <v>0</v>
      </c>
      <c r="W108" s="45">
        <f>SUMIFS('ATL RAW'!$J:$J,'ATL RAW'!$I:$I,'ATL GA Inventory'!$B108,'ATL RAW'!$L:$L,'ATL GA Inventory'!W$3)+SUMIFS('ATL CR'!$J:$J,'ATL CR'!$I:$I,'ATL GA Inventory'!$B108,'ATL CR'!$L:$L,'ATL GA Inventory'!W$3)</f>
        <v>0</v>
      </c>
      <c r="X108" s="45">
        <f>SUMIFS('ATL RAW'!$J:$J,'ATL RAW'!$I:$I,'ATL GA Inventory'!$B108,'ATL RAW'!$L:$L,'ATL GA Inventory'!X$3)+SUMIFS('ATL CR'!$J:$J,'ATL CR'!$I:$I,'ATL GA Inventory'!$B108,'ATL CR'!$L:$L,'ATL GA Inventory'!X$3)</f>
        <v>0</v>
      </c>
      <c r="Y108" s="45">
        <f>SUMIFS('ATL RAW'!$J:$J,'ATL RAW'!$I:$I,'ATL GA Inventory'!$B108,'ATL RAW'!$L:$L,'ATL GA Inventory'!Y$3)+SUMIFS('ATL CR'!$J:$J,'ATL CR'!$I:$I,'ATL GA Inventory'!$B108,'ATL CR'!$L:$L,'ATL GA Inventory'!Y$3)</f>
        <v>0</v>
      </c>
      <c r="Z108" s="45">
        <f>SUMIFS('ATL RAW'!$J:$J,'ATL RAW'!$I:$I,'ATL GA Inventory'!$B108,'ATL RAW'!$L:$L,'ATL GA Inventory'!Z$3)+SUMIFS('ATL CR'!$J:$J,'ATL CR'!$I:$I,'ATL GA Inventory'!$B108,'ATL CR'!$L:$L,'ATL GA Inventory'!Z$3)</f>
        <v>0</v>
      </c>
      <c r="AA108" s="45">
        <f>SUMIFS('ATL RAW'!$J:$J,'ATL RAW'!$I:$I,'ATL GA Inventory'!$B108,'ATL RAW'!$L:$L,'ATL GA Inventory'!AA$3)+SUMIFS('ATL CR'!$J:$J,'ATL CR'!$I:$I,'ATL GA Inventory'!$B108,'ATL CR'!$L:$L,'ATL GA Inventory'!AA$3)</f>
        <v>0</v>
      </c>
      <c r="AB108" s="45">
        <f>SUMIFS('ATL RAW'!$J:$J,'ATL RAW'!$I:$I,'ATL GA Inventory'!$B108,'ATL RAW'!$L:$L,'ATL GA Inventory'!AB$3)+SUMIFS('ATL CR'!$J:$J,'ATL CR'!$I:$I,'ATL GA Inventory'!$B108,'ATL CR'!$L:$L,'ATL GA Inventory'!AB$3)</f>
        <v>0</v>
      </c>
      <c r="AC108" s="45">
        <f>SUMIFS('ATL RAW'!$J:$J,'ATL RAW'!$I:$I,'ATL GA Inventory'!$B108,'ATL RAW'!$L:$L,'ATL GA Inventory'!AC$3)+SUMIFS('ATL CR'!$J:$J,'ATL CR'!$I:$I,'ATL GA Inventory'!$B108,'ATL CR'!$L:$L,'ATL GA Inventory'!AC$3)</f>
        <v>0</v>
      </c>
      <c r="AD108" s="45">
        <f>SUMIFS('ATL RAW'!$J:$J,'ATL RAW'!$I:$I,'ATL GA Inventory'!$B108,'ATL RAW'!$L:$L,'ATL GA Inventory'!AD$3)+SUMIFS('ATL CR'!$J:$J,'ATL CR'!$I:$I,'ATL GA Inventory'!$B108,'ATL CR'!$L:$L,'ATL GA Inventory'!AD$3)</f>
        <v>0</v>
      </c>
      <c r="AE108" s="45">
        <f>SUMIFS('ATL RAW'!$J:$J,'ATL RAW'!$I:$I,'ATL GA Inventory'!$B108,'ATL RAW'!$L:$L,'ATL GA Inventory'!AE$3)+SUMIFS('ATL CR'!$J:$J,'ATL CR'!$I:$I,'ATL GA Inventory'!$B108,'ATL CR'!$L:$L,'ATL GA Inventory'!AE$3)</f>
        <v>0</v>
      </c>
      <c r="AF108" s="45">
        <f>SUMIFS('ATL RAW'!$J:$J,'ATL RAW'!$I:$I,'ATL GA Inventory'!$B108,'ATL RAW'!$L:$L,'ATL GA Inventory'!AF$3)+SUMIFS('ATL CR'!$J:$J,'ATL CR'!$I:$I,'ATL GA Inventory'!$B108,'ATL CR'!$L:$L,'ATL GA Inventory'!AF$3)</f>
        <v>0</v>
      </c>
      <c r="AG108" s="45">
        <f>SUMIFS('ATL RAW'!$J:$J,'ATL RAW'!$I:$I,'ATL GA Inventory'!$B108,'ATL RAW'!$L:$L,'ATL GA Inventory'!AG$3)+SUMIFS('ATL CR'!$J:$J,'ATL CR'!$I:$I,'ATL GA Inventory'!$B108,'ATL CR'!$L:$L,'ATL GA Inventory'!AG$3)</f>
        <v>0</v>
      </c>
      <c r="AH108" s="45">
        <f>SUMIFS('ATL RAW'!$J:$J,'ATL RAW'!$I:$I,'ATL GA Inventory'!$B108,'ATL RAW'!$L:$L,'ATL GA Inventory'!AH$3)+SUMIFS('ATL CR'!$J:$J,'ATL CR'!$I:$I,'ATL GA Inventory'!$B108,'ATL CR'!$L:$L,'ATL GA Inventory'!AH$3)</f>
        <v>0</v>
      </c>
      <c r="AI108" s="45">
        <f>SUMIFS('ATL RAW'!$J:$J,'ATL RAW'!$I:$I,'ATL GA Inventory'!$B108,'ATL RAW'!$L:$L,'ATL GA Inventory'!AI$3)+SUMIFS('ATL CR'!$J:$J,'ATL CR'!$I:$I,'ATL GA Inventory'!$B108,'ATL CR'!$L:$L,'ATL GA Inventory'!AI$3)</f>
        <v>0</v>
      </c>
      <c r="AJ108" s="45">
        <f>SUMIFS('ATL RAW'!$J:$J,'ATL RAW'!$I:$I,'ATL GA Inventory'!$B108,'ATL RAW'!$L:$L,'ATL GA Inventory'!AJ$3)+SUMIFS('ATL CR'!$J:$J,'ATL CR'!$I:$I,'ATL GA Inventory'!$B108,'ATL CR'!$L:$L,'ATL GA Inventory'!AJ$3)</f>
        <v>0</v>
      </c>
      <c r="AK108" s="45">
        <f>SUMIFS('ATL RAW'!$J:$J,'ATL RAW'!$I:$I,'ATL GA Inventory'!$B108,'ATL RAW'!$L:$L,'ATL GA Inventory'!AK$3)+SUMIFS('ATL CR'!$J:$J,'ATL CR'!$I:$I,'ATL GA Inventory'!$B108,'ATL CR'!$L:$L,'ATL GA Inventory'!AK$3)</f>
        <v>0</v>
      </c>
      <c r="AL108" s="45">
        <f>SUMIFS('ATL RAW'!$J:$J,'ATL RAW'!$I:$I,'ATL GA Inventory'!$B108,'ATL RAW'!$L:$L,'ATL GA Inventory'!AL$3)+SUMIFS('ATL CR'!$J:$J,'ATL CR'!$I:$I,'ATL GA Inventory'!$B108,'ATL CR'!$L:$L,'ATL GA Inventory'!AL$3)</f>
        <v>0</v>
      </c>
      <c r="AM108" s="45">
        <f>SUMIFS('ATL RAW'!$J:$J,'ATL RAW'!$I:$I,'ATL GA Inventory'!$B108,'ATL RAW'!$L:$L,'ATL GA Inventory'!AM$3)+SUMIFS('ATL CR'!$J:$J,'ATL CR'!$I:$I,'ATL GA Inventory'!$B108,'ATL CR'!$L:$L,'ATL GA Inventory'!AM$3)</f>
        <v>0</v>
      </c>
      <c r="AN108" s="45">
        <f>SUMIFS('ATL RAW'!$J:$J,'ATL RAW'!$I:$I,'ATL GA Inventory'!$B108,'ATL RAW'!$L:$L,'ATL GA Inventory'!AN$3)+SUMIFS('ATL CR'!$J:$J,'ATL CR'!$I:$I,'ATL GA Inventory'!$B108,'ATL CR'!$L:$L,'ATL GA Inventory'!AN$3)</f>
        <v>0</v>
      </c>
      <c r="AO108" s="45">
        <f>SUMIFS('ATL RAW'!$J:$J,'ATL RAW'!$I:$I,'ATL GA Inventory'!$B108,'ATL RAW'!$L:$L,'ATL GA Inventory'!AO$3)+SUMIFS('ATL CR'!$J:$J,'ATL CR'!$I:$I,'ATL GA Inventory'!$B108,'ATL CR'!$L:$L,'ATL GA Inventory'!AO$3)</f>
        <v>0</v>
      </c>
      <c r="AP108" s="45">
        <f>SUMIFS('ATL RAW'!$J:$J,'ATL RAW'!$I:$I,'ATL GA Inventory'!$B108,'ATL RAW'!$L:$L,'ATL GA Inventory'!AP$3)+SUMIFS('ATL CR'!$J:$J,'ATL CR'!$I:$I,'ATL GA Inventory'!$B108,'ATL CR'!$L:$L,'ATL GA Inventory'!AP$3)</f>
        <v>0</v>
      </c>
      <c r="AQ108" s="45">
        <f>SUMIFS('ATL RAW'!$J:$J,'ATL RAW'!$I:$I,'ATL GA Inventory'!$B108,'ATL RAW'!$L:$L,'ATL GA Inventory'!AQ$3)+SUMIFS('ATL CR'!$J:$J,'ATL CR'!$I:$I,'ATL GA Inventory'!$B108,'ATL CR'!$L:$L,'ATL GA Inventory'!AQ$3)</f>
        <v>0</v>
      </c>
      <c r="AR108" s="45">
        <f>SUMIFS('ATL RAW'!$J:$J,'ATL RAW'!$I:$I,'ATL GA Inventory'!$B108,'ATL RAW'!$L:$L,'ATL GA Inventory'!AR$3)+SUMIFS('ATL CR'!$J:$J,'ATL CR'!$I:$I,'ATL GA Inventory'!$B108,'ATL CR'!$L:$L,'ATL GA Inventory'!AR$3)</f>
        <v>0</v>
      </c>
      <c r="AS108" s="45">
        <f>SUMIFS('ATL RAW'!$J:$J,'ATL RAW'!$I:$I,'ATL GA Inventory'!$B108,'ATL RAW'!$L:$L,'ATL GA Inventory'!AS$3)+SUMIFS('ATL CR'!$J:$J,'ATL CR'!$I:$I,'ATL GA Inventory'!$B108,'ATL CR'!$L:$L,'ATL GA Inventory'!AS$3)</f>
        <v>0</v>
      </c>
      <c r="AT108" s="45">
        <f>SUMIFS('ATL RAW'!$J:$J,'ATL RAW'!$I:$I,'ATL GA Inventory'!$B108,'ATL RAW'!$L:$L,'ATL GA Inventory'!AT$3)+SUMIFS('ATL CR'!$J:$J,'ATL CR'!$I:$I,'ATL GA Inventory'!$B108,'ATL CR'!$L:$L,'ATL GA Inventory'!AT$3)</f>
        <v>0</v>
      </c>
      <c r="AU108" s="45">
        <f>SUMIFS('ATL RAW'!$J:$J,'ATL RAW'!$I:$I,'ATL GA Inventory'!$B108,'ATL RAW'!$L:$L,'ATL GA Inventory'!AU$3)+SUMIFS('ATL CR'!$J:$J,'ATL CR'!$I:$I,'ATL GA Inventory'!$B108,'ATL CR'!$L:$L,'ATL GA Inventory'!AU$3)</f>
        <v>0</v>
      </c>
      <c r="AV108" s="45">
        <f>SUMIFS('ATL RAW'!$J:$J,'ATL RAW'!$I:$I,'ATL GA Inventory'!$B108,'ATL RAW'!$L:$L,'ATL GA Inventory'!AV$3)+SUMIFS('ATL CR'!$J:$J,'ATL CR'!$I:$I,'ATL GA Inventory'!$B108,'ATL CR'!$L:$L,'ATL GA Inventory'!AV$3)</f>
        <v>0</v>
      </c>
      <c r="AW108" s="45">
        <f>SUMIFS('ATL RAW'!$J:$J,'ATL RAW'!$I:$I,'ATL GA Inventory'!$B108,'ATL RAW'!$L:$L,'ATL GA Inventory'!AW$3)+SUMIFS('ATL CR'!$J:$J,'ATL CR'!$I:$I,'ATL GA Inventory'!$B108,'ATL CR'!$L:$L,'ATL GA Inventory'!AW$3)</f>
        <v>0</v>
      </c>
      <c r="AX108" s="45">
        <f>SUMIFS('ATL RAW'!$J:$J,'ATL RAW'!$I:$I,'ATL GA Inventory'!$B108,'ATL RAW'!$L:$L,'ATL GA Inventory'!AX$3)+SUMIFS('ATL CR'!$J:$J,'ATL CR'!$I:$I,'ATL GA Inventory'!$B108,'ATL CR'!$L:$L,'ATL GA Inventory'!AX$3)</f>
        <v>0</v>
      </c>
      <c r="AY108" s="45">
        <f>SUMIFS('ATL RAW'!$J:$J,'ATL RAW'!$I:$I,'ATL GA Inventory'!$B108,'ATL RAW'!$L:$L,'ATL GA Inventory'!AY$3)+SUMIFS('ATL CR'!$J:$J,'ATL CR'!$I:$I,'ATL GA Inventory'!$B108,'ATL CR'!$L:$L,'ATL GA Inventory'!AY$3)</f>
        <v>0</v>
      </c>
      <c r="AZ108" s="45">
        <f>SUMIFS('ATL RAW'!$J:$J,'ATL RAW'!$I:$I,'ATL GA Inventory'!$B108,'ATL RAW'!$L:$L,'ATL GA Inventory'!AZ$3)+SUMIFS('ATL CR'!$J:$J,'ATL CR'!$I:$I,'ATL GA Inventory'!$B108,'ATL CR'!$L:$L,'ATL GA Inventory'!AZ$3)</f>
        <v>0</v>
      </c>
      <c r="BA108" s="45">
        <f>SUMIFS('ATL RAW'!$J:$J,'ATL RAW'!$I:$I,'ATL GA Inventory'!$B108,'ATL RAW'!$L:$L,'ATL GA Inventory'!BA$3)+SUMIFS('ATL CR'!$J:$J,'ATL CR'!$I:$I,'ATL GA Inventory'!$B108,'ATL CR'!$L:$L,'ATL GA Inventory'!BA$3)</f>
        <v>0</v>
      </c>
      <c r="BB108" s="45">
        <f>SUMIFS('ATL RAW'!$J:$J,'ATL RAW'!$I:$I,'ATL GA Inventory'!$B108,'ATL RAW'!$L:$L,'ATL GA Inventory'!BB$3)+SUMIFS('ATL CR'!$J:$J,'ATL CR'!$I:$I,'ATL GA Inventory'!$B108,'ATL CR'!$L:$L,'ATL GA Inventory'!BB$3)</f>
        <v>0</v>
      </c>
      <c r="BC108" s="45">
        <f>SUMIFS('ATL RAW'!$J:$J,'ATL RAW'!$I:$I,'ATL GA Inventory'!$B108,'ATL RAW'!$L:$L,'ATL GA Inventory'!BC$3)+SUMIFS('ATL CR'!$J:$J,'ATL CR'!$I:$I,'ATL GA Inventory'!$B108,'ATL CR'!$L:$L,'ATL GA Inventory'!BC$3)</f>
        <v>0</v>
      </c>
      <c r="BD108" s="45">
        <f>SUMIFS('ATL RAW'!$J:$J,'ATL RAW'!$I:$I,'ATL GA Inventory'!$B108,'ATL RAW'!$L:$L,'ATL GA Inventory'!BD$3)+SUMIFS('ATL CR'!$J:$J,'ATL CR'!$I:$I,'ATL GA Inventory'!$B108,'ATL CR'!$L:$L,'ATL GA Inventory'!BD$3)</f>
        <v>0</v>
      </c>
      <c r="BE108" s="45">
        <f>SUMIFS('ATL RAW'!$J:$J,'ATL RAW'!$I:$I,'ATL GA Inventory'!$B108,'ATL RAW'!$L:$L,'ATL GA Inventory'!BE$3)+SUMIFS('ATL CR'!$J:$J,'ATL CR'!$I:$I,'ATL GA Inventory'!$B108,'ATL CR'!$L:$L,'ATL GA Inventory'!BE$3)</f>
        <v>0</v>
      </c>
      <c r="BF108" s="45">
        <f>SUMIFS('ATL RAW'!$J:$J,'ATL RAW'!$I:$I,'ATL GA Inventory'!$B108,'ATL RAW'!$L:$L,'ATL GA Inventory'!BF$3)+SUMIFS('ATL CR'!$J:$J,'ATL CR'!$I:$I,'ATL GA Inventory'!$B108,'ATL CR'!$L:$L,'ATL GA Inventory'!BF$3)</f>
        <v>0</v>
      </c>
      <c r="BG108" s="45">
        <f>SUMIFS('ATL RAW'!$J:$J,'ATL RAW'!$I:$I,'ATL GA Inventory'!$B108,'ATL RAW'!$L:$L,'ATL GA Inventory'!BG$3)+SUMIFS('ATL CR'!$J:$J,'ATL CR'!$I:$I,'ATL GA Inventory'!$B108,'ATL CR'!$L:$L,'ATL GA Inventory'!BG$3)</f>
        <v>0</v>
      </c>
      <c r="BH108" s="45">
        <f>SUMIFS('ATL RAW'!$J:$J,'ATL RAW'!$I:$I,'ATL GA Inventory'!$B108,'ATL RAW'!$L:$L,'ATL GA Inventory'!BH$3)+SUMIFS('ATL CR'!$J:$J,'ATL CR'!$I:$I,'ATL GA Inventory'!$B108,'ATL CR'!$L:$L,'ATL GA Inventory'!BH$3)</f>
        <v>0</v>
      </c>
      <c r="BI108" s="45">
        <f>SUMIFS('ATL RAW'!$J:$J,'ATL RAW'!$I:$I,'ATL GA Inventory'!$B108,'ATL RAW'!$L:$L,'ATL GA Inventory'!BI$3)+SUMIFS('ATL CR'!$J:$J,'ATL CR'!$I:$I,'ATL GA Inventory'!$B108,'ATL CR'!$L:$L,'ATL GA Inventory'!BI$3)</f>
        <v>0</v>
      </c>
      <c r="BJ108" s="45">
        <f>SUMIFS('ATL RAW'!$J:$J,'ATL RAW'!$I:$I,'ATL GA Inventory'!$B108,'ATL RAW'!$L:$L,'ATL GA Inventory'!BJ$3)+SUMIFS('ATL CR'!$J:$J,'ATL CR'!$I:$I,'ATL GA Inventory'!$B108,'ATL CR'!$L:$L,'ATL GA Inventory'!BJ$3)</f>
        <v>0</v>
      </c>
      <c r="BK108" s="45">
        <f>SUMIFS('ATL RAW'!$J:$J,'ATL RAW'!$I:$I,'ATL GA Inventory'!$B108,'ATL RAW'!$L:$L,'ATL GA Inventory'!BK$3)+SUMIFS('ATL CR'!$J:$J,'ATL CR'!$I:$I,'ATL GA Inventory'!$B108,'ATL CR'!$L:$L,'ATL GA Inventory'!BK$3)</f>
        <v>0</v>
      </c>
      <c r="BL108" s="45">
        <f>SUMIFS('ATL RAW'!$J:$J,'ATL RAW'!$I:$I,'ATL GA Inventory'!$B108,'ATL RAW'!$L:$L,'ATL GA Inventory'!BL$3)+SUMIFS('ATL CR'!$J:$J,'ATL CR'!$I:$I,'ATL GA Inventory'!$B108,'ATL CR'!$L:$L,'ATL GA Inventory'!BL$3)</f>
        <v>0</v>
      </c>
      <c r="BM108" s="45">
        <f>SUMIFS('ATL RAW'!$J:$J,'ATL RAW'!$I:$I,'ATL GA Inventory'!$B108,'ATL RAW'!$L:$L,'ATL GA Inventory'!BM$3)+SUMIFS('ATL CR'!$J:$J,'ATL CR'!$I:$I,'ATL GA Inventory'!$B108,'ATL CR'!$L:$L,'ATL GA Inventory'!BM$3)</f>
        <v>0</v>
      </c>
      <c r="BN108" s="45">
        <f>SUMIFS('ATL RAW'!$J:$J,'ATL RAW'!$I:$I,'ATL GA Inventory'!$B108,'ATL RAW'!$L:$L,'ATL GA Inventory'!BN$3)+SUMIFS('ATL CR'!$J:$J,'ATL CR'!$I:$I,'ATL GA Inventory'!$B108,'ATL CR'!$L:$L,'ATL GA Inventory'!BN$3)</f>
        <v>0</v>
      </c>
      <c r="BO108" s="45">
        <f>SUMIFS('ATL RAW'!$J:$J,'ATL RAW'!$I:$I,'ATL GA Inventory'!$B108,'ATL RAW'!$L:$L,'ATL GA Inventory'!BO$3)+SUMIFS('ATL CR'!$J:$J,'ATL CR'!$I:$I,'ATL GA Inventory'!$B108,'ATL CR'!$L:$L,'ATL GA Inventory'!BO$3)</f>
        <v>0</v>
      </c>
      <c r="BP108" s="45">
        <f>SUMIFS('ATL RAW'!$J:$J,'ATL RAW'!$I:$I,'ATL GA Inventory'!$B108,'ATL RAW'!$L:$L,'ATL GA Inventory'!BP$3)+SUMIFS('ATL CR'!$J:$J,'ATL CR'!$I:$I,'ATL GA Inventory'!$B108,'ATL CR'!$L:$L,'ATL GA Inventory'!BP$3)</f>
        <v>0</v>
      </c>
      <c r="BQ108" s="45">
        <f>SUMIFS('ATL RAW'!$J:$J,'ATL RAW'!$I:$I,'ATL GA Inventory'!$B108,'ATL RAW'!$L:$L,'ATL GA Inventory'!BQ$3)+SUMIFS('ATL CR'!$J:$J,'ATL CR'!$I:$I,'ATL GA Inventory'!$B108,'ATL CR'!$L:$L,'ATL GA Inventory'!BQ$3)</f>
        <v>0</v>
      </c>
      <c r="BR108" s="45">
        <f>SUMIFS('ATL RAW'!$J:$J,'ATL RAW'!$I:$I,'ATL GA Inventory'!$B108,'ATL RAW'!$L:$L,'ATL GA Inventory'!BR$3)+SUMIFS('ATL CR'!$J:$J,'ATL CR'!$I:$I,'ATL GA Inventory'!$B108,'ATL CR'!$L:$L,'ATL GA Inventory'!BR$3)</f>
        <v>0</v>
      </c>
      <c r="BS108" s="45">
        <f>SUMIFS('ATL RAW'!$J:$J,'ATL RAW'!$I:$I,'ATL GA Inventory'!$B108,'ATL RAW'!$L:$L,'ATL GA Inventory'!BS$3)+SUMIFS('ATL CR'!$J:$J,'ATL CR'!$I:$I,'ATL GA Inventory'!$B108,'ATL CR'!$L:$L,'ATL GA Inventory'!BS$3)</f>
        <v>0</v>
      </c>
      <c r="BT108" s="45">
        <f>SUMIFS('ATL RAW'!$J:$J,'ATL RAW'!$I:$I,'ATL GA Inventory'!$B108,'ATL RAW'!$L:$L,'ATL GA Inventory'!BT$3)+SUMIFS('ATL CR'!$J:$J,'ATL CR'!$I:$I,'ATL GA Inventory'!$B108,'ATL CR'!$L:$L,'ATL GA Inventory'!BT$3)</f>
        <v>0</v>
      </c>
      <c r="BU108" s="45">
        <f>SUMIFS('ATL RAW'!$J:$J,'ATL RAW'!$I:$I,'ATL GA Inventory'!$B108,'ATL RAW'!$L:$L,'ATL GA Inventory'!BU$3)+SUMIFS('ATL CR'!$J:$J,'ATL CR'!$I:$I,'ATL GA Inventory'!$B108,'ATL CR'!$L:$L,'ATL GA Inventory'!BU$3)</f>
        <v>0</v>
      </c>
      <c r="BV108" s="45">
        <f>SUMIFS('ATL RAW'!$J:$J,'ATL RAW'!$I:$I,'ATL GA Inventory'!$B108,'ATL RAW'!$L:$L,'ATL GA Inventory'!BV$3)+SUMIFS('ATL CR'!$J:$J,'ATL CR'!$I:$I,'ATL GA Inventory'!$B108,'ATL CR'!$L:$L,'ATL GA Inventory'!BV$3)</f>
        <v>0</v>
      </c>
      <c r="BW108" s="45">
        <f>SUMIFS('ATL RAW'!$J:$J,'ATL RAW'!$I:$I,'ATL GA Inventory'!$B108,'ATL RAW'!$L:$L,'ATL GA Inventory'!BW$3)+SUMIFS('ATL CR'!$J:$J,'ATL CR'!$I:$I,'ATL GA Inventory'!$B108,'ATL CR'!$L:$L,'ATL GA Inventory'!BW$3)</f>
        <v>0</v>
      </c>
      <c r="BX108" s="45">
        <f>SUMIFS('ATL RAW'!$J:$J,'ATL RAW'!$I:$I,'ATL GA Inventory'!$B108,'ATL RAW'!$L:$L,'ATL GA Inventory'!BX$3)+SUMIFS('ATL CR'!$J:$J,'ATL CR'!$I:$I,'ATL GA Inventory'!$B108,'ATL CR'!$L:$L,'ATL GA Inventory'!BX$3)</f>
        <v>0</v>
      </c>
      <c r="BY108" s="45">
        <f>SUMIFS('ATL RAW'!$J:$J,'ATL RAW'!$I:$I,'ATL GA Inventory'!$B108,'ATL RAW'!$L:$L,'ATL GA Inventory'!BY$3)+SUMIFS('ATL CR'!$J:$J,'ATL CR'!$I:$I,'ATL GA Inventory'!$B108,'ATL CR'!$L:$L,'ATL GA Inventory'!BY$3)</f>
        <v>0</v>
      </c>
      <c r="BZ108" s="45">
        <f>SUMIFS('ATL RAW'!$J:$J,'ATL RAW'!$I:$I,'ATL GA Inventory'!$B108,'ATL RAW'!$L:$L,'ATL GA Inventory'!BZ$3)+SUMIFS('ATL CR'!$J:$J,'ATL CR'!$I:$I,'ATL GA Inventory'!$B108,'ATL CR'!$L:$L,'ATL GA Inventory'!BZ$3)</f>
        <v>0</v>
      </c>
      <c r="CA108" s="45">
        <f>SUMIFS('ATL RAW'!$J:$J,'ATL RAW'!$I:$I,'ATL GA Inventory'!$B108,'ATL RAW'!$L:$L,'ATL GA Inventory'!CA$3)+SUMIFS('ATL CR'!$J:$J,'ATL CR'!$I:$I,'ATL GA Inventory'!$B108,'ATL CR'!$L:$L,'ATL GA Inventory'!CA$3)</f>
        <v>0</v>
      </c>
      <c r="CB108" s="45">
        <f>SUMIFS('ATL RAW'!$J:$J,'ATL RAW'!$I:$I,'ATL GA Inventory'!$B108,'ATL RAW'!$L:$L,'ATL GA Inventory'!CB$3)+SUMIFS('ATL CR'!$J:$J,'ATL CR'!$I:$I,'ATL GA Inventory'!$B108,'ATL CR'!$L:$L,'ATL GA Inventory'!CB$3)</f>
        <v>0</v>
      </c>
      <c r="CC108" s="45">
        <f>SUMIFS('ATL RAW'!$J:$J,'ATL RAW'!$I:$I,'ATL GA Inventory'!$B108,'ATL RAW'!$L:$L,'ATL GA Inventory'!CC$3)+SUMIFS('ATL CR'!$J:$J,'ATL CR'!$I:$I,'ATL GA Inventory'!$B108,'ATL CR'!$L:$L,'ATL GA Inventory'!CC$3)</f>
        <v>0</v>
      </c>
      <c r="CD108" s="45">
        <f>SUMIFS('ATL RAW'!$J:$J,'ATL RAW'!$I:$I,'ATL GA Inventory'!$B108,'ATL RAW'!$L:$L,'ATL GA Inventory'!CD$3)+SUMIFS('ATL CR'!$J:$J,'ATL CR'!$I:$I,'ATL GA Inventory'!$B108,'ATL CR'!$L:$L,'ATL GA Inventory'!CD$3)</f>
        <v>0</v>
      </c>
      <c r="CE108" s="45">
        <f>SUMIFS('ATL RAW'!$J:$J,'ATL RAW'!$I:$I,'ATL GA Inventory'!$B108,'ATL RAW'!$L:$L,'ATL GA Inventory'!CE$3)+SUMIFS('ATL CR'!$J:$J,'ATL CR'!$I:$I,'ATL GA Inventory'!$B108,'ATL CR'!$L:$L,'ATL GA Inventory'!CE$3)</f>
        <v>0</v>
      </c>
      <c r="CF108" s="45">
        <f>SUMIFS('ATL RAW'!$J:$J,'ATL RAW'!$I:$I,'ATL GA Inventory'!$B108,'ATL RAW'!$L:$L,'ATL GA Inventory'!CF$3)+SUMIFS('ATL CR'!$J:$J,'ATL CR'!$I:$I,'ATL GA Inventory'!$B108,'ATL CR'!$L:$L,'ATL GA Inventory'!CF$3)</f>
        <v>0</v>
      </c>
      <c r="CG108" s="45">
        <f>SUMIFS('ATL RAW'!$J:$J,'ATL RAW'!$I:$I,'ATL GA Inventory'!$B108,'ATL RAW'!$L:$L,'ATL GA Inventory'!CG$3)+SUMIFS('ATL CR'!$J:$J,'ATL CR'!$I:$I,'ATL GA Inventory'!$B108,'ATL CR'!$L:$L,'ATL GA Inventory'!CG$3)</f>
        <v>0</v>
      </c>
      <c r="CH108" s="45">
        <f>SUMIFS('ATL RAW'!$J:$J,'ATL RAW'!$I:$I,'ATL GA Inventory'!$B108,'ATL RAW'!$L:$L,'ATL GA Inventory'!CH$3)+SUMIFS('ATL CR'!$J:$J,'ATL CR'!$I:$I,'ATL GA Inventory'!$B108,'ATL CR'!$L:$L,'ATL GA Inventory'!CH$3)</f>
        <v>0</v>
      </c>
      <c r="CI108" s="45">
        <f>SUMIFS('ATL RAW'!$J:$J,'ATL RAW'!$I:$I,'ATL GA Inventory'!$B108,'ATL RAW'!$L:$L,'ATL GA Inventory'!CI$3)+SUMIFS('ATL CR'!$J:$J,'ATL CR'!$I:$I,'ATL GA Inventory'!$B108,'ATL CR'!$L:$L,'ATL GA Inventory'!CI$3)</f>
        <v>0</v>
      </c>
      <c r="CJ108" s="45">
        <f>SUMIFS('ATL RAW'!$J:$J,'ATL RAW'!$I:$I,'ATL GA Inventory'!$B108,'ATL RAW'!$L:$L,'ATL GA Inventory'!CJ$3)+SUMIFS('ATL CR'!$J:$J,'ATL CR'!$I:$I,'ATL GA Inventory'!$B108,'ATL CR'!$L:$L,'ATL GA Inventory'!CJ$3)</f>
        <v>0</v>
      </c>
      <c r="CK108" s="45">
        <f>SUMIFS('ATL RAW'!$J:$J,'ATL RAW'!$I:$I,'ATL GA Inventory'!$B108,'ATL RAW'!$L:$L,'ATL GA Inventory'!CK$3)+SUMIFS('ATL CR'!$J:$J,'ATL CR'!$I:$I,'ATL GA Inventory'!$B108,'ATL CR'!$L:$L,'ATL GA Inventory'!CK$3)</f>
        <v>0</v>
      </c>
      <c r="CL108" s="45">
        <f>SUMIFS('ATL RAW'!$J:$J,'ATL RAW'!$I:$I,'ATL GA Inventory'!$B108,'ATL RAW'!$L:$L,'ATL GA Inventory'!CL$3)+SUMIFS('ATL CR'!$J:$J,'ATL CR'!$I:$I,'ATL GA Inventory'!$B108,'ATL CR'!$L:$L,'ATL GA Inventory'!CL$3)</f>
        <v>0</v>
      </c>
      <c r="CM108" s="45">
        <f>SUMIFS('ATL RAW'!$J:$J,'ATL RAW'!$I:$I,'ATL GA Inventory'!$B108,'ATL RAW'!$L:$L,'ATL GA Inventory'!CM$3)+SUMIFS('ATL CR'!$J:$J,'ATL CR'!$I:$I,'ATL GA Inventory'!$B108,'ATL CR'!$L:$L,'ATL GA Inventory'!CM$3)</f>
        <v>0</v>
      </c>
      <c r="CN108" s="45">
        <f>SUMIFS('ATL RAW'!$J:$J,'ATL RAW'!$I:$I,'ATL GA Inventory'!$B108,'ATL RAW'!$L:$L,'ATL GA Inventory'!CN$3)+SUMIFS('ATL CR'!$J:$J,'ATL CR'!$I:$I,'ATL GA Inventory'!$B108,'ATL CR'!$L:$L,'ATL GA Inventory'!CN$3)</f>
        <v>0</v>
      </c>
      <c r="CO108" s="45">
        <f>SUMIFS('ATL RAW'!$J:$J,'ATL RAW'!$I:$I,'ATL GA Inventory'!$B108,'ATL RAW'!$L:$L,'ATL GA Inventory'!CO$3)+SUMIFS('ATL CR'!$J:$J,'ATL CR'!$I:$I,'ATL GA Inventory'!$B108,'ATL CR'!$L:$L,'ATL GA Inventory'!CO$3)</f>
        <v>0</v>
      </c>
      <c r="CP108" s="45">
        <f>SUMIFS('ATL RAW'!$J:$J,'ATL RAW'!$I:$I,'ATL GA Inventory'!$B108,'ATL RAW'!$L:$L,'ATL GA Inventory'!CP$3)+SUMIFS('ATL CR'!$J:$J,'ATL CR'!$I:$I,'ATL GA Inventory'!$B108,'ATL CR'!$L:$L,'ATL GA Inventory'!CP$3)</f>
        <v>0</v>
      </c>
      <c r="CQ108" s="45">
        <f>SUMIFS('ATL RAW'!$J:$J,'ATL RAW'!$I:$I,'ATL GA Inventory'!$B108,'ATL RAW'!$L:$L,'ATL GA Inventory'!CQ$3)+SUMIFS('ATL CR'!$J:$J,'ATL CR'!$I:$I,'ATL GA Inventory'!$B108,'ATL CR'!$L:$L,'ATL GA Inventory'!CQ$3)</f>
        <v>0</v>
      </c>
      <c r="CR108" s="45">
        <f>SUMIFS('ATL RAW'!$J:$J,'ATL RAW'!$I:$I,'ATL GA Inventory'!$B108,'ATL RAW'!$L:$L,'ATL GA Inventory'!CR$3)+SUMIFS('ATL CR'!$J:$J,'ATL CR'!$I:$I,'ATL GA Inventory'!$B108,'ATL CR'!$L:$L,'ATL GA Inventory'!CR$3)</f>
        <v>0</v>
      </c>
      <c r="CS108" s="45">
        <f>SUMIFS('ATL RAW'!$J:$J,'ATL RAW'!$I:$I,'ATL GA Inventory'!$B108,'ATL RAW'!$L:$L,'ATL GA Inventory'!CS$3)+SUMIFS('ATL CR'!$J:$J,'ATL CR'!$I:$I,'ATL GA Inventory'!$B108,'ATL CR'!$L:$L,'ATL GA Inventory'!CS$3)</f>
        <v>0</v>
      </c>
      <c r="CT108" s="45">
        <f>SUMIFS('ATL RAW'!$J:$J,'ATL RAW'!$I:$I,'ATL GA Inventory'!$B108,'ATL RAW'!$L:$L,'ATL GA Inventory'!CT$3)+SUMIFS('ATL CR'!$J:$J,'ATL CR'!$I:$I,'ATL GA Inventory'!$B108,'ATL CR'!$L:$L,'ATL GA Inventory'!CT$3)</f>
        <v>0</v>
      </c>
      <c r="CU108" s="45">
        <f>SUMIFS('ATL RAW'!$J:$J,'ATL RAW'!$I:$I,'ATL GA Inventory'!$B108,'ATL RAW'!$L:$L,'ATL GA Inventory'!CU$3)+SUMIFS('ATL CR'!$J:$J,'ATL CR'!$I:$I,'ATL GA Inventory'!$B108,'ATL CR'!$L:$L,'ATL GA Inventory'!CU$3)</f>
        <v>0</v>
      </c>
      <c r="CV108" s="45">
        <f>SUMIFS('ATL RAW'!$J:$J,'ATL RAW'!$I:$I,'ATL GA Inventory'!$B108,'ATL RAW'!$L:$L,'ATL GA Inventory'!CV$3)+SUMIFS('ATL CR'!$J:$J,'ATL CR'!$I:$I,'ATL GA Inventory'!$B108,'ATL CR'!$L:$L,'ATL GA Inventory'!CV$3)</f>
        <v>0</v>
      </c>
      <c r="CW108" s="45">
        <f>SUMIFS('ATL RAW'!$J:$J,'ATL RAW'!$I:$I,'ATL GA Inventory'!$B108,'ATL RAW'!$L:$L,'ATL GA Inventory'!CW$3)+SUMIFS('ATL CR'!$J:$J,'ATL CR'!$I:$I,'ATL GA Inventory'!$B108,'ATL CR'!$L:$L,'ATL GA Inventory'!CW$3)</f>
        <v>0</v>
      </c>
      <c r="CX108" s="45">
        <f>SUMIFS('ATL RAW'!$J:$J,'ATL RAW'!$I:$I,'ATL GA Inventory'!$B108,'ATL RAW'!$L:$L,'ATL GA Inventory'!CX$3)+SUMIFS('ATL CR'!$J:$J,'ATL CR'!$I:$I,'ATL GA Inventory'!$B108,'ATL CR'!$L:$L,'ATL GA Inventory'!CX$3)</f>
        <v>0</v>
      </c>
      <c r="CY108" s="45">
        <f>SUMIFS('ATL RAW'!$J:$J,'ATL RAW'!$I:$I,'ATL GA Inventory'!$B108,'ATL RAW'!$L:$L,'ATL GA Inventory'!CY$3)+SUMIFS('ATL CR'!$J:$J,'ATL CR'!$I:$I,'ATL GA Inventory'!$B108,'ATL CR'!$L:$L,'ATL GA Inventory'!CY$3)</f>
        <v>0</v>
      </c>
      <c r="CZ108" s="45">
        <f>SUMIFS('ATL RAW'!$J:$J,'ATL RAW'!$I:$I,'ATL GA Inventory'!$B108,'ATL RAW'!$L:$L,'ATL GA Inventory'!CZ$3)+SUMIFS('ATL CR'!$J:$J,'ATL CR'!$I:$I,'ATL GA Inventory'!$B108,'ATL CR'!$L:$L,'ATL GA Inventory'!CZ$3)</f>
        <v>0</v>
      </c>
      <c r="DA108" s="45">
        <f>SUMIFS('ATL RAW'!$J:$J,'ATL RAW'!$I:$I,'ATL GA Inventory'!$B108,'ATL RAW'!$L:$L,'ATL GA Inventory'!DA$3)+SUMIFS('ATL CR'!$J:$J,'ATL CR'!$I:$I,'ATL GA Inventory'!$B108,'ATL CR'!$L:$L,'ATL GA Inventory'!DA$3)</f>
        <v>0</v>
      </c>
      <c r="DB108" s="45">
        <f>SUMIFS('ATL RAW'!$J:$J,'ATL RAW'!$I:$I,'ATL GA Inventory'!$B108,'ATL RAW'!$L:$L,'ATL GA Inventory'!DB$3)+SUMIFS('ATL CR'!$J:$J,'ATL CR'!$I:$I,'ATL GA Inventory'!$B108,'ATL CR'!$L:$L,'ATL GA Inventory'!DB$3)</f>
        <v>0</v>
      </c>
      <c r="DC108" s="45">
        <f>SUMIFS('ATL RAW'!$J:$J,'ATL RAW'!$I:$I,'ATL GA Inventory'!$B108,'ATL RAW'!$L:$L,'ATL GA Inventory'!DC$3)+SUMIFS('ATL CR'!$J:$J,'ATL CR'!$I:$I,'ATL GA Inventory'!$B108,'ATL CR'!$L:$L,'ATL GA Inventory'!DC$3)</f>
        <v>0</v>
      </c>
      <c r="DD108" s="45">
        <f>SUMIFS('ATL RAW'!$J:$J,'ATL RAW'!$I:$I,'ATL GA Inventory'!$B108,'ATL RAW'!$L:$L,'ATL GA Inventory'!DD$3)+SUMIFS('ATL CR'!$J:$J,'ATL CR'!$I:$I,'ATL GA Inventory'!$B108,'ATL CR'!$L:$L,'ATL GA Inventory'!DD$3)</f>
        <v>0</v>
      </c>
      <c r="DE108" s="45">
        <f>SUMIFS('ATL RAW'!$J:$J,'ATL RAW'!$I:$I,'ATL GA Inventory'!$B108,'ATL RAW'!$L:$L,'ATL GA Inventory'!DE$3)+SUMIFS('ATL CR'!$J:$J,'ATL CR'!$I:$I,'ATL GA Inventory'!$B108,'ATL CR'!$L:$L,'ATL GA Inventory'!DE$3)</f>
        <v>0</v>
      </c>
      <c r="DF108" s="45">
        <f>SUMIFS('ATL RAW'!$J:$J,'ATL RAW'!$I:$I,'ATL GA Inventory'!$B108,'ATL RAW'!$L:$L,'ATL GA Inventory'!DF$3)+SUMIFS('ATL CR'!$J:$J,'ATL CR'!$I:$I,'ATL GA Inventory'!$B108,'ATL CR'!$L:$L,'ATL GA Inventory'!DF$3)</f>
        <v>0</v>
      </c>
      <c r="DG108" s="45">
        <f>SUMIFS('ATL RAW'!$J:$J,'ATL RAW'!$I:$I,'ATL GA Inventory'!$B108,'ATL RAW'!$L:$L,'ATL GA Inventory'!DG$3)+SUMIFS('ATL CR'!$J:$J,'ATL CR'!$I:$I,'ATL GA Inventory'!$B108,'ATL CR'!$L:$L,'ATL GA Inventory'!DG$3)</f>
        <v>0</v>
      </c>
      <c r="DH108" s="45">
        <f>SUMIFS('ATL RAW'!$J:$J,'ATL RAW'!$I:$I,'ATL GA Inventory'!$B108,'ATL RAW'!$L:$L,'ATL GA Inventory'!DH$3)+SUMIFS('ATL CR'!$J:$J,'ATL CR'!$I:$I,'ATL GA Inventory'!$B108,'ATL CR'!$L:$L,'ATL GA Inventory'!DH$3)</f>
        <v>0</v>
      </c>
      <c r="DI108" s="45">
        <f>SUMIFS('ATL RAW'!$J:$J,'ATL RAW'!$I:$I,'ATL GA Inventory'!$B108,'ATL RAW'!$L:$L,'ATL GA Inventory'!DI$3)+SUMIFS('ATL CR'!$J:$J,'ATL CR'!$I:$I,'ATL GA Inventory'!$B108,'ATL CR'!$L:$L,'ATL GA Inventory'!DI$3)</f>
        <v>0</v>
      </c>
      <c r="DJ108" s="45">
        <f>SUMIFS('ATL RAW'!$J:$J,'ATL RAW'!$I:$I,'ATL GA Inventory'!$B108,'ATL RAW'!$L:$L,'ATL GA Inventory'!DJ$3)+SUMIFS('ATL CR'!$J:$J,'ATL CR'!$I:$I,'ATL GA Inventory'!$B108,'ATL CR'!$L:$L,'ATL GA Inventory'!DJ$3)</f>
        <v>0</v>
      </c>
      <c r="DK108" s="45">
        <f>SUMIFS('ATL RAW'!$J:$J,'ATL RAW'!$I:$I,'ATL GA Inventory'!$B108,'ATL RAW'!$L:$L,'ATL GA Inventory'!DK$3)+SUMIFS('ATL CR'!$J:$J,'ATL CR'!$I:$I,'ATL GA Inventory'!$B108,'ATL CR'!$L:$L,'ATL GA Inventory'!DK$3)</f>
        <v>0</v>
      </c>
      <c r="DL108" s="45">
        <f>SUMIFS('ATL RAW'!$J:$J,'ATL RAW'!$I:$I,'ATL GA Inventory'!$B108,'ATL RAW'!$L:$L,'ATL GA Inventory'!DL$3)+SUMIFS('ATL CR'!$J:$J,'ATL CR'!$I:$I,'ATL GA Inventory'!$B108,'ATL CR'!$L:$L,'ATL GA Inventory'!DL$3)</f>
        <v>0</v>
      </c>
      <c r="DM108" s="45">
        <f>SUMIFS('ATL RAW'!$J:$J,'ATL RAW'!$I:$I,'ATL GA Inventory'!$B108,'ATL RAW'!$L:$L,'ATL GA Inventory'!DM$3)+SUMIFS('ATL CR'!$J:$J,'ATL CR'!$I:$I,'ATL GA Inventory'!$B108,'ATL CR'!$L:$L,'ATL GA Inventory'!DM$3)</f>
        <v>0</v>
      </c>
      <c r="DN108" s="45">
        <f>SUMIFS('ATL RAW'!$J:$J,'ATL RAW'!$I:$I,'ATL GA Inventory'!$B108,'ATL RAW'!$L:$L,'ATL GA Inventory'!DN$3)+SUMIFS('ATL CR'!$J:$J,'ATL CR'!$I:$I,'ATL GA Inventory'!$B108,'ATL CR'!$L:$L,'ATL GA Inventory'!DN$3)</f>
        <v>0</v>
      </c>
      <c r="DO108" s="45">
        <f>SUMIFS('ATL RAW'!$J:$J,'ATL RAW'!$I:$I,'ATL GA Inventory'!$B108,'ATL RAW'!$L:$L,'ATL GA Inventory'!DO$3)+SUMIFS('ATL CR'!$J:$J,'ATL CR'!$I:$I,'ATL GA Inventory'!$B108,'ATL CR'!$L:$L,'ATL GA Inventory'!DO$3)</f>
        <v>0</v>
      </c>
      <c r="DP108" s="45">
        <f>SUMIFS('ATL RAW'!$J:$J,'ATL RAW'!$I:$I,'ATL GA Inventory'!$B108,'ATL RAW'!$L:$L,'ATL GA Inventory'!DP$3)+SUMIFS('ATL CR'!$J:$J,'ATL CR'!$I:$I,'ATL GA Inventory'!$B108,'ATL CR'!$L:$L,'ATL GA Inventory'!DP$3)</f>
        <v>0</v>
      </c>
      <c r="DQ108" s="45">
        <f>SUMIFS('ATL RAW'!$J:$J,'ATL RAW'!$I:$I,'ATL GA Inventory'!$B108,'ATL RAW'!$L:$L,'ATL GA Inventory'!DQ$3)+SUMIFS('ATL CR'!$J:$J,'ATL CR'!$I:$I,'ATL GA Inventory'!$B108,'ATL CR'!$L:$L,'ATL GA Inventory'!DQ$3)</f>
        <v>0</v>
      </c>
      <c r="DR108" s="45">
        <f>SUMIFS('ATL RAW'!$J:$J,'ATL RAW'!$I:$I,'ATL GA Inventory'!$B108,'ATL RAW'!$L:$L,'ATL GA Inventory'!DR$3)+SUMIFS('ATL CR'!$J:$J,'ATL CR'!$I:$I,'ATL GA Inventory'!$B108,'ATL CR'!$L:$L,'ATL GA Inventory'!DR$3)</f>
        <v>0</v>
      </c>
      <c r="DS108" s="45">
        <f>SUMIFS('ATL RAW'!$J:$J,'ATL RAW'!$I:$I,'ATL GA Inventory'!$B108,'ATL RAW'!$L:$L,'ATL GA Inventory'!DS$3)+SUMIFS('ATL CR'!$J:$J,'ATL CR'!$I:$I,'ATL GA Inventory'!$B108,'ATL CR'!$L:$L,'ATL GA Inventory'!DS$3)</f>
        <v>0</v>
      </c>
      <c r="DT108" s="45">
        <f>SUMIFS('ATL RAW'!$J:$J,'ATL RAW'!$I:$I,'ATL GA Inventory'!$B108,'ATL RAW'!$L:$L,'ATL GA Inventory'!DT$3)+SUMIFS('ATL CR'!$J:$J,'ATL CR'!$I:$I,'ATL GA Inventory'!$B108,'ATL CR'!$L:$L,'ATL GA Inventory'!DT$3)</f>
        <v>0</v>
      </c>
      <c r="DU108" s="45">
        <f>SUMIFS('ATL RAW'!$J:$J,'ATL RAW'!$I:$I,'ATL GA Inventory'!$B108,'ATL RAW'!$L:$L,'ATL GA Inventory'!DU$3)+SUMIFS('ATL CR'!$J:$J,'ATL CR'!$I:$I,'ATL GA Inventory'!$B108,'ATL CR'!$L:$L,'ATL GA Inventory'!DU$3)</f>
        <v>0</v>
      </c>
      <c r="DV108" s="45">
        <f>SUMIFS('ATL RAW'!$J:$J,'ATL RAW'!$I:$I,'ATL GA Inventory'!$B108,'ATL RAW'!$L:$L,'ATL GA Inventory'!DV$3)+SUMIFS('ATL CR'!$J:$J,'ATL CR'!$I:$I,'ATL GA Inventory'!$B108,'ATL CR'!$L:$L,'ATL GA Inventory'!DV$3)</f>
        <v>0</v>
      </c>
      <c r="DW108" s="45">
        <f>SUMIFS('ATL RAW'!$J:$J,'ATL RAW'!$I:$I,'ATL GA Inventory'!$B108,'ATL RAW'!$L:$L,'ATL GA Inventory'!DW$3)+SUMIFS('ATL CR'!$J:$J,'ATL CR'!$I:$I,'ATL GA Inventory'!$B108,'ATL CR'!$L:$L,'ATL GA Inventory'!DW$3)</f>
        <v>0</v>
      </c>
      <c r="DX108" s="45">
        <f>SUMIFS('ATL RAW'!$J:$J,'ATL RAW'!$I:$I,'ATL GA Inventory'!$B108,'ATL RAW'!$L:$L,'ATL GA Inventory'!DX$3)+SUMIFS('ATL CR'!$J:$J,'ATL CR'!$I:$I,'ATL GA Inventory'!$B108,'ATL CR'!$L:$L,'ATL GA Inventory'!DX$3)</f>
        <v>0</v>
      </c>
      <c r="DY108" s="45">
        <f>SUMIFS('ATL RAW'!$J:$J,'ATL RAW'!$I:$I,'ATL GA Inventory'!$B108,'ATL RAW'!$L:$L,'ATL GA Inventory'!DY$3)+SUMIFS('ATL CR'!$J:$J,'ATL CR'!$I:$I,'ATL GA Inventory'!$B108,'ATL CR'!$L:$L,'ATL GA Inventory'!DY$3)</f>
        <v>0</v>
      </c>
      <c r="DZ108" s="45">
        <f>SUMIFS('ATL RAW'!$J:$J,'ATL RAW'!$I:$I,'ATL GA Inventory'!$B108,'ATL RAW'!$L:$L,'ATL GA Inventory'!DZ$3)+SUMIFS('ATL CR'!$J:$J,'ATL CR'!$I:$I,'ATL GA Inventory'!$B108,'ATL CR'!$L:$L,'ATL GA Inventory'!DZ$3)</f>
        <v>0</v>
      </c>
      <c r="EA108" s="45">
        <f>SUMIFS('ATL RAW'!$J:$J,'ATL RAW'!$I:$I,'ATL GA Inventory'!$B108,'ATL RAW'!$L:$L,'ATL GA Inventory'!EA$3)+SUMIFS('ATL CR'!$J:$J,'ATL CR'!$I:$I,'ATL GA Inventory'!$B108,'ATL CR'!$L:$L,'ATL GA Inventory'!EA$3)</f>
        <v>0</v>
      </c>
      <c r="EB108" s="45">
        <f>SUMIFS('ATL RAW'!$J:$J,'ATL RAW'!$I:$I,'ATL GA Inventory'!$B108,'ATL RAW'!$L:$L,'ATL GA Inventory'!EB$3)+SUMIFS('ATL CR'!$J:$J,'ATL CR'!$I:$I,'ATL GA Inventory'!$B108,'ATL CR'!$L:$L,'ATL GA Inventory'!EB$3)</f>
        <v>0</v>
      </c>
      <c r="EC108" s="45">
        <f>SUMIFS('ATL RAW'!$J:$J,'ATL RAW'!$I:$I,'ATL GA Inventory'!$B108,'ATL RAW'!$L:$L,'ATL GA Inventory'!EC$3)+SUMIFS('ATL CR'!$J:$J,'ATL CR'!$I:$I,'ATL GA Inventory'!$B108,'ATL CR'!$L:$L,'ATL GA Inventory'!EC$3)</f>
        <v>0</v>
      </c>
      <c r="ED108" s="45">
        <f>SUMIFS('ATL RAW'!$J:$J,'ATL RAW'!$I:$I,'ATL GA Inventory'!$B108,'ATL RAW'!$L:$L,'ATL GA Inventory'!ED$3)+SUMIFS('ATL CR'!$J:$J,'ATL CR'!$I:$I,'ATL GA Inventory'!$B108,'ATL CR'!$L:$L,'ATL GA Inventory'!ED$3)</f>
        <v>0</v>
      </c>
      <c r="EE108" s="45">
        <f>SUMIFS('ATL RAW'!$J:$J,'ATL RAW'!$I:$I,'ATL GA Inventory'!$B108,'ATL RAW'!$L:$L,'ATL GA Inventory'!EE$3)+SUMIFS('ATL CR'!$J:$J,'ATL CR'!$I:$I,'ATL GA Inventory'!$B108,'ATL CR'!$L:$L,'ATL GA Inventory'!EE$3)</f>
        <v>0</v>
      </c>
      <c r="EF108" s="45">
        <f>SUMIFS('ATL RAW'!$J:$J,'ATL RAW'!$I:$I,'ATL GA Inventory'!$B108,'ATL RAW'!$L:$L,'ATL GA Inventory'!EF$3)+SUMIFS('ATL CR'!$J:$J,'ATL CR'!$I:$I,'ATL GA Inventory'!$B108,'ATL CR'!$L:$L,'ATL GA Inventory'!EF$3)</f>
        <v>0</v>
      </c>
      <c r="EG108" s="45">
        <f>SUMIFS('ATL RAW'!$J:$J,'ATL RAW'!$I:$I,'ATL GA Inventory'!$B108,'ATL RAW'!$L:$L,'ATL GA Inventory'!EG$3)+SUMIFS('ATL CR'!$J:$J,'ATL CR'!$I:$I,'ATL GA Inventory'!$B108,'ATL CR'!$L:$L,'ATL GA Inventory'!EG$3)</f>
        <v>0</v>
      </c>
      <c r="EH108" s="45">
        <f>SUMIFS('ATL RAW'!$J:$J,'ATL RAW'!$I:$I,'ATL GA Inventory'!$B108,'ATL RAW'!$L:$L,'ATL GA Inventory'!EH$3)+SUMIFS('ATL CR'!$J:$J,'ATL CR'!$I:$I,'ATL GA Inventory'!$B108,'ATL CR'!$L:$L,'ATL GA Inventory'!EH$3)</f>
        <v>0</v>
      </c>
      <c r="EI108" s="45">
        <f>SUMIFS('ATL RAW'!$J:$J,'ATL RAW'!$I:$I,'ATL GA Inventory'!$B108,'ATL RAW'!$L:$L,'ATL GA Inventory'!EI$3)+SUMIFS('ATL CR'!$J:$J,'ATL CR'!$I:$I,'ATL GA Inventory'!$B108,'ATL CR'!$L:$L,'ATL GA Inventory'!EI$3)</f>
        <v>0</v>
      </c>
      <c r="EJ108" s="45">
        <f>SUMIFS('ATL RAW'!$J:$J,'ATL RAW'!$I:$I,'ATL GA Inventory'!$B108,'ATL RAW'!$L:$L,'ATL GA Inventory'!EJ$3)+SUMIFS('ATL CR'!$J:$J,'ATL CR'!$I:$I,'ATL GA Inventory'!$B108,'ATL CR'!$L:$L,'ATL GA Inventory'!EJ$3)</f>
        <v>0</v>
      </c>
      <c r="EK108" s="45">
        <f>SUMIFS('ATL RAW'!$J:$J,'ATL RAW'!$I:$I,'ATL GA Inventory'!$B108,'ATL RAW'!$L:$L,'ATL GA Inventory'!EK$3)+SUMIFS('ATL CR'!$J:$J,'ATL CR'!$I:$I,'ATL GA Inventory'!$B108,'ATL CR'!$L:$L,'ATL GA Inventory'!EK$3)</f>
        <v>0</v>
      </c>
      <c r="EL108" s="45">
        <f>SUMIFS('ATL RAW'!$J:$J,'ATL RAW'!$I:$I,'ATL GA Inventory'!$B108,'ATL RAW'!$L:$L,'ATL GA Inventory'!EL$3)+SUMIFS('ATL CR'!$J:$J,'ATL CR'!$I:$I,'ATL GA Inventory'!$B108,'ATL CR'!$L:$L,'ATL GA Inventory'!EL$3)</f>
        <v>0</v>
      </c>
      <c r="EM108" s="45">
        <f>SUMIFS('ATL RAW'!$J:$J,'ATL RAW'!$I:$I,'ATL GA Inventory'!$B108,'ATL RAW'!$L:$L,'ATL GA Inventory'!EM$3)+SUMIFS('ATL CR'!$J:$J,'ATL CR'!$I:$I,'ATL GA Inventory'!$B108,'ATL CR'!$L:$L,'ATL GA Inventory'!EM$3)</f>
        <v>0</v>
      </c>
      <c r="EN108" s="45">
        <f>SUMIFS('ATL RAW'!$J:$J,'ATL RAW'!$I:$I,'ATL GA Inventory'!$B108,'ATL RAW'!$L:$L,'ATL GA Inventory'!EN$3)+SUMIFS('ATL CR'!$J:$J,'ATL CR'!$I:$I,'ATL GA Inventory'!$B108,'ATL CR'!$L:$L,'ATL GA Inventory'!EN$3)</f>
        <v>0</v>
      </c>
      <c r="EO108" s="45">
        <f>SUMIFS('ATL RAW'!$J:$J,'ATL RAW'!$I:$I,'ATL GA Inventory'!$B108,'ATL RAW'!$L:$L,'ATL GA Inventory'!EO$3)+SUMIFS('ATL CR'!$J:$J,'ATL CR'!$I:$I,'ATL GA Inventory'!$B108,'ATL CR'!$L:$L,'ATL GA Inventory'!EO$3)</f>
        <v>0</v>
      </c>
      <c r="EP108" s="45">
        <f>SUMIFS('ATL RAW'!$J:$J,'ATL RAW'!$I:$I,'ATL GA Inventory'!$B108,'ATL RAW'!$L:$L,'ATL GA Inventory'!EP$3)+SUMIFS('ATL CR'!$J:$J,'ATL CR'!$I:$I,'ATL GA Inventory'!$B108,'ATL CR'!$L:$L,'ATL GA Inventory'!EP$3)</f>
        <v>0</v>
      </c>
      <c r="EQ108" s="45">
        <f>SUMIFS('ATL RAW'!$J:$J,'ATL RAW'!$I:$I,'ATL GA Inventory'!$B108,'ATL RAW'!$L:$L,'ATL GA Inventory'!EQ$3)+SUMIFS('ATL CR'!$J:$J,'ATL CR'!$I:$I,'ATL GA Inventory'!$B108,'ATL CR'!$L:$L,'ATL GA Inventory'!EQ$3)</f>
        <v>0</v>
      </c>
      <c r="ER108" s="45">
        <f>SUMIFS('ATL RAW'!$J:$J,'ATL RAW'!$I:$I,'ATL GA Inventory'!$B108,'ATL RAW'!$L:$L,'ATL GA Inventory'!ER$3)+SUMIFS('ATL CR'!$J:$J,'ATL CR'!$I:$I,'ATL GA Inventory'!$B108,'ATL CR'!$L:$L,'ATL GA Inventory'!ER$3)</f>
        <v>0</v>
      </c>
      <c r="ES108" s="45">
        <f>SUMIFS('ATL RAW'!$J:$J,'ATL RAW'!$I:$I,'ATL GA Inventory'!$B108,'ATL RAW'!$L:$L,'ATL GA Inventory'!ES$3)+SUMIFS('ATL CR'!$J:$J,'ATL CR'!$I:$I,'ATL GA Inventory'!$B108,'ATL CR'!$L:$L,'ATL GA Inventory'!ES$3)</f>
        <v>0</v>
      </c>
      <c r="ET108" s="45">
        <f>SUMIFS('ATL RAW'!$J:$J,'ATL RAW'!$I:$I,'ATL GA Inventory'!$B108,'ATL RAW'!$L:$L,'ATL GA Inventory'!ET$3)+SUMIFS('ATL CR'!$J:$J,'ATL CR'!$I:$I,'ATL GA Inventory'!$B108,'ATL CR'!$L:$L,'ATL GA Inventory'!ET$3)</f>
        <v>0</v>
      </c>
      <c r="EU108" s="45">
        <f>SUMIFS('ATL RAW'!$J:$J,'ATL RAW'!$I:$I,'ATL GA Inventory'!$B108,'ATL RAW'!$L:$L,'ATL GA Inventory'!EU$3)+SUMIFS('ATL CR'!$J:$J,'ATL CR'!$I:$I,'ATL GA Inventory'!$B108,'ATL CR'!$L:$L,'ATL GA Inventory'!EU$3)</f>
        <v>0</v>
      </c>
      <c r="EV108" s="45">
        <f>SUMIFS('ATL RAW'!$J:$J,'ATL RAW'!$I:$I,'ATL GA Inventory'!$B108,'ATL RAW'!$L:$L,'ATL GA Inventory'!EV$3)+SUMIFS('ATL CR'!$J:$J,'ATL CR'!$I:$I,'ATL GA Inventory'!$B108,'ATL CR'!$L:$L,'ATL GA Inventory'!EV$3)</f>
        <v>0</v>
      </c>
      <c r="EW108" s="45">
        <f>SUMIFS('ATL RAW'!$J:$J,'ATL RAW'!$I:$I,'ATL GA Inventory'!$B108,'ATL RAW'!$L:$L,'ATL GA Inventory'!EW$3)+SUMIFS('ATL CR'!$J:$J,'ATL CR'!$I:$I,'ATL GA Inventory'!$B108,'ATL CR'!$L:$L,'ATL GA Inventory'!EW$3)</f>
        <v>0</v>
      </c>
      <c r="EX108" s="45">
        <f>SUMIFS('ATL RAW'!$J:$J,'ATL RAW'!$I:$I,'ATL GA Inventory'!$B108,'ATL RAW'!$L:$L,'ATL GA Inventory'!EX$3)+SUMIFS('ATL CR'!$J:$J,'ATL CR'!$I:$I,'ATL GA Inventory'!$B108,'ATL CR'!$L:$L,'ATL GA Inventory'!EX$3)</f>
        <v>0</v>
      </c>
      <c r="EY108" s="45">
        <f>SUMIFS('ATL RAW'!$J:$J,'ATL RAW'!$I:$I,'ATL GA Inventory'!$B108,'ATL RAW'!$L:$L,'ATL GA Inventory'!EY$3)+SUMIFS('ATL CR'!$J:$J,'ATL CR'!$I:$I,'ATL GA Inventory'!$B108,'ATL CR'!$L:$L,'ATL GA Inventory'!EY$3)</f>
        <v>0</v>
      </c>
      <c r="EZ108" s="45">
        <f>SUMIFS('ATL RAW'!$J:$J,'ATL RAW'!$I:$I,'ATL GA Inventory'!$B108,'ATL RAW'!$L:$L,'ATL GA Inventory'!EZ$3)+SUMIFS('ATL CR'!$J:$J,'ATL CR'!$I:$I,'ATL GA Inventory'!$B108,'ATL CR'!$L:$L,'ATL GA Inventory'!EZ$3)</f>
        <v>0</v>
      </c>
      <c r="FA108" s="45">
        <f>SUMIFS('ATL RAW'!$J:$J,'ATL RAW'!$I:$I,'ATL GA Inventory'!$B108,'ATL RAW'!$L:$L,'ATL GA Inventory'!FA$3)+SUMIFS('ATL CR'!$J:$J,'ATL CR'!$I:$I,'ATL GA Inventory'!$B108,'ATL CR'!$L:$L,'ATL GA Inventory'!FA$3)</f>
        <v>0</v>
      </c>
      <c r="FB108" s="45">
        <f>SUMIFS('ATL RAW'!$J:$J,'ATL RAW'!$I:$I,'ATL GA Inventory'!$B108,'ATL RAW'!$L:$L,'ATL GA Inventory'!FB$3)+SUMIFS('ATL CR'!$J:$J,'ATL CR'!$I:$I,'ATL GA Inventory'!$B108,'ATL CR'!$L:$L,'ATL GA Inventory'!FB$3)</f>
        <v>0</v>
      </c>
      <c r="FC108" s="45">
        <f>SUMIFS('ATL RAW'!$J:$J,'ATL RAW'!$I:$I,'ATL GA Inventory'!$B108,'ATL RAW'!$L:$L,'ATL GA Inventory'!FC$3)+SUMIFS('ATL CR'!$J:$J,'ATL CR'!$I:$I,'ATL GA Inventory'!$B108,'ATL CR'!$L:$L,'ATL GA Inventory'!FC$3)</f>
        <v>0</v>
      </c>
      <c r="FD108" s="45">
        <f>SUMIFS('ATL RAW'!$J:$J,'ATL RAW'!$I:$I,'ATL GA Inventory'!$B108,'ATL RAW'!$L:$L,'ATL GA Inventory'!FD$3)+SUMIFS('ATL CR'!$J:$J,'ATL CR'!$I:$I,'ATL GA Inventory'!$B108,'ATL CR'!$L:$L,'ATL GA Inventory'!FD$3)</f>
        <v>0</v>
      </c>
      <c r="FE108" s="45">
        <f>SUMIFS('ATL RAW'!$J:$J,'ATL RAW'!$I:$I,'ATL GA Inventory'!$B108,'ATL RAW'!$L:$L,'ATL GA Inventory'!FE$3)+SUMIFS('ATL CR'!$J:$J,'ATL CR'!$I:$I,'ATL GA Inventory'!$B108,'ATL CR'!$L:$L,'ATL GA Inventory'!FE$3)</f>
        <v>0</v>
      </c>
      <c r="FF108" s="45">
        <f>SUMIFS('ATL RAW'!$J:$J,'ATL RAW'!$I:$I,'ATL GA Inventory'!$B108,'ATL RAW'!$L:$L,'ATL GA Inventory'!FF$3)+SUMIFS('ATL CR'!$J:$J,'ATL CR'!$I:$I,'ATL GA Inventory'!$B108,'ATL CR'!$L:$L,'ATL GA Inventory'!FF$3)</f>
        <v>0</v>
      </c>
      <c r="FG108" s="45">
        <f>SUMIFS('ATL RAW'!$J:$J,'ATL RAW'!$I:$I,'ATL GA Inventory'!$B108,'ATL RAW'!$L:$L,'ATL GA Inventory'!FG$3)+SUMIFS('ATL CR'!$J:$J,'ATL CR'!$I:$I,'ATL GA Inventory'!$B108,'ATL CR'!$L:$L,'ATL GA Inventory'!FG$3)</f>
        <v>0</v>
      </c>
      <c r="FH108" s="45">
        <f>SUMIFS('ATL RAW'!$J:$J,'ATL RAW'!$I:$I,'ATL GA Inventory'!$B108,'ATL RAW'!$L:$L,'ATL GA Inventory'!FH$3)+SUMIFS('ATL CR'!$J:$J,'ATL CR'!$I:$I,'ATL GA Inventory'!$B108,'ATL CR'!$L:$L,'ATL GA Inventory'!FH$3)</f>
        <v>0</v>
      </c>
      <c r="FI108" s="45">
        <f>SUMIFS('ATL RAW'!$J:$J,'ATL RAW'!$I:$I,'ATL GA Inventory'!$B108,'ATL RAW'!$L:$L,'ATL GA Inventory'!FI$3)+SUMIFS('ATL CR'!$J:$J,'ATL CR'!$I:$I,'ATL GA Inventory'!$B108,'ATL CR'!$L:$L,'ATL GA Inventory'!FI$3)</f>
        <v>0</v>
      </c>
      <c r="FJ108" s="45">
        <f>SUMIFS('ATL RAW'!$J:$J,'ATL RAW'!$I:$I,'ATL GA Inventory'!$B108,'ATL RAW'!$L:$L,'ATL GA Inventory'!FJ$3)+SUMIFS('ATL CR'!$J:$J,'ATL CR'!$I:$I,'ATL GA Inventory'!$B108,'ATL CR'!$L:$L,'ATL GA Inventory'!FJ$3)</f>
        <v>0</v>
      </c>
      <c r="FK108" s="45">
        <f>SUMIFS('ATL RAW'!$J:$J,'ATL RAW'!$I:$I,'ATL GA Inventory'!$B108,'ATL RAW'!$L:$L,'ATL GA Inventory'!FK$3)+SUMIFS('ATL CR'!$J:$J,'ATL CR'!$I:$I,'ATL GA Inventory'!$B108,'ATL CR'!$L:$L,'ATL GA Inventory'!FK$3)</f>
        <v>0</v>
      </c>
      <c r="FL108" s="45">
        <f>SUMIFS('ATL RAW'!$J:$J,'ATL RAW'!$I:$I,'ATL GA Inventory'!$B108,'ATL RAW'!$L:$L,'ATL GA Inventory'!FL$3)+SUMIFS('ATL CR'!$J:$J,'ATL CR'!$I:$I,'ATL GA Inventory'!$B108,'ATL CR'!$L:$L,'ATL GA Inventory'!FL$3)</f>
        <v>0</v>
      </c>
      <c r="FM108" s="45">
        <f>SUMIFS('ATL RAW'!$J:$J,'ATL RAW'!$I:$I,'ATL GA Inventory'!$B108,'ATL RAW'!$L:$L,'ATL GA Inventory'!FM$3)+SUMIFS('ATL CR'!$J:$J,'ATL CR'!$I:$I,'ATL GA Inventory'!$B108,'ATL CR'!$L:$L,'ATL GA Inventory'!FM$3)</f>
        <v>0</v>
      </c>
      <c r="FN108" s="45">
        <f>SUMIFS('ATL RAW'!$J:$J,'ATL RAW'!$I:$I,'ATL GA Inventory'!$B108,'ATL RAW'!$L:$L,'ATL GA Inventory'!FN$3)+SUMIFS('ATL CR'!$J:$J,'ATL CR'!$I:$I,'ATL GA Inventory'!$B108,'ATL CR'!$L:$L,'ATL GA Inventory'!FN$3)</f>
        <v>0</v>
      </c>
      <c r="FO108" s="45">
        <f>SUMIFS('ATL RAW'!$J:$J,'ATL RAW'!$I:$I,'ATL GA Inventory'!$B108,'ATL RAW'!$L:$L,'ATL GA Inventory'!FO$3)+SUMIFS('ATL CR'!$J:$J,'ATL CR'!$I:$I,'ATL GA Inventory'!$B108,'ATL CR'!$L:$L,'ATL GA Inventory'!FO$3)</f>
        <v>0</v>
      </c>
      <c r="FP108" s="45">
        <f>SUMIFS('ATL RAW'!$J:$J,'ATL RAW'!$I:$I,'ATL GA Inventory'!$B108,'ATL RAW'!$L:$L,'ATL GA Inventory'!FP$3)+SUMIFS('ATL CR'!$J:$J,'ATL CR'!$I:$I,'ATL GA Inventory'!$B108,'ATL CR'!$L:$L,'ATL GA Inventory'!FP$3)</f>
        <v>0</v>
      </c>
      <c r="FQ108" s="45">
        <f>SUMIFS('ATL RAW'!$J:$J,'ATL RAW'!$I:$I,'ATL GA Inventory'!$B108,'ATL RAW'!$L:$L,'ATL GA Inventory'!FQ$3)+SUMIFS('ATL CR'!$J:$J,'ATL CR'!$I:$I,'ATL GA Inventory'!$B108,'ATL CR'!$L:$L,'ATL GA Inventory'!FQ$3)</f>
        <v>0</v>
      </c>
      <c r="FR108" s="45">
        <f>SUMIFS('ATL RAW'!$J:$J,'ATL RAW'!$I:$I,'ATL GA Inventory'!$B108,'ATL RAW'!$L:$L,'ATL GA Inventory'!FR$3)+SUMIFS('ATL CR'!$J:$J,'ATL CR'!$I:$I,'ATL GA Inventory'!$B108,'ATL CR'!$L:$L,'ATL GA Inventory'!FR$3)</f>
        <v>0</v>
      </c>
      <c r="FS108" s="45">
        <f>SUMIFS('ATL RAW'!$J:$J,'ATL RAW'!$I:$I,'ATL GA Inventory'!$B108,'ATL RAW'!$L:$L,'ATL GA Inventory'!FS$3)+SUMIFS('ATL CR'!$J:$J,'ATL CR'!$I:$I,'ATL GA Inventory'!$B108,'ATL CR'!$L:$L,'ATL GA Inventory'!FS$3)</f>
        <v>0</v>
      </c>
      <c r="FT108" s="45">
        <f>SUMIFS('ATL RAW'!$J:$J,'ATL RAW'!$I:$I,'ATL GA Inventory'!$B108,'ATL RAW'!$L:$L,'ATL GA Inventory'!FT$3)+SUMIFS('ATL CR'!$J:$J,'ATL CR'!$I:$I,'ATL GA Inventory'!$B108,'ATL CR'!$L:$L,'ATL GA Inventory'!FT$3)</f>
        <v>0</v>
      </c>
      <c r="FU108" s="45">
        <f>SUMIFS('ATL RAW'!$J:$J,'ATL RAW'!$I:$I,'ATL GA Inventory'!$B108,'ATL RAW'!$L:$L,'ATL GA Inventory'!FU$3)+SUMIFS('ATL CR'!$J:$J,'ATL CR'!$I:$I,'ATL GA Inventory'!$B108,'ATL CR'!$L:$L,'ATL GA Inventory'!FU$3)</f>
        <v>0</v>
      </c>
      <c r="FV108" s="45">
        <f>SUMIFS('ATL RAW'!$J:$J,'ATL RAW'!$I:$I,'ATL GA Inventory'!$B108,'ATL RAW'!$L:$L,'ATL GA Inventory'!FV$3)+SUMIFS('ATL CR'!$J:$J,'ATL CR'!$I:$I,'ATL GA Inventory'!$B108,'ATL CR'!$L:$L,'ATL GA Inventory'!FV$3)</f>
        <v>0</v>
      </c>
      <c r="FW108" s="45">
        <f>SUMIFS('ATL RAW'!$J:$J,'ATL RAW'!$I:$I,'ATL GA Inventory'!$B108,'ATL RAW'!$L:$L,'ATL GA Inventory'!FW$3)+SUMIFS('ATL CR'!$J:$J,'ATL CR'!$I:$I,'ATL GA Inventory'!$B108,'ATL CR'!$L:$L,'ATL GA Inventory'!FW$3)</f>
        <v>0</v>
      </c>
      <c r="FX108" s="45">
        <f>SUMIFS('ATL RAW'!$J:$J,'ATL RAW'!$I:$I,'ATL GA Inventory'!$B108,'ATL RAW'!$L:$L,'ATL GA Inventory'!FX$3)+SUMIFS('ATL CR'!$J:$J,'ATL CR'!$I:$I,'ATL GA Inventory'!$B108,'ATL CR'!$L:$L,'ATL GA Inventory'!FX$3)</f>
        <v>0</v>
      </c>
      <c r="FY108" s="45">
        <f>SUMIFS('ATL RAW'!$J:$J,'ATL RAW'!$I:$I,'ATL GA Inventory'!$B108,'ATL RAW'!$L:$L,'ATL GA Inventory'!FY$3)+SUMIFS('ATL CR'!$J:$J,'ATL CR'!$I:$I,'ATL GA Inventory'!$B108,'ATL CR'!$L:$L,'ATL GA Inventory'!FY$3)</f>
        <v>0</v>
      </c>
      <c r="FZ108" s="45">
        <f>SUMIFS('ATL RAW'!$J:$J,'ATL RAW'!$I:$I,'ATL GA Inventory'!$B108,'ATL RAW'!$L:$L,'ATL GA Inventory'!FZ$3)+SUMIFS('ATL CR'!$J:$J,'ATL CR'!$I:$I,'ATL GA Inventory'!$B108,'ATL CR'!$L:$L,'ATL GA Inventory'!FZ$3)</f>
        <v>0</v>
      </c>
      <c r="GA108" s="45">
        <f>SUMIFS('ATL RAW'!$J:$J,'ATL RAW'!$I:$I,'ATL GA Inventory'!$B108,'ATL RAW'!$L:$L,'ATL GA Inventory'!GA$3)+SUMIFS('ATL CR'!$J:$J,'ATL CR'!$I:$I,'ATL GA Inventory'!$B108,'ATL CR'!$L:$L,'ATL GA Inventory'!GA$3)</f>
        <v>0</v>
      </c>
      <c r="GB108" s="45">
        <f>SUMIFS('ATL RAW'!$J:$J,'ATL RAW'!$I:$I,'ATL GA Inventory'!$B108,'ATL RAW'!$L:$L,'ATL GA Inventory'!GB$3)+SUMIFS('ATL CR'!$J:$J,'ATL CR'!$I:$I,'ATL GA Inventory'!$B108,'ATL CR'!$L:$L,'ATL GA Inventory'!GB$3)</f>
        <v>0</v>
      </c>
      <c r="GC108" s="45">
        <f>SUMIFS('ATL RAW'!$J:$J,'ATL RAW'!$I:$I,'ATL GA Inventory'!$B108,'ATL RAW'!$L:$L,'ATL GA Inventory'!GC$3)+SUMIFS('ATL CR'!$J:$J,'ATL CR'!$I:$I,'ATL GA Inventory'!$B108,'ATL CR'!$L:$L,'ATL GA Inventory'!GC$3)</f>
        <v>0</v>
      </c>
      <c r="GD108" s="45">
        <f>SUMIFS('ATL RAW'!$J:$J,'ATL RAW'!$I:$I,'ATL GA Inventory'!$B108,'ATL RAW'!$L:$L,'ATL GA Inventory'!GD$3)+SUMIFS('ATL CR'!$J:$J,'ATL CR'!$I:$I,'ATL GA Inventory'!$B108,'ATL CR'!$L:$L,'ATL GA Inventory'!GD$3)</f>
        <v>0</v>
      </c>
      <c r="GE108" s="45">
        <f>SUMIFS('ATL RAW'!$J:$J,'ATL RAW'!$I:$I,'ATL GA Inventory'!$B108,'ATL RAW'!$L:$L,'ATL GA Inventory'!GE$3)+SUMIFS('ATL CR'!$J:$J,'ATL CR'!$I:$I,'ATL GA Inventory'!$B108,'ATL CR'!$L:$L,'ATL GA Inventory'!GE$3)</f>
        <v>0</v>
      </c>
      <c r="GF108" s="45">
        <f>SUMIFS('ATL RAW'!$J:$J,'ATL RAW'!$I:$I,'ATL GA Inventory'!$B108,'ATL RAW'!$L:$L,'ATL GA Inventory'!GF$3)+SUMIFS('ATL CR'!$J:$J,'ATL CR'!$I:$I,'ATL GA Inventory'!$B108,'ATL CR'!$L:$L,'ATL GA Inventory'!GF$3)</f>
        <v>0</v>
      </c>
      <c r="GG108" s="45">
        <f>SUMIFS('ATL RAW'!$J:$J,'ATL RAW'!$I:$I,'ATL GA Inventory'!$B108,'ATL RAW'!$L:$L,'ATL GA Inventory'!GG$3)+SUMIFS('ATL CR'!$J:$J,'ATL CR'!$I:$I,'ATL GA Inventory'!$B108,'ATL CR'!$L:$L,'ATL GA Inventory'!GG$3)</f>
        <v>0</v>
      </c>
      <c r="GH108" s="45">
        <f>SUMIFS('ATL RAW'!$J:$J,'ATL RAW'!$I:$I,'ATL GA Inventory'!$B108,'ATL RAW'!$L:$L,'ATL GA Inventory'!GH$3)+SUMIFS('ATL CR'!$J:$J,'ATL CR'!$I:$I,'ATL GA Inventory'!$B108,'ATL CR'!$L:$L,'ATL GA Inventory'!GH$3)</f>
        <v>0</v>
      </c>
      <c r="GI108" s="45">
        <f>SUMIFS('ATL RAW'!$J:$J,'ATL RAW'!$I:$I,'ATL GA Inventory'!$B108,'ATL RAW'!$L:$L,'ATL GA Inventory'!GI$3)+SUMIFS('ATL CR'!$J:$J,'ATL CR'!$I:$I,'ATL GA Inventory'!$B108,'ATL CR'!$L:$L,'ATL GA Inventory'!GI$3)</f>
        <v>0</v>
      </c>
      <c r="GJ108" s="45">
        <f>SUMIFS('ATL RAW'!$J:$J,'ATL RAW'!$I:$I,'ATL GA Inventory'!$B108,'ATL RAW'!$L:$L,'ATL GA Inventory'!GJ$3)+SUMIFS('ATL CR'!$J:$J,'ATL CR'!$I:$I,'ATL GA Inventory'!$B108,'ATL CR'!$L:$L,'ATL GA Inventory'!GJ$3)</f>
        <v>0</v>
      </c>
      <c r="GK108" s="45">
        <f>SUMIFS('ATL RAW'!$J:$J,'ATL RAW'!$I:$I,'ATL GA Inventory'!$B108,'ATL RAW'!$L:$L,'ATL GA Inventory'!GK$3)+SUMIFS('ATL CR'!$J:$J,'ATL CR'!$I:$I,'ATL GA Inventory'!$B108,'ATL CR'!$L:$L,'ATL GA Inventory'!GK$3)</f>
        <v>0</v>
      </c>
      <c r="GL108" s="45">
        <f>SUMIFS('ATL RAW'!$J:$J,'ATL RAW'!$I:$I,'ATL GA Inventory'!$B108,'ATL RAW'!$L:$L,'ATL GA Inventory'!GL$3)+SUMIFS('ATL CR'!$J:$J,'ATL CR'!$I:$I,'ATL GA Inventory'!$B108,'ATL CR'!$L:$L,'ATL GA Inventory'!GL$3)</f>
        <v>0</v>
      </c>
      <c r="GM108" s="45">
        <f>SUMIFS('ATL RAW'!$J:$J,'ATL RAW'!$I:$I,'ATL GA Inventory'!$B108,'ATL RAW'!$L:$L,'ATL GA Inventory'!GM$3)+SUMIFS('ATL CR'!$J:$J,'ATL CR'!$I:$I,'ATL GA Inventory'!$B108,'ATL CR'!$L:$L,'ATL GA Inventory'!GM$3)</f>
        <v>0</v>
      </c>
      <c r="GN108" s="45">
        <f>SUMIFS('ATL RAW'!$J:$J,'ATL RAW'!$I:$I,'ATL GA Inventory'!$B108,'ATL RAW'!$L:$L,'ATL GA Inventory'!GN$3)+SUMIFS('ATL CR'!$J:$J,'ATL CR'!$I:$I,'ATL GA Inventory'!$B108,'ATL CR'!$L:$L,'ATL GA Inventory'!GN$3)</f>
        <v>0</v>
      </c>
      <c r="GO108" s="45">
        <f>SUMIFS('ATL RAW'!$J:$J,'ATL RAW'!$I:$I,'ATL GA Inventory'!$B108,'ATL RAW'!$L:$L,'ATL GA Inventory'!GO$3)+SUMIFS('ATL CR'!$J:$J,'ATL CR'!$I:$I,'ATL GA Inventory'!$B108,'ATL CR'!$L:$L,'ATL GA Inventory'!GO$3)</f>
        <v>0</v>
      </c>
      <c r="GP108" s="45">
        <f>SUMIFS('ATL RAW'!$J:$J,'ATL RAW'!$I:$I,'ATL GA Inventory'!$B108,'ATL RAW'!$L:$L,'ATL GA Inventory'!GP$3)+SUMIFS('ATL CR'!$J:$J,'ATL CR'!$I:$I,'ATL GA Inventory'!$B108,'ATL CR'!$L:$L,'ATL GA Inventory'!GP$3)</f>
        <v>0</v>
      </c>
      <c r="GQ108" s="45">
        <f>SUMIFS('ATL RAW'!$J:$J,'ATL RAW'!$I:$I,'ATL GA Inventory'!$B108,'ATL RAW'!$L:$L,'ATL GA Inventory'!GQ$3)+SUMIFS('ATL CR'!$J:$J,'ATL CR'!$I:$I,'ATL GA Inventory'!$B108,'ATL CR'!$L:$L,'ATL GA Inventory'!GQ$3)</f>
        <v>0</v>
      </c>
      <c r="GR108" s="45">
        <f>SUMIFS('ATL RAW'!$J:$J,'ATL RAW'!$I:$I,'ATL GA Inventory'!$B108,'ATL RAW'!$L:$L,'ATL GA Inventory'!GR$3)+SUMIFS('ATL CR'!$J:$J,'ATL CR'!$I:$I,'ATL GA Inventory'!$B108,'ATL CR'!$L:$L,'ATL GA Inventory'!GR$3)</f>
        <v>0</v>
      </c>
      <c r="GS108" s="45">
        <f>SUMIFS('ATL RAW'!$J:$J,'ATL RAW'!$I:$I,'ATL GA Inventory'!$B108,'ATL RAW'!$L:$L,'ATL GA Inventory'!GS$3)+SUMIFS('ATL CR'!$J:$J,'ATL CR'!$I:$I,'ATL GA Inventory'!$B108,'ATL CR'!$L:$L,'ATL GA Inventory'!GS$3)</f>
        <v>0</v>
      </c>
      <c r="GT108" s="45">
        <f>SUMIFS('ATL RAW'!$J:$J,'ATL RAW'!$I:$I,'ATL GA Inventory'!$B108,'ATL RAW'!$L:$L,'ATL GA Inventory'!GT$3)+SUMIFS('ATL CR'!$J:$J,'ATL CR'!$I:$I,'ATL GA Inventory'!$B108,'ATL CR'!$L:$L,'ATL GA Inventory'!GT$3)</f>
        <v>0</v>
      </c>
      <c r="GU108" s="45">
        <f>SUMIFS('ATL RAW'!$J:$J,'ATL RAW'!$I:$I,'ATL GA Inventory'!$B108,'ATL RAW'!$L:$L,'ATL GA Inventory'!GU$3)+SUMIFS('ATL CR'!$J:$J,'ATL CR'!$I:$I,'ATL GA Inventory'!$B108,'ATL CR'!$L:$L,'ATL GA Inventory'!GU$3)</f>
        <v>0</v>
      </c>
      <c r="GV108" s="45">
        <f>SUMIFS('ATL RAW'!$J:$J,'ATL RAW'!$I:$I,'ATL GA Inventory'!$B108,'ATL RAW'!$L:$L,'ATL GA Inventory'!GV$3)+SUMIFS('ATL CR'!$J:$J,'ATL CR'!$I:$I,'ATL GA Inventory'!$B108,'ATL CR'!$L:$L,'ATL GA Inventory'!GV$3)</f>
        <v>0</v>
      </c>
      <c r="GW108" s="45">
        <f>SUMIFS('ATL RAW'!$J:$J,'ATL RAW'!$I:$I,'ATL GA Inventory'!$B108,'ATL RAW'!$L:$L,'ATL GA Inventory'!GW$3)+SUMIFS('ATL CR'!$J:$J,'ATL CR'!$I:$I,'ATL GA Inventory'!$B108,'ATL CR'!$L:$L,'ATL GA Inventory'!GW$3)</f>
        <v>0</v>
      </c>
      <c r="GX108" s="45">
        <f>SUMIFS('ATL RAW'!$J:$J,'ATL RAW'!$I:$I,'ATL GA Inventory'!$B108,'ATL RAW'!$L:$L,'ATL GA Inventory'!GX$3)+SUMIFS('ATL CR'!$J:$J,'ATL CR'!$I:$I,'ATL GA Inventory'!$B108,'ATL CR'!$L:$L,'ATL GA Inventory'!GX$3)</f>
        <v>0</v>
      </c>
      <c r="GY108" s="45">
        <f>SUMIFS('ATL RAW'!$J:$J,'ATL RAW'!$I:$I,'ATL GA Inventory'!$B108,'ATL RAW'!$L:$L,'ATL GA Inventory'!GY$3)+SUMIFS('ATL CR'!$J:$J,'ATL CR'!$I:$I,'ATL GA Inventory'!$B108,'ATL CR'!$L:$L,'ATL GA Inventory'!GY$3)</f>
        <v>0</v>
      </c>
    </row>
    <row r="109" spans="1:207" hidden="1">
      <c r="A109" s="43" t="s">
        <v>936</v>
      </c>
      <c r="B109" s="43">
        <f t="shared" si="13"/>
        <v>46222127</v>
      </c>
      <c r="C109" s="43" t="str">
        <f t="shared" si="13"/>
        <v>Q.PEAK DUO BLK-G6P+/HL</v>
      </c>
      <c r="D109" s="44" t="str">
        <f t="shared" si="13"/>
        <v>335</v>
      </c>
      <c r="E109" s="45">
        <f>SUMIFS('ATL RAW'!$J:$J,'ATL RAW'!$I:$I,'ATL GA Inventory'!$B109,'ATL RAW'!$L:$L,'ATL GA Inventory'!E$3)+SUMIFS('ATL CR'!$J:$J,'ATL CR'!$I:$I,'ATL GA Inventory'!$B109,'ATL CR'!$L:$L,'ATL GA Inventory'!E$3)</f>
        <v>0</v>
      </c>
      <c r="F109" s="45">
        <f>SUMIFS('ATL RAW'!$J:$J,'ATL RAW'!$I:$I,'ATL GA Inventory'!$B109,'ATL RAW'!$L:$L,'ATL GA Inventory'!F$3)+SUMIFS('ATL CR'!$J:$J,'ATL CR'!$I:$I,'ATL GA Inventory'!$B109,'ATL CR'!$L:$L,'ATL GA Inventory'!F$3)</f>
        <v>0</v>
      </c>
      <c r="G109" s="45">
        <f>SUMIFS('ATL RAW'!$J:$J,'ATL RAW'!$I:$I,'ATL GA Inventory'!$B109,'ATL RAW'!$L:$L,'ATL GA Inventory'!G$3)+SUMIFS('ATL CR'!$J:$J,'ATL CR'!$I:$I,'ATL GA Inventory'!$B109,'ATL CR'!$L:$L,'ATL GA Inventory'!G$3)</f>
        <v>0</v>
      </c>
      <c r="H109" s="45">
        <f>SUMIFS('ATL RAW'!$J:$J,'ATL RAW'!$I:$I,'ATL GA Inventory'!$B109,'ATL RAW'!$L:$L,'ATL GA Inventory'!H$3)+SUMIFS('ATL CR'!$J:$J,'ATL CR'!$I:$I,'ATL GA Inventory'!$B109,'ATL CR'!$L:$L,'ATL GA Inventory'!H$3)</f>
        <v>0</v>
      </c>
      <c r="I109" s="45">
        <f>SUMIFS('ATL RAW'!$J:$J,'ATL RAW'!$I:$I,'ATL GA Inventory'!$B109,'ATL RAW'!$L:$L,'ATL GA Inventory'!I$3)+SUMIFS('ATL CR'!$J:$J,'ATL CR'!$I:$I,'ATL GA Inventory'!$B109,'ATL CR'!$L:$L,'ATL GA Inventory'!I$3)</f>
        <v>0</v>
      </c>
      <c r="J109" s="45">
        <f>SUMIFS('ATL RAW'!$J:$J,'ATL RAW'!$I:$I,'ATL GA Inventory'!$B109,'ATL RAW'!$L:$L,'ATL GA Inventory'!J$3)+SUMIFS('ATL CR'!$J:$J,'ATL CR'!$I:$I,'ATL GA Inventory'!$B109,'ATL CR'!$L:$L,'ATL GA Inventory'!J$3)</f>
        <v>0</v>
      </c>
      <c r="K109" s="45">
        <f>SUMIFS('ATL RAW'!$J:$J,'ATL RAW'!$I:$I,'ATL GA Inventory'!$B109,'ATL RAW'!$L:$L,'ATL GA Inventory'!K$3)+SUMIFS('ATL CR'!$J:$J,'ATL CR'!$I:$I,'ATL GA Inventory'!$B109,'ATL CR'!$L:$L,'ATL GA Inventory'!K$3)</f>
        <v>0</v>
      </c>
      <c r="L109" s="45">
        <f>SUMIFS('ATL RAW'!$J:$J,'ATL RAW'!$I:$I,'ATL GA Inventory'!$B109,'ATL RAW'!$L:$L,'ATL GA Inventory'!L$3)+SUMIFS('ATL CR'!$J:$J,'ATL CR'!$I:$I,'ATL GA Inventory'!$B109,'ATL CR'!$L:$L,'ATL GA Inventory'!L$3)</f>
        <v>0</v>
      </c>
      <c r="M109" s="45">
        <f>SUMIFS('ATL RAW'!$J:$J,'ATL RAW'!$I:$I,'ATL GA Inventory'!$B109,'ATL RAW'!$L:$L,'ATL GA Inventory'!M$3)+SUMIFS('ATL CR'!$J:$J,'ATL CR'!$I:$I,'ATL GA Inventory'!$B109,'ATL CR'!$L:$L,'ATL GA Inventory'!M$3)</f>
        <v>0</v>
      </c>
      <c r="N109" s="45">
        <f>SUMIFS('ATL RAW'!$J:$J,'ATL RAW'!$I:$I,'ATL GA Inventory'!$B109,'ATL RAW'!$L:$L,'ATL GA Inventory'!N$3)+SUMIFS('ATL CR'!$J:$J,'ATL CR'!$I:$I,'ATL GA Inventory'!$B109,'ATL CR'!$L:$L,'ATL GA Inventory'!N$3)</f>
        <v>0</v>
      </c>
      <c r="O109" s="45">
        <f>SUMIFS('ATL RAW'!$J:$J,'ATL RAW'!$I:$I,'ATL GA Inventory'!$B109,'ATL RAW'!$L:$L,'ATL GA Inventory'!O$3)+SUMIFS('ATL CR'!$J:$J,'ATL CR'!$I:$I,'ATL GA Inventory'!$B109,'ATL CR'!$L:$L,'ATL GA Inventory'!O$3)</f>
        <v>0</v>
      </c>
      <c r="P109" s="45">
        <f>SUMIFS('ATL RAW'!$J:$J,'ATL RAW'!$I:$I,'ATL GA Inventory'!$B109,'ATL RAW'!$L:$L,'ATL GA Inventory'!P$3)+SUMIFS('ATL CR'!$J:$J,'ATL CR'!$I:$I,'ATL GA Inventory'!$B109,'ATL CR'!$L:$L,'ATL GA Inventory'!P$3)</f>
        <v>0</v>
      </c>
      <c r="Q109" s="45">
        <f>SUMIFS('ATL RAW'!$J:$J,'ATL RAW'!$I:$I,'ATL GA Inventory'!$B109,'ATL RAW'!$L:$L,'ATL GA Inventory'!Q$3)+SUMIFS('ATL CR'!$J:$J,'ATL CR'!$I:$I,'ATL GA Inventory'!$B109,'ATL CR'!$L:$L,'ATL GA Inventory'!Q$3)</f>
        <v>0</v>
      </c>
      <c r="R109" s="45">
        <f>SUMIFS('ATL RAW'!$J:$J,'ATL RAW'!$I:$I,'ATL GA Inventory'!$B109,'ATL RAW'!$L:$L,'ATL GA Inventory'!R$3)+SUMIFS('ATL CR'!$J:$J,'ATL CR'!$I:$I,'ATL GA Inventory'!$B109,'ATL CR'!$L:$L,'ATL GA Inventory'!R$3)</f>
        <v>0</v>
      </c>
      <c r="S109" s="45">
        <f>SUMIFS('ATL RAW'!$J:$J,'ATL RAW'!$I:$I,'ATL GA Inventory'!$B109,'ATL RAW'!$L:$L,'ATL GA Inventory'!S$3)+SUMIFS('ATL CR'!$J:$J,'ATL CR'!$I:$I,'ATL GA Inventory'!$B109,'ATL CR'!$L:$L,'ATL GA Inventory'!S$3)</f>
        <v>0</v>
      </c>
      <c r="T109" s="45">
        <f>SUMIFS('ATL RAW'!$J:$J,'ATL RAW'!$I:$I,'ATL GA Inventory'!$B109,'ATL RAW'!$L:$L,'ATL GA Inventory'!T$3)+SUMIFS('ATL CR'!$J:$J,'ATL CR'!$I:$I,'ATL GA Inventory'!$B109,'ATL CR'!$L:$L,'ATL GA Inventory'!T$3)</f>
        <v>0</v>
      </c>
      <c r="U109" s="45">
        <f>SUMIFS('ATL RAW'!$J:$J,'ATL RAW'!$I:$I,'ATL GA Inventory'!$B109,'ATL RAW'!$L:$L,'ATL GA Inventory'!U$3)+SUMIFS('ATL CR'!$J:$J,'ATL CR'!$I:$I,'ATL GA Inventory'!$B109,'ATL CR'!$L:$L,'ATL GA Inventory'!U$3)</f>
        <v>0</v>
      </c>
      <c r="V109" s="45">
        <f>SUMIFS('ATL RAW'!$J:$J,'ATL RAW'!$I:$I,'ATL GA Inventory'!$B109,'ATL RAW'!$L:$L,'ATL GA Inventory'!V$3)+SUMIFS('ATL CR'!$J:$J,'ATL CR'!$I:$I,'ATL GA Inventory'!$B109,'ATL CR'!$L:$L,'ATL GA Inventory'!V$3)</f>
        <v>0</v>
      </c>
      <c r="W109" s="45">
        <f>SUMIFS('ATL RAW'!$J:$J,'ATL RAW'!$I:$I,'ATL GA Inventory'!$B109,'ATL RAW'!$L:$L,'ATL GA Inventory'!W$3)+SUMIFS('ATL CR'!$J:$J,'ATL CR'!$I:$I,'ATL GA Inventory'!$B109,'ATL CR'!$L:$L,'ATL GA Inventory'!W$3)</f>
        <v>0</v>
      </c>
      <c r="X109" s="45">
        <f>SUMIFS('ATL RAW'!$J:$J,'ATL RAW'!$I:$I,'ATL GA Inventory'!$B109,'ATL RAW'!$L:$L,'ATL GA Inventory'!X$3)+SUMIFS('ATL CR'!$J:$J,'ATL CR'!$I:$I,'ATL GA Inventory'!$B109,'ATL CR'!$L:$L,'ATL GA Inventory'!X$3)</f>
        <v>0</v>
      </c>
      <c r="Y109" s="45">
        <f>SUMIFS('ATL RAW'!$J:$J,'ATL RAW'!$I:$I,'ATL GA Inventory'!$B109,'ATL RAW'!$L:$L,'ATL GA Inventory'!Y$3)+SUMIFS('ATL CR'!$J:$J,'ATL CR'!$I:$I,'ATL GA Inventory'!$B109,'ATL CR'!$L:$L,'ATL GA Inventory'!Y$3)</f>
        <v>0</v>
      </c>
      <c r="Z109" s="45">
        <f>SUMIFS('ATL RAW'!$J:$J,'ATL RAW'!$I:$I,'ATL GA Inventory'!$B109,'ATL RAW'!$L:$L,'ATL GA Inventory'!Z$3)+SUMIFS('ATL CR'!$J:$J,'ATL CR'!$I:$I,'ATL GA Inventory'!$B109,'ATL CR'!$L:$L,'ATL GA Inventory'!Z$3)</f>
        <v>0</v>
      </c>
      <c r="AA109" s="45">
        <f>SUMIFS('ATL RAW'!$J:$J,'ATL RAW'!$I:$I,'ATL GA Inventory'!$B109,'ATL RAW'!$L:$L,'ATL GA Inventory'!AA$3)+SUMIFS('ATL CR'!$J:$J,'ATL CR'!$I:$I,'ATL GA Inventory'!$B109,'ATL CR'!$L:$L,'ATL GA Inventory'!AA$3)</f>
        <v>0</v>
      </c>
      <c r="AB109" s="45">
        <f>SUMIFS('ATL RAW'!$J:$J,'ATL RAW'!$I:$I,'ATL GA Inventory'!$B109,'ATL RAW'!$L:$L,'ATL GA Inventory'!AB$3)+SUMIFS('ATL CR'!$J:$J,'ATL CR'!$I:$I,'ATL GA Inventory'!$B109,'ATL CR'!$L:$L,'ATL GA Inventory'!AB$3)</f>
        <v>0</v>
      </c>
      <c r="AC109" s="45">
        <f>SUMIFS('ATL RAW'!$J:$J,'ATL RAW'!$I:$I,'ATL GA Inventory'!$B109,'ATL RAW'!$L:$L,'ATL GA Inventory'!AC$3)+SUMIFS('ATL CR'!$J:$J,'ATL CR'!$I:$I,'ATL GA Inventory'!$B109,'ATL CR'!$L:$L,'ATL GA Inventory'!AC$3)</f>
        <v>0</v>
      </c>
      <c r="AD109" s="45">
        <f>SUMIFS('ATL RAW'!$J:$J,'ATL RAW'!$I:$I,'ATL GA Inventory'!$B109,'ATL RAW'!$L:$L,'ATL GA Inventory'!AD$3)+SUMIFS('ATL CR'!$J:$J,'ATL CR'!$I:$I,'ATL GA Inventory'!$B109,'ATL CR'!$L:$L,'ATL GA Inventory'!AD$3)</f>
        <v>0</v>
      </c>
      <c r="AE109" s="45">
        <f>SUMIFS('ATL RAW'!$J:$J,'ATL RAW'!$I:$I,'ATL GA Inventory'!$B109,'ATL RAW'!$L:$L,'ATL GA Inventory'!AE$3)+SUMIFS('ATL CR'!$J:$J,'ATL CR'!$I:$I,'ATL GA Inventory'!$B109,'ATL CR'!$L:$L,'ATL GA Inventory'!AE$3)</f>
        <v>0</v>
      </c>
      <c r="AF109" s="45">
        <f>SUMIFS('ATL RAW'!$J:$J,'ATL RAW'!$I:$I,'ATL GA Inventory'!$B109,'ATL RAW'!$L:$L,'ATL GA Inventory'!AF$3)+SUMIFS('ATL CR'!$J:$J,'ATL CR'!$I:$I,'ATL GA Inventory'!$B109,'ATL CR'!$L:$L,'ATL GA Inventory'!AF$3)</f>
        <v>0</v>
      </c>
      <c r="AG109" s="45">
        <f>SUMIFS('ATL RAW'!$J:$J,'ATL RAW'!$I:$I,'ATL GA Inventory'!$B109,'ATL RAW'!$L:$L,'ATL GA Inventory'!AG$3)+SUMIFS('ATL CR'!$J:$J,'ATL CR'!$I:$I,'ATL GA Inventory'!$B109,'ATL CR'!$L:$L,'ATL GA Inventory'!AG$3)</f>
        <v>0</v>
      </c>
      <c r="AH109" s="45">
        <f>SUMIFS('ATL RAW'!$J:$J,'ATL RAW'!$I:$I,'ATL GA Inventory'!$B109,'ATL RAW'!$L:$L,'ATL GA Inventory'!AH$3)+SUMIFS('ATL CR'!$J:$J,'ATL CR'!$I:$I,'ATL GA Inventory'!$B109,'ATL CR'!$L:$L,'ATL GA Inventory'!AH$3)</f>
        <v>0</v>
      </c>
      <c r="AI109" s="45">
        <f>SUMIFS('ATL RAW'!$J:$J,'ATL RAW'!$I:$I,'ATL GA Inventory'!$B109,'ATL RAW'!$L:$L,'ATL GA Inventory'!AI$3)+SUMIFS('ATL CR'!$J:$J,'ATL CR'!$I:$I,'ATL GA Inventory'!$B109,'ATL CR'!$L:$L,'ATL GA Inventory'!AI$3)</f>
        <v>0</v>
      </c>
      <c r="AJ109" s="45">
        <f>SUMIFS('ATL RAW'!$J:$J,'ATL RAW'!$I:$I,'ATL GA Inventory'!$B109,'ATL RAW'!$L:$L,'ATL GA Inventory'!AJ$3)+SUMIFS('ATL CR'!$J:$J,'ATL CR'!$I:$I,'ATL GA Inventory'!$B109,'ATL CR'!$L:$L,'ATL GA Inventory'!AJ$3)</f>
        <v>0</v>
      </c>
      <c r="AK109" s="45">
        <f>SUMIFS('ATL RAW'!$J:$J,'ATL RAW'!$I:$I,'ATL GA Inventory'!$B109,'ATL RAW'!$L:$L,'ATL GA Inventory'!AK$3)+SUMIFS('ATL CR'!$J:$J,'ATL CR'!$I:$I,'ATL GA Inventory'!$B109,'ATL CR'!$L:$L,'ATL GA Inventory'!AK$3)</f>
        <v>0</v>
      </c>
      <c r="AL109" s="45">
        <f>SUMIFS('ATL RAW'!$J:$J,'ATL RAW'!$I:$I,'ATL GA Inventory'!$B109,'ATL RAW'!$L:$L,'ATL GA Inventory'!AL$3)+SUMIFS('ATL CR'!$J:$J,'ATL CR'!$I:$I,'ATL GA Inventory'!$B109,'ATL CR'!$L:$L,'ATL GA Inventory'!AL$3)</f>
        <v>0</v>
      </c>
      <c r="AM109" s="45">
        <f>SUMIFS('ATL RAW'!$J:$J,'ATL RAW'!$I:$I,'ATL GA Inventory'!$B109,'ATL RAW'!$L:$L,'ATL GA Inventory'!AM$3)+SUMIFS('ATL CR'!$J:$J,'ATL CR'!$I:$I,'ATL GA Inventory'!$B109,'ATL CR'!$L:$L,'ATL GA Inventory'!AM$3)</f>
        <v>0</v>
      </c>
      <c r="AN109" s="45">
        <f>SUMIFS('ATL RAW'!$J:$J,'ATL RAW'!$I:$I,'ATL GA Inventory'!$B109,'ATL RAW'!$L:$L,'ATL GA Inventory'!AN$3)+SUMIFS('ATL CR'!$J:$J,'ATL CR'!$I:$I,'ATL GA Inventory'!$B109,'ATL CR'!$L:$L,'ATL GA Inventory'!AN$3)</f>
        <v>0</v>
      </c>
      <c r="AO109" s="45">
        <f>SUMIFS('ATL RAW'!$J:$J,'ATL RAW'!$I:$I,'ATL GA Inventory'!$B109,'ATL RAW'!$L:$L,'ATL GA Inventory'!AO$3)+SUMIFS('ATL CR'!$J:$J,'ATL CR'!$I:$I,'ATL GA Inventory'!$B109,'ATL CR'!$L:$L,'ATL GA Inventory'!AO$3)</f>
        <v>0</v>
      </c>
      <c r="AP109" s="45">
        <f>SUMIFS('ATL RAW'!$J:$J,'ATL RAW'!$I:$I,'ATL GA Inventory'!$B109,'ATL RAW'!$L:$L,'ATL GA Inventory'!AP$3)+SUMIFS('ATL CR'!$J:$J,'ATL CR'!$I:$I,'ATL GA Inventory'!$B109,'ATL CR'!$L:$L,'ATL GA Inventory'!AP$3)</f>
        <v>0</v>
      </c>
      <c r="AQ109" s="45">
        <f>SUMIFS('ATL RAW'!$J:$J,'ATL RAW'!$I:$I,'ATL GA Inventory'!$B109,'ATL RAW'!$L:$L,'ATL GA Inventory'!AQ$3)+SUMIFS('ATL CR'!$J:$J,'ATL CR'!$I:$I,'ATL GA Inventory'!$B109,'ATL CR'!$L:$L,'ATL GA Inventory'!AQ$3)</f>
        <v>0</v>
      </c>
      <c r="AR109" s="45">
        <f>SUMIFS('ATL RAW'!$J:$J,'ATL RAW'!$I:$I,'ATL GA Inventory'!$B109,'ATL RAW'!$L:$L,'ATL GA Inventory'!AR$3)+SUMIFS('ATL CR'!$J:$J,'ATL CR'!$I:$I,'ATL GA Inventory'!$B109,'ATL CR'!$L:$L,'ATL GA Inventory'!AR$3)</f>
        <v>0</v>
      </c>
      <c r="AS109" s="45">
        <f>SUMIFS('ATL RAW'!$J:$J,'ATL RAW'!$I:$I,'ATL GA Inventory'!$B109,'ATL RAW'!$L:$L,'ATL GA Inventory'!AS$3)+SUMIFS('ATL CR'!$J:$J,'ATL CR'!$I:$I,'ATL GA Inventory'!$B109,'ATL CR'!$L:$L,'ATL GA Inventory'!AS$3)</f>
        <v>0</v>
      </c>
      <c r="AT109" s="45">
        <f>SUMIFS('ATL RAW'!$J:$J,'ATL RAW'!$I:$I,'ATL GA Inventory'!$B109,'ATL RAW'!$L:$L,'ATL GA Inventory'!AT$3)+SUMIFS('ATL CR'!$J:$J,'ATL CR'!$I:$I,'ATL GA Inventory'!$B109,'ATL CR'!$L:$L,'ATL GA Inventory'!AT$3)</f>
        <v>0</v>
      </c>
      <c r="AU109" s="45">
        <f>SUMIFS('ATL RAW'!$J:$J,'ATL RAW'!$I:$I,'ATL GA Inventory'!$B109,'ATL RAW'!$L:$L,'ATL GA Inventory'!AU$3)+SUMIFS('ATL CR'!$J:$J,'ATL CR'!$I:$I,'ATL GA Inventory'!$B109,'ATL CR'!$L:$L,'ATL GA Inventory'!AU$3)</f>
        <v>0</v>
      </c>
      <c r="AV109" s="45">
        <f>SUMIFS('ATL RAW'!$J:$J,'ATL RAW'!$I:$I,'ATL GA Inventory'!$B109,'ATL RAW'!$L:$L,'ATL GA Inventory'!AV$3)+SUMIFS('ATL CR'!$J:$J,'ATL CR'!$I:$I,'ATL GA Inventory'!$B109,'ATL CR'!$L:$L,'ATL GA Inventory'!AV$3)</f>
        <v>0</v>
      </c>
      <c r="AW109" s="45">
        <f>SUMIFS('ATL RAW'!$J:$J,'ATL RAW'!$I:$I,'ATL GA Inventory'!$B109,'ATL RAW'!$L:$L,'ATL GA Inventory'!AW$3)+SUMIFS('ATL CR'!$J:$J,'ATL CR'!$I:$I,'ATL GA Inventory'!$B109,'ATL CR'!$L:$L,'ATL GA Inventory'!AW$3)</f>
        <v>0</v>
      </c>
      <c r="AX109" s="45">
        <f>SUMIFS('ATL RAW'!$J:$J,'ATL RAW'!$I:$I,'ATL GA Inventory'!$B109,'ATL RAW'!$L:$L,'ATL GA Inventory'!AX$3)+SUMIFS('ATL CR'!$J:$J,'ATL CR'!$I:$I,'ATL GA Inventory'!$B109,'ATL CR'!$L:$L,'ATL GA Inventory'!AX$3)</f>
        <v>0</v>
      </c>
      <c r="AY109" s="45">
        <f>SUMIFS('ATL RAW'!$J:$J,'ATL RAW'!$I:$I,'ATL GA Inventory'!$B109,'ATL RAW'!$L:$L,'ATL GA Inventory'!AY$3)+SUMIFS('ATL CR'!$J:$J,'ATL CR'!$I:$I,'ATL GA Inventory'!$B109,'ATL CR'!$L:$L,'ATL GA Inventory'!AY$3)</f>
        <v>0</v>
      </c>
      <c r="AZ109" s="45">
        <f>SUMIFS('ATL RAW'!$J:$J,'ATL RAW'!$I:$I,'ATL GA Inventory'!$B109,'ATL RAW'!$L:$L,'ATL GA Inventory'!AZ$3)+SUMIFS('ATL CR'!$J:$J,'ATL CR'!$I:$I,'ATL GA Inventory'!$B109,'ATL CR'!$L:$L,'ATL GA Inventory'!AZ$3)</f>
        <v>0</v>
      </c>
      <c r="BA109" s="45">
        <f>SUMIFS('ATL RAW'!$J:$J,'ATL RAW'!$I:$I,'ATL GA Inventory'!$B109,'ATL RAW'!$L:$L,'ATL GA Inventory'!BA$3)+SUMIFS('ATL CR'!$J:$J,'ATL CR'!$I:$I,'ATL GA Inventory'!$B109,'ATL CR'!$L:$L,'ATL GA Inventory'!BA$3)</f>
        <v>0</v>
      </c>
      <c r="BB109" s="45">
        <f>SUMIFS('ATL RAW'!$J:$J,'ATL RAW'!$I:$I,'ATL GA Inventory'!$B109,'ATL RAW'!$L:$L,'ATL GA Inventory'!BB$3)+SUMIFS('ATL CR'!$J:$J,'ATL CR'!$I:$I,'ATL GA Inventory'!$B109,'ATL CR'!$L:$L,'ATL GA Inventory'!BB$3)</f>
        <v>0</v>
      </c>
      <c r="BC109" s="45">
        <f>SUMIFS('ATL RAW'!$J:$J,'ATL RAW'!$I:$I,'ATL GA Inventory'!$B109,'ATL RAW'!$L:$L,'ATL GA Inventory'!BC$3)+SUMIFS('ATL CR'!$J:$J,'ATL CR'!$I:$I,'ATL GA Inventory'!$B109,'ATL CR'!$L:$L,'ATL GA Inventory'!BC$3)</f>
        <v>0</v>
      </c>
      <c r="BD109" s="45">
        <f>SUMIFS('ATL RAW'!$J:$J,'ATL RAW'!$I:$I,'ATL GA Inventory'!$B109,'ATL RAW'!$L:$L,'ATL GA Inventory'!BD$3)+SUMIFS('ATL CR'!$J:$J,'ATL CR'!$I:$I,'ATL GA Inventory'!$B109,'ATL CR'!$L:$L,'ATL GA Inventory'!BD$3)</f>
        <v>0</v>
      </c>
      <c r="BE109" s="45">
        <f>SUMIFS('ATL RAW'!$J:$J,'ATL RAW'!$I:$I,'ATL GA Inventory'!$B109,'ATL RAW'!$L:$L,'ATL GA Inventory'!BE$3)+SUMIFS('ATL CR'!$J:$J,'ATL CR'!$I:$I,'ATL GA Inventory'!$B109,'ATL CR'!$L:$L,'ATL GA Inventory'!BE$3)</f>
        <v>0</v>
      </c>
      <c r="BF109" s="45">
        <f>SUMIFS('ATL RAW'!$J:$J,'ATL RAW'!$I:$I,'ATL GA Inventory'!$B109,'ATL RAW'!$L:$L,'ATL GA Inventory'!BF$3)+SUMIFS('ATL CR'!$J:$J,'ATL CR'!$I:$I,'ATL GA Inventory'!$B109,'ATL CR'!$L:$L,'ATL GA Inventory'!BF$3)</f>
        <v>0</v>
      </c>
      <c r="BG109" s="45">
        <f>SUMIFS('ATL RAW'!$J:$J,'ATL RAW'!$I:$I,'ATL GA Inventory'!$B109,'ATL RAW'!$L:$L,'ATL GA Inventory'!BG$3)+SUMIFS('ATL CR'!$J:$J,'ATL CR'!$I:$I,'ATL GA Inventory'!$B109,'ATL CR'!$L:$L,'ATL GA Inventory'!BG$3)</f>
        <v>0</v>
      </c>
      <c r="BH109" s="45">
        <f>SUMIFS('ATL RAW'!$J:$J,'ATL RAW'!$I:$I,'ATL GA Inventory'!$B109,'ATL RAW'!$L:$L,'ATL GA Inventory'!BH$3)+SUMIFS('ATL CR'!$J:$J,'ATL CR'!$I:$I,'ATL GA Inventory'!$B109,'ATL CR'!$L:$L,'ATL GA Inventory'!BH$3)</f>
        <v>0</v>
      </c>
      <c r="BI109" s="45">
        <f>SUMIFS('ATL RAW'!$J:$J,'ATL RAW'!$I:$I,'ATL GA Inventory'!$B109,'ATL RAW'!$L:$L,'ATL GA Inventory'!BI$3)+SUMIFS('ATL CR'!$J:$J,'ATL CR'!$I:$I,'ATL GA Inventory'!$B109,'ATL CR'!$L:$L,'ATL GA Inventory'!BI$3)</f>
        <v>0</v>
      </c>
      <c r="BJ109" s="45">
        <f>SUMIFS('ATL RAW'!$J:$J,'ATL RAW'!$I:$I,'ATL GA Inventory'!$B109,'ATL RAW'!$L:$L,'ATL GA Inventory'!BJ$3)+SUMIFS('ATL CR'!$J:$J,'ATL CR'!$I:$I,'ATL GA Inventory'!$B109,'ATL CR'!$L:$L,'ATL GA Inventory'!BJ$3)</f>
        <v>0</v>
      </c>
      <c r="BK109" s="45">
        <f>SUMIFS('ATL RAW'!$J:$J,'ATL RAW'!$I:$I,'ATL GA Inventory'!$B109,'ATL RAW'!$L:$L,'ATL GA Inventory'!BK$3)+SUMIFS('ATL CR'!$J:$J,'ATL CR'!$I:$I,'ATL GA Inventory'!$B109,'ATL CR'!$L:$L,'ATL GA Inventory'!BK$3)</f>
        <v>0</v>
      </c>
      <c r="BL109" s="45">
        <f>SUMIFS('ATL RAW'!$J:$J,'ATL RAW'!$I:$I,'ATL GA Inventory'!$B109,'ATL RAW'!$L:$L,'ATL GA Inventory'!BL$3)+SUMIFS('ATL CR'!$J:$J,'ATL CR'!$I:$I,'ATL GA Inventory'!$B109,'ATL CR'!$L:$L,'ATL GA Inventory'!BL$3)</f>
        <v>0</v>
      </c>
      <c r="BM109" s="45">
        <f>SUMIFS('ATL RAW'!$J:$J,'ATL RAW'!$I:$I,'ATL GA Inventory'!$B109,'ATL RAW'!$L:$L,'ATL GA Inventory'!BM$3)+SUMIFS('ATL CR'!$J:$J,'ATL CR'!$I:$I,'ATL GA Inventory'!$B109,'ATL CR'!$L:$L,'ATL GA Inventory'!BM$3)</f>
        <v>0</v>
      </c>
      <c r="BN109" s="45">
        <f>SUMIFS('ATL RAW'!$J:$J,'ATL RAW'!$I:$I,'ATL GA Inventory'!$B109,'ATL RAW'!$L:$L,'ATL GA Inventory'!BN$3)+SUMIFS('ATL CR'!$J:$J,'ATL CR'!$I:$I,'ATL GA Inventory'!$B109,'ATL CR'!$L:$L,'ATL GA Inventory'!BN$3)</f>
        <v>0</v>
      </c>
      <c r="BO109" s="45">
        <f>SUMIFS('ATL RAW'!$J:$J,'ATL RAW'!$I:$I,'ATL GA Inventory'!$B109,'ATL RAW'!$L:$L,'ATL GA Inventory'!BO$3)+SUMIFS('ATL CR'!$J:$J,'ATL CR'!$I:$I,'ATL GA Inventory'!$B109,'ATL CR'!$L:$L,'ATL GA Inventory'!BO$3)</f>
        <v>0</v>
      </c>
      <c r="BP109" s="45">
        <f>SUMIFS('ATL RAW'!$J:$J,'ATL RAW'!$I:$I,'ATL GA Inventory'!$B109,'ATL RAW'!$L:$L,'ATL GA Inventory'!BP$3)+SUMIFS('ATL CR'!$J:$J,'ATL CR'!$I:$I,'ATL GA Inventory'!$B109,'ATL CR'!$L:$L,'ATL GA Inventory'!BP$3)</f>
        <v>0</v>
      </c>
      <c r="BQ109" s="45">
        <f>SUMIFS('ATL RAW'!$J:$J,'ATL RAW'!$I:$I,'ATL GA Inventory'!$B109,'ATL RAW'!$L:$L,'ATL GA Inventory'!BQ$3)+SUMIFS('ATL CR'!$J:$J,'ATL CR'!$I:$I,'ATL GA Inventory'!$B109,'ATL CR'!$L:$L,'ATL GA Inventory'!BQ$3)</f>
        <v>0</v>
      </c>
      <c r="BR109" s="45">
        <f>SUMIFS('ATL RAW'!$J:$J,'ATL RAW'!$I:$I,'ATL GA Inventory'!$B109,'ATL RAW'!$L:$L,'ATL GA Inventory'!BR$3)+SUMIFS('ATL CR'!$J:$J,'ATL CR'!$I:$I,'ATL GA Inventory'!$B109,'ATL CR'!$L:$L,'ATL GA Inventory'!BR$3)</f>
        <v>0</v>
      </c>
      <c r="BS109" s="45">
        <f>SUMIFS('ATL RAW'!$J:$J,'ATL RAW'!$I:$I,'ATL GA Inventory'!$B109,'ATL RAW'!$L:$L,'ATL GA Inventory'!BS$3)+SUMIFS('ATL CR'!$J:$J,'ATL CR'!$I:$I,'ATL GA Inventory'!$B109,'ATL CR'!$L:$L,'ATL GA Inventory'!BS$3)</f>
        <v>0</v>
      </c>
      <c r="BT109" s="45">
        <f>SUMIFS('ATL RAW'!$J:$J,'ATL RAW'!$I:$I,'ATL GA Inventory'!$B109,'ATL RAW'!$L:$L,'ATL GA Inventory'!BT$3)+SUMIFS('ATL CR'!$J:$J,'ATL CR'!$I:$I,'ATL GA Inventory'!$B109,'ATL CR'!$L:$L,'ATL GA Inventory'!BT$3)</f>
        <v>0</v>
      </c>
      <c r="BU109" s="45">
        <f>SUMIFS('ATL RAW'!$J:$J,'ATL RAW'!$I:$I,'ATL GA Inventory'!$B109,'ATL RAW'!$L:$L,'ATL GA Inventory'!BU$3)+SUMIFS('ATL CR'!$J:$J,'ATL CR'!$I:$I,'ATL GA Inventory'!$B109,'ATL CR'!$L:$L,'ATL GA Inventory'!BU$3)</f>
        <v>0</v>
      </c>
      <c r="BV109" s="45">
        <f>SUMIFS('ATL RAW'!$J:$J,'ATL RAW'!$I:$I,'ATL GA Inventory'!$B109,'ATL RAW'!$L:$L,'ATL GA Inventory'!BV$3)+SUMIFS('ATL CR'!$J:$J,'ATL CR'!$I:$I,'ATL GA Inventory'!$B109,'ATL CR'!$L:$L,'ATL GA Inventory'!BV$3)</f>
        <v>0</v>
      </c>
      <c r="BW109" s="45">
        <f>SUMIFS('ATL RAW'!$J:$J,'ATL RAW'!$I:$I,'ATL GA Inventory'!$B109,'ATL RAW'!$L:$L,'ATL GA Inventory'!BW$3)+SUMIFS('ATL CR'!$J:$J,'ATL CR'!$I:$I,'ATL GA Inventory'!$B109,'ATL CR'!$L:$L,'ATL GA Inventory'!BW$3)</f>
        <v>0</v>
      </c>
      <c r="BX109" s="45">
        <f>SUMIFS('ATL RAW'!$J:$J,'ATL RAW'!$I:$I,'ATL GA Inventory'!$B109,'ATL RAW'!$L:$L,'ATL GA Inventory'!BX$3)+SUMIFS('ATL CR'!$J:$J,'ATL CR'!$I:$I,'ATL GA Inventory'!$B109,'ATL CR'!$L:$L,'ATL GA Inventory'!BX$3)</f>
        <v>0</v>
      </c>
      <c r="BY109" s="45">
        <f>SUMIFS('ATL RAW'!$J:$J,'ATL RAW'!$I:$I,'ATL GA Inventory'!$B109,'ATL RAW'!$L:$L,'ATL GA Inventory'!BY$3)+SUMIFS('ATL CR'!$J:$J,'ATL CR'!$I:$I,'ATL GA Inventory'!$B109,'ATL CR'!$L:$L,'ATL GA Inventory'!BY$3)</f>
        <v>0</v>
      </c>
      <c r="BZ109" s="45">
        <f>SUMIFS('ATL RAW'!$J:$J,'ATL RAW'!$I:$I,'ATL GA Inventory'!$B109,'ATL RAW'!$L:$L,'ATL GA Inventory'!BZ$3)+SUMIFS('ATL CR'!$J:$J,'ATL CR'!$I:$I,'ATL GA Inventory'!$B109,'ATL CR'!$L:$L,'ATL GA Inventory'!BZ$3)</f>
        <v>0</v>
      </c>
      <c r="CA109" s="45">
        <f>SUMIFS('ATL RAW'!$J:$J,'ATL RAW'!$I:$I,'ATL GA Inventory'!$B109,'ATL RAW'!$L:$L,'ATL GA Inventory'!CA$3)+SUMIFS('ATL CR'!$J:$J,'ATL CR'!$I:$I,'ATL GA Inventory'!$B109,'ATL CR'!$L:$L,'ATL GA Inventory'!CA$3)</f>
        <v>0</v>
      </c>
      <c r="CB109" s="45">
        <f>SUMIFS('ATL RAW'!$J:$J,'ATL RAW'!$I:$I,'ATL GA Inventory'!$B109,'ATL RAW'!$L:$L,'ATL GA Inventory'!CB$3)+SUMIFS('ATL CR'!$J:$J,'ATL CR'!$I:$I,'ATL GA Inventory'!$B109,'ATL CR'!$L:$L,'ATL GA Inventory'!CB$3)</f>
        <v>0</v>
      </c>
      <c r="CC109" s="45">
        <f>SUMIFS('ATL RAW'!$J:$J,'ATL RAW'!$I:$I,'ATL GA Inventory'!$B109,'ATL RAW'!$L:$L,'ATL GA Inventory'!CC$3)+SUMIFS('ATL CR'!$J:$J,'ATL CR'!$I:$I,'ATL GA Inventory'!$B109,'ATL CR'!$L:$L,'ATL GA Inventory'!CC$3)</f>
        <v>0</v>
      </c>
      <c r="CD109" s="45">
        <f>SUMIFS('ATL RAW'!$J:$J,'ATL RAW'!$I:$I,'ATL GA Inventory'!$B109,'ATL RAW'!$L:$L,'ATL GA Inventory'!CD$3)+SUMIFS('ATL CR'!$J:$J,'ATL CR'!$I:$I,'ATL GA Inventory'!$B109,'ATL CR'!$L:$L,'ATL GA Inventory'!CD$3)</f>
        <v>0</v>
      </c>
      <c r="CE109" s="45">
        <f>SUMIFS('ATL RAW'!$J:$J,'ATL RAW'!$I:$I,'ATL GA Inventory'!$B109,'ATL RAW'!$L:$L,'ATL GA Inventory'!CE$3)+SUMIFS('ATL CR'!$J:$J,'ATL CR'!$I:$I,'ATL GA Inventory'!$B109,'ATL CR'!$L:$L,'ATL GA Inventory'!CE$3)</f>
        <v>0</v>
      </c>
      <c r="CF109" s="45">
        <f>SUMIFS('ATL RAW'!$J:$J,'ATL RAW'!$I:$I,'ATL GA Inventory'!$B109,'ATL RAW'!$L:$L,'ATL GA Inventory'!CF$3)+SUMIFS('ATL CR'!$J:$J,'ATL CR'!$I:$I,'ATL GA Inventory'!$B109,'ATL CR'!$L:$L,'ATL GA Inventory'!CF$3)</f>
        <v>0</v>
      </c>
      <c r="CG109" s="45">
        <f>SUMIFS('ATL RAW'!$J:$J,'ATL RAW'!$I:$I,'ATL GA Inventory'!$B109,'ATL RAW'!$L:$L,'ATL GA Inventory'!CG$3)+SUMIFS('ATL CR'!$J:$J,'ATL CR'!$I:$I,'ATL GA Inventory'!$B109,'ATL CR'!$L:$L,'ATL GA Inventory'!CG$3)</f>
        <v>0</v>
      </c>
      <c r="CH109" s="45">
        <f>SUMIFS('ATL RAW'!$J:$J,'ATL RAW'!$I:$I,'ATL GA Inventory'!$B109,'ATL RAW'!$L:$L,'ATL GA Inventory'!CH$3)+SUMIFS('ATL CR'!$J:$J,'ATL CR'!$I:$I,'ATL GA Inventory'!$B109,'ATL CR'!$L:$L,'ATL GA Inventory'!CH$3)</f>
        <v>0</v>
      </c>
      <c r="CI109" s="45">
        <f>SUMIFS('ATL RAW'!$J:$J,'ATL RAW'!$I:$I,'ATL GA Inventory'!$B109,'ATL RAW'!$L:$L,'ATL GA Inventory'!CI$3)+SUMIFS('ATL CR'!$J:$J,'ATL CR'!$I:$I,'ATL GA Inventory'!$B109,'ATL CR'!$L:$L,'ATL GA Inventory'!CI$3)</f>
        <v>0</v>
      </c>
      <c r="CJ109" s="45">
        <f>SUMIFS('ATL RAW'!$J:$J,'ATL RAW'!$I:$I,'ATL GA Inventory'!$B109,'ATL RAW'!$L:$L,'ATL GA Inventory'!CJ$3)+SUMIFS('ATL CR'!$J:$J,'ATL CR'!$I:$I,'ATL GA Inventory'!$B109,'ATL CR'!$L:$L,'ATL GA Inventory'!CJ$3)</f>
        <v>0</v>
      </c>
      <c r="CK109" s="45">
        <f>SUMIFS('ATL RAW'!$J:$J,'ATL RAW'!$I:$I,'ATL GA Inventory'!$B109,'ATL RAW'!$L:$L,'ATL GA Inventory'!CK$3)+SUMIFS('ATL CR'!$J:$J,'ATL CR'!$I:$I,'ATL GA Inventory'!$B109,'ATL CR'!$L:$L,'ATL GA Inventory'!CK$3)</f>
        <v>0</v>
      </c>
      <c r="CL109" s="45">
        <f>SUMIFS('ATL RAW'!$J:$J,'ATL RAW'!$I:$I,'ATL GA Inventory'!$B109,'ATL RAW'!$L:$L,'ATL GA Inventory'!CL$3)+SUMIFS('ATL CR'!$J:$J,'ATL CR'!$I:$I,'ATL GA Inventory'!$B109,'ATL CR'!$L:$L,'ATL GA Inventory'!CL$3)</f>
        <v>0</v>
      </c>
      <c r="CM109" s="45">
        <f>SUMIFS('ATL RAW'!$J:$J,'ATL RAW'!$I:$I,'ATL GA Inventory'!$B109,'ATL RAW'!$L:$L,'ATL GA Inventory'!CM$3)+SUMIFS('ATL CR'!$J:$J,'ATL CR'!$I:$I,'ATL GA Inventory'!$B109,'ATL CR'!$L:$L,'ATL GA Inventory'!CM$3)</f>
        <v>0</v>
      </c>
      <c r="CN109" s="45">
        <f>SUMIFS('ATL RAW'!$J:$J,'ATL RAW'!$I:$I,'ATL GA Inventory'!$B109,'ATL RAW'!$L:$L,'ATL GA Inventory'!CN$3)+SUMIFS('ATL CR'!$J:$J,'ATL CR'!$I:$I,'ATL GA Inventory'!$B109,'ATL CR'!$L:$L,'ATL GA Inventory'!CN$3)</f>
        <v>0</v>
      </c>
      <c r="CO109" s="45">
        <f>SUMIFS('ATL RAW'!$J:$J,'ATL RAW'!$I:$I,'ATL GA Inventory'!$B109,'ATL RAW'!$L:$L,'ATL GA Inventory'!CO$3)+SUMIFS('ATL CR'!$J:$J,'ATL CR'!$I:$I,'ATL GA Inventory'!$B109,'ATL CR'!$L:$L,'ATL GA Inventory'!CO$3)</f>
        <v>0</v>
      </c>
      <c r="CP109" s="45">
        <f>SUMIFS('ATL RAW'!$J:$J,'ATL RAW'!$I:$I,'ATL GA Inventory'!$B109,'ATL RAW'!$L:$L,'ATL GA Inventory'!CP$3)+SUMIFS('ATL CR'!$J:$J,'ATL CR'!$I:$I,'ATL GA Inventory'!$B109,'ATL CR'!$L:$L,'ATL GA Inventory'!CP$3)</f>
        <v>0</v>
      </c>
      <c r="CQ109" s="45">
        <f>SUMIFS('ATL RAW'!$J:$J,'ATL RAW'!$I:$I,'ATL GA Inventory'!$B109,'ATL RAW'!$L:$L,'ATL GA Inventory'!CQ$3)+SUMIFS('ATL CR'!$J:$J,'ATL CR'!$I:$I,'ATL GA Inventory'!$B109,'ATL CR'!$L:$L,'ATL GA Inventory'!CQ$3)</f>
        <v>0</v>
      </c>
      <c r="CR109" s="45">
        <f>SUMIFS('ATL RAW'!$J:$J,'ATL RAW'!$I:$I,'ATL GA Inventory'!$B109,'ATL RAW'!$L:$L,'ATL GA Inventory'!CR$3)+SUMIFS('ATL CR'!$J:$J,'ATL CR'!$I:$I,'ATL GA Inventory'!$B109,'ATL CR'!$L:$L,'ATL GA Inventory'!CR$3)</f>
        <v>0</v>
      </c>
      <c r="CS109" s="45">
        <f>SUMIFS('ATL RAW'!$J:$J,'ATL RAW'!$I:$I,'ATL GA Inventory'!$B109,'ATL RAW'!$L:$L,'ATL GA Inventory'!CS$3)+SUMIFS('ATL CR'!$J:$J,'ATL CR'!$I:$I,'ATL GA Inventory'!$B109,'ATL CR'!$L:$L,'ATL GA Inventory'!CS$3)</f>
        <v>0</v>
      </c>
      <c r="CT109" s="45">
        <f>SUMIFS('ATL RAW'!$J:$J,'ATL RAW'!$I:$I,'ATL GA Inventory'!$B109,'ATL RAW'!$L:$L,'ATL GA Inventory'!CT$3)+SUMIFS('ATL CR'!$J:$J,'ATL CR'!$I:$I,'ATL GA Inventory'!$B109,'ATL CR'!$L:$L,'ATL GA Inventory'!CT$3)</f>
        <v>0</v>
      </c>
      <c r="CU109" s="45">
        <f>SUMIFS('ATL RAW'!$J:$J,'ATL RAW'!$I:$I,'ATL GA Inventory'!$B109,'ATL RAW'!$L:$L,'ATL GA Inventory'!CU$3)+SUMIFS('ATL CR'!$J:$J,'ATL CR'!$I:$I,'ATL GA Inventory'!$B109,'ATL CR'!$L:$L,'ATL GA Inventory'!CU$3)</f>
        <v>0</v>
      </c>
      <c r="CV109" s="45">
        <f>SUMIFS('ATL RAW'!$J:$J,'ATL RAW'!$I:$I,'ATL GA Inventory'!$B109,'ATL RAW'!$L:$L,'ATL GA Inventory'!CV$3)+SUMIFS('ATL CR'!$J:$J,'ATL CR'!$I:$I,'ATL GA Inventory'!$B109,'ATL CR'!$L:$L,'ATL GA Inventory'!CV$3)</f>
        <v>0</v>
      </c>
      <c r="CW109" s="45">
        <f>SUMIFS('ATL RAW'!$J:$J,'ATL RAW'!$I:$I,'ATL GA Inventory'!$B109,'ATL RAW'!$L:$L,'ATL GA Inventory'!CW$3)+SUMIFS('ATL CR'!$J:$J,'ATL CR'!$I:$I,'ATL GA Inventory'!$B109,'ATL CR'!$L:$L,'ATL GA Inventory'!CW$3)</f>
        <v>0</v>
      </c>
      <c r="CX109" s="45">
        <f>SUMIFS('ATL RAW'!$J:$J,'ATL RAW'!$I:$I,'ATL GA Inventory'!$B109,'ATL RAW'!$L:$L,'ATL GA Inventory'!CX$3)+SUMIFS('ATL CR'!$J:$J,'ATL CR'!$I:$I,'ATL GA Inventory'!$B109,'ATL CR'!$L:$L,'ATL GA Inventory'!CX$3)</f>
        <v>0</v>
      </c>
      <c r="CY109" s="45">
        <f>SUMIFS('ATL RAW'!$J:$J,'ATL RAW'!$I:$I,'ATL GA Inventory'!$B109,'ATL RAW'!$L:$L,'ATL GA Inventory'!CY$3)+SUMIFS('ATL CR'!$J:$J,'ATL CR'!$I:$I,'ATL GA Inventory'!$B109,'ATL CR'!$L:$L,'ATL GA Inventory'!CY$3)</f>
        <v>0</v>
      </c>
      <c r="CZ109" s="45">
        <f>SUMIFS('ATL RAW'!$J:$J,'ATL RAW'!$I:$I,'ATL GA Inventory'!$B109,'ATL RAW'!$L:$L,'ATL GA Inventory'!CZ$3)+SUMIFS('ATL CR'!$J:$J,'ATL CR'!$I:$I,'ATL GA Inventory'!$B109,'ATL CR'!$L:$L,'ATL GA Inventory'!CZ$3)</f>
        <v>0</v>
      </c>
      <c r="DA109" s="45">
        <f>SUMIFS('ATL RAW'!$J:$J,'ATL RAW'!$I:$I,'ATL GA Inventory'!$B109,'ATL RAW'!$L:$L,'ATL GA Inventory'!DA$3)+SUMIFS('ATL CR'!$J:$J,'ATL CR'!$I:$I,'ATL GA Inventory'!$B109,'ATL CR'!$L:$L,'ATL GA Inventory'!DA$3)</f>
        <v>0</v>
      </c>
      <c r="DB109" s="45">
        <f>SUMIFS('ATL RAW'!$J:$J,'ATL RAW'!$I:$I,'ATL GA Inventory'!$B109,'ATL RAW'!$L:$L,'ATL GA Inventory'!DB$3)+SUMIFS('ATL CR'!$J:$J,'ATL CR'!$I:$I,'ATL GA Inventory'!$B109,'ATL CR'!$L:$L,'ATL GA Inventory'!DB$3)</f>
        <v>0</v>
      </c>
      <c r="DC109" s="45">
        <f>SUMIFS('ATL RAW'!$J:$J,'ATL RAW'!$I:$I,'ATL GA Inventory'!$B109,'ATL RAW'!$L:$L,'ATL GA Inventory'!DC$3)+SUMIFS('ATL CR'!$J:$J,'ATL CR'!$I:$I,'ATL GA Inventory'!$B109,'ATL CR'!$L:$L,'ATL GA Inventory'!DC$3)</f>
        <v>0</v>
      </c>
      <c r="DD109" s="45">
        <f>SUMIFS('ATL RAW'!$J:$J,'ATL RAW'!$I:$I,'ATL GA Inventory'!$B109,'ATL RAW'!$L:$L,'ATL GA Inventory'!DD$3)+SUMIFS('ATL CR'!$J:$J,'ATL CR'!$I:$I,'ATL GA Inventory'!$B109,'ATL CR'!$L:$L,'ATL GA Inventory'!DD$3)</f>
        <v>0</v>
      </c>
      <c r="DE109" s="45">
        <f>SUMIFS('ATL RAW'!$J:$J,'ATL RAW'!$I:$I,'ATL GA Inventory'!$B109,'ATL RAW'!$L:$L,'ATL GA Inventory'!DE$3)+SUMIFS('ATL CR'!$J:$J,'ATL CR'!$I:$I,'ATL GA Inventory'!$B109,'ATL CR'!$L:$L,'ATL GA Inventory'!DE$3)</f>
        <v>0</v>
      </c>
      <c r="DF109" s="45">
        <f>SUMIFS('ATL RAW'!$J:$J,'ATL RAW'!$I:$I,'ATL GA Inventory'!$B109,'ATL RAW'!$L:$L,'ATL GA Inventory'!DF$3)+SUMIFS('ATL CR'!$J:$J,'ATL CR'!$I:$I,'ATL GA Inventory'!$B109,'ATL CR'!$L:$L,'ATL GA Inventory'!DF$3)</f>
        <v>0</v>
      </c>
      <c r="DG109" s="45">
        <f>SUMIFS('ATL RAW'!$J:$J,'ATL RAW'!$I:$I,'ATL GA Inventory'!$B109,'ATL RAW'!$L:$L,'ATL GA Inventory'!DG$3)+SUMIFS('ATL CR'!$J:$J,'ATL CR'!$I:$I,'ATL GA Inventory'!$B109,'ATL CR'!$L:$L,'ATL GA Inventory'!DG$3)</f>
        <v>0</v>
      </c>
      <c r="DH109" s="45">
        <f>SUMIFS('ATL RAW'!$J:$J,'ATL RAW'!$I:$I,'ATL GA Inventory'!$B109,'ATL RAW'!$L:$L,'ATL GA Inventory'!DH$3)+SUMIFS('ATL CR'!$J:$J,'ATL CR'!$I:$I,'ATL GA Inventory'!$B109,'ATL CR'!$L:$L,'ATL GA Inventory'!DH$3)</f>
        <v>0</v>
      </c>
      <c r="DI109" s="45">
        <f>SUMIFS('ATL RAW'!$J:$J,'ATL RAW'!$I:$I,'ATL GA Inventory'!$B109,'ATL RAW'!$L:$L,'ATL GA Inventory'!DI$3)+SUMIFS('ATL CR'!$J:$J,'ATL CR'!$I:$I,'ATL GA Inventory'!$B109,'ATL CR'!$L:$L,'ATL GA Inventory'!DI$3)</f>
        <v>0</v>
      </c>
      <c r="DJ109" s="45">
        <f>SUMIFS('ATL RAW'!$J:$J,'ATL RAW'!$I:$I,'ATL GA Inventory'!$B109,'ATL RAW'!$L:$L,'ATL GA Inventory'!DJ$3)+SUMIFS('ATL CR'!$J:$J,'ATL CR'!$I:$I,'ATL GA Inventory'!$B109,'ATL CR'!$L:$L,'ATL GA Inventory'!DJ$3)</f>
        <v>0</v>
      </c>
      <c r="DK109" s="45">
        <f>SUMIFS('ATL RAW'!$J:$J,'ATL RAW'!$I:$I,'ATL GA Inventory'!$B109,'ATL RAW'!$L:$L,'ATL GA Inventory'!DK$3)+SUMIFS('ATL CR'!$J:$J,'ATL CR'!$I:$I,'ATL GA Inventory'!$B109,'ATL CR'!$L:$L,'ATL GA Inventory'!DK$3)</f>
        <v>0</v>
      </c>
      <c r="DL109" s="45">
        <f>SUMIFS('ATL RAW'!$J:$J,'ATL RAW'!$I:$I,'ATL GA Inventory'!$B109,'ATL RAW'!$L:$L,'ATL GA Inventory'!DL$3)+SUMIFS('ATL CR'!$J:$J,'ATL CR'!$I:$I,'ATL GA Inventory'!$B109,'ATL CR'!$L:$L,'ATL GA Inventory'!DL$3)</f>
        <v>0</v>
      </c>
      <c r="DM109" s="45">
        <f>SUMIFS('ATL RAW'!$J:$J,'ATL RAW'!$I:$I,'ATL GA Inventory'!$B109,'ATL RAW'!$L:$L,'ATL GA Inventory'!DM$3)+SUMIFS('ATL CR'!$J:$J,'ATL CR'!$I:$I,'ATL GA Inventory'!$B109,'ATL CR'!$L:$L,'ATL GA Inventory'!DM$3)</f>
        <v>0</v>
      </c>
      <c r="DN109" s="45">
        <f>SUMIFS('ATL RAW'!$J:$J,'ATL RAW'!$I:$I,'ATL GA Inventory'!$B109,'ATL RAW'!$L:$L,'ATL GA Inventory'!DN$3)+SUMIFS('ATL CR'!$J:$J,'ATL CR'!$I:$I,'ATL GA Inventory'!$B109,'ATL CR'!$L:$L,'ATL GA Inventory'!DN$3)</f>
        <v>0</v>
      </c>
      <c r="DO109" s="45">
        <f>SUMIFS('ATL RAW'!$J:$J,'ATL RAW'!$I:$I,'ATL GA Inventory'!$B109,'ATL RAW'!$L:$L,'ATL GA Inventory'!DO$3)+SUMIFS('ATL CR'!$J:$J,'ATL CR'!$I:$I,'ATL GA Inventory'!$B109,'ATL CR'!$L:$L,'ATL GA Inventory'!DO$3)</f>
        <v>0</v>
      </c>
      <c r="DP109" s="45">
        <f>SUMIFS('ATL RAW'!$J:$J,'ATL RAW'!$I:$I,'ATL GA Inventory'!$B109,'ATL RAW'!$L:$L,'ATL GA Inventory'!DP$3)+SUMIFS('ATL CR'!$J:$J,'ATL CR'!$I:$I,'ATL GA Inventory'!$B109,'ATL CR'!$L:$L,'ATL GA Inventory'!DP$3)</f>
        <v>0</v>
      </c>
      <c r="DQ109" s="45">
        <f>SUMIFS('ATL RAW'!$J:$J,'ATL RAW'!$I:$I,'ATL GA Inventory'!$B109,'ATL RAW'!$L:$L,'ATL GA Inventory'!DQ$3)+SUMIFS('ATL CR'!$J:$J,'ATL CR'!$I:$I,'ATL GA Inventory'!$B109,'ATL CR'!$L:$L,'ATL GA Inventory'!DQ$3)</f>
        <v>0</v>
      </c>
      <c r="DR109" s="45">
        <f>SUMIFS('ATL RAW'!$J:$J,'ATL RAW'!$I:$I,'ATL GA Inventory'!$B109,'ATL RAW'!$L:$L,'ATL GA Inventory'!DR$3)+SUMIFS('ATL CR'!$J:$J,'ATL CR'!$I:$I,'ATL GA Inventory'!$B109,'ATL CR'!$L:$L,'ATL GA Inventory'!DR$3)</f>
        <v>0</v>
      </c>
      <c r="DS109" s="45">
        <f>SUMIFS('ATL RAW'!$J:$J,'ATL RAW'!$I:$I,'ATL GA Inventory'!$B109,'ATL RAW'!$L:$L,'ATL GA Inventory'!DS$3)+SUMIFS('ATL CR'!$J:$J,'ATL CR'!$I:$I,'ATL GA Inventory'!$B109,'ATL CR'!$L:$L,'ATL GA Inventory'!DS$3)</f>
        <v>0</v>
      </c>
      <c r="DT109" s="45">
        <f>SUMIFS('ATL RAW'!$J:$J,'ATL RAW'!$I:$I,'ATL GA Inventory'!$B109,'ATL RAW'!$L:$L,'ATL GA Inventory'!DT$3)+SUMIFS('ATL CR'!$J:$J,'ATL CR'!$I:$I,'ATL GA Inventory'!$B109,'ATL CR'!$L:$L,'ATL GA Inventory'!DT$3)</f>
        <v>0</v>
      </c>
      <c r="DU109" s="45">
        <f>SUMIFS('ATL RAW'!$J:$J,'ATL RAW'!$I:$I,'ATL GA Inventory'!$B109,'ATL RAW'!$L:$L,'ATL GA Inventory'!DU$3)+SUMIFS('ATL CR'!$J:$J,'ATL CR'!$I:$I,'ATL GA Inventory'!$B109,'ATL CR'!$L:$L,'ATL GA Inventory'!DU$3)</f>
        <v>0</v>
      </c>
      <c r="DV109" s="45">
        <f>SUMIFS('ATL RAW'!$J:$J,'ATL RAW'!$I:$I,'ATL GA Inventory'!$B109,'ATL RAW'!$L:$L,'ATL GA Inventory'!DV$3)+SUMIFS('ATL CR'!$J:$J,'ATL CR'!$I:$I,'ATL GA Inventory'!$B109,'ATL CR'!$L:$L,'ATL GA Inventory'!DV$3)</f>
        <v>0</v>
      </c>
      <c r="DW109" s="45">
        <f>SUMIFS('ATL RAW'!$J:$J,'ATL RAW'!$I:$I,'ATL GA Inventory'!$B109,'ATL RAW'!$L:$L,'ATL GA Inventory'!DW$3)+SUMIFS('ATL CR'!$J:$J,'ATL CR'!$I:$I,'ATL GA Inventory'!$B109,'ATL CR'!$L:$L,'ATL GA Inventory'!DW$3)</f>
        <v>0</v>
      </c>
      <c r="DX109" s="45">
        <f>SUMIFS('ATL RAW'!$J:$J,'ATL RAW'!$I:$I,'ATL GA Inventory'!$B109,'ATL RAW'!$L:$L,'ATL GA Inventory'!DX$3)+SUMIFS('ATL CR'!$J:$J,'ATL CR'!$I:$I,'ATL GA Inventory'!$B109,'ATL CR'!$L:$L,'ATL GA Inventory'!DX$3)</f>
        <v>0</v>
      </c>
      <c r="DY109" s="45">
        <f>SUMIFS('ATL RAW'!$J:$J,'ATL RAW'!$I:$I,'ATL GA Inventory'!$B109,'ATL RAW'!$L:$L,'ATL GA Inventory'!DY$3)+SUMIFS('ATL CR'!$J:$J,'ATL CR'!$I:$I,'ATL GA Inventory'!$B109,'ATL CR'!$L:$L,'ATL GA Inventory'!DY$3)</f>
        <v>0</v>
      </c>
      <c r="DZ109" s="45">
        <f>SUMIFS('ATL RAW'!$J:$J,'ATL RAW'!$I:$I,'ATL GA Inventory'!$B109,'ATL RAW'!$L:$L,'ATL GA Inventory'!DZ$3)+SUMIFS('ATL CR'!$J:$J,'ATL CR'!$I:$I,'ATL GA Inventory'!$B109,'ATL CR'!$L:$L,'ATL GA Inventory'!DZ$3)</f>
        <v>0</v>
      </c>
      <c r="EA109" s="45">
        <f>SUMIFS('ATL RAW'!$J:$J,'ATL RAW'!$I:$I,'ATL GA Inventory'!$B109,'ATL RAW'!$L:$L,'ATL GA Inventory'!EA$3)+SUMIFS('ATL CR'!$J:$J,'ATL CR'!$I:$I,'ATL GA Inventory'!$B109,'ATL CR'!$L:$L,'ATL GA Inventory'!EA$3)</f>
        <v>0</v>
      </c>
      <c r="EB109" s="45">
        <f>SUMIFS('ATL RAW'!$J:$J,'ATL RAW'!$I:$I,'ATL GA Inventory'!$B109,'ATL RAW'!$L:$L,'ATL GA Inventory'!EB$3)+SUMIFS('ATL CR'!$J:$J,'ATL CR'!$I:$I,'ATL GA Inventory'!$B109,'ATL CR'!$L:$L,'ATL GA Inventory'!EB$3)</f>
        <v>0</v>
      </c>
      <c r="EC109" s="45">
        <f>SUMIFS('ATL RAW'!$J:$J,'ATL RAW'!$I:$I,'ATL GA Inventory'!$B109,'ATL RAW'!$L:$L,'ATL GA Inventory'!EC$3)+SUMIFS('ATL CR'!$J:$J,'ATL CR'!$I:$I,'ATL GA Inventory'!$B109,'ATL CR'!$L:$L,'ATL GA Inventory'!EC$3)</f>
        <v>0</v>
      </c>
      <c r="ED109" s="45">
        <f>SUMIFS('ATL RAW'!$J:$J,'ATL RAW'!$I:$I,'ATL GA Inventory'!$B109,'ATL RAW'!$L:$L,'ATL GA Inventory'!ED$3)+SUMIFS('ATL CR'!$J:$J,'ATL CR'!$I:$I,'ATL GA Inventory'!$B109,'ATL CR'!$L:$L,'ATL GA Inventory'!ED$3)</f>
        <v>0</v>
      </c>
      <c r="EE109" s="45">
        <f>SUMIFS('ATL RAW'!$J:$J,'ATL RAW'!$I:$I,'ATL GA Inventory'!$B109,'ATL RAW'!$L:$L,'ATL GA Inventory'!EE$3)+SUMIFS('ATL CR'!$J:$J,'ATL CR'!$I:$I,'ATL GA Inventory'!$B109,'ATL CR'!$L:$L,'ATL GA Inventory'!EE$3)</f>
        <v>0</v>
      </c>
      <c r="EF109" s="45">
        <f>SUMIFS('ATL RAW'!$J:$J,'ATL RAW'!$I:$I,'ATL GA Inventory'!$B109,'ATL RAW'!$L:$L,'ATL GA Inventory'!EF$3)+SUMIFS('ATL CR'!$J:$J,'ATL CR'!$I:$I,'ATL GA Inventory'!$B109,'ATL CR'!$L:$L,'ATL GA Inventory'!EF$3)</f>
        <v>0</v>
      </c>
      <c r="EG109" s="45">
        <f>SUMIFS('ATL RAW'!$J:$J,'ATL RAW'!$I:$I,'ATL GA Inventory'!$B109,'ATL RAW'!$L:$L,'ATL GA Inventory'!EG$3)+SUMIFS('ATL CR'!$J:$J,'ATL CR'!$I:$I,'ATL GA Inventory'!$B109,'ATL CR'!$L:$L,'ATL GA Inventory'!EG$3)</f>
        <v>0</v>
      </c>
      <c r="EH109" s="45">
        <f>SUMIFS('ATL RAW'!$J:$J,'ATL RAW'!$I:$I,'ATL GA Inventory'!$B109,'ATL RAW'!$L:$L,'ATL GA Inventory'!EH$3)+SUMIFS('ATL CR'!$J:$J,'ATL CR'!$I:$I,'ATL GA Inventory'!$B109,'ATL CR'!$L:$L,'ATL GA Inventory'!EH$3)</f>
        <v>0</v>
      </c>
      <c r="EI109" s="45">
        <f>SUMIFS('ATL RAW'!$J:$J,'ATL RAW'!$I:$I,'ATL GA Inventory'!$B109,'ATL RAW'!$L:$L,'ATL GA Inventory'!EI$3)+SUMIFS('ATL CR'!$J:$J,'ATL CR'!$I:$I,'ATL GA Inventory'!$B109,'ATL CR'!$L:$L,'ATL GA Inventory'!EI$3)</f>
        <v>0</v>
      </c>
      <c r="EJ109" s="45">
        <f>SUMIFS('ATL RAW'!$J:$J,'ATL RAW'!$I:$I,'ATL GA Inventory'!$B109,'ATL RAW'!$L:$L,'ATL GA Inventory'!EJ$3)+SUMIFS('ATL CR'!$J:$J,'ATL CR'!$I:$I,'ATL GA Inventory'!$B109,'ATL CR'!$L:$L,'ATL GA Inventory'!EJ$3)</f>
        <v>0</v>
      </c>
      <c r="EK109" s="45">
        <f>SUMIFS('ATL RAW'!$J:$J,'ATL RAW'!$I:$I,'ATL GA Inventory'!$B109,'ATL RAW'!$L:$L,'ATL GA Inventory'!EK$3)+SUMIFS('ATL CR'!$J:$J,'ATL CR'!$I:$I,'ATL GA Inventory'!$B109,'ATL CR'!$L:$L,'ATL GA Inventory'!EK$3)</f>
        <v>0</v>
      </c>
      <c r="EL109" s="45">
        <f>SUMIFS('ATL RAW'!$J:$J,'ATL RAW'!$I:$I,'ATL GA Inventory'!$B109,'ATL RAW'!$L:$L,'ATL GA Inventory'!EL$3)+SUMIFS('ATL CR'!$J:$J,'ATL CR'!$I:$I,'ATL GA Inventory'!$B109,'ATL CR'!$L:$L,'ATL GA Inventory'!EL$3)</f>
        <v>0</v>
      </c>
      <c r="EM109" s="45">
        <f>SUMIFS('ATL RAW'!$J:$J,'ATL RAW'!$I:$I,'ATL GA Inventory'!$B109,'ATL RAW'!$L:$L,'ATL GA Inventory'!EM$3)+SUMIFS('ATL CR'!$J:$J,'ATL CR'!$I:$I,'ATL GA Inventory'!$B109,'ATL CR'!$L:$L,'ATL GA Inventory'!EM$3)</f>
        <v>0</v>
      </c>
      <c r="EN109" s="45">
        <f>SUMIFS('ATL RAW'!$J:$J,'ATL RAW'!$I:$I,'ATL GA Inventory'!$B109,'ATL RAW'!$L:$L,'ATL GA Inventory'!EN$3)+SUMIFS('ATL CR'!$J:$J,'ATL CR'!$I:$I,'ATL GA Inventory'!$B109,'ATL CR'!$L:$L,'ATL GA Inventory'!EN$3)</f>
        <v>0</v>
      </c>
      <c r="EO109" s="45">
        <f>SUMIFS('ATL RAW'!$J:$J,'ATL RAW'!$I:$I,'ATL GA Inventory'!$B109,'ATL RAW'!$L:$L,'ATL GA Inventory'!EO$3)+SUMIFS('ATL CR'!$J:$J,'ATL CR'!$I:$I,'ATL GA Inventory'!$B109,'ATL CR'!$L:$L,'ATL GA Inventory'!EO$3)</f>
        <v>0</v>
      </c>
      <c r="EP109" s="45">
        <f>SUMIFS('ATL RAW'!$J:$J,'ATL RAW'!$I:$I,'ATL GA Inventory'!$B109,'ATL RAW'!$L:$L,'ATL GA Inventory'!EP$3)+SUMIFS('ATL CR'!$J:$J,'ATL CR'!$I:$I,'ATL GA Inventory'!$B109,'ATL CR'!$L:$L,'ATL GA Inventory'!EP$3)</f>
        <v>0</v>
      </c>
      <c r="EQ109" s="45">
        <f>SUMIFS('ATL RAW'!$J:$J,'ATL RAW'!$I:$I,'ATL GA Inventory'!$B109,'ATL RAW'!$L:$L,'ATL GA Inventory'!EQ$3)+SUMIFS('ATL CR'!$J:$J,'ATL CR'!$I:$I,'ATL GA Inventory'!$B109,'ATL CR'!$L:$L,'ATL GA Inventory'!EQ$3)</f>
        <v>0</v>
      </c>
      <c r="ER109" s="45">
        <f>SUMIFS('ATL RAW'!$J:$J,'ATL RAW'!$I:$I,'ATL GA Inventory'!$B109,'ATL RAW'!$L:$L,'ATL GA Inventory'!ER$3)+SUMIFS('ATL CR'!$J:$J,'ATL CR'!$I:$I,'ATL GA Inventory'!$B109,'ATL CR'!$L:$L,'ATL GA Inventory'!ER$3)</f>
        <v>0</v>
      </c>
      <c r="ES109" s="45">
        <f>SUMIFS('ATL RAW'!$J:$J,'ATL RAW'!$I:$I,'ATL GA Inventory'!$B109,'ATL RAW'!$L:$L,'ATL GA Inventory'!ES$3)+SUMIFS('ATL CR'!$J:$J,'ATL CR'!$I:$I,'ATL GA Inventory'!$B109,'ATL CR'!$L:$L,'ATL GA Inventory'!ES$3)</f>
        <v>0</v>
      </c>
      <c r="ET109" s="45">
        <f>SUMIFS('ATL RAW'!$J:$J,'ATL RAW'!$I:$I,'ATL GA Inventory'!$B109,'ATL RAW'!$L:$L,'ATL GA Inventory'!ET$3)+SUMIFS('ATL CR'!$J:$J,'ATL CR'!$I:$I,'ATL GA Inventory'!$B109,'ATL CR'!$L:$L,'ATL GA Inventory'!ET$3)</f>
        <v>0</v>
      </c>
      <c r="EU109" s="45">
        <f>SUMIFS('ATL RAW'!$J:$J,'ATL RAW'!$I:$I,'ATL GA Inventory'!$B109,'ATL RAW'!$L:$L,'ATL GA Inventory'!EU$3)+SUMIFS('ATL CR'!$J:$J,'ATL CR'!$I:$I,'ATL GA Inventory'!$B109,'ATL CR'!$L:$L,'ATL GA Inventory'!EU$3)</f>
        <v>0</v>
      </c>
      <c r="EV109" s="45">
        <f>SUMIFS('ATL RAW'!$J:$J,'ATL RAW'!$I:$I,'ATL GA Inventory'!$B109,'ATL RAW'!$L:$L,'ATL GA Inventory'!EV$3)+SUMIFS('ATL CR'!$J:$J,'ATL CR'!$I:$I,'ATL GA Inventory'!$B109,'ATL CR'!$L:$L,'ATL GA Inventory'!EV$3)</f>
        <v>0</v>
      </c>
      <c r="EW109" s="45">
        <f>SUMIFS('ATL RAW'!$J:$J,'ATL RAW'!$I:$I,'ATL GA Inventory'!$B109,'ATL RAW'!$L:$L,'ATL GA Inventory'!EW$3)+SUMIFS('ATL CR'!$J:$J,'ATL CR'!$I:$I,'ATL GA Inventory'!$B109,'ATL CR'!$L:$L,'ATL GA Inventory'!EW$3)</f>
        <v>0</v>
      </c>
      <c r="EX109" s="45">
        <f>SUMIFS('ATL RAW'!$J:$J,'ATL RAW'!$I:$I,'ATL GA Inventory'!$B109,'ATL RAW'!$L:$L,'ATL GA Inventory'!EX$3)+SUMIFS('ATL CR'!$J:$J,'ATL CR'!$I:$I,'ATL GA Inventory'!$B109,'ATL CR'!$L:$L,'ATL GA Inventory'!EX$3)</f>
        <v>0</v>
      </c>
      <c r="EY109" s="45">
        <f>SUMIFS('ATL RAW'!$J:$J,'ATL RAW'!$I:$I,'ATL GA Inventory'!$B109,'ATL RAW'!$L:$L,'ATL GA Inventory'!EY$3)+SUMIFS('ATL CR'!$J:$J,'ATL CR'!$I:$I,'ATL GA Inventory'!$B109,'ATL CR'!$L:$L,'ATL GA Inventory'!EY$3)</f>
        <v>0</v>
      </c>
      <c r="EZ109" s="45">
        <f>SUMIFS('ATL RAW'!$J:$J,'ATL RAW'!$I:$I,'ATL GA Inventory'!$B109,'ATL RAW'!$L:$L,'ATL GA Inventory'!EZ$3)+SUMIFS('ATL CR'!$J:$J,'ATL CR'!$I:$I,'ATL GA Inventory'!$B109,'ATL CR'!$L:$L,'ATL GA Inventory'!EZ$3)</f>
        <v>0</v>
      </c>
      <c r="FA109" s="45">
        <f>SUMIFS('ATL RAW'!$J:$J,'ATL RAW'!$I:$I,'ATL GA Inventory'!$B109,'ATL RAW'!$L:$L,'ATL GA Inventory'!FA$3)+SUMIFS('ATL CR'!$J:$J,'ATL CR'!$I:$I,'ATL GA Inventory'!$B109,'ATL CR'!$L:$L,'ATL GA Inventory'!FA$3)</f>
        <v>0</v>
      </c>
      <c r="FB109" s="45">
        <f>SUMIFS('ATL RAW'!$J:$J,'ATL RAW'!$I:$I,'ATL GA Inventory'!$B109,'ATL RAW'!$L:$L,'ATL GA Inventory'!FB$3)+SUMIFS('ATL CR'!$J:$J,'ATL CR'!$I:$I,'ATL GA Inventory'!$B109,'ATL CR'!$L:$L,'ATL GA Inventory'!FB$3)</f>
        <v>0</v>
      </c>
      <c r="FC109" s="45">
        <f>SUMIFS('ATL RAW'!$J:$J,'ATL RAW'!$I:$I,'ATL GA Inventory'!$B109,'ATL RAW'!$L:$L,'ATL GA Inventory'!FC$3)+SUMIFS('ATL CR'!$J:$J,'ATL CR'!$I:$I,'ATL GA Inventory'!$B109,'ATL CR'!$L:$L,'ATL GA Inventory'!FC$3)</f>
        <v>0</v>
      </c>
      <c r="FD109" s="45">
        <f>SUMIFS('ATL RAW'!$J:$J,'ATL RAW'!$I:$I,'ATL GA Inventory'!$B109,'ATL RAW'!$L:$L,'ATL GA Inventory'!FD$3)+SUMIFS('ATL CR'!$J:$J,'ATL CR'!$I:$I,'ATL GA Inventory'!$B109,'ATL CR'!$L:$L,'ATL GA Inventory'!FD$3)</f>
        <v>0</v>
      </c>
      <c r="FE109" s="45">
        <f>SUMIFS('ATL RAW'!$J:$J,'ATL RAW'!$I:$I,'ATL GA Inventory'!$B109,'ATL RAW'!$L:$L,'ATL GA Inventory'!FE$3)+SUMIFS('ATL CR'!$J:$J,'ATL CR'!$I:$I,'ATL GA Inventory'!$B109,'ATL CR'!$L:$L,'ATL GA Inventory'!FE$3)</f>
        <v>0</v>
      </c>
      <c r="FF109" s="45">
        <f>SUMIFS('ATL RAW'!$J:$J,'ATL RAW'!$I:$I,'ATL GA Inventory'!$B109,'ATL RAW'!$L:$L,'ATL GA Inventory'!FF$3)+SUMIFS('ATL CR'!$J:$J,'ATL CR'!$I:$I,'ATL GA Inventory'!$B109,'ATL CR'!$L:$L,'ATL GA Inventory'!FF$3)</f>
        <v>0</v>
      </c>
      <c r="FG109" s="45">
        <f>SUMIFS('ATL RAW'!$J:$J,'ATL RAW'!$I:$I,'ATL GA Inventory'!$B109,'ATL RAW'!$L:$L,'ATL GA Inventory'!FG$3)+SUMIFS('ATL CR'!$J:$J,'ATL CR'!$I:$I,'ATL GA Inventory'!$B109,'ATL CR'!$L:$L,'ATL GA Inventory'!FG$3)</f>
        <v>0</v>
      </c>
      <c r="FH109" s="45">
        <f>SUMIFS('ATL RAW'!$J:$J,'ATL RAW'!$I:$I,'ATL GA Inventory'!$B109,'ATL RAW'!$L:$L,'ATL GA Inventory'!FH$3)+SUMIFS('ATL CR'!$J:$J,'ATL CR'!$I:$I,'ATL GA Inventory'!$B109,'ATL CR'!$L:$L,'ATL GA Inventory'!FH$3)</f>
        <v>0</v>
      </c>
      <c r="FI109" s="45">
        <f>SUMIFS('ATL RAW'!$J:$J,'ATL RAW'!$I:$I,'ATL GA Inventory'!$B109,'ATL RAW'!$L:$L,'ATL GA Inventory'!FI$3)+SUMIFS('ATL CR'!$J:$J,'ATL CR'!$I:$I,'ATL GA Inventory'!$B109,'ATL CR'!$L:$L,'ATL GA Inventory'!FI$3)</f>
        <v>0</v>
      </c>
      <c r="FJ109" s="45">
        <f>SUMIFS('ATL RAW'!$J:$J,'ATL RAW'!$I:$I,'ATL GA Inventory'!$B109,'ATL RAW'!$L:$L,'ATL GA Inventory'!FJ$3)+SUMIFS('ATL CR'!$J:$J,'ATL CR'!$I:$I,'ATL GA Inventory'!$B109,'ATL CR'!$L:$L,'ATL GA Inventory'!FJ$3)</f>
        <v>0</v>
      </c>
      <c r="FK109" s="45">
        <f>SUMIFS('ATL RAW'!$J:$J,'ATL RAW'!$I:$I,'ATL GA Inventory'!$B109,'ATL RAW'!$L:$L,'ATL GA Inventory'!FK$3)+SUMIFS('ATL CR'!$J:$J,'ATL CR'!$I:$I,'ATL GA Inventory'!$B109,'ATL CR'!$L:$L,'ATL GA Inventory'!FK$3)</f>
        <v>0</v>
      </c>
      <c r="FL109" s="45">
        <f>SUMIFS('ATL RAW'!$J:$J,'ATL RAW'!$I:$I,'ATL GA Inventory'!$B109,'ATL RAW'!$L:$L,'ATL GA Inventory'!FL$3)+SUMIFS('ATL CR'!$J:$J,'ATL CR'!$I:$I,'ATL GA Inventory'!$B109,'ATL CR'!$L:$L,'ATL GA Inventory'!FL$3)</f>
        <v>0</v>
      </c>
      <c r="FM109" s="45">
        <f>SUMIFS('ATL RAW'!$J:$J,'ATL RAW'!$I:$I,'ATL GA Inventory'!$B109,'ATL RAW'!$L:$L,'ATL GA Inventory'!FM$3)+SUMIFS('ATL CR'!$J:$J,'ATL CR'!$I:$I,'ATL GA Inventory'!$B109,'ATL CR'!$L:$L,'ATL GA Inventory'!FM$3)</f>
        <v>0</v>
      </c>
      <c r="FN109" s="45">
        <f>SUMIFS('ATL RAW'!$J:$J,'ATL RAW'!$I:$I,'ATL GA Inventory'!$B109,'ATL RAW'!$L:$L,'ATL GA Inventory'!FN$3)+SUMIFS('ATL CR'!$J:$J,'ATL CR'!$I:$I,'ATL GA Inventory'!$B109,'ATL CR'!$L:$L,'ATL GA Inventory'!FN$3)</f>
        <v>0</v>
      </c>
      <c r="FO109" s="45">
        <f>SUMIFS('ATL RAW'!$J:$J,'ATL RAW'!$I:$I,'ATL GA Inventory'!$B109,'ATL RAW'!$L:$L,'ATL GA Inventory'!FO$3)+SUMIFS('ATL CR'!$J:$J,'ATL CR'!$I:$I,'ATL GA Inventory'!$B109,'ATL CR'!$L:$L,'ATL GA Inventory'!FO$3)</f>
        <v>0</v>
      </c>
      <c r="FP109" s="45">
        <f>SUMIFS('ATL RAW'!$J:$J,'ATL RAW'!$I:$I,'ATL GA Inventory'!$B109,'ATL RAW'!$L:$L,'ATL GA Inventory'!FP$3)+SUMIFS('ATL CR'!$J:$J,'ATL CR'!$I:$I,'ATL GA Inventory'!$B109,'ATL CR'!$L:$L,'ATL GA Inventory'!FP$3)</f>
        <v>0</v>
      </c>
      <c r="FQ109" s="45">
        <f>SUMIFS('ATL RAW'!$J:$J,'ATL RAW'!$I:$I,'ATL GA Inventory'!$B109,'ATL RAW'!$L:$L,'ATL GA Inventory'!FQ$3)+SUMIFS('ATL CR'!$J:$J,'ATL CR'!$I:$I,'ATL GA Inventory'!$B109,'ATL CR'!$L:$L,'ATL GA Inventory'!FQ$3)</f>
        <v>0</v>
      </c>
      <c r="FR109" s="45">
        <f>SUMIFS('ATL RAW'!$J:$J,'ATL RAW'!$I:$I,'ATL GA Inventory'!$B109,'ATL RAW'!$L:$L,'ATL GA Inventory'!FR$3)+SUMIFS('ATL CR'!$J:$J,'ATL CR'!$I:$I,'ATL GA Inventory'!$B109,'ATL CR'!$L:$L,'ATL GA Inventory'!FR$3)</f>
        <v>0</v>
      </c>
      <c r="FS109" s="45">
        <f>SUMIFS('ATL RAW'!$J:$J,'ATL RAW'!$I:$I,'ATL GA Inventory'!$B109,'ATL RAW'!$L:$L,'ATL GA Inventory'!FS$3)+SUMIFS('ATL CR'!$J:$J,'ATL CR'!$I:$I,'ATL GA Inventory'!$B109,'ATL CR'!$L:$L,'ATL GA Inventory'!FS$3)</f>
        <v>0</v>
      </c>
      <c r="FT109" s="45">
        <f>SUMIFS('ATL RAW'!$J:$J,'ATL RAW'!$I:$I,'ATL GA Inventory'!$B109,'ATL RAW'!$L:$L,'ATL GA Inventory'!FT$3)+SUMIFS('ATL CR'!$J:$J,'ATL CR'!$I:$I,'ATL GA Inventory'!$B109,'ATL CR'!$L:$L,'ATL GA Inventory'!FT$3)</f>
        <v>0</v>
      </c>
      <c r="FU109" s="45">
        <f>SUMIFS('ATL RAW'!$J:$J,'ATL RAW'!$I:$I,'ATL GA Inventory'!$B109,'ATL RAW'!$L:$L,'ATL GA Inventory'!FU$3)+SUMIFS('ATL CR'!$J:$J,'ATL CR'!$I:$I,'ATL GA Inventory'!$B109,'ATL CR'!$L:$L,'ATL GA Inventory'!FU$3)</f>
        <v>0</v>
      </c>
      <c r="FV109" s="45">
        <f>SUMIFS('ATL RAW'!$J:$J,'ATL RAW'!$I:$I,'ATL GA Inventory'!$B109,'ATL RAW'!$L:$L,'ATL GA Inventory'!FV$3)+SUMIFS('ATL CR'!$J:$J,'ATL CR'!$I:$I,'ATL GA Inventory'!$B109,'ATL CR'!$L:$L,'ATL GA Inventory'!FV$3)</f>
        <v>0</v>
      </c>
      <c r="FW109" s="45">
        <f>SUMIFS('ATL RAW'!$J:$J,'ATL RAW'!$I:$I,'ATL GA Inventory'!$B109,'ATL RAW'!$L:$L,'ATL GA Inventory'!FW$3)+SUMIFS('ATL CR'!$J:$J,'ATL CR'!$I:$I,'ATL GA Inventory'!$B109,'ATL CR'!$L:$L,'ATL GA Inventory'!FW$3)</f>
        <v>0</v>
      </c>
      <c r="FX109" s="45">
        <f>SUMIFS('ATL RAW'!$J:$J,'ATL RAW'!$I:$I,'ATL GA Inventory'!$B109,'ATL RAW'!$L:$L,'ATL GA Inventory'!FX$3)+SUMIFS('ATL CR'!$J:$J,'ATL CR'!$I:$I,'ATL GA Inventory'!$B109,'ATL CR'!$L:$L,'ATL GA Inventory'!FX$3)</f>
        <v>0</v>
      </c>
      <c r="FY109" s="45">
        <f>SUMIFS('ATL RAW'!$J:$J,'ATL RAW'!$I:$I,'ATL GA Inventory'!$B109,'ATL RAW'!$L:$L,'ATL GA Inventory'!FY$3)+SUMIFS('ATL CR'!$J:$J,'ATL CR'!$I:$I,'ATL GA Inventory'!$B109,'ATL CR'!$L:$L,'ATL GA Inventory'!FY$3)</f>
        <v>0</v>
      </c>
      <c r="FZ109" s="45">
        <f>SUMIFS('ATL RAW'!$J:$J,'ATL RAW'!$I:$I,'ATL GA Inventory'!$B109,'ATL RAW'!$L:$L,'ATL GA Inventory'!FZ$3)+SUMIFS('ATL CR'!$J:$J,'ATL CR'!$I:$I,'ATL GA Inventory'!$B109,'ATL CR'!$L:$L,'ATL GA Inventory'!FZ$3)</f>
        <v>0</v>
      </c>
      <c r="GA109" s="45">
        <f>SUMIFS('ATL RAW'!$J:$J,'ATL RAW'!$I:$I,'ATL GA Inventory'!$B109,'ATL RAW'!$L:$L,'ATL GA Inventory'!GA$3)+SUMIFS('ATL CR'!$J:$J,'ATL CR'!$I:$I,'ATL GA Inventory'!$B109,'ATL CR'!$L:$L,'ATL GA Inventory'!GA$3)</f>
        <v>0</v>
      </c>
      <c r="GB109" s="45">
        <f>SUMIFS('ATL RAW'!$J:$J,'ATL RAW'!$I:$I,'ATL GA Inventory'!$B109,'ATL RAW'!$L:$L,'ATL GA Inventory'!GB$3)+SUMIFS('ATL CR'!$J:$J,'ATL CR'!$I:$I,'ATL GA Inventory'!$B109,'ATL CR'!$L:$L,'ATL GA Inventory'!GB$3)</f>
        <v>0</v>
      </c>
      <c r="GC109" s="45">
        <f>SUMIFS('ATL RAW'!$J:$J,'ATL RAW'!$I:$I,'ATL GA Inventory'!$B109,'ATL RAW'!$L:$L,'ATL GA Inventory'!GC$3)+SUMIFS('ATL CR'!$J:$J,'ATL CR'!$I:$I,'ATL GA Inventory'!$B109,'ATL CR'!$L:$L,'ATL GA Inventory'!GC$3)</f>
        <v>0</v>
      </c>
      <c r="GD109" s="45">
        <f>SUMIFS('ATL RAW'!$J:$J,'ATL RAW'!$I:$I,'ATL GA Inventory'!$B109,'ATL RAW'!$L:$L,'ATL GA Inventory'!GD$3)+SUMIFS('ATL CR'!$J:$J,'ATL CR'!$I:$I,'ATL GA Inventory'!$B109,'ATL CR'!$L:$L,'ATL GA Inventory'!GD$3)</f>
        <v>0</v>
      </c>
      <c r="GE109" s="45">
        <f>SUMIFS('ATL RAW'!$J:$J,'ATL RAW'!$I:$I,'ATL GA Inventory'!$B109,'ATL RAW'!$L:$L,'ATL GA Inventory'!GE$3)+SUMIFS('ATL CR'!$J:$J,'ATL CR'!$I:$I,'ATL GA Inventory'!$B109,'ATL CR'!$L:$L,'ATL GA Inventory'!GE$3)</f>
        <v>0</v>
      </c>
      <c r="GF109" s="45">
        <f>SUMIFS('ATL RAW'!$J:$J,'ATL RAW'!$I:$I,'ATL GA Inventory'!$B109,'ATL RAW'!$L:$L,'ATL GA Inventory'!GF$3)+SUMIFS('ATL CR'!$J:$J,'ATL CR'!$I:$I,'ATL GA Inventory'!$B109,'ATL CR'!$L:$L,'ATL GA Inventory'!GF$3)</f>
        <v>0</v>
      </c>
      <c r="GG109" s="45">
        <f>SUMIFS('ATL RAW'!$J:$J,'ATL RAW'!$I:$I,'ATL GA Inventory'!$B109,'ATL RAW'!$L:$L,'ATL GA Inventory'!GG$3)+SUMIFS('ATL CR'!$J:$J,'ATL CR'!$I:$I,'ATL GA Inventory'!$B109,'ATL CR'!$L:$L,'ATL GA Inventory'!GG$3)</f>
        <v>0</v>
      </c>
      <c r="GH109" s="45">
        <f>SUMIFS('ATL RAW'!$J:$J,'ATL RAW'!$I:$I,'ATL GA Inventory'!$B109,'ATL RAW'!$L:$L,'ATL GA Inventory'!GH$3)+SUMIFS('ATL CR'!$J:$J,'ATL CR'!$I:$I,'ATL GA Inventory'!$B109,'ATL CR'!$L:$L,'ATL GA Inventory'!GH$3)</f>
        <v>0</v>
      </c>
      <c r="GI109" s="45">
        <f>SUMIFS('ATL RAW'!$J:$J,'ATL RAW'!$I:$I,'ATL GA Inventory'!$B109,'ATL RAW'!$L:$L,'ATL GA Inventory'!GI$3)+SUMIFS('ATL CR'!$J:$J,'ATL CR'!$I:$I,'ATL GA Inventory'!$B109,'ATL CR'!$L:$L,'ATL GA Inventory'!GI$3)</f>
        <v>0</v>
      </c>
      <c r="GJ109" s="45">
        <f>SUMIFS('ATL RAW'!$J:$J,'ATL RAW'!$I:$I,'ATL GA Inventory'!$B109,'ATL RAW'!$L:$L,'ATL GA Inventory'!GJ$3)+SUMIFS('ATL CR'!$J:$J,'ATL CR'!$I:$I,'ATL GA Inventory'!$B109,'ATL CR'!$L:$L,'ATL GA Inventory'!GJ$3)</f>
        <v>0</v>
      </c>
      <c r="GK109" s="45">
        <f>SUMIFS('ATL RAW'!$J:$J,'ATL RAW'!$I:$I,'ATL GA Inventory'!$B109,'ATL RAW'!$L:$L,'ATL GA Inventory'!GK$3)+SUMIFS('ATL CR'!$J:$J,'ATL CR'!$I:$I,'ATL GA Inventory'!$B109,'ATL CR'!$L:$L,'ATL GA Inventory'!GK$3)</f>
        <v>0</v>
      </c>
      <c r="GL109" s="45">
        <f>SUMIFS('ATL RAW'!$J:$J,'ATL RAW'!$I:$I,'ATL GA Inventory'!$B109,'ATL RAW'!$L:$L,'ATL GA Inventory'!GL$3)+SUMIFS('ATL CR'!$J:$J,'ATL CR'!$I:$I,'ATL GA Inventory'!$B109,'ATL CR'!$L:$L,'ATL GA Inventory'!GL$3)</f>
        <v>0</v>
      </c>
      <c r="GM109" s="45">
        <f>SUMIFS('ATL RAW'!$J:$J,'ATL RAW'!$I:$I,'ATL GA Inventory'!$B109,'ATL RAW'!$L:$L,'ATL GA Inventory'!GM$3)+SUMIFS('ATL CR'!$J:$J,'ATL CR'!$I:$I,'ATL GA Inventory'!$B109,'ATL CR'!$L:$L,'ATL GA Inventory'!GM$3)</f>
        <v>0</v>
      </c>
      <c r="GN109" s="45">
        <f>SUMIFS('ATL RAW'!$J:$J,'ATL RAW'!$I:$I,'ATL GA Inventory'!$B109,'ATL RAW'!$L:$L,'ATL GA Inventory'!GN$3)+SUMIFS('ATL CR'!$J:$J,'ATL CR'!$I:$I,'ATL GA Inventory'!$B109,'ATL CR'!$L:$L,'ATL GA Inventory'!GN$3)</f>
        <v>0</v>
      </c>
      <c r="GO109" s="45">
        <f>SUMIFS('ATL RAW'!$J:$J,'ATL RAW'!$I:$I,'ATL GA Inventory'!$B109,'ATL RAW'!$L:$L,'ATL GA Inventory'!GO$3)+SUMIFS('ATL CR'!$J:$J,'ATL CR'!$I:$I,'ATL GA Inventory'!$B109,'ATL CR'!$L:$L,'ATL GA Inventory'!GO$3)</f>
        <v>0</v>
      </c>
      <c r="GP109" s="45">
        <f>SUMIFS('ATL RAW'!$J:$J,'ATL RAW'!$I:$I,'ATL GA Inventory'!$B109,'ATL RAW'!$L:$L,'ATL GA Inventory'!GP$3)+SUMIFS('ATL CR'!$J:$J,'ATL CR'!$I:$I,'ATL GA Inventory'!$B109,'ATL CR'!$L:$L,'ATL GA Inventory'!GP$3)</f>
        <v>0</v>
      </c>
      <c r="GQ109" s="45">
        <f>SUMIFS('ATL RAW'!$J:$J,'ATL RAW'!$I:$I,'ATL GA Inventory'!$B109,'ATL RAW'!$L:$L,'ATL GA Inventory'!GQ$3)+SUMIFS('ATL CR'!$J:$J,'ATL CR'!$I:$I,'ATL GA Inventory'!$B109,'ATL CR'!$L:$L,'ATL GA Inventory'!GQ$3)</f>
        <v>0</v>
      </c>
      <c r="GR109" s="45">
        <f>SUMIFS('ATL RAW'!$J:$J,'ATL RAW'!$I:$I,'ATL GA Inventory'!$B109,'ATL RAW'!$L:$L,'ATL GA Inventory'!GR$3)+SUMIFS('ATL CR'!$J:$J,'ATL CR'!$I:$I,'ATL GA Inventory'!$B109,'ATL CR'!$L:$L,'ATL GA Inventory'!GR$3)</f>
        <v>0</v>
      </c>
      <c r="GS109" s="45">
        <f>SUMIFS('ATL RAW'!$J:$J,'ATL RAW'!$I:$I,'ATL GA Inventory'!$B109,'ATL RAW'!$L:$L,'ATL GA Inventory'!GS$3)+SUMIFS('ATL CR'!$J:$J,'ATL CR'!$I:$I,'ATL GA Inventory'!$B109,'ATL CR'!$L:$L,'ATL GA Inventory'!GS$3)</f>
        <v>0</v>
      </c>
      <c r="GT109" s="45">
        <f>SUMIFS('ATL RAW'!$J:$J,'ATL RAW'!$I:$I,'ATL GA Inventory'!$B109,'ATL RAW'!$L:$L,'ATL GA Inventory'!GT$3)+SUMIFS('ATL CR'!$J:$J,'ATL CR'!$I:$I,'ATL GA Inventory'!$B109,'ATL CR'!$L:$L,'ATL GA Inventory'!GT$3)</f>
        <v>0</v>
      </c>
      <c r="GU109" s="45">
        <f>SUMIFS('ATL RAW'!$J:$J,'ATL RAW'!$I:$I,'ATL GA Inventory'!$B109,'ATL RAW'!$L:$L,'ATL GA Inventory'!GU$3)+SUMIFS('ATL CR'!$J:$J,'ATL CR'!$I:$I,'ATL GA Inventory'!$B109,'ATL CR'!$L:$L,'ATL GA Inventory'!GU$3)</f>
        <v>0</v>
      </c>
      <c r="GV109" s="45">
        <f>SUMIFS('ATL RAW'!$J:$J,'ATL RAW'!$I:$I,'ATL GA Inventory'!$B109,'ATL RAW'!$L:$L,'ATL GA Inventory'!GV$3)+SUMIFS('ATL CR'!$J:$J,'ATL CR'!$I:$I,'ATL GA Inventory'!$B109,'ATL CR'!$L:$L,'ATL GA Inventory'!GV$3)</f>
        <v>0</v>
      </c>
      <c r="GW109" s="45">
        <f>SUMIFS('ATL RAW'!$J:$J,'ATL RAW'!$I:$I,'ATL GA Inventory'!$B109,'ATL RAW'!$L:$L,'ATL GA Inventory'!GW$3)+SUMIFS('ATL CR'!$J:$J,'ATL CR'!$I:$I,'ATL GA Inventory'!$B109,'ATL CR'!$L:$L,'ATL GA Inventory'!GW$3)</f>
        <v>0</v>
      </c>
      <c r="GX109" s="45">
        <f>SUMIFS('ATL RAW'!$J:$J,'ATL RAW'!$I:$I,'ATL GA Inventory'!$B109,'ATL RAW'!$L:$L,'ATL GA Inventory'!GX$3)+SUMIFS('ATL CR'!$J:$J,'ATL CR'!$I:$I,'ATL GA Inventory'!$B109,'ATL CR'!$L:$L,'ATL GA Inventory'!GX$3)</f>
        <v>0</v>
      </c>
      <c r="GY109" s="45">
        <f>SUMIFS('ATL RAW'!$J:$J,'ATL RAW'!$I:$I,'ATL GA Inventory'!$B109,'ATL RAW'!$L:$L,'ATL GA Inventory'!GY$3)+SUMIFS('ATL CR'!$J:$J,'ATL CR'!$I:$I,'ATL GA Inventory'!$B109,'ATL CR'!$L:$L,'ATL GA Inventory'!GY$3)</f>
        <v>0</v>
      </c>
    </row>
    <row r="110" spans="1:207" hidden="1">
      <c r="A110" s="43" t="s">
        <v>936</v>
      </c>
      <c r="B110" s="43">
        <f t="shared" ref="B110:D129" si="14">B45</f>
        <v>46212128</v>
      </c>
      <c r="C110" s="43" t="str">
        <f t="shared" si="14"/>
        <v>Q.PEAK DUO BLK-G6P+/HL</v>
      </c>
      <c r="D110" s="44" t="str">
        <f t="shared" si="14"/>
        <v>340</v>
      </c>
      <c r="E110" s="45">
        <f>SUMIFS('ATL RAW'!$J:$J,'ATL RAW'!$I:$I,'ATL GA Inventory'!$B110,'ATL RAW'!$L:$L,'ATL GA Inventory'!E$3)+SUMIFS('ATL CR'!$J:$J,'ATL CR'!$I:$I,'ATL GA Inventory'!$B110,'ATL CR'!$L:$L,'ATL GA Inventory'!E$3)</f>
        <v>0</v>
      </c>
      <c r="F110" s="45">
        <f>SUMIFS('ATL RAW'!$J:$J,'ATL RAW'!$I:$I,'ATL GA Inventory'!$B110,'ATL RAW'!$L:$L,'ATL GA Inventory'!F$3)+SUMIFS('ATL CR'!$J:$J,'ATL CR'!$I:$I,'ATL GA Inventory'!$B110,'ATL CR'!$L:$L,'ATL GA Inventory'!F$3)</f>
        <v>0</v>
      </c>
      <c r="G110" s="45">
        <f>SUMIFS('ATL RAW'!$J:$J,'ATL RAW'!$I:$I,'ATL GA Inventory'!$B110,'ATL RAW'!$L:$L,'ATL GA Inventory'!G$3)+SUMIFS('ATL CR'!$J:$J,'ATL CR'!$I:$I,'ATL GA Inventory'!$B110,'ATL CR'!$L:$L,'ATL GA Inventory'!G$3)</f>
        <v>0</v>
      </c>
      <c r="H110" s="45">
        <f>SUMIFS('ATL RAW'!$J:$J,'ATL RAW'!$I:$I,'ATL GA Inventory'!$B110,'ATL RAW'!$L:$L,'ATL GA Inventory'!H$3)+SUMIFS('ATL CR'!$J:$J,'ATL CR'!$I:$I,'ATL GA Inventory'!$B110,'ATL CR'!$L:$L,'ATL GA Inventory'!H$3)</f>
        <v>0</v>
      </c>
      <c r="I110" s="45">
        <f>SUMIFS('ATL RAW'!$J:$J,'ATL RAW'!$I:$I,'ATL GA Inventory'!$B110,'ATL RAW'!$L:$L,'ATL GA Inventory'!I$3)+SUMIFS('ATL CR'!$J:$J,'ATL CR'!$I:$I,'ATL GA Inventory'!$B110,'ATL CR'!$L:$L,'ATL GA Inventory'!I$3)</f>
        <v>0</v>
      </c>
      <c r="J110" s="45">
        <f>SUMIFS('ATL RAW'!$J:$J,'ATL RAW'!$I:$I,'ATL GA Inventory'!$B110,'ATL RAW'!$L:$L,'ATL GA Inventory'!J$3)+SUMIFS('ATL CR'!$J:$J,'ATL CR'!$I:$I,'ATL GA Inventory'!$B110,'ATL CR'!$L:$L,'ATL GA Inventory'!J$3)</f>
        <v>0</v>
      </c>
      <c r="K110" s="45">
        <f>SUMIFS('ATL RAW'!$J:$J,'ATL RAW'!$I:$I,'ATL GA Inventory'!$B110,'ATL RAW'!$L:$L,'ATL GA Inventory'!K$3)+SUMIFS('ATL CR'!$J:$J,'ATL CR'!$I:$I,'ATL GA Inventory'!$B110,'ATL CR'!$L:$L,'ATL GA Inventory'!K$3)</f>
        <v>0</v>
      </c>
      <c r="L110" s="45">
        <f>SUMIFS('ATL RAW'!$J:$J,'ATL RAW'!$I:$I,'ATL GA Inventory'!$B110,'ATL RAW'!$L:$L,'ATL GA Inventory'!L$3)+SUMIFS('ATL CR'!$J:$J,'ATL CR'!$I:$I,'ATL GA Inventory'!$B110,'ATL CR'!$L:$L,'ATL GA Inventory'!L$3)</f>
        <v>0</v>
      </c>
      <c r="M110" s="45">
        <f>SUMIFS('ATL RAW'!$J:$J,'ATL RAW'!$I:$I,'ATL GA Inventory'!$B110,'ATL RAW'!$L:$L,'ATL GA Inventory'!M$3)+SUMIFS('ATL CR'!$J:$J,'ATL CR'!$I:$I,'ATL GA Inventory'!$B110,'ATL CR'!$L:$L,'ATL GA Inventory'!M$3)</f>
        <v>0</v>
      </c>
      <c r="N110" s="45">
        <f>SUMIFS('ATL RAW'!$J:$J,'ATL RAW'!$I:$I,'ATL GA Inventory'!$B110,'ATL RAW'!$L:$L,'ATL GA Inventory'!N$3)+SUMIFS('ATL CR'!$J:$J,'ATL CR'!$I:$I,'ATL GA Inventory'!$B110,'ATL CR'!$L:$L,'ATL GA Inventory'!N$3)</f>
        <v>0</v>
      </c>
      <c r="O110" s="45">
        <f>SUMIFS('ATL RAW'!$J:$J,'ATL RAW'!$I:$I,'ATL GA Inventory'!$B110,'ATL RAW'!$L:$L,'ATL GA Inventory'!O$3)+SUMIFS('ATL CR'!$J:$J,'ATL CR'!$I:$I,'ATL GA Inventory'!$B110,'ATL CR'!$L:$L,'ATL GA Inventory'!O$3)</f>
        <v>0</v>
      </c>
      <c r="P110" s="45">
        <f>SUMIFS('ATL RAW'!$J:$J,'ATL RAW'!$I:$I,'ATL GA Inventory'!$B110,'ATL RAW'!$L:$L,'ATL GA Inventory'!P$3)+SUMIFS('ATL CR'!$J:$J,'ATL CR'!$I:$I,'ATL GA Inventory'!$B110,'ATL CR'!$L:$L,'ATL GA Inventory'!P$3)</f>
        <v>0</v>
      </c>
      <c r="Q110" s="45">
        <f>SUMIFS('ATL RAW'!$J:$J,'ATL RAW'!$I:$I,'ATL GA Inventory'!$B110,'ATL RAW'!$L:$L,'ATL GA Inventory'!Q$3)+SUMIFS('ATL CR'!$J:$J,'ATL CR'!$I:$I,'ATL GA Inventory'!$B110,'ATL CR'!$L:$L,'ATL GA Inventory'!Q$3)</f>
        <v>0</v>
      </c>
      <c r="R110" s="45">
        <f>SUMIFS('ATL RAW'!$J:$J,'ATL RAW'!$I:$I,'ATL GA Inventory'!$B110,'ATL RAW'!$L:$L,'ATL GA Inventory'!R$3)+SUMIFS('ATL CR'!$J:$J,'ATL CR'!$I:$I,'ATL GA Inventory'!$B110,'ATL CR'!$L:$L,'ATL GA Inventory'!R$3)</f>
        <v>0</v>
      </c>
      <c r="S110" s="45">
        <f>SUMIFS('ATL RAW'!$J:$J,'ATL RAW'!$I:$I,'ATL GA Inventory'!$B110,'ATL RAW'!$L:$L,'ATL GA Inventory'!S$3)+SUMIFS('ATL CR'!$J:$J,'ATL CR'!$I:$I,'ATL GA Inventory'!$B110,'ATL CR'!$L:$L,'ATL GA Inventory'!S$3)</f>
        <v>0</v>
      </c>
      <c r="T110" s="45">
        <f>SUMIFS('ATL RAW'!$J:$J,'ATL RAW'!$I:$I,'ATL GA Inventory'!$B110,'ATL RAW'!$L:$L,'ATL GA Inventory'!T$3)+SUMIFS('ATL CR'!$J:$J,'ATL CR'!$I:$I,'ATL GA Inventory'!$B110,'ATL CR'!$L:$L,'ATL GA Inventory'!T$3)</f>
        <v>0</v>
      </c>
      <c r="U110" s="45">
        <f>SUMIFS('ATL RAW'!$J:$J,'ATL RAW'!$I:$I,'ATL GA Inventory'!$B110,'ATL RAW'!$L:$L,'ATL GA Inventory'!U$3)+SUMIFS('ATL CR'!$J:$J,'ATL CR'!$I:$I,'ATL GA Inventory'!$B110,'ATL CR'!$L:$L,'ATL GA Inventory'!U$3)</f>
        <v>0</v>
      </c>
      <c r="V110" s="45">
        <f>SUMIFS('ATL RAW'!$J:$J,'ATL RAW'!$I:$I,'ATL GA Inventory'!$B110,'ATL RAW'!$L:$L,'ATL GA Inventory'!V$3)+SUMIFS('ATL CR'!$J:$J,'ATL CR'!$I:$I,'ATL GA Inventory'!$B110,'ATL CR'!$L:$L,'ATL GA Inventory'!V$3)</f>
        <v>0</v>
      </c>
      <c r="W110" s="45">
        <f>SUMIFS('ATL RAW'!$J:$J,'ATL RAW'!$I:$I,'ATL GA Inventory'!$B110,'ATL RAW'!$L:$L,'ATL GA Inventory'!W$3)+SUMIFS('ATL CR'!$J:$J,'ATL CR'!$I:$I,'ATL GA Inventory'!$B110,'ATL CR'!$L:$L,'ATL GA Inventory'!W$3)</f>
        <v>0</v>
      </c>
      <c r="X110" s="45">
        <f>SUMIFS('ATL RAW'!$J:$J,'ATL RAW'!$I:$I,'ATL GA Inventory'!$B110,'ATL RAW'!$L:$L,'ATL GA Inventory'!X$3)+SUMIFS('ATL CR'!$J:$J,'ATL CR'!$I:$I,'ATL GA Inventory'!$B110,'ATL CR'!$L:$L,'ATL GA Inventory'!X$3)</f>
        <v>0</v>
      </c>
      <c r="Y110" s="45">
        <f>SUMIFS('ATL RAW'!$J:$J,'ATL RAW'!$I:$I,'ATL GA Inventory'!$B110,'ATL RAW'!$L:$L,'ATL GA Inventory'!Y$3)+SUMIFS('ATL CR'!$J:$J,'ATL CR'!$I:$I,'ATL GA Inventory'!$B110,'ATL CR'!$L:$L,'ATL GA Inventory'!Y$3)</f>
        <v>0</v>
      </c>
      <c r="Z110" s="45">
        <f>SUMIFS('ATL RAW'!$J:$J,'ATL RAW'!$I:$I,'ATL GA Inventory'!$B110,'ATL RAW'!$L:$L,'ATL GA Inventory'!Z$3)+SUMIFS('ATL CR'!$J:$J,'ATL CR'!$I:$I,'ATL GA Inventory'!$B110,'ATL CR'!$L:$L,'ATL GA Inventory'!Z$3)</f>
        <v>0</v>
      </c>
      <c r="AA110" s="45">
        <f>SUMIFS('ATL RAW'!$J:$J,'ATL RAW'!$I:$I,'ATL GA Inventory'!$B110,'ATL RAW'!$L:$L,'ATL GA Inventory'!AA$3)+SUMIFS('ATL CR'!$J:$J,'ATL CR'!$I:$I,'ATL GA Inventory'!$B110,'ATL CR'!$L:$L,'ATL GA Inventory'!AA$3)</f>
        <v>0</v>
      </c>
      <c r="AB110" s="45">
        <f>SUMIFS('ATL RAW'!$J:$J,'ATL RAW'!$I:$I,'ATL GA Inventory'!$B110,'ATL RAW'!$L:$L,'ATL GA Inventory'!AB$3)+SUMIFS('ATL CR'!$J:$J,'ATL CR'!$I:$I,'ATL GA Inventory'!$B110,'ATL CR'!$L:$L,'ATL GA Inventory'!AB$3)</f>
        <v>0</v>
      </c>
      <c r="AC110" s="45">
        <f>SUMIFS('ATL RAW'!$J:$J,'ATL RAW'!$I:$I,'ATL GA Inventory'!$B110,'ATL RAW'!$L:$L,'ATL GA Inventory'!AC$3)+SUMIFS('ATL CR'!$J:$J,'ATL CR'!$I:$I,'ATL GA Inventory'!$B110,'ATL CR'!$L:$L,'ATL GA Inventory'!AC$3)</f>
        <v>0</v>
      </c>
      <c r="AD110" s="45">
        <f>SUMIFS('ATL RAW'!$J:$J,'ATL RAW'!$I:$I,'ATL GA Inventory'!$B110,'ATL RAW'!$L:$L,'ATL GA Inventory'!AD$3)+SUMIFS('ATL CR'!$J:$J,'ATL CR'!$I:$I,'ATL GA Inventory'!$B110,'ATL CR'!$L:$L,'ATL GA Inventory'!AD$3)</f>
        <v>0</v>
      </c>
      <c r="AE110" s="45">
        <f>SUMIFS('ATL RAW'!$J:$J,'ATL RAW'!$I:$I,'ATL GA Inventory'!$B110,'ATL RAW'!$L:$L,'ATL GA Inventory'!AE$3)+SUMIFS('ATL CR'!$J:$J,'ATL CR'!$I:$I,'ATL GA Inventory'!$B110,'ATL CR'!$L:$L,'ATL GA Inventory'!AE$3)</f>
        <v>0</v>
      </c>
      <c r="AF110" s="45">
        <f>SUMIFS('ATL RAW'!$J:$J,'ATL RAW'!$I:$I,'ATL GA Inventory'!$B110,'ATL RAW'!$L:$L,'ATL GA Inventory'!AF$3)+SUMIFS('ATL CR'!$J:$J,'ATL CR'!$I:$I,'ATL GA Inventory'!$B110,'ATL CR'!$L:$L,'ATL GA Inventory'!AF$3)</f>
        <v>0</v>
      </c>
      <c r="AG110" s="45">
        <f>SUMIFS('ATL RAW'!$J:$J,'ATL RAW'!$I:$I,'ATL GA Inventory'!$B110,'ATL RAW'!$L:$L,'ATL GA Inventory'!AG$3)+SUMIFS('ATL CR'!$J:$J,'ATL CR'!$I:$I,'ATL GA Inventory'!$B110,'ATL CR'!$L:$L,'ATL GA Inventory'!AG$3)</f>
        <v>0</v>
      </c>
      <c r="AH110" s="45">
        <f>SUMIFS('ATL RAW'!$J:$J,'ATL RAW'!$I:$I,'ATL GA Inventory'!$B110,'ATL RAW'!$L:$L,'ATL GA Inventory'!AH$3)+SUMIFS('ATL CR'!$J:$J,'ATL CR'!$I:$I,'ATL GA Inventory'!$B110,'ATL CR'!$L:$L,'ATL GA Inventory'!AH$3)</f>
        <v>0</v>
      </c>
      <c r="AI110" s="45">
        <f>SUMIFS('ATL RAW'!$J:$J,'ATL RAW'!$I:$I,'ATL GA Inventory'!$B110,'ATL RAW'!$L:$L,'ATL GA Inventory'!AI$3)+SUMIFS('ATL CR'!$J:$J,'ATL CR'!$I:$I,'ATL GA Inventory'!$B110,'ATL CR'!$L:$L,'ATL GA Inventory'!AI$3)</f>
        <v>0</v>
      </c>
      <c r="AJ110" s="45">
        <f>SUMIFS('ATL RAW'!$J:$J,'ATL RAW'!$I:$I,'ATL GA Inventory'!$B110,'ATL RAW'!$L:$L,'ATL GA Inventory'!AJ$3)+SUMIFS('ATL CR'!$J:$J,'ATL CR'!$I:$I,'ATL GA Inventory'!$B110,'ATL CR'!$L:$L,'ATL GA Inventory'!AJ$3)</f>
        <v>0</v>
      </c>
      <c r="AK110" s="45">
        <f>SUMIFS('ATL RAW'!$J:$J,'ATL RAW'!$I:$I,'ATL GA Inventory'!$B110,'ATL RAW'!$L:$L,'ATL GA Inventory'!AK$3)+SUMIFS('ATL CR'!$J:$J,'ATL CR'!$I:$I,'ATL GA Inventory'!$B110,'ATL CR'!$L:$L,'ATL GA Inventory'!AK$3)</f>
        <v>0</v>
      </c>
      <c r="AL110" s="45">
        <f>SUMIFS('ATL RAW'!$J:$J,'ATL RAW'!$I:$I,'ATL GA Inventory'!$B110,'ATL RAW'!$L:$L,'ATL GA Inventory'!AL$3)+SUMIFS('ATL CR'!$J:$J,'ATL CR'!$I:$I,'ATL GA Inventory'!$B110,'ATL CR'!$L:$L,'ATL GA Inventory'!AL$3)</f>
        <v>0</v>
      </c>
      <c r="AM110" s="45">
        <f>SUMIFS('ATL RAW'!$J:$J,'ATL RAW'!$I:$I,'ATL GA Inventory'!$B110,'ATL RAW'!$L:$L,'ATL GA Inventory'!AM$3)+SUMIFS('ATL CR'!$J:$J,'ATL CR'!$I:$I,'ATL GA Inventory'!$B110,'ATL CR'!$L:$L,'ATL GA Inventory'!AM$3)</f>
        <v>0</v>
      </c>
      <c r="AN110" s="45">
        <f>SUMIFS('ATL RAW'!$J:$J,'ATL RAW'!$I:$I,'ATL GA Inventory'!$B110,'ATL RAW'!$L:$L,'ATL GA Inventory'!AN$3)+SUMIFS('ATL CR'!$J:$J,'ATL CR'!$I:$I,'ATL GA Inventory'!$B110,'ATL CR'!$L:$L,'ATL GA Inventory'!AN$3)</f>
        <v>0</v>
      </c>
      <c r="AO110" s="45">
        <f>SUMIFS('ATL RAW'!$J:$J,'ATL RAW'!$I:$I,'ATL GA Inventory'!$B110,'ATL RAW'!$L:$L,'ATL GA Inventory'!AO$3)+SUMIFS('ATL CR'!$J:$J,'ATL CR'!$I:$I,'ATL GA Inventory'!$B110,'ATL CR'!$L:$L,'ATL GA Inventory'!AO$3)</f>
        <v>0</v>
      </c>
      <c r="AP110" s="45">
        <f>SUMIFS('ATL RAW'!$J:$J,'ATL RAW'!$I:$I,'ATL GA Inventory'!$B110,'ATL RAW'!$L:$L,'ATL GA Inventory'!AP$3)+SUMIFS('ATL CR'!$J:$J,'ATL CR'!$I:$I,'ATL GA Inventory'!$B110,'ATL CR'!$L:$L,'ATL GA Inventory'!AP$3)</f>
        <v>0</v>
      </c>
      <c r="AQ110" s="45">
        <f>SUMIFS('ATL RAW'!$J:$J,'ATL RAW'!$I:$I,'ATL GA Inventory'!$B110,'ATL RAW'!$L:$L,'ATL GA Inventory'!AQ$3)+SUMIFS('ATL CR'!$J:$J,'ATL CR'!$I:$I,'ATL GA Inventory'!$B110,'ATL CR'!$L:$L,'ATL GA Inventory'!AQ$3)</f>
        <v>0</v>
      </c>
      <c r="AR110" s="45">
        <f>SUMIFS('ATL RAW'!$J:$J,'ATL RAW'!$I:$I,'ATL GA Inventory'!$B110,'ATL RAW'!$L:$L,'ATL GA Inventory'!AR$3)+SUMIFS('ATL CR'!$J:$J,'ATL CR'!$I:$I,'ATL GA Inventory'!$B110,'ATL CR'!$L:$L,'ATL GA Inventory'!AR$3)</f>
        <v>0</v>
      </c>
      <c r="AS110" s="45">
        <f>SUMIFS('ATL RAW'!$J:$J,'ATL RAW'!$I:$I,'ATL GA Inventory'!$B110,'ATL RAW'!$L:$L,'ATL GA Inventory'!AS$3)+SUMIFS('ATL CR'!$J:$J,'ATL CR'!$I:$I,'ATL GA Inventory'!$B110,'ATL CR'!$L:$L,'ATL GA Inventory'!AS$3)</f>
        <v>0</v>
      </c>
      <c r="AT110" s="45">
        <f>SUMIFS('ATL RAW'!$J:$J,'ATL RAW'!$I:$I,'ATL GA Inventory'!$B110,'ATL RAW'!$L:$L,'ATL GA Inventory'!AT$3)+SUMIFS('ATL CR'!$J:$J,'ATL CR'!$I:$I,'ATL GA Inventory'!$B110,'ATL CR'!$L:$L,'ATL GA Inventory'!AT$3)</f>
        <v>0</v>
      </c>
      <c r="AU110" s="45">
        <f>SUMIFS('ATL RAW'!$J:$J,'ATL RAW'!$I:$I,'ATL GA Inventory'!$B110,'ATL RAW'!$L:$L,'ATL GA Inventory'!AU$3)+SUMIFS('ATL CR'!$J:$J,'ATL CR'!$I:$I,'ATL GA Inventory'!$B110,'ATL CR'!$L:$L,'ATL GA Inventory'!AU$3)</f>
        <v>0</v>
      </c>
      <c r="AV110" s="45">
        <f>SUMIFS('ATL RAW'!$J:$J,'ATL RAW'!$I:$I,'ATL GA Inventory'!$B110,'ATL RAW'!$L:$L,'ATL GA Inventory'!AV$3)+SUMIFS('ATL CR'!$J:$J,'ATL CR'!$I:$I,'ATL GA Inventory'!$B110,'ATL CR'!$L:$L,'ATL GA Inventory'!AV$3)</f>
        <v>0</v>
      </c>
      <c r="AW110" s="45">
        <f>SUMIFS('ATL RAW'!$J:$J,'ATL RAW'!$I:$I,'ATL GA Inventory'!$B110,'ATL RAW'!$L:$L,'ATL GA Inventory'!AW$3)+SUMIFS('ATL CR'!$J:$J,'ATL CR'!$I:$I,'ATL GA Inventory'!$B110,'ATL CR'!$L:$L,'ATL GA Inventory'!AW$3)</f>
        <v>0</v>
      </c>
      <c r="AX110" s="45">
        <f>SUMIFS('ATL RAW'!$J:$J,'ATL RAW'!$I:$I,'ATL GA Inventory'!$B110,'ATL RAW'!$L:$L,'ATL GA Inventory'!AX$3)+SUMIFS('ATL CR'!$J:$J,'ATL CR'!$I:$I,'ATL GA Inventory'!$B110,'ATL CR'!$L:$L,'ATL GA Inventory'!AX$3)</f>
        <v>0</v>
      </c>
      <c r="AY110" s="45">
        <f>SUMIFS('ATL RAW'!$J:$J,'ATL RAW'!$I:$I,'ATL GA Inventory'!$B110,'ATL RAW'!$L:$L,'ATL GA Inventory'!AY$3)+SUMIFS('ATL CR'!$J:$J,'ATL CR'!$I:$I,'ATL GA Inventory'!$B110,'ATL CR'!$L:$L,'ATL GA Inventory'!AY$3)</f>
        <v>0</v>
      </c>
      <c r="AZ110" s="45">
        <f>SUMIFS('ATL RAW'!$J:$J,'ATL RAW'!$I:$I,'ATL GA Inventory'!$B110,'ATL RAW'!$L:$L,'ATL GA Inventory'!AZ$3)+SUMIFS('ATL CR'!$J:$J,'ATL CR'!$I:$I,'ATL GA Inventory'!$B110,'ATL CR'!$L:$L,'ATL GA Inventory'!AZ$3)</f>
        <v>0</v>
      </c>
      <c r="BA110" s="45">
        <f>SUMIFS('ATL RAW'!$J:$J,'ATL RAW'!$I:$I,'ATL GA Inventory'!$B110,'ATL RAW'!$L:$L,'ATL GA Inventory'!BA$3)+SUMIFS('ATL CR'!$J:$J,'ATL CR'!$I:$I,'ATL GA Inventory'!$B110,'ATL CR'!$L:$L,'ATL GA Inventory'!BA$3)</f>
        <v>0</v>
      </c>
      <c r="BB110" s="45">
        <f>SUMIFS('ATL RAW'!$J:$J,'ATL RAW'!$I:$I,'ATL GA Inventory'!$B110,'ATL RAW'!$L:$L,'ATL GA Inventory'!BB$3)+SUMIFS('ATL CR'!$J:$J,'ATL CR'!$I:$I,'ATL GA Inventory'!$B110,'ATL CR'!$L:$L,'ATL GA Inventory'!BB$3)</f>
        <v>0</v>
      </c>
      <c r="BC110" s="45">
        <f>SUMIFS('ATL RAW'!$J:$J,'ATL RAW'!$I:$I,'ATL GA Inventory'!$B110,'ATL RAW'!$L:$L,'ATL GA Inventory'!BC$3)+SUMIFS('ATL CR'!$J:$J,'ATL CR'!$I:$I,'ATL GA Inventory'!$B110,'ATL CR'!$L:$L,'ATL GA Inventory'!BC$3)</f>
        <v>0</v>
      </c>
      <c r="BD110" s="45">
        <f>SUMIFS('ATL RAW'!$J:$J,'ATL RAW'!$I:$I,'ATL GA Inventory'!$B110,'ATL RAW'!$L:$L,'ATL GA Inventory'!BD$3)+SUMIFS('ATL CR'!$J:$J,'ATL CR'!$I:$I,'ATL GA Inventory'!$B110,'ATL CR'!$L:$L,'ATL GA Inventory'!BD$3)</f>
        <v>0</v>
      </c>
      <c r="BE110" s="45">
        <f>SUMIFS('ATL RAW'!$J:$J,'ATL RAW'!$I:$I,'ATL GA Inventory'!$B110,'ATL RAW'!$L:$L,'ATL GA Inventory'!BE$3)+SUMIFS('ATL CR'!$J:$J,'ATL CR'!$I:$I,'ATL GA Inventory'!$B110,'ATL CR'!$L:$L,'ATL GA Inventory'!BE$3)</f>
        <v>0</v>
      </c>
      <c r="BF110" s="45">
        <f>SUMIFS('ATL RAW'!$J:$J,'ATL RAW'!$I:$I,'ATL GA Inventory'!$B110,'ATL RAW'!$L:$L,'ATL GA Inventory'!BF$3)+SUMIFS('ATL CR'!$J:$J,'ATL CR'!$I:$I,'ATL GA Inventory'!$B110,'ATL CR'!$L:$L,'ATL GA Inventory'!BF$3)</f>
        <v>0</v>
      </c>
      <c r="BG110" s="45">
        <f>SUMIFS('ATL RAW'!$J:$J,'ATL RAW'!$I:$I,'ATL GA Inventory'!$B110,'ATL RAW'!$L:$L,'ATL GA Inventory'!BG$3)+SUMIFS('ATL CR'!$J:$J,'ATL CR'!$I:$I,'ATL GA Inventory'!$B110,'ATL CR'!$L:$L,'ATL GA Inventory'!BG$3)</f>
        <v>0</v>
      </c>
      <c r="BH110" s="45">
        <f>SUMIFS('ATL RAW'!$J:$J,'ATL RAW'!$I:$I,'ATL GA Inventory'!$B110,'ATL RAW'!$L:$L,'ATL GA Inventory'!BH$3)+SUMIFS('ATL CR'!$J:$J,'ATL CR'!$I:$I,'ATL GA Inventory'!$B110,'ATL CR'!$L:$L,'ATL GA Inventory'!BH$3)</f>
        <v>0</v>
      </c>
      <c r="BI110" s="45">
        <f>SUMIFS('ATL RAW'!$J:$J,'ATL RAW'!$I:$I,'ATL GA Inventory'!$B110,'ATL RAW'!$L:$L,'ATL GA Inventory'!BI$3)+SUMIFS('ATL CR'!$J:$J,'ATL CR'!$I:$I,'ATL GA Inventory'!$B110,'ATL CR'!$L:$L,'ATL GA Inventory'!BI$3)</f>
        <v>0</v>
      </c>
      <c r="BJ110" s="45">
        <f>SUMIFS('ATL RAW'!$J:$J,'ATL RAW'!$I:$I,'ATL GA Inventory'!$B110,'ATL RAW'!$L:$L,'ATL GA Inventory'!BJ$3)+SUMIFS('ATL CR'!$J:$J,'ATL CR'!$I:$I,'ATL GA Inventory'!$B110,'ATL CR'!$L:$L,'ATL GA Inventory'!BJ$3)</f>
        <v>0</v>
      </c>
      <c r="BK110" s="45">
        <f>SUMIFS('ATL RAW'!$J:$J,'ATL RAW'!$I:$I,'ATL GA Inventory'!$B110,'ATL RAW'!$L:$L,'ATL GA Inventory'!BK$3)+SUMIFS('ATL CR'!$J:$J,'ATL CR'!$I:$I,'ATL GA Inventory'!$B110,'ATL CR'!$L:$L,'ATL GA Inventory'!BK$3)</f>
        <v>0</v>
      </c>
      <c r="BL110" s="45">
        <f>SUMIFS('ATL RAW'!$J:$J,'ATL RAW'!$I:$I,'ATL GA Inventory'!$B110,'ATL RAW'!$L:$L,'ATL GA Inventory'!BL$3)+SUMIFS('ATL CR'!$J:$J,'ATL CR'!$I:$I,'ATL GA Inventory'!$B110,'ATL CR'!$L:$L,'ATL GA Inventory'!BL$3)</f>
        <v>0</v>
      </c>
      <c r="BM110" s="45">
        <f>SUMIFS('ATL RAW'!$J:$J,'ATL RAW'!$I:$I,'ATL GA Inventory'!$B110,'ATL RAW'!$L:$L,'ATL GA Inventory'!BM$3)+SUMIFS('ATL CR'!$J:$J,'ATL CR'!$I:$I,'ATL GA Inventory'!$B110,'ATL CR'!$L:$L,'ATL GA Inventory'!BM$3)</f>
        <v>0</v>
      </c>
      <c r="BN110" s="45">
        <f>SUMIFS('ATL RAW'!$J:$J,'ATL RAW'!$I:$I,'ATL GA Inventory'!$B110,'ATL RAW'!$L:$L,'ATL GA Inventory'!BN$3)+SUMIFS('ATL CR'!$J:$J,'ATL CR'!$I:$I,'ATL GA Inventory'!$B110,'ATL CR'!$L:$L,'ATL GA Inventory'!BN$3)</f>
        <v>0</v>
      </c>
      <c r="BO110" s="45">
        <f>SUMIFS('ATL RAW'!$J:$J,'ATL RAW'!$I:$I,'ATL GA Inventory'!$B110,'ATL RAW'!$L:$L,'ATL GA Inventory'!BO$3)+SUMIFS('ATL CR'!$J:$J,'ATL CR'!$I:$I,'ATL GA Inventory'!$B110,'ATL CR'!$L:$L,'ATL GA Inventory'!BO$3)</f>
        <v>0</v>
      </c>
      <c r="BP110" s="45">
        <f>SUMIFS('ATL RAW'!$J:$J,'ATL RAW'!$I:$I,'ATL GA Inventory'!$B110,'ATL RAW'!$L:$L,'ATL GA Inventory'!BP$3)+SUMIFS('ATL CR'!$J:$J,'ATL CR'!$I:$I,'ATL GA Inventory'!$B110,'ATL CR'!$L:$L,'ATL GA Inventory'!BP$3)</f>
        <v>0</v>
      </c>
      <c r="BQ110" s="45">
        <f>SUMIFS('ATL RAW'!$J:$J,'ATL RAW'!$I:$I,'ATL GA Inventory'!$B110,'ATL RAW'!$L:$L,'ATL GA Inventory'!BQ$3)+SUMIFS('ATL CR'!$J:$J,'ATL CR'!$I:$I,'ATL GA Inventory'!$B110,'ATL CR'!$L:$L,'ATL GA Inventory'!BQ$3)</f>
        <v>0</v>
      </c>
      <c r="BR110" s="45">
        <f>SUMIFS('ATL RAW'!$J:$J,'ATL RAW'!$I:$I,'ATL GA Inventory'!$B110,'ATL RAW'!$L:$L,'ATL GA Inventory'!BR$3)+SUMIFS('ATL CR'!$J:$J,'ATL CR'!$I:$I,'ATL GA Inventory'!$B110,'ATL CR'!$L:$L,'ATL GA Inventory'!BR$3)</f>
        <v>0</v>
      </c>
      <c r="BS110" s="45">
        <f>SUMIFS('ATL RAW'!$J:$J,'ATL RAW'!$I:$I,'ATL GA Inventory'!$B110,'ATL RAW'!$L:$L,'ATL GA Inventory'!BS$3)+SUMIFS('ATL CR'!$J:$J,'ATL CR'!$I:$I,'ATL GA Inventory'!$B110,'ATL CR'!$L:$L,'ATL GA Inventory'!BS$3)</f>
        <v>0</v>
      </c>
      <c r="BT110" s="45">
        <f>SUMIFS('ATL RAW'!$J:$J,'ATL RAW'!$I:$I,'ATL GA Inventory'!$B110,'ATL RAW'!$L:$L,'ATL GA Inventory'!BT$3)+SUMIFS('ATL CR'!$J:$J,'ATL CR'!$I:$I,'ATL GA Inventory'!$B110,'ATL CR'!$L:$L,'ATL GA Inventory'!BT$3)</f>
        <v>0</v>
      </c>
      <c r="BU110" s="45">
        <f>SUMIFS('ATL RAW'!$J:$J,'ATL RAW'!$I:$I,'ATL GA Inventory'!$B110,'ATL RAW'!$L:$L,'ATL GA Inventory'!BU$3)+SUMIFS('ATL CR'!$J:$J,'ATL CR'!$I:$I,'ATL GA Inventory'!$B110,'ATL CR'!$L:$L,'ATL GA Inventory'!BU$3)</f>
        <v>0</v>
      </c>
      <c r="BV110" s="45">
        <f>SUMIFS('ATL RAW'!$J:$J,'ATL RAW'!$I:$I,'ATL GA Inventory'!$B110,'ATL RAW'!$L:$L,'ATL GA Inventory'!BV$3)+SUMIFS('ATL CR'!$J:$J,'ATL CR'!$I:$I,'ATL GA Inventory'!$B110,'ATL CR'!$L:$L,'ATL GA Inventory'!BV$3)</f>
        <v>0</v>
      </c>
      <c r="BW110" s="45">
        <f>SUMIFS('ATL RAW'!$J:$J,'ATL RAW'!$I:$I,'ATL GA Inventory'!$B110,'ATL RAW'!$L:$L,'ATL GA Inventory'!BW$3)+SUMIFS('ATL CR'!$J:$J,'ATL CR'!$I:$I,'ATL GA Inventory'!$B110,'ATL CR'!$L:$L,'ATL GA Inventory'!BW$3)</f>
        <v>0</v>
      </c>
      <c r="BX110" s="45">
        <f>SUMIFS('ATL RAW'!$J:$J,'ATL RAW'!$I:$I,'ATL GA Inventory'!$B110,'ATL RAW'!$L:$L,'ATL GA Inventory'!BX$3)+SUMIFS('ATL CR'!$J:$J,'ATL CR'!$I:$I,'ATL GA Inventory'!$B110,'ATL CR'!$L:$L,'ATL GA Inventory'!BX$3)</f>
        <v>0</v>
      </c>
      <c r="BY110" s="45">
        <f>SUMIFS('ATL RAW'!$J:$J,'ATL RAW'!$I:$I,'ATL GA Inventory'!$B110,'ATL RAW'!$L:$L,'ATL GA Inventory'!BY$3)+SUMIFS('ATL CR'!$J:$J,'ATL CR'!$I:$I,'ATL GA Inventory'!$B110,'ATL CR'!$L:$L,'ATL GA Inventory'!BY$3)</f>
        <v>0</v>
      </c>
      <c r="BZ110" s="45">
        <f>SUMIFS('ATL RAW'!$J:$J,'ATL RAW'!$I:$I,'ATL GA Inventory'!$B110,'ATL RAW'!$L:$L,'ATL GA Inventory'!BZ$3)+SUMIFS('ATL CR'!$J:$J,'ATL CR'!$I:$I,'ATL GA Inventory'!$B110,'ATL CR'!$L:$L,'ATL GA Inventory'!BZ$3)</f>
        <v>0</v>
      </c>
      <c r="CA110" s="45">
        <f>SUMIFS('ATL RAW'!$J:$J,'ATL RAW'!$I:$I,'ATL GA Inventory'!$B110,'ATL RAW'!$L:$L,'ATL GA Inventory'!CA$3)+SUMIFS('ATL CR'!$J:$J,'ATL CR'!$I:$I,'ATL GA Inventory'!$B110,'ATL CR'!$L:$L,'ATL GA Inventory'!CA$3)</f>
        <v>0</v>
      </c>
      <c r="CB110" s="45">
        <f>SUMIFS('ATL RAW'!$J:$J,'ATL RAW'!$I:$I,'ATL GA Inventory'!$B110,'ATL RAW'!$L:$L,'ATL GA Inventory'!CB$3)+SUMIFS('ATL CR'!$J:$J,'ATL CR'!$I:$I,'ATL GA Inventory'!$B110,'ATL CR'!$L:$L,'ATL GA Inventory'!CB$3)</f>
        <v>0</v>
      </c>
      <c r="CC110" s="45">
        <f>SUMIFS('ATL RAW'!$J:$J,'ATL RAW'!$I:$I,'ATL GA Inventory'!$B110,'ATL RAW'!$L:$L,'ATL GA Inventory'!CC$3)+SUMIFS('ATL CR'!$J:$J,'ATL CR'!$I:$I,'ATL GA Inventory'!$B110,'ATL CR'!$L:$L,'ATL GA Inventory'!CC$3)</f>
        <v>0</v>
      </c>
      <c r="CD110" s="45">
        <f>SUMIFS('ATL RAW'!$J:$J,'ATL RAW'!$I:$I,'ATL GA Inventory'!$B110,'ATL RAW'!$L:$L,'ATL GA Inventory'!CD$3)+SUMIFS('ATL CR'!$J:$J,'ATL CR'!$I:$I,'ATL GA Inventory'!$B110,'ATL CR'!$L:$L,'ATL GA Inventory'!CD$3)</f>
        <v>0</v>
      </c>
      <c r="CE110" s="45">
        <f>SUMIFS('ATL RAW'!$J:$J,'ATL RAW'!$I:$I,'ATL GA Inventory'!$B110,'ATL RAW'!$L:$L,'ATL GA Inventory'!CE$3)+SUMIFS('ATL CR'!$J:$J,'ATL CR'!$I:$I,'ATL GA Inventory'!$B110,'ATL CR'!$L:$L,'ATL GA Inventory'!CE$3)</f>
        <v>0</v>
      </c>
      <c r="CF110" s="45">
        <f>SUMIFS('ATL RAW'!$J:$J,'ATL RAW'!$I:$I,'ATL GA Inventory'!$B110,'ATL RAW'!$L:$L,'ATL GA Inventory'!CF$3)+SUMIFS('ATL CR'!$J:$J,'ATL CR'!$I:$I,'ATL GA Inventory'!$B110,'ATL CR'!$L:$L,'ATL GA Inventory'!CF$3)</f>
        <v>0</v>
      </c>
      <c r="CG110" s="45">
        <f>SUMIFS('ATL RAW'!$J:$J,'ATL RAW'!$I:$I,'ATL GA Inventory'!$B110,'ATL RAW'!$L:$L,'ATL GA Inventory'!CG$3)+SUMIFS('ATL CR'!$J:$J,'ATL CR'!$I:$I,'ATL GA Inventory'!$B110,'ATL CR'!$L:$L,'ATL GA Inventory'!CG$3)</f>
        <v>0</v>
      </c>
      <c r="CH110" s="45">
        <f>SUMIFS('ATL RAW'!$J:$J,'ATL RAW'!$I:$I,'ATL GA Inventory'!$B110,'ATL RAW'!$L:$L,'ATL GA Inventory'!CH$3)+SUMIFS('ATL CR'!$J:$J,'ATL CR'!$I:$I,'ATL GA Inventory'!$B110,'ATL CR'!$L:$L,'ATL GA Inventory'!CH$3)</f>
        <v>0</v>
      </c>
      <c r="CI110" s="45">
        <f>SUMIFS('ATL RAW'!$J:$J,'ATL RAW'!$I:$I,'ATL GA Inventory'!$B110,'ATL RAW'!$L:$L,'ATL GA Inventory'!CI$3)+SUMIFS('ATL CR'!$J:$J,'ATL CR'!$I:$I,'ATL GA Inventory'!$B110,'ATL CR'!$L:$L,'ATL GA Inventory'!CI$3)</f>
        <v>0</v>
      </c>
      <c r="CJ110" s="45">
        <f>SUMIFS('ATL RAW'!$J:$J,'ATL RAW'!$I:$I,'ATL GA Inventory'!$B110,'ATL RAW'!$L:$L,'ATL GA Inventory'!CJ$3)+SUMIFS('ATL CR'!$J:$J,'ATL CR'!$I:$I,'ATL GA Inventory'!$B110,'ATL CR'!$L:$L,'ATL GA Inventory'!CJ$3)</f>
        <v>0</v>
      </c>
      <c r="CK110" s="45">
        <f>SUMIFS('ATL RAW'!$J:$J,'ATL RAW'!$I:$I,'ATL GA Inventory'!$B110,'ATL RAW'!$L:$L,'ATL GA Inventory'!CK$3)+SUMIFS('ATL CR'!$J:$J,'ATL CR'!$I:$I,'ATL GA Inventory'!$B110,'ATL CR'!$L:$L,'ATL GA Inventory'!CK$3)</f>
        <v>0</v>
      </c>
      <c r="CL110" s="45">
        <f>SUMIFS('ATL RAW'!$J:$J,'ATL RAW'!$I:$I,'ATL GA Inventory'!$B110,'ATL RAW'!$L:$L,'ATL GA Inventory'!CL$3)+SUMIFS('ATL CR'!$J:$J,'ATL CR'!$I:$I,'ATL GA Inventory'!$B110,'ATL CR'!$L:$L,'ATL GA Inventory'!CL$3)</f>
        <v>0</v>
      </c>
      <c r="CM110" s="45">
        <f>SUMIFS('ATL RAW'!$J:$J,'ATL RAW'!$I:$I,'ATL GA Inventory'!$B110,'ATL RAW'!$L:$L,'ATL GA Inventory'!CM$3)+SUMIFS('ATL CR'!$J:$J,'ATL CR'!$I:$I,'ATL GA Inventory'!$B110,'ATL CR'!$L:$L,'ATL GA Inventory'!CM$3)</f>
        <v>0</v>
      </c>
      <c r="CN110" s="45">
        <f>SUMIFS('ATL RAW'!$J:$J,'ATL RAW'!$I:$I,'ATL GA Inventory'!$B110,'ATL RAW'!$L:$L,'ATL GA Inventory'!CN$3)+SUMIFS('ATL CR'!$J:$J,'ATL CR'!$I:$I,'ATL GA Inventory'!$B110,'ATL CR'!$L:$L,'ATL GA Inventory'!CN$3)</f>
        <v>0</v>
      </c>
      <c r="CO110" s="45">
        <f>SUMIFS('ATL RAW'!$J:$J,'ATL RAW'!$I:$I,'ATL GA Inventory'!$B110,'ATL RAW'!$L:$L,'ATL GA Inventory'!CO$3)+SUMIFS('ATL CR'!$J:$J,'ATL CR'!$I:$I,'ATL GA Inventory'!$B110,'ATL CR'!$L:$L,'ATL GA Inventory'!CO$3)</f>
        <v>0</v>
      </c>
      <c r="CP110" s="45">
        <f>SUMIFS('ATL RAW'!$J:$J,'ATL RAW'!$I:$I,'ATL GA Inventory'!$B110,'ATL RAW'!$L:$L,'ATL GA Inventory'!CP$3)+SUMIFS('ATL CR'!$J:$J,'ATL CR'!$I:$I,'ATL GA Inventory'!$B110,'ATL CR'!$L:$L,'ATL GA Inventory'!CP$3)</f>
        <v>0</v>
      </c>
      <c r="CQ110" s="45">
        <f>SUMIFS('ATL RAW'!$J:$J,'ATL RAW'!$I:$I,'ATL GA Inventory'!$B110,'ATL RAW'!$L:$L,'ATL GA Inventory'!CQ$3)+SUMIFS('ATL CR'!$J:$J,'ATL CR'!$I:$I,'ATL GA Inventory'!$B110,'ATL CR'!$L:$L,'ATL GA Inventory'!CQ$3)</f>
        <v>0</v>
      </c>
      <c r="CR110" s="45">
        <f>SUMIFS('ATL RAW'!$J:$J,'ATL RAW'!$I:$I,'ATL GA Inventory'!$B110,'ATL RAW'!$L:$L,'ATL GA Inventory'!CR$3)+SUMIFS('ATL CR'!$J:$J,'ATL CR'!$I:$I,'ATL GA Inventory'!$B110,'ATL CR'!$L:$L,'ATL GA Inventory'!CR$3)</f>
        <v>0</v>
      </c>
      <c r="CS110" s="45">
        <f>SUMIFS('ATL RAW'!$J:$J,'ATL RAW'!$I:$I,'ATL GA Inventory'!$B110,'ATL RAW'!$L:$L,'ATL GA Inventory'!CS$3)+SUMIFS('ATL CR'!$J:$J,'ATL CR'!$I:$I,'ATL GA Inventory'!$B110,'ATL CR'!$L:$L,'ATL GA Inventory'!CS$3)</f>
        <v>0</v>
      </c>
      <c r="CT110" s="45">
        <f>SUMIFS('ATL RAW'!$J:$J,'ATL RAW'!$I:$I,'ATL GA Inventory'!$B110,'ATL RAW'!$L:$L,'ATL GA Inventory'!CT$3)+SUMIFS('ATL CR'!$J:$J,'ATL CR'!$I:$I,'ATL GA Inventory'!$B110,'ATL CR'!$L:$L,'ATL GA Inventory'!CT$3)</f>
        <v>0</v>
      </c>
      <c r="CU110" s="45">
        <f>SUMIFS('ATL RAW'!$J:$J,'ATL RAW'!$I:$I,'ATL GA Inventory'!$B110,'ATL RAW'!$L:$L,'ATL GA Inventory'!CU$3)+SUMIFS('ATL CR'!$J:$J,'ATL CR'!$I:$I,'ATL GA Inventory'!$B110,'ATL CR'!$L:$L,'ATL GA Inventory'!CU$3)</f>
        <v>0</v>
      </c>
      <c r="CV110" s="45">
        <f>SUMIFS('ATL RAW'!$J:$J,'ATL RAW'!$I:$I,'ATL GA Inventory'!$B110,'ATL RAW'!$L:$L,'ATL GA Inventory'!CV$3)+SUMIFS('ATL CR'!$J:$J,'ATL CR'!$I:$I,'ATL GA Inventory'!$B110,'ATL CR'!$L:$L,'ATL GA Inventory'!CV$3)</f>
        <v>0</v>
      </c>
      <c r="CW110" s="45">
        <f>SUMIFS('ATL RAW'!$J:$J,'ATL RAW'!$I:$I,'ATL GA Inventory'!$B110,'ATL RAW'!$L:$L,'ATL GA Inventory'!CW$3)+SUMIFS('ATL CR'!$J:$J,'ATL CR'!$I:$I,'ATL GA Inventory'!$B110,'ATL CR'!$L:$L,'ATL GA Inventory'!CW$3)</f>
        <v>0</v>
      </c>
      <c r="CX110" s="45">
        <f>SUMIFS('ATL RAW'!$J:$J,'ATL RAW'!$I:$I,'ATL GA Inventory'!$B110,'ATL RAW'!$L:$L,'ATL GA Inventory'!CX$3)+SUMIFS('ATL CR'!$J:$J,'ATL CR'!$I:$I,'ATL GA Inventory'!$B110,'ATL CR'!$L:$L,'ATL GA Inventory'!CX$3)</f>
        <v>0</v>
      </c>
      <c r="CY110" s="45">
        <f>SUMIFS('ATL RAW'!$J:$J,'ATL RAW'!$I:$I,'ATL GA Inventory'!$B110,'ATL RAW'!$L:$L,'ATL GA Inventory'!CY$3)+SUMIFS('ATL CR'!$J:$J,'ATL CR'!$I:$I,'ATL GA Inventory'!$B110,'ATL CR'!$L:$L,'ATL GA Inventory'!CY$3)</f>
        <v>0</v>
      </c>
      <c r="CZ110" s="45">
        <f>SUMIFS('ATL RAW'!$J:$J,'ATL RAW'!$I:$I,'ATL GA Inventory'!$B110,'ATL RAW'!$L:$L,'ATL GA Inventory'!CZ$3)+SUMIFS('ATL CR'!$J:$J,'ATL CR'!$I:$I,'ATL GA Inventory'!$B110,'ATL CR'!$L:$L,'ATL GA Inventory'!CZ$3)</f>
        <v>0</v>
      </c>
      <c r="DA110" s="45">
        <f>SUMIFS('ATL RAW'!$J:$J,'ATL RAW'!$I:$I,'ATL GA Inventory'!$B110,'ATL RAW'!$L:$L,'ATL GA Inventory'!DA$3)+SUMIFS('ATL CR'!$J:$J,'ATL CR'!$I:$I,'ATL GA Inventory'!$B110,'ATL CR'!$L:$L,'ATL GA Inventory'!DA$3)</f>
        <v>0</v>
      </c>
      <c r="DB110" s="45">
        <f>SUMIFS('ATL RAW'!$J:$J,'ATL RAW'!$I:$I,'ATL GA Inventory'!$B110,'ATL RAW'!$L:$L,'ATL GA Inventory'!DB$3)+SUMIFS('ATL CR'!$J:$J,'ATL CR'!$I:$I,'ATL GA Inventory'!$B110,'ATL CR'!$L:$L,'ATL GA Inventory'!DB$3)</f>
        <v>0</v>
      </c>
      <c r="DC110" s="45">
        <f>SUMIFS('ATL RAW'!$J:$J,'ATL RAW'!$I:$I,'ATL GA Inventory'!$B110,'ATL RAW'!$L:$L,'ATL GA Inventory'!DC$3)+SUMIFS('ATL CR'!$J:$J,'ATL CR'!$I:$I,'ATL GA Inventory'!$B110,'ATL CR'!$L:$L,'ATL GA Inventory'!DC$3)</f>
        <v>0</v>
      </c>
      <c r="DD110" s="45">
        <f>SUMIFS('ATL RAW'!$J:$J,'ATL RAW'!$I:$I,'ATL GA Inventory'!$B110,'ATL RAW'!$L:$L,'ATL GA Inventory'!DD$3)+SUMIFS('ATL CR'!$J:$J,'ATL CR'!$I:$I,'ATL GA Inventory'!$B110,'ATL CR'!$L:$L,'ATL GA Inventory'!DD$3)</f>
        <v>0</v>
      </c>
      <c r="DE110" s="45">
        <f>SUMIFS('ATL RAW'!$J:$J,'ATL RAW'!$I:$I,'ATL GA Inventory'!$B110,'ATL RAW'!$L:$L,'ATL GA Inventory'!DE$3)+SUMIFS('ATL CR'!$J:$J,'ATL CR'!$I:$I,'ATL GA Inventory'!$B110,'ATL CR'!$L:$L,'ATL GA Inventory'!DE$3)</f>
        <v>0</v>
      </c>
      <c r="DF110" s="45">
        <f>SUMIFS('ATL RAW'!$J:$J,'ATL RAW'!$I:$I,'ATL GA Inventory'!$B110,'ATL RAW'!$L:$L,'ATL GA Inventory'!DF$3)+SUMIFS('ATL CR'!$J:$J,'ATL CR'!$I:$I,'ATL GA Inventory'!$B110,'ATL CR'!$L:$L,'ATL GA Inventory'!DF$3)</f>
        <v>0</v>
      </c>
      <c r="DG110" s="45">
        <f>SUMIFS('ATL RAW'!$J:$J,'ATL RAW'!$I:$I,'ATL GA Inventory'!$B110,'ATL RAW'!$L:$L,'ATL GA Inventory'!DG$3)+SUMIFS('ATL CR'!$J:$J,'ATL CR'!$I:$I,'ATL GA Inventory'!$B110,'ATL CR'!$L:$L,'ATL GA Inventory'!DG$3)</f>
        <v>0</v>
      </c>
      <c r="DH110" s="45">
        <f>SUMIFS('ATL RAW'!$J:$J,'ATL RAW'!$I:$I,'ATL GA Inventory'!$B110,'ATL RAW'!$L:$L,'ATL GA Inventory'!DH$3)+SUMIFS('ATL CR'!$J:$J,'ATL CR'!$I:$I,'ATL GA Inventory'!$B110,'ATL CR'!$L:$L,'ATL GA Inventory'!DH$3)</f>
        <v>0</v>
      </c>
      <c r="DI110" s="45">
        <f>SUMIFS('ATL RAW'!$J:$J,'ATL RAW'!$I:$I,'ATL GA Inventory'!$B110,'ATL RAW'!$L:$L,'ATL GA Inventory'!DI$3)+SUMIFS('ATL CR'!$J:$J,'ATL CR'!$I:$I,'ATL GA Inventory'!$B110,'ATL CR'!$L:$L,'ATL GA Inventory'!DI$3)</f>
        <v>0</v>
      </c>
      <c r="DJ110" s="45">
        <f>SUMIFS('ATL RAW'!$J:$J,'ATL RAW'!$I:$I,'ATL GA Inventory'!$B110,'ATL RAW'!$L:$L,'ATL GA Inventory'!DJ$3)+SUMIFS('ATL CR'!$J:$J,'ATL CR'!$I:$I,'ATL GA Inventory'!$B110,'ATL CR'!$L:$L,'ATL GA Inventory'!DJ$3)</f>
        <v>0</v>
      </c>
      <c r="DK110" s="45">
        <f>SUMIFS('ATL RAW'!$J:$J,'ATL RAW'!$I:$I,'ATL GA Inventory'!$B110,'ATL RAW'!$L:$L,'ATL GA Inventory'!DK$3)+SUMIFS('ATL CR'!$J:$J,'ATL CR'!$I:$I,'ATL GA Inventory'!$B110,'ATL CR'!$L:$L,'ATL GA Inventory'!DK$3)</f>
        <v>0</v>
      </c>
      <c r="DL110" s="45">
        <f>SUMIFS('ATL RAW'!$J:$J,'ATL RAW'!$I:$I,'ATL GA Inventory'!$B110,'ATL RAW'!$L:$L,'ATL GA Inventory'!DL$3)+SUMIFS('ATL CR'!$J:$J,'ATL CR'!$I:$I,'ATL GA Inventory'!$B110,'ATL CR'!$L:$L,'ATL GA Inventory'!DL$3)</f>
        <v>0</v>
      </c>
      <c r="DM110" s="45">
        <f>SUMIFS('ATL RAW'!$J:$J,'ATL RAW'!$I:$I,'ATL GA Inventory'!$B110,'ATL RAW'!$L:$L,'ATL GA Inventory'!DM$3)+SUMIFS('ATL CR'!$J:$J,'ATL CR'!$I:$I,'ATL GA Inventory'!$B110,'ATL CR'!$L:$L,'ATL GA Inventory'!DM$3)</f>
        <v>0</v>
      </c>
      <c r="DN110" s="45">
        <f>SUMIFS('ATL RAW'!$J:$J,'ATL RAW'!$I:$I,'ATL GA Inventory'!$B110,'ATL RAW'!$L:$L,'ATL GA Inventory'!DN$3)+SUMIFS('ATL CR'!$J:$J,'ATL CR'!$I:$I,'ATL GA Inventory'!$B110,'ATL CR'!$L:$L,'ATL GA Inventory'!DN$3)</f>
        <v>0</v>
      </c>
      <c r="DO110" s="45">
        <f>SUMIFS('ATL RAW'!$J:$J,'ATL RAW'!$I:$I,'ATL GA Inventory'!$B110,'ATL RAW'!$L:$L,'ATL GA Inventory'!DO$3)+SUMIFS('ATL CR'!$J:$J,'ATL CR'!$I:$I,'ATL GA Inventory'!$B110,'ATL CR'!$L:$L,'ATL GA Inventory'!DO$3)</f>
        <v>0</v>
      </c>
      <c r="DP110" s="45">
        <f>SUMIFS('ATL RAW'!$J:$J,'ATL RAW'!$I:$I,'ATL GA Inventory'!$B110,'ATL RAW'!$L:$L,'ATL GA Inventory'!DP$3)+SUMIFS('ATL CR'!$J:$J,'ATL CR'!$I:$I,'ATL GA Inventory'!$B110,'ATL CR'!$L:$L,'ATL GA Inventory'!DP$3)</f>
        <v>0</v>
      </c>
      <c r="DQ110" s="45">
        <f>SUMIFS('ATL RAW'!$J:$J,'ATL RAW'!$I:$I,'ATL GA Inventory'!$B110,'ATL RAW'!$L:$L,'ATL GA Inventory'!DQ$3)+SUMIFS('ATL CR'!$J:$J,'ATL CR'!$I:$I,'ATL GA Inventory'!$B110,'ATL CR'!$L:$L,'ATL GA Inventory'!DQ$3)</f>
        <v>0</v>
      </c>
      <c r="DR110" s="45">
        <f>SUMIFS('ATL RAW'!$J:$J,'ATL RAW'!$I:$I,'ATL GA Inventory'!$B110,'ATL RAW'!$L:$L,'ATL GA Inventory'!DR$3)+SUMIFS('ATL CR'!$J:$J,'ATL CR'!$I:$I,'ATL GA Inventory'!$B110,'ATL CR'!$L:$L,'ATL GA Inventory'!DR$3)</f>
        <v>0</v>
      </c>
      <c r="DS110" s="45">
        <f>SUMIFS('ATL RAW'!$J:$J,'ATL RAW'!$I:$I,'ATL GA Inventory'!$B110,'ATL RAW'!$L:$L,'ATL GA Inventory'!DS$3)+SUMIFS('ATL CR'!$J:$J,'ATL CR'!$I:$I,'ATL GA Inventory'!$B110,'ATL CR'!$L:$L,'ATL GA Inventory'!DS$3)</f>
        <v>0</v>
      </c>
      <c r="DT110" s="45">
        <f>SUMIFS('ATL RAW'!$J:$J,'ATL RAW'!$I:$I,'ATL GA Inventory'!$B110,'ATL RAW'!$L:$L,'ATL GA Inventory'!DT$3)+SUMIFS('ATL CR'!$J:$J,'ATL CR'!$I:$I,'ATL GA Inventory'!$B110,'ATL CR'!$L:$L,'ATL GA Inventory'!DT$3)</f>
        <v>0</v>
      </c>
      <c r="DU110" s="45">
        <f>SUMIFS('ATL RAW'!$J:$J,'ATL RAW'!$I:$I,'ATL GA Inventory'!$B110,'ATL RAW'!$L:$L,'ATL GA Inventory'!DU$3)+SUMIFS('ATL CR'!$J:$J,'ATL CR'!$I:$I,'ATL GA Inventory'!$B110,'ATL CR'!$L:$L,'ATL GA Inventory'!DU$3)</f>
        <v>0</v>
      </c>
      <c r="DV110" s="45">
        <f>SUMIFS('ATL RAW'!$J:$J,'ATL RAW'!$I:$I,'ATL GA Inventory'!$B110,'ATL RAW'!$L:$L,'ATL GA Inventory'!DV$3)+SUMIFS('ATL CR'!$J:$J,'ATL CR'!$I:$I,'ATL GA Inventory'!$B110,'ATL CR'!$L:$L,'ATL GA Inventory'!DV$3)</f>
        <v>0</v>
      </c>
      <c r="DW110" s="45">
        <f>SUMIFS('ATL RAW'!$J:$J,'ATL RAW'!$I:$I,'ATL GA Inventory'!$B110,'ATL RAW'!$L:$L,'ATL GA Inventory'!DW$3)+SUMIFS('ATL CR'!$J:$J,'ATL CR'!$I:$I,'ATL GA Inventory'!$B110,'ATL CR'!$L:$L,'ATL GA Inventory'!DW$3)</f>
        <v>0</v>
      </c>
      <c r="DX110" s="45">
        <f>SUMIFS('ATL RAW'!$J:$J,'ATL RAW'!$I:$I,'ATL GA Inventory'!$B110,'ATL RAW'!$L:$L,'ATL GA Inventory'!DX$3)+SUMIFS('ATL CR'!$J:$J,'ATL CR'!$I:$I,'ATL GA Inventory'!$B110,'ATL CR'!$L:$L,'ATL GA Inventory'!DX$3)</f>
        <v>0</v>
      </c>
      <c r="DY110" s="45">
        <f>SUMIFS('ATL RAW'!$J:$J,'ATL RAW'!$I:$I,'ATL GA Inventory'!$B110,'ATL RAW'!$L:$L,'ATL GA Inventory'!DY$3)+SUMIFS('ATL CR'!$J:$J,'ATL CR'!$I:$I,'ATL GA Inventory'!$B110,'ATL CR'!$L:$L,'ATL GA Inventory'!DY$3)</f>
        <v>0</v>
      </c>
      <c r="DZ110" s="45">
        <f>SUMIFS('ATL RAW'!$J:$J,'ATL RAW'!$I:$I,'ATL GA Inventory'!$B110,'ATL RAW'!$L:$L,'ATL GA Inventory'!DZ$3)+SUMIFS('ATL CR'!$J:$J,'ATL CR'!$I:$I,'ATL GA Inventory'!$B110,'ATL CR'!$L:$L,'ATL GA Inventory'!DZ$3)</f>
        <v>0</v>
      </c>
      <c r="EA110" s="45">
        <f>SUMIFS('ATL RAW'!$J:$J,'ATL RAW'!$I:$I,'ATL GA Inventory'!$B110,'ATL RAW'!$L:$L,'ATL GA Inventory'!EA$3)+SUMIFS('ATL CR'!$J:$J,'ATL CR'!$I:$I,'ATL GA Inventory'!$B110,'ATL CR'!$L:$L,'ATL GA Inventory'!EA$3)</f>
        <v>0</v>
      </c>
      <c r="EB110" s="45">
        <f>SUMIFS('ATL RAW'!$J:$J,'ATL RAW'!$I:$I,'ATL GA Inventory'!$B110,'ATL RAW'!$L:$L,'ATL GA Inventory'!EB$3)+SUMIFS('ATL CR'!$J:$J,'ATL CR'!$I:$I,'ATL GA Inventory'!$B110,'ATL CR'!$L:$L,'ATL GA Inventory'!EB$3)</f>
        <v>0</v>
      </c>
      <c r="EC110" s="45">
        <f>SUMIFS('ATL RAW'!$J:$J,'ATL RAW'!$I:$I,'ATL GA Inventory'!$B110,'ATL RAW'!$L:$L,'ATL GA Inventory'!EC$3)+SUMIFS('ATL CR'!$J:$J,'ATL CR'!$I:$I,'ATL GA Inventory'!$B110,'ATL CR'!$L:$L,'ATL GA Inventory'!EC$3)</f>
        <v>0</v>
      </c>
      <c r="ED110" s="45">
        <f>SUMIFS('ATL RAW'!$J:$J,'ATL RAW'!$I:$I,'ATL GA Inventory'!$B110,'ATL RAW'!$L:$L,'ATL GA Inventory'!ED$3)+SUMIFS('ATL CR'!$J:$J,'ATL CR'!$I:$I,'ATL GA Inventory'!$B110,'ATL CR'!$L:$L,'ATL GA Inventory'!ED$3)</f>
        <v>0</v>
      </c>
      <c r="EE110" s="45">
        <f>SUMIFS('ATL RAW'!$J:$J,'ATL RAW'!$I:$I,'ATL GA Inventory'!$B110,'ATL RAW'!$L:$L,'ATL GA Inventory'!EE$3)+SUMIFS('ATL CR'!$J:$J,'ATL CR'!$I:$I,'ATL GA Inventory'!$B110,'ATL CR'!$L:$L,'ATL GA Inventory'!EE$3)</f>
        <v>0</v>
      </c>
      <c r="EF110" s="45">
        <f>SUMIFS('ATL RAW'!$J:$J,'ATL RAW'!$I:$I,'ATL GA Inventory'!$B110,'ATL RAW'!$L:$L,'ATL GA Inventory'!EF$3)+SUMIFS('ATL CR'!$J:$J,'ATL CR'!$I:$I,'ATL GA Inventory'!$B110,'ATL CR'!$L:$L,'ATL GA Inventory'!EF$3)</f>
        <v>0</v>
      </c>
      <c r="EG110" s="45">
        <f>SUMIFS('ATL RAW'!$J:$J,'ATL RAW'!$I:$I,'ATL GA Inventory'!$B110,'ATL RAW'!$L:$L,'ATL GA Inventory'!EG$3)+SUMIFS('ATL CR'!$J:$J,'ATL CR'!$I:$I,'ATL GA Inventory'!$B110,'ATL CR'!$L:$L,'ATL GA Inventory'!EG$3)</f>
        <v>0</v>
      </c>
      <c r="EH110" s="45">
        <f>SUMIFS('ATL RAW'!$J:$J,'ATL RAW'!$I:$I,'ATL GA Inventory'!$B110,'ATL RAW'!$L:$L,'ATL GA Inventory'!EH$3)+SUMIFS('ATL CR'!$J:$J,'ATL CR'!$I:$I,'ATL GA Inventory'!$B110,'ATL CR'!$L:$L,'ATL GA Inventory'!EH$3)</f>
        <v>0</v>
      </c>
      <c r="EI110" s="45">
        <f>SUMIFS('ATL RAW'!$J:$J,'ATL RAW'!$I:$I,'ATL GA Inventory'!$B110,'ATL RAW'!$L:$L,'ATL GA Inventory'!EI$3)+SUMIFS('ATL CR'!$J:$J,'ATL CR'!$I:$I,'ATL GA Inventory'!$B110,'ATL CR'!$L:$L,'ATL GA Inventory'!EI$3)</f>
        <v>0</v>
      </c>
      <c r="EJ110" s="45">
        <f>SUMIFS('ATL RAW'!$J:$J,'ATL RAW'!$I:$I,'ATL GA Inventory'!$B110,'ATL RAW'!$L:$L,'ATL GA Inventory'!EJ$3)+SUMIFS('ATL CR'!$J:$J,'ATL CR'!$I:$I,'ATL GA Inventory'!$B110,'ATL CR'!$L:$L,'ATL GA Inventory'!EJ$3)</f>
        <v>0</v>
      </c>
      <c r="EK110" s="45">
        <f>SUMIFS('ATL RAW'!$J:$J,'ATL RAW'!$I:$I,'ATL GA Inventory'!$B110,'ATL RAW'!$L:$L,'ATL GA Inventory'!EK$3)+SUMIFS('ATL CR'!$J:$J,'ATL CR'!$I:$I,'ATL GA Inventory'!$B110,'ATL CR'!$L:$L,'ATL GA Inventory'!EK$3)</f>
        <v>0</v>
      </c>
      <c r="EL110" s="45">
        <f>SUMIFS('ATL RAW'!$J:$J,'ATL RAW'!$I:$I,'ATL GA Inventory'!$B110,'ATL RAW'!$L:$L,'ATL GA Inventory'!EL$3)+SUMIFS('ATL CR'!$J:$J,'ATL CR'!$I:$I,'ATL GA Inventory'!$B110,'ATL CR'!$L:$L,'ATL GA Inventory'!EL$3)</f>
        <v>0</v>
      </c>
      <c r="EM110" s="45">
        <f>SUMIFS('ATL RAW'!$J:$J,'ATL RAW'!$I:$I,'ATL GA Inventory'!$B110,'ATL RAW'!$L:$L,'ATL GA Inventory'!EM$3)+SUMIFS('ATL CR'!$J:$J,'ATL CR'!$I:$I,'ATL GA Inventory'!$B110,'ATL CR'!$L:$L,'ATL GA Inventory'!EM$3)</f>
        <v>0</v>
      </c>
      <c r="EN110" s="45">
        <f>SUMIFS('ATL RAW'!$J:$J,'ATL RAW'!$I:$I,'ATL GA Inventory'!$B110,'ATL RAW'!$L:$L,'ATL GA Inventory'!EN$3)+SUMIFS('ATL CR'!$J:$J,'ATL CR'!$I:$I,'ATL GA Inventory'!$B110,'ATL CR'!$L:$L,'ATL GA Inventory'!EN$3)</f>
        <v>0</v>
      </c>
      <c r="EO110" s="45">
        <f>SUMIFS('ATL RAW'!$J:$J,'ATL RAW'!$I:$I,'ATL GA Inventory'!$B110,'ATL RAW'!$L:$L,'ATL GA Inventory'!EO$3)+SUMIFS('ATL CR'!$J:$J,'ATL CR'!$I:$I,'ATL GA Inventory'!$B110,'ATL CR'!$L:$L,'ATL GA Inventory'!EO$3)</f>
        <v>0</v>
      </c>
      <c r="EP110" s="45">
        <f>SUMIFS('ATL RAW'!$J:$J,'ATL RAW'!$I:$I,'ATL GA Inventory'!$B110,'ATL RAW'!$L:$L,'ATL GA Inventory'!EP$3)+SUMIFS('ATL CR'!$J:$J,'ATL CR'!$I:$I,'ATL GA Inventory'!$B110,'ATL CR'!$L:$L,'ATL GA Inventory'!EP$3)</f>
        <v>0</v>
      </c>
      <c r="EQ110" s="45">
        <f>SUMIFS('ATL RAW'!$J:$J,'ATL RAW'!$I:$I,'ATL GA Inventory'!$B110,'ATL RAW'!$L:$L,'ATL GA Inventory'!EQ$3)+SUMIFS('ATL CR'!$J:$J,'ATL CR'!$I:$I,'ATL GA Inventory'!$B110,'ATL CR'!$L:$L,'ATL GA Inventory'!EQ$3)</f>
        <v>0</v>
      </c>
      <c r="ER110" s="45">
        <f>SUMIFS('ATL RAW'!$J:$J,'ATL RAW'!$I:$I,'ATL GA Inventory'!$B110,'ATL RAW'!$L:$L,'ATL GA Inventory'!ER$3)+SUMIFS('ATL CR'!$J:$J,'ATL CR'!$I:$I,'ATL GA Inventory'!$B110,'ATL CR'!$L:$L,'ATL GA Inventory'!ER$3)</f>
        <v>0</v>
      </c>
      <c r="ES110" s="45">
        <f>SUMIFS('ATL RAW'!$J:$J,'ATL RAW'!$I:$I,'ATL GA Inventory'!$B110,'ATL RAW'!$L:$L,'ATL GA Inventory'!ES$3)+SUMIFS('ATL CR'!$J:$J,'ATL CR'!$I:$I,'ATL GA Inventory'!$B110,'ATL CR'!$L:$L,'ATL GA Inventory'!ES$3)</f>
        <v>0</v>
      </c>
      <c r="ET110" s="45">
        <f>SUMIFS('ATL RAW'!$J:$J,'ATL RAW'!$I:$I,'ATL GA Inventory'!$B110,'ATL RAW'!$L:$L,'ATL GA Inventory'!ET$3)+SUMIFS('ATL CR'!$J:$J,'ATL CR'!$I:$I,'ATL GA Inventory'!$B110,'ATL CR'!$L:$L,'ATL GA Inventory'!ET$3)</f>
        <v>0</v>
      </c>
      <c r="EU110" s="45">
        <f>SUMIFS('ATL RAW'!$J:$J,'ATL RAW'!$I:$I,'ATL GA Inventory'!$B110,'ATL RAW'!$L:$L,'ATL GA Inventory'!EU$3)+SUMIFS('ATL CR'!$J:$J,'ATL CR'!$I:$I,'ATL GA Inventory'!$B110,'ATL CR'!$L:$L,'ATL GA Inventory'!EU$3)</f>
        <v>0</v>
      </c>
      <c r="EV110" s="45">
        <f>SUMIFS('ATL RAW'!$J:$J,'ATL RAW'!$I:$I,'ATL GA Inventory'!$B110,'ATL RAW'!$L:$L,'ATL GA Inventory'!EV$3)+SUMIFS('ATL CR'!$J:$J,'ATL CR'!$I:$I,'ATL GA Inventory'!$B110,'ATL CR'!$L:$L,'ATL GA Inventory'!EV$3)</f>
        <v>0</v>
      </c>
      <c r="EW110" s="45">
        <f>SUMIFS('ATL RAW'!$J:$J,'ATL RAW'!$I:$I,'ATL GA Inventory'!$B110,'ATL RAW'!$L:$L,'ATL GA Inventory'!EW$3)+SUMIFS('ATL CR'!$J:$J,'ATL CR'!$I:$I,'ATL GA Inventory'!$B110,'ATL CR'!$L:$L,'ATL GA Inventory'!EW$3)</f>
        <v>0</v>
      </c>
      <c r="EX110" s="45">
        <f>SUMIFS('ATL RAW'!$J:$J,'ATL RAW'!$I:$I,'ATL GA Inventory'!$B110,'ATL RAW'!$L:$L,'ATL GA Inventory'!EX$3)+SUMIFS('ATL CR'!$J:$J,'ATL CR'!$I:$I,'ATL GA Inventory'!$B110,'ATL CR'!$L:$L,'ATL GA Inventory'!EX$3)</f>
        <v>0</v>
      </c>
      <c r="EY110" s="45">
        <f>SUMIFS('ATL RAW'!$J:$J,'ATL RAW'!$I:$I,'ATL GA Inventory'!$B110,'ATL RAW'!$L:$L,'ATL GA Inventory'!EY$3)+SUMIFS('ATL CR'!$J:$J,'ATL CR'!$I:$I,'ATL GA Inventory'!$B110,'ATL CR'!$L:$L,'ATL GA Inventory'!EY$3)</f>
        <v>0</v>
      </c>
      <c r="EZ110" s="45">
        <f>SUMIFS('ATL RAW'!$J:$J,'ATL RAW'!$I:$I,'ATL GA Inventory'!$B110,'ATL RAW'!$L:$L,'ATL GA Inventory'!EZ$3)+SUMIFS('ATL CR'!$J:$J,'ATL CR'!$I:$I,'ATL GA Inventory'!$B110,'ATL CR'!$L:$L,'ATL GA Inventory'!EZ$3)</f>
        <v>0</v>
      </c>
      <c r="FA110" s="45">
        <f>SUMIFS('ATL RAW'!$J:$J,'ATL RAW'!$I:$I,'ATL GA Inventory'!$B110,'ATL RAW'!$L:$L,'ATL GA Inventory'!FA$3)+SUMIFS('ATL CR'!$J:$J,'ATL CR'!$I:$I,'ATL GA Inventory'!$B110,'ATL CR'!$L:$L,'ATL GA Inventory'!FA$3)</f>
        <v>0</v>
      </c>
      <c r="FB110" s="45">
        <f>SUMIFS('ATL RAW'!$J:$J,'ATL RAW'!$I:$I,'ATL GA Inventory'!$B110,'ATL RAW'!$L:$L,'ATL GA Inventory'!FB$3)+SUMIFS('ATL CR'!$J:$J,'ATL CR'!$I:$I,'ATL GA Inventory'!$B110,'ATL CR'!$L:$L,'ATL GA Inventory'!FB$3)</f>
        <v>0</v>
      </c>
      <c r="FC110" s="45">
        <f>SUMIFS('ATL RAW'!$J:$J,'ATL RAW'!$I:$I,'ATL GA Inventory'!$B110,'ATL RAW'!$L:$L,'ATL GA Inventory'!FC$3)+SUMIFS('ATL CR'!$J:$J,'ATL CR'!$I:$I,'ATL GA Inventory'!$B110,'ATL CR'!$L:$L,'ATL GA Inventory'!FC$3)</f>
        <v>0</v>
      </c>
      <c r="FD110" s="45">
        <f>SUMIFS('ATL RAW'!$J:$J,'ATL RAW'!$I:$I,'ATL GA Inventory'!$B110,'ATL RAW'!$L:$L,'ATL GA Inventory'!FD$3)+SUMIFS('ATL CR'!$J:$J,'ATL CR'!$I:$I,'ATL GA Inventory'!$B110,'ATL CR'!$L:$L,'ATL GA Inventory'!FD$3)</f>
        <v>0</v>
      </c>
      <c r="FE110" s="45">
        <f>SUMIFS('ATL RAW'!$J:$J,'ATL RAW'!$I:$I,'ATL GA Inventory'!$B110,'ATL RAW'!$L:$L,'ATL GA Inventory'!FE$3)+SUMIFS('ATL CR'!$J:$J,'ATL CR'!$I:$I,'ATL GA Inventory'!$B110,'ATL CR'!$L:$L,'ATL GA Inventory'!FE$3)</f>
        <v>0</v>
      </c>
      <c r="FF110" s="45">
        <f>SUMIFS('ATL RAW'!$J:$J,'ATL RAW'!$I:$I,'ATL GA Inventory'!$B110,'ATL RAW'!$L:$L,'ATL GA Inventory'!FF$3)+SUMIFS('ATL CR'!$J:$J,'ATL CR'!$I:$I,'ATL GA Inventory'!$B110,'ATL CR'!$L:$L,'ATL GA Inventory'!FF$3)</f>
        <v>0</v>
      </c>
      <c r="FG110" s="45">
        <f>SUMIFS('ATL RAW'!$J:$J,'ATL RAW'!$I:$I,'ATL GA Inventory'!$B110,'ATL RAW'!$L:$L,'ATL GA Inventory'!FG$3)+SUMIFS('ATL CR'!$J:$J,'ATL CR'!$I:$I,'ATL GA Inventory'!$B110,'ATL CR'!$L:$L,'ATL GA Inventory'!FG$3)</f>
        <v>0</v>
      </c>
      <c r="FH110" s="45">
        <f>SUMIFS('ATL RAW'!$J:$J,'ATL RAW'!$I:$I,'ATL GA Inventory'!$B110,'ATL RAW'!$L:$L,'ATL GA Inventory'!FH$3)+SUMIFS('ATL CR'!$J:$J,'ATL CR'!$I:$I,'ATL GA Inventory'!$B110,'ATL CR'!$L:$L,'ATL GA Inventory'!FH$3)</f>
        <v>0</v>
      </c>
      <c r="FI110" s="45">
        <f>SUMIFS('ATL RAW'!$J:$J,'ATL RAW'!$I:$I,'ATL GA Inventory'!$B110,'ATL RAW'!$L:$L,'ATL GA Inventory'!FI$3)+SUMIFS('ATL CR'!$J:$J,'ATL CR'!$I:$I,'ATL GA Inventory'!$B110,'ATL CR'!$L:$L,'ATL GA Inventory'!FI$3)</f>
        <v>0</v>
      </c>
      <c r="FJ110" s="45">
        <f>SUMIFS('ATL RAW'!$J:$J,'ATL RAW'!$I:$I,'ATL GA Inventory'!$B110,'ATL RAW'!$L:$L,'ATL GA Inventory'!FJ$3)+SUMIFS('ATL CR'!$J:$J,'ATL CR'!$I:$I,'ATL GA Inventory'!$B110,'ATL CR'!$L:$L,'ATL GA Inventory'!FJ$3)</f>
        <v>0</v>
      </c>
      <c r="FK110" s="45">
        <f>SUMIFS('ATL RAW'!$J:$J,'ATL RAW'!$I:$I,'ATL GA Inventory'!$B110,'ATL RAW'!$L:$L,'ATL GA Inventory'!FK$3)+SUMIFS('ATL CR'!$J:$J,'ATL CR'!$I:$I,'ATL GA Inventory'!$B110,'ATL CR'!$L:$L,'ATL GA Inventory'!FK$3)</f>
        <v>0</v>
      </c>
      <c r="FL110" s="45">
        <f>SUMIFS('ATL RAW'!$J:$J,'ATL RAW'!$I:$I,'ATL GA Inventory'!$B110,'ATL RAW'!$L:$L,'ATL GA Inventory'!FL$3)+SUMIFS('ATL CR'!$J:$J,'ATL CR'!$I:$I,'ATL GA Inventory'!$B110,'ATL CR'!$L:$L,'ATL GA Inventory'!FL$3)</f>
        <v>0</v>
      </c>
      <c r="FM110" s="45">
        <f>SUMIFS('ATL RAW'!$J:$J,'ATL RAW'!$I:$I,'ATL GA Inventory'!$B110,'ATL RAW'!$L:$L,'ATL GA Inventory'!FM$3)+SUMIFS('ATL CR'!$J:$J,'ATL CR'!$I:$I,'ATL GA Inventory'!$B110,'ATL CR'!$L:$L,'ATL GA Inventory'!FM$3)</f>
        <v>0</v>
      </c>
      <c r="FN110" s="45">
        <f>SUMIFS('ATL RAW'!$J:$J,'ATL RAW'!$I:$I,'ATL GA Inventory'!$B110,'ATL RAW'!$L:$L,'ATL GA Inventory'!FN$3)+SUMIFS('ATL CR'!$J:$J,'ATL CR'!$I:$I,'ATL GA Inventory'!$B110,'ATL CR'!$L:$L,'ATL GA Inventory'!FN$3)</f>
        <v>0</v>
      </c>
      <c r="FO110" s="45">
        <f>SUMIFS('ATL RAW'!$J:$J,'ATL RAW'!$I:$I,'ATL GA Inventory'!$B110,'ATL RAW'!$L:$L,'ATL GA Inventory'!FO$3)+SUMIFS('ATL CR'!$J:$J,'ATL CR'!$I:$I,'ATL GA Inventory'!$B110,'ATL CR'!$L:$L,'ATL GA Inventory'!FO$3)</f>
        <v>0</v>
      </c>
      <c r="FP110" s="45">
        <f>SUMIFS('ATL RAW'!$J:$J,'ATL RAW'!$I:$I,'ATL GA Inventory'!$B110,'ATL RAW'!$L:$L,'ATL GA Inventory'!FP$3)+SUMIFS('ATL CR'!$J:$J,'ATL CR'!$I:$I,'ATL GA Inventory'!$B110,'ATL CR'!$L:$L,'ATL GA Inventory'!FP$3)</f>
        <v>0</v>
      </c>
      <c r="FQ110" s="45">
        <f>SUMIFS('ATL RAW'!$J:$J,'ATL RAW'!$I:$I,'ATL GA Inventory'!$B110,'ATL RAW'!$L:$L,'ATL GA Inventory'!FQ$3)+SUMIFS('ATL CR'!$J:$J,'ATL CR'!$I:$I,'ATL GA Inventory'!$B110,'ATL CR'!$L:$L,'ATL GA Inventory'!FQ$3)</f>
        <v>0</v>
      </c>
      <c r="FR110" s="45">
        <f>SUMIFS('ATL RAW'!$J:$J,'ATL RAW'!$I:$I,'ATL GA Inventory'!$B110,'ATL RAW'!$L:$L,'ATL GA Inventory'!FR$3)+SUMIFS('ATL CR'!$J:$J,'ATL CR'!$I:$I,'ATL GA Inventory'!$B110,'ATL CR'!$L:$L,'ATL GA Inventory'!FR$3)</f>
        <v>0</v>
      </c>
      <c r="FS110" s="45">
        <f>SUMIFS('ATL RAW'!$J:$J,'ATL RAW'!$I:$I,'ATL GA Inventory'!$B110,'ATL RAW'!$L:$L,'ATL GA Inventory'!FS$3)+SUMIFS('ATL CR'!$J:$J,'ATL CR'!$I:$I,'ATL GA Inventory'!$B110,'ATL CR'!$L:$L,'ATL GA Inventory'!FS$3)</f>
        <v>0</v>
      </c>
      <c r="FT110" s="45">
        <f>SUMIFS('ATL RAW'!$J:$J,'ATL RAW'!$I:$I,'ATL GA Inventory'!$B110,'ATL RAW'!$L:$L,'ATL GA Inventory'!FT$3)+SUMIFS('ATL CR'!$J:$J,'ATL CR'!$I:$I,'ATL GA Inventory'!$B110,'ATL CR'!$L:$L,'ATL GA Inventory'!FT$3)</f>
        <v>0</v>
      </c>
      <c r="FU110" s="45">
        <f>SUMIFS('ATL RAW'!$J:$J,'ATL RAW'!$I:$I,'ATL GA Inventory'!$B110,'ATL RAW'!$L:$L,'ATL GA Inventory'!FU$3)+SUMIFS('ATL CR'!$J:$J,'ATL CR'!$I:$I,'ATL GA Inventory'!$B110,'ATL CR'!$L:$L,'ATL GA Inventory'!FU$3)</f>
        <v>0</v>
      </c>
      <c r="FV110" s="45">
        <f>SUMIFS('ATL RAW'!$J:$J,'ATL RAW'!$I:$I,'ATL GA Inventory'!$B110,'ATL RAW'!$L:$L,'ATL GA Inventory'!FV$3)+SUMIFS('ATL CR'!$J:$J,'ATL CR'!$I:$I,'ATL GA Inventory'!$B110,'ATL CR'!$L:$L,'ATL GA Inventory'!FV$3)</f>
        <v>0</v>
      </c>
      <c r="FW110" s="45">
        <f>SUMIFS('ATL RAW'!$J:$J,'ATL RAW'!$I:$I,'ATL GA Inventory'!$B110,'ATL RAW'!$L:$L,'ATL GA Inventory'!FW$3)+SUMIFS('ATL CR'!$J:$J,'ATL CR'!$I:$I,'ATL GA Inventory'!$B110,'ATL CR'!$L:$L,'ATL GA Inventory'!FW$3)</f>
        <v>0</v>
      </c>
      <c r="FX110" s="45">
        <f>SUMIFS('ATL RAW'!$J:$J,'ATL RAW'!$I:$I,'ATL GA Inventory'!$B110,'ATL RAW'!$L:$L,'ATL GA Inventory'!FX$3)+SUMIFS('ATL CR'!$J:$J,'ATL CR'!$I:$I,'ATL GA Inventory'!$B110,'ATL CR'!$L:$L,'ATL GA Inventory'!FX$3)</f>
        <v>0</v>
      </c>
      <c r="FY110" s="45">
        <f>SUMIFS('ATL RAW'!$J:$J,'ATL RAW'!$I:$I,'ATL GA Inventory'!$B110,'ATL RAW'!$L:$L,'ATL GA Inventory'!FY$3)+SUMIFS('ATL CR'!$J:$J,'ATL CR'!$I:$I,'ATL GA Inventory'!$B110,'ATL CR'!$L:$L,'ATL GA Inventory'!FY$3)</f>
        <v>0</v>
      </c>
      <c r="FZ110" s="45">
        <f>SUMIFS('ATL RAW'!$J:$J,'ATL RAW'!$I:$I,'ATL GA Inventory'!$B110,'ATL RAW'!$L:$L,'ATL GA Inventory'!FZ$3)+SUMIFS('ATL CR'!$J:$J,'ATL CR'!$I:$I,'ATL GA Inventory'!$B110,'ATL CR'!$L:$L,'ATL GA Inventory'!FZ$3)</f>
        <v>0</v>
      </c>
      <c r="GA110" s="45">
        <f>SUMIFS('ATL RAW'!$J:$J,'ATL RAW'!$I:$I,'ATL GA Inventory'!$B110,'ATL RAW'!$L:$L,'ATL GA Inventory'!GA$3)+SUMIFS('ATL CR'!$J:$J,'ATL CR'!$I:$I,'ATL GA Inventory'!$B110,'ATL CR'!$L:$L,'ATL GA Inventory'!GA$3)</f>
        <v>0</v>
      </c>
      <c r="GB110" s="45">
        <f>SUMIFS('ATL RAW'!$J:$J,'ATL RAW'!$I:$I,'ATL GA Inventory'!$B110,'ATL RAW'!$L:$L,'ATL GA Inventory'!GB$3)+SUMIFS('ATL CR'!$J:$J,'ATL CR'!$I:$I,'ATL GA Inventory'!$B110,'ATL CR'!$L:$L,'ATL GA Inventory'!GB$3)</f>
        <v>0</v>
      </c>
      <c r="GC110" s="45">
        <f>SUMIFS('ATL RAW'!$J:$J,'ATL RAW'!$I:$I,'ATL GA Inventory'!$B110,'ATL RAW'!$L:$L,'ATL GA Inventory'!GC$3)+SUMIFS('ATL CR'!$J:$J,'ATL CR'!$I:$I,'ATL GA Inventory'!$B110,'ATL CR'!$L:$L,'ATL GA Inventory'!GC$3)</f>
        <v>0</v>
      </c>
      <c r="GD110" s="45">
        <f>SUMIFS('ATL RAW'!$J:$J,'ATL RAW'!$I:$I,'ATL GA Inventory'!$B110,'ATL RAW'!$L:$L,'ATL GA Inventory'!GD$3)+SUMIFS('ATL CR'!$J:$J,'ATL CR'!$I:$I,'ATL GA Inventory'!$B110,'ATL CR'!$L:$L,'ATL GA Inventory'!GD$3)</f>
        <v>0</v>
      </c>
      <c r="GE110" s="45">
        <f>SUMIFS('ATL RAW'!$J:$J,'ATL RAW'!$I:$I,'ATL GA Inventory'!$B110,'ATL RAW'!$L:$L,'ATL GA Inventory'!GE$3)+SUMIFS('ATL CR'!$J:$J,'ATL CR'!$I:$I,'ATL GA Inventory'!$B110,'ATL CR'!$L:$L,'ATL GA Inventory'!GE$3)</f>
        <v>0</v>
      </c>
      <c r="GF110" s="45">
        <f>SUMIFS('ATL RAW'!$J:$J,'ATL RAW'!$I:$I,'ATL GA Inventory'!$B110,'ATL RAW'!$L:$L,'ATL GA Inventory'!GF$3)+SUMIFS('ATL CR'!$J:$J,'ATL CR'!$I:$I,'ATL GA Inventory'!$B110,'ATL CR'!$L:$L,'ATL GA Inventory'!GF$3)</f>
        <v>0</v>
      </c>
      <c r="GG110" s="45">
        <f>SUMIFS('ATL RAW'!$J:$J,'ATL RAW'!$I:$I,'ATL GA Inventory'!$B110,'ATL RAW'!$L:$L,'ATL GA Inventory'!GG$3)+SUMIFS('ATL CR'!$J:$J,'ATL CR'!$I:$I,'ATL GA Inventory'!$B110,'ATL CR'!$L:$L,'ATL GA Inventory'!GG$3)</f>
        <v>0</v>
      </c>
      <c r="GH110" s="45">
        <f>SUMIFS('ATL RAW'!$J:$J,'ATL RAW'!$I:$I,'ATL GA Inventory'!$B110,'ATL RAW'!$L:$L,'ATL GA Inventory'!GH$3)+SUMIFS('ATL CR'!$J:$J,'ATL CR'!$I:$I,'ATL GA Inventory'!$B110,'ATL CR'!$L:$L,'ATL GA Inventory'!GH$3)</f>
        <v>0</v>
      </c>
      <c r="GI110" s="45">
        <f>SUMIFS('ATL RAW'!$J:$J,'ATL RAW'!$I:$I,'ATL GA Inventory'!$B110,'ATL RAW'!$L:$L,'ATL GA Inventory'!GI$3)+SUMIFS('ATL CR'!$J:$J,'ATL CR'!$I:$I,'ATL GA Inventory'!$B110,'ATL CR'!$L:$L,'ATL GA Inventory'!GI$3)</f>
        <v>0</v>
      </c>
      <c r="GJ110" s="45">
        <f>SUMIFS('ATL RAW'!$J:$J,'ATL RAW'!$I:$I,'ATL GA Inventory'!$B110,'ATL RAW'!$L:$L,'ATL GA Inventory'!GJ$3)+SUMIFS('ATL CR'!$J:$J,'ATL CR'!$I:$I,'ATL GA Inventory'!$B110,'ATL CR'!$L:$L,'ATL GA Inventory'!GJ$3)</f>
        <v>0</v>
      </c>
      <c r="GK110" s="45">
        <f>SUMIFS('ATL RAW'!$J:$J,'ATL RAW'!$I:$I,'ATL GA Inventory'!$B110,'ATL RAW'!$L:$L,'ATL GA Inventory'!GK$3)+SUMIFS('ATL CR'!$J:$J,'ATL CR'!$I:$I,'ATL GA Inventory'!$B110,'ATL CR'!$L:$L,'ATL GA Inventory'!GK$3)</f>
        <v>0</v>
      </c>
      <c r="GL110" s="45">
        <f>SUMIFS('ATL RAW'!$J:$J,'ATL RAW'!$I:$I,'ATL GA Inventory'!$B110,'ATL RAW'!$L:$L,'ATL GA Inventory'!GL$3)+SUMIFS('ATL CR'!$J:$J,'ATL CR'!$I:$I,'ATL GA Inventory'!$B110,'ATL CR'!$L:$L,'ATL GA Inventory'!GL$3)</f>
        <v>0</v>
      </c>
      <c r="GM110" s="45">
        <f>SUMIFS('ATL RAW'!$J:$J,'ATL RAW'!$I:$I,'ATL GA Inventory'!$B110,'ATL RAW'!$L:$L,'ATL GA Inventory'!GM$3)+SUMIFS('ATL CR'!$J:$J,'ATL CR'!$I:$I,'ATL GA Inventory'!$B110,'ATL CR'!$L:$L,'ATL GA Inventory'!GM$3)</f>
        <v>0</v>
      </c>
      <c r="GN110" s="45">
        <f>SUMIFS('ATL RAW'!$J:$J,'ATL RAW'!$I:$I,'ATL GA Inventory'!$B110,'ATL RAW'!$L:$L,'ATL GA Inventory'!GN$3)+SUMIFS('ATL CR'!$J:$J,'ATL CR'!$I:$I,'ATL GA Inventory'!$B110,'ATL CR'!$L:$L,'ATL GA Inventory'!GN$3)</f>
        <v>0</v>
      </c>
      <c r="GO110" s="45">
        <f>SUMIFS('ATL RAW'!$J:$J,'ATL RAW'!$I:$I,'ATL GA Inventory'!$B110,'ATL RAW'!$L:$L,'ATL GA Inventory'!GO$3)+SUMIFS('ATL CR'!$J:$J,'ATL CR'!$I:$I,'ATL GA Inventory'!$B110,'ATL CR'!$L:$L,'ATL GA Inventory'!GO$3)</f>
        <v>0</v>
      </c>
      <c r="GP110" s="45">
        <f>SUMIFS('ATL RAW'!$J:$J,'ATL RAW'!$I:$I,'ATL GA Inventory'!$B110,'ATL RAW'!$L:$L,'ATL GA Inventory'!GP$3)+SUMIFS('ATL CR'!$J:$J,'ATL CR'!$I:$I,'ATL GA Inventory'!$B110,'ATL CR'!$L:$L,'ATL GA Inventory'!GP$3)</f>
        <v>0</v>
      </c>
      <c r="GQ110" s="45">
        <f>SUMIFS('ATL RAW'!$J:$J,'ATL RAW'!$I:$I,'ATL GA Inventory'!$B110,'ATL RAW'!$L:$L,'ATL GA Inventory'!GQ$3)+SUMIFS('ATL CR'!$J:$J,'ATL CR'!$I:$I,'ATL GA Inventory'!$B110,'ATL CR'!$L:$L,'ATL GA Inventory'!GQ$3)</f>
        <v>0</v>
      </c>
      <c r="GR110" s="45">
        <f>SUMIFS('ATL RAW'!$J:$J,'ATL RAW'!$I:$I,'ATL GA Inventory'!$B110,'ATL RAW'!$L:$L,'ATL GA Inventory'!GR$3)+SUMIFS('ATL CR'!$J:$J,'ATL CR'!$I:$I,'ATL GA Inventory'!$B110,'ATL CR'!$L:$L,'ATL GA Inventory'!GR$3)</f>
        <v>0</v>
      </c>
      <c r="GS110" s="45">
        <f>SUMIFS('ATL RAW'!$J:$J,'ATL RAW'!$I:$I,'ATL GA Inventory'!$B110,'ATL RAW'!$L:$L,'ATL GA Inventory'!GS$3)+SUMIFS('ATL CR'!$J:$J,'ATL CR'!$I:$I,'ATL GA Inventory'!$B110,'ATL CR'!$L:$L,'ATL GA Inventory'!GS$3)</f>
        <v>0</v>
      </c>
      <c r="GT110" s="45">
        <f>SUMIFS('ATL RAW'!$J:$J,'ATL RAW'!$I:$I,'ATL GA Inventory'!$B110,'ATL RAW'!$L:$L,'ATL GA Inventory'!GT$3)+SUMIFS('ATL CR'!$J:$J,'ATL CR'!$I:$I,'ATL GA Inventory'!$B110,'ATL CR'!$L:$L,'ATL GA Inventory'!GT$3)</f>
        <v>0</v>
      </c>
      <c r="GU110" s="45">
        <f>SUMIFS('ATL RAW'!$J:$J,'ATL RAW'!$I:$I,'ATL GA Inventory'!$B110,'ATL RAW'!$L:$L,'ATL GA Inventory'!GU$3)+SUMIFS('ATL CR'!$J:$J,'ATL CR'!$I:$I,'ATL GA Inventory'!$B110,'ATL CR'!$L:$L,'ATL GA Inventory'!GU$3)</f>
        <v>0</v>
      </c>
      <c r="GV110" s="45">
        <f>SUMIFS('ATL RAW'!$J:$J,'ATL RAW'!$I:$I,'ATL GA Inventory'!$B110,'ATL RAW'!$L:$L,'ATL GA Inventory'!GV$3)+SUMIFS('ATL CR'!$J:$J,'ATL CR'!$I:$I,'ATL GA Inventory'!$B110,'ATL CR'!$L:$L,'ATL GA Inventory'!GV$3)</f>
        <v>0</v>
      </c>
      <c r="GW110" s="45">
        <f>SUMIFS('ATL RAW'!$J:$J,'ATL RAW'!$I:$I,'ATL GA Inventory'!$B110,'ATL RAW'!$L:$L,'ATL GA Inventory'!GW$3)+SUMIFS('ATL CR'!$J:$J,'ATL CR'!$I:$I,'ATL GA Inventory'!$B110,'ATL CR'!$L:$L,'ATL GA Inventory'!GW$3)</f>
        <v>0</v>
      </c>
      <c r="GX110" s="45">
        <f>SUMIFS('ATL RAW'!$J:$J,'ATL RAW'!$I:$I,'ATL GA Inventory'!$B110,'ATL RAW'!$L:$L,'ATL GA Inventory'!GX$3)+SUMIFS('ATL CR'!$J:$J,'ATL CR'!$I:$I,'ATL GA Inventory'!$B110,'ATL CR'!$L:$L,'ATL GA Inventory'!GX$3)</f>
        <v>0</v>
      </c>
      <c r="GY110" s="45">
        <f>SUMIFS('ATL RAW'!$J:$J,'ATL RAW'!$I:$I,'ATL GA Inventory'!$B110,'ATL RAW'!$L:$L,'ATL GA Inventory'!GY$3)+SUMIFS('ATL CR'!$J:$J,'ATL CR'!$I:$I,'ATL GA Inventory'!$B110,'ATL CR'!$L:$L,'ATL GA Inventory'!GY$3)</f>
        <v>0</v>
      </c>
    </row>
    <row r="111" spans="1:207" hidden="1">
      <c r="A111" s="43" t="s">
        <v>936</v>
      </c>
      <c r="B111" s="43">
        <f t="shared" si="14"/>
        <v>49203132</v>
      </c>
      <c r="C111" s="43" t="str">
        <f t="shared" si="14"/>
        <v>Q.PEAK DUO BLK-G10+</v>
      </c>
      <c r="D111" s="44">
        <f t="shared" si="14"/>
        <v>360</v>
      </c>
      <c r="E111" s="45">
        <f>SUMIFS('ATL RAW'!$J:$J,'ATL RAW'!$I:$I,'ATL GA Inventory'!$B111,'ATL RAW'!$L:$L,'ATL GA Inventory'!E$3)+SUMIFS('ATL CR'!$J:$J,'ATL CR'!$I:$I,'ATL GA Inventory'!$B111,'ATL CR'!$L:$L,'ATL GA Inventory'!E$3)</f>
        <v>0</v>
      </c>
      <c r="F111" s="45">
        <f>SUMIFS('ATL RAW'!$J:$J,'ATL RAW'!$I:$I,'ATL GA Inventory'!$B111,'ATL RAW'!$L:$L,'ATL GA Inventory'!F$3)+SUMIFS('ATL CR'!$J:$J,'ATL CR'!$I:$I,'ATL GA Inventory'!$B111,'ATL CR'!$L:$L,'ATL GA Inventory'!F$3)</f>
        <v>0</v>
      </c>
      <c r="G111" s="45">
        <f>SUMIFS('ATL RAW'!$J:$J,'ATL RAW'!$I:$I,'ATL GA Inventory'!$B111,'ATL RAW'!$L:$L,'ATL GA Inventory'!G$3)+SUMIFS('ATL CR'!$J:$J,'ATL CR'!$I:$I,'ATL GA Inventory'!$B111,'ATL CR'!$L:$L,'ATL GA Inventory'!G$3)</f>
        <v>0</v>
      </c>
      <c r="H111" s="45">
        <f>SUMIFS('ATL RAW'!$J:$J,'ATL RAW'!$I:$I,'ATL GA Inventory'!$B111,'ATL RAW'!$L:$L,'ATL GA Inventory'!H$3)+SUMIFS('ATL CR'!$J:$J,'ATL CR'!$I:$I,'ATL GA Inventory'!$B111,'ATL CR'!$L:$L,'ATL GA Inventory'!H$3)</f>
        <v>0</v>
      </c>
      <c r="I111" s="45">
        <f>SUMIFS('ATL RAW'!$J:$J,'ATL RAW'!$I:$I,'ATL GA Inventory'!$B111,'ATL RAW'!$L:$L,'ATL GA Inventory'!I$3)+SUMIFS('ATL CR'!$J:$J,'ATL CR'!$I:$I,'ATL GA Inventory'!$B111,'ATL CR'!$L:$L,'ATL GA Inventory'!I$3)</f>
        <v>0</v>
      </c>
      <c r="J111" s="45">
        <f>SUMIFS('ATL RAW'!$J:$J,'ATL RAW'!$I:$I,'ATL GA Inventory'!$B111,'ATL RAW'!$L:$L,'ATL GA Inventory'!J$3)+SUMIFS('ATL CR'!$J:$J,'ATL CR'!$I:$I,'ATL GA Inventory'!$B111,'ATL CR'!$L:$L,'ATL GA Inventory'!J$3)</f>
        <v>0</v>
      </c>
      <c r="K111" s="45">
        <f>SUMIFS('ATL RAW'!$J:$J,'ATL RAW'!$I:$I,'ATL GA Inventory'!$B111,'ATL RAW'!$L:$L,'ATL GA Inventory'!K$3)+SUMIFS('ATL CR'!$J:$J,'ATL CR'!$I:$I,'ATL GA Inventory'!$B111,'ATL CR'!$L:$L,'ATL GA Inventory'!K$3)</f>
        <v>0</v>
      </c>
      <c r="L111" s="45">
        <f>SUMIFS('ATL RAW'!$J:$J,'ATL RAW'!$I:$I,'ATL GA Inventory'!$B111,'ATL RAW'!$L:$L,'ATL GA Inventory'!L$3)+SUMIFS('ATL CR'!$J:$J,'ATL CR'!$I:$I,'ATL GA Inventory'!$B111,'ATL CR'!$L:$L,'ATL GA Inventory'!L$3)</f>
        <v>0</v>
      </c>
      <c r="M111" s="45">
        <f>SUMIFS('ATL RAW'!$J:$J,'ATL RAW'!$I:$I,'ATL GA Inventory'!$B111,'ATL RAW'!$L:$L,'ATL GA Inventory'!M$3)+SUMIFS('ATL CR'!$J:$J,'ATL CR'!$I:$I,'ATL GA Inventory'!$B111,'ATL CR'!$L:$L,'ATL GA Inventory'!M$3)</f>
        <v>0</v>
      </c>
      <c r="N111" s="45">
        <f>SUMIFS('ATL RAW'!$J:$J,'ATL RAW'!$I:$I,'ATL GA Inventory'!$B111,'ATL RAW'!$L:$L,'ATL GA Inventory'!N$3)+SUMIFS('ATL CR'!$J:$J,'ATL CR'!$I:$I,'ATL GA Inventory'!$B111,'ATL CR'!$L:$L,'ATL GA Inventory'!N$3)</f>
        <v>0</v>
      </c>
      <c r="O111" s="45">
        <f>SUMIFS('ATL RAW'!$J:$J,'ATL RAW'!$I:$I,'ATL GA Inventory'!$B111,'ATL RAW'!$L:$L,'ATL GA Inventory'!O$3)+SUMIFS('ATL CR'!$J:$J,'ATL CR'!$I:$I,'ATL GA Inventory'!$B111,'ATL CR'!$L:$L,'ATL GA Inventory'!O$3)</f>
        <v>0</v>
      </c>
      <c r="P111" s="45">
        <f>SUMIFS('ATL RAW'!$J:$J,'ATL RAW'!$I:$I,'ATL GA Inventory'!$B111,'ATL RAW'!$L:$L,'ATL GA Inventory'!P$3)+SUMIFS('ATL CR'!$J:$J,'ATL CR'!$I:$I,'ATL GA Inventory'!$B111,'ATL CR'!$L:$L,'ATL GA Inventory'!P$3)</f>
        <v>0</v>
      </c>
      <c r="Q111" s="45">
        <f>SUMIFS('ATL RAW'!$J:$J,'ATL RAW'!$I:$I,'ATL GA Inventory'!$B111,'ATL RAW'!$L:$L,'ATL GA Inventory'!Q$3)+SUMIFS('ATL CR'!$J:$J,'ATL CR'!$I:$I,'ATL GA Inventory'!$B111,'ATL CR'!$L:$L,'ATL GA Inventory'!Q$3)</f>
        <v>0</v>
      </c>
      <c r="R111" s="45">
        <f>SUMIFS('ATL RAW'!$J:$J,'ATL RAW'!$I:$I,'ATL GA Inventory'!$B111,'ATL RAW'!$L:$L,'ATL GA Inventory'!R$3)+SUMIFS('ATL CR'!$J:$J,'ATL CR'!$I:$I,'ATL GA Inventory'!$B111,'ATL CR'!$L:$L,'ATL GA Inventory'!R$3)</f>
        <v>0</v>
      </c>
      <c r="S111" s="45">
        <f>SUMIFS('ATL RAW'!$J:$J,'ATL RAW'!$I:$I,'ATL GA Inventory'!$B111,'ATL RAW'!$L:$L,'ATL GA Inventory'!S$3)+SUMIFS('ATL CR'!$J:$J,'ATL CR'!$I:$I,'ATL GA Inventory'!$B111,'ATL CR'!$L:$L,'ATL GA Inventory'!S$3)</f>
        <v>0</v>
      </c>
      <c r="T111" s="45">
        <f>SUMIFS('ATL RAW'!$J:$J,'ATL RAW'!$I:$I,'ATL GA Inventory'!$B111,'ATL RAW'!$L:$L,'ATL GA Inventory'!T$3)+SUMIFS('ATL CR'!$J:$J,'ATL CR'!$I:$I,'ATL GA Inventory'!$B111,'ATL CR'!$L:$L,'ATL GA Inventory'!T$3)</f>
        <v>0</v>
      </c>
      <c r="U111" s="45">
        <f>SUMIFS('ATL RAW'!$J:$J,'ATL RAW'!$I:$I,'ATL GA Inventory'!$B111,'ATL RAW'!$L:$L,'ATL GA Inventory'!U$3)+SUMIFS('ATL CR'!$J:$J,'ATL CR'!$I:$I,'ATL GA Inventory'!$B111,'ATL CR'!$L:$L,'ATL GA Inventory'!U$3)</f>
        <v>0</v>
      </c>
      <c r="V111" s="45">
        <f>SUMIFS('ATL RAW'!$J:$J,'ATL RAW'!$I:$I,'ATL GA Inventory'!$B111,'ATL RAW'!$L:$L,'ATL GA Inventory'!V$3)+SUMIFS('ATL CR'!$J:$J,'ATL CR'!$I:$I,'ATL GA Inventory'!$B111,'ATL CR'!$L:$L,'ATL GA Inventory'!V$3)</f>
        <v>0</v>
      </c>
      <c r="W111" s="45">
        <f>SUMIFS('ATL RAW'!$J:$J,'ATL RAW'!$I:$I,'ATL GA Inventory'!$B111,'ATL RAW'!$L:$L,'ATL GA Inventory'!W$3)+SUMIFS('ATL CR'!$J:$J,'ATL CR'!$I:$I,'ATL GA Inventory'!$B111,'ATL CR'!$L:$L,'ATL GA Inventory'!W$3)</f>
        <v>0</v>
      </c>
      <c r="X111" s="45">
        <f>SUMIFS('ATL RAW'!$J:$J,'ATL RAW'!$I:$I,'ATL GA Inventory'!$B111,'ATL RAW'!$L:$L,'ATL GA Inventory'!X$3)+SUMIFS('ATL CR'!$J:$J,'ATL CR'!$I:$I,'ATL GA Inventory'!$B111,'ATL CR'!$L:$L,'ATL GA Inventory'!X$3)</f>
        <v>0</v>
      </c>
      <c r="Y111" s="45">
        <f>SUMIFS('ATL RAW'!$J:$J,'ATL RAW'!$I:$I,'ATL GA Inventory'!$B111,'ATL RAW'!$L:$L,'ATL GA Inventory'!Y$3)+SUMIFS('ATL CR'!$J:$J,'ATL CR'!$I:$I,'ATL GA Inventory'!$B111,'ATL CR'!$L:$L,'ATL GA Inventory'!Y$3)</f>
        <v>0</v>
      </c>
      <c r="Z111" s="45">
        <f>SUMIFS('ATL RAW'!$J:$J,'ATL RAW'!$I:$I,'ATL GA Inventory'!$B111,'ATL RAW'!$L:$L,'ATL GA Inventory'!Z$3)+SUMIFS('ATL CR'!$J:$J,'ATL CR'!$I:$I,'ATL GA Inventory'!$B111,'ATL CR'!$L:$L,'ATL GA Inventory'!Z$3)</f>
        <v>0</v>
      </c>
      <c r="AA111" s="45">
        <f>SUMIFS('ATL RAW'!$J:$J,'ATL RAW'!$I:$I,'ATL GA Inventory'!$B111,'ATL RAW'!$L:$L,'ATL GA Inventory'!AA$3)+SUMIFS('ATL CR'!$J:$J,'ATL CR'!$I:$I,'ATL GA Inventory'!$B111,'ATL CR'!$L:$L,'ATL GA Inventory'!AA$3)</f>
        <v>0</v>
      </c>
      <c r="AB111" s="45">
        <f>SUMIFS('ATL RAW'!$J:$J,'ATL RAW'!$I:$I,'ATL GA Inventory'!$B111,'ATL RAW'!$L:$L,'ATL GA Inventory'!AB$3)+SUMIFS('ATL CR'!$J:$J,'ATL CR'!$I:$I,'ATL GA Inventory'!$B111,'ATL CR'!$L:$L,'ATL GA Inventory'!AB$3)</f>
        <v>0</v>
      </c>
      <c r="AC111" s="45">
        <f>SUMIFS('ATL RAW'!$J:$J,'ATL RAW'!$I:$I,'ATL GA Inventory'!$B111,'ATL RAW'!$L:$L,'ATL GA Inventory'!AC$3)+SUMIFS('ATL CR'!$J:$J,'ATL CR'!$I:$I,'ATL GA Inventory'!$B111,'ATL CR'!$L:$L,'ATL GA Inventory'!AC$3)</f>
        <v>0</v>
      </c>
      <c r="AD111" s="45">
        <f>SUMIFS('ATL RAW'!$J:$J,'ATL RAW'!$I:$I,'ATL GA Inventory'!$B111,'ATL RAW'!$L:$L,'ATL GA Inventory'!AD$3)+SUMIFS('ATL CR'!$J:$J,'ATL CR'!$I:$I,'ATL GA Inventory'!$B111,'ATL CR'!$L:$L,'ATL GA Inventory'!AD$3)</f>
        <v>0</v>
      </c>
      <c r="AE111" s="45">
        <f>SUMIFS('ATL RAW'!$J:$J,'ATL RAW'!$I:$I,'ATL GA Inventory'!$B111,'ATL RAW'!$L:$L,'ATL GA Inventory'!AE$3)+SUMIFS('ATL CR'!$J:$J,'ATL CR'!$I:$I,'ATL GA Inventory'!$B111,'ATL CR'!$L:$L,'ATL GA Inventory'!AE$3)</f>
        <v>0</v>
      </c>
      <c r="AF111" s="45">
        <f>SUMIFS('ATL RAW'!$J:$J,'ATL RAW'!$I:$I,'ATL GA Inventory'!$B111,'ATL RAW'!$L:$L,'ATL GA Inventory'!AF$3)+SUMIFS('ATL CR'!$J:$J,'ATL CR'!$I:$I,'ATL GA Inventory'!$B111,'ATL CR'!$L:$L,'ATL GA Inventory'!AF$3)</f>
        <v>0</v>
      </c>
      <c r="AG111" s="45">
        <f>SUMIFS('ATL RAW'!$J:$J,'ATL RAW'!$I:$I,'ATL GA Inventory'!$B111,'ATL RAW'!$L:$L,'ATL GA Inventory'!AG$3)+SUMIFS('ATL CR'!$J:$J,'ATL CR'!$I:$I,'ATL GA Inventory'!$B111,'ATL CR'!$L:$L,'ATL GA Inventory'!AG$3)</f>
        <v>0</v>
      </c>
      <c r="AH111" s="45">
        <f>SUMIFS('ATL RAW'!$J:$J,'ATL RAW'!$I:$I,'ATL GA Inventory'!$B111,'ATL RAW'!$L:$L,'ATL GA Inventory'!AH$3)+SUMIFS('ATL CR'!$J:$J,'ATL CR'!$I:$I,'ATL GA Inventory'!$B111,'ATL CR'!$L:$L,'ATL GA Inventory'!AH$3)</f>
        <v>0</v>
      </c>
      <c r="AI111" s="45">
        <f>SUMIFS('ATL RAW'!$J:$J,'ATL RAW'!$I:$I,'ATL GA Inventory'!$B111,'ATL RAW'!$L:$L,'ATL GA Inventory'!AI$3)+SUMIFS('ATL CR'!$J:$J,'ATL CR'!$I:$I,'ATL GA Inventory'!$B111,'ATL CR'!$L:$L,'ATL GA Inventory'!AI$3)</f>
        <v>0</v>
      </c>
      <c r="AJ111" s="45">
        <f>SUMIFS('ATL RAW'!$J:$J,'ATL RAW'!$I:$I,'ATL GA Inventory'!$B111,'ATL RAW'!$L:$L,'ATL GA Inventory'!AJ$3)+SUMIFS('ATL CR'!$J:$J,'ATL CR'!$I:$I,'ATL GA Inventory'!$B111,'ATL CR'!$L:$L,'ATL GA Inventory'!AJ$3)</f>
        <v>0</v>
      </c>
      <c r="AK111" s="45">
        <f>SUMIFS('ATL RAW'!$J:$J,'ATL RAW'!$I:$I,'ATL GA Inventory'!$B111,'ATL RAW'!$L:$L,'ATL GA Inventory'!AK$3)+SUMIFS('ATL CR'!$J:$J,'ATL CR'!$I:$I,'ATL GA Inventory'!$B111,'ATL CR'!$L:$L,'ATL GA Inventory'!AK$3)</f>
        <v>0</v>
      </c>
      <c r="AL111" s="45">
        <f>SUMIFS('ATL RAW'!$J:$J,'ATL RAW'!$I:$I,'ATL GA Inventory'!$B111,'ATL RAW'!$L:$L,'ATL GA Inventory'!AL$3)+SUMIFS('ATL CR'!$J:$J,'ATL CR'!$I:$I,'ATL GA Inventory'!$B111,'ATL CR'!$L:$L,'ATL GA Inventory'!AL$3)</f>
        <v>0</v>
      </c>
      <c r="AM111" s="45">
        <f>SUMIFS('ATL RAW'!$J:$J,'ATL RAW'!$I:$I,'ATL GA Inventory'!$B111,'ATL RAW'!$L:$L,'ATL GA Inventory'!AM$3)+SUMIFS('ATL CR'!$J:$J,'ATL CR'!$I:$I,'ATL GA Inventory'!$B111,'ATL CR'!$L:$L,'ATL GA Inventory'!AM$3)</f>
        <v>0</v>
      </c>
      <c r="AN111" s="45">
        <f>SUMIFS('ATL RAW'!$J:$J,'ATL RAW'!$I:$I,'ATL GA Inventory'!$B111,'ATL RAW'!$L:$L,'ATL GA Inventory'!AN$3)+SUMIFS('ATL CR'!$J:$J,'ATL CR'!$I:$I,'ATL GA Inventory'!$B111,'ATL CR'!$L:$L,'ATL GA Inventory'!AN$3)</f>
        <v>0</v>
      </c>
      <c r="AO111" s="45">
        <f>SUMIFS('ATL RAW'!$J:$J,'ATL RAW'!$I:$I,'ATL GA Inventory'!$B111,'ATL RAW'!$L:$L,'ATL GA Inventory'!AO$3)+SUMIFS('ATL CR'!$J:$J,'ATL CR'!$I:$I,'ATL GA Inventory'!$B111,'ATL CR'!$L:$L,'ATL GA Inventory'!AO$3)</f>
        <v>0</v>
      </c>
      <c r="AP111" s="45">
        <f>SUMIFS('ATL RAW'!$J:$J,'ATL RAW'!$I:$I,'ATL GA Inventory'!$B111,'ATL RAW'!$L:$L,'ATL GA Inventory'!AP$3)+SUMIFS('ATL CR'!$J:$J,'ATL CR'!$I:$I,'ATL GA Inventory'!$B111,'ATL CR'!$L:$L,'ATL GA Inventory'!AP$3)</f>
        <v>0</v>
      </c>
      <c r="AQ111" s="45">
        <f>SUMIFS('ATL RAW'!$J:$J,'ATL RAW'!$I:$I,'ATL GA Inventory'!$B111,'ATL RAW'!$L:$L,'ATL GA Inventory'!AQ$3)+SUMIFS('ATL CR'!$J:$J,'ATL CR'!$I:$I,'ATL GA Inventory'!$B111,'ATL CR'!$L:$L,'ATL GA Inventory'!AQ$3)</f>
        <v>0</v>
      </c>
      <c r="AR111" s="45">
        <f>SUMIFS('ATL RAW'!$J:$J,'ATL RAW'!$I:$I,'ATL GA Inventory'!$B111,'ATL RAW'!$L:$L,'ATL GA Inventory'!AR$3)+SUMIFS('ATL CR'!$J:$J,'ATL CR'!$I:$I,'ATL GA Inventory'!$B111,'ATL CR'!$L:$L,'ATL GA Inventory'!AR$3)</f>
        <v>0</v>
      </c>
      <c r="AS111" s="45">
        <f>SUMIFS('ATL RAW'!$J:$J,'ATL RAW'!$I:$I,'ATL GA Inventory'!$B111,'ATL RAW'!$L:$L,'ATL GA Inventory'!AS$3)+SUMIFS('ATL CR'!$J:$J,'ATL CR'!$I:$I,'ATL GA Inventory'!$B111,'ATL CR'!$L:$L,'ATL GA Inventory'!AS$3)</f>
        <v>0</v>
      </c>
      <c r="AT111" s="45">
        <f>SUMIFS('ATL RAW'!$J:$J,'ATL RAW'!$I:$I,'ATL GA Inventory'!$B111,'ATL RAW'!$L:$L,'ATL GA Inventory'!AT$3)+SUMIFS('ATL CR'!$J:$J,'ATL CR'!$I:$I,'ATL GA Inventory'!$B111,'ATL CR'!$L:$L,'ATL GA Inventory'!AT$3)</f>
        <v>0</v>
      </c>
      <c r="AU111" s="45">
        <f>SUMIFS('ATL RAW'!$J:$J,'ATL RAW'!$I:$I,'ATL GA Inventory'!$B111,'ATL RAW'!$L:$L,'ATL GA Inventory'!AU$3)+SUMIFS('ATL CR'!$J:$J,'ATL CR'!$I:$I,'ATL GA Inventory'!$B111,'ATL CR'!$L:$L,'ATL GA Inventory'!AU$3)</f>
        <v>0</v>
      </c>
      <c r="AV111" s="45">
        <f>SUMIFS('ATL RAW'!$J:$J,'ATL RAW'!$I:$I,'ATL GA Inventory'!$B111,'ATL RAW'!$L:$L,'ATL GA Inventory'!AV$3)+SUMIFS('ATL CR'!$J:$J,'ATL CR'!$I:$I,'ATL GA Inventory'!$B111,'ATL CR'!$L:$L,'ATL GA Inventory'!AV$3)</f>
        <v>0</v>
      </c>
      <c r="AW111" s="45">
        <f>SUMIFS('ATL RAW'!$J:$J,'ATL RAW'!$I:$I,'ATL GA Inventory'!$B111,'ATL RAW'!$L:$L,'ATL GA Inventory'!AW$3)+SUMIFS('ATL CR'!$J:$J,'ATL CR'!$I:$I,'ATL GA Inventory'!$B111,'ATL CR'!$L:$L,'ATL GA Inventory'!AW$3)</f>
        <v>0</v>
      </c>
      <c r="AX111" s="45">
        <f>SUMIFS('ATL RAW'!$J:$J,'ATL RAW'!$I:$I,'ATL GA Inventory'!$B111,'ATL RAW'!$L:$L,'ATL GA Inventory'!AX$3)+SUMIFS('ATL CR'!$J:$J,'ATL CR'!$I:$I,'ATL GA Inventory'!$B111,'ATL CR'!$L:$L,'ATL GA Inventory'!AX$3)</f>
        <v>0</v>
      </c>
      <c r="AY111" s="45">
        <f>SUMIFS('ATL RAW'!$J:$J,'ATL RAW'!$I:$I,'ATL GA Inventory'!$B111,'ATL RAW'!$L:$L,'ATL GA Inventory'!AY$3)+SUMIFS('ATL CR'!$J:$J,'ATL CR'!$I:$I,'ATL GA Inventory'!$B111,'ATL CR'!$L:$L,'ATL GA Inventory'!AY$3)</f>
        <v>0</v>
      </c>
      <c r="AZ111" s="45">
        <f>SUMIFS('ATL RAW'!$J:$J,'ATL RAW'!$I:$I,'ATL GA Inventory'!$B111,'ATL RAW'!$L:$L,'ATL GA Inventory'!AZ$3)+SUMIFS('ATL CR'!$J:$J,'ATL CR'!$I:$I,'ATL GA Inventory'!$B111,'ATL CR'!$L:$L,'ATL GA Inventory'!AZ$3)</f>
        <v>0</v>
      </c>
      <c r="BA111" s="45">
        <f>SUMIFS('ATL RAW'!$J:$J,'ATL RAW'!$I:$I,'ATL GA Inventory'!$B111,'ATL RAW'!$L:$L,'ATL GA Inventory'!BA$3)+SUMIFS('ATL CR'!$J:$J,'ATL CR'!$I:$I,'ATL GA Inventory'!$B111,'ATL CR'!$L:$L,'ATL GA Inventory'!BA$3)</f>
        <v>0</v>
      </c>
      <c r="BB111" s="45">
        <f>SUMIFS('ATL RAW'!$J:$J,'ATL RAW'!$I:$I,'ATL GA Inventory'!$B111,'ATL RAW'!$L:$L,'ATL GA Inventory'!BB$3)+SUMIFS('ATL CR'!$J:$J,'ATL CR'!$I:$I,'ATL GA Inventory'!$B111,'ATL CR'!$L:$L,'ATL GA Inventory'!BB$3)</f>
        <v>0</v>
      </c>
      <c r="BC111" s="45">
        <f>SUMIFS('ATL RAW'!$J:$J,'ATL RAW'!$I:$I,'ATL GA Inventory'!$B111,'ATL RAW'!$L:$L,'ATL GA Inventory'!BC$3)+SUMIFS('ATL CR'!$J:$J,'ATL CR'!$I:$I,'ATL GA Inventory'!$B111,'ATL CR'!$L:$L,'ATL GA Inventory'!BC$3)</f>
        <v>0</v>
      </c>
      <c r="BD111" s="45">
        <f>SUMIFS('ATL RAW'!$J:$J,'ATL RAW'!$I:$I,'ATL GA Inventory'!$B111,'ATL RAW'!$L:$L,'ATL GA Inventory'!BD$3)+SUMIFS('ATL CR'!$J:$J,'ATL CR'!$I:$I,'ATL GA Inventory'!$B111,'ATL CR'!$L:$L,'ATL GA Inventory'!BD$3)</f>
        <v>0</v>
      </c>
      <c r="BE111" s="45">
        <f>SUMIFS('ATL RAW'!$J:$J,'ATL RAW'!$I:$I,'ATL GA Inventory'!$B111,'ATL RAW'!$L:$L,'ATL GA Inventory'!BE$3)+SUMIFS('ATL CR'!$J:$J,'ATL CR'!$I:$I,'ATL GA Inventory'!$B111,'ATL CR'!$L:$L,'ATL GA Inventory'!BE$3)</f>
        <v>0</v>
      </c>
      <c r="BF111" s="45">
        <f>SUMIFS('ATL RAW'!$J:$J,'ATL RAW'!$I:$I,'ATL GA Inventory'!$B111,'ATL RAW'!$L:$L,'ATL GA Inventory'!BF$3)+SUMIFS('ATL CR'!$J:$J,'ATL CR'!$I:$I,'ATL GA Inventory'!$B111,'ATL CR'!$L:$L,'ATL GA Inventory'!BF$3)</f>
        <v>0</v>
      </c>
      <c r="BG111" s="45">
        <f>SUMIFS('ATL RAW'!$J:$J,'ATL RAW'!$I:$I,'ATL GA Inventory'!$B111,'ATL RAW'!$L:$L,'ATL GA Inventory'!BG$3)+SUMIFS('ATL CR'!$J:$J,'ATL CR'!$I:$I,'ATL GA Inventory'!$B111,'ATL CR'!$L:$L,'ATL GA Inventory'!BG$3)</f>
        <v>0</v>
      </c>
      <c r="BH111" s="45">
        <f>SUMIFS('ATL RAW'!$J:$J,'ATL RAW'!$I:$I,'ATL GA Inventory'!$B111,'ATL RAW'!$L:$L,'ATL GA Inventory'!BH$3)+SUMIFS('ATL CR'!$J:$J,'ATL CR'!$I:$I,'ATL GA Inventory'!$B111,'ATL CR'!$L:$L,'ATL GA Inventory'!BH$3)</f>
        <v>0</v>
      </c>
      <c r="BI111" s="45">
        <f>SUMIFS('ATL RAW'!$J:$J,'ATL RAW'!$I:$I,'ATL GA Inventory'!$B111,'ATL RAW'!$L:$L,'ATL GA Inventory'!BI$3)+SUMIFS('ATL CR'!$J:$J,'ATL CR'!$I:$I,'ATL GA Inventory'!$B111,'ATL CR'!$L:$L,'ATL GA Inventory'!BI$3)</f>
        <v>0</v>
      </c>
      <c r="BJ111" s="45">
        <f>SUMIFS('ATL RAW'!$J:$J,'ATL RAW'!$I:$I,'ATL GA Inventory'!$B111,'ATL RAW'!$L:$L,'ATL GA Inventory'!BJ$3)+SUMIFS('ATL CR'!$J:$J,'ATL CR'!$I:$I,'ATL GA Inventory'!$B111,'ATL CR'!$L:$L,'ATL GA Inventory'!BJ$3)</f>
        <v>0</v>
      </c>
      <c r="BK111" s="45">
        <f>SUMIFS('ATL RAW'!$J:$J,'ATL RAW'!$I:$I,'ATL GA Inventory'!$B111,'ATL RAW'!$L:$L,'ATL GA Inventory'!BK$3)+SUMIFS('ATL CR'!$J:$J,'ATL CR'!$I:$I,'ATL GA Inventory'!$B111,'ATL CR'!$L:$L,'ATL GA Inventory'!BK$3)</f>
        <v>0</v>
      </c>
      <c r="BL111" s="45">
        <f>SUMIFS('ATL RAW'!$J:$J,'ATL RAW'!$I:$I,'ATL GA Inventory'!$B111,'ATL RAW'!$L:$L,'ATL GA Inventory'!BL$3)+SUMIFS('ATL CR'!$J:$J,'ATL CR'!$I:$I,'ATL GA Inventory'!$B111,'ATL CR'!$L:$L,'ATL GA Inventory'!BL$3)</f>
        <v>0</v>
      </c>
      <c r="BM111" s="45">
        <f>SUMIFS('ATL RAW'!$J:$J,'ATL RAW'!$I:$I,'ATL GA Inventory'!$B111,'ATL RAW'!$L:$L,'ATL GA Inventory'!BM$3)+SUMIFS('ATL CR'!$J:$J,'ATL CR'!$I:$I,'ATL GA Inventory'!$B111,'ATL CR'!$L:$L,'ATL GA Inventory'!BM$3)</f>
        <v>0</v>
      </c>
      <c r="BN111" s="45">
        <f>SUMIFS('ATL RAW'!$J:$J,'ATL RAW'!$I:$I,'ATL GA Inventory'!$B111,'ATL RAW'!$L:$L,'ATL GA Inventory'!BN$3)+SUMIFS('ATL CR'!$J:$J,'ATL CR'!$I:$I,'ATL GA Inventory'!$B111,'ATL CR'!$L:$L,'ATL GA Inventory'!BN$3)</f>
        <v>0</v>
      </c>
      <c r="BO111" s="45">
        <f>SUMIFS('ATL RAW'!$J:$J,'ATL RAW'!$I:$I,'ATL GA Inventory'!$B111,'ATL RAW'!$L:$L,'ATL GA Inventory'!BO$3)+SUMIFS('ATL CR'!$J:$J,'ATL CR'!$I:$I,'ATL GA Inventory'!$B111,'ATL CR'!$L:$L,'ATL GA Inventory'!BO$3)</f>
        <v>0</v>
      </c>
      <c r="BP111" s="45">
        <f>SUMIFS('ATL RAW'!$J:$J,'ATL RAW'!$I:$I,'ATL GA Inventory'!$B111,'ATL RAW'!$L:$L,'ATL GA Inventory'!BP$3)+SUMIFS('ATL CR'!$J:$J,'ATL CR'!$I:$I,'ATL GA Inventory'!$B111,'ATL CR'!$L:$L,'ATL GA Inventory'!BP$3)</f>
        <v>0</v>
      </c>
      <c r="BQ111" s="45">
        <f>SUMIFS('ATL RAW'!$J:$J,'ATL RAW'!$I:$I,'ATL GA Inventory'!$B111,'ATL RAW'!$L:$L,'ATL GA Inventory'!BQ$3)+SUMIFS('ATL CR'!$J:$J,'ATL CR'!$I:$I,'ATL GA Inventory'!$B111,'ATL CR'!$L:$L,'ATL GA Inventory'!BQ$3)</f>
        <v>0</v>
      </c>
      <c r="BR111" s="45">
        <f>SUMIFS('ATL RAW'!$J:$J,'ATL RAW'!$I:$I,'ATL GA Inventory'!$B111,'ATL RAW'!$L:$L,'ATL GA Inventory'!BR$3)+SUMIFS('ATL CR'!$J:$J,'ATL CR'!$I:$I,'ATL GA Inventory'!$B111,'ATL CR'!$L:$L,'ATL GA Inventory'!BR$3)</f>
        <v>896</v>
      </c>
      <c r="BS111" s="45">
        <f>SUMIFS('ATL RAW'!$J:$J,'ATL RAW'!$I:$I,'ATL GA Inventory'!$B111,'ATL RAW'!$L:$L,'ATL GA Inventory'!BS$3)+SUMIFS('ATL CR'!$J:$J,'ATL CR'!$I:$I,'ATL GA Inventory'!$B111,'ATL CR'!$L:$L,'ATL GA Inventory'!BS$3)</f>
        <v>0</v>
      </c>
      <c r="BT111" s="45">
        <f>SUMIFS('ATL RAW'!$J:$J,'ATL RAW'!$I:$I,'ATL GA Inventory'!$B111,'ATL RAW'!$L:$L,'ATL GA Inventory'!BT$3)+SUMIFS('ATL CR'!$J:$J,'ATL CR'!$I:$I,'ATL GA Inventory'!$B111,'ATL CR'!$L:$L,'ATL GA Inventory'!BT$3)</f>
        <v>0</v>
      </c>
      <c r="BU111" s="45">
        <f>SUMIFS('ATL RAW'!$J:$J,'ATL RAW'!$I:$I,'ATL GA Inventory'!$B111,'ATL RAW'!$L:$L,'ATL GA Inventory'!BU$3)+SUMIFS('ATL CR'!$J:$J,'ATL CR'!$I:$I,'ATL GA Inventory'!$B111,'ATL CR'!$L:$L,'ATL GA Inventory'!BU$3)</f>
        <v>0</v>
      </c>
      <c r="BV111" s="45">
        <f>SUMIFS('ATL RAW'!$J:$J,'ATL RAW'!$I:$I,'ATL GA Inventory'!$B111,'ATL RAW'!$L:$L,'ATL GA Inventory'!BV$3)+SUMIFS('ATL CR'!$J:$J,'ATL CR'!$I:$I,'ATL GA Inventory'!$B111,'ATL CR'!$L:$L,'ATL GA Inventory'!BV$3)</f>
        <v>0</v>
      </c>
      <c r="BW111" s="45">
        <f>SUMIFS('ATL RAW'!$J:$J,'ATL RAW'!$I:$I,'ATL GA Inventory'!$B111,'ATL RAW'!$L:$L,'ATL GA Inventory'!BW$3)+SUMIFS('ATL CR'!$J:$J,'ATL CR'!$I:$I,'ATL GA Inventory'!$B111,'ATL CR'!$L:$L,'ATL GA Inventory'!BW$3)</f>
        <v>1344</v>
      </c>
      <c r="BX111" s="45">
        <f>SUMIFS('ATL RAW'!$J:$J,'ATL RAW'!$I:$I,'ATL GA Inventory'!$B111,'ATL RAW'!$L:$L,'ATL GA Inventory'!BX$3)+SUMIFS('ATL CR'!$J:$J,'ATL CR'!$I:$I,'ATL GA Inventory'!$B111,'ATL CR'!$L:$L,'ATL GA Inventory'!BX$3)</f>
        <v>832</v>
      </c>
      <c r="BY111" s="45">
        <f>SUMIFS('ATL RAW'!$J:$J,'ATL RAW'!$I:$I,'ATL GA Inventory'!$B111,'ATL RAW'!$L:$L,'ATL GA Inventory'!BY$3)+SUMIFS('ATL CR'!$J:$J,'ATL CR'!$I:$I,'ATL GA Inventory'!$B111,'ATL CR'!$L:$L,'ATL GA Inventory'!BY$3)</f>
        <v>3840</v>
      </c>
      <c r="BZ111" s="45">
        <f>SUMIFS('ATL RAW'!$J:$J,'ATL RAW'!$I:$I,'ATL GA Inventory'!$B111,'ATL RAW'!$L:$L,'ATL GA Inventory'!BZ$3)+SUMIFS('ATL CR'!$J:$J,'ATL CR'!$I:$I,'ATL GA Inventory'!$B111,'ATL CR'!$L:$L,'ATL GA Inventory'!BZ$3)</f>
        <v>2304</v>
      </c>
      <c r="CA111" s="45">
        <f>SUMIFS('ATL RAW'!$J:$J,'ATL RAW'!$I:$I,'ATL GA Inventory'!$B111,'ATL RAW'!$L:$L,'ATL GA Inventory'!CA$3)+SUMIFS('ATL CR'!$J:$J,'ATL CR'!$I:$I,'ATL GA Inventory'!$B111,'ATL CR'!$L:$L,'ATL GA Inventory'!CA$3)</f>
        <v>1536</v>
      </c>
      <c r="CB111" s="45">
        <f>SUMIFS('ATL RAW'!$J:$J,'ATL RAW'!$I:$I,'ATL GA Inventory'!$B111,'ATL RAW'!$L:$L,'ATL GA Inventory'!CB$3)+SUMIFS('ATL CR'!$J:$J,'ATL CR'!$I:$I,'ATL GA Inventory'!$B111,'ATL CR'!$L:$L,'ATL GA Inventory'!CB$3)</f>
        <v>0</v>
      </c>
      <c r="CC111" s="45">
        <f>SUMIFS('ATL RAW'!$J:$J,'ATL RAW'!$I:$I,'ATL GA Inventory'!$B111,'ATL RAW'!$L:$L,'ATL GA Inventory'!CC$3)+SUMIFS('ATL CR'!$J:$J,'ATL CR'!$I:$I,'ATL GA Inventory'!$B111,'ATL CR'!$L:$L,'ATL GA Inventory'!CC$3)</f>
        <v>0</v>
      </c>
      <c r="CD111" s="45">
        <f>SUMIFS('ATL RAW'!$J:$J,'ATL RAW'!$I:$I,'ATL GA Inventory'!$B111,'ATL RAW'!$L:$L,'ATL GA Inventory'!CD$3)+SUMIFS('ATL CR'!$J:$J,'ATL CR'!$I:$I,'ATL GA Inventory'!$B111,'ATL CR'!$L:$L,'ATL GA Inventory'!CD$3)</f>
        <v>0</v>
      </c>
      <c r="CE111" s="45">
        <f>SUMIFS('ATL RAW'!$J:$J,'ATL RAW'!$I:$I,'ATL GA Inventory'!$B111,'ATL RAW'!$L:$L,'ATL GA Inventory'!CE$3)+SUMIFS('ATL CR'!$J:$J,'ATL CR'!$I:$I,'ATL GA Inventory'!$B111,'ATL CR'!$L:$L,'ATL GA Inventory'!CE$3)</f>
        <v>0</v>
      </c>
      <c r="CF111" s="45">
        <f>SUMIFS('ATL RAW'!$J:$J,'ATL RAW'!$I:$I,'ATL GA Inventory'!$B111,'ATL RAW'!$L:$L,'ATL GA Inventory'!CF$3)+SUMIFS('ATL CR'!$J:$J,'ATL CR'!$I:$I,'ATL GA Inventory'!$B111,'ATL CR'!$L:$L,'ATL GA Inventory'!CF$3)</f>
        <v>832</v>
      </c>
      <c r="CG111" s="45">
        <f>SUMIFS('ATL RAW'!$J:$J,'ATL RAW'!$I:$I,'ATL GA Inventory'!$B111,'ATL RAW'!$L:$L,'ATL GA Inventory'!CG$3)+SUMIFS('ATL CR'!$J:$J,'ATL CR'!$I:$I,'ATL GA Inventory'!$B111,'ATL CR'!$L:$L,'ATL GA Inventory'!CG$3)</f>
        <v>0</v>
      </c>
      <c r="CH111" s="45">
        <f>SUMIFS('ATL RAW'!$J:$J,'ATL RAW'!$I:$I,'ATL GA Inventory'!$B111,'ATL RAW'!$L:$L,'ATL GA Inventory'!CH$3)+SUMIFS('ATL CR'!$J:$J,'ATL CR'!$I:$I,'ATL GA Inventory'!$B111,'ATL CR'!$L:$L,'ATL GA Inventory'!CH$3)</f>
        <v>0</v>
      </c>
      <c r="CI111" s="45">
        <f>SUMIFS('ATL RAW'!$J:$J,'ATL RAW'!$I:$I,'ATL GA Inventory'!$B111,'ATL RAW'!$L:$L,'ATL GA Inventory'!CI$3)+SUMIFS('ATL CR'!$J:$J,'ATL CR'!$I:$I,'ATL GA Inventory'!$B111,'ATL CR'!$L:$L,'ATL GA Inventory'!CI$3)</f>
        <v>0</v>
      </c>
      <c r="CJ111" s="45">
        <f>SUMIFS('ATL RAW'!$J:$J,'ATL RAW'!$I:$I,'ATL GA Inventory'!$B111,'ATL RAW'!$L:$L,'ATL GA Inventory'!CJ$3)+SUMIFS('ATL CR'!$J:$J,'ATL CR'!$I:$I,'ATL GA Inventory'!$B111,'ATL CR'!$L:$L,'ATL GA Inventory'!CJ$3)</f>
        <v>0</v>
      </c>
      <c r="CK111" s="45">
        <f>SUMIFS('ATL RAW'!$J:$J,'ATL RAW'!$I:$I,'ATL GA Inventory'!$B111,'ATL RAW'!$L:$L,'ATL GA Inventory'!CK$3)+SUMIFS('ATL CR'!$J:$J,'ATL CR'!$I:$I,'ATL GA Inventory'!$B111,'ATL CR'!$L:$L,'ATL GA Inventory'!CK$3)</f>
        <v>5952</v>
      </c>
      <c r="CL111" s="45">
        <f>SUMIFS('ATL RAW'!$J:$J,'ATL RAW'!$I:$I,'ATL GA Inventory'!$B111,'ATL RAW'!$L:$L,'ATL GA Inventory'!CL$3)+SUMIFS('ATL CR'!$J:$J,'ATL CR'!$I:$I,'ATL GA Inventory'!$B111,'ATL CR'!$L:$L,'ATL GA Inventory'!CL$3)</f>
        <v>2560</v>
      </c>
      <c r="CM111" s="45">
        <f>SUMIFS('ATL RAW'!$J:$J,'ATL RAW'!$I:$I,'ATL GA Inventory'!$B111,'ATL RAW'!$L:$L,'ATL GA Inventory'!CM$3)+SUMIFS('ATL CR'!$J:$J,'ATL CR'!$I:$I,'ATL GA Inventory'!$B111,'ATL CR'!$L:$L,'ATL GA Inventory'!CM$3)</f>
        <v>4992</v>
      </c>
      <c r="CN111" s="45">
        <f>SUMIFS('ATL RAW'!$J:$J,'ATL RAW'!$I:$I,'ATL GA Inventory'!$B111,'ATL RAW'!$L:$L,'ATL GA Inventory'!CN$3)+SUMIFS('ATL CR'!$J:$J,'ATL CR'!$I:$I,'ATL GA Inventory'!$B111,'ATL CR'!$L:$L,'ATL GA Inventory'!CN$3)</f>
        <v>2304</v>
      </c>
      <c r="CO111" s="45">
        <f>SUMIFS('ATL RAW'!$J:$J,'ATL RAW'!$I:$I,'ATL GA Inventory'!$B111,'ATL RAW'!$L:$L,'ATL GA Inventory'!CO$3)+SUMIFS('ATL CR'!$J:$J,'ATL CR'!$I:$I,'ATL GA Inventory'!$B111,'ATL CR'!$L:$L,'ATL GA Inventory'!CO$3)</f>
        <v>3328</v>
      </c>
      <c r="CP111" s="45">
        <f>SUMIFS('ATL RAW'!$J:$J,'ATL RAW'!$I:$I,'ATL GA Inventory'!$B111,'ATL RAW'!$L:$L,'ATL GA Inventory'!CP$3)+SUMIFS('ATL CR'!$J:$J,'ATL CR'!$I:$I,'ATL GA Inventory'!$B111,'ATL CR'!$L:$L,'ATL GA Inventory'!CP$3)</f>
        <v>0</v>
      </c>
      <c r="CQ111" s="45">
        <f>SUMIFS('ATL RAW'!$J:$J,'ATL RAW'!$I:$I,'ATL GA Inventory'!$B111,'ATL RAW'!$L:$L,'ATL GA Inventory'!CQ$3)+SUMIFS('ATL CR'!$J:$J,'ATL CR'!$I:$I,'ATL GA Inventory'!$B111,'ATL CR'!$L:$L,'ATL GA Inventory'!CQ$3)</f>
        <v>0</v>
      </c>
      <c r="CR111" s="45">
        <f>SUMIFS('ATL RAW'!$J:$J,'ATL RAW'!$I:$I,'ATL GA Inventory'!$B111,'ATL RAW'!$L:$L,'ATL GA Inventory'!CR$3)+SUMIFS('ATL CR'!$J:$J,'ATL CR'!$I:$I,'ATL GA Inventory'!$B111,'ATL CR'!$L:$L,'ATL GA Inventory'!CR$3)</f>
        <v>10368</v>
      </c>
      <c r="CS111" s="45">
        <f>SUMIFS('ATL RAW'!$J:$J,'ATL RAW'!$I:$I,'ATL GA Inventory'!$B111,'ATL RAW'!$L:$L,'ATL GA Inventory'!CS$3)+SUMIFS('ATL CR'!$J:$J,'ATL CR'!$I:$I,'ATL GA Inventory'!$B111,'ATL CR'!$L:$L,'ATL GA Inventory'!CS$3)</f>
        <v>4992</v>
      </c>
      <c r="CT111" s="45">
        <f>SUMIFS('ATL RAW'!$J:$J,'ATL RAW'!$I:$I,'ATL GA Inventory'!$B111,'ATL RAW'!$L:$L,'ATL GA Inventory'!CT$3)+SUMIFS('ATL CR'!$J:$J,'ATL CR'!$I:$I,'ATL GA Inventory'!$B111,'ATL CR'!$L:$L,'ATL GA Inventory'!CT$3)</f>
        <v>5632</v>
      </c>
      <c r="CU111" s="45">
        <f>SUMIFS('ATL RAW'!$J:$J,'ATL RAW'!$I:$I,'ATL GA Inventory'!$B111,'ATL RAW'!$L:$L,'ATL GA Inventory'!CU$3)+SUMIFS('ATL CR'!$J:$J,'ATL CR'!$I:$I,'ATL GA Inventory'!$B111,'ATL CR'!$L:$L,'ATL GA Inventory'!CU$3)</f>
        <v>0</v>
      </c>
      <c r="CV111" s="45">
        <f>SUMIFS('ATL RAW'!$J:$J,'ATL RAW'!$I:$I,'ATL GA Inventory'!$B111,'ATL RAW'!$L:$L,'ATL GA Inventory'!CV$3)+SUMIFS('ATL CR'!$J:$J,'ATL CR'!$I:$I,'ATL GA Inventory'!$B111,'ATL CR'!$L:$L,'ATL GA Inventory'!CV$3)</f>
        <v>2496</v>
      </c>
      <c r="CW111" s="45">
        <f>SUMIFS('ATL RAW'!$J:$J,'ATL RAW'!$I:$I,'ATL GA Inventory'!$B111,'ATL RAW'!$L:$L,'ATL GA Inventory'!CW$3)+SUMIFS('ATL CR'!$J:$J,'ATL CR'!$I:$I,'ATL GA Inventory'!$B111,'ATL CR'!$L:$L,'ATL GA Inventory'!CW$3)</f>
        <v>0</v>
      </c>
      <c r="CX111" s="45">
        <f>SUMIFS('ATL RAW'!$J:$J,'ATL RAW'!$I:$I,'ATL GA Inventory'!$B111,'ATL RAW'!$L:$L,'ATL GA Inventory'!CX$3)+SUMIFS('ATL CR'!$J:$J,'ATL CR'!$I:$I,'ATL GA Inventory'!$B111,'ATL CR'!$L:$L,'ATL GA Inventory'!CX$3)</f>
        <v>0</v>
      </c>
      <c r="CY111" s="45">
        <f>SUMIFS('ATL RAW'!$J:$J,'ATL RAW'!$I:$I,'ATL GA Inventory'!$B111,'ATL RAW'!$L:$L,'ATL GA Inventory'!CY$3)+SUMIFS('ATL CR'!$J:$J,'ATL CR'!$I:$I,'ATL GA Inventory'!$B111,'ATL CR'!$L:$L,'ATL GA Inventory'!CY$3)</f>
        <v>0</v>
      </c>
      <c r="CZ111" s="45">
        <f>SUMIFS('ATL RAW'!$J:$J,'ATL RAW'!$I:$I,'ATL GA Inventory'!$B111,'ATL RAW'!$L:$L,'ATL GA Inventory'!CZ$3)+SUMIFS('ATL CR'!$J:$J,'ATL CR'!$I:$I,'ATL GA Inventory'!$B111,'ATL CR'!$L:$L,'ATL GA Inventory'!CZ$3)</f>
        <v>0</v>
      </c>
      <c r="DA111" s="45">
        <f>SUMIFS('ATL RAW'!$J:$J,'ATL RAW'!$I:$I,'ATL GA Inventory'!$B111,'ATL RAW'!$L:$L,'ATL GA Inventory'!DA$3)+SUMIFS('ATL CR'!$J:$J,'ATL CR'!$I:$I,'ATL GA Inventory'!$B111,'ATL CR'!$L:$L,'ATL GA Inventory'!DA$3)</f>
        <v>0</v>
      </c>
      <c r="DB111" s="45">
        <f>SUMIFS('ATL RAW'!$J:$J,'ATL RAW'!$I:$I,'ATL GA Inventory'!$B111,'ATL RAW'!$L:$L,'ATL GA Inventory'!DB$3)+SUMIFS('ATL CR'!$J:$J,'ATL CR'!$I:$I,'ATL GA Inventory'!$B111,'ATL CR'!$L:$L,'ATL GA Inventory'!DB$3)</f>
        <v>0</v>
      </c>
      <c r="DC111" s="45">
        <f>SUMIFS('ATL RAW'!$J:$J,'ATL RAW'!$I:$I,'ATL GA Inventory'!$B111,'ATL RAW'!$L:$L,'ATL GA Inventory'!DC$3)+SUMIFS('ATL CR'!$J:$J,'ATL CR'!$I:$I,'ATL GA Inventory'!$B111,'ATL CR'!$L:$L,'ATL GA Inventory'!DC$3)</f>
        <v>0</v>
      </c>
      <c r="DD111" s="45">
        <f>SUMIFS('ATL RAW'!$J:$J,'ATL RAW'!$I:$I,'ATL GA Inventory'!$B111,'ATL RAW'!$L:$L,'ATL GA Inventory'!DD$3)+SUMIFS('ATL CR'!$J:$J,'ATL CR'!$I:$I,'ATL GA Inventory'!$B111,'ATL CR'!$L:$L,'ATL GA Inventory'!DD$3)</f>
        <v>0</v>
      </c>
      <c r="DE111" s="45">
        <f>SUMIFS('ATL RAW'!$J:$J,'ATL RAW'!$I:$I,'ATL GA Inventory'!$B111,'ATL RAW'!$L:$L,'ATL GA Inventory'!DE$3)+SUMIFS('ATL CR'!$J:$J,'ATL CR'!$I:$I,'ATL GA Inventory'!$B111,'ATL CR'!$L:$L,'ATL GA Inventory'!DE$3)</f>
        <v>0</v>
      </c>
      <c r="DF111" s="45">
        <f>SUMIFS('ATL RAW'!$J:$J,'ATL RAW'!$I:$I,'ATL GA Inventory'!$B111,'ATL RAW'!$L:$L,'ATL GA Inventory'!DF$3)+SUMIFS('ATL CR'!$J:$J,'ATL CR'!$I:$I,'ATL GA Inventory'!$B111,'ATL CR'!$L:$L,'ATL GA Inventory'!DF$3)</f>
        <v>0</v>
      </c>
      <c r="DG111" s="45">
        <f>SUMIFS('ATL RAW'!$J:$J,'ATL RAW'!$I:$I,'ATL GA Inventory'!$B111,'ATL RAW'!$L:$L,'ATL GA Inventory'!DG$3)+SUMIFS('ATL CR'!$J:$J,'ATL CR'!$I:$I,'ATL GA Inventory'!$B111,'ATL CR'!$L:$L,'ATL GA Inventory'!DG$3)</f>
        <v>0</v>
      </c>
      <c r="DH111" s="45">
        <f>SUMIFS('ATL RAW'!$J:$J,'ATL RAW'!$I:$I,'ATL GA Inventory'!$B111,'ATL RAW'!$L:$L,'ATL GA Inventory'!DH$3)+SUMIFS('ATL CR'!$J:$J,'ATL CR'!$I:$I,'ATL GA Inventory'!$B111,'ATL CR'!$L:$L,'ATL GA Inventory'!DH$3)</f>
        <v>0</v>
      </c>
      <c r="DI111" s="45">
        <f>SUMIFS('ATL RAW'!$J:$J,'ATL RAW'!$I:$I,'ATL GA Inventory'!$B111,'ATL RAW'!$L:$L,'ATL GA Inventory'!DI$3)+SUMIFS('ATL CR'!$J:$J,'ATL CR'!$I:$I,'ATL GA Inventory'!$B111,'ATL CR'!$L:$L,'ATL GA Inventory'!DI$3)</f>
        <v>0</v>
      </c>
      <c r="DJ111" s="45">
        <f>SUMIFS('ATL RAW'!$J:$J,'ATL RAW'!$I:$I,'ATL GA Inventory'!$B111,'ATL RAW'!$L:$L,'ATL GA Inventory'!DJ$3)+SUMIFS('ATL CR'!$J:$J,'ATL CR'!$I:$I,'ATL GA Inventory'!$B111,'ATL CR'!$L:$L,'ATL GA Inventory'!DJ$3)</f>
        <v>0</v>
      </c>
      <c r="DK111" s="45">
        <f>SUMIFS('ATL RAW'!$J:$J,'ATL RAW'!$I:$I,'ATL GA Inventory'!$B111,'ATL RAW'!$L:$L,'ATL GA Inventory'!DK$3)+SUMIFS('ATL CR'!$J:$J,'ATL CR'!$I:$I,'ATL GA Inventory'!$B111,'ATL CR'!$L:$L,'ATL GA Inventory'!DK$3)</f>
        <v>0</v>
      </c>
      <c r="DL111" s="45">
        <f>SUMIFS('ATL RAW'!$J:$J,'ATL RAW'!$I:$I,'ATL GA Inventory'!$B111,'ATL RAW'!$L:$L,'ATL GA Inventory'!DL$3)+SUMIFS('ATL CR'!$J:$J,'ATL CR'!$I:$I,'ATL GA Inventory'!$B111,'ATL CR'!$L:$L,'ATL GA Inventory'!DL$3)</f>
        <v>0</v>
      </c>
      <c r="DM111" s="45">
        <f>SUMIFS('ATL RAW'!$J:$J,'ATL RAW'!$I:$I,'ATL GA Inventory'!$B111,'ATL RAW'!$L:$L,'ATL GA Inventory'!DM$3)+SUMIFS('ATL CR'!$J:$J,'ATL CR'!$I:$I,'ATL GA Inventory'!$B111,'ATL CR'!$L:$L,'ATL GA Inventory'!DM$3)</f>
        <v>0</v>
      </c>
      <c r="DN111" s="45">
        <f>SUMIFS('ATL RAW'!$J:$J,'ATL RAW'!$I:$I,'ATL GA Inventory'!$B111,'ATL RAW'!$L:$L,'ATL GA Inventory'!DN$3)+SUMIFS('ATL CR'!$J:$J,'ATL CR'!$I:$I,'ATL GA Inventory'!$B111,'ATL CR'!$L:$L,'ATL GA Inventory'!DN$3)</f>
        <v>0</v>
      </c>
      <c r="DO111" s="45">
        <f>SUMIFS('ATL RAW'!$J:$J,'ATL RAW'!$I:$I,'ATL GA Inventory'!$B111,'ATL RAW'!$L:$L,'ATL GA Inventory'!DO$3)+SUMIFS('ATL CR'!$J:$J,'ATL CR'!$I:$I,'ATL GA Inventory'!$B111,'ATL CR'!$L:$L,'ATL GA Inventory'!DO$3)</f>
        <v>0</v>
      </c>
      <c r="DP111" s="45">
        <f>SUMIFS('ATL RAW'!$J:$J,'ATL RAW'!$I:$I,'ATL GA Inventory'!$B111,'ATL RAW'!$L:$L,'ATL GA Inventory'!DP$3)+SUMIFS('ATL CR'!$J:$J,'ATL CR'!$I:$I,'ATL GA Inventory'!$B111,'ATL CR'!$L:$L,'ATL GA Inventory'!DP$3)</f>
        <v>0</v>
      </c>
      <c r="DQ111" s="45">
        <f>SUMIFS('ATL RAW'!$J:$J,'ATL RAW'!$I:$I,'ATL GA Inventory'!$B111,'ATL RAW'!$L:$L,'ATL GA Inventory'!DQ$3)+SUMIFS('ATL CR'!$J:$J,'ATL CR'!$I:$I,'ATL GA Inventory'!$B111,'ATL CR'!$L:$L,'ATL GA Inventory'!DQ$3)</f>
        <v>0</v>
      </c>
      <c r="DR111" s="45">
        <f>SUMIFS('ATL RAW'!$J:$J,'ATL RAW'!$I:$I,'ATL GA Inventory'!$B111,'ATL RAW'!$L:$L,'ATL GA Inventory'!DR$3)+SUMIFS('ATL CR'!$J:$J,'ATL CR'!$I:$I,'ATL GA Inventory'!$B111,'ATL CR'!$L:$L,'ATL GA Inventory'!DR$3)</f>
        <v>0</v>
      </c>
      <c r="DS111" s="45">
        <f>SUMIFS('ATL RAW'!$J:$J,'ATL RAW'!$I:$I,'ATL GA Inventory'!$B111,'ATL RAW'!$L:$L,'ATL GA Inventory'!DS$3)+SUMIFS('ATL CR'!$J:$J,'ATL CR'!$I:$I,'ATL GA Inventory'!$B111,'ATL CR'!$L:$L,'ATL GA Inventory'!DS$3)</f>
        <v>0</v>
      </c>
      <c r="DT111" s="45">
        <f>SUMIFS('ATL RAW'!$J:$J,'ATL RAW'!$I:$I,'ATL GA Inventory'!$B111,'ATL RAW'!$L:$L,'ATL GA Inventory'!DT$3)+SUMIFS('ATL CR'!$J:$J,'ATL CR'!$I:$I,'ATL GA Inventory'!$B111,'ATL CR'!$L:$L,'ATL GA Inventory'!DT$3)</f>
        <v>0</v>
      </c>
      <c r="DU111" s="45">
        <f>SUMIFS('ATL RAW'!$J:$J,'ATL RAW'!$I:$I,'ATL GA Inventory'!$B111,'ATL RAW'!$L:$L,'ATL GA Inventory'!DU$3)+SUMIFS('ATL CR'!$J:$J,'ATL CR'!$I:$I,'ATL GA Inventory'!$B111,'ATL CR'!$L:$L,'ATL GA Inventory'!DU$3)</f>
        <v>0</v>
      </c>
      <c r="DV111" s="45">
        <f>SUMIFS('ATL RAW'!$J:$J,'ATL RAW'!$I:$I,'ATL GA Inventory'!$B111,'ATL RAW'!$L:$L,'ATL GA Inventory'!DV$3)+SUMIFS('ATL CR'!$J:$J,'ATL CR'!$I:$I,'ATL GA Inventory'!$B111,'ATL CR'!$L:$L,'ATL GA Inventory'!DV$3)</f>
        <v>0</v>
      </c>
      <c r="DW111" s="45">
        <f>SUMIFS('ATL RAW'!$J:$J,'ATL RAW'!$I:$I,'ATL GA Inventory'!$B111,'ATL RAW'!$L:$L,'ATL GA Inventory'!DW$3)+SUMIFS('ATL CR'!$J:$J,'ATL CR'!$I:$I,'ATL GA Inventory'!$B111,'ATL CR'!$L:$L,'ATL GA Inventory'!DW$3)</f>
        <v>0</v>
      </c>
      <c r="DX111" s="45">
        <f>SUMIFS('ATL RAW'!$J:$J,'ATL RAW'!$I:$I,'ATL GA Inventory'!$B111,'ATL RAW'!$L:$L,'ATL GA Inventory'!DX$3)+SUMIFS('ATL CR'!$J:$J,'ATL CR'!$I:$I,'ATL GA Inventory'!$B111,'ATL CR'!$L:$L,'ATL GA Inventory'!DX$3)</f>
        <v>0</v>
      </c>
      <c r="DY111" s="45">
        <f>SUMIFS('ATL RAW'!$J:$J,'ATL RAW'!$I:$I,'ATL GA Inventory'!$B111,'ATL RAW'!$L:$L,'ATL GA Inventory'!DY$3)+SUMIFS('ATL CR'!$J:$J,'ATL CR'!$I:$I,'ATL GA Inventory'!$B111,'ATL CR'!$L:$L,'ATL GA Inventory'!DY$3)</f>
        <v>0</v>
      </c>
      <c r="DZ111" s="45">
        <f>SUMIFS('ATL RAW'!$J:$J,'ATL RAW'!$I:$I,'ATL GA Inventory'!$B111,'ATL RAW'!$L:$L,'ATL GA Inventory'!DZ$3)+SUMIFS('ATL CR'!$J:$J,'ATL CR'!$I:$I,'ATL GA Inventory'!$B111,'ATL CR'!$L:$L,'ATL GA Inventory'!DZ$3)</f>
        <v>0</v>
      </c>
      <c r="EA111" s="45">
        <f>SUMIFS('ATL RAW'!$J:$J,'ATL RAW'!$I:$I,'ATL GA Inventory'!$B111,'ATL RAW'!$L:$L,'ATL GA Inventory'!EA$3)+SUMIFS('ATL CR'!$J:$J,'ATL CR'!$I:$I,'ATL GA Inventory'!$B111,'ATL CR'!$L:$L,'ATL GA Inventory'!EA$3)</f>
        <v>0</v>
      </c>
      <c r="EB111" s="45">
        <f>SUMIFS('ATL RAW'!$J:$J,'ATL RAW'!$I:$I,'ATL GA Inventory'!$B111,'ATL RAW'!$L:$L,'ATL GA Inventory'!EB$3)+SUMIFS('ATL CR'!$J:$J,'ATL CR'!$I:$I,'ATL GA Inventory'!$B111,'ATL CR'!$L:$L,'ATL GA Inventory'!EB$3)</f>
        <v>0</v>
      </c>
      <c r="EC111" s="45">
        <f>SUMIFS('ATL RAW'!$J:$J,'ATL RAW'!$I:$I,'ATL GA Inventory'!$B111,'ATL RAW'!$L:$L,'ATL GA Inventory'!EC$3)+SUMIFS('ATL CR'!$J:$J,'ATL CR'!$I:$I,'ATL GA Inventory'!$B111,'ATL CR'!$L:$L,'ATL GA Inventory'!EC$3)</f>
        <v>0</v>
      </c>
      <c r="ED111" s="45">
        <f>SUMIFS('ATL RAW'!$J:$J,'ATL RAW'!$I:$I,'ATL GA Inventory'!$B111,'ATL RAW'!$L:$L,'ATL GA Inventory'!ED$3)+SUMIFS('ATL CR'!$J:$J,'ATL CR'!$I:$I,'ATL GA Inventory'!$B111,'ATL CR'!$L:$L,'ATL GA Inventory'!ED$3)</f>
        <v>0</v>
      </c>
      <c r="EE111" s="45">
        <f>SUMIFS('ATL RAW'!$J:$J,'ATL RAW'!$I:$I,'ATL GA Inventory'!$B111,'ATL RAW'!$L:$L,'ATL GA Inventory'!EE$3)+SUMIFS('ATL CR'!$J:$J,'ATL CR'!$I:$I,'ATL GA Inventory'!$B111,'ATL CR'!$L:$L,'ATL GA Inventory'!EE$3)</f>
        <v>0</v>
      </c>
      <c r="EF111" s="45">
        <f>SUMIFS('ATL RAW'!$J:$J,'ATL RAW'!$I:$I,'ATL GA Inventory'!$B111,'ATL RAW'!$L:$L,'ATL GA Inventory'!EF$3)+SUMIFS('ATL CR'!$J:$J,'ATL CR'!$I:$I,'ATL GA Inventory'!$B111,'ATL CR'!$L:$L,'ATL GA Inventory'!EF$3)</f>
        <v>0</v>
      </c>
      <c r="EG111" s="45">
        <f>SUMIFS('ATL RAW'!$J:$J,'ATL RAW'!$I:$I,'ATL GA Inventory'!$B111,'ATL RAW'!$L:$L,'ATL GA Inventory'!EG$3)+SUMIFS('ATL CR'!$J:$J,'ATL CR'!$I:$I,'ATL GA Inventory'!$B111,'ATL CR'!$L:$L,'ATL GA Inventory'!EG$3)</f>
        <v>0</v>
      </c>
      <c r="EH111" s="45">
        <f>SUMIFS('ATL RAW'!$J:$J,'ATL RAW'!$I:$I,'ATL GA Inventory'!$B111,'ATL RAW'!$L:$L,'ATL GA Inventory'!EH$3)+SUMIFS('ATL CR'!$J:$J,'ATL CR'!$I:$I,'ATL GA Inventory'!$B111,'ATL CR'!$L:$L,'ATL GA Inventory'!EH$3)</f>
        <v>0</v>
      </c>
      <c r="EI111" s="45">
        <f>SUMIFS('ATL RAW'!$J:$J,'ATL RAW'!$I:$I,'ATL GA Inventory'!$B111,'ATL RAW'!$L:$L,'ATL GA Inventory'!EI$3)+SUMIFS('ATL CR'!$J:$J,'ATL CR'!$I:$I,'ATL GA Inventory'!$B111,'ATL CR'!$L:$L,'ATL GA Inventory'!EI$3)</f>
        <v>0</v>
      </c>
      <c r="EJ111" s="45">
        <f>SUMIFS('ATL RAW'!$J:$J,'ATL RAW'!$I:$I,'ATL GA Inventory'!$B111,'ATL RAW'!$L:$L,'ATL GA Inventory'!EJ$3)+SUMIFS('ATL CR'!$J:$J,'ATL CR'!$I:$I,'ATL GA Inventory'!$B111,'ATL CR'!$L:$L,'ATL GA Inventory'!EJ$3)</f>
        <v>0</v>
      </c>
      <c r="EK111" s="45">
        <f>SUMIFS('ATL RAW'!$J:$J,'ATL RAW'!$I:$I,'ATL GA Inventory'!$B111,'ATL RAW'!$L:$L,'ATL GA Inventory'!EK$3)+SUMIFS('ATL CR'!$J:$J,'ATL CR'!$I:$I,'ATL GA Inventory'!$B111,'ATL CR'!$L:$L,'ATL GA Inventory'!EK$3)</f>
        <v>0</v>
      </c>
      <c r="EL111" s="45">
        <f>SUMIFS('ATL RAW'!$J:$J,'ATL RAW'!$I:$I,'ATL GA Inventory'!$B111,'ATL RAW'!$L:$L,'ATL GA Inventory'!EL$3)+SUMIFS('ATL CR'!$J:$J,'ATL CR'!$I:$I,'ATL GA Inventory'!$B111,'ATL CR'!$L:$L,'ATL GA Inventory'!EL$3)</f>
        <v>0</v>
      </c>
      <c r="EM111" s="45">
        <f>SUMIFS('ATL RAW'!$J:$J,'ATL RAW'!$I:$I,'ATL GA Inventory'!$B111,'ATL RAW'!$L:$L,'ATL GA Inventory'!EM$3)+SUMIFS('ATL CR'!$J:$J,'ATL CR'!$I:$I,'ATL GA Inventory'!$B111,'ATL CR'!$L:$L,'ATL GA Inventory'!EM$3)</f>
        <v>0</v>
      </c>
      <c r="EN111" s="45">
        <f>SUMIFS('ATL RAW'!$J:$J,'ATL RAW'!$I:$I,'ATL GA Inventory'!$B111,'ATL RAW'!$L:$L,'ATL GA Inventory'!EN$3)+SUMIFS('ATL CR'!$J:$J,'ATL CR'!$I:$I,'ATL GA Inventory'!$B111,'ATL CR'!$L:$L,'ATL GA Inventory'!EN$3)</f>
        <v>0</v>
      </c>
      <c r="EO111" s="45">
        <f>SUMIFS('ATL RAW'!$J:$J,'ATL RAW'!$I:$I,'ATL GA Inventory'!$B111,'ATL RAW'!$L:$L,'ATL GA Inventory'!EO$3)+SUMIFS('ATL CR'!$J:$J,'ATL CR'!$I:$I,'ATL GA Inventory'!$B111,'ATL CR'!$L:$L,'ATL GA Inventory'!EO$3)</f>
        <v>0</v>
      </c>
      <c r="EP111" s="45">
        <f>SUMIFS('ATL RAW'!$J:$J,'ATL RAW'!$I:$I,'ATL GA Inventory'!$B111,'ATL RAW'!$L:$L,'ATL GA Inventory'!EP$3)+SUMIFS('ATL CR'!$J:$J,'ATL CR'!$I:$I,'ATL GA Inventory'!$B111,'ATL CR'!$L:$L,'ATL GA Inventory'!EP$3)</f>
        <v>0</v>
      </c>
      <c r="EQ111" s="45">
        <f>SUMIFS('ATL RAW'!$J:$J,'ATL RAW'!$I:$I,'ATL GA Inventory'!$B111,'ATL RAW'!$L:$L,'ATL GA Inventory'!EQ$3)+SUMIFS('ATL CR'!$J:$J,'ATL CR'!$I:$I,'ATL GA Inventory'!$B111,'ATL CR'!$L:$L,'ATL GA Inventory'!EQ$3)</f>
        <v>0</v>
      </c>
      <c r="ER111" s="45">
        <f>SUMIFS('ATL RAW'!$J:$J,'ATL RAW'!$I:$I,'ATL GA Inventory'!$B111,'ATL RAW'!$L:$L,'ATL GA Inventory'!ER$3)+SUMIFS('ATL CR'!$J:$J,'ATL CR'!$I:$I,'ATL GA Inventory'!$B111,'ATL CR'!$L:$L,'ATL GA Inventory'!ER$3)</f>
        <v>0</v>
      </c>
      <c r="ES111" s="45">
        <f>SUMIFS('ATL RAW'!$J:$J,'ATL RAW'!$I:$I,'ATL GA Inventory'!$B111,'ATL RAW'!$L:$L,'ATL GA Inventory'!ES$3)+SUMIFS('ATL CR'!$J:$J,'ATL CR'!$I:$I,'ATL GA Inventory'!$B111,'ATL CR'!$L:$L,'ATL GA Inventory'!ES$3)</f>
        <v>0</v>
      </c>
      <c r="ET111" s="45">
        <f>SUMIFS('ATL RAW'!$J:$J,'ATL RAW'!$I:$I,'ATL GA Inventory'!$B111,'ATL RAW'!$L:$L,'ATL GA Inventory'!ET$3)+SUMIFS('ATL CR'!$J:$J,'ATL CR'!$I:$I,'ATL GA Inventory'!$B111,'ATL CR'!$L:$L,'ATL GA Inventory'!ET$3)</f>
        <v>0</v>
      </c>
      <c r="EU111" s="45">
        <f>SUMIFS('ATL RAW'!$J:$J,'ATL RAW'!$I:$I,'ATL GA Inventory'!$B111,'ATL RAW'!$L:$L,'ATL GA Inventory'!EU$3)+SUMIFS('ATL CR'!$J:$J,'ATL CR'!$I:$I,'ATL GA Inventory'!$B111,'ATL CR'!$L:$L,'ATL GA Inventory'!EU$3)</f>
        <v>0</v>
      </c>
      <c r="EV111" s="45">
        <f>SUMIFS('ATL RAW'!$J:$J,'ATL RAW'!$I:$I,'ATL GA Inventory'!$B111,'ATL RAW'!$L:$L,'ATL GA Inventory'!EV$3)+SUMIFS('ATL CR'!$J:$J,'ATL CR'!$I:$I,'ATL GA Inventory'!$B111,'ATL CR'!$L:$L,'ATL GA Inventory'!EV$3)</f>
        <v>0</v>
      </c>
      <c r="EW111" s="45">
        <f>SUMIFS('ATL RAW'!$J:$J,'ATL RAW'!$I:$I,'ATL GA Inventory'!$B111,'ATL RAW'!$L:$L,'ATL GA Inventory'!EW$3)+SUMIFS('ATL CR'!$J:$J,'ATL CR'!$I:$I,'ATL GA Inventory'!$B111,'ATL CR'!$L:$L,'ATL GA Inventory'!EW$3)</f>
        <v>0</v>
      </c>
      <c r="EX111" s="45">
        <f>SUMIFS('ATL RAW'!$J:$J,'ATL RAW'!$I:$I,'ATL GA Inventory'!$B111,'ATL RAW'!$L:$L,'ATL GA Inventory'!EX$3)+SUMIFS('ATL CR'!$J:$J,'ATL CR'!$I:$I,'ATL GA Inventory'!$B111,'ATL CR'!$L:$L,'ATL GA Inventory'!EX$3)</f>
        <v>0</v>
      </c>
      <c r="EY111" s="45">
        <f>SUMIFS('ATL RAW'!$J:$J,'ATL RAW'!$I:$I,'ATL GA Inventory'!$B111,'ATL RAW'!$L:$L,'ATL GA Inventory'!EY$3)+SUMIFS('ATL CR'!$J:$J,'ATL CR'!$I:$I,'ATL GA Inventory'!$B111,'ATL CR'!$L:$L,'ATL GA Inventory'!EY$3)</f>
        <v>0</v>
      </c>
      <c r="EZ111" s="45">
        <f>SUMIFS('ATL RAW'!$J:$J,'ATL RAW'!$I:$I,'ATL GA Inventory'!$B111,'ATL RAW'!$L:$L,'ATL GA Inventory'!EZ$3)+SUMIFS('ATL CR'!$J:$J,'ATL CR'!$I:$I,'ATL GA Inventory'!$B111,'ATL CR'!$L:$L,'ATL GA Inventory'!EZ$3)</f>
        <v>0</v>
      </c>
      <c r="FA111" s="45">
        <f>SUMIFS('ATL RAW'!$J:$J,'ATL RAW'!$I:$I,'ATL GA Inventory'!$B111,'ATL RAW'!$L:$L,'ATL GA Inventory'!FA$3)+SUMIFS('ATL CR'!$J:$J,'ATL CR'!$I:$I,'ATL GA Inventory'!$B111,'ATL CR'!$L:$L,'ATL GA Inventory'!FA$3)</f>
        <v>0</v>
      </c>
      <c r="FB111" s="45">
        <f>SUMIFS('ATL RAW'!$J:$J,'ATL RAW'!$I:$I,'ATL GA Inventory'!$B111,'ATL RAW'!$L:$L,'ATL GA Inventory'!FB$3)+SUMIFS('ATL CR'!$J:$J,'ATL CR'!$I:$I,'ATL GA Inventory'!$B111,'ATL CR'!$L:$L,'ATL GA Inventory'!FB$3)</f>
        <v>0</v>
      </c>
      <c r="FC111" s="45">
        <f>SUMIFS('ATL RAW'!$J:$J,'ATL RAW'!$I:$I,'ATL GA Inventory'!$B111,'ATL RAW'!$L:$L,'ATL GA Inventory'!FC$3)+SUMIFS('ATL CR'!$J:$J,'ATL CR'!$I:$I,'ATL GA Inventory'!$B111,'ATL CR'!$L:$L,'ATL GA Inventory'!FC$3)</f>
        <v>0</v>
      </c>
      <c r="FD111" s="45">
        <f>SUMIFS('ATL RAW'!$J:$J,'ATL RAW'!$I:$I,'ATL GA Inventory'!$B111,'ATL RAW'!$L:$L,'ATL GA Inventory'!FD$3)+SUMIFS('ATL CR'!$J:$J,'ATL CR'!$I:$I,'ATL GA Inventory'!$B111,'ATL CR'!$L:$L,'ATL GA Inventory'!FD$3)</f>
        <v>0</v>
      </c>
      <c r="FE111" s="45">
        <f>SUMIFS('ATL RAW'!$J:$J,'ATL RAW'!$I:$I,'ATL GA Inventory'!$B111,'ATL RAW'!$L:$L,'ATL GA Inventory'!FE$3)+SUMIFS('ATL CR'!$J:$J,'ATL CR'!$I:$I,'ATL GA Inventory'!$B111,'ATL CR'!$L:$L,'ATL GA Inventory'!FE$3)</f>
        <v>0</v>
      </c>
      <c r="FF111" s="45">
        <f>SUMIFS('ATL RAW'!$J:$J,'ATL RAW'!$I:$I,'ATL GA Inventory'!$B111,'ATL RAW'!$L:$L,'ATL GA Inventory'!FF$3)+SUMIFS('ATL CR'!$J:$J,'ATL CR'!$I:$I,'ATL GA Inventory'!$B111,'ATL CR'!$L:$L,'ATL GA Inventory'!FF$3)</f>
        <v>0</v>
      </c>
      <c r="FG111" s="45">
        <f>SUMIFS('ATL RAW'!$J:$J,'ATL RAW'!$I:$I,'ATL GA Inventory'!$B111,'ATL RAW'!$L:$L,'ATL GA Inventory'!FG$3)+SUMIFS('ATL CR'!$J:$J,'ATL CR'!$I:$I,'ATL GA Inventory'!$B111,'ATL CR'!$L:$L,'ATL GA Inventory'!FG$3)</f>
        <v>0</v>
      </c>
      <c r="FH111" s="45">
        <f>SUMIFS('ATL RAW'!$J:$J,'ATL RAW'!$I:$I,'ATL GA Inventory'!$B111,'ATL RAW'!$L:$L,'ATL GA Inventory'!FH$3)+SUMIFS('ATL CR'!$J:$J,'ATL CR'!$I:$I,'ATL GA Inventory'!$B111,'ATL CR'!$L:$L,'ATL GA Inventory'!FH$3)</f>
        <v>0</v>
      </c>
      <c r="FI111" s="45">
        <f>SUMIFS('ATL RAW'!$J:$J,'ATL RAW'!$I:$I,'ATL GA Inventory'!$B111,'ATL RAW'!$L:$L,'ATL GA Inventory'!FI$3)+SUMIFS('ATL CR'!$J:$J,'ATL CR'!$I:$I,'ATL GA Inventory'!$B111,'ATL CR'!$L:$L,'ATL GA Inventory'!FI$3)</f>
        <v>0</v>
      </c>
      <c r="FJ111" s="45">
        <f>SUMIFS('ATL RAW'!$J:$J,'ATL RAW'!$I:$I,'ATL GA Inventory'!$B111,'ATL RAW'!$L:$L,'ATL GA Inventory'!FJ$3)+SUMIFS('ATL CR'!$J:$J,'ATL CR'!$I:$I,'ATL GA Inventory'!$B111,'ATL CR'!$L:$L,'ATL GA Inventory'!FJ$3)</f>
        <v>0</v>
      </c>
      <c r="FK111" s="45">
        <f>SUMIFS('ATL RAW'!$J:$J,'ATL RAW'!$I:$I,'ATL GA Inventory'!$B111,'ATL RAW'!$L:$L,'ATL GA Inventory'!FK$3)+SUMIFS('ATL CR'!$J:$J,'ATL CR'!$I:$I,'ATL GA Inventory'!$B111,'ATL CR'!$L:$L,'ATL GA Inventory'!FK$3)</f>
        <v>0</v>
      </c>
      <c r="FL111" s="45">
        <f>SUMIFS('ATL RAW'!$J:$J,'ATL RAW'!$I:$I,'ATL GA Inventory'!$B111,'ATL RAW'!$L:$L,'ATL GA Inventory'!FL$3)+SUMIFS('ATL CR'!$J:$J,'ATL CR'!$I:$I,'ATL GA Inventory'!$B111,'ATL CR'!$L:$L,'ATL GA Inventory'!FL$3)</f>
        <v>0</v>
      </c>
      <c r="FM111" s="45">
        <f>SUMIFS('ATL RAW'!$J:$J,'ATL RAW'!$I:$I,'ATL GA Inventory'!$B111,'ATL RAW'!$L:$L,'ATL GA Inventory'!FM$3)+SUMIFS('ATL CR'!$J:$J,'ATL CR'!$I:$I,'ATL GA Inventory'!$B111,'ATL CR'!$L:$L,'ATL GA Inventory'!FM$3)</f>
        <v>0</v>
      </c>
      <c r="FN111" s="45">
        <f>SUMIFS('ATL RAW'!$J:$J,'ATL RAW'!$I:$I,'ATL GA Inventory'!$B111,'ATL RAW'!$L:$L,'ATL GA Inventory'!FN$3)+SUMIFS('ATL CR'!$J:$J,'ATL CR'!$I:$I,'ATL GA Inventory'!$B111,'ATL CR'!$L:$L,'ATL GA Inventory'!FN$3)</f>
        <v>0</v>
      </c>
      <c r="FO111" s="45">
        <f>SUMIFS('ATL RAW'!$J:$J,'ATL RAW'!$I:$I,'ATL GA Inventory'!$B111,'ATL RAW'!$L:$L,'ATL GA Inventory'!FO$3)+SUMIFS('ATL CR'!$J:$J,'ATL CR'!$I:$I,'ATL GA Inventory'!$B111,'ATL CR'!$L:$L,'ATL GA Inventory'!FO$3)</f>
        <v>0</v>
      </c>
      <c r="FP111" s="45">
        <f>SUMIFS('ATL RAW'!$J:$J,'ATL RAW'!$I:$I,'ATL GA Inventory'!$B111,'ATL RAW'!$L:$L,'ATL GA Inventory'!FP$3)+SUMIFS('ATL CR'!$J:$J,'ATL CR'!$I:$I,'ATL GA Inventory'!$B111,'ATL CR'!$L:$L,'ATL GA Inventory'!FP$3)</f>
        <v>0</v>
      </c>
      <c r="FQ111" s="45">
        <f>SUMIFS('ATL RAW'!$J:$J,'ATL RAW'!$I:$I,'ATL GA Inventory'!$B111,'ATL RAW'!$L:$L,'ATL GA Inventory'!FQ$3)+SUMIFS('ATL CR'!$J:$J,'ATL CR'!$I:$I,'ATL GA Inventory'!$B111,'ATL CR'!$L:$L,'ATL GA Inventory'!FQ$3)</f>
        <v>0</v>
      </c>
      <c r="FR111" s="45">
        <f>SUMIFS('ATL RAW'!$J:$J,'ATL RAW'!$I:$I,'ATL GA Inventory'!$B111,'ATL RAW'!$L:$L,'ATL GA Inventory'!FR$3)+SUMIFS('ATL CR'!$J:$J,'ATL CR'!$I:$I,'ATL GA Inventory'!$B111,'ATL CR'!$L:$L,'ATL GA Inventory'!FR$3)</f>
        <v>0</v>
      </c>
      <c r="FS111" s="45">
        <f>SUMIFS('ATL RAW'!$J:$J,'ATL RAW'!$I:$I,'ATL GA Inventory'!$B111,'ATL RAW'!$L:$L,'ATL GA Inventory'!FS$3)+SUMIFS('ATL CR'!$J:$J,'ATL CR'!$I:$I,'ATL GA Inventory'!$B111,'ATL CR'!$L:$L,'ATL GA Inventory'!FS$3)</f>
        <v>0</v>
      </c>
      <c r="FT111" s="45">
        <f>SUMIFS('ATL RAW'!$J:$J,'ATL RAW'!$I:$I,'ATL GA Inventory'!$B111,'ATL RAW'!$L:$L,'ATL GA Inventory'!FT$3)+SUMIFS('ATL CR'!$J:$J,'ATL CR'!$I:$I,'ATL GA Inventory'!$B111,'ATL CR'!$L:$L,'ATL GA Inventory'!FT$3)</f>
        <v>0</v>
      </c>
      <c r="FU111" s="45">
        <f>SUMIFS('ATL RAW'!$J:$J,'ATL RAW'!$I:$I,'ATL GA Inventory'!$B111,'ATL RAW'!$L:$L,'ATL GA Inventory'!FU$3)+SUMIFS('ATL CR'!$J:$J,'ATL CR'!$I:$I,'ATL GA Inventory'!$B111,'ATL CR'!$L:$L,'ATL GA Inventory'!FU$3)</f>
        <v>0</v>
      </c>
      <c r="FV111" s="45">
        <f>SUMIFS('ATL RAW'!$J:$J,'ATL RAW'!$I:$I,'ATL GA Inventory'!$B111,'ATL RAW'!$L:$L,'ATL GA Inventory'!FV$3)+SUMIFS('ATL CR'!$J:$J,'ATL CR'!$I:$I,'ATL GA Inventory'!$B111,'ATL CR'!$L:$L,'ATL GA Inventory'!FV$3)</f>
        <v>0</v>
      </c>
      <c r="FW111" s="45">
        <f>SUMIFS('ATL RAW'!$J:$J,'ATL RAW'!$I:$I,'ATL GA Inventory'!$B111,'ATL RAW'!$L:$L,'ATL GA Inventory'!FW$3)+SUMIFS('ATL CR'!$J:$J,'ATL CR'!$I:$I,'ATL GA Inventory'!$B111,'ATL CR'!$L:$L,'ATL GA Inventory'!FW$3)</f>
        <v>0</v>
      </c>
      <c r="FX111" s="45">
        <f>SUMIFS('ATL RAW'!$J:$J,'ATL RAW'!$I:$I,'ATL GA Inventory'!$B111,'ATL RAW'!$L:$L,'ATL GA Inventory'!FX$3)+SUMIFS('ATL CR'!$J:$J,'ATL CR'!$I:$I,'ATL GA Inventory'!$B111,'ATL CR'!$L:$L,'ATL GA Inventory'!FX$3)</f>
        <v>0</v>
      </c>
      <c r="FY111" s="45">
        <f>SUMIFS('ATL RAW'!$J:$J,'ATL RAW'!$I:$I,'ATL GA Inventory'!$B111,'ATL RAW'!$L:$L,'ATL GA Inventory'!FY$3)+SUMIFS('ATL CR'!$J:$J,'ATL CR'!$I:$I,'ATL GA Inventory'!$B111,'ATL CR'!$L:$L,'ATL GA Inventory'!FY$3)</f>
        <v>0</v>
      </c>
      <c r="FZ111" s="45">
        <f>SUMIFS('ATL RAW'!$J:$J,'ATL RAW'!$I:$I,'ATL GA Inventory'!$B111,'ATL RAW'!$L:$L,'ATL GA Inventory'!FZ$3)+SUMIFS('ATL CR'!$J:$J,'ATL CR'!$I:$I,'ATL GA Inventory'!$B111,'ATL CR'!$L:$L,'ATL GA Inventory'!FZ$3)</f>
        <v>0</v>
      </c>
      <c r="GA111" s="45">
        <f>SUMIFS('ATL RAW'!$J:$J,'ATL RAW'!$I:$I,'ATL GA Inventory'!$B111,'ATL RAW'!$L:$L,'ATL GA Inventory'!GA$3)+SUMIFS('ATL CR'!$J:$J,'ATL CR'!$I:$I,'ATL GA Inventory'!$B111,'ATL CR'!$L:$L,'ATL GA Inventory'!GA$3)</f>
        <v>0</v>
      </c>
      <c r="GB111" s="45">
        <f>SUMIFS('ATL RAW'!$J:$J,'ATL RAW'!$I:$I,'ATL GA Inventory'!$B111,'ATL RAW'!$L:$L,'ATL GA Inventory'!GB$3)+SUMIFS('ATL CR'!$J:$J,'ATL CR'!$I:$I,'ATL GA Inventory'!$B111,'ATL CR'!$L:$L,'ATL GA Inventory'!GB$3)</f>
        <v>0</v>
      </c>
      <c r="GC111" s="45">
        <f>SUMIFS('ATL RAW'!$J:$J,'ATL RAW'!$I:$I,'ATL GA Inventory'!$B111,'ATL RAW'!$L:$L,'ATL GA Inventory'!GC$3)+SUMIFS('ATL CR'!$J:$J,'ATL CR'!$I:$I,'ATL GA Inventory'!$B111,'ATL CR'!$L:$L,'ATL GA Inventory'!GC$3)</f>
        <v>0</v>
      </c>
      <c r="GD111" s="45">
        <f>SUMIFS('ATL RAW'!$J:$J,'ATL RAW'!$I:$I,'ATL GA Inventory'!$B111,'ATL RAW'!$L:$L,'ATL GA Inventory'!GD$3)+SUMIFS('ATL CR'!$J:$J,'ATL CR'!$I:$I,'ATL GA Inventory'!$B111,'ATL CR'!$L:$L,'ATL GA Inventory'!GD$3)</f>
        <v>0</v>
      </c>
      <c r="GE111" s="45">
        <f>SUMIFS('ATL RAW'!$J:$J,'ATL RAW'!$I:$I,'ATL GA Inventory'!$B111,'ATL RAW'!$L:$L,'ATL GA Inventory'!GE$3)+SUMIFS('ATL CR'!$J:$J,'ATL CR'!$I:$I,'ATL GA Inventory'!$B111,'ATL CR'!$L:$L,'ATL GA Inventory'!GE$3)</f>
        <v>0</v>
      </c>
      <c r="GF111" s="45">
        <f>SUMIFS('ATL RAW'!$J:$J,'ATL RAW'!$I:$I,'ATL GA Inventory'!$B111,'ATL RAW'!$L:$L,'ATL GA Inventory'!GF$3)+SUMIFS('ATL CR'!$J:$J,'ATL CR'!$I:$I,'ATL GA Inventory'!$B111,'ATL CR'!$L:$L,'ATL GA Inventory'!GF$3)</f>
        <v>0</v>
      </c>
      <c r="GG111" s="45">
        <f>SUMIFS('ATL RAW'!$J:$J,'ATL RAW'!$I:$I,'ATL GA Inventory'!$B111,'ATL RAW'!$L:$L,'ATL GA Inventory'!GG$3)+SUMIFS('ATL CR'!$J:$J,'ATL CR'!$I:$I,'ATL GA Inventory'!$B111,'ATL CR'!$L:$L,'ATL GA Inventory'!GG$3)</f>
        <v>0</v>
      </c>
      <c r="GH111" s="45">
        <f>SUMIFS('ATL RAW'!$J:$J,'ATL RAW'!$I:$I,'ATL GA Inventory'!$B111,'ATL RAW'!$L:$L,'ATL GA Inventory'!GH$3)+SUMIFS('ATL CR'!$J:$J,'ATL CR'!$I:$I,'ATL GA Inventory'!$B111,'ATL CR'!$L:$L,'ATL GA Inventory'!GH$3)</f>
        <v>0</v>
      </c>
      <c r="GI111" s="45">
        <f>SUMIFS('ATL RAW'!$J:$J,'ATL RAW'!$I:$I,'ATL GA Inventory'!$B111,'ATL RAW'!$L:$L,'ATL GA Inventory'!GI$3)+SUMIFS('ATL CR'!$J:$J,'ATL CR'!$I:$I,'ATL GA Inventory'!$B111,'ATL CR'!$L:$L,'ATL GA Inventory'!GI$3)</f>
        <v>0</v>
      </c>
      <c r="GJ111" s="45">
        <f>SUMIFS('ATL RAW'!$J:$J,'ATL RAW'!$I:$I,'ATL GA Inventory'!$B111,'ATL RAW'!$L:$L,'ATL GA Inventory'!GJ$3)+SUMIFS('ATL CR'!$J:$J,'ATL CR'!$I:$I,'ATL GA Inventory'!$B111,'ATL CR'!$L:$L,'ATL GA Inventory'!GJ$3)</f>
        <v>0</v>
      </c>
      <c r="GK111" s="45">
        <f>SUMIFS('ATL RAW'!$J:$J,'ATL RAW'!$I:$I,'ATL GA Inventory'!$B111,'ATL RAW'!$L:$L,'ATL GA Inventory'!GK$3)+SUMIFS('ATL CR'!$J:$J,'ATL CR'!$I:$I,'ATL GA Inventory'!$B111,'ATL CR'!$L:$L,'ATL GA Inventory'!GK$3)</f>
        <v>0</v>
      </c>
      <c r="GL111" s="45">
        <f>SUMIFS('ATL RAW'!$J:$J,'ATL RAW'!$I:$I,'ATL GA Inventory'!$B111,'ATL RAW'!$L:$L,'ATL GA Inventory'!GL$3)+SUMIFS('ATL CR'!$J:$J,'ATL CR'!$I:$I,'ATL GA Inventory'!$B111,'ATL CR'!$L:$L,'ATL GA Inventory'!GL$3)</f>
        <v>0</v>
      </c>
      <c r="GM111" s="45">
        <f>SUMIFS('ATL RAW'!$J:$J,'ATL RAW'!$I:$I,'ATL GA Inventory'!$B111,'ATL RAW'!$L:$L,'ATL GA Inventory'!GM$3)+SUMIFS('ATL CR'!$J:$J,'ATL CR'!$I:$I,'ATL GA Inventory'!$B111,'ATL CR'!$L:$L,'ATL GA Inventory'!GM$3)</f>
        <v>0</v>
      </c>
      <c r="GN111" s="45">
        <f>SUMIFS('ATL RAW'!$J:$J,'ATL RAW'!$I:$I,'ATL GA Inventory'!$B111,'ATL RAW'!$L:$L,'ATL GA Inventory'!GN$3)+SUMIFS('ATL CR'!$J:$J,'ATL CR'!$I:$I,'ATL GA Inventory'!$B111,'ATL CR'!$L:$L,'ATL GA Inventory'!GN$3)</f>
        <v>0</v>
      </c>
      <c r="GO111" s="45">
        <f>SUMIFS('ATL RAW'!$J:$J,'ATL RAW'!$I:$I,'ATL GA Inventory'!$B111,'ATL RAW'!$L:$L,'ATL GA Inventory'!GO$3)+SUMIFS('ATL CR'!$J:$J,'ATL CR'!$I:$I,'ATL GA Inventory'!$B111,'ATL CR'!$L:$L,'ATL GA Inventory'!GO$3)</f>
        <v>0</v>
      </c>
      <c r="GP111" s="45">
        <f>SUMIFS('ATL RAW'!$J:$J,'ATL RAW'!$I:$I,'ATL GA Inventory'!$B111,'ATL RAW'!$L:$L,'ATL GA Inventory'!GP$3)+SUMIFS('ATL CR'!$J:$J,'ATL CR'!$I:$I,'ATL GA Inventory'!$B111,'ATL CR'!$L:$L,'ATL GA Inventory'!GP$3)</f>
        <v>0</v>
      </c>
      <c r="GQ111" s="45">
        <f>SUMIFS('ATL RAW'!$J:$J,'ATL RAW'!$I:$I,'ATL GA Inventory'!$B111,'ATL RAW'!$L:$L,'ATL GA Inventory'!GQ$3)+SUMIFS('ATL CR'!$J:$J,'ATL CR'!$I:$I,'ATL GA Inventory'!$B111,'ATL CR'!$L:$L,'ATL GA Inventory'!GQ$3)</f>
        <v>0</v>
      </c>
      <c r="GR111" s="45">
        <f>SUMIFS('ATL RAW'!$J:$J,'ATL RAW'!$I:$I,'ATL GA Inventory'!$B111,'ATL RAW'!$L:$L,'ATL GA Inventory'!GR$3)+SUMIFS('ATL CR'!$J:$J,'ATL CR'!$I:$I,'ATL GA Inventory'!$B111,'ATL CR'!$L:$L,'ATL GA Inventory'!GR$3)</f>
        <v>0</v>
      </c>
      <c r="GS111" s="45">
        <f>SUMIFS('ATL RAW'!$J:$J,'ATL RAW'!$I:$I,'ATL GA Inventory'!$B111,'ATL RAW'!$L:$L,'ATL GA Inventory'!GS$3)+SUMIFS('ATL CR'!$J:$J,'ATL CR'!$I:$I,'ATL GA Inventory'!$B111,'ATL CR'!$L:$L,'ATL GA Inventory'!GS$3)</f>
        <v>0</v>
      </c>
      <c r="GT111" s="45">
        <f>SUMIFS('ATL RAW'!$J:$J,'ATL RAW'!$I:$I,'ATL GA Inventory'!$B111,'ATL RAW'!$L:$L,'ATL GA Inventory'!GT$3)+SUMIFS('ATL CR'!$J:$J,'ATL CR'!$I:$I,'ATL GA Inventory'!$B111,'ATL CR'!$L:$L,'ATL GA Inventory'!GT$3)</f>
        <v>0</v>
      </c>
      <c r="GU111" s="45">
        <f>SUMIFS('ATL RAW'!$J:$J,'ATL RAW'!$I:$I,'ATL GA Inventory'!$B111,'ATL RAW'!$L:$L,'ATL GA Inventory'!GU$3)+SUMIFS('ATL CR'!$J:$J,'ATL CR'!$I:$I,'ATL GA Inventory'!$B111,'ATL CR'!$L:$L,'ATL GA Inventory'!GU$3)</f>
        <v>0</v>
      </c>
      <c r="GV111" s="45">
        <f>SUMIFS('ATL RAW'!$J:$J,'ATL RAW'!$I:$I,'ATL GA Inventory'!$B111,'ATL RAW'!$L:$L,'ATL GA Inventory'!GV$3)+SUMIFS('ATL CR'!$J:$J,'ATL CR'!$I:$I,'ATL GA Inventory'!$B111,'ATL CR'!$L:$L,'ATL GA Inventory'!GV$3)</f>
        <v>0</v>
      </c>
      <c r="GW111" s="45">
        <f>SUMIFS('ATL RAW'!$J:$J,'ATL RAW'!$I:$I,'ATL GA Inventory'!$B111,'ATL RAW'!$L:$L,'ATL GA Inventory'!GW$3)+SUMIFS('ATL CR'!$J:$J,'ATL CR'!$I:$I,'ATL GA Inventory'!$B111,'ATL CR'!$L:$L,'ATL GA Inventory'!GW$3)</f>
        <v>0</v>
      </c>
      <c r="GX111" s="45">
        <f>SUMIFS('ATL RAW'!$J:$J,'ATL RAW'!$I:$I,'ATL GA Inventory'!$B111,'ATL RAW'!$L:$L,'ATL GA Inventory'!GX$3)+SUMIFS('ATL CR'!$J:$J,'ATL CR'!$I:$I,'ATL GA Inventory'!$B111,'ATL CR'!$L:$L,'ATL GA Inventory'!GX$3)</f>
        <v>0</v>
      </c>
      <c r="GY111" s="45">
        <f>SUMIFS('ATL RAW'!$J:$J,'ATL RAW'!$I:$I,'ATL GA Inventory'!$B111,'ATL RAW'!$L:$L,'ATL GA Inventory'!GY$3)+SUMIFS('ATL CR'!$J:$J,'ATL CR'!$I:$I,'ATL GA Inventory'!$B111,'ATL CR'!$L:$L,'ATL GA Inventory'!GY$3)</f>
        <v>0</v>
      </c>
    </row>
    <row r="112" spans="1:207" hidden="1">
      <c r="A112" s="43" t="s">
        <v>936</v>
      </c>
      <c r="B112" s="43">
        <f t="shared" si="14"/>
        <v>46216128</v>
      </c>
      <c r="C112" s="43" t="str">
        <f t="shared" si="14"/>
        <v>Q.PEAK DUO BLK G6P+</v>
      </c>
      <c r="D112" s="44" t="str">
        <f t="shared" si="14"/>
        <v>340</v>
      </c>
      <c r="E112" s="45">
        <f>SUMIFS('ATL RAW'!$J:$J,'ATL RAW'!$I:$I,'ATL GA Inventory'!$B112,'ATL RAW'!$L:$L,'ATL GA Inventory'!E$3)+SUMIFS('ATL CR'!$J:$J,'ATL CR'!$I:$I,'ATL GA Inventory'!$B112,'ATL CR'!$L:$L,'ATL GA Inventory'!E$3)</f>
        <v>0</v>
      </c>
      <c r="F112" s="45">
        <f>SUMIFS('ATL RAW'!$J:$J,'ATL RAW'!$I:$I,'ATL GA Inventory'!$B112,'ATL RAW'!$L:$L,'ATL GA Inventory'!F$3)+SUMIFS('ATL CR'!$J:$J,'ATL CR'!$I:$I,'ATL GA Inventory'!$B112,'ATL CR'!$L:$L,'ATL GA Inventory'!F$3)</f>
        <v>0</v>
      </c>
      <c r="G112" s="45">
        <f>SUMIFS('ATL RAW'!$J:$J,'ATL RAW'!$I:$I,'ATL GA Inventory'!$B112,'ATL RAW'!$L:$L,'ATL GA Inventory'!G$3)+SUMIFS('ATL CR'!$J:$J,'ATL CR'!$I:$I,'ATL GA Inventory'!$B112,'ATL CR'!$L:$L,'ATL GA Inventory'!G$3)</f>
        <v>0</v>
      </c>
      <c r="H112" s="45">
        <f>SUMIFS('ATL RAW'!$J:$J,'ATL RAW'!$I:$I,'ATL GA Inventory'!$B112,'ATL RAW'!$L:$L,'ATL GA Inventory'!H$3)+SUMIFS('ATL CR'!$J:$J,'ATL CR'!$I:$I,'ATL GA Inventory'!$B112,'ATL CR'!$L:$L,'ATL GA Inventory'!H$3)</f>
        <v>0</v>
      </c>
      <c r="I112" s="45">
        <f>SUMIFS('ATL RAW'!$J:$J,'ATL RAW'!$I:$I,'ATL GA Inventory'!$B112,'ATL RAW'!$L:$L,'ATL GA Inventory'!I$3)+SUMIFS('ATL CR'!$J:$J,'ATL CR'!$I:$I,'ATL GA Inventory'!$B112,'ATL CR'!$L:$L,'ATL GA Inventory'!I$3)</f>
        <v>0</v>
      </c>
      <c r="J112" s="45">
        <f>SUMIFS('ATL RAW'!$J:$J,'ATL RAW'!$I:$I,'ATL GA Inventory'!$B112,'ATL RAW'!$L:$L,'ATL GA Inventory'!J$3)+SUMIFS('ATL CR'!$J:$J,'ATL CR'!$I:$I,'ATL GA Inventory'!$B112,'ATL CR'!$L:$L,'ATL GA Inventory'!J$3)</f>
        <v>0</v>
      </c>
      <c r="K112" s="45">
        <f>SUMIFS('ATL RAW'!$J:$J,'ATL RAW'!$I:$I,'ATL GA Inventory'!$B112,'ATL RAW'!$L:$L,'ATL GA Inventory'!K$3)+SUMIFS('ATL CR'!$J:$J,'ATL CR'!$I:$I,'ATL GA Inventory'!$B112,'ATL CR'!$L:$L,'ATL GA Inventory'!K$3)</f>
        <v>0</v>
      </c>
      <c r="L112" s="45">
        <f>SUMIFS('ATL RAW'!$J:$J,'ATL RAW'!$I:$I,'ATL GA Inventory'!$B112,'ATL RAW'!$L:$L,'ATL GA Inventory'!L$3)+SUMIFS('ATL CR'!$J:$J,'ATL CR'!$I:$I,'ATL GA Inventory'!$B112,'ATL CR'!$L:$L,'ATL GA Inventory'!L$3)</f>
        <v>0</v>
      </c>
      <c r="M112" s="45">
        <f>SUMIFS('ATL RAW'!$J:$J,'ATL RAW'!$I:$I,'ATL GA Inventory'!$B112,'ATL RAW'!$L:$L,'ATL GA Inventory'!M$3)+SUMIFS('ATL CR'!$J:$J,'ATL CR'!$I:$I,'ATL GA Inventory'!$B112,'ATL CR'!$L:$L,'ATL GA Inventory'!M$3)</f>
        <v>0</v>
      </c>
      <c r="N112" s="45">
        <f>SUMIFS('ATL RAW'!$J:$J,'ATL RAW'!$I:$I,'ATL GA Inventory'!$B112,'ATL RAW'!$L:$L,'ATL GA Inventory'!N$3)+SUMIFS('ATL CR'!$J:$J,'ATL CR'!$I:$I,'ATL GA Inventory'!$B112,'ATL CR'!$L:$L,'ATL GA Inventory'!N$3)</f>
        <v>0</v>
      </c>
      <c r="O112" s="45">
        <f>SUMIFS('ATL RAW'!$J:$J,'ATL RAW'!$I:$I,'ATL GA Inventory'!$B112,'ATL RAW'!$L:$L,'ATL GA Inventory'!O$3)+SUMIFS('ATL CR'!$J:$J,'ATL CR'!$I:$I,'ATL GA Inventory'!$B112,'ATL CR'!$L:$L,'ATL GA Inventory'!O$3)</f>
        <v>0</v>
      </c>
      <c r="P112" s="45">
        <f>SUMIFS('ATL RAW'!$J:$J,'ATL RAW'!$I:$I,'ATL GA Inventory'!$B112,'ATL RAW'!$L:$L,'ATL GA Inventory'!P$3)+SUMIFS('ATL CR'!$J:$J,'ATL CR'!$I:$I,'ATL GA Inventory'!$B112,'ATL CR'!$L:$L,'ATL GA Inventory'!P$3)</f>
        <v>0</v>
      </c>
      <c r="Q112" s="45">
        <f>SUMIFS('ATL RAW'!$J:$J,'ATL RAW'!$I:$I,'ATL GA Inventory'!$B112,'ATL RAW'!$L:$L,'ATL GA Inventory'!Q$3)+SUMIFS('ATL CR'!$J:$J,'ATL CR'!$I:$I,'ATL GA Inventory'!$B112,'ATL CR'!$L:$L,'ATL GA Inventory'!Q$3)</f>
        <v>0</v>
      </c>
      <c r="R112" s="45">
        <f>SUMIFS('ATL RAW'!$J:$J,'ATL RAW'!$I:$I,'ATL GA Inventory'!$B112,'ATL RAW'!$L:$L,'ATL GA Inventory'!R$3)+SUMIFS('ATL CR'!$J:$J,'ATL CR'!$I:$I,'ATL GA Inventory'!$B112,'ATL CR'!$L:$L,'ATL GA Inventory'!R$3)</f>
        <v>0</v>
      </c>
      <c r="S112" s="45">
        <f>SUMIFS('ATL RAW'!$J:$J,'ATL RAW'!$I:$I,'ATL GA Inventory'!$B112,'ATL RAW'!$L:$L,'ATL GA Inventory'!S$3)+SUMIFS('ATL CR'!$J:$J,'ATL CR'!$I:$I,'ATL GA Inventory'!$B112,'ATL CR'!$L:$L,'ATL GA Inventory'!S$3)</f>
        <v>0</v>
      </c>
      <c r="T112" s="45">
        <f>SUMIFS('ATL RAW'!$J:$J,'ATL RAW'!$I:$I,'ATL GA Inventory'!$B112,'ATL RAW'!$L:$L,'ATL GA Inventory'!T$3)+SUMIFS('ATL CR'!$J:$J,'ATL CR'!$I:$I,'ATL GA Inventory'!$B112,'ATL CR'!$L:$L,'ATL GA Inventory'!T$3)</f>
        <v>0</v>
      </c>
      <c r="U112" s="45">
        <f>SUMIFS('ATL RAW'!$J:$J,'ATL RAW'!$I:$I,'ATL GA Inventory'!$B112,'ATL RAW'!$L:$L,'ATL GA Inventory'!U$3)+SUMIFS('ATL CR'!$J:$J,'ATL CR'!$I:$I,'ATL GA Inventory'!$B112,'ATL CR'!$L:$L,'ATL GA Inventory'!U$3)</f>
        <v>0</v>
      </c>
      <c r="V112" s="45">
        <f>SUMIFS('ATL RAW'!$J:$J,'ATL RAW'!$I:$I,'ATL GA Inventory'!$B112,'ATL RAW'!$L:$L,'ATL GA Inventory'!V$3)+SUMIFS('ATL CR'!$J:$J,'ATL CR'!$I:$I,'ATL GA Inventory'!$B112,'ATL CR'!$L:$L,'ATL GA Inventory'!V$3)</f>
        <v>0</v>
      </c>
      <c r="W112" s="45">
        <f>SUMIFS('ATL RAW'!$J:$J,'ATL RAW'!$I:$I,'ATL GA Inventory'!$B112,'ATL RAW'!$L:$L,'ATL GA Inventory'!W$3)+SUMIFS('ATL CR'!$J:$J,'ATL CR'!$I:$I,'ATL GA Inventory'!$B112,'ATL CR'!$L:$L,'ATL GA Inventory'!W$3)</f>
        <v>0</v>
      </c>
      <c r="X112" s="45">
        <f>SUMIFS('ATL RAW'!$J:$J,'ATL RAW'!$I:$I,'ATL GA Inventory'!$B112,'ATL RAW'!$L:$L,'ATL GA Inventory'!X$3)+SUMIFS('ATL CR'!$J:$J,'ATL CR'!$I:$I,'ATL GA Inventory'!$B112,'ATL CR'!$L:$L,'ATL GA Inventory'!X$3)</f>
        <v>0</v>
      </c>
      <c r="Y112" s="45">
        <f>SUMIFS('ATL RAW'!$J:$J,'ATL RAW'!$I:$I,'ATL GA Inventory'!$B112,'ATL RAW'!$L:$L,'ATL GA Inventory'!Y$3)+SUMIFS('ATL CR'!$J:$J,'ATL CR'!$I:$I,'ATL GA Inventory'!$B112,'ATL CR'!$L:$L,'ATL GA Inventory'!Y$3)</f>
        <v>0</v>
      </c>
      <c r="Z112" s="45">
        <f>SUMIFS('ATL RAW'!$J:$J,'ATL RAW'!$I:$I,'ATL GA Inventory'!$B112,'ATL RAW'!$L:$L,'ATL GA Inventory'!Z$3)+SUMIFS('ATL CR'!$J:$J,'ATL CR'!$I:$I,'ATL GA Inventory'!$B112,'ATL CR'!$L:$L,'ATL GA Inventory'!Z$3)</f>
        <v>0</v>
      </c>
      <c r="AA112" s="45">
        <f>SUMIFS('ATL RAW'!$J:$J,'ATL RAW'!$I:$I,'ATL GA Inventory'!$B112,'ATL RAW'!$L:$L,'ATL GA Inventory'!AA$3)+SUMIFS('ATL CR'!$J:$J,'ATL CR'!$I:$I,'ATL GA Inventory'!$B112,'ATL CR'!$L:$L,'ATL GA Inventory'!AA$3)</f>
        <v>0</v>
      </c>
      <c r="AB112" s="45">
        <f>SUMIFS('ATL RAW'!$J:$J,'ATL RAW'!$I:$I,'ATL GA Inventory'!$B112,'ATL RAW'!$L:$L,'ATL GA Inventory'!AB$3)+SUMIFS('ATL CR'!$J:$J,'ATL CR'!$I:$I,'ATL GA Inventory'!$B112,'ATL CR'!$L:$L,'ATL GA Inventory'!AB$3)</f>
        <v>0</v>
      </c>
      <c r="AC112" s="45">
        <f>SUMIFS('ATL RAW'!$J:$J,'ATL RAW'!$I:$I,'ATL GA Inventory'!$B112,'ATL RAW'!$L:$L,'ATL GA Inventory'!AC$3)+SUMIFS('ATL CR'!$J:$J,'ATL CR'!$I:$I,'ATL GA Inventory'!$B112,'ATL CR'!$L:$L,'ATL GA Inventory'!AC$3)</f>
        <v>0</v>
      </c>
      <c r="AD112" s="45">
        <f>SUMIFS('ATL RAW'!$J:$J,'ATL RAW'!$I:$I,'ATL GA Inventory'!$B112,'ATL RAW'!$L:$L,'ATL GA Inventory'!AD$3)+SUMIFS('ATL CR'!$J:$J,'ATL CR'!$I:$I,'ATL GA Inventory'!$B112,'ATL CR'!$L:$L,'ATL GA Inventory'!AD$3)</f>
        <v>0</v>
      </c>
      <c r="AE112" s="45">
        <f>SUMIFS('ATL RAW'!$J:$J,'ATL RAW'!$I:$I,'ATL GA Inventory'!$B112,'ATL RAW'!$L:$L,'ATL GA Inventory'!AE$3)+SUMIFS('ATL CR'!$J:$J,'ATL CR'!$I:$I,'ATL GA Inventory'!$B112,'ATL CR'!$L:$L,'ATL GA Inventory'!AE$3)</f>
        <v>0</v>
      </c>
      <c r="AF112" s="45">
        <f>SUMIFS('ATL RAW'!$J:$J,'ATL RAW'!$I:$I,'ATL GA Inventory'!$B112,'ATL RAW'!$L:$L,'ATL GA Inventory'!AF$3)+SUMIFS('ATL CR'!$J:$J,'ATL CR'!$I:$I,'ATL GA Inventory'!$B112,'ATL CR'!$L:$L,'ATL GA Inventory'!AF$3)</f>
        <v>0</v>
      </c>
      <c r="AG112" s="45">
        <f>SUMIFS('ATL RAW'!$J:$J,'ATL RAW'!$I:$I,'ATL GA Inventory'!$B112,'ATL RAW'!$L:$L,'ATL GA Inventory'!AG$3)+SUMIFS('ATL CR'!$J:$J,'ATL CR'!$I:$I,'ATL GA Inventory'!$B112,'ATL CR'!$L:$L,'ATL GA Inventory'!AG$3)</f>
        <v>0</v>
      </c>
      <c r="AH112" s="45">
        <f>SUMIFS('ATL RAW'!$J:$J,'ATL RAW'!$I:$I,'ATL GA Inventory'!$B112,'ATL RAW'!$L:$L,'ATL GA Inventory'!AH$3)+SUMIFS('ATL CR'!$J:$J,'ATL CR'!$I:$I,'ATL GA Inventory'!$B112,'ATL CR'!$L:$L,'ATL GA Inventory'!AH$3)</f>
        <v>0</v>
      </c>
      <c r="AI112" s="45">
        <f>SUMIFS('ATL RAW'!$J:$J,'ATL RAW'!$I:$I,'ATL GA Inventory'!$B112,'ATL RAW'!$L:$L,'ATL GA Inventory'!AI$3)+SUMIFS('ATL CR'!$J:$J,'ATL CR'!$I:$I,'ATL GA Inventory'!$B112,'ATL CR'!$L:$L,'ATL GA Inventory'!AI$3)</f>
        <v>0</v>
      </c>
      <c r="AJ112" s="45">
        <f>SUMIFS('ATL RAW'!$J:$J,'ATL RAW'!$I:$I,'ATL GA Inventory'!$B112,'ATL RAW'!$L:$L,'ATL GA Inventory'!AJ$3)+SUMIFS('ATL CR'!$J:$J,'ATL CR'!$I:$I,'ATL GA Inventory'!$B112,'ATL CR'!$L:$L,'ATL GA Inventory'!AJ$3)</f>
        <v>0</v>
      </c>
      <c r="AK112" s="45">
        <f>SUMIFS('ATL RAW'!$J:$J,'ATL RAW'!$I:$I,'ATL GA Inventory'!$B112,'ATL RAW'!$L:$L,'ATL GA Inventory'!AK$3)+SUMIFS('ATL CR'!$J:$J,'ATL CR'!$I:$I,'ATL GA Inventory'!$B112,'ATL CR'!$L:$L,'ATL GA Inventory'!AK$3)</f>
        <v>0</v>
      </c>
      <c r="AL112" s="45">
        <f>SUMIFS('ATL RAW'!$J:$J,'ATL RAW'!$I:$I,'ATL GA Inventory'!$B112,'ATL RAW'!$L:$L,'ATL GA Inventory'!AL$3)+SUMIFS('ATL CR'!$J:$J,'ATL CR'!$I:$I,'ATL GA Inventory'!$B112,'ATL CR'!$L:$L,'ATL GA Inventory'!AL$3)</f>
        <v>0</v>
      </c>
      <c r="AM112" s="45">
        <f>SUMIFS('ATL RAW'!$J:$J,'ATL RAW'!$I:$I,'ATL GA Inventory'!$B112,'ATL RAW'!$L:$L,'ATL GA Inventory'!AM$3)+SUMIFS('ATL CR'!$J:$J,'ATL CR'!$I:$I,'ATL GA Inventory'!$B112,'ATL CR'!$L:$L,'ATL GA Inventory'!AM$3)</f>
        <v>0</v>
      </c>
      <c r="AN112" s="45">
        <f>SUMIFS('ATL RAW'!$J:$J,'ATL RAW'!$I:$I,'ATL GA Inventory'!$B112,'ATL RAW'!$L:$L,'ATL GA Inventory'!AN$3)+SUMIFS('ATL CR'!$J:$J,'ATL CR'!$I:$I,'ATL GA Inventory'!$B112,'ATL CR'!$L:$L,'ATL GA Inventory'!AN$3)</f>
        <v>0</v>
      </c>
      <c r="AO112" s="45">
        <f>SUMIFS('ATL RAW'!$J:$J,'ATL RAW'!$I:$I,'ATL GA Inventory'!$B112,'ATL RAW'!$L:$L,'ATL GA Inventory'!AO$3)+SUMIFS('ATL CR'!$J:$J,'ATL CR'!$I:$I,'ATL GA Inventory'!$B112,'ATL CR'!$L:$L,'ATL GA Inventory'!AO$3)</f>
        <v>0</v>
      </c>
      <c r="AP112" s="45">
        <f>SUMIFS('ATL RAW'!$J:$J,'ATL RAW'!$I:$I,'ATL GA Inventory'!$B112,'ATL RAW'!$L:$L,'ATL GA Inventory'!AP$3)+SUMIFS('ATL CR'!$J:$J,'ATL CR'!$I:$I,'ATL GA Inventory'!$B112,'ATL CR'!$L:$L,'ATL GA Inventory'!AP$3)</f>
        <v>0</v>
      </c>
      <c r="AQ112" s="45">
        <f>SUMIFS('ATL RAW'!$J:$J,'ATL RAW'!$I:$I,'ATL GA Inventory'!$B112,'ATL RAW'!$L:$L,'ATL GA Inventory'!AQ$3)+SUMIFS('ATL CR'!$J:$J,'ATL CR'!$I:$I,'ATL GA Inventory'!$B112,'ATL CR'!$L:$L,'ATL GA Inventory'!AQ$3)</f>
        <v>0</v>
      </c>
      <c r="AR112" s="45">
        <f>SUMIFS('ATL RAW'!$J:$J,'ATL RAW'!$I:$I,'ATL GA Inventory'!$B112,'ATL RAW'!$L:$L,'ATL GA Inventory'!AR$3)+SUMIFS('ATL CR'!$J:$J,'ATL CR'!$I:$I,'ATL GA Inventory'!$B112,'ATL CR'!$L:$L,'ATL GA Inventory'!AR$3)</f>
        <v>0</v>
      </c>
      <c r="AS112" s="45">
        <f>SUMIFS('ATL RAW'!$J:$J,'ATL RAW'!$I:$I,'ATL GA Inventory'!$B112,'ATL RAW'!$L:$L,'ATL GA Inventory'!AS$3)+SUMIFS('ATL CR'!$J:$J,'ATL CR'!$I:$I,'ATL GA Inventory'!$B112,'ATL CR'!$L:$L,'ATL GA Inventory'!AS$3)</f>
        <v>0</v>
      </c>
      <c r="AT112" s="45">
        <f>SUMIFS('ATL RAW'!$J:$J,'ATL RAW'!$I:$I,'ATL GA Inventory'!$B112,'ATL RAW'!$L:$L,'ATL GA Inventory'!AT$3)+SUMIFS('ATL CR'!$J:$J,'ATL CR'!$I:$I,'ATL GA Inventory'!$B112,'ATL CR'!$L:$L,'ATL GA Inventory'!AT$3)</f>
        <v>0</v>
      </c>
      <c r="AU112" s="45">
        <f>SUMIFS('ATL RAW'!$J:$J,'ATL RAW'!$I:$I,'ATL GA Inventory'!$B112,'ATL RAW'!$L:$L,'ATL GA Inventory'!AU$3)+SUMIFS('ATL CR'!$J:$J,'ATL CR'!$I:$I,'ATL GA Inventory'!$B112,'ATL CR'!$L:$L,'ATL GA Inventory'!AU$3)</f>
        <v>0</v>
      </c>
      <c r="AV112" s="45">
        <f>SUMIFS('ATL RAW'!$J:$J,'ATL RAW'!$I:$I,'ATL GA Inventory'!$B112,'ATL RAW'!$L:$L,'ATL GA Inventory'!AV$3)+SUMIFS('ATL CR'!$J:$J,'ATL CR'!$I:$I,'ATL GA Inventory'!$B112,'ATL CR'!$L:$L,'ATL GA Inventory'!AV$3)</f>
        <v>0</v>
      </c>
      <c r="AW112" s="45">
        <f>SUMIFS('ATL RAW'!$J:$J,'ATL RAW'!$I:$I,'ATL GA Inventory'!$B112,'ATL RAW'!$L:$L,'ATL GA Inventory'!AW$3)+SUMIFS('ATL CR'!$J:$J,'ATL CR'!$I:$I,'ATL GA Inventory'!$B112,'ATL CR'!$L:$L,'ATL GA Inventory'!AW$3)</f>
        <v>0</v>
      </c>
      <c r="AX112" s="45">
        <f>SUMIFS('ATL RAW'!$J:$J,'ATL RAW'!$I:$I,'ATL GA Inventory'!$B112,'ATL RAW'!$L:$L,'ATL GA Inventory'!AX$3)+SUMIFS('ATL CR'!$J:$J,'ATL CR'!$I:$I,'ATL GA Inventory'!$B112,'ATL CR'!$L:$L,'ATL GA Inventory'!AX$3)</f>
        <v>0</v>
      </c>
      <c r="AY112" s="45">
        <f>SUMIFS('ATL RAW'!$J:$J,'ATL RAW'!$I:$I,'ATL GA Inventory'!$B112,'ATL RAW'!$L:$L,'ATL GA Inventory'!AY$3)+SUMIFS('ATL CR'!$J:$J,'ATL CR'!$I:$I,'ATL GA Inventory'!$B112,'ATL CR'!$L:$L,'ATL GA Inventory'!AY$3)</f>
        <v>0</v>
      </c>
      <c r="AZ112" s="45">
        <f>SUMIFS('ATL RAW'!$J:$J,'ATL RAW'!$I:$I,'ATL GA Inventory'!$B112,'ATL RAW'!$L:$L,'ATL GA Inventory'!AZ$3)+SUMIFS('ATL CR'!$J:$J,'ATL CR'!$I:$I,'ATL GA Inventory'!$B112,'ATL CR'!$L:$L,'ATL GA Inventory'!AZ$3)</f>
        <v>0</v>
      </c>
      <c r="BA112" s="45">
        <f>SUMIFS('ATL RAW'!$J:$J,'ATL RAW'!$I:$I,'ATL GA Inventory'!$B112,'ATL RAW'!$L:$L,'ATL GA Inventory'!BA$3)+SUMIFS('ATL CR'!$J:$J,'ATL CR'!$I:$I,'ATL GA Inventory'!$B112,'ATL CR'!$L:$L,'ATL GA Inventory'!BA$3)</f>
        <v>0</v>
      </c>
      <c r="BB112" s="45">
        <f>SUMIFS('ATL RAW'!$J:$J,'ATL RAW'!$I:$I,'ATL GA Inventory'!$B112,'ATL RAW'!$L:$L,'ATL GA Inventory'!BB$3)+SUMIFS('ATL CR'!$J:$J,'ATL CR'!$I:$I,'ATL GA Inventory'!$B112,'ATL CR'!$L:$L,'ATL GA Inventory'!BB$3)</f>
        <v>0</v>
      </c>
      <c r="BC112" s="45">
        <f>SUMIFS('ATL RAW'!$J:$J,'ATL RAW'!$I:$I,'ATL GA Inventory'!$B112,'ATL RAW'!$L:$L,'ATL GA Inventory'!BC$3)+SUMIFS('ATL CR'!$J:$J,'ATL CR'!$I:$I,'ATL GA Inventory'!$B112,'ATL CR'!$L:$L,'ATL GA Inventory'!BC$3)</f>
        <v>0</v>
      </c>
      <c r="BD112" s="45">
        <f>SUMIFS('ATL RAW'!$J:$J,'ATL RAW'!$I:$I,'ATL GA Inventory'!$B112,'ATL RAW'!$L:$L,'ATL GA Inventory'!BD$3)+SUMIFS('ATL CR'!$J:$J,'ATL CR'!$I:$I,'ATL GA Inventory'!$B112,'ATL CR'!$L:$L,'ATL GA Inventory'!BD$3)</f>
        <v>0</v>
      </c>
      <c r="BE112" s="45">
        <f>SUMIFS('ATL RAW'!$J:$J,'ATL RAW'!$I:$I,'ATL GA Inventory'!$B112,'ATL RAW'!$L:$L,'ATL GA Inventory'!BE$3)+SUMIFS('ATL CR'!$J:$J,'ATL CR'!$I:$I,'ATL GA Inventory'!$B112,'ATL CR'!$L:$L,'ATL GA Inventory'!BE$3)</f>
        <v>0</v>
      </c>
      <c r="BF112" s="45">
        <f>SUMIFS('ATL RAW'!$J:$J,'ATL RAW'!$I:$I,'ATL GA Inventory'!$B112,'ATL RAW'!$L:$L,'ATL GA Inventory'!BF$3)+SUMIFS('ATL CR'!$J:$J,'ATL CR'!$I:$I,'ATL GA Inventory'!$B112,'ATL CR'!$L:$L,'ATL GA Inventory'!BF$3)</f>
        <v>0</v>
      </c>
      <c r="BG112" s="45">
        <f>SUMIFS('ATL RAW'!$J:$J,'ATL RAW'!$I:$I,'ATL GA Inventory'!$B112,'ATL RAW'!$L:$L,'ATL GA Inventory'!BG$3)+SUMIFS('ATL CR'!$J:$J,'ATL CR'!$I:$I,'ATL GA Inventory'!$B112,'ATL CR'!$L:$L,'ATL GA Inventory'!BG$3)</f>
        <v>0</v>
      </c>
      <c r="BH112" s="45">
        <f>SUMIFS('ATL RAW'!$J:$J,'ATL RAW'!$I:$I,'ATL GA Inventory'!$B112,'ATL RAW'!$L:$L,'ATL GA Inventory'!BH$3)+SUMIFS('ATL CR'!$J:$J,'ATL CR'!$I:$I,'ATL GA Inventory'!$B112,'ATL CR'!$L:$L,'ATL GA Inventory'!BH$3)</f>
        <v>0</v>
      </c>
      <c r="BI112" s="45">
        <f>SUMIFS('ATL RAW'!$J:$J,'ATL RAW'!$I:$I,'ATL GA Inventory'!$B112,'ATL RAW'!$L:$L,'ATL GA Inventory'!BI$3)+SUMIFS('ATL CR'!$J:$J,'ATL CR'!$I:$I,'ATL GA Inventory'!$B112,'ATL CR'!$L:$L,'ATL GA Inventory'!BI$3)</f>
        <v>0</v>
      </c>
      <c r="BJ112" s="45">
        <f>SUMIFS('ATL RAW'!$J:$J,'ATL RAW'!$I:$I,'ATL GA Inventory'!$B112,'ATL RAW'!$L:$L,'ATL GA Inventory'!BJ$3)+SUMIFS('ATL CR'!$J:$J,'ATL CR'!$I:$I,'ATL GA Inventory'!$B112,'ATL CR'!$L:$L,'ATL GA Inventory'!BJ$3)</f>
        <v>0</v>
      </c>
      <c r="BK112" s="45">
        <f>SUMIFS('ATL RAW'!$J:$J,'ATL RAW'!$I:$I,'ATL GA Inventory'!$B112,'ATL RAW'!$L:$L,'ATL GA Inventory'!BK$3)+SUMIFS('ATL CR'!$J:$J,'ATL CR'!$I:$I,'ATL GA Inventory'!$B112,'ATL CR'!$L:$L,'ATL GA Inventory'!BK$3)</f>
        <v>0</v>
      </c>
      <c r="BL112" s="45">
        <f>SUMIFS('ATL RAW'!$J:$J,'ATL RAW'!$I:$I,'ATL GA Inventory'!$B112,'ATL RAW'!$L:$L,'ATL GA Inventory'!BL$3)+SUMIFS('ATL CR'!$J:$J,'ATL CR'!$I:$I,'ATL GA Inventory'!$B112,'ATL CR'!$L:$L,'ATL GA Inventory'!BL$3)</f>
        <v>0</v>
      </c>
      <c r="BM112" s="45">
        <f>SUMIFS('ATL RAW'!$J:$J,'ATL RAW'!$I:$I,'ATL GA Inventory'!$B112,'ATL RAW'!$L:$L,'ATL GA Inventory'!BM$3)+SUMIFS('ATL CR'!$J:$J,'ATL CR'!$I:$I,'ATL GA Inventory'!$B112,'ATL CR'!$L:$L,'ATL GA Inventory'!BM$3)</f>
        <v>0</v>
      </c>
      <c r="BN112" s="45">
        <f>SUMIFS('ATL RAW'!$J:$J,'ATL RAW'!$I:$I,'ATL GA Inventory'!$B112,'ATL RAW'!$L:$L,'ATL GA Inventory'!BN$3)+SUMIFS('ATL CR'!$J:$J,'ATL CR'!$I:$I,'ATL GA Inventory'!$B112,'ATL CR'!$L:$L,'ATL GA Inventory'!BN$3)</f>
        <v>0</v>
      </c>
      <c r="BO112" s="45">
        <f>SUMIFS('ATL RAW'!$J:$J,'ATL RAW'!$I:$I,'ATL GA Inventory'!$B112,'ATL RAW'!$L:$L,'ATL GA Inventory'!BO$3)+SUMIFS('ATL CR'!$J:$J,'ATL CR'!$I:$I,'ATL GA Inventory'!$B112,'ATL CR'!$L:$L,'ATL GA Inventory'!BO$3)</f>
        <v>0</v>
      </c>
      <c r="BP112" s="45">
        <f>SUMIFS('ATL RAW'!$J:$J,'ATL RAW'!$I:$I,'ATL GA Inventory'!$B112,'ATL RAW'!$L:$L,'ATL GA Inventory'!BP$3)+SUMIFS('ATL CR'!$J:$J,'ATL CR'!$I:$I,'ATL GA Inventory'!$B112,'ATL CR'!$L:$L,'ATL GA Inventory'!BP$3)</f>
        <v>0</v>
      </c>
      <c r="BQ112" s="45">
        <f>SUMIFS('ATL RAW'!$J:$J,'ATL RAW'!$I:$I,'ATL GA Inventory'!$B112,'ATL RAW'!$L:$L,'ATL GA Inventory'!BQ$3)+SUMIFS('ATL CR'!$J:$J,'ATL CR'!$I:$I,'ATL GA Inventory'!$B112,'ATL CR'!$L:$L,'ATL GA Inventory'!BQ$3)</f>
        <v>0</v>
      </c>
      <c r="BR112" s="45">
        <f>SUMIFS('ATL RAW'!$J:$J,'ATL RAW'!$I:$I,'ATL GA Inventory'!$B112,'ATL RAW'!$L:$L,'ATL GA Inventory'!BR$3)+SUMIFS('ATL CR'!$J:$J,'ATL CR'!$I:$I,'ATL GA Inventory'!$B112,'ATL CR'!$L:$L,'ATL GA Inventory'!BR$3)</f>
        <v>0</v>
      </c>
      <c r="BS112" s="45">
        <f>SUMIFS('ATL RAW'!$J:$J,'ATL RAW'!$I:$I,'ATL GA Inventory'!$B112,'ATL RAW'!$L:$L,'ATL GA Inventory'!BS$3)+SUMIFS('ATL CR'!$J:$J,'ATL CR'!$I:$I,'ATL GA Inventory'!$B112,'ATL CR'!$L:$L,'ATL GA Inventory'!BS$3)</f>
        <v>0</v>
      </c>
      <c r="BT112" s="45">
        <f>SUMIFS('ATL RAW'!$J:$J,'ATL RAW'!$I:$I,'ATL GA Inventory'!$B112,'ATL RAW'!$L:$L,'ATL GA Inventory'!BT$3)+SUMIFS('ATL CR'!$J:$J,'ATL CR'!$I:$I,'ATL GA Inventory'!$B112,'ATL CR'!$L:$L,'ATL GA Inventory'!BT$3)</f>
        <v>0</v>
      </c>
      <c r="BU112" s="45">
        <f>SUMIFS('ATL RAW'!$J:$J,'ATL RAW'!$I:$I,'ATL GA Inventory'!$B112,'ATL RAW'!$L:$L,'ATL GA Inventory'!BU$3)+SUMIFS('ATL CR'!$J:$J,'ATL CR'!$I:$I,'ATL GA Inventory'!$B112,'ATL CR'!$L:$L,'ATL GA Inventory'!BU$3)</f>
        <v>0</v>
      </c>
      <c r="BV112" s="45">
        <f>SUMIFS('ATL RAW'!$J:$J,'ATL RAW'!$I:$I,'ATL GA Inventory'!$B112,'ATL RAW'!$L:$L,'ATL GA Inventory'!BV$3)+SUMIFS('ATL CR'!$J:$J,'ATL CR'!$I:$I,'ATL GA Inventory'!$B112,'ATL CR'!$L:$L,'ATL GA Inventory'!BV$3)</f>
        <v>0</v>
      </c>
      <c r="BW112" s="45">
        <f>SUMIFS('ATL RAW'!$J:$J,'ATL RAW'!$I:$I,'ATL GA Inventory'!$B112,'ATL RAW'!$L:$L,'ATL GA Inventory'!BW$3)+SUMIFS('ATL CR'!$J:$J,'ATL CR'!$I:$I,'ATL GA Inventory'!$B112,'ATL CR'!$L:$L,'ATL GA Inventory'!BW$3)</f>
        <v>0</v>
      </c>
      <c r="BX112" s="45">
        <f>SUMIFS('ATL RAW'!$J:$J,'ATL RAW'!$I:$I,'ATL GA Inventory'!$B112,'ATL RAW'!$L:$L,'ATL GA Inventory'!BX$3)+SUMIFS('ATL CR'!$J:$J,'ATL CR'!$I:$I,'ATL GA Inventory'!$B112,'ATL CR'!$L:$L,'ATL GA Inventory'!BX$3)</f>
        <v>0</v>
      </c>
      <c r="BY112" s="45">
        <f>SUMIFS('ATL RAW'!$J:$J,'ATL RAW'!$I:$I,'ATL GA Inventory'!$B112,'ATL RAW'!$L:$L,'ATL GA Inventory'!BY$3)+SUMIFS('ATL CR'!$J:$J,'ATL CR'!$I:$I,'ATL GA Inventory'!$B112,'ATL CR'!$L:$L,'ATL GA Inventory'!BY$3)</f>
        <v>0</v>
      </c>
      <c r="BZ112" s="45">
        <f>SUMIFS('ATL RAW'!$J:$J,'ATL RAW'!$I:$I,'ATL GA Inventory'!$B112,'ATL RAW'!$L:$L,'ATL GA Inventory'!BZ$3)+SUMIFS('ATL CR'!$J:$J,'ATL CR'!$I:$I,'ATL GA Inventory'!$B112,'ATL CR'!$L:$L,'ATL GA Inventory'!BZ$3)</f>
        <v>0</v>
      </c>
      <c r="CA112" s="45">
        <f>SUMIFS('ATL RAW'!$J:$J,'ATL RAW'!$I:$I,'ATL GA Inventory'!$B112,'ATL RAW'!$L:$L,'ATL GA Inventory'!CA$3)+SUMIFS('ATL CR'!$J:$J,'ATL CR'!$I:$I,'ATL GA Inventory'!$B112,'ATL CR'!$L:$L,'ATL GA Inventory'!CA$3)</f>
        <v>0</v>
      </c>
      <c r="CB112" s="45">
        <f>SUMIFS('ATL RAW'!$J:$J,'ATL RAW'!$I:$I,'ATL GA Inventory'!$B112,'ATL RAW'!$L:$L,'ATL GA Inventory'!CB$3)+SUMIFS('ATL CR'!$J:$J,'ATL CR'!$I:$I,'ATL GA Inventory'!$B112,'ATL CR'!$L:$L,'ATL GA Inventory'!CB$3)</f>
        <v>0</v>
      </c>
      <c r="CC112" s="45">
        <f>SUMIFS('ATL RAW'!$J:$J,'ATL RAW'!$I:$I,'ATL GA Inventory'!$B112,'ATL RAW'!$L:$L,'ATL GA Inventory'!CC$3)+SUMIFS('ATL CR'!$J:$J,'ATL CR'!$I:$I,'ATL GA Inventory'!$B112,'ATL CR'!$L:$L,'ATL GA Inventory'!CC$3)</f>
        <v>0</v>
      </c>
      <c r="CD112" s="45">
        <f>SUMIFS('ATL RAW'!$J:$J,'ATL RAW'!$I:$I,'ATL GA Inventory'!$B112,'ATL RAW'!$L:$L,'ATL GA Inventory'!CD$3)+SUMIFS('ATL CR'!$J:$J,'ATL CR'!$I:$I,'ATL GA Inventory'!$B112,'ATL CR'!$L:$L,'ATL GA Inventory'!CD$3)</f>
        <v>0</v>
      </c>
      <c r="CE112" s="45">
        <f>SUMIFS('ATL RAW'!$J:$J,'ATL RAW'!$I:$I,'ATL GA Inventory'!$B112,'ATL RAW'!$L:$L,'ATL GA Inventory'!CE$3)+SUMIFS('ATL CR'!$J:$J,'ATL CR'!$I:$I,'ATL GA Inventory'!$B112,'ATL CR'!$L:$L,'ATL GA Inventory'!CE$3)</f>
        <v>0</v>
      </c>
      <c r="CF112" s="45">
        <f>SUMIFS('ATL RAW'!$J:$J,'ATL RAW'!$I:$I,'ATL GA Inventory'!$B112,'ATL RAW'!$L:$L,'ATL GA Inventory'!CF$3)+SUMIFS('ATL CR'!$J:$J,'ATL CR'!$I:$I,'ATL GA Inventory'!$B112,'ATL CR'!$L:$L,'ATL GA Inventory'!CF$3)</f>
        <v>0</v>
      </c>
      <c r="CG112" s="45">
        <f>SUMIFS('ATL RAW'!$J:$J,'ATL RAW'!$I:$I,'ATL GA Inventory'!$B112,'ATL RAW'!$L:$L,'ATL GA Inventory'!CG$3)+SUMIFS('ATL CR'!$J:$J,'ATL CR'!$I:$I,'ATL GA Inventory'!$B112,'ATL CR'!$L:$L,'ATL GA Inventory'!CG$3)</f>
        <v>0</v>
      </c>
      <c r="CH112" s="45">
        <f>SUMIFS('ATL RAW'!$J:$J,'ATL RAW'!$I:$I,'ATL GA Inventory'!$B112,'ATL RAW'!$L:$L,'ATL GA Inventory'!CH$3)+SUMIFS('ATL CR'!$J:$J,'ATL CR'!$I:$I,'ATL GA Inventory'!$B112,'ATL CR'!$L:$L,'ATL GA Inventory'!CH$3)</f>
        <v>0</v>
      </c>
      <c r="CI112" s="45">
        <f>SUMIFS('ATL RAW'!$J:$J,'ATL RAW'!$I:$I,'ATL GA Inventory'!$B112,'ATL RAW'!$L:$L,'ATL GA Inventory'!CI$3)+SUMIFS('ATL CR'!$J:$J,'ATL CR'!$I:$I,'ATL GA Inventory'!$B112,'ATL CR'!$L:$L,'ATL GA Inventory'!CI$3)</f>
        <v>0</v>
      </c>
      <c r="CJ112" s="45">
        <f>SUMIFS('ATL RAW'!$J:$J,'ATL RAW'!$I:$I,'ATL GA Inventory'!$B112,'ATL RAW'!$L:$L,'ATL GA Inventory'!CJ$3)+SUMIFS('ATL CR'!$J:$J,'ATL CR'!$I:$I,'ATL GA Inventory'!$B112,'ATL CR'!$L:$L,'ATL GA Inventory'!CJ$3)</f>
        <v>0</v>
      </c>
      <c r="CK112" s="45">
        <f>SUMIFS('ATL RAW'!$J:$J,'ATL RAW'!$I:$I,'ATL GA Inventory'!$B112,'ATL RAW'!$L:$L,'ATL GA Inventory'!CK$3)+SUMIFS('ATL CR'!$J:$J,'ATL CR'!$I:$I,'ATL GA Inventory'!$B112,'ATL CR'!$L:$L,'ATL GA Inventory'!CK$3)</f>
        <v>0</v>
      </c>
      <c r="CL112" s="45">
        <f>SUMIFS('ATL RAW'!$J:$J,'ATL RAW'!$I:$I,'ATL GA Inventory'!$B112,'ATL RAW'!$L:$L,'ATL GA Inventory'!CL$3)+SUMIFS('ATL CR'!$J:$J,'ATL CR'!$I:$I,'ATL GA Inventory'!$B112,'ATL CR'!$L:$L,'ATL GA Inventory'!CL$3)</f>
        <v>0</v>
      </c>
      <c r="CM112" s="45">
        <f>SUMIFS('ATL RAW'!$J:$J,'ATL RAW'!$I:$I,'ATL GA Inventory'!$B112,'ATL RAW'!$L:$L,'ATL GA Inventory'!CM$3)+SUMIFS('ATL CR'!$J:$J,'ATL CR'!$I:$I,'ATL GA Inventory'!$B112,'ATL CR'!$L:$L,'ATL GA Inventory'!CM$3)</f>
        <v>0</v>
      </c>
      <c r="CN112" s="45">
        <f>SUMIFS('ATL RAW'!$J:$J,'ATL RAW'!$I:$I,'ATL GA Inventory'!$B112,'ATL RAW'!$L:$L,'ATL GA Inventory'!CN$3)+SUMIFS('ATL CR'!$J:$J,'ATL CR'!$I:$I,'ATL GA Inventory'!$B112,'ATL CR'!$L:$L,'ATL GA Inventory'!CN$3)</f>
        <v>0</v>
      </c>
      <c r="CO112" s="45">
        <f>SUMIFS('ATL RAW'!$J:$J,'ATL RAW'!$I:$I,'ATL GA Inventory'!$B112,'ATL RAW'!$L:$L,'ATL GA Inventory'!CO$3)+SUMIFS('ATL CR'!$J:$J,'ATL CR'!$I:$I,'ATL GA Inventory'!$B112,'ATL CR'!$L:$L,'ATL GA Inventory'!CO$3)</f>
        <v>0</v>
      </c>
      <c r="CP112" s="45">
        <f>SUMIFS('ATL RAW'!$J:$J,'ATL RAW'!$I:$I,'ATL GA Inventory'!$B112,'ATL RAW'!$L:$L,'ATL GA Inventory'!CP$3)+SUMIFS('ATL CR'!$J:$J,'ATL CR'!$I:$I,'ATL GA Inventory'!$B112,'ATL CR'!$L:$L,'ATL GA Inventory'!CP$3)</f>
        <v>0</v>
      </c>
      <c r="CQ112" s="45">
        <f>SUMIFS('ATL RAW'!$J:$J,'ATL RAW'!$I:$I,'ATL GA Inventory'!$B112,'ATL RAW'!$L:$L,'ATL GA Inventory'!CQ$3)+SUMIFS('ATL CR'!$J:$J,'ATL CR'!$I:$I,'ATL GA Inventory'!$B112,'ATL CR'!$L:$L,'ATL GA Inventory'!CQ$3)</f>
        <v>0</v>
      </c>
      <c r="CR112" s="45">
        <f>SUMIFS('ATL RAW'!$J:$J,'ATL RAW'!$I:$I,'ATL GA Inventory'!$B112,'ATL RAW'!$L:$L,'ATL GA Inventory'!CR$3)+SUMIFS('ATL CR'!$J:$J,'ATL CR'!$I:$I,'ATL GA Inventory'!$B112,'ATL CR'!$L:$L,'ATL GA Inventory'!CR$3)</f>
        <v>0</v>
      </c>
      <c r="CS112" s="45">
        <f>SUMIFS('ATL RAW'!$J:$J,'ATL RAW'!$I:$I,'ATL GA Inventory'!$B112,'ATL RAW'!$L:$L,'ATL GA Inventory'!CS$3)+SUMIFS('ATL CR'!$J:$J,'ATL CR'!$I:$I,'ATL GA Inventory'!$B112,'ATL CR'!$L:$L,'ATL GA Inventory'!CS$3)</f>
        <v>0</v>
      </c>
      <c r="CT112" s="45">
        <f>SUMIFS('ATL RAW'!$J:$J,'ATL RAW'!$I:$I,'ATL GA Inventory'!$B112,'ATL RAW'!$L:$L,'ATL GA Inventory'!CT$3)+SUMIFS('ATL CR'!$J:$J,'ATL CR'!$I:$I,'ATL GA Inventory'!$B112,'ATL CR'!$L:$L,'ATL GA Inventory'!CT$3)</f>
        <v>0</v>
      </c>
      <c r="CU112" s="45">
        <f>SUMIFS('ATL RAW'!$J:$J,'ATL RAW'!$I:$I,'ATL GA Inventory'!$B112,'ATL RAW'!$L:$L,'ATL GA Inventory'!CU$3)+SUMIFS('ATL CR'!$J:$J,'ATL CR'!$I:$I,'ATL GA Inventory'!$B112,'ATL CR'!$L:$L,'ATL GA Inventory'!CU$3)</f>
        <v>0</v>
      </c>
      <c r="CV112" s="45">
        <f>SUMIFS('ATL RAW'!$J:$J,'ATL RAW'!$I:$I,'ATL GA Inventory'!$B112,'ATL RAW'!$L:$L,'ATL GA Inventory'!CV$3)+SUMIFS('ATL CR'!$J:$J,'ATL CR'!$I:$I,'ATL GA Inventory'!$B112,'ATL CR'!$L:$L,'ATL GA Inventory'!CV$3)</f>
        <v>0</v>
      </c>
      <c r="CW112" s="45">
        <f>SUMIFS('ATL RAW'!$J:$J,'ATL RAW'!$I:$I,'ATL GA Inventory'!$B112,'ATL RAW'!$L:$L,'ATL GA Inventory'!CW$3)+SUMIFS('ATL CR'!$J:$J,'ATL CR'!$I:$I,'ATL GA Inventory'!$B112,'ATL CR'!$L:$L,'ATL GA Inventory'!CW$3)</f>
        <v>0</v>
      </c>
      <c r="CX112" s="45">
        <f>SUMIFS('ATL RAW'!$J:$J,'ATL RAW'!$I:$I,'ATL GA Inventory'!$B112,'ATL RAW'!$L:$L,'ATL GA Inventory'!CX$3)+SUMIFS('ATL CR'!$J:$J,'ATL CR'!$I:$I,'ATL GA Inventory'!$B112,'ATL CR'!$L:$L,'ATL GA Inventory'!CX$3)</f>
        <v>0</v>
      </c>
      <c r="CY112" s="45">
        <f>SUMIFS('ATL RAW'!$J:$J,'ATL RAW'!$I:$I,'ATL GA Inventory'!$B112,'ATL RAW'!$L:$L,'ATL GA Inventory'!CY$3)+SUMIFS('ATL CR'!$J:$J,'ATL CR'!$I:$I,'ATL GA Inventory'!$B112,'ATL CR'!$L:$L,'ATL GA Inventory'!CY$3)</f>
        <v>0</v>
      </c>
      <c r="CZ112" s="45">
        <f>SUMIFS('ATL RAW'!$J:$J,'ATL RAW'!$I:$I,'ATL GA Inventory'!$B112,'ATL RAW'!$L:$L,'ATL GA Inventory'!CZ$3)+SUMIFS('ATL CR'!$J:$J,'ATL CR'!$I:$I,'ATL GA Inventory'!$B112,'ATL CR'!$L:$L,'ATL GA Inventory'!CZ$3)</f>
        <v>0</v>
      </c>
      <c r="DA112" s="45">
        <f>SUMIFS('ATL RAW'!$J:$J,'ATL RAW'!$I:$I,'ATL GA Inventory'!$B112,'ATL RAW'!$L:$L,'ATL GA Inventory'!DA$3)+SUMIFS('ATL CR'!$J:$J,'ATL CR'!$I:$I,'ATL GA Inventory'!$B112,'ATL CR'!$L:$L,'ATL GA Inventory'!DA$3)</f>
        <v>0</v>
      </c>
      <c r="DB112" s="45">
        <f>SUMIFS('ATL RAW'!$J:$J,'ATL RAW'!$I:$I,'ATL GA Inventory'!$B112,'ATL RAW'!$L:$L,'ATL GA Inventory'!DB$3)+SUMIFS('ATL CR'!$J:$J,'ATL CR'!$I:$I,'ATL GA Inventory'!$B112,'ATL CR'!$L:$L,'ATL GA Inventory'!DB$3)</f>
        <v>0</v>
      </c>
      <c r="DC112" s="45">
        <f>SUMIFS('ATL RAW'!$J:$J,'ATL RAW'!$I:$I,'ATL GA Inventory'!$B112,'ATL RAW'!$L:$L,'ATL GA Inventory'!DC$3)+SUMIFS('ATL CR'!$J:$J,'ATL CR'!$I:$I,'ATL GA Inventory'!$B112,'ATL CR'!$L:$L,'ATL GA Inventory'!DC$3)</f>
        <v>0</v>
      </c>
      <c r="DD112" s="45">
        <f>SUMIFS('ATL RAW'!$J:$J,'ATL RAW'!$I:$I,'ATL GA Inventory'!$B112,'ATL RAW'!$L:$L,'ATL GA Inventory'!DD$3)+SUMIFS('ATL CR'!$J:$J,'ATL CR'!$I:$I,'ATL GA Inventory'!$B112,'ATL CR'!$L:$L,'ATL GA Inventory'!DD$3)</f>
        <v>0</v>
      </c>
      <c r="DE112" s="45">
        <f>SUMIFS('ATL RAW'!$J:$J,'ATL RAW'!$I:$I,'ATL GA Inventory'!$B112,'ATL RAW'!$L:$L,'ATL GA Inventory'!DE$3)+SUMIFS('ATL CR'!$J:$J,'ATL CR'!$I:$I,'ATL GA Inventory'!$B112,'ATL CR'!$L:$L,'ATL GA Inventory'!DE$3)</f>
        <v>0</v>
      </c>
      <c r="DF112" s="45">
        <f>SUMIFS('ATL RAW'!$J:$J,'ATL RAW'!$I:$I,'ATL GA Inventory'!$B112,'ATL RAW'!$L:$L,'ATL GA Inventory'!DF$3)+SUMIFS('ATL CR'!$J:$J,'ATL CR'!$I:$I,'ATL GA Inventory'!$B112,'ATL CR'!$L:$L,'ATL GA Inventory'!DF$3)</f>
        <v>0</v>
      </c>
      <c r="DG112" s="45">
        <f>SUMIFS('ATL RAW'!$J:$J,'ATL RAW'!$I:$I,'ATL GA Inventory'!$B112,'ATL RAW'!$L:$L,'ATL GA Inventory'!DG$3)+SUMIFS('ATL CR'!$J:$J,'ATL CR'!$I:$I,'ATL GA Inventory'!$B112,'ATL CR'!$L:$L,'ATL GA Inventory'!DG$3)</f>
        <v>0</v>
      </c>
      <c r="DH112" s="45">
        <f>SUMIFS('ATL RAW'!$J:$J,'ATL RAW'!$I:$I,'ATL GA Inventory'!$B112,'ATL RAW'!$L:$L,'ATL GA Inventory'!DH$3)+SUMIFS('ATL CR'!$J:$J,'ATL CR'!$I:$I,'ATL GA Inventory'!$B112,'ATL CR'!$L:$L,'ATL GA Inventory'!DH$3)</f>
        <v>0</v>
      </c>
      <c r="DI112" s="45">
        <f>SUMIFS('ATL RAW'!$J:$J,'ATL RAW'!$I:$I,'ATL GA Inventory'!$B112,'ATL RAW'!$L:$L,'ATL GA Inventory'!DI$3)+SUMIFS('ATL CR'!$J:$J,'ATL CR'!$I:$I,'ATL GA Inventory'!$B112,'ATL CR'!$L:$L,'ATL GA Inventory'!DI$3)</f>
        <v>0</v>
      </c>
      <c r="DJ112" s="45">
        <f>SUMIFS('ATL RAW'!$J:$J,'ATL RAW'!$I:$I,'ATL GA Inventory'!$B112,'ATL RAW'!$L:$L,'ATL GA Inventory'!DJ$3)+SUMIFS('ATL CR'!$J:$J,'ATL CR'!$I:$I,'ATL GA Inventory'!$B112,'ATL CR'!$L:$L,'ATL GA Inventory'!DJ$3)</f>
        <v>0</v>
      </c>
      <c r="DK112" s="45">
        <f>SUMIFS('ATL RAW'!$J:$J,'ATL RAW'!$I:$I,'ATL GA Inventory'!$B112,'ATL RAW'!$L:$L,'ATL GA Inventory'!DK$3)+SUMIFS('ATL CR'!$J:$J,'ATL CR'!$I:$I,'ATL GA Inventory'!$B112,'ATL CR'!$L:$L,'ATL GA Inventory'!DK$3)</f>
        <v>0</v>
      </c>
      <c r="DL112" s="45">
        <f>SUMIFS('ATL RAW'!$J:$J,'ATL RAW'!$I:$I,'ATL GA Inventory'!$B112,'ATL RAW'!$L:$L,'ATL GA Inventory'!DL$3)+SUMIFS('ATL CR'!$J:$J,'ATL CR'!$I:$I,'ATL GA Inventory'!$B112,'ATL CR'!$L:$L,'ATL GA Inventory'!DL$3)</f>
        <v>0</v>
      </c>
      <c r="DM112" s="45">
        <f>SUMIFS('ATL RAW'!$J:$J,'ATL RAW'!$I:$I,'ATL GA Inventory'!$B112,'ATL RAW'!$L:$L,'ATL GA Inventory'!DM$3)+SUMIFS('ATL CR'!$J:$J,'ATL CR'!$I:$I,'ATL GA Inventory'!$B112,'ATL CR'!$L:$L,'ATL GA Inventory'!DM$3)</f>
        <v>0</v>
      </c>
      <c r="DN112" s="45">
        <f>SUMIFS('ATL RAW'!$J:$J,'ATL RAW'!$I:$I,'ATL GA Inventory'!$B112,'ATL RAW'!$L:$L,'ATL GA Inventory'!DN$3)+SUMIFS('ATL CR'!$J:$J,'ATL CR'!$I:$I,'ATL GA Inventory'!$B112,'ATL CR'!$L:$L,'ATL GA Inventory'!DN$3)</f>
        <v>0</v>
      </c>
      <c r="DO112" s="45">
        <f>SUMIFS('ATL RAW'!$J:$J,'ATL RAW'!$I:$I,'ATL GA Inventory'!$B112,'ATL RAW'!$L:$L,'ATL GA Inventory'!DO$3)+SUMIFS('ATL CR'!$J:$J,'ATL CR'!$I:$I,'ATL GA Inventory'!$B112,'ATL CR'!$L:$L,'ATL GA Inventory'!DO$3)</f>
        <v>0</v>
      </c>
      <c r="DP112" s="45">
        <f>SUMIFS('ATL RAW'!$J:$J,'ATL RAW'!$I:$I,'ATL GA Inventory'!$B112,'ATL RAW'!$L:$L,'ATL GA Inventory'!DP$3)+SUMIFS('ATL CR'!$J:$J,'ATL CR'!$I:$I,'ATL GA Inventory'!$B112,'ATL CR'!$L:$L,'ATL GA Inventory'!DP$3)</f>
        <v>0</v>
      </c>
      <c r="DQ112" s="45">
        <f>SUMIFS('ATL RAW'!$J:$J,'ATL RAW'!$I:$I,'ATL GA Inventory'!$B112,'ATL RAW'!$L:$L,'ATL GA Inventory'!DQ$3)+SUMIFS('ATL CR'!$J:$J,'ATL CR'!$I:$I,'ATL GA Inventory'!$B112,'ATL CR'!$L:$L,'ATL GA Inventory'!DQ$3)</f>
        <v>0</v>
      </c>
      <c r="DR112" s="45">
        <f>SUMIFS('ATL RAW'!$J:$J,'ATL RAW'!$I:$I,'ATL GA Inventory'!$B112,'ATL RAW'!$L:$L,'ATL GA Inventory'!DR$3)+SUMIFS('ATL CR'!$J:$J,'ATL CR'!$I:$I,'ATL GA Inventory'!$B112,'ATL CR'!$L:$L,'ATL GA Inventory'!DR$3)</f>
        <v>0</v>
      </c>
      <c r="DS112" s="45">
        <f>SUMIFS('ATL RAW'!$J:$J,'ATL RAW'!$I:$I,'ATL GA Inventory'!$B112,'ATL RAW'!$L:$L,'ATL GA Inventory'!DS$3)+SUMIFS('ATL CR'!$J:$J,'ATL CR'!$I:$I,'ATL GA Inventory'!$B112,'ATL CR'!$L:$L,'ATL GA Inventory'!DS$3)</f>
        <v>0</v>
      </c>
      <c r="DT112" s="45">
        <f>SUMIFS('ATL RAW'!$J:$J,'ATL RAW'!$I:$I,'ATL GA Inventory'!$B112,'ATL RAW'!$L:$L,'ATL GA Inventory'!DT$3)+SUMIFS('ATL CR'!$J:$J,'ATL CR'!$I:$I,'ATL GA Inventory'!$B112,'ATL CR'!$L:$L,'ATL GA Inventory'!DT$3)</f>
        <v>0</v>
      </c>
      <c r="DU112" s="45">
        <f>SUMIFS('ATL RAW'!$J:$J,'ATL RAW'!$I:$I,'ATL GA Inventory'!$B112,'ATL RAW'!$L:$L,'ATL GA Inventory'!DU$3)+SUMIFS('ATL CR'!$J:$J,'ATL CR'!$I:$I,'ATL GA Inventory'!$B112,'ATL CR'!$L:$L,'ATL GA Inventory'!DU$3)</f>
        <v>0</v>
      </c>
      <c r="DV112" s="45">
        <f>SUMIFS('ATL RAW'!$J:$J,'ATL RAW'!$I:$I,'ATL GA Inventory'!$B112,'ATL RAW'!$L:$L,'ATL GA Inventory'!DV$3)+SUMIFS('ATL CR'!$J:$J,'ATL CR'!$I:$I,'ATL GA Inventory'!$B112,'ATL CR'!$L:$L,'ATL GA Inventory'!DV$3)</f>
        <v>0</v>
      </c>
      <c r="DW112" s="45">
        <f>SUMIFS('ATL RAW'!$J:$J,'ATL RAW'!$I:$I,'ATL GA Inventory'!$B112,'ATL RAW'!$L:$L,'ATL GA Inventory'!DW$3)+SUMIFS('ATL CR'!$J:$J,'ATL CR'!$I:$I,'ATL GA Inventory'!$B112,'ATL CR'!$L:$L,'ATL GA Inventory'!DW$3)</f>
        <v>0</v>
      </c>
      <c r="DX112" s="45">
        <f>SUMIFS('ATL RAW'!$J:$J,'ATL RAW'!$I:$I,'ATL GA Inventory'!$B112,'ATL RAW'!$L:$L,'ATL GA Inventory'!DX$3)+SUMIFS('ATL CR'!$J:$J,'ATL CR'!$I:$I,'ATL GA Inventory'!$B112,'ATL CR'!$L:$L,'ATL GA Inventory'!DX$3)</f>
        <v>0</v>
      </c>
      <c r="DY112" s="45">
        <f>SUMIFS('ATL RAW'!$J:$J,'ATL RAW'!$I:$I,'ATL GA Inventory'!$B112,'ATL RAW'!$L:$L,'ATL GA Inventory'!DY$3)+SUMIFS('ATL CR'!$J:$J,'ATL CR'!$I:$I,'ATL GA Inventory'!$B112,'ATL CR'!$L:$L,'ATL GA Inventory'!DY$3)</f>
        <v>0</v>
      </c>
      <c r="DZ112" s="45">
        <f>SUMIFS('ATL RAW'!$J:$J,'ATL RAW'!$I:$I,'ATL GA Inventory'!$B112,'ATL RAW'!$L:$L,'ATL GA Inventory'!DZ$3)+SUMIFS('ATL CR'!$J:$J,'ATL CR'!$I:$I,'ATL GA Inventory'!$B112,'ATL CR'!$L:$L,'ATL GA Inventory'!DZ$3)</f>
        <v>0</v>
      </c>
      <c r="EA112" s="45">
        <f>SUMIFS('ATL RAW'!$J:$J,'ATL RAW'!$I:$I,'ATL GA Inventory'!$B112,'ATL RAW'!$L:$L,'ATL GA Inventory'!EA$3)+SUMIFS('ATL CR'!$J:$J,'ATL CR'!$I:$I,'ATL GA Inventory'!$B112,'ATL CR'!$L:$L,'ATL GA Inventory'!EA$3)</f>
        <v>0</v>
      </c>
      <c r="EB112" s="45">
        <f>SUMIFS('ATL RAW'!$J:$J,'ATL RAW'!$I:$I,'ATL GA Inventory'!$B112,'ATL RAW'!$L:$L,'ATL GA Inventory'!EB$3)+SUMIFS('ATL CR'!$J:$J,'ATL CR'!$I:$I,'ATL GA Inventory'!$B112,'ATL CR'!$L:$L,'ATL GA Inventory'!EB$3)</f>
        <v>0</v>
      </c>
      <c r="EC112" s="45">
        <f>SUMIFS('ATL RAW'!$J:$J,'ATL RAW'!$I:$I,'ATL GA Inventory'!$B112,'ATL RAW'!$L:$L,'ATL GA Inventory'!EC$3)+SUMIFS('ATL CR'!$J:$J,'ATL CR'!$I:$I,'ATL GA Inventory'!$B112,'ATL CR'!$L:$L,'ATL GA Inventory'!EC$3)</f>
        <v>0</v>
      </c>
      <c r="ED112" s="45">
        <f>SUMIFS('ATL RAW'!$J:$J,'ATL RAW'!$I:$I,'ATL GA Inventory'!$B112,'ATL RAW'!$L:$L,'ATL GA Inventory'!ED$3)+SUMIFS('ATL CR'!$J:$J,'ATL CR'!$I:$I,'ATL GA Inventory'!$B112,'ATL CR'!$L:$L,'ATL GA Inventory'!ED$3)</f>
        <v>0</v>
      </c>
      <c r="EE112" s="45">
        <f>SUMIFS('ATL RAW'!$J:$J,'ATL RAW'!$I:$I,'ATL GA Inventory'!$B112,'ATL RAW'!$L:$L,'ATL GA Inventory'!EE$3)+SUMIFS('ATL CR'!$J:$J,'ATL CR'!$I:$I,'ATL GA Inventory'!$B112,'ATL CR'!$L:$L,'ATL GA Inventory'!EE$3)</f>
        <v>0</v>
      </c>
      <c r="EF112" s="45">
        <f>SUMIFS('ATL RAW'!$J:$J,'ATL RAW'!$I:$I,'ATL GA Inventory'!$B112,'ATL RAW'!$L:$L,'ATL GA Inventory'!EF$3)+SUMIFS('ATL CR'!$J:$J,'ATL CR'!$I:$I,'ATL GA Inventory'!$B112,'ATL CR'!$L:$L,'ATL GA Inventory'!EF$3)</f>
        <v>0</v>
      </c>
      <c r="EG112" s="45">
        <f>SUMIFS('ATL RAW'!$J:$J,'ATL RAW'!$I:$I,'ATL GA Inventory'!$B112,'ATL RAW'!$L:$L,'ATL GA Inventory'!EG$3)+SUMIFS('ATL CR'!$J:$J,'ATL CR'!$I:$I,'ATL GA Inventory'!$B112,'ATL CR'!$L:$L,'ATL GA Inventory'!EG$3)</f>
        <v>0</v>
      </c>
      <c r="EH112" s="45">
        <f>SUMIFS('ATL RAW'!$J:$J,'ATL RAW'!$I:$I,'ATL GA Inventory'!$B112,'ATL RAW'!$L:$L,'ATL GA Inventory'!EH$3)+SUMIFS('ATL CR'!$J:$J,'ATL CR'!$I:$I,'ATL GA Inventory'!$B112,'ATL CR'!$L:$L,'ATL GA Inventory'!EH$3)</f>
        <v>0</v>
      </c>
      <c r="EI112" s="45">
        <f>SUMIFS('ATL RAW'!$J:$J,'ATL RAW'!$I:$I,'ATL GA Inventory'!$B112,'ATL RAW'!$L:$L,'ATL GA Inventory'!EI$3)+SUMIFS('ATL CR'!$J:$J,'ATL CR'!$I:$I,'ATL GA Inventory'!$B112,'ATL CR'!$L:$L,'ATL GA Inventory'!EI$3)</f>
        <v>0</v>
      </c>
      <c r="EJ112" s="45">
        <f>SUMIFS('ATL RAW'!$J:$J,'ATL RAW'!$I:$I,'ATL GA Inventory'!$B112,'ATL RAW'!$L:$L,'ATL GA Inventory'!EJ$3)+SUMIFS('ATL CR'!$J:$J,'ATL CR'!$I:$I,'ATL GA Inventory'!$B112,'ATL CR'!$L:$L,'ATL GA Inventory'!EJ$3)</f>
        <v>0</v>
      </c>
      <c r="EK112" s="45">
        <f>SUMIFS('ATL RAW'!$J:$J,'ATL RAW'!$I:$I,'ATL GA Inventory'!$B112,'ATL RAW'!$L:$L,'ATL GA Inventory'!EK$3)+SUMIFS('ATL CR'!$J:$J,'ATL CR'!$I:$I,'ATL GA Inventory'!$B112,'ATL CR'!$L:$L,'ATL GA Inventory'!EK$3)</f>
        <v>0</v>
      </c>
      <c r="EL112" s="45">
        <f>SUMIFS('ATL RAW'!$J:$J,'ATL RAW'!$I:$I,'ATL GA Inventory'!$B112,'ATL RAW'!$L:$L,'ATL GA Inventory'!EL$3)+SUMIFS('ATL CR'!$J:$J,'ATL CR'!$I:$I,'ATL GA Inventory'!$B112,'ATL CR'!$L:$L,'ATL GA Inventory'!EL$3)</f>
        <v>0</v>
      </c>
      <c r="EM112" s="45">
        <f>SUMIFS('ATL RAW'!$J:$J,'ATL RAW'!$I:$I,'ATL GA Inventory'!$B112,'ATL RAW'!$L:$L,'ATL GA Inventory'!EM$3)+SUMIFS('ATL CR'!$J:$J,'ATL CR'!$I:$I,'ATL GA Inventory'!$B112,'ATL CR'!$L:$L,'ATL GA Inventory'!EM$3)</f>
        <v>0</v>
      </c>
      <c r="EN112" s="45">
        <f>SUMIFS('ATL RAW'!$J:$J,'ATL RAW'!$I:$I,'ATL GA Inventory'!$B112,'ATL RAW'!$L:$L,'ATL GA Inventory'!EN$3)+SUMIFS('ATL CR'!$J:$J,'ATL CR'!$I:$I,'ATL GA Inventory'!$B112,'ATL CR'!$L:$L,'ATL GA Inventory'!EN$3)</f>
        <v>0</v>
      </c>
      <c r="EO112" s="45">
        <f>SUMIFS('ATL RAW'!$J:$J,'ATL RAW'!$I:$I,'ATL GA Inventory'!$B112,'ATL RAW'!$L:$L,'ATL GA Inventory'!EO$3)+SUMIFS('ATL CR'!$J:$J,'ATL CR'!$I:$I,'ATL GA Inventory'!$B112,'ATL CR'!$L:$L,'ATL GA Inventory'!EO$3)</f>
        <v>0</v>
      </c>
      <c r="EP112" s="45">
        <f>SUMIFS('ATL RAW'!$J:$J,'ATL RAW'!$I:$I,'ATL GA Inventory'!$B112,'ATL RAW'!$L:$L,'ATL GA Inventory'!EP$3)+SUMIFS('ATL CR'!$J:$J,'ATL CR'!$I:$I,'ATL GA Inventory'!$B112,'ATL CR'!$L:$L,'ATL GA Inventory'!EP$3)</f>
        <v>0</v>
      </c>
      <c r="EQ112" s="45">
        <f>SUMIFS('ATL RAW'!$J:$J,'ATL RAW'!$I:$I,'ATL GA Inventory'!$B112,'ATL RAW'!$L:$L,'ATL GA Inventory'!EQ$3)+SUMIFS('ATL CR'!$J:$J,'ATL CR'!$I:$I,'ATL GA Inventory'!$B112,'ATL CR'!$L:$L,'ATL GA Inventory'!EQ$3)</f>
        <v>0</v>
      </c>
      <c r="ER112" s="45">
        <f>SUMIFS('ATL RAW'!$J:$J,'ATL RAW'!$I:$I,'ATL GA Inventory'!$B112,'ATL RAW'!$L:$L,'ATL GA Inventory'!ER$3)+SUMIFS('ATL CR'!$J:$J,'ATL CR'!$I:$I,'ATL GA Inventory'!$B112,'ATL CR'!$L:$L,'ATL GA Inventory'!ER$3)</f>
        <v>0</v>
      </c>
      <c r="ES112" s="45">
        <f>SUMIFS('ATL RAW'!$J:$J,'ATL RAW'!$I:$I,'ATL GA Inventory'!$B112,'ATL RAW'!$L:$L,'ATL GA Inventory'!ES$3)+SUMIFS('ATL CR'!$J:$J,'ATL CR'!$I:$I,'ATL GA Inventory'!$B112,'ATL CR'!$L:$L,'ATL GA Inventory'!ES$3)</f>
        <v>0</v>
      </c>
      <c r="ET112" s="45">
        <f>SUMIFS('ATL RAW'!$J:$J,'ATL RAW'!$I:$I,'ATL GA Inventory'!$B112,'ATL RAW'!$L:$L,'ATL GA Inventory'!ET$3)+SUMIFS('ATL CR'!$J:$J,'ATL CR'!$I:$I,'ATL GA Inventory'!$B112,'ATL CR'!$L:$L,'ATL GA Inventory'!ET$3)</f>
        <v>0</v>
      </c>
      <c r="EU112" s="45">
        <f>SUMIFS('ATL RAW'!$J:$J,'ATL RAW'!$I:$I,'ATL GA Inventory'!$B112,'ATL RAW'!$L:$L,'ATL GA Inventory'!EU$3)+SUMIFS('ATL CR'!$J:$J,'ATL CR'!$I:$I,'ATL GA Inventory'!$B112,'ATL CR'!$L:$L,'ATL GA Inventory'!EU$3)</f>
        <v>0</v>
      </c>
      <c r="EV112" s="45">
        <f>SUMIFS('ATL RAW'!$J:$J,'ATL RAW'!$I:$I,'ATL GA Inventory'!$B112,'ATL RAW'!$L:$L,'ATL GA Inventory'!EV$3)+SUMIFS('ATL CR'!$J:$J,'ATL CR'!$I:$I,'ATL GA Inventory'!$B112,'ATL CR'!$L:$L,'ATL GA Inventory'!EV$3)</f>
        <v>0</v>
      </c>
      <c r="EW112" s="45">
        <f>SUMIFS('ATL RAW'!$J:$J,'ATL RAW'!$I:$I,'ATL GA Inventory'!$B112,'ATL RAW'!$L:$L,'ATL GA Inventory'!EW$3)+SUMIFS('ATL CR'!$J:$J,'ATL CR'!$I:$I,'ATL GA Inventory'!$B112,'ATL CR'!$L:$L,'ATL GA Inventory'!EW$3)</f>
        <v>0</v>
      </c>
      <c r="EX112" s="45">
        <f>SUMIFS('ATL RAW'!$J:$J,'ATL RAW'!$I:$I,'ATL GA Inventory'!$B112,'ATL RAW'!$L:$L,'ATL GA Inventory'!EX$3)+SUMIFS('ATL CR'!$J:$J,'ATL CR'!$I:$I,'ATL GA Inventory'!$B112,'ATL CR'!$L:$L,'ATL GA Inventory'!EX$3)</f>
        <v>0</v>
      </c>
      <c r="EY112" s="45">
        <f>SUMIFS('ATL RAW'!$J:$J,'ATL RAW'!$I:$I,'ATL GA Inventory'!$B112,'ATL RAW'!$L:$L,'ATL GA Inventory'!EY$3)+SUMIFS('ATL CR'!$J:$J,'ATL CR'!$I:$I,'ATL GA Inventory'!$B112,'ATL CR'!$L:$L,'ATL GA Inventory'!EY$3)</f>
        <v>0</v>
      </c>
      <c r="EZ112" s="45">
        <f>SUMIFS('ATL RAW'!$J:$J,'ATL RAW'!$I:$I,'ATL GA Inventory'!$B112,'ATL RAW'!$L:$L,'ATL GA Inventory'!EZ$3)+SUMIFS('ATL CR'!$J:$J,'ATL CR'!$I:$I,'ATL GA Inventory'!$B112,'ATL CR'!$L:$L,'ATL GA Inventory'!EZ$3)</f>
        <v>0</v>
      </c>
      <c r="FA112" s="45">
        <f>SUMIFS('ATL RAW'!$J:$J,'ATL RAW'!$I:$I,'ATL GA Inventory'!$B112,'ATL RAW'!$L:$L,'ATL GA Inventory'!FA$3)+SUMIFS('ATL CR'!$J:$J,'ATL CR'!$I:$I,'ATL GA Inventory'!$B112,'ATL CR'!$L:$L,'ATL GA Inventory'!FA$3)</f>
        <v>0</v>
      </c>
      <c r="FB112" s="45">
        <f>SUMIFS('ATL RAW'!$J:$J,'ATL RAW'!$I:$I,'ATL GA Inventory'!$B112,'ATL RAW'!$L:$L,'ATL GA Inventory'!FB$3)+SUMIFS('ATL CR'!$J:$J,'ATL CR'!$I:$I,'ATL GA Inventory'!$B112,'ATL CR'!$L:$L,'ATL GA Inventory'!FB$3)</f>
        <v>0</v>
      </c>
      <c r="FC112" s="45">
        <f>SUMIFS('ATL RAW'!$J:$J,'ATL RAW'!$I:$I,'ATL GA Inventory'!$B112,'ATL RAW'!$L:$L,'ATL GA Inventory'!FC$3)+SUMIFS('ATL CR'!$J:$J,'ATL CR'!$I:$I,'ATL GA Inventory'!$B112,'ATL CR'!$L:$L,'ATL GA Inventory'!FC$3)</f>
        <v>0</v>
      </c>
      <c r="FD112" s="45">
        <f>SUMIFS('ATL RAW'!$J:$J,'ATL RAW'!$I:$I,'ATL GA Inventory'!$B112,'ATL RAW'!$L:$L,'ATL GA Inventory'!FD$3)+SUMIFS('ATL CR'!$J:$J,'ATL CR'!$I:$I,'ATL GA Inventory'!$B112,'ATL CR'!$L:$L,'ATL GA Inventory'!FD$3)</f>
        <v>0</v>
      </c>
      <c r="FE112" s="45">
        <f>SUMIFS('ATL RAW'!$J:$J,'ATL RAW'!$I:$I,'ATL GA Inventory'!$B112,'ATL RAW'!$L:$L,'ATL GA Inventory'!FE$3)+SUMIFS('ATL CR'!$J:$J,'ATL CR'!$I:$I,'ATL GA Inventory'!$B112,'ATL CR'!$L:$L,'ATL GA Inventory'!FE$3)</f>
        <v>0</v>
      </c>
      <c r="FF112" s="45">
        <f>SUMIFS('ATL RAW'!$J:$J,'ATL RAW'!$I:$I,'ATL GA Inventory'!$B112,'ATL RAW'!$L:$L,'ATL GA Inventory'!FF$3)+SUMIFS('ATL CR'!$J:$J,'ATL CR'!$I:$I,'ATL GA Inventory'!$B112,'ATL CR'!$L:$L,'ATL GA Inventory'!FF$3)</f>
        <v>0</v>
      </c>
      <c r="FG112" s="45">
        <f>SUMIFS('ATL RAW'!$J:$J,'ATL RAW'!$I:$I,'ATL GA Inventory'!$B112,'ATL RAW'!$L:$L,'ATL GA Inventory'!FG$3)+SUMIFS('ATL CR'!$J:$J,'ATL CR'!$I:$I,'ATL GA Inventory'!$B112,'ATL CR'!$L:$L,'ATL GA Inventory'!FG$3)</f>
        <v>0</v>
      </c>
      <c r="FH112" s="45">
        <f>SUMIFS('ATL RAW'!$J:$J,'ATL RAW'!$I:$I,'ATL GA Inventory'!$B112,'ATL RAW'!$L:$L,'ATL GA Inventory'!FH$3)+SUMIFS('ATL CR'!$J:$J,'ATL CR'!$I:$I,'ATL GA Inventory'!$B112,'ATL CR'!$L:$L,'ATL GA Inventory'!FH$3)</f>
        <v>0</v>
      </c>
      <c r="FI112" s="45">
        <f>SUMIFS('ATL RAW'!$J:$J,'ATL RAW'!$I:$I,'ATL GA Inventory'!$B112,'ATL RAW'!$L:$L,'ATL GA Inventory'!FI$3)+SUMIFS('ATL CR'!$J:$J,'ATL CR'!$I:$I,'ATL GA Inventory'!$B112,'ATL CR'!$L:$L,'ATL GA Inventory'!FI$3)</f>
        <v>0</v>
      </c>
      <c r="FJ112" s="45">
        <f>SUMIFS('ATL RAW'!$J:$J,'ATL RAW'!$I:$I,'ATL GA Inventory'!$B112,'ATL RAW'!$L:$L,'ATL GA Inventory'!FJ$3)+SUMIFS('ATL CR'!$J:$J,'ATL CR'!$I:$I,'ATL GA Inventory'!$B112,'ATL CR'!$L:$L,'ATL GA Inventory'!FJ$3)</f>
        <v>0</v>
      </c>
      <c r="FK112" s="45">
        <f>SUMIFS('ATL RAW'!$J:$J,'ATL RAW'!$I:$I,'ATL GA Inventory'!$B112,'ATL RAW'!$L:$L,'ATL GA Inventory'!FK$3)+SUMIFS('ATL CR'!$J:$J,'ATL CR'!$I:$I,'ATL GA Inventory'!$B112,'ATL CR'!$L:$L,'ATL GA Inventory'!FK$3)</f>
        <v>0</v>
      </c>
      <c r="FL112" s="45">
        <f>SUMIFS('ATL RAW'!$J:$J,'ATL RAW'!$I:$I,'ATL GA Inventory'!$B112,'ATL RAW'!$L:$L,'ATL GA Inventory'!FL$3)+SUMIFS('ATL CR'!$J:$J,'ATL CR'!$I:$I,'ATL GA Inventory'!$B112,'ATL CR'!$L:$L,'ATL GA Inventory'!FL$3)</f>
        <v>0</v>
      </c>
      <c r="FM112" s="45">
        <f>SUMIFS('ATL RAW'!$J:$J,'ATL RAW'!$I:$I,'ATL GA Inventory'!$B112,'ATL RAW'!$L:$L,'ATL GA Inventory'!FM$3)+SUMIFS('ATL CR'!$J:$J,'ATL CR'!$I:$I,'ATL GA Inventory'!$B112,'ATL CR'!$L:$L,'ATL GA Inventory'!FM$3)</f>
        <v>0</v>
      </c>
      <c r="FN112" s="45">
        <f>SUMIFS('ATL RAW'!$J:$J,'ATL RAW'!$I:$I,'ATL GA Inventory'!$B112,'ATL RAW'!$L:$L,'ATL GA Inventory'!FN$3)+SUMIFS('ATL CR'!$J:$J,'ATL CR'!$I:$I,'ATL GA Inventory'!$B112,'ATL CR'!$L:$L,'ATL GA Inventory'!FN$3)</f>
        <v>0</v>
      </c>
      <c r="FO112" s="45">
        <f>SUMIFS('ATL RAW'!$J:$J,'ATL RAW'!$I:$I,'ATL GA Inventory'!$B112,'ATL RAW'!$L:$L,'ATL GA Inventory'!FO$3)+SUMIFS('ATL CR'!$J:$J,'ATL CR'!$I:$I,'ATL GA Inventory'!$B112,'ATL CR'!$L:$L,'ATL GA Inventory'!FO$3)</f>
        <v>0</v>
      </c>
      <c r="FP112" s="45">
        <f>SUMIFS('ATL RAW'!$J:$J,'ATL RAW'!$I:$I,'ATL GA Inventory'!$B112,'ATL RAW'!$L:$L,'ATL GA Inventory'!FP$3)+SUMIFS('ATL CR'!$J:$J,'ATL CR'!$I:$I,'ATL GA Inventory'!$B112,'ATL CR'!$L:$L,'ATL GA Inventory'!FP$3)</f>
        <v>0</v>
      </c>
      <c r="FQ112" s="45">
        <f>SUMIFS('ATL RAW'!$J:$J,'ATL RAW'!$I:$I,'ATL GA Inventory'!$B112,'ATL RAW'!$L:$L,'ATL GA Inventory'!FQ$3)+SUMIFS('ATL CR'!$J:$J,'ATL CR'!$I:$I,'ATL GA Inventory'!$B112,'ATL CR'!$L:$L,'ATL GA Inventory'!FQ$3)</f>
        <v>0</v>
      </c>
      <c r="FR112" s="45">
        <f>SUMIFS('ATL RAW'!$J:$J,'ATL RAW'!$I:$I,'ATL GA Inventory'!$B112,'ATL RAW'!$L:$L,'ATL GA Inventory'!FR$3)+SUMIFS('ATL CR'!$J:$J,'ATL CR'!$I:$I,'ATL GA Inventory'!$B112,'ATL CR'!$L:$L,'ATL GA Inventory'!FR$3)</f>
        <v>0</v>
      </c>
      <c r="FS112" s="45">
        <f>SUMIFS('ATL RAW'!$J:$J,'ATL RAW'!$I:$I,'ATL GA Inventory'!$B112,'ATL RAW'!$L:$L,'ATL GA Inventory'!FS$3)+SUMIFS('ATL CR'!$J:$J,'ATL CR'!$I:$I,'ATL GA Inventory'!$B112,'ATL CR'!$L:$L,'ATL GA Inventory'!FS$3)</f>
        <v>0</v>
      </c>
      <c r="FT112" s="45">
        <f>SUMIFS('ATL RAW'!$J:$J,'ATL RAW'!$I:$I,'ATL GA Inventory'!$B112,'ATL RAW'!$L:$L,'ATL GA Inventory'!FT$3)+SUMIFS('ATL CR'!$J:$J,'ATL CR'!$I:$I,'ATL GA Inventory'!$B112,'ATL CR'!$L:$L,'ATL GA Inventory'!FT$3)</f>
        <v>0</v>
      </c>
      <c r="FU112" s="45">
        <f>SUMIFS('ATL RAW'!$J:$J,'ATL RAW'!$I:$I,'ATL GA Inventory'!$B112,'ATL RAW'!$L:$L,'ATL GA Inventory'!FU$3)+SUMIFS('ATL CR'!$J:$J,'ATL CR'!$I:$I,'ATL GA Inventory'!$B112,'ATL CR'!$L:$L,'ATL GA Inventory'!FU$3)</f>
        <v>0</v>
      </c>
      <c r="FV112" s="45">
        <f>SUMIFS('ATL RAW'!$J:$J,'ATL RAW'!$I:$I,'ATL GA Inventory'!$B112,'ATL RAW'!$L:$L,'ATL GA Inventory'!FV$3)+SUMIFS('ATL CR'!$J:$J,'ATL CR'!$I:$I,'ATL GA Inventory'!$B112,'ATL CR'!$L:$L,'ATL GA Inventory'!FV$3)</f>
        <v>0</v>
      </c>
      <c r="FW112" s="45">
        <f>SUMIFS('ATL RAW'!$J:$J,'ATL RAW'!$I:$I,'ATL GA Inventory'!$B112,'ATL RAW'!$L:$L,'ATL GA Inventory'!FW$3)+SUMIFS('ATL CR'!$J:$J,'ATL CR'!$I:$I,'ATL GA Inventory'!$B112,'ATL CR'!$L:$L,'ATL GA Inventory'!FW$3)</f>
        <v>0</v>
      </c>
      <c r="FX112" s="45">
        <f>SUMIFS('ATL RAW'!$J:$J,'ATL RAW'!$I:$I,'ATL GA Inventory'!$B112,'ATL RAW'!$L:$L,'ATL GA Inventory'!FX$3)+SUMIFS('ATL CR'!$J:$J,'ATL CR'!$I:$I,'ATL GA Inventory'!$B112,'ATL CR'!$L:$L,'ATL GA Inventory'!FX$3)</f>
        <v>0</v>
      </c>
      <c r="FY112" s="45">
        <f>SUMIFS('ATL RAW'!$J:$J,'ATL RAW'!$I:$I,'ATL GA Inventory'!$B112,'ATL RAW'!$L:$L,'ATL GA Inventory'!FY$3)+SUMIFS('ATL CR'!$J:$J,'ATL CR'!$I:$I,'ATL GA Inventory'!$B112,'ATL CR'!$L:$L,'ATL GA Inventory'!FY$3)</f>
        <v>0</v>
      </c>
      <c r="FZ112" s="45">
        <f>SUMIFS('ATL RAW'!$J:$J,'ATL RAW'!$I:$I,'ATL GA Inventory'!$B112,'ATL RAW'!$L:$L,'ATL GA Inventory'!FZ$3)+SUMIFS('ATL CR'!$J:$J,'ATL CR'!$I:$I,'ATL GA Inventory'!$B112,'ATL CR'!$L:$L,'ATL GA Inventory'!FZ$3)</f>
        <v>0</v>
      </c>
      <c r="GA112" s="45">
        <f>SUMIFS('ATL RAW'!$J:$J,'ATL RAW'!$I:$I,'ATL GA Inventory'!$B112,'ATL RAW'!$L:$L,'ATL GA Inventory'!GA$3)+SUMIFS('ATL CR'!$J:$J,'ATL CR'!$I:$I,'ATL GA Inventory'!$B112,'ATL CR'!$L:$L,'ATL GA Inventory'!GA$3)</f>
        <v>0</v>
      </c>
      <c r="GB112" s="45">
        <f>SUMIFS('ATL RAW'!$J:$J,'ATL RAW'!$I:$I,'ATL GA Inventory'!$B112,'ATL RAW'!$L:$L,'ATL GA Inventory'!GB$3)+SUMIFS('ATL CR'!$J:$J,'ATL CR'!$I:$I,'ATL GA Inventory'!$B112,'ATL CR'!$L:$L,'ATL GA Inventory'!GB$3)</f>
        <v>0</v>
      </c>
      <c r="GC112" s="45">
        <f>SUMIFS('ATL RAW'!$J:$J,'ATL RAW'!$I:$I,'ATL GA Inventory'!$B112,'ATL RAW'!$L:$L,'ATL GA Inventory'!GC$3)+SUMIFS('ATL CR'!$J:$J,'ATL CR'!$I:$I,'ATL GA Inventory'!$B112,'ATL CR'!$L:$L,'ATL GA Inventory'!GC$3)</f>
        <v>0</v>
      </c>
      <c r="GD112" s="45">
        <f>SUMIFS('ATL RAW'!$J:$J,'ATL RAW'!$I:$I,'ATL GA Inventory'!$B112,'ATL RAW'!$L:$L,'ATL GA Inventory'!GD$3)+SUMIFS('ATL CR'!$J:$J,'ATL CR'!$I:$I,'ATL GA Inventory'!$B112,'ATL CR'!$L:$L,'ATL GA Inventory'!GD$3)</f>
        <v>0</v>
      </c>
      <c r="GE112" s="45">
        <f>SUMIFS('ATL RAW'!$J:$J,'ATL RAW'!$I:$I,'ATL GA Inventory'!$B112,'ATL RAW'!$L:$L,'ATL GA Inventory'!GE$3)+SUMIFS('ATL CR'!$J:$J,'ATL CR'!$I:$I,'ATL GA Inventory'!$B112,'ATL CR'!$L:$L,'ATL GA Inventory'!GE$3)</f>
        <v>0</v>
      </c>
      <c r="GF112" s="45">
        <f>SUMIFS('ATL RAW'!$J:$J,'ATL RAW'!$I:$I,'ATL GA Inventory'!$B112,'ATL RAW'!$L:$L,'ATL GA Inventory'!GF$3)+SUMIFS('ATL CR'!$J:$J,'ATL CR'!$I:$I,'ATL GA Inventory'!$B112,'ATL CR'!$L:$L,'ATL GA Inventory'!GF$3)</f>
        <v>0</v>
      </c>
      <c r="GG112" s="45">
        <f>SUMIFS('ATL RAW'!$J:$J,'ATL RAW'!$I:$I,'ATL GA Inventory'!$B112,'ATL RAW'!$L:$L,'ATL GA Inventory'!GG$3)+SUMIFS('ATL CR'!$J:$J,'ATL CR'!$I:$I,'ATL GA Inventory'!$B112,'ATL CR'!$L:$L,'ATL GA Inventory'!GG$3)</f>
        <v>0</v>
      </c>
      <c r="GH112" s="45">
        <f>SUMIFS('ATL RAW'!$J:$J,'ATL RAW'!$I:$I,'ATL GA Inventory'!$B112,'ATL RAW'!$L:$L,'ATL GA Inventory'!GH$3)+SUMIFS('ATL CR'!$J:$J,'ATL CR'!$I:$I,'ATL GA Inventory'!$B112,'ATL CR'!$L:$L,'ATL GA Inventory'!GH$3)</f>
        <v>0</v>
      </c>
      <c r="GI112" s="45">
        <f>SUMIFS('ATL RAW'!$J:$J,'ATL RAW'!$I:$I,'ATL GA Inventory'!$B112,'ATL RAW'!$L:$L,'ATL GA Inventory'!GI$3)+SUMIFS('ATL CR'!$J:$J,'ATL CR'!$I:$I,'ATL GA Inventory'!$B112,'ATL CR'!$L:$L,'ATL GA Inventory'!GI$3)</f>
        <v>0</v>
      </c>
      <c r="GJ112" s="45">
        <f>SUMIFS('ATL RAW'!$J:$J,'ATL RAW'!$I:$I,'ATL GA Inventory'!$B112,'ATL RAW'!$L:$L,'ATL GA Inventory'!GJ$3)+SUMIFS('ATL CR'!$J:$J,'ATL CR'!$I:$I,'ATL GA Inventory'!$B112,'ATL CR'!$L:$L,'ATL GA Inventory'!GJ$3)</f>
        <v>0</v>
      </c>
      <c r="GK112" s="45">
        <f>SUMIFS('ATL RAW'!$J:$J,'ATL RAW'!$I:$I,'ATL GA Inventory'!$B112,'ATL RAW'!$L:$L,'ATL GA Inventory'!GK$3)+SUMIFS('ATL CR'!$J:$J,'ATL CR'!$I:$I,'ATL GA Inventory'!$B112,'ATL CR'!$L:$L,'ATL GA Inventory'!GK$3)</f>
        <v>0</v>
      </c>
      <c r="GL112" s="45">
        <f>SUMIFS('ATL RAW'!$J:$J,'ATL RAW'!$I:$I,'ATL GA Inventory'!$B112,'ATL RAW'!$L:$L,'ATL GA Inventory'!GL$3)+SUMIFS('ATL CR'!$J:$J,'ATL CR'!$I:$I,'ATL GA Inventory'!$B112,'ATL CR'!$L:$L,'ATL GA Inventory'!GL$3)</f>
        <v>0</v>
      </c>
      <c r="GM112" s="45">
        <f>SUMIFS('ATL RAW'!$J:$J,'ATL RAW'!$I:$I,'ATL GA Inventory'!$B112,'ATL RAW'!$L:$L,'ATL GA Inventory'!GM$3)+SUMIFS('ATL CR'!$J:$J,'ATL CR'!$I:$I,'ATL GA Inventory'!$B112,'ATL CR'!$L:$L,'ATL GA Inventory'!GM$3)</f>
        <v>0</v>
      </c>
      <c r="GN112" s="45">
        <f>SUMIFS('ATL RAW'!$J:$J,'ATL RAW'!$I:$I,'ATL GA Inventory'!$B112,'ATL RAW'!$L:$L,'ATL GA Inventory'!GN$3)+SUMIFS('ATL CR'!$J:$J,'ATL CR'!$I:$I,'ATL GA Inventory'!$B112,'ATL CR'!$L:$L,'ATL GA Inventory'!GN$3)</f>
        <v>0</v>
      </c>
      <c r="GO112" s="45">
        <f>SUMIFS('ATL RAW'!$J:$J,'ATL RAW'!$I:$I,'ATL GA Inventory'!$B112,'ATL RAW'!$L:$L,'ATL GA Inventory'!GO$3)+SUMIFS('ATL CR'!$J:$J,'ATL CR'!$I:$I,'ATL GA Inventory'!$B112,'ATL CR'!$L:$L,'ATL GA Inventory'!GO$3)</f>
        <v>0</v>
      </c>
      <c r="GP112" s="45">
        <f>SUMIFS('ATL RAW'!$J:$J,'ATL RAW'!$I:$I,'ATL GA Inventory'!$B112,'ATL RAW'!$L:$L,'ATL GA Inventory'!GP$3)+SUMIFS('ATL CR'!$J:$J,'ATL CR'!$I:$I,'ATL GA Inventory'!$B112,'ATL CR'!$L:$L,'ATL GA Inventory'!GP$3)</f>
        <v>0</v>
      </c>
      <c r="GQ112" s="45">
        <f>SUMIFS('ATL RAW'!$J:$J,'ATL RAW'!$I:$I,'ATL GA Inventory'!$B112,'ATL RAW'!$L:$L,'ATL GA Inventory'!GQ$3)+SUMIFS('ATL CR'!$J:$J,'ATL CR'!$I:$I,'ATL GA Inventory'!$B112,'ATL CR'!$L:$L,'ATL GA Inventory'!GQ$3)</f>
        <v>0</v>
      </c>
      <c r="GR112" s="45">
        <f>SUMIFS('ATL RAW'!$J:$J,'ATL RAW'!$I:$I,'ATL GA Inventory'!$B112,'ATL RAW'!$L:$L,'ATL GA Inventory'!GR$3)+SUMIFS('ATL CR'!$J:$J,'ATL CR'!$I:$I,'ATL GA Inventory'!$B112,'ATL CR'!$L:$L,'ATL GA Inventory'!GR$3)</f>
        <v>0</v>
      </c>
      <c r="GS112" s="45">
        <f>SUMIFS('ATL RAW'!$J:$J,'ATL RAW'!$I:$I,'ATL GA Inventory'!$B112,'ATL RAW'!$L:$L,'ATL GA Inventory'!GS$3)+SUMIFS('ATL CR'!$J:$J,'ATL CR'!$I:$I,'ATL GA Inventory'!$B112,'ATL CR'!$L:$L,'ATL GA Inventory'!GS$3)</f>
        <v>0</v>
      </c>
      <c r="GT112" s="45">
        <f>SUMIFS('ATL RAW'!$J:$J,'ATL RAW'!$I:$I,'ATL GA Inventory'!$B112,'ATL RAW'!$L:$L,'ATL GA Inventory'!GT$3)+SUMIFS('ATL CR'!$J:$J,'ATL CR'!$I:$I,'ATL GA Inventory'!$B112,'ATL CR'!$L:$L,'ATL GA Inventory'!GT$3)</f>
        <v>0</v>
      </c>
      <c r="GU112" s="45">
        <f>SUMIFS('ATL RAW'!$J:$J,'ATL RAW'!$I:$I,'ATL GA Inventory'!$B112,'ATL RAW'!$L:$L,'ATL GA Inventory'!GU$3)+SUMIFS('ATL CR'!$J:$J,'ATL CR'!$I:$I,'ATL GA Inventory'!$B112,'ATL CR'!$L:$L,'ATL GA Inventory'!GU$3)</f>
        <v>0</v>
      </c>
      <c r="GV112" s="45">
        <f>SUMIFS('ATL RAW'!$J:$J,'ATL RAW'!$I:$I,'ATL GA Inventory'!$B112,'ATL RAW'!$L:$L,'ATL GA Inventory'!GV$3)+SUMIFS('ATL CR'!$J:$J,'ATL CR'!$I:$I,'ATL GA Inventory'!$B112,'ATL CR'!$L:$L,'ATL GA Inventory'!GV$3)</f>
        <v>0</v>
      </c>
      <c r="GW112" s="45">
        <f>SUMIFS('ATL RAW'!$J:$J,'ATL RAW'!$I:$I,'ATL GA Inventory'!$B112,'ATL RAW'!$L:$L,'ATL GA Inventory'!GW$3)+SUMIFS('ATL CR'!$J:$J,'ATL CR'!$I:$I,'ATL GA Inventory'!$B112,'ATL CR'!$L:$L,'ATL GA Inventory'!GW$3)</f>
        <v>0</v>
      </c>
      <c r="GX112" s="45">
        <f>SUMIFS('ATL RAW'!$J:$J,'ATL RAW'!$I:$I,'ATL GA Inventory'!$B112,'ATL RAW'!$L:$L,'ATL GA Inventory'!GX$3)+SUMIFS('ATL CR'!$J:$J,'ATL CR'!$I:$I,'ATL GA Inventory'!$B112,'ATL CR'!$L:$L,'ATL GA Inventory'!GX$3)</f>
        <v>0</v>
      </c>
      <c r="GY112" s="45">
        <f>SUMIFS('ATL RAW'!$J:$J,'ATL RAW'!$I:$I,'ATL GA Inventory'!$B112,'ATL RAW'!$L:$L,'ATL GA Inventory'!GY$3)+SUMIFS('ATL CR'!$J:$J,'ATL CR'!$I:$I,'ATL GA Inventory'!$B112,'ATL CR'!$L:$L,'ATL GA Inventory'!GY$3)</f>
        <v>0</v>
      </c>
    </row>
    <row r="113" spans="1:207" hidden="1">
      <c r="A113" s="43" t="s">
        <v>936</v>
      </c>
      <c r="B113" s="43">
        <f t="shared" si="14"/>
        <v>46206127</v>
      </c>
      <c r="C113" s="43" t="str">
        <f t="shared" si="14"/>
        <v>Q.PEAK DUO BLK G6P+</v>
      </c>
      <c r="D113" s="44" t="str">
        <f t="shared" si="14"/>
        <v>335</v>
      </c>
      <c r="E113" s="45">
        <f>SUMIFS('ATL RAW'!$J:$J,'ATL RAW'!$I:$I,'ATL GA Inventory'!$B113,'ATL RAW'!$L:$L,'ATL GA Inventory'!E$3)+SUMIFS('ATL CR'!$J:$J,'ATL CR'!$I:$I,'ATL GA Inventory'!$B113,'ATL CR'!$L:$L,'ATL GA Inventory'!E$3)</f>
        <v>0</v>
      </c>
      <c r="F113" s="45">
        <f>SUMIFS('ATL RAW'!$J:$J,'ATL RAW'!$I:$I,'ATL GA Inventory'!$B113,'ATL RAW'!$L:$L,'ATL GA Inventory'!F$3)+SUMIFS('ATL CR'!$J:$J,'ATL CR'!$I:$I,'ATL GA Inventory'!$B113,'ATL CR'!$L:$L,'ATL GA Inventory'!F$3)</f>
        <v>0</v>
      </c>
      <c r="G113" s="45">
        <f>SUMIFS('ATL RAW'!$J:$J,'ATL RAW'!$I:$I,'ATL GA Inventory'!$B113,'ATL RAW'!$L:$L,'ATL GA Inventory'!G$3)+SUMIFS('ATL CR'!$J:$J,'ATL CR'!$I:$I,'ATL GA Inventory'!$B113,'ATL CR'!$L:$L,'ATL GA Inventory'!G$3)</f>
        <v>0</v>
      </c>
      <c r="H113" s="45">
        <f>SUMIFS('ATL RAW'!$J:$J,'ATL RAW'!$I:$I,'ATL GA Inventory'!$B113,'ATL RAW'!$L:$L,'ATL GA Inventory'!H$3)+SUMIFS('ATL CR'!$J:$J,'ATL CR'!$I:$I,'ATL GA Inventory'!$B113,'ATL CR'!$L:$L,'ATL GA Inventory'!H$3)</f>
        <v>0</v>
      </c>
      <c r="I113" s="45">
        <f>SUMIFS('ATL RAW'!$J:$J,'ATL RAW'!$I:$I,'ATL GA Inventory'!$B113,'ATL RAW'!$L:$L,'ATL GA Inventory'!I$3)+SUMIFS('ATL CR'!$J:$J,'ATL CR'!$I:$I,'ATL GA Inventory'!$B113,'ATL CR'!$L:$L,'ATL GA Inventory'!I$3)</f>
        <v>0</v>
      </c>
      <c r="J113" s="45">
        <f>SUMIFS('ATL RAW'!$J:$J,'ATL RAW'!$I:$I,'ATL GA Inventory'!$B113,'ATL RAW'!$L:$L,'ATL GA Inventory'!J$3)+SUMIFS('ATL CR'!$J:$J,'ATL CR'!$I:$I,'ATL GA Inventory'!$B113,'ATL CR'!$L:$L,'ATL GA Inventory'!J$3)</f>
        <v>0</v>
      </c>
      <c r="K113" s="45">
        <f>SUMIFS('ATL RAW'!$J:$J,'ATL RAW'!$I:$I,'ATL GA Inventory'!$B113,'ATL RAW'!$L:$L,'ATL GA Inventory'!K$3)+SUMIFS('ATL CR'!$J:$J,'ATL CR'!$I:$I,'ATL GA Inventory'!$B113,'ATL CR'!$L:$L,'ATL GA Inventory'!K$3)</f>
        <v>0</v>
      </c>
      <c r="L113" s="45">
        <f>SUMIFS('ATL RAW'!$J:$J,'ATL RAW'!$I:$I,'ATL GA Inventory'!$B113,'ATL RAW'!$L:$L,'ATL GA Inventory'!L$3)+SUMIFS('ATL CR'!$J:$J,'ATL CR'!$I:$I,'ATL GA Inventory'!$B113,'ATL CR'!$L:$L,'ATL GA Inventory'!L$3)</f>
        <v>0</v>
      </c>
      <c r="M113" s="45">
        <f>SUMIFS('ATL RAW'!$J:$J,'ATL RAW'!$I:$I,'ATL GA Inventory'!$B113,'ATL RAW'!$L:$L,'ATL GA Inventory'!M$3)+SUMIFS('ATL CR'!$J:$J,'ATL CR'!$I:$I,'ATL GA Inventory'!$B113,'ATL CR'!$L:$L,'ATL GA Inventory'!M$3)</f>
        <v>0</v>
      </c>
      <c r="N113" s="45">
        <f>SUMIFS('ATL RAW'!$J:$J,'ATL RAW'!$I:$I,'ATL GA Inventory'!$B113,'ATL RAW'!$L:$L,'ATL GA Inventory'!N$3)+SUMIFS('ATL CR'!$J:$J,'ATL CR'!$I:$I,'ATL GA Inventory'!$B113,'ATL CR'!$L:$L,'ATL GA Inventory'!N$3)</f>
        <v>0</v>
      </c>
      <c r="O113" s="45">
        <f>SUMIFS('ATL RAW'!$J:$J,'ATL RAW'!$I:$I,'ATL GA Inventory'!$B113,'ATL RAW'!$L:$L,'ATL GA Inventory'!O$3)+SUMIFS('ATL CR'!$J:$J,'ATL CR'!$I:$I,'ATL GA Inventory'!$B113,'ATL CR'!$L:$L,'ATL GA Inventory'!O$3)</f>
        <v>0</v>
      </c>
      <c r="P113" s="45">
        <f>SUMIFS('ATL RAW'!$J:$J,'ATL RAW'!$I:$I,'ATL GA Inventory'!$B113,'ATL RAW'!$L:$L,'ATL GA Inventory'!P$3)+SUMIFS('ATL CR'!$J:$J,'ATL CR'!$I:$I,'ATL GA Inventory'!$B113,'ATL CR'!$L:$L,'ATL GA Inventory'!P$3)</f>
        <v>0</v>
      </c>
      <c r="Q113" s="45">
        <f>SUMIFS('ATL RAW'!$J:$J,'ATL RAW'!$I:$I,'ATL GA Inventory'!$B113,'ATL RAW'!$L:$L,'ATL GA Inventory'!Q$3)+SUMIFS('ATL CR'!$J:$J,'ATL CR'!$I:$I,'ATL GA Inventory'!$B113,'ATL CR'!$L:$L,'ATL GA Inventory'!Q$3)</f>
        <v>0</v>
      </c>
      <c r="R113" s="45">
        <f>SUMIFS('ATL RAW'!$J:$J,'ATL RAW'!$I:$I,'ATL GA Inventory'!$B113,'ATL RAW'!$L:$L,'ATL GA Inventory'!R$3)+SUMIFS('ATL CR'!$J:$J,'ATL CR'!$I:$I,'ATL GA Inventory'!$B113,'ATL CR'!$L:$L,'ATL GA Inventory'!R$3)</f>
        <v>0</v>
      </c>
      <c r="S113" s="45">
        <f>SUMIFS('ATL RAW'!$J:$J,'ATL RAW'!$I:$I,'ATL GA Inventory'!$B113,'ATL RAW'!$L:$L,'ATL GA Inventory'!S$3)+SUMIFS('ATL CR'!$J:$J,'ATL CR'!$I:$I,'ATL GA Inventory'!$B113,'ATL CR'!$L:$L,'ATL GA Inventory'!S$3)</f>
        <v>0</v>
      </c>
      <c r="T113" s="45">
        <f>SUMIFS('ATL RAW'!$J:$J,'ATL RAW'!$I:$I,'ATL GA Inventory'!$B113,'ATL RAW'!$L:$L,'ATL GA Inventory'!T$3)+SUMIFS('ATL CR'!$J:$J,'ATL CR'!$I:$I,'ATL GA Inventory'!$B113,'ATL CR'!$L:$L,'ATL GA Inventory'!T$3)</f>
        <v>0</v>
      </c>
      <c r="U113" s="45">
        <f>SUMIFS('ATL RAW'!$J:$J,'ATL RAW'!$I:$I,'ATL GA Inventory'!$B113,'ATL RAW'!$L:$L,'ATL GA Inventory'!U$3)+SUMIFS('ATL CR'!$J:$J,'ATL CR'!$I:$I,'ATL GA Inventory'!$B113,'ATL CR'!$L:$L,'ATL GA Inventory'!U$3)</f>
        <v>0</v>
      </c>
      <c r="V113" s="45">
        <f>SUMIFS('ATL RAW'!$J:$J,'ATL RAW'!$I:$I,'ATL GA Inventory'!$B113,'ATL RAW'!$L:$L,'ATL GA Inventory'!V$3)+SUMIFS('ATL CR'!$J:$J,'ATL CR'!$I:$I,'ATL GA Inventory'!$B113,'ATL CR'!$L:$L,'ATL GA Inventory'!V$3)</f>
        <v>0</v>
      </c>
      <c r="W113" s="45">
        <f>SUMIFS('ATL RAW'!$J:$J,'ATL RAW'!$I:$I,'ATL GA Inventory'!$B113,'ATL RAW'!$L:$L,'ATL GA Inventory'!W$3)+SUMIFS('ATL CR'!$J:$J,'ATL CR'!$I:$I,'ATL GA Inventory'!$B113,'ATL CR'!$L:$L,'ATL GA Inventory'!W$3)</f>
        <v>0</v>
      </c>
      <c r="X113" s="45">
        <f>SUMIFS('ATL RAW'!$J:$J,'ATL RAW'!$I:$I,'ATL GA Inventory'!$B113,'ATL RAW'!$L:$L,'ATL GA Inventory'!X$3)+SUMIFS('ATL CR'!$J:$J,'ATL CR'!$I:$I,'ATL GA Inventory'!$B113,'ATL CR'!$L:$L,'ATL GA Inventory'!X$3)</f>
        <v>0</v>
      </c>
      <c r="Y113" s="45">
        <f>SUMIFS('ATL RAW'!$J:$J,'ATL RAW'!$I:$I,'ATL GA Inventory'!$B113,'ATL RAW'!$L:$L,'ATL GA Inventory'!Y$3)+SUMIFS('ATL CR'!$J:$J,'ATL CR'!$I:$I,'ATL GA Inventory'!$B113,'ATL CR'!$L:$L,'ATL GA Inventory'!Y$3)</f>
        <v>0</v>
      </c>
      <c r="Z113" s="45">
        <f>SUMIFS('ATL RAW'!$J:$J,'ATL RAW'!$I:$I,'ATL GA Inventory'!$B113,'ATL RAW'!$L:$L,'ATL GA Inventory'!Z$3)+SUMIFS('ATL CR'!$J:$J,'ATL CR'!$I:$I,'ATL GA Inventory'!$B113,'ATL CR'!$L:$L,'ATL GA Inventory'!Z$3)</f>
        <v>0</v>
      </c>
      <c r="AA113" s="45">
        <f>SUMIFS('ATL RAW'!$J:$J,'ATL RAW'!$I:$I,'ATL GA Inventory'!$B113,'ATL RAW'!$L:$L,'ATL GA Inventory'!AA$3)+SUMIFS('ATL CR'!$J:$J,'ATL CR'!$I:$I,'ATL GA Inventory'!$B113,'ATL CR'!$L:$L,'ATL GA Inventory'!AA$3)</f>
        <v>0</v>
      </c>
      <c r="AB113" s="45">
        <f>SUMIFS('ATL RAW'!$J:$J,'ATL RAW'!$I:$I,'ATL GA Inventory'!$B113,'ATL RAW'!$L:$L,'ATL GA Inventory'!AB$3)+SUMIFS('ATL CR'!$J:$J,'ATL CR'!$I:$I,'ATL GA Inventory'!$B113,'ATL CR'!$L:$L,'ATL GA Inventory'!AB$3)</f>
        <v>0</v>
      </c>
      <c r="AC113" s="45">
        <f>SUMIFS('ATL RAW'!$J:$J,'ATL RAW'!$I:$I,'ATL GA Inventory'!$B113,'ATL RAW'!$L:$L,'ATL GA Inventory'!AC$3)+SUMIFS('ATL CR'!$J:$J,'ATL CR'!$I:$I,'ATL GA Inventory'!$B113,'ATL CR'!$L:$L,'ATL GA Inventory'!AC$3)</f>
        <v>0</v>
      </c>
      <c r="AD113" s="45">
        <f>SUMIFS('ATL RAW'!$J:$J,'ATL RAW'!$I:$I,'ATL GA Inventory'!$B113,'ATL RAW'!$L:$L,'ATL GA Inventory'!AD$3)+SUMIFS('ATL CR'!$J:$J,'ATL CR'!$I:$I,'ATL GA Inventory'!$B113,'ATL CR'!$L:$L,'ATL GA Inventory'!AD$3)</f>
        <v>0</v>
      </c>
      <c r="AE113" s="45">
        <f>SUMIFS('ATL RAW'!$J:$J,'ATL RAW'!$I:$I,'ATL GA Inventory'!$B113,'ATL RAW'!$L:$L,'ATL GA Inventory'!AE$3)+SUMIFS('ATL CR'!$J:$J,'ATL CR'!$I:$I,'ATL GA Inventory'!$B113,'ATL CR'!$L:$L,'ATL GA Inventory'!AE$3)</f>
        <v>0</v>
      </c>
      <c r="AF113" s="45">
        <f>SUMIFS('ATL RAW'!$J:$J,'ATL RAW'!$I:$I,'ATL GA Inventory'!$B113,'ATL RAW'!$L:$L,'ATL GA Inventory'!AF$3)+SUMIFS('ATL CR'!$J:$J,'ATL CR'!$I:$I,'ATL GA Inventory'!$B113,'ATL CR'!$L:$L,'ATL GA Inventory'!AF$3)</f>
        <v>0</v>
      </c>
      <c r="AG113" s="45">
        <f>SUMIFS('ATL RAW'!$J:$J,'ATL RAW'!$I:$I,'ATL GA Inventory'!$B113,'ATL RAW'!$L:$L,'ATL GA Inventory'!AG$3)+SUMIFS('ATL CR'!$J:$J,'ATL CR'!$I:$I,'ATL GA Inventory'!$B113,'ATL CR'!$L:$L,'ATL GA Inventory'!AG$3)</f>
        <v>0</v>
      </c>
      <c r="AH113" s="45">
        <f>SUMIFS('ATL RAW'!$J:$J,'ATL RAW'!$I:$I,'ATL GA Inventory'!$B113,'ATL RAW'!$L:$L,'ATL GA Inventory'!AH$3)+SUMIFS('ATL CR'!$J:$J,'ATL CR'!$I:$I,'ATL GA Inventory'!$B113,'ATL CR'!$L:$L,'ATL GA Inventory'!AH$3)</f>
        <v>0</v>
      </c>
      <c r="AI113" s="45">
        <f>SUMIFS('ATL RAW'!$J:$J,'ATL RAW'!$I:$I,'ATL GA Inventory'!$B113,'ATL RAW'!$L:$L,'ATL GA Inventory'!AI$3)+SUMIFS('ATL CR'!$J:$J,'ATL CR'!$I:$I,'ATL GA Inventory'!$B113,'ATL CR'!$L:$L,'ATL GA Inventory'!AI$3)</f>
        <v>0</v>
      </c>
      <c r="AJ113" s="45">
        <f>SUMIFS('ATL RAW'!$J:$J,'ATL RAW'!$I:$I,'ATL GA Inventory'!$B113,'ATL RAW'!$L:$L,'ATL GA Inventory'!AJ$3)+SUMIFS('ATL CR'!$J:$J,'ATL CR'!$I:$I,'ATL GA Inventory'!$B113,'ATL CR'!$L:$L,'ATL GA Inventory'!AJ$3)</f>
        <v>0</v>
      </c>
      <c r="AK113" s="45">
        <f>SUMIFS('ATL RAW'!$J:$J,'ATL RAW'!$I:$I,'ATL GA Inventory'!$B113,'ATL RAW'!$L:$L,'ATL GA Inventory'!AK$3)+SUMIFS('ATL CR'!$J:$J,'ATL CR'!$I:$I,'ATL GA Inventory'!$B113,'ATL CR'!$L:$L,'ATL GA Inventory'!AK$3)</f>
        <v>0</v>
      </c>
      <c r="AL113" s="45">
        <f>SUMIFS('ATL RAW'!$J:$J,'ATL RAW'!$I:$I,'ATL GA Inventory'!$B113,'ATL RAW'!$L:$L,'ATL GA Inventory'!AL$3)+SUMIFS('ATL CR'!$J:$J,'ATL CR'!$I:$I,'ATL GA Inventory'!$B113,'ATL CR'!$L:$L,'ATL GA Inventory'!AL$3)</f>
        <v>0</v>
      </c>
      <c r="AM113" s="45">
        <f>SUMIFS('ATL RAW'!$J:$J,'ATL RAW'!$I:$I,'ATL GA Inventory'!$B113,'ATL RAW'!$L:$L,'ATL GA Inventory'!AM$3)+SUMIFS('ATL CR'!$J:$J,'ATL CR'!$I:$I,'ATL GA Inventory'!$B113,'ATL CR'!$L:$L,'ATL GA Inventory'!AM$3)</f>
        <v>0</v>
      </c>
      <c r="AN113" s="45">
        <f>SUMIFS('ATL RAW'!$J:$J,'ATL RAW'!$I:$I,'ATL GA Inventory'!$B113,'ATL RAW'!$L:$L,'ATL GA Inventory'!AN$3)+SUMIFS('ATL CR'!$J:$J,'ATL CR'!$I:$I,'ATL GA Inventory'!$B113,'ATL CR'!$L:$L,'ATL GA Inventory'!AN$3)</f>
        <v>0</v>
      </c>
      <c r="AO113" s="45">
        <f>SUMIFS('ATL RAW'!$J:$J,'ATL RAW'!$I:$I,'ATL GA Inventory'!$B113,'ATL RAW'!$L:$L,'ATL GA Inventory'!AO$3)+SUMIFS('ATL CR'!$J:$J,'ATL CR'!$I:$I,'ATL GA Inventory'!$B113,'ATL CR'!$L:$L,'ATL GA Inventory'!AO$3)</f>
        <v>0</v>
      </c>
      <c r="AP113" s="45">
        <f>SUMIFS('ATL RAW'!$J:$J,'ATL RAW'!$I:$I,'ATL GA Inventory'!$B113,'ATL RAW'!$L:$L,'ATL GA Inventory'!AP$3)+SUMIFS('ATL CR'!$J:$J,'ATL CR'!$I:$I,'ATL GA Inventory'!$B113,'ATL CR'!$L:$L,'ATL GA Inventory'!AP$3)</f>
        <v>0</v>
      </c>
      <c r="AQ113" s="45">
        <f>SUMIFS('ATL RAW'!$J:$J,'ATL RAW'!$I:$I,'ATL GA Inventory'!$B113,'ATL RAW'!$L:$L,'ATL GA Inventory'!AQ$3)+SUMIFS('ATL CR'!$J:$J,'ATL CR'!$I:$I,'ATL GA Inventory'!$B113,'ATL CR'!$L:$L,'ATL GA Inventory'!AQ$3)</f>
        <v>0</v>
      </c>
      <c r="AR113" s="45">
        <f>SUMIFS('ATL RAW'!$J:$J,'ATL RAW'!$I:$I,'ATL GA Inventory'!$B113,'ATL RAW'!$L:$L,'ATL GA Inventory'!AR$3)+SUMIFS('ATL CR'!$J:$J,'ATL CR'!$I:$I,'ATL GA Inventory'!$B113,'ATL CR'!$L:$L,'ATL GA Inventory'!AR$3)</f>
        <v>0</v>
      </c>
      <c r="AS113" s="45">
        <f>SUMIFS('ATL RAW'!$J:$J,'ATL RAW'!$I:$I,'ATL GA Inventory'!$B113,'ATL RAW'!$L:$L,'ATL GA Inventory'!AS$3)+SUMIFS('ATL CR'!$J:$J,'ATL CR'!$I:$I,'ATL GA Inventory'!$B113,'ATL CR'!$L:$L,'ATL GA Inventory'!AS$3)</f>
        <v>0</v>
      </c>
      <c r="AT113" s="45">
        <f>SUMIFS('ATL RAW'!$J:$J,'ATL RAW'!$I:$I,'ATL GA Inventory'!$B113,'ATL RAW'!$L:$L,'ATL GA Inventory'!AT$3)+SUMIFS('ATL CR'!$J:$J,'ATL CR'!$I:$I,'ATL GA Inventory'!$B113,'ATL CR'!$L:$L,'ATL GA Inventory'!AT$3)</f>
        <v>0</v>
      </c>
      <c r="AU113" s="45">
        <f>SUMIFS('ATL RAW'!$J:$J,'ATL RAW'!$I:$I,'ATL GA Inventory'!$B113,'ATL RAW'!$L:$L,'ATL GA Inventory'!AU$3)+SUMIFS('ATL CR'!$J:$J,'ATL CR'!$I:$I,'ATL GA Inventory'!$B113,'ATL CR'!$L:$L,'ATL GA Inventory'!AU$3)</f>
        <v>0</v>
      </c>
      <c r="AV113" s="45">
        <f>SUMIFS('ATL RAW'!$J:$J,'ATL RAW'!$I:$I,'ATL GA Inventory'!$B113,'ATL RAW'!$L:$L,'ATL GA Inventory'!AV$3)+SUMIFS('ATL CR'!$J:$J,'ATL CR'!$I:$I,'ATL GA Inventory'!$B113,'ATL CR'!$L:$L,'ATL GA Inventory'!AV$3)</f>
        <v>0</v>
      </c>
      <c r="AW113" s="45">
        <f>SUMIFS('ATL RAW'!$J:$J,'ATL RAW'!$I:$I,'ATL GA Inventory'!$B113,'ATL RAW'!$L:$L,'ATL GA Inventory'!AW$3)+SUMIFS('ATL CR'!$J:$J,'ATL CR'!$I:$I,'ATL GA Inventory'!$B113,'ATL CR'!$L:$L,'ATL GA Inventory'!AW$3)</f>
        <v>0</v>
      </c>
      <c r="AX113" s="45">
        <f>SUMIFS('ATL RAW'!$J:$J,'ATL RAW'!$I:$I,'ATL GA Inventory'!$B113,'ATL RAW'!$L:$L,'ATL GA Inventory'!AX$3)+SUMIFS('ATL CR'!$J:$J,'ATL CR'!$I:$I,'ATL GA Inventory'!$B113,'ATL CR'!$L:$L,'ATL GA Inventory'!AX$3)</f>
        <v>0</v>
      </c>
      <c r="AY113" s="45">
        <f>SUMIFS('ATL RAW'!$J:$J,'ATL RAW'!$I:$I,'ATL GA Inventory'!$B113,'ATL RAW'!$L:$L,'ATL GA Inventory'!AY$3)+SUMIFS('ATL CR'!$J:$J,'ATL CR'!$I:$I,'ATL GA Inventory'!$B113,'ATL CR'!$L:$L,'ATL GA Inventory'!AY$3)</f>
        <v>0</v>
      </c>
      <c r="AZ113" s="45">
        <f>SUMIFS('ATL RAW'!$J:$J,'ATL RAW'!$I:$I,'ATL GA Inventory'!$B113,'ATL RAW'!$L:$L,'ATL GA Inventory'!AZ$3)+SUMIFS('ATL CR'!$J:$J,'ATL CR'!$I:$I,'ATL GA Inventory'!$B113,'ATL CR'!$L:$L,'ATL GA Inventory'!AZ$3)</f>
        <v>0</v>
      </c>
      <c r="BA113" s="45">
        <f>SUMIFS('ATL RAW'!$J:$J,'ATL RAW'!$I:$I,'ATL GA Inventory'!$B113,'ATL RAW'!$L:$L,'ATL GA Inventory'!BA$3)+SUMIFS('ATL CR'!$J:$J,'ATL CR'!$I:$I,'ATL GA Inventory'!$B113,'ATL CR'!$L:$L,'ATL GA Inventory'!BA$3)</f>
        <v>0</v>
      </c>
      <c r="BB113" s="45">
        <f>SUMIFS('ATL RAW'!$J:$J,'ATL RAW'!$I:$I,'ATL GA Inventory'!$B113,'ATL RAW'!$L:$L,'ATL GA Inventory'!BB$3)+SUMIFS('ATL CR'!$J:$J,'ATL CR'!$I:$I,'ATL GA Inventory'!$B113,'ATL CR'!$L:$L,'ATL GA Inventory'!BB$3)</f>
        <v>0</v>
      </c>
      <c r="BC113" s="45">
        <f>SUMIFS('ATL RAW'!$J:$J,'ATL RAW'!$I:$I,'ATL GA Inventory'!$B113,'ATL RAW'!$L:$L,'ATL GA Inventory'!BC$3)+SUMIFS('ATL CR'!$J:$J,'ATL CR'!$I:$I,'ATL GA Inventory'!$B113,'ATL CR'!$L:$L,'ATL GA Inventory'!BC$3)</f>
        <v>0</v>
      </c>
      <c r="BD113" s="45">
        <f>SUMIFS('ATL RAW'!$J:$J,'ATL RAW'!$I:$I,'ATL GA Inventory'!$B113,'ATL RAW'!$L:$L,'ATL GA Inventory'!BD$3)+SUMIFS('ATL CR'!$J:$J,'ATL CR'!$I:$I,'ATL GA Inventory'!$B113,'ATL CR'!$L:$L,'ATL GA Inventory'!BD$3)</f>
        <v>0</v>
      </c>
      <c r="BE113" s="45">
        <f>SUMIFS('ATL RAW'!$J:$J,'ATL RAW'!$I:$I,'ATL GA Inventory'!$B113,'ATL RAW'!$L:$L,'ATL GA Inventory'!BE$3)+SUMIFS('ATL CR'!$J:$J,'ATL CR'!$I:$I,'ATL GA Inventory'!$B113,'ATL CR'!$L:$L,'ATL GA Inventory'!BE$3)</f>
        <v>0</v>
      </c>
      <c r="BF113" s="45">
        <f>SUMIFS('ATL RAW'!$J:$J,'ATL RAW'!$I:$I,'ATL GA Inventory'!$B113,'ATL RAW'!$L:$L,'ATL GA Inventory'!BF$3)+SUMIFS('ATL CR'!$J:$J,'ATL CR'!$I:$I,'ATL GA Inventory'!$B113,'ATL CR'!$L:$L,'ATL GA Inventory'!BF$3)</f>
        <v>0</v>
      </c>
      <c r="BG113" s="45">
        <f>SUMIFS('ATL RAW'!$J:$J,'ATL RAW'!$I:$I,'ATL GA Inventory'!$B113,'ATL RAW'!$L:$L,'ATL GA Inventory'!BG$3)+SUMIFS('ATL CR'!$J:$J,'ATL CR'!$I:$I,'ATL GA Inventory'!$B113,'ATL CR'!$L:$L,'ATL GA Inventory'!BG$3)</f>
        <v>0</v>
      </c>
      <c r="BH113" s="45">
        <f>SUMIFS('ATL RAW'!$J:$J,'ATL RAW'!$I:$I,'ATL GA Inventory'!$B113,'ATL RAW'!$L:$L,'ATL GA Inventory'!BH$3)+SUMIFS('ATL CR'!$J:$J,'ATL CR'!$I:$I,'ATL GA Inventory'!$B113,'ATL CR'!$L:$L,'ATL GA Inventory'!BH$3)</f>
        <v>0</v>
      </c>
      <c r="BI113" s="45">
        <f>SUMIFS('ATL RAW'!$J:$J,'ATL RAW'!$I:$I,'ATL GA Inventory'!$B113,'ATL RAW'!$L:$L,'ATL GA Inventory'!BI$3)+SUMIFS('ATL CR'!$J:$J,'ATL CR'!$I:$I,'ATL GA Inventory'!$B113,'ATL CR'!$L:$L,'ATL GA Inventory'!BI$3)</f>
        <v>0</v>
      </c>
      <c r="BJ113" s="45">
        <f>SUMIFS('ATL RAW'!$J:$J,'ATL RAW'!$I:$I,'ATL GA Inventory'!$B113,'ATL RAW'!$L:$L,'ATL GA Inventory'!BJ$3)+SUMIFS('ATL CR'!$J:$J,'ATL CR'!$I:$I,'ATL GA Inventory'!$B113,'ATL CR'!$L:$L,'ATL GA Inventory'!BJ$3)</f>
        <v>0</v>
      </c>
      <c r="BK113" s="45">
        <f>SUMIFS('ATL RAW'!$J:$J,'ATL RAW'!$I:$I,'ATL GA Inventory'!$B113,'ATL RAW'!$L:$L,'ATL GA Inventory'!BK$3)+SUMIFS('ATL CR'!$J:$J,'ATL CR'!$I:$I,'ATL GA Inventory'!$B113,'ATL CR'!$L:$L,'ATL GA Inventory'!BK$3)</f>
        <v>0</v>
      </c>
      <c r="BL113" s="45">
        <f>SUMIFS('ATL RAW'!$J:$J,'ATL RAW'!$I:$I,'ATL GA Inventory'!$B113,'ATL RAW'!$L:$L,'ATL GA Inventory'!BL$3)+SUMIFS('ATL CR'!$J:$J,'ATL CR'!$I:$I,'ATL GA Inventory'!$B113,'ATL CR'!$L:$L,'ATL GA Inventory'!BL$3)</f>
        <v>0</v>
      </c>
      <c r="BM113" s="45">
        <f>SUMIFS('ATL RAW'!$J:$J,'ATL RAW'!$I:$I,'ATL GA Inventory'!$B113,'ATL RAW'!$L:$L,'ATL GA Inventory'!BM$3)+SUMIFS('ATL CR'!$J:$J,'ATL CR'!$I:$I,'ATL GA Inventory'!$B113,'ATL CR'!$L:$L,'ATL GA Inventory'!BM$3)</f>
        <v>0</v>
      </c>
      <c r="BN113" s="45">
        <f>SUMIFS('ATL RAW'!$J:$J,'ATL RAW'!$I:$I,'ATL GA Inventory'!$B113,'ATL RAW'!$L:$L,'ATL GA Inventory'!BN$3)+SUMIFS('ATL CR'!$J:$J,'ATL CR'!$I:$I,'ATL GA Inventory'!$B113,'ATL CR'!$L:$L,'ATL GA Inventory'!BN$3)</f>
        <v>0</v>
      </c>
      <c r="BO113" s="45">
        <f>SUMIFS('ATL RAW'!$J:$J,'ATL RAW'!$I:$I,'ATL GA Inventory'!$B113,'ATL RAW'!$L:$L,'ATL GA Inventory'!BO$3)+SUMIFS('ATL CR'!$J:$J,'ATL CR'!$I:$I,'ATL GA Inventory'!$B113,'ATL CR'!$L:$L,'ATL GA Inventory'!BO$3)</f>
        <v>0</v>
      </c>
      <c r="BP113" s="45">
        <f>SUMIFS('ATL RAW'!$J:$J,'ATL RAW'!$I:$I,'ATL GA Inventory'!$B113,'ATL RAW'!$L:$L,'ATL GA Inventory'!BP$3)+SUMIFS('ATL CR'!$J:$J,'ATL CR'!$I:$I,'ATL GA Inventory'!$B113,'ATL CR'!$L:$L,'ATL GA Inventory'!BP$3)</f>
        <v>0</v>
      </c>
      <c r="BQ113" s="45">
        <f>SUMIFS('ATL RAW'!$J:$J,'ATL RAW'!$I:$I,'ATL GA Inventory'!$B113,'ATL RAW'!$L:$L,'ATL GA Inventory'!BQ$3)+SUMIFS('ATL CR'!$J:$J,'ATL CR'!$I:$I,'ATL GA Inventory'!$B113,'ATL CR'!$L:$L,'ATL GA Inventory'!BQ$3)</f>
        <v>0</v>
      </c>
      <c r="BR113" s="45">
        <f>SUMIFS('ATL RAW'!$J:$J,'ATL RAW'!$I:$I,'ATL GA Inventory'!$B113,'ATL RAW'!$L:$L,'ATL GA Inventory'!BR$3)+SUMIFS('ATL CR'!$J:$J,'ATL CR'!$I:$I,'ATL GA Inventory'!$B113,'ATL CR'!$L:$L,'ATL GA Inventory'!BR$3)</f>
        <v>0</v>
      </c>
      <c r="BS113" s="45">
        <f>SUMIFS('ATL RAW'!$J:$J,'ATL RAW'!$I:$I,'ATL GA Inventory'!$B113,'ATL RAW'!$L:$L,'ATL GA Inventory'!BS$3)+SUMIFS('ATL CR'!$J:$J,'ATL CR'!$I:$I,'ATL GA Inventory'!$B113,'ATL CR'!$L:$L,'ATL GA Inventory'!BS$3)</f>
        <v>0</v>
      </c>
      <c r="BT113" s="45">
        <f>SUMIFS('ATL RAW'!$J:$J,'ATL RAW'!$I:$I,'ATL GA Inventory'!$B113,'ATL RAW'!$L:$L,'ATL GA Inventory'!BT$3)+SUMIFS('ATL CR'!$J:$J,'ATL CR'!$I:$I,'ATL GA Inventory'!$B113,'ATL CR'!$L:$L,'ATL GA Inventory'!BT$3)</f>
        <v>0</v>
      </c>
      <c r="BU113" s="45">
        <f>SUMIFS('ATL RAW'!$J:$J,'ATL RAW'!$I:$I,'ATL GA Inventory'!$B113,'ATL RAW'!$L:$L,'ATL GA Inventory'!BU$3)+SUMIFS('ATL CR'!$J:$J,'ATL CR'!$I:$I,'ATL GA Inventory'!$B113,'ATL CR'!$L:$L,'ATL GA Inventory'!BU$3)</f>
        <v>0</v>
      </c>
      <c r="BV113" s="45">
        <f>SUMIFS('ATL RAW'!$J:$J,'ATL RAW'!$I:$I,'ATL GA Inventory'!$B113,'ATL RAW'!$L:$L,'ATL GA Inventory'!BV$3)+SUMIFS('ATL CR'!$J:$J,'ATL CR'!$I:$I,'ATL GA Inventory'!$B113,'ATL CR'!$L:$L,'ATL GA Inventory'!BV$3)</f>
        <v>0</v>
      </c>
      <c r="BW113" s="45">
        <f>SUMIFS('ATL RAW'!$J:$J,'ATL RAW'!$I:$I,'ATL GA Inventory'!$B113,'ATL RAW'!$L:$L,'ATL GA Inventory'!BW$3)+SUMIFS('ATL CR'!$J:$J,'ATL CR'!$I:$I,'ATL GA Inventory'!$B113,'ATL CR'!$L:$L,'ATL GA Inventory'!BW$3)</f>
        <v>0</v>
      </c>
      <c r="BX113" s="45">
        <f>SUMIFS('ATL RAW'!$J:$J,'ATL RAW'!$I:$I,'ATL GA Inventory'!$B113,'ATL RAW'!$L:$L,'ATL GA Inventory'!BX$3)+SUMIFS('ATL CR'!$J:$J,'ATL CR'!$I:$I,'ATL GA Inventory'!$B113,'ATL CR'!$L:$L,'ATL GA Inventory'!BX$3)</f>
        <v>0</v>
      </c>
      <c r="BY113" s="45">
        <f>SUMIFS('ATL RAW'!$J:$J,'ATL RAW'!$I:$I,'ATL GA Inventory'!$B113,'ATL RAW'!$L:$L,'ATL GA Inventory'!BY$3)+SUMIFS('ATL CR'!$J:$J,'ATL CR'!$I:$I,'ATL GA Inventory'!$B113,'ATL CR'!$L:$L,'ATL GA Inventory'!BY$3)</f>
        <v>0</v>
      </c>
      <c r="BZ113" s="45">
        <f>SUMIFS('ATL RAW'!$J:$J,'ATL RAW'!$I:$I,'ATL GA Inventory'!$B113,'ATL RAW'!$L:$L,'ATL GA Inventory'!BZ$3)+SUMIFS('ATL CR'!$J:$J,'ATL CR'!$I:$I,'ATL GA Inventory'!$B113,'ATL CR'!$L:$L,'ATL GA Inventory'!BZ$3)</f>
        <v>0</v>
      </c>
      <c r="CA113" s="45">
        <f>SUMIFS('ATL RAW'!$J:$J,'ATL RAW'!$I:$I,'ATL GA Inventory'!$B113,'ATL RAW'!$L:$L,'ATL GA Inventory'!CA$3)+SUMIFS('ATL CR'!$J:$J,'ATL CR'!$I:$I,'ATL GA Inventory'!$B113,'ATL CR'!$L:$L,'ATL GA Inventory'!CA$3)</f>
        <v>0</v>
      </c>
      <c r="CB113" s="45">
        <f>SUMIFS('ATL RAW'!$J:$J,'ATL RAW'!$I:$I,'ATL GA Inventory'!$B113,'ATL RAW'!$L:$L,'ATL GA Inventory'!CB$3)+SUMIFS('ATL CR'!$J:$J,'ATL CR'!$I:$I,'ATL GA Inventory'!$B113,'ATL CR'!$L:$L,'ATL GA Inventory'!CB$3)</f>
        <v>0</v>
      </c>
      <c r="CC113" s="45">
        <f>SUMIFS('ATL RAW'!$J:$J,'ATL RAW'!$I:$I,'ATL GA Inventory'!$B113,'ATL RAW'!$L:$L,'ATL GA Inventory'!CC$3)+SUMIFS('ATL CR'!$J:$J,'ATL CR'!$I:$I,'ATL GA Inventory'!$B113,'ATL CR'!$L:$L,'ATL GA Inventory'!CC$3)</f>
        <v>0</v>
      </c>
      <c r="CD113" s="45">
        <f>SUMIFS('ATL RAW'!$J:$J,'ATL RAW'!$I:$I,'ATL GA Inventory'!$B113,'ATL RAW'!$L:$L,'ATL GA Inventory'!CD$3)+SUMIFS('ATL CR'!$J:$J,'ATL CR'!$I:$I,'ATL GA Inventory'!$B113,'ATL CR'!$L:$L,'ATL GA Inventory'!CD$3)</f>
        <v>0</v>
      </c>
      <c r="CE113" s="45">
        <f>SUMIFS('ATL RAW'!$J:$J,'ATL RAW'!$I:$I,'ATL GA Inventory'!$B113,'ATL RAW'!$L:$L,'ATL GA Inventory'!CE$3)+SUMIFS('ATL CR'!$J:$J,'ATL CR'!$I:$I,'ATL GA Inventory'!$B113,'ATL CR'!$L:$L,'ATL GA Inventory'!CE$3)</f>
        <v>0</v>
      </c>
      <c r="CF113" s="45">
        <f>SUMIFS('ATL RAW'!$J:$J,'ATL RAW'!$I:$I,'ATL GA Inventory'!$B113,'ATL RAW'!$L:$L,'ATL GA Inventory'!CF$3)+SUMIFS('ATL CR'!$J:$J,'ATL CR'!$I:$I,'ATL GA Inventory'!$B113,'ATL CR'!$L:$L,'ATL GA Inventory'!CF$3)</f>
        <v>0</v>
      </c>
      <c r="CG113" s="45">
        <f>SUMIFS('ATL RAW'!$J:$J,'ATL RAW'!$I:$I,'ATL GA Inventory'!$B113,'ATL RAW'!$L:$L,'ATL GA Inventory'!CG$3)+SUMIFS('ATL CR'!$J:$J,'ATL CR'!$I:$I,'ATL GA Inventory'!$B113,'ATL CR'!$L:$L,'ATL GA Inventory'!CG$3)</f>
        <v>0</v>
      </c>
      <c r="CH113" s="45">
        <f>SUMIFS('ATL RAW'!$J:$J,'ATL RAW'!$I:$I,'ATL GA Inventory'!$B113,'ATL RAW'!$L:$L,'ATL GA Inventory'!CH$3)+SUMIFS('ATL CR'!$J:$J,'ATL CR'!$I:$I,'ATL GA Inventory'!$B113,'ATL CR'!$L:$L,'ATL GA Inventory'!CH$3)</f>
        <v>0</v>
      </c>
      <c r="CI113" s="45">
        <f>SUMIFS('ATL RAW'!$J:$J,'ATL RAW'!$I:$I,'ATL GA Inventory'!$B113,'ATL RAW'!$L:$L,'ATL GA Inventory'!CI$3)+SUMIFS('ATL CR'!$J:$J,'ATL CR'!$I:$I,'ATL GA Inventory'!$B113,'ATL CR'!$L:$L,'ATL GA Inventory'!CI$3)</f>
        <v>0</v>
      </c>
      <c r="CJ113" s="45">
        <f>SUMIFS('ATL RAW'!$J:$J,'ATL RAW'!$I:$I,'ATL GA Inventory'!$B113,'ATL RAW'!$L:$L,'ATL GA Inventory'!CJ$3)+SUMIFS('ATL CR'!$J:$J,'ATL CR'!$I:$I,'ATL GA Inventory'!$B113,'ATL CR'!$L:$L,'ATL GA Inventory'!CJ$3)</f>
        <v>0</v>
      </c>
      <c r="CK113" s="45">
        <f>SUMIFS('ATL RAW'!$J:$J,'ATL RAW'!$I:$I,'ATL GA Inventory'!$B113,'ATL RAW'!$L:$L,'ATL GA Inventory'!CK$3)+SUMIFS('ATL CR'!$J:$J,'ATL CR'!$I:$I,'ATL GA Inventory'!$B113,'ATL CR'!$L:$L,'ATL GA Inventory'!CK$3)</f>
        <v>0</v>
      </c>
      <c r="CL113" s="45">
        <f>SUMIFS('ATL RAW'!$J:$J,'ATL RAW'!$I:$I,'ATL GA Inventory'!$B113,'ATL RAW'!$L:$L,'ATL GA Inventory'!CL$3)+SUMIFS('ATL CR'!$J:$J,'ATL CR'!$I:$I,'ATL GA Inventory'!$B113,'ATL CR'!$L:$L,'ATL GA Inventory'!CL$3)</f>
        <v>0</v>
      </c>
      <c r="CM113" s="45">
        <f>SUMIFS('ATL RAW'!$J:$J,'ATL RAW'!$I:$I,'ATL GA Inventory'!$B113,'ATL RAW'!$L:$L,'ATL GA Inventory'!CM$3)+SUMIFS('ATL CR'!$J:$J,'ATL CR'!$I:$I,'ATL GA Inventory'!$B113,'ATL CR'!$L:$L,'ATL GA Inventory'!CM$3)</f>
        <v>0</v>
      </c>
      <c r="CN113" s="45">
        <f>SUMIFS('ATL RAW'!$J:$J,'ATL RAW'!$I:$I,'ATL GA Inventory'!$B113,'ATL RAW'!$L:$L,'ATL GA Inventory'!CN$3)+SUMIFS('ATL CR'!$J:$J,'ATL CR'!$I:$I,'ATL GA Inventory'!$B113,'ATL CR'!$L:$L,'ATL GA Inventory'!CN$3)</f>
        <v>0</v>
      </c>
      <c r="CO113" s="45">
        <f>SUMIFS('ATL RAW'!$J:$J,'ATL RAW'!$I:$I,'ATL GA Inventory'!$B113,'ATL RAW'!$L:$L,'ATL GA Inventory'!CO$3)+SUMIFS('ATL CR'!$J:$J,'ATL CR'!$I:$I,'ATL GA Inventory'!$B113,'ATL CR'!$L:$L,'ATL GA Inventory'!CO$3)</f>
        <v>0</v>
      </c>
      <c r="CP113" s="45">
        <f>SUMIFS('ATL RAW'!$J:$J,'ATL RAW'!$I:$I,'ATL GA Inventory'!$B113,'ATL RAW'!$L:$L,'ATL GA Inventory'!CP$3)+SUMIFS('ATL CR'!$J:$J,'ATL CR'!$I:$I,'ATL GA Inventory'!$B113,'ATL CR'!$L:$L,'ATL GA Inventory'!CP$3)</f>
        <v>0</v>
      </c>
      <c r="CQ113" s="45">
        <f>SUMIFS('ATL RAW'!$J:$J,'ATL RAW'!$I:$I,'ATL GA Inventory'!$B113,'ATL RAW'!$L:$L,'ATL GA Inventory'!CQ$3)+SUMIFS('ATL CR'!$J:$J,'ATL CR'!$I:$I,'ATL GA Inventory'!$B113,'ATL CR'!$L:$L,'ATL GA Inventory'!CQ$3)</f>
        <v>0</v>
      </c>
      <c r="CR113" s="45">
        <f>SUMIFS('ATL RAW'!$J:$J,'ATL RAW'!$I:$I,'ATL GA Inventory'!$B113,'ATL RAW'!$L:$L,'ATL GA Inventory'!CR$3)+SUMIFS('ATL CR'!$J:$J,'ATL CR'!$I:$I,'ATL GA Inventory'!$B113,'ATL CR'!$L:$L,'ATL GA Inventory'!CR$3)</f>
        <v>0</v>
      </c>
      <c r="CS113" s="45">
        <f>SUMIFS('ATL RAW'!$J:$J,'ATL RAW'!$I:$I,'ATL GA Inventory'!$B113,'ATL RAW'!$L:$L,'ATL GA Inventory'!CS$3)+SUMIFS('ATL CR'!$J:$J,'ATL CR'!$I:$I,'ATL GA Inventory'!$B113,'ATL CR'!$L:$L,'ATL GA Inventory'!CS$3)</f>
        <v>0</v>
      </c>
      <c r="CT113" s="45">
        <f>SUMIFS('ATL RAW'!$J:$J,'ATL RAW'!$I:$I,'ATL GA Inventory'!$B113,'ATL RAW'!$L:$L,'ATL GA Inventory'!CT$3)+SUMIFS('ATL CR'!$J:$J,'ATL CR'!$I:$I,'ATL GA Inventory'!$B113,'ATL CR'!$L:$L,'ATL GA Inventory'!CT$3)</f>
        <v>0</v>
      </c>
      <c r="CU113" s="45">
        <f>SUMIFS('ATL RAW'!$J:$J,'ATL RAW'!$I:$I,'ATL GA Inventory'!$B113,'ATL RAW'!$L:$L,'ATL GA Inventory'!CU$3)+SUMIFS('ATL CR'!$J:$J,'ATL CR'!$I:$I,'ATL GA Inventory'!$B113,'ATL CR'!$L:$L,'ATL GA Inventory'!CU$3)</f>
        <v>0</v>
      </c>
      <c r="CV113" s="45">
        <f>SUMIFS('ATL RAW'!$J:$J,'ATL RAW'!$I:$I,'ATL GA Inventory'!$B113,'ATL RAW'!$L:$L,'ATL GA Inventory'!CV$3)+SUMIFS('ATL CR'!$J:$J,'ATL CR'!$I:$I,'ATL GA Inventory'!$B113,'ATL CR'!$L:$L,'ATL GA Inventory'!CV$3)</f>
        <v>0</v>
      </c>
      <c r="CW113" s="45">
        <f>SUMIFS('ATL RAW'!$J:$J,'ATL RAW'!$I:$I,'ATL GA Inventory'!$B113,'ATL RAW'!$L:$L,'ATL GA Inventory'!CW$3)+SUMIFS('ATL CR'!$J:$J,'ATL CR'!$I:$I,'ATL GA Inventory'!$B113,'ATL CR'!$L:$L,'ATL GA Inventory'!CW$3)</f>
        <v>0</v>
      </c>
      <c r="CX113" s="45">
        <f>SUMIFS('ATL RAW'!$J:$J,'ATL RAW'!$I:$I,'ATL GA Inventory'!$B113,'ATL RAW'!$L:$L,'ATL GA Inventory'!CX$3)+SUMIFS('ATL CR'!$J:$J,'ATL CR'!$I:$I,'ATL GA Inventory'!$B113,'ATL CR'!$L:$L,'ATL GA Inventory'!CX$3)</f>
        <v>0</v>
      </c>
      <c r="CY113" s="45">
        <f>SUMIFS('ATL RAW'!$J:$J,'ATL RAW'!$I:$I,'ATL GA Inventory'!$B113,'ATL RAW'!$L:$L,'ATL GA Inventory'!CY$3)+SUMIFS('ATL CR'!$J:$J,'ATL CR'!$I:$I,'ATL GA Inventory'!$B113,'ATL CR'!$L:$L,'ATL GA Inventory'!CY$3)</f>
        <v>0</v>
      </c>
      <c r="CZ113" s="45">
        <f>SUMIFS('ATL RAW'!$J:$J,'ATL RAW'!$I:$I,'ATL GA Inventory'!$B113,'ATL RAW'!$L:$L,'ATL GA Inventory'!CZ$3)+SUMIFS('ATL CR'!$J:$J,'ATL CR'!$I:$I,'ATL GA Inventory'!$B113,'ATL CR'!$L:$L,'ATL GA Inventory'!CZ$3)</f>
        <v>0</v>
      </c>
      <c r="DA113" s="45">
        <f>SUMIFS('ATL RAW'!$J:$J,'ATL RAW'!$I:$I,'ATL GA Inventory'!$B113,'ATL RAW'!$L:$L,'ATL GA Inventory'!DA$3)+SUMIFS('ATL CR'!$J:$J,'ATL CR'!$I:$I,'ATL GA Inventory'!$B113,'ATL CR'!$L:$L,'ATL GA Inventory'!DA$3)</f>
        <v>0</v>
      </c>
      <c r="DB113" s="45">
        <f>SUMIFS('ATL RAW'!$J:$J,'ATL RAW'!$I:$I,'ATL GA Inventory'!$B113,'ATL RAW'!$L:$L,'ATL GA Inventory'!DB$3)+SUMIFS('ATL CR'!$J:$J,'ATL CR'!$I:$I,'ATL GA Inventory'!$B113,'ATL CR'!$L:$L,'ATL GA Inventory'!DB$3)</f>
        <v>0</v>
      </c>
      <c r="DC113" s="45">
        <f>SUMIFS('ATL RAW'!$J:$J,'ATL RAW'!$I:$I,'ATL GA Inventory'!$B113,'ATL RAW'!$L:$L,'ATL GA Inventory'!DC$3)+SUMIFS('ATL CR'!$J:$J,'ATL CR'!$I:$I,'ATL GA Inventory'!$B113,'ATL CR'!$L:$L,'ATL GA Inventory'!DC$3)</f>
        <v>0</v>
      </c>
      <c r="DD113" s="45">
        <f>SUMIFS('ATL RAW'!$J:$J,'ATL RAW'!$I:$I,'ATL GA Inventory'!$B113,'ATL RAW'!$L:$L,'ATL GA Inventory'!DD$3)+SUMIFS('ATL CR'!$J:$J,'ATL CR'!$I:$I,'ATL GA Inventory'!$B113,'ATL CR'!$L:$L,'ATL GA Inventory'!DD$3)</f>
        <v>0</v>
      </c>
      <c r="DE113" s="45">
        <f>SUMIFS('ATL RAW'!$J:$J,'ATL RAW'!$I:$I,'ATL GA Inventory'!$B113,'ATL RAW'!$L:$L,'ATL GA Inventory'!DE$3)+SUMIFS('ATL CR'!$J:$J,'ATL CR'!$I:$I,'ATL GA Inventory'!$B113,'ATL CR'!$L:$L,'ATL GA Inventory'!DE$3)</f>
        <v>0</v>
      </c>
      <c r="DF113" s="45">
        <f>SUMIFS('ATL RAW'!$J:$J,'ATL RAW'!$I:$I,'ATL GA Inventory'!$B113,'ATL RAW'!$L:$L,'ATL GA Inventory'!DF$3)+SUMIFS('ATL CR'!$J:$J,'ATL CR'!$I:$I,'ATL GA Inventory'!$B113,'ATL CR'!$L:$L,'ATL GA Inventory'!DF$3)</f>
        <v>0</v>
      </c>
      <c r="DG113" s="45">
        <f>SUMIFS('ATL RAW'!$J:$J,'ATL RAW'!$I:$I,'ATL GA Inventory'!$B113,'ATL RAW'!$L:$L,'ATL GA Inventory'!DG$3)+SUMIFS('ATL CR'!$J:$J,'ATL CR'!$I:$I,'ATL GA Inventory'!$B113,'ATL CR'!$L:$L,'ATL GA Inventory'!DG$3)</f>
        <v>0</v>
      </c>
      <c r="DH113" s="45">
        <f>SUMIFS('ATL RAW'!$J:$J,'ATL RAW'!$I:$I,'ATL GA Inventory'!$B113,'ATL RAW'!$L:$L,'ATL GA Inventory'!DH$3)+SUMIFS('ATL CR'!$J:$J,'ATL CR'!$I:$I,'ATL GA Inventory'!$B113,'ATL CR'!$L:$L,'ATL GA Inventory'!DH$3)</f>
        <v>0</v>
      </c>
      <c r="DI113" s="45">
        <f>SUMIFS('ATL RAW'!$J:$J,'ATL RAW'!$I:$I,'ATL GA Inventory'!$B113,'ATL RAW'!$L:$L,'ATL GA Inventory'!DI$3)+SUMIFS('ATL CR'!$J:$J,'ATL CR'!$I:$I,'ATL GA Inventory'!$B113,'ATL CR'!$L:$L,'ATL GA Inventory'!DI$3)</f>
        <v>0</v>
      </c>
      <c r="DJ113" s="45">
        <f>SUMIFS('ATL RAW'!$J:$J,'ATL RAW'!$I:$I,'ATL GA Inventory'!$B113,'ATL RAW'!$L:$L,'ATL GA Inventory'!DJ$3)+SUMIFS('ATL CR'!$J:$J,'ATL CR'!$I:$I,'ATL GA Inventory'!$B113,'ATL CR'!$L:$L,'ATL GA Inventory'!DJ$3)</f>
        <v>0</v>
      </c>
      <c r="DK113" s="45">
        <f>SUMIFS('ATL RAW'!$J:$J,'ATL RAW'!$I:$I,'ATL GA Inventory'!$B113,'ATL RAW'!$L:$L,'ATL GA Inventory'!DK$3)+SUMIFS('ATL CR'!$J:$J,'ATL CR'!$I:$I,'ATL GA Inventory'!$B113,'ATL CR'!$L:$L,'ATL GA Inventory'!DK$3)</f>
        <v>0</v>
      </c>
      <c r="DL113" s="45">
        <f>SUMIFS('ATL RAW'!$J:$J,'ATL RAW'!$I:$I,'ATL GA Inventory'!$B113,'ATL RAW'!$L:$L,'ATL GA Inventory'!DL$3)+SUMIFS('ATL CR'!$J:$J,'ATL CR'!$I:$I,'ATL GA Inventory'!$B113,'ATL CR'!$L:$L,'ATL GA Inventory'!DL$3)</f>
        <v>0</v>
      </c>
      <c r="DM113" s="45">
        <f>SUMIFS('ATL RAW'!$J:$J,'ATL RAW'!$I:$I,'ATL GA Inventory'!$B113,'ATL RAW'!$L:$L,'ATL GA Inventory'!DM$3)+SUMIFS('ATL CR'!$J:$J,'ATL CR'!$I:$I,'ATL GA Inventory'!$B113,'ATL CR'!$L:$L,'ATL GA Inventory'!DM$3)</f>
        <v>0</v>
      </c>
      <c r="DN113" s="45">
        <f>SUMIFS('ATL RAW'!$J:$J,'ATL RAW'!$I:$I,'ATL GA Inventory'!$B113,'ATL RAW'!$L:$L,'ATL GA Inventory'!DN$3)+SUMIFS('ATL CR'!$J:$J,'ATL CR'!$I:$I,'ATL GA Inventory'!$B113,'ATL CR'!$L:$L,'ATL GA Inventory'!DN$3)</f>
        <v>0</v>
      </c>
      <c r="DO113" s="45">
        <f>SUMIFS('ATL RAW'!$J:$J,'ATL RAW'!$I:$I,'ATL GA Inventory'!$B113,'ATL RAW'!$L:$L,'ATL GA Inventory'!DO$3)+SUMIFS('ATL CR'!$J:$J,'ATL CR'!$I:$I,'ATL GA Inventory'!$B113,'ATL CR'!$L:$L,'ATL GA Inventory'!DO$3)</f>
        <v>0</v>
      </c>
      <c r="DP113" s="45">
        <f>SUMIFS('ATL RAW'!$J:$J,'ATL RAW'!$I:$I,'ATL GA Inventory'!$B113,'ATL RAW'!$L:$L,'ATL GA Inventory'!DP$3)+SUMIFS('ATL CR'!$J:$J,'ATL CR'!$I:$I,'ATL GA Inventory'!$B113,'ATL CR'!$L:$L,'ATL GA Inventory'!DP$3)</f>
        <v>0</v>
      </c>
      <c r="DQ113" s="45">
        <f>SUMIFS('ATL RAW'!$J:$J,'ATL RAW'!$I:$I,'ATL GA Inventory'!$B113,'ATL RAW'!$L:$L,'ATL GA Inventory'!DQ$3)+SUMIFS('ATL CR'!$J:$J,'ATL CR'!$I:$I,'ATL GA Inventory'!$B113,'ATL CR'!$L:$L,'ATL GA Inventory'!DQ$3)</f>
        <v>0</v>
      </c>
      <c r="DR113" s="45">
        <f>SUMIFS('ATL RAW'!$J:$J,'ATL RAW'!$I:$I,'ATL GA Inventory'!$B113,'ATL RAW'!$L:$L,'ATL GA Inventory'!DR$3)+SUMIFS('ATL CR'!$J:$J,'ATL CR'!$I:$I,'ATL GA Inventory'!$B113,'ATL CR'!$L:$L,'ATL GA Inventory'!DR$3)</f>
        <v>0</v>
      </c>
      <c r="DS113" s="45">
        <f>SUMIFS('ATL RAW'!$J:$J,'ATL RAW'!$I:$I,'ATL GA Inventory'!$B113,'ATL RAW'!$L:$L,'ATL GA Inventory'!DS$3)+SUMIFS('ATL CR'!$J:$J,'ATL CR'!$I:$I,'ATL GA Inventory'!$B113,'ATL CR'!$L:$L,'ATL GA Inventory'!DS$3)</f>
        <v>0</v>
      </c>
      <c r="DT113" s="45">
        <f>SUMIFS('ATL RAW'!$J:$J,'ATL RAW'!$I:$I,'ATL GA Inventory'!$B113,'ATL RAW'!$L:$L,'ATL GA Inventory'!DT$3)+SUMIFS('ATL CR'!$J:$J,'ATL CR'!$I:$I,'ATL GA Inventory'!$B113,'ATL CR'!$L:$L,'ATL GA Inventory'!DT$3)</f>
        <v>0</v>
      </c>
      <c r="DU113" s="45">
        <f>SUMIFS('ATL RAW'!$J:$J,'ATL RAW'!$I:$I,'ATL GA Inventory'!$B113,'ATL RAW'!$L:$L,'ATL GA Inventory'!DU$3)+SUMIFS('ATL CR'!$J:$J,'ATL CR'!$I:$I,'ATL GA Inventory'!$B113,'ATL CR'!$L:$L,'ATL GA Inventory'!DU$3)</f>
        <v>0</v>
      </c>
      <c r="DV113" s="45">
        <f>SUMIFS('ATL RAW'!$J:$J,'ATL RAW'!$I:$I,'ATL GA Inventory'!$B113,'ATL RAW'!$L:$L,'ATL GA Inventory'!DV$3)+SUMIFS('ATL CR'!$J:$J,'ATL CR'!$I:$I,'ATL GA Inventory'!$B113,'ATL CR'!$L:$L,'ATL GA Inventory'!DV$3)</f>
        <v>0</v>
      </c>
      <c r="DW113" s="45">
        <f>SUMIFS('ATL RAW'!$J:$J,'ATL RAW'!$I:$I,'ATL GA Inventory'!$B113,'ATL RAW'!$L:$L,'ATL GA Inventory'!DW$3)+SUMIFS('ATL CR'!$J:$J,'ATL CR'!$I:$I,'ATL GA Inventory'!$B113,'ATL CR'!$L:$L,'ATL GA Inventory'!DW$3)</f>
        <v>0</v>
      </c>
      <c r="DX113" s="45">
        <f>SUMIFS('ATL RAW'!$J:$J,'ATL RAW'!$I:$I,'ATL GA Inventory'!$B113,'ATL RAW'!$L:$L,'ATL GA Inventory'!DX$3)+SUMIFS('ATL CR'!$J:$J,'ATL CR'!$I:$I,'ATL GA Inventory'!$B113,'ATL CR'!$L:$L,'ATL GA Inventory'!DX$3)</f>
        <v>0</v>
      </c>
      <c r="DY113" s="45">
        <f>SUMIFS('ATL RAW'!$J:$J,'ATL RAW'!$I:$I,'ATL GA Inventory'!$B113,'ATL RAW'!$L:$L,'ATL GA Inventory'!DY$3)+SUMIFS('ATL CR'!$J:$J,'ATL CR'!$I:$I,'ATL GA Inventory'!$B113,'ATL CR'!$L:$L,'ATL GA Inventory'!DY$3)</f>
        <v>0</v>
      </c>
      <c r="DZ113" s="45">
        <f>SUMIFS('ATL RAW'!$J:$J,'ATL RAW'!$I:$I,'ATL GA Inventory'!$B113,'ATL RAW'!$L:$L,'ATL GA Inventory'!DZ$3)+SUMIFS('ATL CR'!$J:$J,'ATL CR'!$I:$I,'ATL GA Inventory'!$B113,'ATL CR'!$L:$L,'ATL GA Inventory'!DZ$3)</f>
        <v>0</v>
      </c>
      <c r="EA113" s="45">
        <f>SUMIFS('ATL RAW'!$J:$J,'ATL RAW'!$I:$I,'ATL GA Inventory'!$B113,'ATL RAW'!$L:$L,'ATL GA Inventory'!EA$3)+SUMIFS('ATL CR'!$J:$J,'ATL CR'!$I:$I,'ATL GA Inventory'!$B113,'ATL CR'!$L:$L,'ATL GA Inventory'!EA$3)</f>
        <v>0</v>
      </c>
      <c r="EB113" s="45">
        <f>SUMIFS('ATL RAW'!$J:$J,'ATL RAW'!$I:$I,'ATL GA Inventory'!$B113,'ATL RAW'!$L:$L,'ATL GA Inventory'!EB$3)+SUMIFS('ATL CR'!$J:$J,'ATL CR'!$I:$I,'ATL GA Inventory'!$B113,'ATL CR'!$L:$L,'ATL GA Inventory'!EB$3)</f>
        <v>0</v>
      </c>
      <c r="EC113" s="45">
        <f>SUMIFS('ATL RAW'!$J:$J,'ATL RAW'!$I:$I,'ATL GA Inventory'!$B113,'ATL RAW'!$L:$L,'ATL GA Inventory'!EC$3)+SUMIFS('ATL CR'!$J:$J,'ATL CR'!$I:$I,'ATL GA Inventory'!$B113,'ATL CR'!$L:$L,'ATL GA Inventory'!EC$3)</f>
        <v>0</v>
      </c>
      <c r="ED113" s="45">
        <f>SUMIFS('ATL RAW'!$J:$J,'ATL RAW'!$I:$I,'ATL GA Inventory'!$B113,'ATL RAW'!$L:$L,'ATL GA Inventory'!ED$3)+SUMIFS('ATL CR'!$J:$J,'ATL CR'!$I:$I,'ATL GA Inventory'!$B113,'ATL CR'!$L:$L,'ATL GA Inventory'!ED$3)</f>
        <v>0</v>
      </c>
      <c r="EE113" s="45">
        <f>SUMIFS('ATL RAW'!$J:$J,'ATL RAW'!$I:$I,'ATL GA Inventory'!$B113,'ATL RAW'!$L:$L,'ATL GA Inventory'!EE$3)+SUMIFS('ATL CR'!$J:$J,'ATL CR'!$I:$I,'ATL GA Inventory'!$B113,'ATL CR'!$L:$L,'ATL GA Inventory'!EE$3)</f>
        <v>0</v>
      </c>
      <c r="EF113" s="45">
        <f>SUMIFS('ATL RAW'!$J:$J,'ATL RAW'!$I:$I,'ATL GA Inventory'!$B113,'ATL RAW'!$L:$L,'ATL GA Inventory'!EF$3)+SUMIFS('ATL CR'!$J:$J,'ATL CR'!$I:$I,'ATL GA Inventory'!$B113,'ATL CR'!$L:$L,'ATL GA Inventory'!EF$3)</f>
        <v>0</v>
      </c>
      <c r="EG113" s="45">
        <f>SUMIFS('ATL RAW'!$J:$J,'ATL RAW'!$I:$I,'ATL GA Inventory'!$B113,'ATL RAW'!$L:$L,'ATL GA Inventory'!EG$3)+SUMIFS('ATL CR'!$J:$J,'ATL CR'!$I:$I,'ATL GA Inventory'!$B113,'ATL CR'!$L:$L,'ATL GA Inventory'!EG$3)</f>
        <v>0</v>
      </c>
      <c r="EH113" s="45">
        <f>SUMIFS('ATL RAW'!$J:$J,'ATL RAW'!$I:$I,'ATL GA Inventory'!$B113,'ATL RAW'!$L:$L,'ATL GA Inventory'!EH$3)+SUMIFS('ATL CR'!$J:$J,'ATL CR'!$I:$I,'ATL GA Inventory'!$B113,'ATL CR'!$L:$L,'ATL GA Inventory'!EH$3)</f>
        <v>0</v>
      </c>
      <c r="EI113" s="45">
        <f>SUMIFS('ATL RAW'!$J:$J,'ATL RAW'!$I:$I,'ATL GA Inventory'!$B113,'ATL RAW'!$L:$L,'ATL GA Inventory'!EI$3)+SUMIFS('ATL CR'!$J:$J,'ATL CR'!$I:$I,'ATL GA Inventory'!$B113,'ATL CR'!$L:$L,'ATL GA Inventory'!EI$3)</f>
        <v>0</v>
      </c>
      <c r="EJ113" s="45">
        <f>SUMIFS('ATL RAW'!$J:$J,'ATL RAW'!$I:$I,'ATL GA Inventory'!$B113,'ATL RAW'!$L:$L,'ATL GA Inventory'!EJ$3)+SUMIFS('ATL CR'!$J:$J,'ATL CR'!$I:$I,'ATL GA Inventory'!$B113,'ATL CR'!$L:$L,'ATL GA Inventory'!EJ$3)</f>
        <v>0</v>
      </c>
      <c r="EK113" s="45">
        <f>SUMIFS('ATL RAW'!$J:$J,'ATL RAW'!$I:$I,'ATL GA Inventory'!$B113,'ATL RAW'!$L:$L,'ATL GA Inventory'!EK$3)+SUMIFS('ATL CR'!$J:$J,'ATL CR'!$I:$I,'ATL GA Inventory'!$B113,'ATL CR'!$L:$L,'ATL GA Inventory'!EK$3)</f>
        <v>0</v>
      </c>
      <c r="EL113" s="45">
        <f>SUMIFS('ATL RAW'!$J:$J,'ATL RAW'!$I:$I,'ATL GA Inventory'!$B113,'ATL RAW'!$L:$L,'ATL GA Inventory'!EL$3)+SUMIFS('ATL CR'!$J:$J,'ATL CR'!$I:$I,'ATL GA Inventory'!$B113,'ATL CR'!$L:$L,'ATL GA Inventory'!EL$3)</f>
        <v>0</v>
      </c>
      <c r="EM113" s="45">
        <f>SUMIFS('ATL RAW'!$J:$J,'ATL RAW'!$I:$I,'ATL GA Inventory'!$B113,'ATL RAW'!$L:$L,'ATL GA Inventory'!EM$3)+SUMIFS('ATL CR'!$J:$J,'ATL CR'!$I:$I,'ATL GA Inventory'!$B113,'ATL CR'!$L:$L,'ATL GA Inventory'!EM$3)</f>
        <v>0</v>
      </c>
      <c r="EN113" s="45">
        <f>SUMIFS('ATL RAW'!$J:$J,'ATL RAW'!$I:$I,'ATL GA Inventory'!$B113,'ATL RAW'!$L:$L,'ATL GA Inventory'!EN$3)+SUMIFS('ATL CR'!$J:$J,'ATL CR'!$I:$I,'ATL GA Inventory'!$B113,'ATL CR'!$L:$L,'ATL GA Inventory'!EN$3)</f>
        <v>0</v>
      </c>
      <c r="EO113" s="45">
        <f>SUMIFS('ATL RAW'!$J:$J,'ATL RAW'!$I:$I,'ATL GA Inventory'!$B113,'ATL RAW'!$L:$L,'ATL GA Inventory'!EO$3)+SUMIFS('ATL CR'!$J:$J,'ATL CR'!$I:$I,'ATL GA Inventory'!$B113,'ATL CR'!$L:$L,'ATL GA Inventory'!EO$3)</f>
        <v>0</v>
      </c>
      <c r="EP113" s="45">
        <f>SUMIFS('ATL RAW'!$J:$J,'ATL RAW'!$I:$I,'ATL GA Inventory'!$B113,'ATL RAW'!$L:$L,'ATL GA Inventory'!EP$3)+SUMIFS('ATL CR'!$J:$J,'ATL CR'!$I:$I,'ATL GA Inventory'!$B113,'ATL CR'!$L:$L,'ATL GA Inventory'!EP$3)</f>
        <v>0</v>
      </c>
      <c r="EQ113" s="45">
        <f>SUMIFS('ATL RAW'!$J:$J,'ATL RAW'!$I:$I,'ATL GA Inventory'!$B113,'ATL RAW'!$L:$L,'ATL GA Inventory'!EQ$3)+SUMIFS('ATL CR'!$J:$J,'ATL CR'!$I:$I,'ATL GA Inventory'!$B113,'ATL CR'!$L:$L,'ATL GA Inventory'!EQ$3)</f>
        <v>0</v>
      </c>
      <c r="ER113" s="45">
        <f>SUMIFS('ATL RAW'!$J:$J,'ATL RAW'!$I:$I,'ATL GA Inventory'!$B113,'ATL RAW'!$L:$L,'ATL GA Inventory'!ER$3)+SUMIFS('ATL CR'!$J:$J,'ATL CR'!$I:$I,'ATL GA Inventory'!$B113,'ATL CR'!$L:$L,'ATL GA Inventory'!ER$3)</f>
        <v>0</v>
      </c>
      <c r="ES113" s="45">
        <f>SUMIFS('ATL RAW'!$J:$J,'ATL RAW'!$I:$I,'ATL GA Inventory'!$B113,'ATL RAW'!$L:$L,'ATL GA Inventory'!ES$3)+SUMIFS('ATL CR'!$J:$J,'ATL CR'!$I:$I,'ATL GA Inventory'!$B113,'ATL CR'!$L:$L,'ATL GA Inventory'!ES$3)</f>
        <v>0</v>
      </c>
      <c r="ET113" s="45">
        <f>SUMIFS('ATL RAW'!$J:$J,'ATL RAW'!$I:$I,'ATL GA Inventory'!$B113,'ATL RAW'!$L:$L,'ATL GA Inventory'!ET$3)+SUMIFS('ATL CR'!$J:$J,'ATL CR'!$I:$I,'ATL GA Inventory'!$B113,'ATL CR'!$L:$L,'ATL GA Inventory'!ET$3)</f>
        <v>0</v>
      </c>
      <c r="EU113" s="45">
        <f>SUMIFS('ATL RAW'!$J:$J,'ATL RAW'!$I:$I,'ATL GA Inventory'!$B113,'ATL RAW'!$L:$L,'ATL GA Inventory'!EU$3)+SUMIFS('ATL CR'!$J:$J,'ATL CR'!$I:$I,'ATL GA Inventory'!$B113,'ATL CR'!$L:$L,'ATL GA Inventory'!EU$3)</f>
        <v>0</v>
      </c>
      <c r="EV113" s="45">
        <f>SUMIFS('ATL RAW'!$J:$J,'ATL RAW'!$I:$I,'ATL GA Inventory'!$B113,'ATL RAW'!$L:$L,'ATL GA Inventory'!EV$3)+SUMIFS('ATL CR'!$J:$J,'ATL CR'!$I:$I,'ATL GA Inventory'!$B113,'ATL CR'!$L:$L,'ATL GA Inventory'!EV$3)</f>
        <v>0</v>
      </c>
      <c r="EW113" s="45">
        <f>SUMIFS('ATL RAW'!$J:$J,'ATL RAW'!$I:$I,'ATL GA Inventory'!$B113,'ATL RAW'!$L:$L,'ATL GA Inventory'!EW$3)+SUMIFS('ATL CR'!$J:$J,'ATL CR'!$I:$I,'ATL GA Inventory'!$B113,'ATL CR'!$L:$L,'ATL GA Inventory'!EW$3)</f>
        <v>0</v>
      </c>
      <c r="EX113" s="45">
        <f>SUMIFS('ATL RAW'!$J:$J,'ATL RAW'!$I:$I,'ATL GA Inventory'!$B113,'ATL RAW'!$L:$L,'ATL GA Inventory'!EX$3)+SUMIFS('ATL CR'!$J:$J,'ATL CR'!$I:$I,'ATL GA Inventory'!$B113,'ATL CR'!$L:$L,'ATL GA Inventory'!EX$3)</f>
        <v>0</v>
      </c>
      <c r="EY113" s="45">
        <f>SUMIFS('ATL RAW'!$J:$J,'ATL RAW'!$I:$I,'ATL GA Inventory'!$B113,'ATL RAW'!$L:$L,'ATL GA Inventory'!EY$3)+SUMIFS('ATL CR'!$J:$J,'ATL CR'!$I:$I,'ATL GA Inventory'!$B113,'ATL CR'!$L:$L,'ATL GA Inventory'!EY$3)</f>
        <v>0</v>
      </c>
      <c r="EZ113" s="45">
        <f>SUMIFS('ATL RAW'!$J:$J,'ATL RAW'!$I:$I,'ATL GA Inventory'!$B113,'ATL RAW'!$L:$L,'ATL GA Inventory'!EZ$3)+SUMIFS('ATL CR'!$J:$J,'ATL CR'!$I:$I,'ATL GA Inventory'!$B113,'ATL CR'!$L:$L,'ATL GA Inventory'!EZ$3)</f>
        <v>0</v>
      </c>
      <c r="FA113" s="45">
        <f>SUMIFS('ATL RAW'!$J:$J,'ATL RAW'!$I:$I,'ATL GA Inventory'!$B113,'ATL RAW'!$L:$L,'ATL GA Inventory'!FA$3)+SUMIFS('ATL CR'!$J:$J,'ATL CR'!$I:$I,'ATL GA Inventory'!$B113,'ATL CR'!$L:$L,'ATL GA Inventory'!FA$3)</f>
        <v>0</v>
      </c>
      <c r="FB113" s="45">
        <f>SUMIFS('ATL RAW'!$J:$J,'ATL RAW'!$I:$I,'ATL GA Inventory'!$B113,'ATL RAW'!$L:$L,'ATL GA Inventory'!FB$3)+SUMIFS('ATL CR'!$J:$J,'ATL CR'!$I:$I,'ATL GA Inventory'!$B113,'ATL CR'!$L:$L,'ATL GA Inventory'!FB$3)</f>
        <v>0</v>
      </c>
      <c r="FC113" s="45">
        <f>SUMIFS('ATL RAW'!$J:$J,'ATL RAW'!$I:$I,'ATL GA Inventory'!$B113,'ATL RAW'!$L:$L,'ATL GA Inventory'!FC$3)+SUMIFS('ATL CR'!$J:$J,'ATL CR'!$I:$I,'ATL GA Inventory'!$B113,'ATL CR'!$L:$L,'ATL GA Inventory'!FC$3)</f>
        <v>0</v>
      </c>
      <c r="FD113" s="45">
        <f>SUMIFS('ATL RAW'!$J:$J,'ATL RAW'!$I:$I,'ATL GA Inventory'!$B113,'ATL RAW'!$L:$L,'ATL GA Inventory'!FD$3)+SUMIFS('ATL CR'!$J:$J,'ATL CR'!$I:$I,'ATL GA Inventory'!$B113,'ATL CR'!$L:$L,'ATL GA Inventory'!FD$3)</f>
        <v>0</v>
      </c>
      <c r="FE113" s="45">
        <f>SUMIFS('ATL RAW'!$J:$J,'ATL RAW'!$I:$I,'ATL GA Inventory'!$B113,'ATL RAW'!$L:$L,'ATL GA Inventory'!FE$3)+SUMIFS('ATL CR'!$J:$J,'ATL CR'!$I:$I,'ATL GA Inventory'!$B113,'ATL CR'!$L:$L,'ATL GA Inventory'!FE$3)</f>
        <v>0</v>
      </c>
      <c r="FF113" s="45">
        <f>SUMIFS('ATL RAW'!$J:$J,'ATL RAW'!$I:$I,'ATL GA Inventory'!$B113,'ATL RAW'!$L:$L,'ATL GA Inventory'!FF$3)+SUMIFS('ATL CR'!$J:$J,'ATL CR'!$I:$I,'ATL GA Inventory'!$B113,'ATL CR'!$L:$L,'ATL GA Inventory'!FF$3)</f>
        <v>0</v>
      </c>
      <c r="FG113" s="45">
        <f>SUMIFS('ATL RAW'!$J:$J,'ATL RAW'!$I:$I,'ATL GA Inventory'!$B113,'ATL RAW'!$L:$L,'ATL GA Inventory'!FG$3)+SUMIFS('ATL CR'!$J:$J,'ATL CR'!$I:$I,'ATL GA Inventory'!$B113,'ATL CR'!$L:$L,'ATL GA Inventory'!FG$3)</f>
        <v>0</v>
      </c>
      <c r="FH113" s="45">
        <f>SUMIFS('ATL RAW'!$J:$J,'ATL RAW'!$I:$I,'ATL GA Inventory'!$B113,'ATL RAW'!$L:$L,'ATL GA Inventory'!FH$3)+SUMIFS('ATL CR'!$J:$J,'ATL CR'!$I:$I,'ATL GA Inventory'!$B113,'ATL CR'!$L:$L,'ATL GA Inventory'!FH$3)</f>
        <v>0</v>
      </c>
      <c r="FI113" s="45">
        <f>SUMIFS('ATL RAW'!$J:$J,'ATL RAW'!$I:$I,'ATL GA Inventory'!$B113,'ATL RAW'!$L:$L,'ATL GA Inventory'!FI$3)+SUMIFS('ATL CR'!$J:$J,'ATL CR'!$I:$I,'ATL GA Inventory'!$B113,'ATL CR'!$L:$L,'ATL GA Inventory'!FI$3)</f>
        <v>0</v>
      </c>
      <c r="FJ113" s="45">
        <f>SUMIFS('ATL RAW'!$J:$J,'ATL RAW'!$I:$I,'ATL GA Inventory'!$B113,'ATL RAW'!$L:$L,'ATL GA Inventory'!FJ$3)+SUMIFS('ATL CR'!$J:$J,'ATL CR'!$I:$I,'ATL GA Inventory'!$B113,'ATL CR'!$L:$L,'ATL GA Inventory'!FJ$3)</f>
        <v>0</v>
      </c>
      <c r="FK113" s="45">
        <f>SUMIFS('ATL RAW'!$J:$J,'ATL RAW'!$I:$I,'ATL GA Inventory'!$B113,'ATL RAW'!$L:$L,'ATL GA Inventory'!FK$3)+SUMIFS('ATL CR'!$J:$J,'ATL CR'!$I:$I,'ATL GA Inventory'!$B113,'ATL CR'!$L:$L,'ATL GA Inventory'!FK$3)</f>
        <v>0</v>
      </c>
      <c r="FL113" s="45">
        <f>SUMIFS('ATL RAW'!$J:$J,'ATL RAW'!$I:$I,'ATL GA Inventory'!$B113,'ATL RAW'!$L:$L,'ATL GA Inventory'!FL$3)+SUMIFS('ATL CR'!$J:$J,'ATL CR'!$I:$I,'ATL GA Inventory'!$B113,'ATL CR'!$L:$L,'ATL GA Inventory'!FL$3)</f>
        <v>0</v>
      </c>
      <c r="FM113" s="45">
        <f>SUMIFS('ATL RAW'!$J:$J,'ATL RAW'!$I:$I,'ATL GA Inventory'!$B113,'ATL RAW'!$L:$L,'ATL GA Inventory'!FM$3)+SUMIFS('ATL CR'!$J:$J,'ATL CR'!$I:$I,'ATL GA Inventory'!$B113,'ATL CR'!$L:$L,'ATL GA Inventory'!FM$3)</f>
        <v>0</v>
      </c>
      <c r="FN113" s="45">
        <f>SUMIFS('ATL RAW'!$J:$J,'ATL RAW'!$I:$I,'ATL GA Inventory'!$B113,'ATL RAW'!$L:$L,'ATL GA Inventory'!FN$3)+SUMIFS('ATL CR'!$J:$J,'ATL CR'!$I:$I,'ATL GA Inventory'!$B113,'ATL CR'!$L:$L,'ATL GA Inventory'!FN$3)</f>
        <v>0</v>
      </c>
      <c r="FO113" s="45">
        <f>SUMIFS('ATL RAW'!$J:$J,'ATL RAW'!$I:$I,'ATL GA Inventory'!$B113,'ATL RAW'!$L:$L,'ATL GA Inventory'!FO$3)+SUMIFS('ATL CR'!$J:$J,'ATL CR'!$I:$I,'ATL GA Inventory'!$B113,'ATL CR'!$L:$L,'ATL GA Inventory'!FO$3)</f>
        <v>0</v>
      </c>
      <c r="FP113" s="45">
        <f>SUMIFS('ATL RAW'!$J:$J,'ATL RAW'!$I:$I,'ATL GA Inventory'!$B113,'ATL RAW'!$L:$L,'ATL GA Inventory'!FP$3)+SUMIFS('ATL CR'!$J:$J,'ATL CR'!$I:$I,'ATL GA Inventory'!$B113,'ATL CR'!$L:$L,'ATL GA Inventory'!FP$3)</f>
        <v>0</v>
      </c>
      <c r="FQ113" s="45">
        <f>SUMIFS('ATL RAW'!$J:$J,'ATL RAW'!$I:$I,'ATL GA Inventory'!$B113,'ATL RAW'!$L:$L,'ATL GA Inventory'!FQ$3)+SUMIFS('ATL CR'!$J:$J,'ATL CR'!$I:$I,'ATL GA Inventory'!$B113,'ATL CR'!$L:$L,'ATL GA Inventory'!FQ$3)</f>
        <v>0</v>
      </c>
      <c r="FR113" s="45">
        <f>SUMIFS('ATL RAW'!$J:$J,'ATL RAW'!$I:$I,'ATL GA Inventory'!$B113,'ATL RAW'!$L:$L,'ATL GA Inventory'!FR$3)+SUMIFS('ATL CR'!$J:$J,'ATL CR'!$I:$I,'ATL GA Inventory'!$B113,'ATL CR'!$L:$L,'ATL GA Inventory'!FR$3)</f>
        <v>0</v>
      </c>
      <c r="FS113" s="45">
        <f>SUMIFS('ATL RAW'!$J:$J,'ATL RAW'!$I:$I,'ATL GA Inventory'!$B113,'ATL RAW'!$L:$L,'ATL GA Inventory'!FS$3)+SUMIFS('ATL CR'!$J:$J,'ATL CR'!$I:$I,'ATL GA Inventory'!$B113,'ATL CR'!$L:$L,'ATL GA Inventory'!FS$3)</f>
        <v>0</v>
      </c>
      <c r="FT113" s="45">
        <f>SUMIFS('ATL RAW'!$J:$J,'ATL RAW'!$I:$I,'ATL GA Inventory'!$B113,'ATL RAW'!$L:$L,'ATL GA Inventory'!FT$3)+SUMIFS('ATL CR'!$J:$J,'ATL CR'!$I:$I,'ATL GA Inventory'!$B113,'ATL CR'!$L:$L,'ATL GA Inventory'!FT$3)</f>
        <v>0</v>
      </c>
      <c r="FU113" s="45">
        <f>SUMIFS('ATL RAW'!$J:$J,'ATL RAW'!$I:$I,'ATL GA Inventory'!$B113,'ATL RAW'!$L:$L,'ATL GA Inventory'!FU$3)+SUMIFS('ATL CR'!$J:$J,'ATL CR'!$I:$I,'ATL GA Inventory'!$B113,'ATL CR'!$L:$L,'ATL GA Inventory'!FU$3)</f>
        <v>0</v>
      </c>
      <c r="FV113" s="45">
        <f>SUMIFS('ATL RAW'!$J:$J,'ATL RAW'!$I:$I,'ATL GA Inventory'!$B113,'ATL RAW'!$L:$L,'ATL GA Inventory'!FV$3)+SUMIFS('ATL CR'!$J:$J,'ATL CR'!$I:$I,'ATL GA Inventory'!$B113,'ATL CR'!$L:$L,'ATL GA Inventory'!FV$3)</f>
        <v>0</v>
      </c>
      <c r="FW113" s="45">
        <f>SUMIFS('ATL RAW'!$J:$J,'ATL RAW'!$I:$I,'ATL GA Inventory'!$B113,'ATL RAW'!$L:$L,'ATL GA Inventory'!FW$3)+SUMIFS('ATL CR'!$J:$J,'ATL CR'!$I:$I,'ATL GA Inventory'!$B113,'ATL CR'!$L:$L,'ATL GA Inventory'!FW$3)</f>
        <v>0</v>
      </c>
      <c r="FX113" s="45">
        <f>SUMIFS('ATL RAW'!$J:$J,'ATL RAW'!$I:$I,'ATL GA Inventory'!$B113,'ATL RAW'!$L:$L,'ATL GA Inventory'!FX$3)+SUMIFS('ATL CR'!$J:$J,'ATL CR'!$I:$I,'ATL GA Inventory'!$B113,'ATL CR'!$L:$L,'ATL GA Inventory'!FX$3)</f>
        <v>0</v>
      </c>
      <c r="FY113" s="45">
        <f>SUMIFS('ATL RAW'!$J:$J,'ATL RAW'!$I:$I,'ATL GA Inventory'!$B113,'ATL RAW'!$L:$L,'ATL GA Inventory'!FY$3)+SUMIFS('ATL CR'!$J:$J,'ATL CR'!$I:$I,'ATL GA Inventory'!$B113,'ATL CR'!$L:$L,'ATL GA Inventory'!FY$3)</f>
        <v>0</v>
      </c>
      <c r="FZ113" s="45">
        <f>SUMIFS('ATL RAW'!$J:$J,'ATL RAW'!$I:$I,'ATL GA Inventory'!$B113,'ATL RAW'!$L:$L,'ATL GA Inventory'!FZ$3)+SUMIFS('ATL CR'!$J:$J,'ATL CR'!$I:$I,'ATL GA Inventory'!$B113,'ATL CR'!$L:$L,'ATL GA Inventory'!FZ$3)</f>
        <v>0</v>
      </c>
      <c r="GA113" s="45">
        <f>SUMIFS('ATL RAW'!$J:$J,'ATL RAW'!$I:$I,'ATL GA Inventory'!$B113,'ATL RAW'!$L:$L,'ATL GA Inventory'!GA$3)+SUMIFS('ATL CR'!$J:$J,'ATL CR'!$I:$I,'ATL GA Inventory'!$B113,'ATL CR'!$L:$L,'ATL GA Inventory'!GA$3)</f>
        <v>0</v>
      </c>
      <c r="GB113" s="45">
        <f>SUMIFS('ATL RAW'!$J:$J,'ATL RAW'!$I:$I,'ATL GA Inventory'!$B113,'ATL RAW'!$L:$L,'ATL GA Inventory'!GB$3)+SUMIFS('ATL CR'!$J:$J,'ATL CR'!$I:$I,'ATL GA Inventory'!$B113,'ATL CR'!$L:$L,'ATL GA Inventory'!GB$3)</f>
        <v>0</v>
      </c>
      <c r="GC113" s="45">
        <f>SUMIFS('ATL RAW'!$J:$J,'ATL RAW'!$I:$I,'ATL GA Inventory'!$B113,'ATL RAW'!$L:$L,'ATL GA Inventory'!GC$3)+SUMIFS('ATL CR'!$J:$J,'ATL CR'!$I:$I,'ATL GA Inventory'!$B113,'ATL CR'!$L:$L,'ATL GA Inventory'!GC$3)</f>
        <v>0</v>
      </c>
      <c r="GD113" s="45">
        <f>SUMIFS('ATL RAW'!$J:$J,'ATL RAW'!$I:$I,'ATL GA Inventory'!$B113,'ATL RAW'!$L:$L,'ATL GA Inventory'!GD$3)+SUMIFS('ATL CR'!$J:$J,'ATL CR'!$I:$I,'ATL GA Inventory'!$B113,'ATL CR'!$L:$L,'ATL GA Inventory'!GD$3)</f>
        <v>0</v>
      </c>
      <c r="GE113" s="45">
        <f>SUMIFS('ATL RAW'!$J:$J,'ATL RAW'!$I:$I,'ATL GA Inventory'!$B113,'ATL RAW'!$L:$L,'ATL GA Inventory'!GE$3)+SUMIFS('ATL CR'!$J:$J,'ATL CR'!$I:$I,'ATL GA Inventory'!$B113,'ATL CR'!$L:$L,'ATL GA Inventory'!GE$3)</f>
        <v>0</v>
      </c>
      <c r="GF113" s="45">
        <f>SUMIFS('ATL RAW'!$J:$J,'ATL RAW'!$I:$I,'ATL GA Inventory'!$B113,'ATL RAW'!$L:$L,'ATL GA Inventory'!GF$3)+SUMIFS('ATL CR'!$J:$J,'ATL CR'!$I:$I,'ATL GA Inventory'!$B113,'ATL CR'!$L:$L,'ATL GA Inventory'!GF$3)</f>
        <v>0</v>
      </c>
      <c r="GG113" s="45">
        <f>SUMIFS('ATL RAW'!$J:$J,'ATL RAW'!$I:$I,'ATL GA Inventory'!$B113,'ATL RAW'!$L:$L,'ATL GA Inventory'!GG$3)+SUMIFS('ATL CR'!$J:$J,'ATL CR'!$I:$I,'ATL GA Inventory'!$B113,'ATL CR'!$L:$L,'ATL GA Inventory'!GG$3)</f>
        <v>0</v>
      </c>
      <c r="GH113" s="45">
        <f>SUMIFS('ATL RAW'!$J:$J,'ATL RAW'!$I:$I,'ATL GA Inventory'!$B113,'ATL RAW'!$L:$L,'ATL GA Inventory'!GH$3)+SUMIFS('ATL CR'!$J:$J,'ATL CR'!$I:$I,'ATL GA Inventory'!$B113,'ATL CR'!$L:$L,'ATL GA Inventory'!GH$3)</f>
        <v>0</v>
      </c>
      <c r="GI113" s="45">
        <f>SUMIFS('ATL RAW'!$J:$J,'ATL RAW'!$I:$I,'ATL GA Inventory'!$B113,'ATL RAW'!$L:$L,'ATL GA Inventory'!GI$3)+SUMIFS('ATL CR'!$J:$J,'ATL CR'!$I:$I,'ATL GA Inventory'!$B113,'ATL CR'!$L:$L,'ATL GA Inventory'!GI$3)</f>
        <v>0</v>
      </c>
      <c r="GJ113" s="45">
        <f>SUMIFS('ATL RAW'!$J:$J,'ATL RAW'!$I:$I,'ATL GA Inventory'!$B113,'ATL RAW'!$L:$L,'ATL GA Inventory'!GJ$3)+SUMIFS('ATL CR'!$J:$J,'ATL CR'!$I:$I,'ATL GA Inventory'!$B113,'ATL CR'!$L:$L,'ATL GA Inventory'!GJ$3)</f>
        <v>0</v>
      </c>
      <c r="GK113" s="45">
        <f>SUMIFS('ATL RAW'!$J:$J,'ATL RAW'!$I:$I,'ATL GA Inventory'!$B113,'ATL RAW'!$L:$L,'ATL GA Inventory'!GK$3)+SUMIFS('ATL CR'!$J:$J,'ATL CR'!$I:$I,'ATL GA Inventory'!$B113,'ATL CR'!$L:$L,'ATL GA Inventory'!GK$3)</f>
        <v>0</v>
      </c>
      <c r="GL113" s="45">
        <f>SUMIFS('ATL RAW'!$J:$J,'ATL RAW'!$I:$I,'ATL GA Inventory'!$B113,'ATL RAW'!$L:$L,'ATL GA Inventory'!GL$3)+SUMIFS('ATL CR'!$J:$J,'ATL CR'!$I:$I,'ATL GA Inventory'!$B113,'ATL CR'!$L:$L,'ATL GA Inventory'!GL$3)</f>
        <v>0</v>
      </c>
      <c r="GM113" s="45">
        <f>SUMIFS('ATL RAW'!$J:$J,'ATL RAW'!$I:$I,'ATL GA Inventory'!$B113,'ATL RAW'!$L:$L,'ATL GA Inventory'!GM$3)+SUMIFS('ATL CR'!$J:$J,'ATL CR'!$I:$I,'ATL GA Inventory'!$B113,'ATL CR'!$L:$L,'ATL GA Inventory'!GM$3)</f>
        <v>0</v>
      </c>
      <c r="GN113" s="45">
        <f>SUMIFS('ATL RAW'!$J:$J,'ATL RAW'!$I:$I,'ATL GA Inventory'!$B113,'ATL RAW'!$L:$L,'ATL GA Inventory'!GN$3)+SUMIFS('ATL CR'!$J:$J,'ATL CR'!$I:$I,'ATL GA Inventory'!$B113,'ATL CR'!$L:$L,'ATL GA Inventory'!GN$3)</f>
        <v>0</v>
      </c>
      <c r="GO113" s="45">
        <f>SUMIFS('ATL RAW'!$J:$J,'ATL RAW'!$I:$I,'ATL GA Inventory'!$B113,'ATL RAW'!$L:$L,'ATL GA Inventory'!GO$3)+SUMIFS('ATL CR'!$J:$J,'ATL CR'!$I:$I,'ATL GA Inventory'!$B113,'ATL CR'!$L:$L,'ATL GA Inventory'!GO$3)</f>
        <v>0</v>
      </c>
      <c r="GP113" s="45">
        <f>SUMIFS('ATL RAW'!$J:$J,'ATL RAW'!$I:$I,'ATL GA Inventory'!$B113,'ATL RAW'!$L:$L,'ATL GA Inventory'!GP$3)+SUMIFS('ATL CR'!$J:$J,'ATL CR'!$I:$I,'ATL GA Inventory'!$B113,'ATL CR'!$L:$L,'ATL GA Inventory'!GP$3)</f>
        <v>0</v>
      </c>
      <c r="GQ113" s="45">
        <f>SUMIFS('ATL RAW'!$J:$J,'ATL RAW'!$I:$I,'ATL GA Inventory'!$B113,'ATL RAW'!$L:$L,'ATL GA Inventory'!GQ$3)+SUMIFS('ATL CR'!$J:$J,'ATL CR'!$I:$I,'ATL GA Inventory'!$B113,'ATL CR'!$L:$L,'ATL GA Inventory'!GQ$3)</f>
        <v>0</v>
      </c>
      <c r="GR113" s="45">
        <f>SUMIFS('ATL RAW'!$J:$J,'ATL RAW'!$I:$I,'ATL GA Inventory'!$B113,'ATL RAW'!$L:$L,'ATL GA Inventory'!GR$3)+SUMIFS('ATL CR'!$J:$J,'ATL CR'!$I:$I,'ATL GA Inventory'!$B113,'ATL CR'!$L:$L,'ATL GA Inventory'!GR$3)</f>
        <v>0</v>
      </c>
      <c r="GS113" s="45">
        <f>SUMIFS('ATL RAW'!$J:$J,'ATL RAW'!$I:$I,'ATL GA Inventory'!$B113,'ATL RAW'!$L:$L,'ATL GA Inventory'!GS$3)+SUMIFS('ATL CR'!$J:$J,'ATL CR'!$I:$I,'ATL GA Inventory'!$B113,'ATL CR'!$L:$L,'ATL GA Inventory'!GS$3)</f>
        <v>0</v>
      </c>
      <c r="GT113" s="45">
        <f>SUMIFS('ATL RAW'!$J:$J,'ATL RAW'!$I:$I,'ATL GA Inventory'!$B113,'ATL RAW'!$L:$L,'ATL GA Inventory'!GT$3)+SUMIFS('ATL CR'!$J:$J,'ATL CR'!$I:$I,'ATL GA Inventory'!$B113,'ATL CR'!$L:$L,'ATL GA Inventory'!GT$3)</f>
        <v>0</v>
      </c>
      <c r="GU113" s="45">
        <f>SUMIFS('ATL RAW'!$J:$J,'ATL RAW'!$I:$I,'ATL GA Inventory'!$B113,'ATL RAW'!$L:$L,'ATL GA Inventory'!GU$3)+SUMIFS('ATL CR'!$J:$J,'ATL CR'!$I:$I,'ATL GA Inventory'!$B113,'ATL CR'!$L:$L,'ATL GA Inventory'!GU$3)</f>
        <v>0</v>
      </c>
      <c r="GV113" s="45">
        <f>SUMIFS('ATL RAW'!$J:$J,'ATL RAW'!$I:$I,'ATL GA Inventory'!$B113,'ATL RAW'!$L:$L,'ATL GA Inventory'!GV$3)+SUMIFS('ATL CR'!$J:$J,'ATL CR'!$I:$I,'ATL GA Inventory'!$B113,'ATL CR'!$L:$L,'ATL GA Inventory'!GV$3)</f>
        <v>0</v>
      </c>
      <c r="GW113" s="45">
        <f>SUMIFS('ATL RAW'!$J:$J,'ATL RAW'!$I:$I,'ATL GA Inventory'!$B113,'ATL RAW'!$L:$L,'ATL GA Inventory'!GW$3)+SUMIFS('ATL CR'!$J:$J,'ATL CR'!$I:$I,'ATL GA Inventory'!$B113,'ATL CR'!$L:$L,'ATL GA Inventory'!GW$3)</f>
        <v>0</v>
      </c>
      <c r="GX113" s="45">
        <f>SUMIFS('ATL RAW'!$J:$J,'ATL RAW'!$I:$I,'ATL GA Inventory'!$B113,'ATL RAW'!$L:$L,'ATL GA Inventory'!GX$3)+SUMIFS('ATL CR'!$J:$J,'ATL CR'!$I:$I,'ATL GA Inventory'!$B113,'ATL CR'!$L:$L,'ATL GA Inventory'!GX$3)</f>
        <v>0</v>
      </c>
      <c r="GY113" s="45">
        <f>SUMIFS('ATL RAW'!$J:$J,'ATL RAW'!$I:$I,'ATL GA Inventory'!$B113,'ATL RAW'!$L:$L,'ATL GA Inventory'!GY$3)+SUMIFS('ATL CR'!$J:$J,'ATL CR'!$I:$I,'ATL GA Inventory'!$B113,'ATL CR'!$L:$L,'ATL GA Inventory'!GY$3)</f>
        <v>0</v>
      </c>
    </row>
    <row r="114" spans="1:207" hidden="1">
      <c r="A114" s="43" t="s">
        <v>936</v>
      </c>
      <c r="B114" s="43">
        <f t="shared" si="14"/>
        <v>46202128</v>
      </c>
      <c r="C114" s="43" t="str">
        <f t="shared" si="14"/>
        <v>Q.PEAK DUO BLK G6P+</v>
      </c>
      <c r="D114" s="44" t="str">
        <f t="shared" si="14"/>
        <v>340</v>
      </c>
      <c r="E114" s="45">
        <f>SUMIFS('ATL RAW'!$J:$J,'ATL RAW'!$I:$I,'ATL GA Inventory'!$B114,'ATL RAW'!$L:$L,'ATL GA Inventory'!E$3)+SUMIFS('ATL CR'!$J:$J,'ATL CR'!$I:$I,'ATL GA Inventory'!$B114,'ATL CR'!$L:$L,'ATL GA Inventory'!E$3)</f>
        <v>0</v>
      </c>
      <c r="F114" s="45">
        <f>SUMIFS('ATL RAW'!$J:$J,'ATL RAW'!$I:$I,'ATL GA Inventory'!$B114,'ATL RAW'!$L:$L,'ATL GA Inventory'!F$3)+SUMIFS('ATL CR'!$J:$J,'ATL CR'!$I:$I,'ATL GA Inventory'!$B114,'ATL CR'!$L:$L,'ATL GA Inventory'!F$3)</f>
        <v>0</v>
      </c>
      <c r="G114" s="45">
        <f>SUMIFS('ATL RAW'!$J:$J,'ATL RAW'!$I:$I,'ATL GA Inventory'!$B114,'ATL RAW'!$L:$L,'ATL GA Inventory'!G$3)+SUMIFS('ATL CR'!$J:$J,'ATL CR'!$I:$I,'ATL GA Inventory'!$B114,'ATL CR'!$L:$L,'ATL GA Inventory'!G$3)</f>
        <v>0</v>
      </c>
      <c r="H114" s="45">
        <f>SUMIFS('ATL RAW'!$J:$J,'ATL RAW'!$I:$I,'ATL GA Inventory'!$B114,'ATL RAW'!$L:$L,'ATL GA Inventory'!H$3)+SUMIFS('ATL CR'!$J:$J,'ATL CR'!$I:$I,'ATL GA Inventory'!$B114,'ATL CR'!$L:$L,'ATL GA Inventory'!H$3)</f>
        <v>0</v>
      </c>
      <c r="I114" s="45">
        <f>SUMIFS('ATL RAW'!$J:$J,'ATL RAW'!$I:$I,'ATL GA Inventory'!$B114,'ATL RAW'!$L:$L,'ATL GA Inventory'!I$3)+SUMIFS('ATL CR'!$J:$J,'ATL CR'!$I:$I,'ATL GA Inventory'!$B114,'ATL CR'!$L:$L,'ATL GA Inventory'!I$3)</f>
        <v>0</v>
      </c>
      <c r="J114" s="45">
        <f>SUMIFS('ATL RAW'!$J:$J,'ATL RAW'!$I:$I,'ATL GA Inventory'!$B114,'ATL RAW'!$L:$L,'ATL GA Inventory'!J$3)+SUMIFS('ATL CR'!$J:$J,'ATL CR'!$I:$I,'ATL GA Inventory'!$B114,'ATL CR'!$L:$L,'ATL GA Inventory'!J$3)</f>
        <v>0</v>
      </c>
      <c r="K114" s="45">
        <f>SUMIFS('ATL RAW'!$J:$J,'ATL RAW'!$I:$I,'ATL GA Inventory'!$B114,'ATL RAW'!$L:$L,'ATL GA Inventory'!K$3)+SUMIFS('ATL CR'!$J:$J,'ATL CR'!$I:$I,'ATL GA Inventory'!$B114,'ATL CR'!$L:$L,'ATL GA Inventory'!K$3)</f>
        <v>0</v>
      </c>
      <c r="L114" s="45">
        <f>SUMIFS('ATL RAW'!$J:$J,'ATL RAW'!$I:$I,'ATL GA Inventory'!$B114,'ATL RAW'!$L:$L,'ATL GA Inventory'!L$3)+SUMIFS('ATL CR'!$J:$J,'ATL CR'!$I:$I,'ATL GA Inventory'!$B114,'ATL CR'!$L:$L,'ATL GA Inventory'!L$3)</f>
        <v>0</v>
      </c>
      <c r="M114" s="45">
        <f>SUMIFS('ATL RAW'!$J:$J,'ATL RAW'!$I:$I,'ATL GA Inventory'!$B114,'ATL RAW'!$L:$L,'ATL GA Inventory'!M$3)+SUMIFS('ATL CR'!$J:$J,'ATL CR'!$I:$I,'ATL GA Inventory'!$B114,'ATL CR'!$L:$L,'ATL GA Inventory'!M$3)</f>
        <v>0</v>
      </c>
      <c r="N114" s="45">
        <f>SUMIFS('ATL RAW'!$J:$J,'ATL RAW'!$I:$I,'ATL GA Inventory'!$B114,'ATL RAW'!$L:$L,'ATL GA Inventory'!N$3)+SUMIFS('ATL CR'!$J:$J,'ATL CR'!$I:$I,'ATL GA Inventory'!$B114,'ATL CR'!$L:$L,'ATL GA Inventory'!N$3)</f>
        <v>0</v>
      </c>
      <c r="O114" s="45">
        <f>SUMIFS('ATL RAW'!$J:$J,'ATL RAW'!$I:$I,'ATL GA Inventory'!$B114,'ATL RAW'!$L:$L,'ATL GA Inventory'!O$3)+SUMIFS('ATL CR'!$J:$J,'ATL CR'!$I:$I,'ATL GA Inventory'!$B114,'ATL CR'!$L:$L,'ATL GA Inventory'!O$3)</f>
        <v>0</v>
      </c>
      <c r="P114" s="45">
        <f>SUMIFS('ATL RAW'!$J:$J,'ATL RAW'!$I:$I,'ATL GA Inventory'!$B114,'ATL RAW'!$L:$L,'ATL GA Inventory'!P$3)+SUMIFS('ATL CR'!$J:$J,'ATL CR'!$I:$I,'ATL GA Inventory'!$B114,'ATL CR'!$L:$L,'ATL GA Inventory'!P$3)</f>
        <v>0</v>
      </c>
      <c r="Q114" s="45">
        <f>SUMIFS('ATL RAW'!$J:$J,'ATL RAW'!$I:$I,'ATL GA Inventory'!$B114,'ATL RAW'!$L:$L,'ATL GA Inventory'!Q$3)+SUMIFS('ATL CR'!$J:$J,'ATL CR'!$I:$I,'ATL GA Inventory'!$B114,'ATL CR'!$L:$L,'ATL GA Inventory'!Q$3)</f>
        <v>0</v>
      </c>
      <c r="R114" s="45">
        <f>SUMIFS('ATL RAW'!$J:$J,'ATL RAW'!$I:$I,'ATL GA Inventory'!$B114,'ATL RAW'!$L:$L,'ATL GA Inventory'!R$3)+SUMIFS('ATL CR'!$J:$J,'ATL CR'!$I:$I,'ATL GA Inventory'!$B114,'ATL CR'!$L:$L,'ATL GA Inventory'!R$3)</f>
        <v>0</v>
      </c>
      <c r="S114" s="45">
        <f>SUMIFS('ATL RAW'!$J:$J,'ATL RAW'!$I:$I,'ATL GA Inventory'!$B114,'ATL RAW'!$L:$L,'ATL GA Inventory'!S$3)+SUMIFS('ATL CR'!$J:$J,'ATL CR'!$I:$I,'ATL GA Inventory'!$B114,'ATL CR'!$L:$L,'ATL GA Inventory'!S$3)</f>
        <v>0</v>
      </c>
      <c r="T114" s="45">
        <f>SUMIFS('ATL RAW'!$J:$J,'ATL RAW'!$I:$I,'ATL GA Inventory'!$B114,'ATL RAW'!$L:$L,'ATL GA Inventory'!T$3)+SUMIFS('ATL CR'!$J:$J,'ATL CR'!$I:$I,'ATL GA Inventory'!$B114,'ATL CR'!$L:$L,'ATL GA Inventory'!T$3)</f>
        <v>0</v>
      </c>
      <c r="U114" s="45">
        <f>SUMIFS('ATL RAW'!$J:$J,'ATL RAW'!$I:$I,'ATL GA Inventory'!$B114,'ATL RAW'!$L:$L,'ATL GA Inventory'!U$3)+SUMIFS('ATL CR'!$J:$J,'ATL CR'!$I:$I,'ATL GA Inventory'!$B114,'ATL CR'!$L:$L,'ATL GA Inventory'!U$3)</f>
        <v>0</v>
      </c>
      <c r="V114" s="45">
        <f>SUMIFS('ATL RAW'!$J:$J,'ATL RAW'!$I:$I,'ATL GA Inventory'!$B114,'ATL RAW'!$L:$L,'ATL GA Inventory'!V$3)+SUMIFS('ATL CR'!$J:$J,'ATL CR'!$I:$I,'ATL GA Inventory'!$B114,'ATL CR'!$L:$L,'ATL GA Inventory'!V$3)</f>
        <v>0</v>
      </c>
      <c r="W114" s="45">
        <f>SUMIFS('ATL RAW'!$J:$J,'ATL RAW'!$I:$I,'ATL GA Inventory'!$B114,'ATL RAW'!$L:$L,'ATL GA Inventory'!W$3)+SUMIFS('ATL CR'!$J:$J,'ATL CR'!$I:$I,'ATL GA Inventory'!$B114,'ATL CR'!$L:$L,'ATL GA Inventory'!W$3)</f>
        <v>0</v>
      </c>
      <c r="X114" s="45">
        <f>SUMIFS('ATL RAW'!$J:$J,'ATL RAW'!$I:$I,'ATL GA Inventory'!$B114,'ATL RAW'!$L:$L,'ATL GA Inventory'!X$3)+SUMIFS('ATL CR'!$J:$J,'ATL CR'!$I:$I,'ATL GA Inventory'!$B114,'ATL CR'!$L:$L,'ATL GA Inventory'!X$3)</f>
        <v>0</v>
      </c>
      <c r="Y114" s="45">
        <f>SUMIFS('ATL RAW'!$J:$J,'ATL RAW'!$I:$I,'ATL GA Inventory'!$B114,'ATL RAW'!$L:$L,'ATL GA Inventory'!Y$3)+SUMIFS('ATL CR'!$J:$J,'ATL CR'!$I:$I,'ATL GA Inventory'!$B114,'ATL CR'!$L:$L,'ATL GA Inventory'!Y$3)</f>
        <v>0</v>
      </c>
      <c r="Z114" s="45">
        <f>SUMIFS('ATL RAW'!$J:$J,'ATL RAW'!$I:$I,'ATL GA Inventory'!$B114,'ATL RAW'!$L:$L,'ATL GA Inventory'!Z$3)+SUMIFS('ATL CR'!$J:$J,'ATL CR'!$I:$I,'ATL GA Inventory'!$B114,'ATL CR'!$L:$L,'ATL GA Inventory'!Z$3)</f>
        <v>0</v>
      </c>
      <c r="AA114" s="45">
        <f>SUMIFS('ATL RAW'!$J:$J,'ATL RAW'!$I:$I,'ATL GA Inventory'!$B114,'ATL RAW'!$L:$L,'ATL GA Inventory'!AA$3)+SUMIFS('ATL CR'!$J:$J,'ATL CR'!$I:$I,'ATL GA Inventory'!$B114,'ATL CR'!$L:$L,'ATL GA Inventory'!AA$3)</f>
        <v>0</v>
      </c>
      <c r="AB114" s="45">
        <f>SUMIFS('ATL RAW'!$J:$J,'ATL RAW'!$I:$I,'ATL GA Inventory'!$B114,'ATL RAW'!$L:$L,'ATL GA Inventory'!AB$3)+SUMIFS('ATL CR'!$J:$J,'ATL CR'!$I:$I,'ATL GA Inventory'!$B114,'ATL CR'!$L:$L,'ATL GA Inventory'!AB$3)</f>
        <v>0</v>
      </c>
      <c r="AC114" s="45">
        <f>SUMIFS('ATL RAW'!$J:$J,'ATL RAW'!$I:$I,'ATL GA Inventory'!$B114,'ATL RAW'!$L:$L,'ATL GA Inventory'!AC$3)+SUMIFS('ATL CR'!$J:$J,'ATL CR'!$I:$I,'ATL GA Inventory'!$B114,'ATL CR'!$L:$L,'ATL GA Inventory'!AC$3)</f>
        <v>0</v>
      </c>
      <c r="AD114" s="45">
        <f>SUMIFS('ATL RAW'!$J:$J,'ATL RAW'!$I:$I,'ATL GA Inventory'!$B114,'ATL RAW'!$L:$L,'ATL GA Inventory'!AD$3)+SUMIFS('ATL CR'!$J:$J,'ATL CR'!$I:$I,'ATL GA Inventory'!$B114,'ATL CR'!$L:$L,'ATL GA Inventory'!AD$3)</f>
        <v>0</v>
      </c>
      <c r="AE114" s="45">
        <f>SUMIFS('ATL RAW'!$J:$J,'ATL RAW'!$I:$I,'ATL GA Inventory'!$B114,'ATL RAW'!$L:$L,'ATL GA Inventory'!AE$3)+SUMIFS('ATL CR'!$J:$J,'ATL CR'!$I:$I,'ATL GA Inventory'!$B114,'ATL CR'!$L:$L,'ATL GA Inventory'!AE$3)</f>
        <v>0</v>
      </c>
      <c r="AF114" s="45">
        <f>SUMIFS('ATL RAW'!$J:$J,'ATL RAW'!$I:$I,'ATL GA Inventory'!$B114,'ATL RAW'!$L:$L,'ATL GA Inventory'!AF$3)+SUMIFS('ATL CR'!$J:$J,'ATL CR'!$I:$I,'ATL GA Inventory'!$B114,'ATL CR'!$L:$L,'ATL GA Inventory'!AF$3)</f>
        <v>0</v>
      </c>
      <c r="AG114" s="45">
        <f>SUMIFS('ATL RAW'!$J:$J,'ATL RAW'!$I:$I,'ATL GA Inventory'!$B114,'ATL RAW'!$L:$L,'ATL GA Inventory'!AG$3)+SUMIFS('ATL CR'!$J:$J,'ATL CR'!$I:$I,'ATL GA Inventory'!$B114,'ATL CR'!$L:$L,'ATL GA Inventory'!AG$3)</f>
        <v>0</v>
      </c>
      <c r="AH114" s="45">
        <f>SUMIFS('ATL RAW'!$J:$J,'ATL RAW'!$I:$I,'ATL GA Inventory'!$B114,'ATL RAW'!$L:$L,'ATL GA Inventory'!AH$3)+SUMIFS('ATL CR'!$J:$J,'ATL CR'!$I:$I,'ATL GA Inventory'!$B114,'ATL CR'!$L:$L,'ATL GA Inventory'!AH$3)</f>
        <v>0</v>
      </c>
      <c r="AI114" s="45">
        <f>SUMIFS('ATL RAW'!$J:$J,'ATL RAW'!$I:$I,'ATL GA Inventory'!$B114,'ATL RAW'!$L:$L,'ATL GA Inventory'!AI$3)+SUMIFS('ATL CR'!$J:$J,'ATL CR'!$I:$I,'ATL GA Inventory'!$B114,'ATL CR'!$L:$L,'ATL GA Inventory'!AI$3)</f>
        <v>0</v>
      </c>
      <c r="AJ114" s="45">
        <f>SUMIFS('ATL RAW'!$J:$J,'ATL RAW'!$I:$I,'ATL GA Inventory'!$B114,'ATL RAW'!$L:$L,'ATL GA Inventory'!AJ$3)+SUMIFS('ATL CR'!$J:$J,'ATL CR'!$I:$I,'ATL GA Inventory'!$B114,'ATL CR'!$L:$L,'ATL GA Inventory'!AJ$3)</f>
        <v>0</v>
      </c>
      <c r="AK114" s="45">
        <f>SUMIFS('ATL RAW'!$J:$J,'ATL RAW'!$I:$I,'ATL GA Inventory'!$B114,'ATL RAW'!$L:$L,'ATL GA Inventory'!AK$3)+SUMIFS('ATL CR'!$J:$J,'ATL CR'!$I:$I,'ATL GA Inventory'!$B114,'ATL CR'!$L:$L,'ATL GA Inventory'!AK$3)</f>
        <v>0</v>
      </c>
      <c r="AL114" s="45">
        <f>SUMIFS('ATL RAW'!$J:$J,'ATL RAW'!$I:$I,'ATL GA Inventory'!$B114,'ATL RAW'!$L:$L,'ATL GA Inventory'!AL$3)+SUMIFS('ATL CR'!$J:$J,'ATL CR'!$I:$I,'ATL GA Inventory'!$B114,'ATL CR'!$L:$L,'ATL GA Inventory'!AL$3)</f>
        <v>0</v>
      </c>
      <c r="AM114" s="45">
        <f>SUMIFS('ATL RAW'!$J:$J,'ATL RAW'!$I:$I,'ATL GA Inventory'!$B114,'ATL RAW'!$L:$L,'ATL GA Inventory'!AM$3)+SUMIFS('ATL CR'!$J:$J,'ATL CR'!$I:$I,'ATL GA Inventory'!$B114,'ATL CR'!$L:$L,'ATL GA Inventory'!AM$3)</f>
        <v>0</v>
      </c>
      <c r="AN114" s="45">
        <f>SUMIFS('ATL RAW'!$J:$J,'ATL RAW'!$I:$I,'ATL GA Inventory'!$B114,'ATL RAW'!$L:$L,'ATL GA Inventory'!AN$3)+SUMIFS('ATL CR'!$J:$J,'ATL CR'!$I:$I,'ATL GA Inventory'!$B114,'ATL CR'!$L:$L,'ATL GA Inventory'!AN$3)</f>
        <v>0</v>
      </c>
      <c r="AO114" s="45">
        <f>SUMIFS('ATL RAW'!$J:$J,'ATL RAW'!$I:$I,'ATL GA Inventory'!$B114,'ATL RAW'!$L:$L,'ATL GA Inventory'!AO$3)+SUMIFS('ATL CR'!$J:$J,'ATL CR'!$I:$I,'ATL GA Inventory'!$B114,'ATL CR'!$L:$L,'ATL GA Inventory'!AO$3)</f>
        <v>0</v>
      </c>
      <c r="AP114" s="45">
        <f>SUMIFS('ATL RAW'!$J:$J,'ATL RAW'!$I:$I,'ATL GA Inventory'!$B114,'ATL RAW'!$L:$L,'ATL GA Inventory'!AP$3)+SUMIFS('ATL CR'!$J:$J,'ATL CR'!$I:$I,'ATL GA Inventory'!$B114,'ATL CR'!$L:$L,'ATL GA Inventory'!AP$3)</f>
        <v>0</v>
      </c>
      <c r="AQ114" s="45">
        <f>SUMIFS('ATL RAW'!$J:$J,'ATL RAW'!$I:$I,'ATL GA Inventory'!$B114,'ATL RAW'!$L:$L,'ATL GA Inventory'!AQ$3)+SUMIFS('ATL CR'!$J:$J,'ATL CR'!$I:$I,'ATL GA Inventory'!$B114,'ATL CR'!$L:$L,'ATL GA Inventory'!AQ$3)</f>
        <v>0</v>
      </c>
      <c r="AR114" s="45">
        <f>SUMIFS('ATL RAW'!$J:$J,'ATL RAW'!$I:$I,'ATL GA Inventory'!$B114,'ATL RAW'!$L:$L,'ATL GA Inventory'!AR$3)+SUMIFS('ATL CR'!$J:$J,'ATL CR'!$I:$I,'ATL GA Inventory'!$B114,'ATL CR'!$L:$L,'ATL GA Inventory'!AR$3)</f>
        <v>0</v>
      </c>
      <c r="AS114" s="45">
        <f>SUMIFS('ATL RAW'!$J:$J,'ATL RAW'!$I:$I,'ATL GA Inventory'!$B114,'ATL RAW'!$L:$L,'ATL GA Inventory'!AS$3)+SUMIFS('ATL CR'!$J:$J,'ATL CR'!$I:$I,'ATL GA Inventory'!$B114,'ATL CR'!$L:$L,'ATL GA Inventory'!AS$3)</f>
        <v>0</v>
      </c>
      <c r="AT114" s="45">
        <f>SUMIFS('ATL RAW'!$J:$J,'ATL RAW'!$I:$I,'ATL GA Inventory'!$B114,'ATL RAW'!$L:$L,'ATL GA Inventory'!AT$3)+SUMIFS('ATL CR'!$J:$J,'ATL CR'!$I:$I,'ATL GA Inventory'!$B114,'ATL CR'!$L:$L,'ATL GA Inventory'!AT$3)</f>
        <v>0</v>
      </c>
      <c r="AU114" s="45">
        <f>SUMIFS('ATL RAW'!$J:$J,'ATL RAW'!$I:$I,'ATL GA Inventory'!$B114,'ATL RAW'!$L:$L,'ATL GA Inventory'!AU$3)+SUMIFS('ATL CR'!$J:$J,'ATL CR'!$I:$I,'ATL GA Inventory'!$B114,'ATL CR'!$L:$L,'ATL GA Inventory'!AU$3)</f>
        <v>0</v>
      </c>
      <c r="AV114" s="45">
        <f>SUMIFS('ATL RAW'!$J:$J,'ATL RAW'!$I:$I,'ATL GA Inventory'!$B114,'ATL RAW'!$L:$L,'ATL GA Inventory'!AV$3)+SUMIFS('ATL CR'!$J:$J,'ATL CR'!$I:$I,'ATL GA Inventory'!$B114,'ATL CR'!$L:$L,'ATL GA Inventory'!AV$3)</f>
        <v>0</v>
      </c>
      <c r="AW114" s="45">
        <f>SUMIFS('ATL RAW'!$J:$J,'ATL RAW'!$I:$I,'ATL GA Inventory'!$B114,'ATL RAW'!$L:$L,'ATL GA Inventory'!AW$3)+SUMIFS('ATL CR'!$J:$J,'ATL CR'!$I:$I,'ATL GA Inventory'!$B114,'ATL CR'!$L:$L,'ATL GA Inventory'!AW$3)</f>
        <v>0</v>
      </c>
      <c r="AX114" s="45">
        <f>SUMIFS('ATL RAW'!$J:$J,'ATL RAW'!$I:$I,'ATL GA Inventory'!$B114,'ATL RAW'!$L:$L,'ATL GA Inventory'!AX$3)+SUMIFS('ATL CR'!$J:$J,'ATL CR'!$I:$I,'ATL GA Inventory'!$B114,'ATL CR'!$L:$L,'ATL GA Inventory'!AX$3)</f>
        <v>0</v>
      </c>
      <c r="AY114" s="45">
        <f>SUMIFS('ATL RAW'!$J:$J,'ATL RAW'!$I:$I,'ATL GA Inventory'!$B114,'ATL RAW'!$L:$L,'ATL GA Inventory'!AY$3)+SUMIFS('ATL CR'!$J:$J,'ATL CR'!$I:$I,'ATL GA Inventory'!$B114,'ATL CR'!$L:$L,'ATL GA Inventory'!AY$3)</f>
        <v>0</v>
      </c>
      <c r="AZ114" s="45">
        <f>SUMIFS('ATL RAW'!$J:$J,'ATL RAW'!$I:$I,'ATL GA Inventory'!$B114,'ATL RAW'!$L:$L,'ATL GA Inventory'!AZ$3)+SUMIFS('ATL CR'!$J:$J,'ATL CR'!$I:$I,'ATL GA Inventory'!$B114,'ATL CR'!$L:$L,'ATL GA Inventory'!AZ$3)</f>
        <v>0</v>
      </c>
      <c r="BA114" s="45">
        <f>SUMIFS('ATL RAW'!$J:$J,'ATL RAW'!$I:$I,'ATL GA Inventory'!$B114,'ATL RAW'!$L:$L,'ATL GA Inventory'!BA$3)+SUMIFS('ATL CR'!$J:$J,'ATL CR'!$I:$I,'ATL GA Inventory'!$B114,'ATL CR'!$L:$L,'ATL GA Inventory'!BA$3)</f>
        <v>0</v>
      </c>
      <c r="BB114" s="45">
        <f>SUMIFS('ATL RAW'!$J:$J,'ATL RAW'!$I:$I,'ATL GA Inventory'!$B114,'ATL RAW'!$L:$L,'ATL GA Inventory'!BB$3)+SUMIFS('ATL CR'!$J:$J,'ATL CR'!$I:$I,'ATL GA Inventory'!$B114,'ATL CR'!$L:$L,'ATL GA Inventory'!BB$3)</f>
        <v>0</v>
      </c>
      <c r="BC114" s="45">
        <f>SUMIFS('ATL RAW'!$J:$J,'ATL RAW'!$I:$I,'ATL GA Inventory'!$B114,'ATL RAW'!$L:$L,'ATL GA Inventory'!BC$3)+SUMIFS('ATL CR'!$J:$J,'ATL CR'!$I:$I,'ATL GA Inventory'!$B114,'ATL CR'!$L:$L,'ATL GA Inventory'!BC$3)</f>
        <v>0</v>
      </c>
      <c r="BD114" s="45">
        <f>SUMIFS('ATL RAW'!$J:$J,'ATL RAW'!$I:$I,'ATL GA Inventory'!$B114,'ATL RAW'!$L:$L,'ATL GA Inventory'!BD$3)+SUMIFS('ATL CR'!$J:$J,'ATL CR'!$I:$I,'ATL GA Inventory'!$B114,'ATL CR'!$L:$L,'ATL GA Inventory'!BD$3)</f>
        <v>0</v>
      </c>
      <c r="BE114" s="45">
        <f>SUMIFS('ATL RAW'!$J:$J,'ATL RAW'!$I:$I,'ATL GA Inventory'!$B114,'ATL RAW'!$L:$L,'ATL GA Inventory'!BE$3)+SUMIFS('ATL CR'!$J:$J,'ATL CR'!$I:$I,'ATL GA Inventory'!$B114,'ATL CR'!$L:$L,'ATL GA Inventory'!BE$3)</f>
        <v>0</v>
      </c>
      <c r="BF114" s="45">
        <f>SUMIFS('ATL RAW'!$J:$J,'ATL RAW'!$I:$I,'ATL GA Inventory'!$B114,'ATL RAW'!$L:$L,'ATL GA Inventory'!BF$3)+SUMIFS('ATL CR'!$J:$J,'ATL CR'!$I:$I,'ATL GA Inventory'!$B114,'ATL CR'!$L:$L,'ATL GA Inventory'!BF$3)</f>
        <v>0</v>
      </c>
      <c r="BG114" s="45">
        <f>SUMIFS('ATL RAW'!$J:$J,'ATL RAW'!$I:$I,'ATL GA Inventory'!$B114,'ATL RAW'!$L:$L,'ATL GA Inventory'!BG$3)+SUMIFS('ATL CR'!$J:$J,'ATL CR'!$I:$I,'ATL GA Inventory'!$B114,'ATL CR'!$L:$L,'ATL GA Inventory'!BG$3)</f>
        <v>0</v>
      </c>
      <c r="BH114" s="45">
        <f>SUMIFS('ATL RAW'!$J:$J,'ATL RAW'!$I:$I,'ATL GA Inventory'!$B114,'ATL RAW'!$L:$L,'ATL GA Inventory'!BH$3)+SUMIFS('ATL CR'!$J:$J,'ATL CR'!$I:$I,'ATL GA Inventory'!$B114,'ATL CR'!$L:$L,'ATL GA Inventory'!BH$3)</f>
        <v>0</v>
      </c>
      <c r="BI114" s="45">
        <f>SUMIFS('ATL RAW'!$J:$J,'ATL RAW'!$I:$I,'ATL GA Inventory'!$B114,'ATL RAW'!$L:$L,'ATL GA Inventory'!BI$3)+SUMIFS('ATL CR'!$J:$J,'ATL CR'!$I:$I,'ATL GA Inventory'!$B114,'ATL CR'!$L:$L,'ATL GA Inventory'!BI$3)</f>
        <v>0</v>
      </c>
      <c r="BJ114" s="45">
        <f>SUMIFS('ATL RAW'!$J:$J,'ATL RAW'!$I:$I,'ATL GA Inventory'!$B114,'ATL RAW'!$L:$L,'ATL GA Inventory'!BJ$3)+SUMIFS('ATL CR'!$J:$J,'ATL CR'!$I:$I,'ATL GA Inventory'!$B114,'ATL CR'!$L:$L,'ATL GA Inventory'!BJ$3)</f>
        <v>0</v>
      </c>
      <c r="BK114" s="45">
        <f>SUMIFS('ATL RAW'!$J:$J,'ATL RAW'!$I:$I,'ATL GA Inventory'!$B114,'ATL RAW'!$L:$L,'ATL GA Inventory'!BK$3)+SUMIFS('ATL CR'!$J:$J,'ATL CR'!$I:$I,'ATL GA Inventory'!$B114,'ATL CR'!$L:$L,'ATL GA Inventory'!BK$3)</f>
        <v>0</v>
      </c>
      <c r="BL114" s="45">
        <f>SUMIFS('ATL RAW'!$J:$J,'ATL RAW'!$I:$I,'ATL GA Inventory'!$B114,'ATL RAW'!$L:$L,'ATL GA Inventory'!BL$3)+SUMIFS('ATL CR'!$J:$J,'ATL CR'!$I:$I,'ATL GA Inventory'!$B114,'ATL CR'!$L:$L,'ATL GA Inventory'!BL$3)</f>
        <v>0</v>
      </c>
      <c r="BM114" s="45">
        <f>SUMIFS('ATL RAW'!$J:$J,'ATL RAW'!$I:$I,'ATL GA Inventory'!$B114,'ATL RAW'!$L:$L,'ATL GA Inventory'!BM$3)+SUMIFS('ATL CR'!$J:$J,'ATL CR'!$I:$I,'ATL GA Inventory'!$B114,'ATL CR'!$L:$L,'ATL GA Inventory'!BM$3)</f>
        <v>0</v>
      </c>
      <c r="BN114" s="45">
        <f>SUMIFS('ATL RAW'!$J:$J,'ATL RAW'!$I:$I,'ATL GA Inventory'!$B114,'ATL RAW'!$L:$L,'ATL GA Inventory'!BN$3)+SUMIFS('ATL CR'!$J:$J,'ATL CR'!$I:$I,'ATL GA Inventory'!$B114,'ATL CR'!$L:$L,'ATL GA Inventory'!BN$3)</f>
        <v>0</v>
      </c>
      <c r="BO114" s="45">
        <f>SUMIFS('ATL RAW'!$J:$J,'ATL RAW'!$I:$I,'ATL GA Inventory'!$B114,'ATL RAW'!$L:$L,'ATL GA Inventory'!BO$3)+SUMIFS('ATL CR'!$J:$J,'ATL CR'!$I:$I,'ATL GA Inventory'!$B114,'ATL CR'!$L:$L,'ATL GA Inventory'!BO$3)</f>
        <v>0</v>
      </c>
      <c r="BP114" s="45">
        <f>SUMIFS('ATL RAW'!$J:$J,'ATL RAW'!$I:$I,'ATL GA Inventory'!$B114,'ATL RAW'!$L:$L,'ATL GA Inventory'!BP$3)+SUMIFS('ATL CR'!$J:$J,'ATL CR'!$I:$I,'ATL GA Inventory'!$B114,'ATL CR'!$L:$L,'ATL GA Inventory'!BP$3)</f>
        <v>0</v>
      </c>
      <c r="BQ114" s="45">
        <f>SUMIFS('ATL RAW'!$J:$J,'ATL RAW'!$I:$I,'ATL GA Inventory'!$B114,'ATL RAW'!$L:$L,'ATL GA Inventory'!BQ$3)+SUMIFS('ATL CR'!$J:$J,'ATL CR'!$I:$I,'ATL GA Inventory'!$B114,'ATL CR'!$L:$L,'ATL GA Inventory'!BQ$3)</f>
        <v>0</v>
      </c>
      <c r="BR114" s="45">
        <f>SUMIFS('ATL RAW'!$J:$J,'ATL RAW'!$I:$I,'ATL GA Inventory'!$B114,'ATL RAW'!$L:$L,'ATL GA Inventory'!BR$3)+SUMIFS('ATL CR'!$J:$J,'ATL CR'!$I:$I,'ATL GA Inventory'!$B114,'ATL CR'!$L:$L,'ATL GA Inventory'!BR$3)</f>
        <v>0</v>
      </c>
      <c r="BS114" s="45">
        <f>SUMIFS('ATL RAW'!$J:$J,'ATL RAW'!$I:$I,'ATL GA Inventory'!$B114,'ATL RAW'!$L:$L,'ATL GA Inventory'!BS$3)+SUMIFS('ATL CR'!$J:$J,'ATL CR'!$I:$I,'ATL GA Inventory'!$B114,'ATL CR'!$L:$L,'ATL GA Inventory'!BS$3)</f>
        <v>0</v>
      </c>
      <c r="BT114" s="45">
        <f>SUMIFS('ATL RAW'!$J:$J,'ATL RAW'!$I:$I,'ATL GA Inventory'!$B114,'ATL RAW'!$L:$L,'ATL GA Inventory'!BT$3)+SUMIFS('ATL CR'!$J:$J,'ATL CR'!$I:$I,'ATL GA Inventory'!$B114,'ATL CR'!$L:$L,'ATL GA Inventory'!BT$3)</f>
        <v>0</v>
      </c>
      <c r="BU114" s="45">
        <f>SUMIFS('ATL RAW'!$J:$J,'ATL RAW'!$I:$I,'ATL GA Inventory'!$B114,'ATL RAW'!$L:$L,'ATL GA Inventory'!BU$3)+SUMIFS('ATL CR'!$J:$J,'ATL CR'!$I:$I,'ATL GA Inventory'!$B114,'ATL CR'!$L:$L,'ATL GA Inventory'!BU$3)</f>
        <v>0</v>
      </c>
      <c r="BV114" s="45">
        <f>SUMIFS('ATL RAW'!$J:$J,'ATL RAW'!$I:$I,'ATL GA Inventory'!$B114,'ATL RAW'!$L:$L,'ATL GA Inventory'!BV$3)+SUMIFS('ATL CR'!$J:$J,'ATL CR'!$I:$I,'ATL GA Inventory'!$B114,'ATL CR'!$L:$L,'ATL GA Inventory'!BV$3)</f>
        <v>0</v>
      </c>
      <c r="BW114" s="45">
        <f>SUMIFS('ATL RAW'!$J:$J,'ATL RAW'!$I:$I,'ATL GA Inventory'!$B114,'ATL RAW'!$L:$L,'ATL GA Inventory'!BW$3)+SUMIFS('ATL CR'!$J:$J,'ATL CR'!$I:$I,'ATL GA Inventory'!$B114,'ATL CR'!$L:$L,'ATL GA Inventory'!BW$3)</f>
        <v>0</v>
      </c>
      <c r="BX114" s="45">
        <f>SUMIFS('ATL RAW'!$J:$J,'ATL RAW'!$I:$I,'ATL GA Inventory'!$B114,'ATL RAW'!$L:$L,'ATL GA Inventory'!BX$3)+SUMIFS('ATL CR'!$J:$J,'ATL CR'!$I:$I,'ATL GA Inventory'!$B114,'ATL CR'!$L:$L,'ATL GA Inventory'!BX$3)</f>
        <v>0</v>
      </c>
      <c r="BY114" s="45">
        <f>SUMIFS('ATL RAW'!$J:$J,'ATL RAW'!$I:$I,'ATL GA Inventory'!$B114,'ATL RAW'!$L:$L,'ATL GA Inventory'!BY$3)+SUMIFS('ATL CR'!$J:$J,'ATL CR'!$I:$I,'ATL GA Inventory'!$B114,'ATL CR'!$L:$L,'ATL GA Inventory'!BY$3)</f>
        <v>0</v>
      </c>
      <c r="BZ114" s="45">
        <f>SUMIFS('ATL RAW'!$J:$J,'ATL RAW'!$I:$I,'ATL GA Inventory'!$B114,'ATL RAW'!$L:$L,'ATL GA Inventory'!BZ$3)+SUMIFS('ATL CR'!$J:$J,'ATL CR'!$I:$I,'ATL GA Inventory'!$B114,'ATL CR'!$L:$L,'ATL GA Inventory'!BZ$3)</f>
        <v>0</v>
      </c>
      <c r="CA114" s="45">
        <f>SUMIFS('ATL RAW'!$J:$J,'ATL RAW'!$I:$I,'ATL GA Inventory'!$B114,'ATL RAW'!$L:$L,'ATL GA Inventory'!CA$3)+SUMIFS('ATL CR'!$J:$J,'ATL CR'!$I:$I,'ATL GA Inventory'!$B114,'ATL CR'!$L:$L,'ATL GA Inventory'!CA$3)</f>
        <v>0</v>
      </c>
      <c r="CB114" s="45">
        <f>SUMIFS('ATL RAW'!$J:$J,'ATL RAW'!$I:$I,'ATL GA Inventory'!$B114,'ATL RAW'!$L:$L,'ATL GA Inventory'!CB$3)+SUMIFS('ATL CR'!$J:$J,'ATL CR'!$I:$I,'ATL GA Inventory'!$B114,'ATL CR'!$L:$L,'ATL GA Inventory'!CB$3)</f>
        <v>0</v>
      </c>
      <c r="CC114" s="45">
        <f>SUMIFS('ATL RAW'!$J:$J,'ATL RAW'!$I:$I,'ATL GA Inventory'!$B114,'ATL RAW'!$L:$L,'ATL GA Inventory'!CC$3)+SUMIFS('ATL CR'!$J:$J,'ATL CR'!$I:$I,'ATL GA Inventory'!$B114,'ATL CR'!$L:$L,'ATL GA Inventory'!CC$3)</f>
        <v>0</v>
      </c>
      <c r="CD114" s="45">
        <f>SUMIFS('ATL RAW'!$J:$J,'ATL RAW'!$I:$I,'ATL GA Inventory'!$B114,'ATL RAW'!$L:$L,'ATL GA Inventory'!CD$3)+SUMIFS('ATL CR'!$J:$J,'ATL CR'!$I:$I,'ATL GA Inventory'!$B114,'ATL CR'!$L:$L,'ATL GA Inventory'!CD$3)</f>
        <v>0</v>
      </c>
      <c r="CE114" s="45">
        <f>SUMIFS('ATL RAW'!$J:$J,'ATL RAW'!$I:$I,'ATL GA Inventory'!$B114,'ATL RAW'!$L:$L,'ATL GA Inventory'!CE$3)+SUMIFS('ATL CR'!$J:$J,'ATL CR'!$I:$I,'ATL GA Inventory'!$B114,'ATL CR'!$L:$L,'ATL GA Inventory'!CE$3)</f>
        <v>0</v>
      </c>
      <c r="CF114" s="45">
        <f>SUMIFS('ATL RAW'!$J:$J,'ATL RAW'!$I:$I,'ATL GA Inventory'!$B114,'ATL RAW'!$L:$L,'ATL GA Inventory'!CF$3)+SUMIFS('ATL CR'!$J:$J,'ATL CR'!$I:$I,'ATL GA Inventory'!$B114,'ATL CR'!$L:$L,'ATL GA Inventory'!CF$3)</f>
        <v>0</v>
      </c>
      <c r="CG114" s="45">
        <f>SUMIFS('ATL RAW'!$J:$J,'ATL RAW'!$I:$I,'ATL GA Inventory'!$B114,'ATL RAW'!$L:$L,'ATL GA Inventory'!CG$3)+SUMIFS('ATL CR'!$J:$J,'ATL CR'!$I:$I,'ATL GA Inventory'!$B114,'ATL CR'!$L:$L,'ATL GA Inventory'!CG$3)</f>
        <v>0</v>
      </c>
      <c r="CH114" s="45">
        <f>SUMIFS('ATL RAW'!$J:$J,'ATL RAW'!$I:$I,'ATL GA Inventory'!$B114,'ATL RAW'!$L:$L,'ATL GA Inventory'!CH$3)+SUMIFS('ATL CR'!$J:$J,'ATL CR'!$I:$I,'ATL GA Inventory'!$B114,'ATL CR'!$L:$L,'ATL GA Inventory'!CH$3)</f>
        <v>0</v>
      </c>
      <c r="CI114" s="45">
        <f>SUMIFS('ATL RAW'!$J:$J,'ATL RAW'!$I:$I,'ATL GA Inventory'!$B114,'ATL RAW'!$L:$L,'ATL GA Inventory'!CI$3)+SUMIFS('ATL CR'!$J:$J,'ATL CR'!$I:$I,'ATL GA Inventory'!$B114,'ATL CR'!$L:$L,'ATL GA Inventory'!CI$3)</f>
        <v>0</v>
      </c>
      <c r="CJ114" s="45">
        <f>SUMIFS('ATL RAW'!$J:$J,'ATL RAW'!$I:$I,'ATL GA Inventory'!$B114,'ATL RAW'!$L:$L,'ATL GA Inventory'!CJ$3)+SUMIFS('ATL CR'!$J:$J,'ATL CR'!$I:$I,'ATL GA Inventory'!$B114,'ATL CR'!$L:$L,'ATL GA Inventory'!CJ$3)</f>
        <v>0</v>
      </c>
      <c r="CK114" s="45">
        <f>SUMIFS('ATL RAW'!$J:$J,'ATL RAW'!$I:$I,'ATL GA Inventory'!$B114,'ATL RAW'!$L:$L,'ATL GA Inventory'!CK$3)+SUMIFS('ATL CR'!$J:$J,'ATL CR'!$I:$I,'ATL GA Inventory'!$B114,'ATL CR'!$L:$L,'ATL GA Inventory'!CK$3)</f>
        <v>0</v>
      </c>
      <c r="CL114" s="45">
        <f>SUMIFS('ATL RAW'!$J:$J,'ATL RAW'!$I:$I,'ATL GA Inventory'!$B114,'ATL RAW'!$L:$L,'ATL GA Inventory'!CL$3)+SUMIFS('ATL CR'!$J:$J,'ATL CR'!$I:$I,'ATL GA Inventory'!$B114,'ATL CR'!$L:$L,'ATL GA Inventory'!CL$3)</f>
        <v>0</v>
      </c>
      <c r="CM114" s="45">
        <f>SUMIFS('ATL RAW'!$J:$J,'ATL RAW'!$I:$I,'ATL GA Inventory'!$B114,'ATL RAW'!$L:$L,'ATL GA Inventory'!CM$3)+SUMIFS('ATL CR'!$J:$J,'ATL CR'!$I:$I,'ATL GA Inventory'!$B114,'ATL CR'!$L:$L,'ATL GA Inventory'!CM$3)</f>
        <v>0</v>
      </c>
      <c r="CN114" s="45">
        <f>SUMIFS('ATL RAW'!$J:$J,'ATL RAW'!$I:$I,'ATL GA Inventory'!$B114,'ATL RAW'!$L:$L,'ATL GA Inventory'!CN$3)+SUMIFS('ATL CR'!$J:$J,'ATL CR'!$I:$I,'ATL GA Inventory'!$B114,'ATL CR'!$L:$L,'ATL GA Inventory'!CN$3)</f>
        <v>0</v>
      </c>
      <c r="CO114" s="45">
        <f>SUMIFS('ATL RAW'!$J:$J,'ATL RAW'!$I:$I,'ATL GA Inventory'!$B114,'ATL RAW'!$L:$L,'ATL GA Inventory'!CO$3)+SUMIFS('ATL CR'!$J:$J,'ATL CR'!$I:$I,'ATL GA Inventory'!$B114,'ATL CR'!$L:$L,'ATL GA Inventory'!CO$3)</f>
        <v>0</v>
      </c>
      <c r="CP114" s="45">
        <f>SUMIFS('ATL RAW'!$J:$J,'ATL RAW'!$I:$I,'ATL GA Inventory'!$B114,'ATL RAW'!$L:$L,'ATL GA Inventory'!CP$3)+SUMIFS('ATL CR'!$J:$J,'ATL CR'!$I:$I,'ATL GA Inventory'!$B114,'ATL CR'!$L:$L,'ATL GA Inventory'!CP$3)</f>
        <v>0</v>
      </c>
      <c r="CQ114" s="45">
        <f>SUMIFS('ATL RAW'!$J:$J,'ATL RAW'!$I:$I,'ATL GA Inventory'!$B114,'ATL RAW'!$L:$L,'ATL GA Inventory'!CQ$3)+SUMIFS('ATL CR'!$J:$J,'ATL CR'!$I:$I,'ATL GA Inventory'!$B114,'ATL CR'!$L:$L,'ATL GA Inventory'!CQ$3)</f>
        <v>0</v>
      </c>
      <c r="CR114" s="45">
        <f>SUMIFS('ATL RAW'!$J:$J,'ATL RAW'!$I:$I,'ATL GA Inventory'!$B114,'ATL RAW'!$L:$L,'ATL GA Inventory'!CR$3)+SUMIFS('ATL CR'!$J:$J,'ATL CR'!$I:$I,'ATL GA Inventory'!$B114,'ATL CR'!$L:$L,'ATL GA Inventory'!CR$3)</f>
        <v>0</v>
      </c>
      <c r="CS114" s="45">
        <f>SUMIFS('ATL RAW'!$J:$J,'ATL RAW'!$I:$I,'ATL GA Inventory'!$B114,'ATL RAW'!$L:$L,'ATL GA Inventory'!CS$3)+SUMIFS('ATL CR'!$J:$J,'ATL CR'!$I:$I,'ATL GA Inventory'!$B114,'ATL CR'!$L:$L,'ATL GA Inventory'!CS$3)</f>
        <v>0</v>
      </c>
      <c r="CT114" s="45">
        <f>SUMIFS('ATL RAW'!$J:$J,'ATL RAW'!$I:$I,'ATL GA Inventory'!$B114,'ATL RAW'!$L:$L,'ATL GA Inventory'!CT$3)+SUMIFS('ATL CR'!$J:$J,'ATL CR'!$I:$I,'ATL GA Inventory'!$B114,'ATL CR'!$L:$L,'ATL GA Inventory'!CT$3)</f>
        <v>0</v>
      </c>
      <c r="CU114" s="45">
        <f>SUMIFS('ATL RAW'!$J:$J,'ATL RAW'!$I:$I,'ATL GA Inventory'!$B114,'ATL RAW'!$L:$L,'ATL GA Inventory'!CU$3)+SUMIFS('ATL CR'!$J:$J,'ATL CR'!$I:$I,'ATL GA Inventory'!$B114,'ATL CR'!$L:$L,'ATL GA Inventory'!CU$3)</f>
        <v>0</v>
      </c>
      <c r="CV114" s="45">
        <f>SUMIFS('ATL RAW'!$J:$J,'ATL RAW'!$I:$I,'ATL GA Inventory'!$B114,'ATL RAW'!$L:$L,'ATL GA Inventory'!CV$3)+SUMIFS('ATL CR'!$J:$J,'ATL CR'!$I:$I,'ATL GA Inventory'!$B114,'ATL CR'!$L:$L,'ATL GA Inventory'!CV$3)</f>
        <v>0</v>
      </c>
      <c r="CW114" s="45">
        <f>SUMIFS('ATL RAW'!$J:$J,'ATL RAW'!$I:$I,'ATL GA Inventory'!$B114,'ATL RAW'!$L:$L,'ATL GA Inventory'!CW$3)+SUMIFS('ATL CR'!$J:$J,'ATL CR'!$I:$I,'ATL GA Inventory'!$B114,'ATL CR'!$L:$L,'ATL GA Inventory'!CW$3)</f>
        <v>0</v>
      </c>
      <c r="CX114" s="45">
        <f>SUMIFS('ATL RAW'!$J:$J,'ATL RAW'!$I:$I,'ATL GA Inventory'!$B114,'ATL RAW'!$L:$L,'ATL GA Inventory'!CX$3)+SUMIFS('ATL CR'!$J:$J,'ATL CR'!$I:$I,'ATL GA Inventory'!$B114,'ATL CR'!$L:$L,'ATL GA Inventory'!CX$3)</f>
        <v>0</v>
      </c>
      <c r="CY114" s="45">
        <f>SUMIFS('ATL RAW'!$J:$J,'ATL RAW'!$I:$I,'ATL GA Inventory'!$B114,'ATL RAW'!$L:$L,'ATL GA Inventory'!CY$3)+SUMIFS('ATL CR'!$J:$J,'ATL CR'!$I:$I,'ATL GA Inventory'!$B114,'ATL CR'!$L:$L,'ATL GA Inventory'!CY$3)</f>
        <v>0</v>
      </c>
      <c r="CZ114" s="45">
        <f>SUMIFS('ATL RAW'!$J:$J,'ATL RAW'!$I:$I,'ATL GA Inventory'!$B114,'ATL RAW'!$L:$L,'ATL GA Inventory'!CZ$3)+SUMIFS('ATL CR'!$J:$J,'ATL CR'!$I:$I,'ATL GA Inventory'!$B114,'ATL CR'!$L:$L,'ATL GA Inventory'!CZ$3)</f>
        <v>0</v>
      </c>
      <c r="DA114" s="45">
        <f>SUMIFS('ATL RAW'!$J:$J,'ATL RAW'!$I:$I,'ATL GA Inventory'!$B114,'ATL RAW'!$L:$L,'ATL GA Inventory'!DA$3)+SUMIFS('ATL CR'!$J:$J,'ATL CR'!$I:$I,'ATL GA Inventory'!$B114,'ATL CR'!$L:$L,'ATL GA Inventory'!DA$3)</f>
        <v>0</v>
      </c>
      <c r="DB114" s="45">
        <f>SUMIFS('ATL RAW'!$J:$J,'ATL RAW'!$I:$I,'ATL GA Inventory'!$B114,'ATL RAW'!$L:$L,'ATL GA Inventory'!DB$3)+SUMIFS('ATL CR'!$J:$J,'ATL CR'!$I:$I,'ATL GA Inventory'!$B114,'ATL CR'!$L:$L,'ATL GA Inventory'!DB$3)</f>
        <v>0</v>
      </c>
      <c r="DC114" s="45">
        <f>SUMIFS('ATL RAW'!$J:$J,'ATL RAW'!$I:$I,'ATL GA Inventory'!$B114,'ATL RAW'!$L:$L,'ATL GA Inventory'!DC$3)+SUMIFS('ATL CR'!$J:$J,'ATL CR'!$I:$I,'ATL GA Inventory'!$B114,'ATL CR'!$L:$L,'ATL GA Inventory'!DC$3)</f>
        <v>0</v>
      </c>
      <c r="DD114" s="45">
        <f>SUMIFS('ATL RAW'!$J:$J,'ATL RAW'!$I:$I,'ATL GA Inventory'!$B114,'ATL RAW'!$L:$L,'ATL GA Inventory'!DD$3)+SUMIFS('ATL CR'!$J:$J,'ATL CR'!$I:$I,'ATL GA Inventory'!$B114,'ATL CR'!$L:$L,'ATL GA Inventory'!DD$3)</f>
        <v>0</v>
      </c>
      <c r="DE114" s="45">
        <f>SUMIFS('ATL RAW'!$J:$J,'ATL RAW'!$I:$I,'ATL GA Inventory'!$B114,'ATL RAW'!$L:$L,'ATL GA Inventory'!DE$3)+SUMIFS('ATL CR'!$J:$J,'ATL CR'!$I:$I,'ATL GA Inventory'!$B114,'ATL CR'!$L:$L,'ATL GA Inventory'!DE$3)</f>
        <v>0</v>
      </c>
      <c r="DF114" s="45">
        <f>SUMIFS('ATL RAW'!$J:$J,'ATL RAW'!$I:$I,'ATL GA Inventory'!$B114,'ATL RAW'!$L:$L,'ATL GA Inventory'!DF$3)+SUMIFS('ATL CR'!$J:$J,'ATL CR'!$I:$I,'ATL GA Inventory'!$B114,'ATL CR'!$L:$L,'ATL GA Inventory'!DF$3)</f>
        <v>0</v>
      </c>
      <c r="DG114" s="45">
        <f>SUMIFS('ATL RAW'!$J:$J,'ATL RAW'!$I:$I,'ATL GA Inventory'!$B114,'ATL RAW'!$L:$L,'ATL GA Inventory'!DG$3)+SUMIFS('ATL CR'!$J:$J,'ATL CR'!$I:$I,'ATL GA Inventory'!$B114,'ATL CR'!$L:$L,'ATL GA Inventory'!DG$3)</f>
        <v>0</v>
      </c>
      <c r="DH114" s="45">
        <f>SUMIFS('ATL RAW'!$J:$J,'ATL RAW'!$I:$I,'ATL GA Inventory'!$B114,'ATL RAW'!$L:$L,'ATL GA Inventory'!DH$3)+SUMIFS('ATL CR'!$J:$J,'ATL CR'!$I:$I,'ATL GA Inventory'!$B114,'ATL CR'!$L:$L,'ATL GA Inventory'!DH$3)</f>
        <v>0</v>
      </c>
      <c r="DI114" s="45">
        <f>SUMIFS('ATL RAW'!$J:$J,'ATL RAW'!$I:$I,'ATL GA Inventory'!$B114,'ATL RAW'!$L:$L,'ATL GA Inventory'!DI$3)+SUMIFS('ATL CR'!$J:$J,'ATL CR'!$I:$I,'ATL GA Inventory'!$B114,'ATL CR'!$L:$L,'ATL GA Inventory'!DI$3)</f>
        <v>0</v>
      </c>
      <c r="DJ114" s="45">
        <f>SUMIFS('ATL RAW'!$J:$J,'ATL RAW'!$I:$I,'ATL GA Inventory'!$B114,'ATL RAW'!$L:$L,'ATL GA Inventory'!DJ$3)+SUMIFS('ATL CR'!$J:$J,'ATL CR'!$I:$I,'ATL GA Inventory'!$B114,'ATL CR'!$L:$L,'ATL GA Inventory'!DJ$3)</f>
        <v>0</v>
      </c>
      <c r="DK114" s="45">
        <f>SUMIFS('ATL RAW'!$J:$J,'ATL RAW'!$I:$I,'ATL GA Inventory'!$B114,'ATL RAW'!$L:$L,'ATL GA Inventory'!DK$3)+SUMIFS('ATL CR'!$J:$J,'ATL CR'!$I:$I,'ATL GA Inventory'!$B114,'ATL CR'!$L:$L,'ATL GA Inventory'!DK$3)</f>
        <v>0</v>
      </c>
      <c r="DL114" s="45">
        <f>SUMIFS('ATL RAW'!$J:$J,'ATL RAW'!$I:$I,'ATL GA Inventory'!$B114,'ATL RAW'!$L:$L,'ATL GA Inventory'!DL$3)+SUMIFS('ATL CR'!$J:$J,'ATL CR'!$I:$I,'ATL GA Inventory'!$B114,'ATL CR'!$L:$L,'ATL GA Inventory'!DL$3)</f>
        <v>0</v>
      </c>
      <c r="DM114" s="45">
        <f>SUMIFS('ATL RAW'!$J:$J,'ATL RAW'!$I:$I,'ATL GA Inventory'!$B114,'ATL RAW'!$L:$L,'ATL GA Inventory'!DM$3)+SUMIFS('ATL CR'!$J:$J,'ATL CR'!$I:$I,'ATL GA Inventory'!$B114,'ATL CR'!$L:$L,'ATL GA Inventory'!DM$3)</f>
        <v>0</v>
      </c>
      <c r="DN114" s="45">
        <f>SUMIFS('ATL RAW'!$J:$J,'ATL RAW'!$I:$I,'ATL GA Inventory'!$B114,'ATL RAW'!$L:$L,'ATL GA Inventory'!DN$3)+SUMIFS('ATL CR'!$J:$J,'ATL CR'!$I:$I,'ATL GA Inventory'!$B114,'ATL CR'!$L:$L,'ATL GA Inventory'!DN$3)</f>
        <v>0</v>
      </c>
      <c r="DO114" s="45">
        <f>SUMIFS('ATL RAW'!$J:$J,'ATL RAW'!$I:$I,'ATL GA Inventory'!$B114,'ATL RAW'!$L:$L,'ATL GA Inventory'!DO$3)+SUMIFS('ATL CR'!$J:$J,'ATL CR'!$I:$I,'ATL GA Inventory'!$B114,'ATL CR'!$L:$L,'ATL GA Inventory'!DO$3)</f>
        <v>0</v>
      </c>
      <c r="DP114" s="45">
        <f>SUMIFS('ATL RAW'!$J:$J,'ATL RAW'!$I:$I,'ATL GA Inventory'!$B114,'ATL RAW'!$L:$L,'ATL GA Inventory'!DP$3)+SUMIFS('ATL CR'!$J:$J,'ATL CR'!$I:$I,'ATL GA Inventory'!$B114,'ATL CR'!$L:$L,'ATL GA Inventory'!DP$3)</f>
        <v>0</v>
      </c>
      <c r="DQ114" s="45">
        <f>SUMIFS('ATL RAW'!$J:$J,'ATL RAW'!$I:$I,'ATL GA Inventory'!$B114,'ATL RAW'!$L:$L,'ATL GA Inventory'!DQ$3)+SUMIFS('ATL CR'!$J:$J,'ATL CR'!$I:$I,'ATL GA Inventory'!$B114,'ATL CR'!$L:$L,'ATL GA Inventory'!DQ$3)</f>
        <v>0</v>
      </c>
      <c r="DR114" s="45">
        <f>SUMIFS('ATL RAW'!$J:$J,'ATL RAW'!$I:$I,'ATL GA Inventory'!$B114,'ATL RAW'!$L:$L,'ATL GA Inventory'!DR$3)+SUMIFS('ATL CR'!$J:$J,'ATL CR'!$I:$I,'ATL GA Inventory'!$B114,'ATL CR'!$L:$L,'ATL GA Inventory'!DR$3)</f>
        <v>0</v>
      </c>
      <c r="DS114" s="45">
        <f>SUMIFS('ATL RAW'!$J:$J,'ATL RAW'!$I:$I,'ATL GA Inventory'!$B114,'ATL RAW'!$L:$L,'ATL GA Inventory'!DS$3)+SUMIFS('ATL CR'!$J:$J,'ATL CR'!$I:$I,'ATL GA Inventory'!$B114,'ATL CR'!$L:$L,'ATL GA Inventory'!DS$3)</f>
        <v>0</v>
      </c>
      <c r="DT114" s="45">
        <f>SUMIFS('ATL RAW'!$J:$J,'ATL RAW'!$I:$I,'ATL GA Inventory'!$B114,'ATL RAW'!$L:$L,'ATL GA Inventory'!DT$3)+SUMIFS('ATL CR'!$J:$J,'ATL CR'!$I:$I,'ATL GA Inventory'!$B114,'ATL CR'!$L:$L,'ATL GA Inventory'!DT$3)</f>
        <v>0</v>
      </c>
      <c r="DU114" s="45">
        <f>SUMIFS('ATL RAW'!$J:$J,'ATL RAW'!$I:$I,'ATL GA Inventory'!$B114,'ATL RAW'!$L:$L,'ATL GA Inventory'!DU$3)+SUMIFS('ATL CR'!$J:$J,'ATL CR'!$I:$I,'ATL GA Inventory'!$B114,'ATL CR'!$L:$L,'ATL GA Inventory'!DU$3)</f>
        <v>0</v>
      </c>
      <c r="DV114" s="45">
        <f>SUMIFS('ATL RAW'!$J:$J,'ATL RAW'!$I:$I,'ATL GA Inventory'!$B114,'ATL RAW'!$L:$L,'ATL GA Inventory'!DV$3)+SUMIFS('ATL CR'!$J:$J,'ATL CR'!$I:$I,'ATL GA Inventory'!$B114,'ATL CR'!$L:$L,'ATL GA Inventory'!DV$3)</f>
        <v>0</v>
      </c>
      <c r="DW114" s="45">
        <f>SUMIFS('ATL RAW'!$J:$J,'ATL RAW'!$I:$I,'ATL GA Inventory'!$B114,'ATL RAW'!$L:$L,'ATL GA Inventory'!DW$3)+SUMIFS('ATL CR'!$J:$J,'ATL CR'!$I:$I,'ATL GA Inventory'!$B114,'ATL CR'!$L:$L,'ATL GA Inventory'!DW$3)</f>
        <v>0</v>
      </c>
      <c r="DX114" s="45">
        <f>SUMIFS('ATL RAW'!$J:$J,'ATL RAW'!$I:$I,'ATL GA Inventory'!$B114,'ATL RAW'!$L:$L,'ATL GA Inventory'!DX$3)+SUMIFS('ATL CR'!$J:$J,'ATL CR'!$I:$I,'ATL GA Inventory'!$B114,'ATL CR'!$L:$L,'ATL GA Inventory'!DX$3)</f>
        <v>0</v>
      </c>
      <c r="DY114" s="45">
        <f>SUMIFS('ATL RAW'!$J:$J,'ATL RAW'!$I:$I,'ATL GA Inventory'!$B114,'ATL RAW'!$L:$L,'ATL GA Inventory'!DY$3)+SUMIFS('ATL CR'!$J:$J,'ATL CR'!$I:$I,'ATL GA Inventory'!$B114,'ATL CR'!$L:$L,'ATL GA Inventory'!DY$3)</f>
        <v>0</v>
      </c>
      <c r="DZ114" s="45">
        <f>SUMIFS('ATL RAW'!$J:$J,'ATL RAW'!$I:$I,'ATL GA Inventory'!$B114,'ATL RAW'!$L:$L,'ATL GA Inventory'!DZ$3)+SUMIFS('ATL CR'!$J:$J,'ATL CR'!$I:$I,'ATL GA Inventory'!$B114,'ATL CR'!$L:$L,'ATL GA Inventory'!DZ$3)</f>
        <v>0</v>
      </c>
      <c r="EA114" s="45">
        <f>SUMIFS('ATL RAW'!$J:$J,'ATL RAW'!$I:$I,'ATL GA Inventory'!$B114,'ATL RAW'!$L:$L,'ATL GA Inventory'!EA$3)+SUMIFS('ATL CR'!$J:$J,'ATL CR'!$I:$I,'ATL GA Inventory'!$B114,'ATL CR'!$L:$L,'ATL GA Inventory'!EA$3)</f>
        <v>0</v>
      </c>
      <c r="EB114" s="45">
        <f>SUMIFS('ATL RAW'!$J:$J,'ATL RAW'!$I:$I,'ATL GA Inventory'!$B114,'ATL RAW'!$L:$L,'ATL GA Inventory'!EB$3)+SUMIFS('ATL CR'!$J:$J,'ATL CR'!$I:$I,'ATL GA Inventory'!$B114,'ATL CR'!$L:$L,'ATL GA Inventory'!EB$3)</f>
        <v>0</v>
      </c>
      <c r="EC114" s="45">
        <f>SUMIFS('ATL RAW'!$J:$J,'ATL RAW'!$I:$I,'ATL GA Inventory'!$B114,'ATL RAW'!$L:$L,'ATL GA Inventory'!EC$3)+SUMIFS('ATL CR'!$J:$J,'ATL CR'!$I:$I,'ATL GA Inventory'!$B114,'ATL CR'!$L:$L,'ATL GA Inventory'!EC$3)</f>
        <v>0</v>
      </c>
      <c r="ED114" s="45">
        <f>SUMIFS('ATL RAW'!$J:$J,'ATL RAW'!$I:$I,'ATL GA Inventory'!$B114,'ATL RAW'!$L:$L,'ATL GA Inventory'!ED$3)+SUMIFS('ATL CR'!$J:$J,'ATL CR'!$I:$I,'ATL GA Inventory'!$B114,'ATL CR'!$L:$L,'ATL GA Inventory'!ED$3)</f>
        <v>0</v>
      </c>
      <c r="EE114" s="45">
        <f>SUMIFS('ATL RAW'!$J:$J,'ATL RAW'!$I:$I,'ATL GA Inventory'!$B114,'ATL RAW'!$L:$L,'ATL GA Inventory'!EE$3)+SUMIFS('ATL CR'!$J:$J,'ATL CR'!$I:$I,'ATL GA Inventory'!$B114,'ATL CR'!$L:$L,'ATL GA Inventory'!EE$3)</f>
        <v>0</v>
      </c>
      <c r="EF114" s="45">
        <f>SUMIFS('ATL RAW'!$J:$J,'ATL RAW'!$I:$I,'ATL GA Inventory'!$B114,'ATL RAW'!$L:$L,'ATL GA Inventory'!EF$3)+SUMIFS('ATL CR'!$J:$J,'ATL CR'!$I:$I,'ATL GA Inventory'!$B114,'ATL CR'!$L:$L,'ATL GA Inventory'!EF$3)</f>
        <v>0</v>
      </c>
      <c r="EG114" s="45">
        <f>SUMIFS('ATL RAW'!$J:$J,'ATL RAW'!$I:$I,'ATL GA Inventory'!$B114,'ATL RAW'!$L:$L,'ATL GA Inventory'!EG$3)+SUMIFS('ATL CR'!$J:$J,'ATL CR'!$I:$I,'ATL GA Inventory'!$B114,'ATL CR'!$L:$L,'ATL GA Inventory'!EG$3)</f>
        <v>0</v>
      </c>
      <c r="EH114" s="45">
        <f>SUMIFS('ATL RAW'!$J:$J,'ATL RAW'!$I:$I,'ATL GA Inventory'!$B114,'ATL RAW'!$L:$L,'ATL GA Inventory'!EH$3)+SUMIFS('ATL CR'!$J:$J,'ATL CR'!$I:$I,'ATL GA Inventory'!$B114,'ATL CR'!$L:$L,'ATL GA Inventory'!EH$3)</f>
        <v>0</v>
      </c>
      <c r="EI114" s="45">
        <f>SUMIFS('ATL RAW'!$J:$J,'ATL RAW'!$I:$I,'ATL GA Inventory'!$B114,'ATL RAW'!$L:$L,'ATL GA Inventory'!EI$3)+SUMIFS('ATL CR'!$J:$J,'ATL CR'!$I:$I,'ATL GA Inventory'!$B114,'ATL CR'!$L:$L,'ATL GA Inventory'!EI$3)</f>
        <v>0</v>
      </c>
      <c r="EJ114" s="45">
        <f>SUMIFS('ATL RAW'!$J:$J,'ATL RAW'!$I:$I,'ATL GA Inventory'!$B114,'ATL RAW'!$L:$L,'ATL GA Inventory'!EJ$3)+SUMIFS('ATL CR'!$J:$J,'ATL CR'!$I:$I,'ATL GA Inventory'!$B114,'ATL CR'!$L:$L,'ATL GA Inventory'!EJ$3)</f>
        <v>0</v>
      </c>
      <c r="EK114" s="45">
        <f>SUMIFS('ATL RAW'!$J:$J,'ATL RAW'!$I:$I,'ATL GA Inventory'!$B114,'ATL RAW'!$L:$L,'ATL GA Inventory'!EK$3)+SUMIFS('ATL CR'!$J:$J,'ATL CR'!$I:$I,'ATL GA Inventory'!$B114,'ATL CR'!$L:$L,'ATL GA Inventory'!EK$3)</f>
        <v>0</v>
      </c>
      <c r="EL114" s="45">
        <f>SUMIFS('ATL RAW'!$J:$J,'ATL RAW'!$I:$I,'ATL GA Inventory'!$B114,'ATL RAW'!$L:$L,'ATL GA Inventory'!EL$3)+SUMIFS('ATL CR'!$J:$J,'ATL CR'!$I:$I,'ATL GA Inventory'!$B114,'ATL CR'!$L:$L,'ATL GA Inventory'!EL$3)</f>
        <v>0</v>
      </c>
      <c r="EM114" s="45">
        <f>SUMIFS('ATL RAW'!$J:$J,'ATL RAW'!$I:$I,'ATL GA Inventory'!$B114,'ATL RAW'!$L:$L,'ATL GA Inventory'!EM$3)+SUMIFS('ATL CR'!$J:$J,'ATL CR'!$I:$I,'ATL GA Inventory'!$B114,'ATL CR'!$L:$L,'ATL GA Inventory'!EM$3)</f>
        <v>0</v>
      </c>
      <c r="EN114" s="45">
        <f>SUMIFS('ATL RAW'!$J:$J,'ATL RAW'!$I:$I,'ATL GA Inventory'!$B114,'ATL RAW'!$L:$L,'ATL GA Inventory'!EN$3)+SUMIFS('ATL CR'!$J:$J,'ATL CR'!$I:$I,'ATL GA Inventory'!$B114,'ATL CR'!$L:$L,'ATL GA Inventory'!EN$3)</f>
        <v>0</v>
      </c>
      <c r="EO114" s="45">
        <f>SUMIFS('ATL RAW'!$J:$J,'ATL RAW'!$I:$I,'ATL GA Inventory'!$B114,'ATL RAW'!$L:$L,'ATL GA Inventory'!EO$3)+SUMIFS('ATL CR'!$J:$J,'ATL CR'!$I:$I,'ATL GA Inventory'!$B114,'ATL CR'!$L:$L,'ATL GA Inventory'!EO$3)</f>
        <v>0</v>
      </c>
      <c r="EP114" s="45">
        <f>SUMIFS('ATL RAW'!$J:$J,'ATL RAW'!$I:$I,'ATL GA Inventory'!$B114,'ATL RAW'!$L:$L,'ATL GA Inventory'!EP$3)+SUMIFS('ATL CR'!$J:$J,'ATL CR'!$I:$I,'ATL GA Inventory'!$B114,'ATL CR'!$L:$L,'ATL GA Inventory'!EP$3)</f>
        <v>0</v>
      </c>
      <c r="EQ114" s="45">
        <f>SUMIFS('ATL RAW'!$J:$J,'ATL RAW'!$I:$I,'ATL GA Inventory'!$B114,'ATL RAW'!$L:$L,'ATL GA Inventory'!EQ$3)+SUMIFS('ATL CR'!$J:$J,'ATL CR'!$I:$I,'ATL GA Inventory'!$B114,'ATL CR'!$L:$L,'ATL GA Inventory'!EQ$3)</f>
        <v>0</v>
      </c>
      <c r="ER114" s="45">
        <f>SUMIFS('ATL RAW'!$J:$J,'ATL RAW'!$I:$I,'ATL GA Inventory'!$B114,'ATL RAW'!$L:$L,'ATL GA Inventory'!ER$3)+SUMIFS('ATL CR'!$J:$J,'ATL CR'!$I:$I,'ATL GA Inventory'!$B114,'ATL CR'!$L:$L,'ATL GA Inventory'!ER$3)</f>
        <v>0</v>
      </c>
      <c r="ES114" s="45">
        <f>SUMIFS('ATL RAW'!$J:$J,'ATL RAW'!$I:$I,'ATL GA Inventory'!$B114,'ATL RAW'!$L:$L,'ATL GA Inventory'!ES$3)+SUMIFS('ATL CR'!$J:$J,'ATL CR'!$I:$I,'ATL GA Inventory'!$B114,'ATL CR'!$L:$L,'ATL GA Inventory'!ES$3)</f>
        <v>0</v>
      </c>
      <c r="ET114" s="45">
        <f>SUMIFS('ATL RAW'!$J:$J,'ATL RAW'!$I:$I,'ATL GA Inventory'!$B114,'ATL RAW'!$L:$L,'ATL GA Inventory'!ET$3)+SUMIFS('ATL CR'!$J:$J,'ATL CR'!$I:$I,'ATL GA Inventory'!$B114,'ATL CR'!$L:$L,'ATL GA Inventory'!ET$3)</f>
        <v>0</v>
      </c>
      <c r="EU114" s="45">
        <f>SUMIFS('ATL RAW'!$J:$J,'ATL RAW'!$I:$I,'ATL GA Inventory'!$B114,'ATL RAW'!$L:$L,'ATL GA Inventory'!EU$3)+SUMIFS('ATL CR'!$J:$J,'ATL CR'!$I:$I,'ATL GA Inventory'!$B114,'ATL CR'!$L:$L,'ATL GA Inventory'!EU$3)</f>
        <v>0</v>
      </c>
      <c r="EV114" s="45">
        <f>SUMIFS('ATL RAW'!$J:$J,'ATL RAW'!$I:$I,'ATL GA Inventory'!$B114,'ATL RAW'!$L:$L,'ATL GA Inventory'!EV$3)+SUMIFS('ATL CR'!$J:$J,'ATL CR'!$I:$I,'ATL GA Inventory'!$B114,'ATL CR'!$L:$L,'ATL GA Inventory'!EV$3)</f>
        <v>0</v>
      </c>
      <c r="EW114" s="45">
        <f>SUMIFS('ATL RAW'!$J:$J,'ATL RAW'!$I:$I,'ATL GA Inventory'!$B114,'ATL RAW'!$L:$L,'ATL GA Inventory'!EW$3)+SUMIFS('ATL CR'!$J:$J,'ATL CR'!$I:$I,'ATL GA Inventory'!$B114,'ATL CR'!$L:$L,'ATL GA Inventory'!EW$3)</f>
        <v>0</v>
      </c>
      <c r="EX114" s="45">
        <f>SUMIFS('ATL RAW'!$J:$J,'ATL RAW'!$I:$I,'ATL GA Inventory'!$B114,'ATL RAW'!$L:$L,'ATL GA Inventory'!EX$3)+SUMIFS('ATL CR'!$J:$J,'ATL CR'!$I:$I,'ATL GA Inventory'!$B114,'ATL CR'!$L:$L,'ATL GA Inventory'!EX$3)</f>
        <v>0</v>
      </c>
      <c r="EY114" s="45">
        <f>SUMIFS('ATL RAW'!$J:$J,'ATL RAW'!$I:$I,'ATL GA Inventory'!$B114,'ATL RAW'!$L:$L,'ATL GA Inventory'!EY$3)+SUMIFS('ATL CR'!$J:$J,'ATL CR'!$I:$I,'ATL GA Inventory'!$B114,'ATL CR'!$L:$L,'ATL GA Inventory'!EY$3)</f>
        <v>0</v>
      </c>
      <c r="EZ114" s="45">
        <f>SUMIFS('ATL RAW'!$J:$J,'ATL RAW'!$I:$I,'ATL GA Inventory'!$B114,'ATL RAW'!$L:$L,'ATL GA Inventory'!EZ$3)+SUMIFS('ATL CR'!$J:$J,'ATL CR'!$I:$I,'ATL GA Inventory'!$B114,'ATL CR'!$L:$L,'ATL GA Inventory'!EZ$3)</f>
        <v>0</v>
      </c>
      <c r="FA114" s="45">
        <f>SUMIFS('ATL RAW'!$J:$J,'ATL RAW'!$I:$I,'ATL GA Inventory'!$B114,'ATL RAW'!$L:$L,'ATL GA Inventory'!FA$3)+SUMIFS('ATL CR'!$J:$J,'ATL CR'!$I:$I,'ATL GA Inventory'!$B114,'ATL CR'!$L:$L,'ATL GA Inventory'!FA$3)</f>
        <v>0</v>
      </c>
      <c r="FB114" s="45">
        <f>SUMIFS('ATL RAW'!$J:$J,'ATL RAW'!$I:$I,'ATL GA Inventory'!$B114,'ATL RAW'!$L:$L,'ATL GA Inventory'!FB$3)+SUMIFS('ATL CR'!$J:$J,'ATL CR'!$I:$I,'ATL GA Inventory'!$B114,'ATL CR'!$L:$L,'ATL GA Inventory'!FB$3)</f>
        <v>0</v>
      </c>
      <c r="FC114" s="45">
        <f>SUMIFS('ATL RAW'!$J:$J,'ATL RAW'!$I:$I,'ATL GA Inventory'!$B114,'ATL RAW'!$L:$L,'ATL GA Inventory'!FC$3)+SUMIFS('ATL CR'!$J:$J,'ATL CR'!$I:$I,'ATL GA Inventory'!$B114,'ATL CR'!$L:$L,'ATL GA Inventory'!FC$3)</f>
        <v>0</v>
      </c>
      <c r="FD114" s="45">
        <f>SUMIFS('ATL RAW'!$J:$J,'ATL RAW'!$I:$I,'ATL GA Inventory'!$B114,'ATL RAW'!$L:$L,'ATL GA Inventory'!FD$3)+SUMIFS('ATL CR'!$J:$J,'ATL CR'!$I:$I,'ATL GA Inventory'!$B114,'ATL CR'!$L:$L,'ATL GA Inventory'!FD$3)</f>
        <v>0</v>
      </c>
      <c r="FE114" s="45">
        <f>SUMIFS('ATL RAW'!$J:$J,'ATL RAW'!$I:$I,'ATL GA Inventory'!$B114,'ATL RAW'!$L:$L,'ATL GA Inventory'!FE$3)+SUMIFS('ATL CR'!$J:$J,'ATL CR'!$I:$I,'ATL GA Inventory'!$B114,'ATL CR'!$L:$L,'ATL GA Inventory'!FE$3)</f>
        <v>0</v>
      </c>
      <c r="FF114" s="45">
        <f>SUMIFS('ATL RAW'!$J:$J,'ATL RAW'!$I:$I,'ATL GA Inventory'!$B114,'ATL RAW'!$L:$L,'ATL GA Inventory'!FF$3)+SUMIFS('ATL CR'!$J:$J,'ATL CR'!$I:$I,'ATL GA Inventory'!$B114,'ATL CR'!$L:$L,'ATL GA Inventory'!FF$3)</f>
        <v>0</v>
      </c>
      <c r="FG114" s="45">
        <f>SUMIFS('ATL RAW'!$J:$J,'ATL RAW'!$I:$I,'ATL GA Inventory'!$B114,'ATL RAW'!$L:$L,'ATL GA Inventory'!FG$3)+SUMIFS('ATL CR'!$J:$J,'ATL CR'!$I:$I,'ATL GA Inventory'!$B114,'ATL CR'!$L:$L,'ATL GA Inventory'!FG$3)</f>
        <v>0</v>
      </c>
      <c r="FH114" s="45">
        <f>SUMIFS('ATL RAW'!$J:$J,'ATL RAW'!$I:$I,'ATL GA Inventory'!$B114,'ATL RAW'!$L:$L,'ATL GA Inventory'!FH$3)+SUMIFS('ATL CR'!$J:$J,'ATL CR'!$I:$I,'ATL GA Inventory'!$B114,'ATL CR'!$L:$L,'ATL GA Inventory'!FH$3)</f>
        <v>0</v>
      </c>
      <c r="FI114" s="45">
        <f>SUMIFS('ATL RAW'!$J:$J,'ATL RAW'!$I:$I,'ATL GA Inventory'!$B114,'ATL RAW'!$L:$L,'ATL GA Inventory'!FI$3)+SUMIFS('ATL CR'!$J:$J,'ATL CR'!$I:$I,'ATL GA Inventory'!$B114,'ATL CR'!$L:$L,'ATL GA Inventory'!FI$3)</f>
        <v>0</v>
      </c>
      <c r="FJ114" s="45">
        <f>SUMIFS('ATL RAW'!$J:$J,'ATL RAW'!$I:$I,'ATL GA Inventory'!$B114,'ATL RAW'!$L:$L,'ATL GA Inventory'!FJ$3)+SUMIFS('ATL CR'!$J:$J,'ATL CR'!$I:$I,'ATL GA Inventory'!$B114,'ATL CR'!$L:$L,'ATL GA Inventory'!FJ$3)</f>
        <v>0</v>
      </c>
      <c r="FK114" s="45">
        <f>SUMIFS('ATL RAW'!$J:$J,'ATL RAW'!$I:$I,'ATL GA Inventory'!$B114,'ATL RAW'!$L:$L,'ATL GA Inventory'!FK$3)+SUMIFS('ATL CR'!$J:$J,'ATL CR'!$I:$I,'ATL GA Inventory'!$B114,'ATL CR'!$L:$L,'ATL GA Inventory'!FK$3)</f>
        <v>0</v>
      </c>
      <c r="FL114" s="45">
        <f>SUMIFS('ATL RAW'!$J:$J,'ATL RAW'!$I:$I,'ATL GA Inventory'!$B114,'ATL RAW'!$L:$L,'ATL GA Inventory'!FL$3)+SUMIFS('ATL CR'!$J:$J,'ATL CR'!$I:$I,'ATL GA Inventory'!$B114,'ATL CR'!$L:$L,'ATL GA Inventory'!FL$3)</f>
        <v>0</v>
      </c>
      <c r="FM114" s="45">
        <f>SUMIFS('ATL RAW'!$J:$J,'ATL RAW'!$I:$I,'ATL GA Inventory'!$B114,'ATL RAW'!$L:$L,'ATL GA Inventory'!FM$3)+SUMIFS('ATL CR'!$J:$J,'ATL CR'!$I:$I,'ATL GA Inventory'!$B114,'ATL CR'!$L:$L,'ATL GA Inventory'!FM$3)</f>
        <v>0</v>
      </c>
      <c r="FN114" s="45">
        <f>SUMIFS('ATL RAW'!$J:$J,'ATL RAW'!$I:$I,'ATL GA Inventory'!$B114,'ATL RAW'!$L:$L,'ATL GA Inventory'!FN$3)+SUMIFS('ATL CR'!$J:$J,'ATL CR'!$I:$I,'ATL GA Inventory'!$B114,'ATL CR'!$L:$L,'ATL GA Inventory'!FN$3)</f>
        <v>0</v>
      </c>
      <c r="FO114" s="45">
        <f>SUMIFS('ATL RAW'!$J:$J,'ATL RAW'!$I:$I,'ATL GA Inventory'!$B114,'ATL RAW'!$L:$L,'ATL GA Inventory'!FO$3)+SUMIFS('ATL CR'!$J:$J,'ATL CR'!$I:$I,'ATL GA Inventory'!$B114,'ATL CR'!$L:$L,'ATL GA Inventory'!FO$3)</f>
        <v>0</v>
      </c>
      <c r="FP114" s="45">
        <f>SUMIFS('ATL RAW'!$J:$J,'ATL RAW'!$I:$I,'ATL GA Inventory'!$B114,'ATL RAW'!$L:$L,'ATL GA Inventory'!FP$3)+SUMIFS('ATL CR'!$J:$J,'ATL CR'!$I:$I,'ATL GA Inventory'!$B114,'ATL CR'!$L:$L,'ATL GA Inventory'!FP$3)</f>
        <v>0</v>
      </c>
      <c r="FQ114" s="45">
        <f>SUMIFS('ATL RAW'!$J:$J,'ATL RAW'!$I:$I,'ATL GA Inventory'!$B114,'ATL RAW'!$L:$L,'ATL GA Inventory'!FQ$3)+SUMIFS('ATL CR'!$J:$J,'ATL CR'!$I:$I,'ATL GA Inventory'!$B114,'ATL CR'!$L:$L,'ATL GA Inventory'!FQ$3)</f>
        <v>0</v>
      </c>
      <c r="FR114" s="45">
        <f>SUMIFS('ATL RAW'!$J:$J,'ATL RAW'!$I:$I,'ATL GA Inventory'!$B114,'ATL RAW'!$L:$L,'ATL GA Inventory'!FR$3)+SUMIFS('ATL CR'!$J:$J,'ATL CR'!$I:$I,'ATL GA Inventory'!$B114,'ATL CR'!$L:$L,'ATL GA Inventory'!FR$3)</f>
        <v>0</v>
      </c>
      <c r="FS114" s="45">
        <f>SUMIFS('ATL RAW'!$J:$J,'ATL RAW'!$I:$I,'ATL GA Inventory'!$B114,'ATL RAW'!$L:$L,'ATL GA Inventory'!FS$3)+SUMIFS('ATL CR'!$J:$J,'ATL CR'!$I:$I,'ATL GA Inventory'!$B114,'ATL CR'!$L:$L,'ATL GA Inventory'!FS$3)</f>
        <v>0</v>
      </c>
      <c r="FT114" s="45">
        <f>SUMIFS('ATL RAW'!$J:$J,'ATL RAW'!$I:$I,'ATL GA Inventory'!$B114,'ATL RAW'!$L:$L,'ATL GA Inventory'!FT$3)+SUMIFS('ATL CR'!$J:$J,'ATL CR'!$I:$I,'ATL GA Inventory'!$B114,'ATL CR'!$L:$L,'ATL GA Inventory'!FT$3)</f>
        <v>0</v>
      </c>
      <c r="FU114" s="45">
        <f>SUMIFS('ATL RAW'!$J:$J,'ATL RAW'!$I:$I,'ATL GA Inventory'!$B114,'ATL RAW'!$L:$L,'ATL GA Inventory'!FU$3)+SUMIFS('ATL CR'!$J:$J,'ATL CR'!$I:$I,'ATL GA Inventory'!$B114,'ATL CR'!$L:$L,'ATL GA Inventory'!FU$3)</f>
        <v>0</v>
      </c>
      <c r="FV114" s="45">
        <f>SUMIFS('ATL RAW'!$J:$J,'ATL RAW'!$I:$I,'ATL GA Inventory'!$B114,'ATL RAW'!$L:$L,'ATL GA Inventory'!FV$3)+SUMIFS('ATL CR'!$J:$J,'ATL CR'!$I:$I,'ATL GA Inventory'!$B114,'ATL CR'!$L:$L,'ATL GA Inventory'!FV$3)</f>
        <v>0</v>
      </c>
      <c r="FW114" s="45">
        <f>SUMIFS('ATL RAW'!$J:$J,'ATL RAW'!$I:$I,'ATL GA Inventory'!$B114,'ATL RAW'!$L:$L,'ATL GA Inventory'!FW$3)+SUMIFS('ATL CR'!$J:$J,'ATL CR'!$I:$I,'ATL GA Inventory'!$B114,'ATL CR'!$L:$L,'ATL GA Inventory'!FW$3)</f>
        <v>0</v>
      </c>
      <c r="FX114" s="45">
        <f>SUMIFS('ATL RAW'!$J:$J,'ATL RAW'!$I:$I,'ATL GA Inventory'!$B114,'ATL RAW'!$L:$L,'ATL GA Inventory'!FX$3)+SUMIFS('ATL CR'!$J:$J,'ATL CR'!$I:$I,'ATL GA Inventory'!$B114,'ATL CR'!$L:$L,'ATL GA Inventory'!FX$3)</f>
        <v>0</v>
      </c>
      <c r="FY114" s="45">
        <f>SUMIFS('ATL RAW'!$J:$J,'ATL RAW'!$I:$I,'ATL GA Inventory'!$B114,'ATL RAW'!$L:$L,'ATL GA Inventory'!FY$3)+SUMIFS('ATL CR'!$J:$J,'ATL CR'!$I:$I,'ATL GA Inventory'!$B114,'ATL CR'!$L:$L,'ATL GA Inventory'!FY$3)</f>
        <v>0</v>
      </c>
      <c r="FZ114" s="45">
        <f>SUMIFS('ATL RAW'!$J:$J,'ATL RAW'!$I:$I,'ATL GA Inventory'!$B114,'ATL RAW'!$L:$L,'ATL GA Inventory'!FZ$3)+SUMIFS('ATL CR'!$J:$J,'ATL CR'!$I:$I,'ATL GA Inventory'!$B114,'ATL CR'!$L:$L,'ATL GA Inventory'!FZ$3)</f>
        <v>0</v>
      </c>
      <c r="GA114" s="45">
        <f>SUMIFS('ATL RAW'!$J:$J,'ATL RAW'!$I:$I,'ATL GA Inventory'!$B114,'ATL RAW'!$L:$L,'ATL GA Inventory'!GA$3)+SUMIFS('ATL CR'!$J:$J,'ATL CR'!$I:$I,'ATL GA Inventory'!$B114,'ATL CR'!$L:$L,'ATL GA Inventory'!GA$3)</f>
        <v>0</v>
      </c>
      <c r="GB114" s="45">
        <f>SUMIFS('ATL RAW'!$J:$J,'ATL RAW'!$I:$I,'ATL GA Inventory'!$B114,'ATL RAW'!$L:$L,'ATL GA Inventory'!GB$3)+SUMIFS('ATL CR'!$J:$J,'ATL CR'!$I:$I,'ATL GA Inventory'!$B114,'ATL CR'!$L:$L,'ATL GA Inventory'!GB$3)</f>
        <v>0</v>
      </c>
      <c r="GC114" s="45">
        <f>SUMIFS('ATL RAW'!$J:$J,'ATL RAW'!$I:$I,'ATL GA Inventory'!$B114,'ATL RAW'!$L:$L,'ATL GA Inventory'!GC$3)+SUMIFS('ATL CR'!$J:$J,'ATL CR'!$I:$I,'ATL GA Inventory'!$B114,'ATL CR'!$L:$L,'ATL GA Inventory'!GC$3)</f>
        <v>0</v>
      </c>
      <c r="GD114" s="45">
        <f>SUMIFS('ATL RAW'!$J:$J,'ATL RAW'!$I:$I,'ATL GA Inventory'!$B114,'ATL RAW'!$L:$L,'ATL GA Inventory'!GD$3)+SUMIFS('ATL CR'!$J:$J,'ATL CR'!$I:$I,'ATL GA Inventory'!$B114,'ATL CR'!$L:$L,'ATL GA Inventory'!GD$3)</f>
        <v>0</v>
      </c>
      <c r="GE114" s="45">
        <f>SUMIFS('ATL RAW'!$J:$J,'ATL RAW'!$I:$I,'ATL GA Inventory'!$B114,'ATL RAW'!$L:$L,'ATL GA Inventory'!GE$3)+SUMIFS('ATL CR'!$J:$J,'ATL CR'!$I:$I,'ATL GA Inventory'!$B114,'ATL CR'!$L:$L,'ATL GA Inventory'!GE$3)</f>
        <v>0</v>
      </c>
      <c r="GF114" s="45">
        <f>SUMIFS('ATL RAW'!$J:$J,'ATL RAW'!$I:$I,'ATL GA Inventory'!$B114,'ATL RAW'!$L:$L,'ATL GA Inventory'!GF$3)+SUMIFS('ATL CR'!$J:$J,'ATL CR'!$I:$I,'ATL GA Inventory'!$B114,'ATL CR'!$L:$L,'ATL GA Inventory'!GF$3)</f>
        <v>0</v>
      </c>
      <c r="GG114" s="45">
        <f>SUMIFS('ATL RAW'!$J:$J,'ATL RAW'!$I:$I,'ATL GA Inventory'!$B114,'ATL RAW'!$L:$L,'ATL GA Inventory'!GG$3)+SUMIFS('ATL CR'!$J:$J,'ATL CR'!$I:$I,'ATL GA Inventory'!$B114,'ATL CR'!$L:$L,'ATL GA Inventory'!GG$3)</f>
        <v>0</v>
      </c>
      <c r="GH114" s="45">
        <f>SUMIFS('ATL RAW'!$J:$J,'ATL RAW'!$I:$I,'ATL GA Inventory'!$B114,'ATL RAW'!$L:$L,'ATL GA Inventory'!GH$3)+SUMIFS('ATL CR'!$J:$J,'ATL CR'!$I:$I,'ATL GA Inventory'!$B114,'ATL CR'!$L:$L,'ATL GA Inventory'!GH$3)</f>
        <v>0</v>
      </c>
      <c r="GI114" s="45">
        <f>SUMIFS('ATL RAW'!$J:$J,'ATL RAW'!$I:$I,'ATL GA Inventory'!$B114,'ATL RAW'!$L:$L,'ATL GA Inventory'!GI$3)+SUMIFS('ATL CR'!$J:$J,'ATL CR'!$I:$I,'ATL GA Inventory'!$B114,'ATL CR'!$L:$L,'ATL GA Inventory'!GI$3)</f>
        <v>0</v>
      </c>
      <c r="GJ114" s="45">
        <f>SUMIFS('ATL RAW'!$J:$J,'ATL RAW'!$I:$I,'ATL GA Inventory'!$B114,'ATL RAW'!$L:$L,'ATL GA Inventory'!GJ$3)+SUMIFS('ATL CR'!$J:$J,'ATL CR'!$I:$I,'ATL GA Inventory'!$B114,'ATL CR'!$L:$L,'ATL GA Inventory'!GJ$3)</f>
        <v>0</v>
      </c>
      <c r="GK114" s="45">
        <f>SUMIFS('ATL RAW'!$J:$J,'ATL RAW'!$I:$I,'ATL GA Inventory'!$B114,'ATL RAW'!$L:$L,'ATL GA Inventory'!GK$3)+SUMIFS('ATL CR'!$J:$J,'ATL CR'!$I:$I,'ATL GA Inventory'!$B114,'ATL CR'!$L:$L,'ATL GA Inventory'!GK$3)</f>
        <v>0</v>
      </c>
      <c r="GL114" s="45">
        <f>SUMIFS('ATL RAW'!$J:$J,'ATL RAW'!$I:$I,'ATL GA Inventory'!$B114,'ATL RAW'!$L:$L,'ATL GA Inventory'!GL$3)+SUMIFS('ATL CR'!$J:$J,'ATL CR'!$I:$I,'ATL GA Inventory'!$B114,'ATL CR'!$L:$L,'ATL GA Inventory'!GL$3)</f>
        <v>0</v>
      </c>
      <c r="GM114" s="45">
        <f>SUMIFS('ATL RAW'!$J:$J,'ATL RAW'!$I:$I,'ATL GA Inventory'!$B114,'ATL RAW'!$L:$L,'ATL GA Inventory'!GM$3)+SUMIFS('ATL CR'!$J:$J,'ATL CR'!$I:$I,'ATL GA Inventory'!$B114,'ATL CR'!$L:$L,'ATL GA Inventory'!GM$3)</f>
        <v>0</v>
      </c>
      <c r="GN114" s="45">
        <f>SUMIFS('ATL RAW'!$J:$J,'ATL RAW'!$I:$I,'ATL GA Inventory'!$B114,'ATL RAW'!$L:$L,'ATL GA Inventory'!GN$3)+SUMIFS('ATL CR'!$J:$J,'ATL CR'!$I:$I,'ATL GA Inventory'!$B114,'ATL CR'!$L:$L,'ATL GA Inventory'!GN$3)</f>
        <v>0</v>
      </c>
      <c r="GO114" s="45">
        <f>SUMIFS('ATL RAW'!$J:$J,'ATL RAW'!$I:$I,'ATL GA Inventory'!$B114,'ATL RAW'!$L:$L,'ATL GA Inventory'!GO$3)+SUMIFS('ATL CR'!$J:$J,'ATL CR'!$I:$I,'ATL GA Inventory'!$B114,'ATL CR'!$L:$L,'ATL GA Inventory'!GO$3)</f>
        <v>0</v>
      </c>
      <c r="GP114" s="45">
        <f>SUMIFS('ATL RAW'!$J:$J,'ATL RAW'!$I:$I,'ATL GA Inventory'!$B114,'ATL RAW'!$L:$L,'ATL GA Inventory'!GP$3)+SUMIFS('ATL CR'!$J:$J,'ATL CR'!$I:$I,'ATL GA Inventory'!$B114,'ATL CR'!$L:$L,'ATL GA Inventory'!GP$3)</f>
        <v>0</v>
      </c>
      <c r="GQ114" s="45">
        <f>SUMIFS('ATL RAW'!$J:$J,'ATL RAW'!$I:$I,'ATL GA Inventory'!$B114,'ATL RAW'!$L:$L,'ATL GA Inventory'!GQ$3)+SUMIFS('ATL CR'!$J:$J,'ATL CR'!$I:$I,'ATL GA Inventory'!$B114,'ATL CR'!$L:$L,'ATL GA Inventory'!GQ$3)</f>
        <v>0</v>
      </c>
      <c r="GR114" s="45">
        <f>SUMIFS('ATL RAW'!$J:$J,'ATL RAW'!$I:$I,'ATL GA Inventory'!$B114,'ATL RAW'!$L:$L,'ATL GA Inventory'!GR$3)+SUMIFS('ATL CR'!$J:$J,'ATL CR'!$I:$I,'ATL GA Inventory'!$B114,'ATL CR'!$L:$L,'ATL GA Inventory'!GR$3)</f>
        <v>0</v>
      </c>
      <c r="GS114" s="45">
        <f>SUMIFS('ATL RAW'!$J:$J,'ATL RAW'!$I:$I,'ATL GA Inventory'!$B114,'ATL RAW'!$L:$L,'ATL GA Inventory'!GS$3)+SUMIFS('ATL CR'!$J:$J,'ATL CR'!$I:$I,'ATL GA Inventory'!$B114,'ATL CR'!$L:$L,'ATL GA Inventory'!GS$3)</f>
        <v>0</v>
      </c>
      <c r="GT114" s="45">
        <f>SUMIFS('ATL RAW'!$J:$J,'ATL RAW'!$I:$I,'ATL GA Inventory'!$B114,'ATL RAW'!$L:$L,'ATL GA Inventory'!GT$3)+SUMIFS('ATL CR'!$J:$J,'ATL CR'!$I:$I,'ATL GA Inventory'!$B114,'ATL CR'!$L:$L,'ATL GA Inventory'!GT$3)</f>
        <v>0</v>
      </c>
      <c r="GU114" s="45">
        <f>SUMIFS('ATL RAW'!$J:$J,'ATL RAW'!$I:$I,'ATL GA Inventory'!$B114,'ATL RAW'!$L:$L,'ATL GA Inventory'!GU$3)+SUMIFS('ATL CR'!$J:$J,'ATL CR'!$I:$I,'ATL GA Inventory'!$B114,'ATL CR'!$L:$L,'ATL GA Inventory'!GU$3)</f>
        <v>0</v>
      </c>
      <c r="GV114" s="45">
        <f>SUMIFS('ATL RAW'!$J:$J,'ATL RAW'!$I:$I,'ATL GA Inventory'!$B114,'ATL RAW'!$L:$L,'ATL GA Inventory'!GV$3)+SUMIFS('ATL CR'!$J:$J,'ATL CR'!$I:$I,'ATL GA Inventory'!$B114,'ATL CR'!$L:$L,'ATL GA Inventory'!GV$3)</f>
        <v>0</v>
      </c>
      <c r="GW114" s="45">
        <f>SUMIFS('ATL RAW'!$J:$J,'ATL RAW'!$I:$I,'ATL GA Inventory'!$B114,'ATL RAW'!$L:$L,'ATL GA Inventory'!GW$3)+SUMIFS('ATL CR'!$J:$J,'ATL CR'!$I:$I,'ATL GA Inventory'!$B114,'ATL CR'!$L:$L,'ATL GA Inventory'!GW$3)</f>
        <v>0</v>
      </c>
      <c r="GX114" s="45">
        <f>SUMIFS('ATL RAW'!$J:$J,'ATL RAW'!$I:$I,'ATL GA Inventory'!$B114,'ATL RAW'!$L:$L,'ATL GA Inventory'!GX$3)+SUMIFS('ATL CR'!$J:$J,'ATL CR'!$I:$I,'ATL GA Inventory'!$B114,'ATL CR'!$L:$L,'ATL GA Inventory'!GX$3)</f>
        <v>0</v>
      </c>
      <c r="GY114" s="45">
        <f>SUMIFS('ATL RAW'!$J:$J,'ATL RAW'!$I:$I,'ATL GA Inventory'!$B114,'ATL RAW'!$L:$L,'ATL GA Inventory'!GY$3)+SUMIFS('ATL CR'!$J:$J,'ATL CR'!$I:$I,'ATL GA Inventory'!$B114,'ATL CR'!$L:$L,'ATL GA Inventory'!GY$3)</f>
        <v>0</v>
      </c>
    </row>
    <row r="115" spans="1:207" hidden="1">
      <c r="A115" s="43" t="s">
        <v>936</v>
      </c>
      <c r="B115" s="43">
        <f t="shared" si="14"/>
        <v>46206128</v>
      </c>
      <c r="C115" s="43" t="str">
        <f t="shared" si="14"/>
        <v>Q.PEAK DUO BLK G6P+</v>
      </c>
      <c r="D115" s="44" t="str">
        <f t="shared" si="14"/>
        <v>340</v>
      </c>
      <c r="E115" s="45">
        <f>SUMIFS('ATL RAW'!$J:$J,'ATL RAW'!$I:$I,'ATL GA Inventory'!$B115,'ATL RAW'!$L:$L,'ATL GA Inventory'!E$3)+SUMIFS('ATL CR'!$J:$J,'ATL CR'!$I:$I,'ATL GA Inventory'!$B115,'ATL CR'!$L:$L,'ATL GA Inventory'!E$3)</f>
        <v>0</v>
      </c>
      <c r="F115" s="45">
        <f>SUMIFS('ATL RAW'!$J:$J,'ATL RAW'!$I:$I,'ATL GA Inventory'!$B115,'ATL RAW'!$L:$L,'ATL GA Inventory'!F$3)+SUMIFS('ATL CR'!$J:$J,'ATL CR'!$I:$I,'ATL GA Inventory'!$B115,'ATL CR'!$L:$L,'ATL GA Inventory'!F$3)</f>
        <v>0</v>
      </c>
      <c r="G115" s="45">
        <f>SUMIFS('ATL RAW'!$J:$J,'ATL RAW'!$I:$I,'ATL GA Inventory'!$B115,'ATL RAW'!$L:$L,'ATL GA Inventory'!G$3)+SUMIFS('ATL CR'!$J:$J,'ATL CR'!$I:$I,'ATL GA Inventory'!$B115,'ATL CR'!$L:$L,'ATL GA Inventory'!G$3)</f>
        <v>0</v>
      </c>
      <c r="H115" s="45">
        <f>SUMIFS('ATL RAW'!$J:$J,'ATL RAW'!$I:$I,'ATL GA Inventory'!$B115,'ATL RAW'!$L:$L,'ATL GA Inventory'!H$3)+SUMIFS('ATL CR'!$J:$J,'ATL CR'!$I:$I,'ATL GA Inventory'!$B115,'ATL CR'!$L:$L,'ATL GA Inventory'!H$3)</f>
        <v>0</v>
      </c>
      <c r="I115" s="45">
        <f>SUMIFS('ATL RAW'!$J:$J,'ATL RAW'!$I:$I,'ATL GA Inventory'!$B115,'ATL RAW'!$L:$L,'ATL GA Inventory'!I$3)+SUMIFS('ATL CR'!$J:$J,'ATL CR'!$I:$I,'ATL GA Inventory'!$B115,'ATL CR'!$L:$L,'ATL GA Inventory'!I$3)</f>
        <v>0</v>
      </c>
      <c r="J115" s="45">
        <f>SUMIFS('ATL RAW'!$J:$J,'ATL RAW'!$I:$I,'ATL GA Inventory'!$B115,'ATL RAW'!$L:$L,'ATL GA Inventory'!J$3)+SUMIFS('ATL CR'!$J:$J,'ATL CR'!$I:$I,'ATL GA Inventory'!$B115,'ATL CR'!$L:$L,'ATL GA Inventory'!J$3)</f>
        <v>0</v>
      </c>
      <c r="K115" s="45">
        <f>SUMIFS('ATL RAW'!$J:$J,'ATL RAW'!$I:$I,'ATL GA Inventory'!$B115,'ATL RAW'!$L:$L,'ATL GA Inventory'!K$3)+SUMIFS('ATL CR'!$J:$J,'ATL CR'!$I:$I,'ATL GA Inventory'!$B115,'ATL CR'!$L:$L,'ATL GA Inventory'!K$3)</f>
        <v>0</v>
      </c>
      <c r="L115" s="45">
        <f>SUMIFS('ATL RAW'!$J:$J,'ATL RAW'!$I:$I,'ATL GA Inventory'!$B115,'ATL RAW'!$L:$L,'ATL GA Inventory'!L$3)+SUMIFS('ATL CR'!$J:$J,'ATL CR'!$I:$I,'ATL GA Inventory'!$B115,'ATL CR'!$L:$L,'ATL GA Inventory'!L$3)</f>
        <v>0</v>
      </c>
      <c r="M115" s="45">
        <f>SUMIFS('ATL RAW'!$J:$J,'ATL RAW'!$I:$I,'ATL GA Inventory'!$B115,'ATL RAW'!$L:$L,'ATL GA Inventory'!M$3)+SUMIFS('ATL CR'!$J:$J,'ATL CR'!$I:$I,'ATL GA Inventory'!$B115,'ATL CR'!$L:$L,'ATL GA Inventory'!M$3)</f>
        <v>0</v>
      </c>
      <c r="N115" s="45">
        <f>SUMIFS('ATL RAW'!$J:$J,'ATL RAW'!$I:$I,'ATL GA Inventory'!$B115,'ATL RAW'!$L:$L,'ATL GA Inventory'!N$3)+SUMIFS('ATL CR'!$J:$J,'ATL CR'!$I:$I,'ATL GA Inventory'!$B115,'ATL CR'!$L:$L,'ATL GA Inventory'!N$3)</f>
        <v>0</v>
      </c>
      <c r="O115" s="45">
        <f>SUMIFS('ATL RAW'!$J:$J,'ATL RAW'!$I:$I,'ATL GA Inventory'!$B115,'ATL RAW'!$L:$L,'ATL GA Inventory'!O$3)+SUMIFS('ATL CR'!$J:$J,'ATL CR'!$I:$I,'ATL GA Inventory'!$B115,'ATL CR'!$L:$L,'ATL GA Inventory'!O$3)</f>
        <v>0</v>
      </c>
      <c r="P115" s="45">
        <f>SUMIFS('ATL RAW'!$J:$J,'ATL RAW'!$I:$I,'ATL GA Inventory'!$B115,'ATL RAW'!$L:$L,'ATL GA Inventory'!P$3)+SUMIFS('ATL CR'!$J:$J,'ATL CR'!$I:$I,'ATL GA Inventory'!$B115,'ATL CR'!$L:$L,'ATL GA Inventory'!P$3)</f>
        <v>0</v>
      </c>
      <c r="Q115" s="45">
        <f>SUMIFS('ATL RAW'!$J:$J,'ATL RAW'!$I:$I,'ATL GA Inventory'!$B115,'ATL RAW'!$L:$L,'ATL GA Inventory'!Q$3)+SUMIFS('ATL CR'!$J:$J,'ATL CR'!$I:$I,'ATL GA Inventory'!$B115,'ATL CR'!$L:$L,'ATL GA Inventory'!Q$3)</f>
        <v>0</v>
      </c>
      <c r="R115" s="45">
        <f>SUMIFS('ATL RAW'!$J:$J,'ATL RAW'!$I:$I,'ATL GA Inventory'!$B115,'ATL RAW'!$L:$L,'ATL GA Inventory'!R$3)+SUMIFS('ATL CR'!$J:$J,'ATL CR'!$I:$I,'ATL GA Inventory'!$B115,'ATL CR'!$L:$L,'ATL GA Inventory'!R$3)</f>
        <v>0</v>
      </c>
      <c r="S115" s="45">
        <f>SUMIFS('ATL RAW'!$J:$J,'ATL RAW'!$I:$I,'ATL GA Inventory'!$B115,'ATL RAW'!$L:$L,'ATL GA Inventory'!S$3)+SUMIFS('ATL CR'!$J:$J,'ATL CR'!$I:$I,'ATL GA Inventory'!$B115,'ATL CR'!$L:$L,'ATL GA Inventory'!S$3)</f>
        <v>0</v>
      </c>
      <c r="T115" s="45">
        <f>SUMIFS('ATL RAW'!$J:$J,'ATL RAW'!$I:$I,'ATL GA Inventory'!$B115,'ATL RAW'!$L:$L,'ATL GA Inventory'!T$3)+SUMIFS('ATL CR'!$J:$J,'ATL CR'!$I:$I,'ATL GA Inventory'!$B115,'ATL CR'!$L:$L,'ATL GA Inventory'!T$3)</f>
        <v>0</v>
      </c>
      <c r="U115" s="45">
        <f>SUMIFS('ATL RAW'!$J:$J,'ATL RAW'!$I:$I,'ATL GA Inventory'!$B115,'ATL RAW'!$L:$L,'ATL GA Inventory'!U$3)+SUMIFS('ATL CR'!$J:$J,'ATL CR'!$I:$I,'ATL GA Inventory'!$B115,'ATL CR'!$L:$L,'ATL GA Inventory'!U$3)</f>
        <v>0</v>
      </c>
      <c r="V115" s="45">
        <f>SUMIFS('ATL RAW'!$J:$J,'ATL RAW'!$I:$I,'ATL GA Inventory'!$B115,'ATL RAW'!$L:$L,'ATL GA Inventory'!V$3)+SUMIFS('ATL CR'!$J:$J,'ATL CR'!$I:$I,'ATL GA Inventory'!$B115,'ATL CR'!$L:$L,'ATL GA Inventory'!V$3)</f>
        <v>0</v>
      </c>
      <c r="W115" s="45">
        <f>SUMIFS('ATL RAW'!$J:$J,'ATL RAW'!$I:$I,'ATL GA Inventory'!$B115,'ATL RAW'!$L:$L,'ATL GA Inventory'!W$3)+SUMIFS('ATL CR'!$J:$J,'ATL CR'!$I:$I,'ATL GA Inventory'!$B115,'ATL CR'!$L:$L,'ATL GA Inventory'!W$3)</f>
        <v>0</v>
      </c>
      <c r="X115" s="45">
        <f>SUMIFS('ATL RAW'!$J:$J,'ATL RAW'!$I:$I,'ATL GA Inventory'!$B115,'ATL RAW'!$L:$L,'ATL GA Inventory'!X$3)+SUMIFS('ATL CR'!$J:$J,'ATL CR'!$I:$I,'ATL GA Inventory'!$B115,'ATL CR'!$L:$L,'ATL GA Inventory'!X$3)</f>
        <v>0</v>
      </c>
      <c r="Y115" s="45">
        <f>SUMIFS('ATL RAW'!$J:$J,'ATL RAW'!$I:$I,'ATL GA Inventory'!$B115,'ATL RAW'!$L:$L,'ATL GA Inventory'!Y$3)+SUMIFS('ATL CR'!$J:$J,'ATL CR'!$I:$I,'ATL GA Inventory'!$B115,'ATL CR'!$L:$L,'ATL GA Inventory'!Y$3)</f>
        <v>0</v>
      </c>
      <c r="Z115" s="45">
        <f>SUMIFS('ATL RAW'!$J:$J,'ATL RAW'!$I:$I,'ATL GA Inventory'!$B115,'ATL RAW'!$L:$L,'ATL GA Inventory'!Z$3)+SUMIFS('ATL CR'!$J:$J,'ATL CR'!$I:$I,'ATL GA Inventory'!$B115,'ATL CR'!$L:$L,'ATL GA Inventory'!Z$3)</f>
        <v>0</v>
      </c>
      <c r="AA115" s="45">
        <f>SUMIFS('ATL RAW'!$J:$J,'ATL RAW'!$I:$I,'ATL GA Inventory'!$B115,'ATL RAW'!$L:$L,'ATL GA Inventory'!AA$3)+SUMIFS('ATL CR'!$J:$J,'ATL CR'!$I:$I,'ATL GA Inventory'!$B115,'ATL CR'!$L:$L,'ATL GA Inventory'!AA$3)</f>
        <v>0</v>
      </c>
      <c r="AB115" s="45">
        <f>SUMIFS('ATL RAW'!$J:$J,'ATL RAW'!$I:$I,'ATL GA Inventory'!$B115,'ATL RAW'!$L:$L,'ATL GA Inventory'!AB$3)+SUMIFS('ATL CR'!$J:$J,'ATL CR'!$I:$I,'ATL GA Inventory'!$B115,'ATL CR'!$L:$L,'ATL GA Inventory'!AB$3)</f>
        <v>0</v>
      </c>
      <c r="AC115" s="45">
        <f>SUMIFS('ATL RAW'!$J:$J,'ATL RAW'!$I:$I,'ATL GA Inventory'!$B115,'ATL RAW'!$L:$L,'ATL GA Inventory'!AC$3)+SUMIFS('ATL CR'!$J:$J,'ATL CR'!$I:$I,'ATL GA Inventory'!$B115,'ATL CR'!$L:$L,'ATL GA Inventory'!AC$3)</f>
        <v>0</v>
      </c>
      <c r="AD115" s="45">
        <f>SUMIFS('ATL RAW'!$J:$J,'ATL RAW'!$I:$I,'ATL GA Inventory'!$B115,'ATL RAW'!$L:$L,'ATL GA Inventory'!AD$3)+SUMIFS('ATL CR'!$J:$J,'ATL CR'!$I:$I,'ATL GA Inventory'!$B115,'ATL CR'!$L:$L,'ATL GA Inventory'!AD$3)</f>
        <v>0</v>
      </c>
      <c r="AE115" s="45">
        <f>SUMIFS('ATL RAW'!$J:$J,'ATL RAW'!$I:$I,'ATL GA Inventory'!$B115,'ATL RAW'!$L:$L,'ATL GA Inventory'!AE$3)+SUMIFS('ATL CR'!$J:$J,'ATL CR'!$I:$I,'ATL GA Inventory'!$B115,'ATL CR'!$L:$L,'ATL GA Inventory'!AE$3)</f>
        <v>0</v>
      </c>
      <c r="AF115" s="45">
        <f>SUMIFS('ATL RAW'!$J:$J,'ATL RAW'!$I:$I,'ATL GA Inventory'!$B115,'ATL RAW'!$L:$L,'ATL GA Inventory'!AF$3)+SUMIFS('ATL CR'!$J:$J,'ATL CR'!$I:$I,'ATL GA Inventory'!$B115,'ATL CR'!$L:$L,'ATL GA Inventory'!AF$3)</f>
        <v>0</v>
      </c>
      <c r="AG115" s="45">
        <f>SUMIFS('ATL RAW'!$J:$J,'ATL RAW'!$I:$I,'ATL GA Inventory'!$B115,'ATL RAW'!$L:$L,'ATL GA Inventory'!AG$3)+SUMIFS('ATL CR'!$J:$J,'ATL CR'!$I:$I,'ATL GA Inventory'!$B115,'ATL CR'!$L:$L,'ATL GA Inventory'!AG$3)</f>
        <v>0</v>
      </c>
      <c r="AH115" s="45">
        <f>SUMIFS('ATL RAW'!$J:$J,'ATL RAW'!$I:$I,'ATL GA Inventory'!$B115,'ATL RAW'!$L:$L,'ATL GA Inventory'!AH$3)+SUMIFS('ATL CR'!$J:$J,'ATL CR'!$I:$I,'ATL GA Inventory'!$B115,'ATL CR'!$L:$L,'ATL GA Inventory'!AH$3)</f>
        <v>0</v>
      </c>
      <c r="AI115" s="45">
        <f>SUMIFS('ATL RAW'!$J:$J,'ATL RAW'!$I:$I,'ATL GA Inventory'!$B115,'ATL RAW'!$L:$L,'ATL GA Inventory'!AI$3)+SUMIFS('ATL CR'!$J:$J,'ATL CR'!$I:$I,'ATL GA Inventory'!$B115,'ATL CR'!$L:$L,'ATL GA Inventory'!AI$3)</f>
        <v>0</v>
      </c>
      <c r="AJ115" s="45">
        <f>SUMIFS('ATL RAW'!$J:$J,'ATL RAW'!$I:$I,'ATL GA Inventory'!$B115,'ATL RAW'!$L:$L,'ATL GA Inventory'!AJ$3)+SUMIFS('ATL CR'!$J:$J,'ATL CR'!$I:$I,'ATL GA Inventory'!$B115,'ATL CR'!$L:$L,'ATL GA Inventory'!AJ$3)</f>
        <v>0</v>
      </c>
      <c r="AK115" s="45">
        <f>SUMIFS('ATL RAW'!$J:$J,'ATL RAW'!$I:$I,'ATL GA Inventory'!$B115,'ATL RAW'!$L:$L,'ATL GA Inventory'!AK$3)+SUMIFS('ATL CR'!$J:$J,'ATL CR'!$I:$I,'ATL GA Inventory'!$B115,'ATL CR'!$L:$L,'ATL GA Inventory'!AK$3)</f>
        <v>0</v>
      </c>
      <c r="AL115" s="45">
        <f>SUMIFS('ATL RAW'!$J:$J,'ATL RAW'!$I:$I,'ATL GA Inventory'!$B115,'ATL RAW'!$L:$L,'ATL GA Inventory'!AL$3)+SUMIFS('ATL CR'!$J:$J,'ATL CR'!$I:$I,'ATL GA Inventory'!$B115,'ATL CR'!$L:$L,'ATL GA Inventory'!AL$3)</f>
        <v>0</v>
      </c>
      <c r="AM115" s="45">
        <f>SUMIFS('ATL RAW'!$J:$J,'ATL RAW'!$I:$I,'ATL GA Inventory'!$B115,'ATL RAW'!$L:$L,'ATL GA Inventory'!AM$3)+SUMIFS('ATL CR'!$J:$J,'ATL CR'!$I:$I,'ATL GA Inventory'!$B115,'ATL CR'!$L:$L,'ATL GA Inventory'!AM$3)</f>
        <v>0</v>
      </c>
      <c r="AN115" s="45">
        <f>SUMIFS('ATL RAW'!$J:$J,'ATL RAW'!$I:$I,'ATL GA Inventory'!$B115,'ATL RAW'!$L:$L,'ATL GA Inventory'!AN$3)+SUMIFS('ATL CR'!$J:$J,'ATL CR'!$I:$I,'ATL GA Inventory'!$B115,'ATL CR'!$L:$L,'ATL GA Inventory'!AN$3)</f>
        <v>0</v>
      </c>
      <c r="AO115" s="45">
        <f>SUMIFS('ATL RAW'!$J:$J,'ATL RAW'!$I:$I,'ATL GA Inventory'!$B115,'ATL RAW'!$L:$L,'ATL GA Inventory'!AO$3)+SUMIFS('ATL CR'!$J:$J,'ATL CR'!$I:$I,'ATL GA Inventory'!$B115,'ATL CR'!$L:$L,'ATL GA Inventory'!AO$3)</f>
        <v>0</v>
      </c>
      <c r="AP115" s="45">
        <f>SUMIFS('ATL RAW'!$J:$J,'ATL RAW'!$I:$I,'ATL GA Inventory'!$B115,'ATL RAW'!$L:$L,'ATL GA Inventory'!AP$3)+SUMIFS('ATL CR'!$J:$J,'ATL CR'!$I:$I,'ATL GA Inventory'!$B115,'ATL CR'!$L:$L,'ATL GA Inventory'!AP$3)</f>
        <v>0</v>
      </c>
      <c r="AQ115" s="45">
        <f>SUMIFS('ATL RAW'!$J:$J,'ATL RAW'!$I:$I,'ATL GA Inventory'!$B115,'ATL RAW'!$L:$L,'ATL GA Inventory'!AQ$3)+SUMIFS('ATL CR'!$J:$J,'ATL CR'!$I:$I,'ATL GA Inventory'!$B115,'ATL CR'!$L:$L,'ATL GA Inventory'!AQ$3)</f>
        <v>0</v>
      </c>
      <c r="AR115" s="45">
        <f>SUMIFS('ATL RAW'!$J:$J,'ATL RAW'!$I:$I,'ATL GA Inventory'!$B115,'ATL RAW'!$L:$L,'ATL GA Inventory'!AR$3)+SUMIFS('ATL CR'!$J:$J,'ATL CR'!$I:$I,'ATL GA Inventory'!$B115,'ATL CR'!$L:$L,'ATL GA Inventory'!AR$3)</f>
        <v>0</v>
      </c>
      <c r="AS115" s="45">
        <f>SUMIFS('ATL RAW'!$J:$J,'ATL RAW'!$I:$I,'ATL GA Inventory'!$B115,'ATL RAW'!$L:$L,'ATL GA Inventory'!AS$3)+SUMIFS('ATL CR'!$J:$J,'ATL CR'!$I:$I,'ATL GA Inventory'!$B115,'ATL CR'!$L:$L,'ATL GA Inventory'!AS$3)</f>
        <v>0</v>
      </c>
      <c r="AT115" s="45">
        <f>SUMIFS('ATL RAW'!$J:$J,'ATL RAW'!$I:$I,'ATL GA Inventory'!$B115,'ATL RAW'!$L:$L,'ATL GA Inventory'!AT$3)+SUMIFS('ATL CR'!$J:$J,'ATL CR'!$I:$I,'ATL GA Inventory'!$B115,'ATL CR'!$L:$L,'ATL GA Inventory'!AT$3)</f>
        <v>0</v>
      </c>
      <c r="AU115" s="45">
        <f>SUMIFS('ATL RAW'!$J:$J,'ATL RAW'!$I:$I,'ATL GA Inventory'!$B115,'ATL RAW'!$L:$L,'ATL GA Inventory'!AU$3)+SUMIFS('ATL CR'!$J:$J,'ATL CR'!$I:$I,'ATL GA Inventory'!$B115,'ATL CR'!$L:$L,'ATL GA Inventory'!AU$3)</f>
        <v>0</v>
      </c>
      <c r="AV115" s="45">
        <f>SUMIFS('ATL RAW'!$J:$J,'ATL RAW'!$I:$I,'ATL GA Inventory'!$B115,'ATL RAW'!$L:$L,'ATL GA Inventory'!AV$3)+SUMIFS('ATL CR'!$J:$J,'ATL CR'!$I:$I,'ATL GA Inventory'!$B115,'ATL CR'!$L:$L,'ATL GA Inventory'!AV$3)</f>
        <v>0</v>
      </c>
      <c r="AW115" s="45">
        <f>SUMIFS('ATL RAW'!$J:$J,'ATL RAW'!$I:$I,'ATL GA Inventory'!$B115,'ATL RAW'!$L:$L,'ATL GA Inventory'!AW$3)+SUMIFS('ATL CR'!$J:$J,'ATL CR'!$I:$I,'ATL GA Inventory'!$B115,'ATL CR'!$L:$L,'ATL GA Inventory'!AW$3)</f>
        <v>0</v>
      </c>
      <c r="AX115" s="45">
        <f>SUMIFS('ATL RAW'!$J:$J,'ATL RAW'!$I:$I,'ATL GA Inventory'!$B115,'ATL RAW'!$L:$L,'ATL GA Inventory'!AX$3)+SUMIFS('ATL CR'!$J:$J,'ATL CR'!$I:$I,'ATL GA Inventory'!$B115,'ATL CR'!$L:$L,'ATL GA Inventory'!AX$3)</f>
        <v>0</v>
      </c>
      <c r="AY115" s="45">
        <f>SUMIFS('ATL RAW'!$J:$J,'ATL RAW'!$I:$I,'ATL GA Inventory'!$B115,'ATL RAW'!$L:$L,'ATL GA Inventory'!AY$3)+SUMIFS('ATL CR'!$J:$J,'ATL CR'!$I:$I,'ATL GA Inventory'!$B115,'ATL CR'!$L:$L,'ATL GA Inventory'!AY$3)</f>
        <v>0</v>
      </c>
      <c r="AZ115" s="45">
        <f>SUMIFS('ATL RAW'!$J:$J,'ATL RAW'!$I:$I,'ATL GA Inventory'!$B115,'ATL RAW'!$L:$L,'ATL GA Inventory'!AZ$3)+SUMIFS('ATL CR'!$J:$J,'ATL CR'!$I:$I,'ATL GA Inventory'!$B115,'ATL CR'!$L:$L,'ATL GA Inventory'!AZ$3)</f>
        <v>0</v>
      </c>
      <c r="BA115" s="45">
        <f>SUMIFS('ATL RAW'!$J:$J,'ATL RAW'!$I:$I,'ATL GA Inventory'!$B115,'ATL RAW'!$L:$L,'ATL GA Inventory'!BA$3)+SUMIFS('ATL CR'!$J:$J,'ATL CR'!$I:$I,'ATL GA Inventory'!$B115,'ATL CR'!$L:$L,'ATL GA Inventory'!BA$3)</f>
        <v>0</v>
      </c>
      <c r="BB115" s="45">
        <f>SUMIFS('ATL RAW'!$J:$J,'ATL RAW'!$I:$I,'ATL GA Inventory'!$B115,'ATL RAW'!$L:$L,'ATL GA Inventory'!BB$3)+SUMIFS('ATL CR'!$J:$J,'ATL CR'!$I:$I,'ATL GA Inventory'!$B115,'ATL CR'!$L:$L,'ATL GA Inventory'!BB$3)</f>
        <v>0</v>
      </c>
      <c r="BC115" s="45">
        <f>SUMIFS('ATL RAW'!$J:$J,'ATL RAW'!$I:$I,'ATL GA Inventory'!$B115,'ATL RAW'!$L:$L,'ATL GA Inventory'!BC$3)+SUMIFS('ATL CR'!$J:$J,'ATL CR'!$I:$I,'ATL GA Inventory'!$B115,'ATL CR'!$L:$L,'ATL GA Inventory'!BC$3)</f>
        <v>0</v>
      </c>
      <c r="BD115" s="45">
        <f>SUMIFS('ATL RAW'!$J:$J,'ATL RAW'!$I:$I,'ATL GA Inventory'!$B115,'ATL RAW'!$L:$L,'ATL GA Inventory'!BD$3)+SUMIFS('ATL CR'!$J:$J,'ATL CR'!$I:$I,'ATL GA Inventory'!$B115,'ATL CR'!$L:$L,'ATL GA Inventory'!BD$3)</f>
        <v>0</v>
      </c>
      <c r="BE115" s="45">
        <f>SUMIFS('ATL RAW'!$J:$J,'ATL RAW'!$I:$I,'ATL GA Inventory'!$B115,'ATL RAW'!$L:$L,'ATL GA Inventory'!BE$3)+SUMIFS('ATL CR'!$J:$J,'ATL CR'!$I:$I,'ATL GA Inventory'!$B115,'ATL CR'!$L:$L,'ATL GA Inventory'!BE$3)</f>
        <v>0</v>
      </c>
      <c r="BF115" s="45">
        <f>SUMIFS('ATL RAW'!$J:$J,'ATL RAW'!$I:$I,'ATL GA Inventory'!$B115,'ATL RAW'!$L:$L,'ATL GA Inventory'!BF$3)+SUMIFS('ATL CR'!$J:$J,'ATL CR'!$I:$I,'ATL GA Inventory'!$B115,'ATL CR'!$L:$L,'ATL GA Inventory'!BF$3)</f>
        <v>0</v>
      </c>
      <c r="BG115" s="45">
        <f>SUMIFS('ATL RAW'!$J:$J,'ATL RAW'!$I:$I,'ATL GA Inventory'!$B115,'ATL RAW'!$L:$L,'ATL GA Inventory'!BG$3)+SUMIFS('ATL CR'!$J:$J,'ATL CR'!$I:$I,'ATL GA Inventory'!$B115,'ATL CR'!$L:$L,'ATL GA Inventory'!BG$3)</f>
        <v>0</v>
      </c>
      <c r="BH115" s="45">
        <f>SUMIFS('ATL RAW'!$J:$J,'ATL RAW'!$I:$I,'ATL GA Inventory'!$B115,'ATL RAW'!$L:$L,'ATL GA Inventory'!BH$3)+SUMIFS('ATL CR'!$J:$J,'ATL CR'!$I:$I,'ATL GA Inventory'!$B115,'ATL CR'!$L:$L,'ATL GA Inventory'!BH$3)</f>
        <v>0</v>
      </c>
      <c r="BI115" s="45">
        <f>SUMIFS('ATL RAW'!$J:$J,'ATL RAW'!$I:$I,'ATL GA Inventory'!$B115,'ATL RAW'!$L:$L,'ATL GA Inventory'!BI$3)+SUMIFS('ATL CR'!$J:$J,'ATL CR'!$I:$I,'ATL GA Inventory'!$B115,'ATL CR'!$L:$L,'ATL GA Inventory'!BI$3)</f>
        <v>0</v>
      </c>
      <c r="BJ115" s="45">
        <f>SUMIFS('ATL RAW'!$J:$J,'ATL RAW'!$I:$I,'ATL GA Inventory'!$B115,'ATL RAW'!$L:$L,'ATL GA Inventory'!BJ$3)+SUMIFS('ATL CR'!$J:$J,'ATL CR'!$I:$I,'ATL GA Inventory'!$B115,'ATL CR'!$L:$L,'ATL GA Inventory'!BJ$3)</f>
        <v>0</v>
      </c>
      <c r="BK115" s="45">
        <f>SUMIFS('ATL RAW'!$J:$J,'ATL RAW'!$I:$I,'ATL GA Inventory'!$B115,'ATL RAW'!$L:$L,'ATL GA Inventory'!BK$3)+SUMIFS('ATL CR'!$J:$J,'ATL CR'!$I:$I,'ATL GA Inventory'!$B115,'ATL CR'!$L:$L,'ATL GA Inventory'!BK$3)</f>
        <v>0</v>
      </c>
      <c r="BL115" s="45">
        <f>SUMIFS('ATL RAW'!$J:$J,'ATL RAW'!$I:$I,'ATL GA Inventory'!$B115,'ATL RAW'!$L:$L,'ATL GA Inventory'!BL$3)+SUMIFS('ATL CR'!$J:$J,'ATL CR'!$I:$I,'ATL GA Inventory'!$B115,'ATL CR'!$L:$L,'ATL GA Inventory'!BL$3)</f>
        <v>0</v>
      </c>
      <c r="BM115" s="45">
        <f>SUMIFS('ATL RAW'!$J:$J,'ATL RAW'!$I:$I,'ATL GA Inventory'!$B115,'ATL RAW'!$L:$L,'ATL GA Inventory'!BM$3)+SUMIFS('ATL CR'!$J:$J,'ATL CR'!$I:$I,'ATL GA Inventory'!$B115,'ATL CR'!$L:$L,'ATL GA Inventory'!BM$3)</f>
        <v>0</v>
      </c>
      <c r="BN115" s="45">
        <f>SUMIFS('ATL RAW'!$J:$J,'ATL RAW'!$I:$I,'ATL GA Inventory'!$B115,'ATL RAW'!$L:$L,'ATL GA Inventory'!BN$3)+SUMIFS('ATL CR'!$J:$J,'ATL CR'!$I:$I,'ATL GA Inventory'!$B115,'ATL CR'!$L:$L,'ATL GA Inventory'!BN$3)</f>
        <v>0</v>
      </c>
      <c r="BO115" s="45">
        <f>SUMIFS('ATL RAW'!$J:$J,'ATL RAW'!$I:$I,'ATL GA Inventory'!$B115,'ATL RAW'!$L:$L,'ATL GA Inventory'!BO$3)+SUMIFS('ATL CR'!$J:$J,'ATL CR'!$I:$I,'ATL GA Inventory'!$B115,'ATL CR'!$L:$L,'ATL GA Inventory'!BO$3)</f>
        <v>0</v>
      </c>
      <c r="BP115" s="45">
        <f>SUMIFS('ATL RAW'!$J:$J,'ATL RAW'!$I:$I,'ATL GA Inventory'!$B115,'ATL RAW'!$L:$L,'ATL GA Inventory'!BP$3)+SUMIFS('ATL CR'!$J:$J,'ATL CR'!$I:$I,'ATL GA Inventory'!$B115,'ATL CR'!$L:$L,'ATL GA Inventory'!BP$3)</f>
        <v>0</v>
      </c>
      <c r="BQ115" s="45">
        <f>SUMIFS('ATL RAW'!$J:$J,'ATL RAW'!$I:$I,'ATL GA Inventory'!$B115,'ATL RAW'!$L:$L,'ATL GA Inventory'!BQ$3)+SUMIFS('ATL CR'!$J:$J,'ATL CR'!$I:$I,'ATL GA Inventory'!$B115,'ATL CR'!$L:$L,'ATL GA Inventory'!BQ$3)</f>
        <v>0</v>
      </c>
      <c r="BR115" s="45">
        <f>SUMIFS('ATL RAW'!$J:$J,'ATL RAW'!$I:$I,'ATL GA Inventory'!$B115,'ATL RAW'!$L:$L,'ATL GA Inventory'!BR$3)+SUMIFS('ATL CR'!$J:$J,'ATL CR'!$I:$I,'ATL GA Inventory'!$B115,'ATL CR'!$L:$L,'ATL GA Inventory'!BR$3)</f>
        <v>0</v>
      </c>
      <c r="BS115" s="45">
        <f>SUMIFS('ATL RAW'!$J:$J,'ATL RAW'!$I:$I,'ATL GA Inventory'!$B115,'ATL RAW'!$L:$L,'ATL GA Inventory'!BS$3)+SUMIFS('ATL CR'!$J:$J,'ATL CR'!$I:$I,'ATL GA Inventory'!$B115,'ATL CR'!$L:$L,'ATL GA Inventory'!BS$3)</f>
        <v>0</v>
      </c>
      <c r="BT115" s="45">
        <f>SUMIFS('ATL RAW'!$J:$J,'ATL RAW'!$I:$I,'ATL GA Inventory'!$B115,'ATL RAW'!$L:$L,'ATL GA Inventory'!BT$3)+SUMIFS('ATL CR'!$J:$J,'ATL CR'!$I:$I,'ATL GA Inventory'!$B115,'ATL CR'!$L:$L,'ATL GA Inventory'!BT$3)</f>
        <v>0</v>
      </c>
      <c r="BU115" s="45">
        <f>SUMIFS('ATL RAW'!$J:$J,'ATL RAW'!$I:$I,'ATL GA Inventory'!$B115,'ATL RAW'!$L:$L,'ATL GA Inventory'!BU$3)+SUMIFS('ATL CR'!$J:$J,'ATL CR'!$I:$I,'ATL GA Inventory'!$B115,'ATL CR'!$L:$L,'ATL GA Inventory'!BU$3)</f>
        <v>0</v>
      </c>
      <c r="BV115" s="45">
        <f>SUMIFS('ATL RAW'!$J:$J,'ATL RAW'!$I:$I,'ATL GA Inventory'!$B115,'ATL RAW'!$L:$L,'ATL GA Inventory'!BV$3)+SUMIFS('ATL CR'!$J:$J,'ATL CR'!$I:$I,'ATL GA Inventory'!$B115,'ATL CR'!$L:$L,'ATL GA Inventory'!BV$3)</f>
        <v>0</v>
      </c>
      <c r="BW115" s="45">
        <f>SUMIFS('ATL RAW'!$J:$J,'ATL RAW'!$I:$I,'ATL GA Inventory'!$B115,'ATL RAW'!$L:$L,'ATL GA Inventory'!BW$3)+SUMIFS('ATL CR'!$J:$J,'ATL CR'!$I:$I,'ATL GA Inventory'!$B115,'ATL CR'!$L:$L,'ATL GA Inventory'!BW$3)</f>
        <v>0</v>
      </c>
      <c r="BX115" s="45">
        <f>SUMIFS('ATL RAW'!$J:$J,'ATL RAW'!$I:$I,'ATL GA Inventory'!$B115,'ATL RAW'!$L:$L,'ATL GA Inventory'!BX$3)+SUMIFS('ATL CR'!$J:$J,'ATL CR'!$I:$I,'ATL GA Inventory'!$B115,'ATL CR'!$L:$L,'ATL GA Inventory'!BX$3)</f>
        <v>0</v>
      </c>
      <c r="BY115" s="45">
        <f>SUMIFS('ATL RAW'!$J:$J,'ATL RAW'!$I:$I,'ATL GA Inventory'!$B115,'ATL RAW'!$L:$L,'ATL GA Inventory'!BY$3)+SUMIFS('ATL CR'!$J:$J,'ATL CR'!$I:$I,'ATL GA Inventory'!$B115,'ATL CR'!$L:$L,'ATL GA Inventory'!BY$3)</f>
        <v>0</v>
      </c>
      <c r="BZ115" s="45">
        <f>SUMIFS('ATL RAW'!$J:$J,'ATL RAW'!$I:$I,'ATL GA Inventory'!$B115,'ATL RAW'!$L:$L,'ATL GA Inventory'!BZ$3)+SUMIFS('ATL CR'!$J:$J,'ATL CR'!$I:$I,'ATL GA Inventory'!$B115,'ATL CR'!$L:$L,'ATL GA Inventory'!BZ$3)</f>
        <v>0</v>
      </c>
      <c r="CA115" s="45">
        <f>SUMIFS('ATL RAW'!$J:$J,'ATL RAW'!$I:$I,'ATL GA Inventory'!$B115,'ATL RAW'!$L:$L,'ATL GA Inventory'!CA$3)+SUMIFS('ATL CR'!$J:$J,'ATL CR'!$I:$I,'ATL GA Inventory'!$B115,'ATL CR'!$L:$L,'ATL GA Inventory'!CA$3)</f>
        <v>0</v>
      </c>
      <c r="CB115" s="45">
        <f>SUMIFS('ATL RAW'!$J:$J,'ATL RAW'!$I:$I,'ATL GA Inventory'!$B115,'ATL RAW'!$L:$L,'ATL GA Inventory'!CB$3)+SUMIFS('ATL CR'!$J:$J,'ATL CR'!$I:$I,'ATL GA Inventory'!$B115,'ATL CR'!$L:$L,'ATL GA Inventory'!CB$3)</f>
        <v>0</v>
      </c>
      <c r="CC115" s="45">
        <f>SUMIFS('ATL RAW'!$J:$J,'ATL RAW'!$I:$I,'ATL GA Inventory'!$B115,'ATL RAW'!$L:$L,'ATL GA Inventory'!CC$3)+SUMIFS('ATL CR'!$J:$J,'ATL CR'!$I:$I,'ATL GA Inventory'!$B115,'ATL CR'!$L:$L,'ATL GA Inventory'!CC$3)</f>
        <v>0</v>
      </c>
      <c r="CD115" s="45">
        <f>SUMIFS('ATL RAW'!$J:$J,'ATL RAW'!$I:$I,'ATL GA Inventory'!$B115,'ATL RAW'!$L:$L,'ATL GA Inventory'!CD$3)+SUMIFS('ATL CR'!$J:$J,'ATL CR'!$I:$I,'ATL GA Inventory'!$B115,'ATL CR'!$L:$L,'ATL GA Inventory'!CD$3)</f>
        <v>0</v>
      </c>
      <c r="CE115" s="45">
        <f>SUMIFS('ATL RAW'!$J:$J,'ATL RAW'!$I:$I,'ATL GA Inventory'!$B115,'ATL RAW'!$L:$L,'ATL GA Inventory'!CE$3)+SUMIFS('ATL CR'!$J:$J,'ATL CR'!$I:$I,'ATL GA Inventory'!$B115,'ATL CR'!$L:$L,'ATL GA Inventory'!CE$3)</f>
        <v>0</v>
      </c>
      <c r="CF115" s="45">
        <f>SUMIFS('ATL RAW'!$J:$J,'ATL RAW'!$I:$I,'ATL GA Inventory'!$B115,'ATL RAW'!$L:$L,'ATL GA Inventory'!CF$3)+SUMIFS('ATL CR'!$J:$J,'ATL CR'!$I:$I,'ATL GA Inventory'!$B115,'ATL CR'!$L:$L,'ATL GA Inventory'!CF$3)</f>
        <v>0</v>
      </c>
      <c r="CG115" s="45">
        <f>SUMIFS('ATL RAW'!$J:$J,'ATL RAW'!$I:$I,'ATL GA Inventory'!$B115,'ATL RAW'!$L:$L,'ATL GA Inventory'!CG$3)+SUMIFS('ATL CR'!$J:$J,'ATL CR'!$I:$I,'ATL GA Inventory'!$B115,'ATL CR'!$L:$L,'ATL GA Inventory'!CG$3)</f>
        <v>0</v>
      </c>
      <c r="CH115" s="45">
        <f>SUMIFS('ATL RAW'!$J:$J,'ATL RAW'!$I:$I,'ATL GA Inventory'!$B115,'ATL RAW'!$L:$L,'ATL GA Inventory'!CH$3)+SUMIFS('ATL CR'!$J:$J,'ATL CR'!$I:$I,'ATL GA Inventory'!$B115,'ATL CR'!$L:$L,'ATL GA Inventory'!CH$3)</f>
        <v>0</v>
      </c>
      <c r="CI115" s="45">
        <f>SUMIFS('ATL RAW'!$J:$J,'ATL RAW'!$I:$I,'ATL GA Inventory'!$B115,'ATL RAW'!$L:$L,'ATL GA Inventory'!CI$3)+SUMIFS('ATL CR'!$J:$J,'ATL CR'!$I:$I,'ATL GA Inventory'!$B115,'ATL CR'!$L:$L,'ATL GA Inventory'!CI$3)</f>
        <v>0</v>
      </c>
      <c r="CJ115" s="45">
        <f>SUMIFS('ATL RAW'!$J:$J,'ATL RAW'!$I:$I,'ATL GA Inventory'!$B115,'ATL RAW'!$L:$L,'ATL GA Inventory'!CJ$3)+SUMIFS('ATL CR'!$J:$J,'ATL CR'!$I:$I,'ATL GA Inventory'!$B115,'ATL CR'!$L:$L,'ATL GA Inventory'!CJ$3)</f>
        <v>0</v>
      </c>
      <c r="CK115" s="45">
        <f>SUMIFS('ATL RAW'!$J:$J,'ATL RAW'!$I:$I,'ATL GA Inventory'!$B115,'ATL RAW'!$L:$L,'ATL GA Inventory'!CK$3)+SUMIFS('ATL CR'!$J:$J,'ATL CR'!$I:$I,'ATL GA Inventory'!$B115,'ATL CR'!$L:$L,'ATL GA Inventory'!CK$3)</f>
        <v>0</v>
      </c>
      <c r="CL115" s="45">
        <f>SUMIFS('ATL RAW'!$J:$J,'ATL RAW'!$I:$I,'ATL GA Inventory'!$B115,'ATL RAW'!$L:$L,'ATL GA Inventory'!CL$3)+SUMIFS('ATL CR'!$J:$J,'ATL CR'!$I:$I,'ATL GA Inventory'!$B115,'ATL CR'!$L:$L,'ATL GA Inventory'!CL$3)</f>
        <v>0</v>
      </c>
      <c r="CM115" s="45">
        <f>SUMIFS('ATL RAW'!$J:$J,'ATL RAW'!$I:$I,'ATL GA Inventory'!$B115,'ATL RAW'!$L:$L,'ATL GA Inventory'!CM$3)+SUMIFS('ATL CR'!$J:$J,'ATL CR'!$I:$I,'ATL GA Inventory'!$B115,'ATL CR'!$L:$L,'ATL GA Inventory'!CM$3)</f>
        <v>0</v>
      </c>
      <c r="CN115" s="45">
        <f>SUMIFS('ATL RAW'!$J:$J,'ATL RAW'!$I:$I,'ATL GA Inventory'!$B115,'ATL RAW'!$L:$L,'ATL GA Inventory'!CN$3)+SUMIFS('ATL CR'!$J:$J,'ATL CR'!$I:$I,'ATL GA Inventory'!$B115,'ATL CR'!$L:$L,'ATL GA Inventory'!CN$3)</f>
        <v>0</v>
      </c>
      <c r="CO115" s="45">
        <f>SUMIFS('ATL RAW'!$J:$J,'ATL RAW'!$I:$I,'ATL GA Inventory'!$B115,'ATL RAW'!$L:$L,'ATL GA Inventory'!CO$3)+SUMIFS('ATL CR'!$J:$J,'ATL CR'!$I:$I,'ATL GA Inventory'!$B115,'ATL CR'!$L:$L,'ATL GA Inventory'!CO$3)</f>
        <v>0</v>
      </c>
      <c r="CP115" s="45">
        <f>SUMIFS('ATL RAW'!$J:$J,'ATL RAW'!$I:$I,'ATL GA Inventory'!$B115,'ATL RAW'!$L:$L,'ATL GA Inventory'!CP$3)+SUMIFS('ATL CR'!$J:$J,'ATL CR'!$I:$I,'ATL GA Inventory'!$B115,'ATL CR'!$L:$L,'ATL GA Inventory'!CP$3)</f>
        <v>0</v>
      </c>
      <c r="CQ115" s="45">
        <f>SUMIFS('ATL RAW'!$J:$J,'ATL RAW'!$I:$I,'ATL GA Inventory'!$B115,'ATL RAW'!$L:$L,'ATL GA Inventory'!CQ$3)+SUMIFS('ATL CR'!$J:$J,'ATL CR'!$I:$I,'ATL GA Inventory'!$B115,'ATL CR'!$L:$L,'ATL GA Inventory'!CQ$3)</f>
        <v>0</v>
      </c>
      <c r="CR115" s="45">
        <f>SUMIFS('ATL RAW'!$J:$J,'ATL RAW'!$I:$I,'ATL GA Inventory'!$B115,'ATL RAW'!$L:$L,'ATL GA Inventory'!CR$3)+SUMIFS('ATL CR'!$J:$J,'ATL CR'!$I:$I,'ATL GA Inventory'!$B115,'ATL CR'!$L:$L,'ATL GA Inventory'!CR$3)</f>
        <v>0</v>
      </c>
      <c r="CS115" s="45">
        <f>SUMIFS('ATL RAW'!$J:$J,'ATL RAW'!$I:$I,'ATL GA Inventory'!$B115,'ATL RAW'!$L:$L,'ATL GA Inventory'!CS$3)+SUMIFS('ATL CR'!$J:$J,'ATL CR'!$I:$I,'ATL GA Inventory'!$B115,'ATL CR'!$L:$L,'ATL GA Inventory'!CS$3)</f>
        <v>0</v>
      </c>
      <c r="CT115" s="45">
        <f>SUMIFS('ATL RAW'!$J:$J,'ATL RAW'!$I:$I,'ATL GA Inventory'!$B115,'ATL RAW'!$L:$L,'ATL GA Inventory'!CT$3)+SUMIFS('ATL CR'!$J:$J,'ATL CR'!$I:$I,'ATL GA Inventory'!$B115,'ATL CR'!$L:$L,'ATL GA Inventory'!CT$3)</f>
        <v>0</v>
      </c>
      <c r="CU115" s="45">
        <f>SUMIFS('ATL RAW'!$J:$J,'ATL RAW'!$I:$I,'ATL GA Inventory'!$B115,'ATL RAW'!$L:$L,'ATL GA Inventory'!CU$3)+SUMIFS('ATL CR'!$J:$J,'ATL CR'!$I:$I,'ATL GA Inventory'!$B115,'ATL CR'!$L:$L,'ATL GA Inventory'!CU$3)</f>
        <v>0</v>
      </c>
      <c r="CV115" s="45">
        <f>SUMIFS('ATL RAW'!$J:$J,'ATL RAW'!$I:$I,'ATL GA Inventory'!$B115,'ATL RAW'!$L:$L,'ATL GA Inventory'!CV$3)+SUMIFS('ATL CR'!$J:$J,'ATL CR'!$I:$I,'ATL GA Inventory'!$B115,'ATL CR'!$L:$L,'ATL GA Inventory'!CV$3)</f>
        <v>0</v>
      </c>
      <c r="CW115" s="45">
        <f>SUMIFS('ATL RAW'!$J:$J,'ATL RAW'!$I:$I,'ATL GA Inventory'!$B115,'ATL RAW'!$L:$L,'ATL GA Inventory'!CW$3)+SUMIFS('ATL CR'!$J:$J,'ATL CR'!$I:$I,'ATL GA Inventory'!$B115,'ATL CR'!$L:$L,'ATL GA Inventory'!CW$3)</f>
        <v>0</v>
      </c>
      <c r="CX115" s="45">
        <f>SUMIFS('ATL RAW'!$J:$J,'ATL RAW'!$I:$I,'ATL GA Inventory'!$B115,'ATL RAW'!$L:$L,'ATL GA Inventory'!CX$3)+SUMIFS('ATL CR'!$J:$J,'ATL CR'!$I:$I,'ATL GA Inventory'!$B115,'ATL CR'!$L:$L,'ATL GA Inventory'!CX$3)</f>
        <v>0</v>
      </c>
      <c r="CY115" s="45">
        <f>SUMIFS('ATL RAW'!$J:$J,'ATL RAW'!$I:$I,'ATL GA Inventory'!$B115,'ATL RAW'!$L:$L,'ATL GA Inventory'!CY$3)+SUMIFS('ATL CR'!$J:$J,'ATL CR'!$I:$I,'ATL GA Inventory'!$B115,'ATL CR'!$L:$L,'ATL GA Inventory'!CY$3)</f>
        <v>0</v>
      </c>
      <c r="CZ115" s="45">
        <f>SUMIFS('ATL RAW'!$J:$J,'ATL RAW'!$I:$I,'ATL GA Inventory'!$B115,'ATL RAW'!$L:$L,'ATL GA Inventory'!CZ$3)+SUMIFS('ATL CR'!$J:$J,'ATL CR'!$I:$I,'ATL GA Inventory'!$B115,'ATL CR'!$L:$L,'ATL GA Inventory'!CZ$3)</f>
        <v>0</v>
      </c>
      <c r="DA115" s="45">
        <f>SUMIFS('ATL RAW'!$J:$J,'ATL RAW'!$I:$I,'ATL GA Inventory'!$B115,'ATL RAW'!$L:$L,'ATL GA Inventory'!DA$3)+SUMIFS('ATL CR'!$J:$J,'ATL CR'!$I:$I,'ATL GA Inventory'!$B115,'ATL CR'!$L:$L,'ATL GA Inventory'!DA$3)</f>
        <v>0</v>
      </c>
      <c r="DB115" s="45">
        <f>SUMIFS('ATL RAW'!$J:$J,'ATL RAW'!$I:$I,'ATL GA Inventory'!$B115,'ATL RAW'!$L:$L,'ATL GA Inventory'!DB$3)+SUMIFS('ATL CR'!$J:$J,'ATL CR'!$I:$I,'ATL GA Inventory'!$B115,'ATL CR'!$L:$L,'ATL GA Inventory'!DB$3)</f>
        <v>0</v>
      </c>
      <c r="DC115" s="45">
        <f>SUMIFS('ATL RAW'!$J:$J,'ATL RAW'!$I:$I,'ATL GA Inventory'!$B115,'ATL RAW'!$L:$L,'ATL GA Inventory'!DC$3)+SUMIFS('ATL CR'!$J:$J,'ATL CR'!$I:$I,'ATL GA Inventory'!$B115,'ATL CR'!$L:$L,'ATL GA Inventory'!DC$3)</f>
        <v>0</v>
      </c>
      <c r="DD115" s="45">
        <f>SUMIFS('ATL RAW'!$J:$J,'ATL RAW'!$I:$I,'ATL GA Inventory'!$B115,'ATL RAW'!$L:$L,'ATL GA Inventory'!DD$3)+SUMIFS('ATL CR'!$J:$J,'ATL CR'!$I:$I,'ATL GA Inventory'!$B115,'ATL CR'!$L:$L,'ATL GA Inventory'!DD$3)</f>
        <v>0</v>
      </c>
      <c r="DE115" s="45">
        <f>SUMIFS('ATL RAW'!$J:$J,'ATL RAW'!$I:$I,'ATL GA Inventory'!$B115,'ATL RAW'!$L:$L,'ATL GA Inventory'!DE$3)+SUMIFS('ATL CR'!$J:$J,'ATL CR'!$I:$I,'ATL GA Inventory'!$B115,'ATL CR'!$L:$L,'ATL GA Inventory'!DE$3)</f>
        <v>0</v>
      </c>
      <c r="DF115" s="45">
        <f>SUMIFS('ATL RAW'!$J:$J,'ATL RAW'!$I:$I,'ATL GA Inventory'!$B115,'ATL RAW'!$L:$L,'ATL GA Inventory'!DF$3)+SUMIFS('ATL CR'!$J:$J,'ATL CR'!$I:$I,'ATL GA Inventory'!$B115,'ATL CR'!$L:$L,'ATL GA Inventory'!DF$3)</f>
        <v>0</v>
      </c>
      <c r="DG115" s="45">
        <f>SUMIFS('ATL RAW'!$J:$J,'ATL RAW'!$I:$I,'ATL GA Inventory'!$B115,'ATL RAW'!$L:$L,'ATL GA Inventory'!DG$3)+SUMIFS('ATL CR'!$J:$J,'ATL CR'!$I:$I,'ATL GA Inventory'!$B115,'ATL CR'!$L:$L,'ATL GA Inventory'!DG$3)</f>
        <v>0</v>
      </c>
      <c r="DH115" s="45">
        <f>SUMIFS('ATL RAW'!$J:$J,'ATL RAW'!$I:$I,'ATL GA Inventory'!$B115,'ATL RAW'!$L:$L,'ATL GA Inventory'!DH$3)+SUMIFS('ATL CR'!$J:$J,'ATL CR'!$I:$I,'ATL GA Inventory'!$B115,'ATL CR'!$L:$L,'ATL GA Inventory'!DH$3)</f>
        <v>0</v>
      </c>
      <c r="DI115" s="45">
        <f>SUMIFS('ATL RAW'!$J:$J,'ATL RAW'!$I:$I,'ATL GA Inventory'!$B115,'ATL RAW'!$L:$L,'ATL GA Inventory'!DI$3)+SUMIFS('ATL CR'!$J:$J,'ATL CR'!$I:$I,'ATL GA Inventory'!$B115,'ATL CR'!$L:$L,'ATL GA Inventory'!DI$3)</f>
        <v>0</v>
      </c>
      <c r="DJ115" s="45">
        <f>SUMIFS('ATL RAW'!$J:$J,'ATL RAW'!$I:$I,'ATL GA Inventory'!$B115,'ATL RAW'!$L:$L,'ATL GA Inventory'!DJ$3)+SUMIFS('ATL CR'!$J:$J,'ATL CR'!$I:$I,'ATL GA Inventory'!$B115,'ATL CR'!$L:$L,'ATL GA Inventory'!DJ$3)</f>
        <v>0</v>
      </c>
      <c r="DK115" s="45">
        <f>SUMIFS('ATL RAW'!$J:$J,'ATL RAW'!$I:$I,'ATL GA Inventory'!$B115,'ATL RAW'!$L:$L,'ATL GA Inventory'!DK$3)+SUMIFS('ATL CR'!$J:$J,'ATL CR'!$I:$I,'ATL GA Inventory'!$B115,'ATL CR'!$L:$L,'ATL GA Inventory'!DK$3)</f>
        <v>0</v>
      </c>
      <c r="DL115" s="45">
        <f>SUMIFS('ATL RAW'!$J:$J,'ATL RAW'!$I:$I,'ATL GA Inventory'!$B115,'ATL RAW'!$L:$L,'ATL GA Inventory'!DL$3)+SUMIFS('ATL CR'!$J:$J,'ATL CR'!$I:$I,'ATL GA Inventory'!$B115,'ATL CR'!$L:$L,'ATL GA Inventory'!DL$3)</f>
        <v>0</v>
      </c>
      <c r="DM115" s="45">
        <f>SUMIFS('ATL RAW'!$J:$J,'ATL RAW'!$I:$I,'ATL GA Inventory'!$B115,'ATL RAW'!$L:$L,'ATL GA Inventory'!DM$3)+SUMIFS('ATL CR'!$J:$J,'ATL CR'!$I:$I,'ATL GA Inventory'!$B115,'ATL CR'!$L:$L,'ATL GA Inventory'!DM$3)</f>
        <v>0</v>
      </c>
      <c r="DN115" s="45">
        <f>SUMIFS('ATL RAW'!$J:$J,'ATL RAW'!$I:$I,'ATL GA Inventory'!$B115,'ATL RAW'!$L:$L,'ATL GA Inventory'!DN$3)+SUMIFS('ATL CR'!$J:$J,'ATL CR'!$I:$I,'ATL GA Inventory'!$B115,'ATL CR'!$L:$L,'ATL GA Inventory'!DN$3)</f>
        <v>0</v>
      </c>
      <c r="DO115" s="45">
        <f>SUMIFS('ATL RAW'!$J:$J,'ATL RAW'!$I:$I,'ATL GA Inventory'!$B115,'ATL RAW'!$L:$L,'ATL GA Inventory'!DO$3)+SUMIFS('ATL CR'!$J:$J,'ATL CR'!$I:$I,'ATL GA Inventory'!$B115,'ATL CR'!$L:$L,'ATL GA Inventory'!DO$3)</f>
        <v>0</v>
      </c>
      <c r="DP115" s="45">
        <f>SUMIFS('ATL RAW'!$J:$J,'ATL RAW'!$I:$I,'ATL GA Inventory'!$B115,'ATL RAW'!$L:$L,'ATL GA Inventory'!DP$3)+SUMIFS('ATL CR'!$J:$J,'ATL CR'!$I:$I,'ATL GA Inventory'!$B115,'ATL CR'!$L:$L,'ATL GA Inventory'!DP$3)</f>
        <v>0</v>
      </c>
      <c r="DQ115" s="45">
        <f>SUMIFS('ATL RAW'!$J:$J,'ATL RAW'!$I:$I,'ATL GA Inventory'!$B115,'ATL RAW'!$L:$L,'ATL GA Inventory'!DQ$3)+SUMIFS('ATL CR'!$J:$J,'ATL CR'!$I:$I,'ATL GA Inventory'!$B115,'ATL CR'!$L:$L,'ATL GA Inventory'!DQ$3)</f>
        <v>0</v>
      </c>
      <c r="DR115" s="45">
        <f>SUMIFS('ATL RAW'!$J:$J,'ATL RAW'!$I:$I,'ATL GA Inventory'!$B115,'ATL RAW'!$L:$L,'ATL GA Inventory'!DR$3)+SUMIFS('ATL CR'!$J:$J,'ATL CR'!$I:$I,'ATL GA Inventory'!$B115,'ATL CR'!$L:$L,'ATL GA Inventory'!DR$3)</f>
        <v>0</v>
      </c>
      <c r="DS115" s="45">
        <f>SUMIFS('ATL RAW'!$J:$J,'ATL RAW'!$I:$I,'ATL GA Inventory'!$B115,'ATL RAW'!$L:$L,'ATL GA Inventory'!DS$3)+SUMIFS('ATL CR'!$J:$J,'ATL CR'!$I:$I,'ATL GA Inventory'!$B115,'ATL CR'!$L:$L,'ATL GA Inventory'!DS$3)</f>
        <v>0</v>
      </c>
      <c r="DT115" s="45">
        <f>SUMIFS('ATL RAW'!$J:$J,'ATL RAW'!$I:$I,'ATL GA Inventory'!$B115,'ATL RAW'!$L:$L,'ATL GA Inventory'!DT$3)+SUMIFS('ATL CR'!$J:$J,'ATL CR'!$I:$I,'ATL GA Inventory'!$B115,'ATL CR'!$L:$L,'ATL GA Inventory'!DT$3)</f>
        <v>0</v>
      </c>
      <c r="DU115" s="45">
        <f>SUMIFS('ATL RAW'!$J:$J,'ATL RAW'!$I:$I,'ATL GA Inventory'!$B115,'ATL RAW'!$L:$L,'ATL GA Inventory'!DU$3)+SUMIFS('ATL CR'!$J:$J,'ATL CR'!$I:$I,'ATL GA Inventory'!$B115,'ATL CR'!$L:$L,'ATL GA Inventory'!DU$3)</f>
        <v>0</v>
      </c>
      <c r="DV115" s="45">
        <f>SUMIFS('ATL RAW'!$J:$J,'ATL RAW'!$I:$I,'ATL GA Inventory'!$B115,'ATL RAW'!$L:$L,'ATL GA Inventory'!DV$3)+SUMIFS('ATL CR'!$J:$J,'ATL CR'!$I:$I,'ATL GA Inventory'!$B115,'ATL CR'!$L:$L,'ATL GA Inventory'!DV$3)</f>
        <v>0</v>
      </c>
      <c r="DW115" s="45">
        <f>SUMIFS('ATL RAW'!$J:$J,'ATL RAW'!$I:$I,'ATL GA Inventory'!$B115,'ATL RAW'!$L:$L,'ATL GA Inventory'!DW$3)+SUMIFS('ATL CR'!$J:$J,'ATL CR'!$I:$I,'ATL GA Inventory'!$B115,'ATL CR'!$L:$L,'ATL GA Inventory'!DW$3)</f>
        <v>0</v>
      </c>
      <c r="DX115" s="45">
        <f>SUMIFS('ATL RAW'!$J:$J,'ATL RAW'!$I:$I,'ATL GA Inventory'!$B115,'ATL RAW'!$L:$L,'ATL GA Inventory'!DX$3)+SUMIFS('ATL CR'!$J:$J,'ATL CR'!$I:$I,'ATL GA Inventory'!$B115,'ATL CR'!$L:$L,'ATL GA Inventory'!DX$3)</f>
        <v>0</v>
      </c>
      <c r="DY115" s="45">
        <f>SUMIFS('ATL RAW'!$J:$J,'ATL RAW'!$I:$I,'ATL GA Inventory'!$B115,'ATL RAW'!$L:$L,'ATL GA Inventory'!DY$3)+SUMIFS('ATL CR'!$J:$J,'ATL CR'!$I:$I,'ATL GA Inventory'!$B115,'ATL CR'!$L:$L,'ATL GA Inventory'!DY$3)</f>
        <v>0</v>
      </c>
      <c r="DZ115" s="45">
        <f>SUMIFS('ATL RAW'!$J:$J,'ATL RAW'!$I:$I,'ATL GA Inventory'!$B115,'ATL RAW'!$L:$L,'ATL GA Inventory'!DZ$3)+SUMIFS('ATL CR'!$J:$J,'ATL CR'!$I:$I,'ATL GA Inventory'!$B115,'ATL CR'!$L:$L,'ATL GA Inventory'!DZ$3)</f>
        <v>0</v>
      </c>
      <c r="EA115" s="45">
        <f>SUMIFS('ATL RAW'!$J:$J,'ATL RAW'!$I:$I,'ATL GA Inventory'!$B115,'ATL RAW'!$L:$L,'ATL GA Inventory'!EA$3)+SUMIFS('ATL CR'!$J:$J,'ATL CR'!$I:$I,'ATL GA Inventory'!$B115,'ATL CR'!$L:$L,'ATL GA Inventory'!EA$3)</f>
        <v>0</v>
      </c>
      <c r="EB115" s="45">
        <f>SUMIFS('ATL RAW'!$J:$J,'ATL RAW'!$I:$I,'ATL GA Inventory'!$B115,'ATL RAW'!$L:$L,'ATL GA Inventory'!EB$3)+SUMIFS('ATL CR'!$J:$J,'ATL CR'!$I:$I,'ATL GA Inventory'!$B115,'ATL CR'!$L:$L,'ATL GA Inventory'!EB$3)</f>
        <v>0</v>
      </c>
      <c r="EC115" s="45">
        <f>SUMIFS('ATL RAW'!$J:$J,'ATL RAW'!$I:$I,'ATL GA Inventory'!$B115,'ATL RAW'!$L:$L,'ATL GA Inventory'!EC$3)+SUMIFS('ATL CR'!$J:$J,'ATL CR'!$I:$I,'ATL GA Inventory'!$B115,'ATL CR'!$L:$L,'ATL GA Inventory'!EC$3)</f>
        <v>0</v>
      </c>
      <c r="ED115" s="45">
        <f>SUMIFS('ATL RAW'!$J:$J,'ATL RAW'!$I:$I,'ATL GA Inventory'!$B115,'ATL RAW'!$L:$L,'ATL GA Inventory'!ED$3)+SUMIFS('ATL CR'!$J:$J,'ATL CR'!$I:$I,'ATL GA Inventory'!$B115,'ATL CR'!$L:$L,'ATL GA Inventory'!ED$3)</f>
        <v>0</v>
      </c>
      <c r="EE115" s="45">
        <f>SUMIFS('ATL RAW'!$J:$J,'ATL RAW'!$I:$I,'ATL GA Inventory'!$B115,'ATL RAW'!$L:$L,'ATL GA Inventory'!EE$3)+SUMIFS('ATL CR'!$J:$J,'ATL CR'!$I:$I,'ATL GA Inventory'!$B115,'ATL CR'!$L:$L,'ATL GA Inventory'!EE$3)</f>
        <v>0</v>
      </c>
      <c r="EF115" s="45">
        <f>SUMIFS('ATL RAW'!$J:$J,'ATL RAW'!$I:$I,'ATL GA Inventory'!$B115,'ATL RAW'!$L:$L,'ATL GA Inventory'!EF$3)+SUMIFS('ATL CR'!$J:$J,'ATL CR'!$I:$I,'ATL GA Inventory'!$B115,'ATL CR'!$L:$L,'ATL GA Inventory'!EF$3)</f>
        <v>0</v>
      </c>
      <c r="EG115" s="45">
        <f>SUMIFS('ATL RAW'!$J:$J,'ATL RAW'!$I:$I,'ATL GA Inventory'!$B115,'ATL RAW'!$L:$L,'ATL GA Inventory'!EG$3)+SUMIFS('ATL CR'!$J:$J,'ATL CR'!$I:$I,'ATL GA Inventory'!$B115,'ATL CR'!$L:$L,'ATL GA Inventory'!EG$3)</f>
        <v>0</v>
      </c>
      <c r="EH115" s="45">
        <f>SUMIFS('ATL RAW'!$J:$J,'ATL RAW'!$I:$I,'ATL GA Inventory'!$B115,'ATL RAW'!$L:$L,'ATL GA Inventory'!EH$3)+SUMIFS('ATL CR'!$J:$J,'ATL CR'!$I:$I,'ATL GA Inventory'!$B115,'ATL CR'!$L:$L,'ATL GA Inventory'!EH$3)</f>
        <v>0</v>
      </c>
      <c r="EI115" s="45">
        <f>SUMIFS('ATL RAW'!$J:$J,'ATL RAW'!$I:$I,'ATL GA Inventory'!$B115,'ATL RAW'!$L:$L,'ATL GA Inventory'!EI$3)+SUMIFS('ATL CR'!$J:$J,'ATL CR'!$I:$I,'ATL GA Inventory'!$B115,'ATL CR'!$L:$L,'ATL GA Inventory'!EI$3)</f>
        <v>0</v>
      </c>
      <c r="EJ115" s="45">
        <f>SUMIFS('ATL RAW'!$J:$J,'ATL RAW'!$I:$I,'ATL GA Inventory'!$B115,'ATL RAW'!$L:$L,'ATL GA Inventory'!EJ$3)+SUMIFS('ATL CR'!$J:$J,'ATL CR'!$I:$I,'ATL GA Inventory'!$B115,'ATL CR'!$L:$L,'ATL GA Inventory'!EJ$3)</f>
        <v>0</v>
      </c>
      <c r="EK115" s="45">
        <f>SUMIFS('ATL RAW'!$J:$J,'ATL RAW'!$I:$I,'ATL GA Inventory'!$B115,'ATL RAW'!$L:$L,'ATL GA Inventory'!EK$3)+SUMIFS('ATL CR'!$J:$J,'ATL CR'!$I:$I,'ATL GA Inventory'!$B115,'ATL CR'!$L:$L,'ATL GA Inventory'!EK$3)</f>
        <v>0</v>
      </c>
      <c r="EL115" s="45">
        <f>SUMIFS('ATL RAW'!$J:$J,'ATL RAW'!$I:$I,'ATL GA Inventory'!$B115,'ATL RAW'!$L:$L,'ATL GA Inventory'!EL$3)+SUMIFS('ATL CR'!$J:$J,'ATL CR'!$I:$I,'ATL GA Inventory'!$B115,'ATL CR'!$L:$L,'ATL GA Inventory'!EL$3)</f>
        <v>0</v>
      </c>
      <c r="EM115" s="45">
        <f>SUMIFS('ATL RAW'!$J:$J,'ATL RAW'!$I:$I,'ATL GA Inventory'!$B115,'ATL RAW'!$L:$L,'ATL GA Inventory'!EM$3)+SUMIFS('ATL CR'!$J:$J,'ATL CR'!$I:$I,'ATL GA Inventory'!$B115,'ATL CR'!$L:$L,'ATL GA Inventory'!EM$3)</f>
        <v>0</v>
      </c>
      <c r="EN115" s="45">
        <f>SUMIFS('ATL RAW'!$J:$J,'ATL RAW'!$I:$I,'ATL GA Inventory'!$B115,'ATL RAW'!$L:$L,'ATL GA Inventory'!EN$3)+SUMIFS('ATL CR'!$J:$J,'ATL CR'!$I:$I,'ATL GA Inventory'!$B115,'ATL CR'!$L:$L,'ATL GA Inventory'!EN$3)</f>
        <v>0</v>
      </c>
      <c r="EO115" s="45">
        <f>SUMIFS('ATL RAW'!$J:$J,'ATL RAW'!$I:$I,'ATL GA Inventory'!$B115,'ATL RAW'!$L:$L,'ATL GA Inventory'!EO$3)+SUMIFS('ATL CR'!$J:$J,'ATL CR'!$I:$I,'ATL GA Inventory'!$B115,'ATL CR'!$L:$L,'ATL GA Inventory'!EO$3)</f>
        <v>0</v>
      </c>
      <c r="EP115" s="45">
        <f>SUMIFS('ATL RAW'!$J:$J,'ATL RAW'!$I:$I,'ATL GA Inventory'!$B115,'ATL RAW'!$L:$L,'ATL GA Inventory'!EP$3)+SUMIFS('ATL CR'!$J:$J,'ATL CR'!$I:$I,'ATL GA Inventory'!$B115,'ATL CR'!$L:$L,'ATL GA Inventory'!EP$3)</f>
        <v>0</v>
      </c>
      <c r="EQ115" s="45">
        <f>SUMIFS('ATL RAW'!$J:$J,'ATL RAW'!$I:$I,'ATL GA Inventory'!$B115,'ATL RAW'!$L:$L,'ATL GA Inventory'!EQ$3)+SUMIFS('ATL CR'!$J:$J,'ATL CR'!$I:$I,'ATL GA Inventory'!$B115,'ATL CR'!$L:$L,'ATL GA Inventory'!EQ$3)</f>
        <v>0</v>
      </c>
      <c r="ER115" s="45">
        <f>SUMIFS('ATL RAW'!$J:$J,'ATL RAW'!$I:$I,'ATL GA Inventory'!$B115,'ATL RAW'!$L:$L,'ATL GA Inventory'!ER$3)+SUMIFS('ATL CR'!$J:$J,'ATL CR'!$I:$I,'ATL GA Inventory'!$B115,'ATL CR'!$L:$L,'ATL GA Inventory'!ER$3)</f>
        <v>0</v>
      </c>
      <c r="ES115" s="45">
        <f>SUMIFS('ATL RAW'!$J:$J,'ATL RAW'!$I:$I,'ATL GA Inventory'!$B115,'ATL RAW'!$L:$L,'ATL GA Inventory'!ES$3)+SUMIFS('ATL CR'!$J:$J,'ATL CR'!$I:$I,'ATL GA Inventory'!$B115,'ATL CR'!$L:$L,'ATL GA Inventory'!ES$3)</f>
        <v>0</v>
      </c>
      <c r="ET115" s="45">
        <f>SUMIFS('ATL RAW'!$J:$J,'ATL RAW'!$I:$I,'ATL GA Inventory'!$B115,'ATL RAW'!$L:$L,'ATL GA Inventory'!ET$3)+SUMIFS('ATL CR'!$J:$J,'ATL CR'!$I:$I,'ATL GA Inventory'!$B115,'ATL CR'!$L:$L,'ATL GA Inventory'!ET$3)</f>
        <v>0</v>
      </c>
      <c r="EU115" s="45">
        <f>SUMIFS('ATL RAW'!$J:$J,'ATL RAW'!$I:$I,'ATL GA Inventory'!$B115,'ATL RAW'!$L:$L,'ATL GA Inventory'!EU$3)+SUMIFS('ATL CR'!$J:$J,'ATL CR'!$I:$I,'ATL GA Inventory'!$B115,'ATL CR'!$L:$L,'ATL GA Inventory'!EU$3)</f>
        <v>0</v>
      </c>
      <c r="EV115" s="45">
        <f>SUMIFS('ATL RAW'!$J:$J,'ATL RAW'!$I:$I,'ATL GA Inventory'!$B115,'ATL RAW'!$L:$L,'ATL GA Inventory'!EV$3)+SUMIFS('ATL CR'!$J:$J,'ATL CR'!$I:$I,'ATL GA Inventory'!$B115,'ATL CR'!$L:$L,'ATL GA Inventory'!EV$3)</f>
        <v>0</v>
      </c>
      <c r="EW115" s="45">
        <f>SUMIFS('ATL RAW'!$J:$J,'ATL RAW'!$I:$I,'ATL GA Inventory'!$B115,'ATL RAW'!$L:$L,'ATL GA Inventory'!EW$3)+SUMIFS('ATL CR'!$J:$J,'ATL CR'!$I:$I,'ATL GA Inventory'!$B115,'ATL CR'!$L:$L,'ATL GA Inventory'!EW$3)</f>
        <v>0</v>
      </c>
      <c r="EX115" s="45">
        <f>SUMIFS('ATL RAW'!$J:$J,'ATL RAW'!$I:$I,'ATL GA Inventory'!$B115,'ATL RAW'!$L:$L,'ATL GA Inventory'!EX$3)+SUMIFS('ATL CR'!$J:$J,'ATL CR'!$I:$I,'ATL GA Inventory'!$B115,'ATL CR'!$L:$L,'ATL GA Inventory'!EX$3)</f>
        <v>0</v>
      </c>
      <c r="EY115" s="45">
        <f>SUMIFS('ATL RAW'!$J:$J,'ATL RAW'!$I:$I,'ATL GA Inventory'!$B115,'ATL RAW'!$L:$L,'ATL GA Inventory'!EY$3)+SUMIFS('ATL CR'!$J:$J,'ATL CR'!$I:$I,'ATL GA Inventory'!$B115,'ATL CR'!$L:$L,'ATL GA Inventory'!EY$3)</f>
        <v>0</v>
      </c>
      <c r="EZ115" s="45">
        <f>SUMIFS('ATL RAW'!$J:$J,'ATL RAW'!$I:$I,'ATL GA Inventory'!$B115,'ATL RAW'!$L:$L,'ATL GA Inventory'!EZ$3)+SUMIFS('ATL CR'!$J:$J,'ATL CR'!$I:$I,'ATL GA Inventory'!$B115,'ATL CR'!$L:$L,'ATL GA Inventory'!EZ$3)</f>
        <v>0</v>
      </c>
      <c r="FA115" s="45">
        <f>SUMIFS('ATL RAW'!$J:$J,'ATL RAW'!$I:$I,'ATL GA Inventory'!$B115,'ATL RAW'!$L:$L,'ATL GA Inventory'!FA$3)+SUMIFS('ATL CR'!$J:$J,'ATL CR'!$I:$I,'ATL GA Inventory'!$B115,'ATL CR'!$L:$L,'ATL GA Inventory'!FA$3)</f>
        <v>0</v>
      </c>
      <c r="FB115" s="45">
        <f>SUMIFS('ATL RAW'!$J:$J,'ATL RAW'!$I:$I,'ATL GA Inventory'!$B115,'ATL RAW'!$L:$L,'ATL GA Inventory'!FB$3)+SUMIFS('ATL CR'!$J:$J,'ATL CR'!$I:$I,'ATL GA Inventory'!$B115,'ATL CR'!$L:$L,'ATL GA Inventory'!FB$3)</f>
        <v>0</v>
      </c>
      <c r="FC115" s="45">
        <f>SUMIFS('ATL RAW'!$J:$J,'ATL RAW'!$I:$I,'ATL GA Inventory'!$B115,'ATL RAW'!$L:$L,'ATL GA Inventory'!FC$3)+SUMIFS('ATL CR'!$J:$J,'ATL CR'!$I:$I,'ATL GA Inventory'!$B115,'ATL CR'!$L:$L,'ATL GA Inventory'!FC$3)</f>
        <v>0</v>
      </c>
      <c r="FD115" s="45">
        <f>SUMIFS('ATL RAW'!$J:$J,'ATL RAW'!$I:$I,'ATL GA Inventory'!$B115,'ATL RAW'!$L:$L,'ATL GA Inventory'!FD$3)+SUMIFS('ATL CR'!$J:$J,'ATL CR'!$I:$I,'ATL GA Inventory'!$B115,'ATL CR'!$L:$L,'ATL GA Inventory'!FD$3)</f>
        <v>0</v>
      </c>
      <c r="FE115" s="45">
        <f>SUMIFS('ATL RAW'!$J:$J,'ATL RAW'!$I:$I,'ATL GA Inventory'!$B115,'ATL RAW'!$L:$L,'ATL GA Inventory'!FE$3)+SUMIFS('ATL CR'!$J:$J,'ATL CR'!$I:$I,'ATL GA Inventory'!$B115,'ATL CR'!$L:$L,'ATL GA Inventory'!FE$3)</f>
        <v>0</v>
      </c>
      <c r="FF115" s="45">
        <f>SUMIFS('ATL RAW'!$J:$J,'ATL RAW'!$I:$I,'ATL GA Inventory'!$B115,'ATL RAW'!$L:$L,'ATL GA Inventory'!FF$3)+SUMIFS('ATL CR'!$J:$J,'ATL CR'!$I:$I,'ATL GA Inventory'!$B115,'ATL CR'!$L:$L,'ATL GA Inventory'!FF$3)</f>
        <v>0</v>
      </c>
      <c r="FG115" s="45">
        <f>SUMIFS('ATL RAW'!$J:$J,'ATL RAW'!$I:$I,'ATL GA Inventory'!$B115,'ATL RAW'!$L:$L,'ATL GA Inventory'!FG$3)+SUMIFS('ATL CR'!$J:$J,'ATL CR'!$I:$I,'ATL GA Inventory'!$B115,'ATL CR'!$L:$L,'ATL GA Inventory'!FG$3)</f>
        <v>0</v>
      </c>
      <c r="FH115" s="45">
        <f>SUMIFS('ATL RAW'!$J:$J,'ATL RAW'!$I:$I,'ATL GA Inventory'!$B115,'ATL RAW'!$L:$L,'ATL GA Inventory'!FH$3)+SUMIFS('ATL CR'!$J:$J,'ATL CR'!$I:$I,'ATL GA Inventory'!$B115,'ATL CR'!$L:$L,'ATL GA Inventory'!FH$3)</f>
        <v>0</v>
      </c>
      <c r="FI115" s="45">
        <f>SUMIFS('ATL RAW'!$J:$J,'ATL RAW'!$I:$I,'ATL GA Inventory'!$B115,'ATL RAW'!$L:$L,'ATL GA Inventory'!FI$3)+SUMIFS('ATL CR'!$J:$J,'ATL CR'!$I:$I,'ATL GA Inventory'!$B115,'ATL CR'!$L:$L,'ATL GA Inventory'!FI$3)</f>
        <v>0</v>
      </c>
      <c r="FJ115" s="45">
        <f>SUMIFS('ATL RAW'!$J:$J,'ATL RAW'!$I:$I,'ATL GA Inventory'!$B115,'ATL RAW'!$L:$L,'ATL GA Inventory'!FJ$3)+SUMIFS('ATL CR'!$J:$J,'ATL CR'!$I:$I,'ATL GA Inventory'!$B115,'ATL CR'!$L:$L,'ATL GA Inventory'!FJ$3)</f>
        <v>0</v>
      </c>
      <c r="FK115" s="45">
        <f>SUMIFS('ATL RAW'!$J:$J,'ATL RAW'!$I:$I,'ATL GA Inventory'!$B115,'ATL RAW'!$L:$L,'ATL GA Inventory'!FK$3)+SUMIFS('ATL CR'!$J:$J,'ATL CR'!$I:$I,'ATL GA Inventory'!$B115,'ATL CR'!$L:$L,'ATL GA Inventory'!FK$3)</f>
        <v>0</v>
      </c>
      <c r="FL115" s="45">
        <f>SUMIFS('ATL RAW'!$J:$J,'ATL RAW'!$I:$I,'ATL GA Inventory'!$B115,'ATL RAW'!$L:$L,'ATL GA Inventory'!FL$3)+SUMIFS('ATL CR'!$J:$J,'ATL CR'!$I:$I,'ATL GA Inventory'!$B115,'ATL CR'!$L:$L,'ATL GA Inventory'!FL$3)</f>
        <v>0</v>
      </c>
      <c r="FM115" s="45">
        <f>SUMIFS('ATL RAW'!$J:$J,'ATL RAW'!$I:$I,'ATL GA Inventory'!$B115,'ATL RAW'!$L:$L,'ATL GA Inventory'!FM$3)+SUMIFS('ATL CR'!$J:$J,'ATL CR'!$I:$I,'ATL GA Inventory'!$B115,'ATL CR'!$L:$L,'ATL GA Inventory'!FM$3)</f>
        <v>0</v>
      </c>
      <c r="FN115" s="45">
        <f>SUMIFS('ATL RAW'!$J:$J,'ATL RAW'!$I:$I,'ATL GA Inventory'!$B115,'ATL RAW'!$L:$L,'ATL GA Inventory'!FN$3)+SUMIFS('ATL CR'!$J:$J,'ATL CR'!$I:$I,'ATL GA Inventory'!$B115,'ATL CR'!$L:$L,'ATL GA Inventory'!FN$3)</f>
        <v>0</v>
      </c>
      <c r="FO115" s="45">
        <f>SUMIFS('ATL RAW'!$J:$J,'ATL RAW'!$I:$I,'ATL GA Inventory'!$B115,'ATL RAW'!$L:$L,'ATL GA Inventory'!FO$3)+SUMIFS('ATL CR'!$J:$J,'ATL CR'!$I:$I,'ATL GA Inventory'!$B115,'ATL CR'!$L:$L,'ATL GA Inventory'!FO$3)</f>
        <v>0</v>
      </c>
      <c r="FP115" s="45">
        <f>SUMIFS('ATL RAW'!$J:$J,'ATL RAW'!$I:$I,'ATL GA Inventory'!$B115,'ATL RAW'!$L:$L,'ATL GA Inventory'!FP$3)+SUMIFS('ATL CR'!$J:$J,'ATL CR'!$I:$I,'ATL GA Inventory'!$B115,'ATL CR'!$L:$L,'ATL GA Inventory'!FP$3)</f>
        <v>0</v>
      </c>
      <c r="FQ115" s="45">
        <f>SUMIFS('ATL RAW'!$J:$J,'ATL RAW'!$I:$I,'ATL GA Inventory'!$B115,'ATL RAW'!$L:$L,'ATL GA Inventory'!FQ$3)+SUMIFS('ATL CR'!$J:$J,'ATL CR'!$I:$I,'ATL GA Inventory'!$B115,'ATL CR'!$L:$L,'ATL GA Inventory'!FQ$3)</f>
        <v>0</v>
      </c>
      <c r="FR115" s="45">
        <f>SUMIFS('ATL RAW'!$J:$J,'ATL RAW'!$I:$I,'ATL GA Inventory'!$B115,'ATL RAW'!$L:$L,'ATL GA Inventory'!FR$3)+SUMIFS('ATL CR'!$J:$J,'ATL CR'!$I:$I,'ATL GA Inventory'!$B115,'ATL CR'!$L:$L,'ATL GA Inventory'!FR$3)</f>
        <v>0</v>
      </c>
      <c r="FS115" s="45">
        <f>SUMIFS('ATL RAW'!$J:$J,'ATL RAW'!$I:$I,'ATL GA Inventory'!$B115,'ATL RAW'!$L:$L,'ATL GA Inventory'!FS$3)+SUMIFS('ATL CR'!$J:$J,'ATL CR'!$I:$I,'ATL GA Inventory'!$B115,'ATL CR'!$L:$L,'ATL GA Inventory'!FS$3)</f>
        <v>0</v>
      </c>
      <c r="FT115" s="45">
        <f>SUMIFS('ATL RAW'!$J:$J,'ATL RAW'!$I:$I,'ATL GA Inventory'!$B115,'ATL RAW'!$L:$L,'ATL GA Inventory'!FT$3)+SUMIFS('ATL CR'!$J:$J,'ATL CR'!$I:$I,'ATL GA Inventory'!$B115,'ATL CR'!$L:$L,'ATL GA Inventory'!FT$3)</f>
        <v>0</v>
      </c>
      <c r="FU115" s="45">
        <f>SUMIFS('ATL RAW'!$J:$J,'ATL RAW'!$I:$I,'ATL GA Inventory'!$B115,'ATL RAW'!$L:$L,'ATL GA Inventory'!FU$3)+SUMIFS('ATL CR'!$J:$J,'ATL CR'!$I:$I,'ATL GA Inventory'!$B115,'ATL CR'!$L:$L,'ATL GA Inventory'!FU$3)</f>
        <v>0</v>
      </c>
      <c r="FV115" s="45">
        <f>SUMIFS('ATL RAW'!$J:$J,'ATL RAW'!$I:$I,'ATL GA Inventory'!$B115,'ATL RAW'!$L:$L,'ATL GA Inventory'!FV$3)+SUMIFS('ATL CR'!$J:$J,'ATL CR'!$I:$I,'ATL GA Inventory'!$B115,'ATL CR'!$L:$L,'ATL GA Inventory'!FV$3)</f>
        <v>0</v>
      </c>
      <c r="FW115" s="45">
        <f>SUMIFS('ATL RAW'!$J:$J,'ATL RAW'!$I:$I,'ATL GA Inventory'!$B115,'ATL RAW'!$L:$L,'ATL GA Inventory'!FW$3)+SUMIFS('ATL CR'!$J:$J,'ATL CR'!$I:$I,'ATL GA Inventory'!$B115,'ATL CR'!$L:$L,'ATL GA Inventory'!FW$3)</f>
        <v>0</v>
      </c>
      <c r="FX115" s="45">
        <f>SUMIFS('ATL RAW'!$J:$J,'ATL RAW'!$I:$I,'ATL GA Inventory'!$B115,'ATL RAW'!$L:$L,'ATL GA Inventory'!FX$3)+SUMIFS('ATL CR'!$J:$J,'ATL CR'!$I:$I,'ATL GA Inventory'!$B115,'ATL CR'!$L:$L,'ATL GA Inventory'!FX$3)</f>
        <v>0</v>
      </c>
      <c r="FY115" s="45">
        <f>SUMIFS('ATL RAW'!$J:$J,'ATL RAW'!$I:$I,'ATL GA Inventory'!$B115,'ATL RAW'!$L:$L,'ATL GA Inventory'!FY$3)+SUMIFS('ATL CR'!$J:$J,'ATL CR'!$I:$I,'ATL GA Inventory'!$B115,'ATL CR'!$L:$L,'ATL GA Inventory'!FY$3)</f>
        <v>0</v>
      </c>
      <c r="FZ115" s="45">
        <f>SUMIFS('ATL RAW'!$J:$J,'ATL RAW'!$I:$I,'ATL GA Inventory'!$B115,'ATL RAW'!$L:$L,'ATL GA Inventory'!FZ$3)+SUMIFS('ATL CR'!$J:$J,'ATL CR'!$I:$I,'ATL GA Inventory'!$B115,'ATL CR'!$L:$L,'ATL GA Inventory'!FZ$3)</f>
        <v>0</v>
      </c>
      <c r="GA115" s="45">
        <f>SUMIFS('ATL RAW'!$J:$J,'ATL RAW'!$I:$I,'ATL GA Inventory'!$B115,'ATL RAW'!$L:$L,'ATL GA Inventory'!GA$3)+SUMIFS('ATL CR'!$J:$J,'ATL CR'!$I:$I,'ATL GA Inventory'!$B115,'ATL CR'!$L:$L,'ATL GA Inventory'!GA$3)</f>
        <v>0</v>
      </c>
      <c r="GB115" s="45">
        <f>SUMIFS('ATL RAW'!$J:$J,'ATL RAW'!$I:$I,'ATL GA Inventory'!$B115,'ATL RAW'!$L:$L,'ATL GA Inventory'!GB$3)+SUMIFS('ATL CR'!$J:$J,'ATL CR'!$I:$I,'ATL GA Inventory'!$B115,'ATL CR'!$L:$L,'ATL GA Inventory'!GB$3)</f>
        <v>0</v>
      </c>
      <c r="GC115" s="45">
        <f>SUMIFS('ATL RAW'!$J:$J,'ATL RAW'!$I:$I,'ATL GA Inventory'!$B115,'ATL RAW'!$L:$L,'ATL GA Inventory'!GC$3)+SUMIFS('ATL CR'!$J:$J,'ATL CR'!$I:$I,'ATL GA Inventory'!$B115,'ATL CR'!$L:$L,'ATL GA Inventory'!GC$3)</f>
        <v>0</v>
      </c>
      <c r="GD115" s="45">
        <f>SUMIFS('ATL RAW'!$J:$J,'ATL RAW'!$I:$I,'ATL GA Inventory'!$B115,'ATL RAW'!$L:$L,'ATL GA Inventory'!GD$3)+SUMIFS('ATL CR'!$J:$J,'ATL CR'!$I:$I,'ATL GA Inventory'!$B115,'ATL CR'!$L:$L,'ATL GA Inventory'!GD$3)</f>
        <v>0</v>
      </c>
      <c r="GE115" s="45">
        <f>SUMIFS('ATL RAW'!$J:$J,'ATL RAW'!$I:$I,'ATL GA Inventory'!$B115,'ATL RAW'!$L:$L,'ATL GA Inventory'!GE$3)+SUMIFS('ATL CR'!$J:$J,'ATL CR'!$I:$I,'ATL GA Inventory'!$B115,'ATL CR'!$L:$L,'ATL GA Inventory'!GE$3)</f>
        <v>0</v>
      </c>
      <c r="GF115" s="45">
        <f>SUMIFS('ATL RAW'!$J:$J,'ATL RAW'!$I:$I,'ATL GA Inventory'!$B115,'ATL RAW'!$L:$L,'ATL GA Inventory'!GF$3)+SUMIFS('ATL CR'!$J:$J,'ATL CR'!$I:$I,'ATL GA Inventory'!$B115,'ATL CR'!$L:$L,'ATL GA Inventory'!GF$3)</f>
        <v>0</v>
      </c>
      <c r="GG115" s="45">
        <f>SUMIFS('ATL RAW'!$J:$J,'ATL RAW'!$I:$I,'ATL GA Inventory'!$B115,'ATL RAW'!$L:$L,'ATL GA Inventory'!GG$3)+SUMIFS('ATL CR'!$J:$J,'ATL CR'!$I:$I,'ATL GA Inventory'!$B115,'ATL CR'!$L:$L,'ATL GA Inventory'!GG$3)</f>
        <v>0</v>
      </c>
      <c r="GH115" s="45">
        <f>SUMIFS('ATL RAW'!$J:$J,'ATL RAW'!$I:$I,'ATL GA Inventory'!$B115,'ATL RAW'!$L:$L,'ATL GA Inventory'!GH$3)+SUMIFS('ATL CR'!$J:$J,'ATL CR'!$I:$I,'ATL GA Inventory'!$B115,'ATL CR'!$L:$L,'ATL GA Inventory'!GH$3)</f>
        <v>0</v>
      </c>
      <c r="GI115" s="45">
        <f>SUMIFS('ATL RAW'!$J:$J,'ATL RAW'!$I:$I,'ATL GA Inventory'!$B115,'ATL RAW'!$L:$L,'ATL GA Inventory'!GI$3)+SUMIFS('ATL CR'!$J:$J,'ATL CR'!$I:$I,'ATL GA Inventory'!$B115,'ATL CR'!$L:$L,'ATL GA Inventory'!GI$3)</f>
        <v>0</v>
      </c>
      <c r="GJ115" s="45">
        <f>SUMIFS('ATL RAW'!$J:$J,'ATL RAW'!$I:$I,'ATL GA Inventory'!$B115,'ATL RAW'!$L:$L,'ATL GA Inventory'!GJ$3)+SUMIFS('ATL CR'!$J:$J,'ATL CR'!$I:$I,'ATL GA Inventory'!$B115,'ATL CR'!$L:$L,'ATL GA Inventory'!GJ$3)</f>
        <v>0</v>
      </c>
      <c r="GK115" s="45">
        <f>SUMIFS('ATL RAW'!$J:$J,'ATL RAW'!$I:$I,'ATL GA Inventory'!$B115,'ATL RAW'!$L:$L,'ATL GA Inventory'!GK$3)+SUMIFS('ATL CR'!$J:$J,'ATL CR'!$I:$I,'ATL GA Inventory'!$B115,'ATL CR'!$L:$L,'ATL GA Inventory'!GK$3)</f>
        <v>0</v>
      </c>
      <c r="GL115" s="45">
        <f>SUMIFS('ATL RAW'!$J:$J,'ATL RAW'!$I:$I,'ATL GA Inventory'!$B115,'ATL RAW'!$L:$L,'ATL GA Inventory'!GL$3)+SUMIFS('ATL CR'!$J:$J,'ATL CR'!$I:$I,'ATL GA Inventory'!$B115,'ATL CR'!$L:$L,'ATL GA Inventory'!GL$3)</f>
        <v>0</v>
      </c>
      <c r="GM115" s="45">
        <f>SUMIFS('ATL RAW'!$J:$J,'ATL RAW'!$I:$I,'ATL GA Inventory'!$B115,'ATL RAW'!$L:$L,'ATL GA Inventory'!GM$3)+SUMIFS('ATL CR'!$J:$J,'ATL CR'!$I:$I,'ATL GA Inventory'!$B115,'ATL CR'!$L:$L,'ATL GA Inventory'!GM$3)</f>
        <v>0</v>
      </c>
      <c r="GN115" s="45">
        <f>SUMIFS('ATL RAW'!$J:$J,'ATL RAW'!$I:$I,'ATL GA Inventory'!$B115,'ATL RAW'!$L:$L,'ATL GA Inventory'!GN$3)+SUMIFS('ATL CR'!$J:$J,'ATL CR'!$I:$I,'ATL GA Inventory'!$B115,'ATL CR'!$L:$L,'ATL GA Inventory'!GN$3)</f>
        <v>0</v>
      </c>
      <c r="GO115" s="45">
        <f>SUMIFS('ATL RAW'!$J:$J,'ATL RAW'!$I:$I,'ATL GA Inventory'!$B115,'ATL RAW'!$L:$L,'ATL GA Inventory'!GO$3)+SUMIFS('ATL CR'!$J:$J,'ATL CR'!$I:$I,'ATL GA Inventory'!$B115,'ATL CR'!$L:$L,'ATL GA Inventory'!GO$3)</f>
        <v>0</v>
      </c>
      <c r="GP115" s="45">
        <f>SUMIFS('ATL RAW'!$J:$J,'ATL RAW'!$I:$I,'ATL GA Inventory'!$B115,'ATL RAW'!$L:$L,'ATL GA Inventory'!GP$3)+SUMIFS('ATL CR'!$J:$J,'ATL CR'!$I:$I,'ATL GA Inventory'!$B115,'ATL CR'!$L:$L,'ATL GA Inventory'!GP$3)</f>
        <v>0</v>
      </c>
      <c r="GQ115" s="45">
        <f>SUMIFS('ATL RAW'!$J:$J,'ATL RAW'!$I:$I,'ATL GA Inventory'!$B115,'ATL RAW'!$L:$L,'ATL GA Inventory'!GQ$3)+SUMIFS('ATL CR'!$J:$J,'ATL CR'!$I:$I,'ATL GA Inventory'!$B115,'ATL CR'!$L:$L,'ATL GA Inventory'!GQ$3)</f>
        <v>0</v>
      </c>
      <c r="GR115" s="45">
        <f>SUMIFS('ATL RAW'!$J:$J,'ATL RAW'!$I:$I,'ATL GA Inventory'!$B115,'ATL RAW'!$L:$L,'ATL GA Inventory'!GR$3)+SUMIFS('ATL CR'!$J:$J,'ATL CR'!$I:$I,'ATL GA Inventory'!$B115,'ATL CR'!$L:$L,'ATL GA Inventory'!GR$3)</f>
        <v>0</v>
      </c>
      <c r="GS115" s="45">
        <f>SUMIFS('ATL RAW'!$J:$J,'ATL RAW'!$I:$I,'ATL GA Inventory'!$B115,'ATL RAW'!$L:$L,'ATL GA Inventory'!GS$3)+SUMIFS('ATL CR'!$J:$J,'ATL CR'!$I:$I,'ATL GA Inventory'!$B115,'ATL CR'!$L:$L,'ATL GA Inventory'!GS$3)</f>
        <v>0</v>
      </c>
      <c r="GT115" s="45">
        <f>SUMIFS('ATL RAW'!$J:$J,'ATL RAW'!$I:$I,'ATL GA Inventory'!$B115,'ATL RAW'!$L:$L,'ATL GA Inventory'!GT$3)+SUMIFS('ATL CR'!$J:$J,'ATL CR'!$I:$I,'ATL GA Inventory'!$B115,'ATL CR'!$L:$L,'ATL GA Inventory'!GT$3)</f>
        <v>0</v>
      </c>
      <c r="GU115" s="45">
        <f>SUMIFS('ATL RAW'!$J:$J,'ATL RAW'!$I:$I,'ATL GA Inventory'!$B115,'ATL RAW'!$L:$L,'ATL GA Inventory'!GU$3)+SUMIFS('ATL CR'!$J:$J,'ATL CR'!$I:$I,'ATL GA Inventory'!$B115,'ATL CR'!$L:$L,'ATL GA Inventory'!GU$3)</f>
        <v>0</v>
      </c>
      <c r="GV115" s="45">
        <f>SUMIFS('ATL RAW'!$J:$J,'ATL RAW'!$I:$I,'ATL GA Inventory'!$B115,'ATL RAW'!$L:$L,'ATL GA Inventory'!GV$3)+SUMIFS('ATL CR'!$J:$J,'ATL CR'!$I:$I,'ATL GA Inventory'!$B115,'ATL CR'!$L:$L,'ATL GA Inventory'!GV$3)</f>
        <v>0</v>
      </c>
      <c r="GW115" s="45">
        <f>SUMIFS('ATL RAW'!$J:$J,'ATL RAW'!$I:$I,'ATL GA Inventory'!$B115,'ATL RAW'!$L:$L,'ATL GA Inventory'!GW$3)+SUMIFS('ATL CR'!$J:$J,'ATL CR'!$I:$I,'ATL GA Inventory'!$B115,'ATL CR'!$L:$L,'ATL GA Inventory'!GW$3)</f>
        <v>0</v>
      </c>
      <c r="GX115" s="45">
        <f>SUMIFS('ATL RAW'!$J:$J,'ATL RAW'!$I:$I,'ATL GA Inventory'!$B115,'ATL RAW'!$L:$L,'ATL GA Inventory'!GX$3)+SUMIFS('ATL CR'!$J:$J,'ATL CR'!$I:$I,'ATL GA Inventory'!$B115,'ATL CR'!$L:$L,'ATL GA Inventory'!GX$3)</f>
        <v>0</v>
      </c>
      <c r="GY115" s="45">
        <f>SUMIFS('ATL RAW'!$J:$J,'ATL RAW'!$I:$I,'ATL GA Inventory'!$B115,'ATL RAW'!$L:$L,'ATL GA Inventory'!GY$3)+SUMIFS('ATL CR'!$J:$J,'ATL CR'!$I:$I,'ATL GA Inventory'!$B115,'ATL CR'!$L:$L,'ATL GA Inventory'!GY$3)</f>
        <v>0</v>
      </c>
    </row>
    <row r="116" spans="1:207" hidden="1">
      <c r="A116" s="43" t="s">
        <v>936</v>
      </c>
      <c r="B116" s="43">
        <f t="shared" si="14"/>
        <v>46210528</v>
      </c>
      <c r="C116" s="43" t="str">
        <f t="shared" si="14"/>
        <v>Q.PEAK DUO BLK G6P+</v>
      </c>
      <c r="D116" s="44" t="str">
        <f t="shared" si="14"/>
        <v>340</v>
      </c>
      <c r="E116" s="45">
        <f>SUMIFS('ATL RAW'!$J:$J,'ATL RAW'!$I:$I,'ATL GA Inventory'!$B116,'ATL RAW'!$L:$L,'ATL GA Inventory'!E$3)+SUMIFS('ATL CR'!$J:$J,'ATL CR'!$I:$I,'ATL GA Inventory'!$B116,'ATL CR'!$L:$L,'ATL GA Inventory'!E$3)</f>
        <v>0</v>
      </c>
      <c r="F116" s="45">
        <f>SUMIFS('ATL RAW'!$J:$J,'ATL RAW'!$I:$I,'ATL GA Inventory'!$B116,'ATL RAW'!$L:$L,'ATL GA Inventory'!F$3)+SUMIFS('ATL CR'!$J:$J,'ATL CR'!$I:$I,'ATL GA Inventory'!$B116,'ATL CR'!$L:$L,'ATL GA Inventory'!F$3)</f>
        <v>0</v>
      </c>
      <c r="G116" s="45">
        <f>SUMIFS('ATL RAW'!$J:$J,'ATL RAW'!$I:$I,'ATL GA Inventory'!$B116,'ATL RAW'!$L:$L,'ATL GA Inventory'!G$3)+SUMIFS('ATL CR'!$J:$J,'ATL CR'!$I:$I,'ATL GA Inventory'!$B116,'ATL CR'!$L:$L,'ATL GA Inventory'!G$3)</f>
        <v>0</v>
      </c>
      <c r="H116" s="45">
        <f>SUMIFS('ATL RAW'!$J:$J,'ATL RAW'!$I:$I,'ATL GA Inventory'!$B116,'ATL RAW'!$L:$L,'ATL GA Inventory'!H$3)+SUMIFS('ATL CR'!$J:$J,'ATL CR'!$I:$I,'ATL GA Inventory'!$B116,'ATL CR'!$L:$L,'ATL GA Inventory'!H$3)</f>
        <v>0</v>
      </c>
      <c r="I116" s="45">
        <f>SUMIFS('ATL RAW'!$J:$J,'ATL RAW'!$I:$I,'ATL GA Inventory'!$B116,'ATL RAW'!$L:$L,'ATL GA Inventory'!I$3)+SUMIFS('ATL CR'!$J:$J,'ATL CR'!$I:$I,'ATL GA Inventory'!$B116,'ATL CR'!$L:$L,'ATL GA Inventory'!I$3)</f>
        <v>0</v>
      </c>
      <c r="J116" s="45">
        <f>SUMIFS('ATL RAW'!$J:$J,'ATL RAW'!$I:$I,'ATL GA Inventory'!$B116,'ATL RAW'!$L:$L,'ATL GA Inventory'!J$3)+SUMIFS('ATL CR'!$J:$J,'ATL CR'!$I:$I,'ATL GA Inventory'!$B116,'ATL CR'!$L:$L,'ATL GA Inventory'!J$3)</f>
        <v>0</v>
      </c>
      <c r="K116" s="45">
        <f>SUMIFS('ATL RAW'!$J:$J,'ATL RAW'!$I:$I,'ATL GA Inventory'!$B116,'ATL RAW'!$L:$L,'ATL GA Inventory'!K$3)+SUMIFS('ATL CR'!$J:$J,'ATL CR'!$I:$I,'ATL GA Inventory'!$B116,'ATL CR'!$L:$L,'ATL GA Inventory'!K$3)</f>
        <v>0</v>
      </c>
      <c r="L116" s="45">
        <f>SUMIFS('ATL RAW'!$J:$J,'ATL RAW'!$I:$I,'ATL GA Inventory'!$B116,'ATL RAW'!$L:$L,'ATL GA Inventory'!L$3)+SUMIFS('ATL CR'!$J:$J,'ATL CR'!$I:$I,'ATL GA Inventory'!$B116,'ATL CR'!$L:$L,'ATL GA Inventory'!L$3)</f>
        <v>0</v>
      </c>
      <c r="M116" s="45">
        <f>SUMIFS('ATL RAW'!$J:$J,'ATL RAW'!$I:$I,'ATL GA Inventory'!$B116,'ATL RAW'!$L:$L,'ATL GA Inventory'!M$3)+SUMIFS('ATL CR'!$J:$J,'ATL CR'!$I:$I,'ATL GA Inventory'!$B116,'ATL CR'!$L:$L,'ATL GA Inventory'!M$3)</f>
        <v>0</v>
      </c>
      <c r="N116" s="45">
        <f>SUMIFS('ATL RAW'!$J:$J,'ATL RAW'!$I:$I,'ATL GA Inventory'!$B116,'ATL RAW'!$L:$L,'ATL GA Inventory'!N$3)+SUMIFS('ATL CR'!$J:$J,'ATL CR'!$I:$I,'ATL GA Inventory'!$B116,'ATL CR'!$L:$L,'ATL GA Inventory'!N$3)</f>
        <v>0</v>
      </c>
      <c r="O116" s="45">
        <f>SUMIFS('ATL RAW'!$J:$J,'ATL RAW'!$I:$I,'ATL GA Inventory'!$B116,'ATL RAW'!$L:$L,'ATL GA Inventory'!O$3)+SUMIFS('ATL CR'!$J:$J,'ATL CR'!$I:$I,'ATL GA Inventory'!$B116,'ATL CR'!$L:$L,'ATL GA Inventory'!O$3)</f>
        <v>0</v>
      </c>
      <c r="P116" s="45">
        <f>SUMIFS('ATL RAW'!$J:$J,'ATL RAW'!$I:$I,'ATL GA Inventory'!$B116,'ATL RAW'!$L:$L,'ATL GA Inventory'!P$3)+SUMIFS('ATL CR'!$J:$J,'ATL CR'!$I:$I,'ATL GA Inventory'!$B116,'ATL CR'!$L:$L,'ATL GA Inventory'!P$3)</f>
        <v>0</v>
      </c>
      <c r="Q116" s="45">
        <f>SUMIFS('ATL RAW'!$J:$J,'ATL RAW'!$I:$I,'ATL GA Inventory'!$B116,'ATL RAW'!$L:$L,'ATL GA Inventory'!Q$3)+SUMIFS('ATL CR'!$J:$J,'ATL CR'!$I:$I,'ATL GA Inventory'!$B116,'ATL CR'!$L:$L,'ATL GA Inventory'!Q$3)</f>
        <v>0</v>
      </c>
      <c r="R116" s="45">
        <f>SUMIFS('ATL RAW'!$J:$J,'ATL RAW'!$I:$I,'ATL GA Inventory'!$B116,'ATL RAW'!$L:$L,'ATL GA Inventory'!R$3)+SUMIFS('ATL CR'!$J:$J,'ATL CR'!$I:$I,'ATL GA Inventory'!$B116,'ATL CR'!$L:$L,'ATL GA Inventory'!R$3)</f>
        <v>0</v>
      </c>
      <c r="S116" s="45">
        <f>SUMIFS('ATL RAW'!$J:$J,'ATL RAW'!$I:$I,'ATL GA Inventory'!$B116,'ATL RAW'!$L:$L,'ATL GA Inventory'!S$3)+SUMIFS('ATL CR'!$J:$J,'ATL CR'!$I:$I,'ATL GA Inventory'!$B116,'ATL CR'!$L:$L,'ATL GA Inventory'!S$3)</f>
        <v>0</v>
      </c>
      <c r="T116" s="45">
        <f>SUMIFS('ATL RAW'!$J:$J,'ATL RAW'!$I:$I,'ATL GA Inventory'!$B116,'ATL RAW'!$L:$L,'ATL GA Inventory'!T$3)+SUMIFS('ATL CR'!$J:$J,'ATL CR'!$I:$I,'ATL GA Inventory'!$B116,'ATL CR'!$L:$L,'ATL GA Inventory'!T$3)</f>
        <v>0</v>
      </c>
      <c r="U116" s="45">
        <f>SUMIFS('ATL RAW'!$J:$J,'ATL RAW'!$I:$I,'ATL GA Inventory'!$B116,'ATL RAW'!$L:$L,'ATL GA Inventory'!U$3)+SUMIFS('ATL CR'!$J:$J,'ATL CR'!$I:$I,'ATL GA Inventory'!$B116,'ATL CR'!$L:$L,'ATL GA Inventory'!U$3)</f>
        <v>0</v>
      </c>
      <c r="V116" s="45">
        <f>SUMIFS('ATL RAW'!$J:$J,'ATL RAW'!$I:$I,'ATL GA Inventory'!$B116,'ATL RAW'!$L:$L,'ATL GA Inventory'!V$3)+SUMIFS('ATL CR'!$J:$J,'ATL CR'!$I:$I,'ATL GA Inventory'!$B116,'ATL CR'!$L:$L,'ATL GA Inventory'!V$3)</f>
        <v>0</v>
      </c>
      <c r="W116" s="45">
        <f>SUMIFS('ATL RAW'!$J:$J,'ATL RAW'!$I:$I,'ATL GA Inventory'!$B116,'ATL RAW'!$L:$L,'ATL GA Inventory'!W$3)+SUMIFS('ATL CR'!$J:$J,'ATL CR'!$I:$I,'ATL GA Inventory'!$B116,'ATL CR'!$L:$L,'ATL GA Inventory'!W$3)</f>
        <v>0</v>
      </c>
      <c r="X116" s="45">
        <f>SUMIFS('ATL RAW'!$J:$J,'ATL RAW'!$I:$I,'ATL GA Inventory'!$B116,'ATL RAW'!$L:$L,'ATL GA Inventory'!X$3)+SUMIFS('ATL CR'!$J:$J,'ATL CR'!$I:$I,'ATL GA Inventory'!$B116,'ATL CR'!$L:$L,'ATL GA Inventory'!X$3)</f>
        <v>0</v>
      </c>
      <c r="Y116" s="45">
        <f>SUMIFS('ATL RAW'!$J:$J,'ATL RAW'!$I:$I,'ATL GA Inventory'!$B116,'ATL RAW'!$L:$L,'ATL GA Inventory'!Y$3)+SUMIFS('ATL CR'!$J:$J,'ATL CR'!$I:$I,'ATL GA Inventory'!$B116,'ATL CR'!$L:$L,'ATL GA Inventory'!Y$3)</f>
        <v>0</v>
      </c>
      <c r="Z116" s="45">
        <f>SUMIFS('ATL RAW'!$J:$J,'ATL RAW'!$I:$I,'ATL GA Inventory'!$B116,'ATL RAW'!$L:$L,'ATL GA Inventory'!Z$3)+SUMIFS('ATL CR'!$J:$J,'ATL CR'!$I:$I,'ATL GA Inventory'!$B116,'ATL CR'!$L:$L,'ATL GA Inventory'!Z$3)</f>
        <v>0</v>
      </c>
      <c r="AA116" s="45">
        <f>SUMIFS('ATL RAW'!$J:$J,'ATL RAW'!$I:$I,'ATL GA Inventory'!$B116,'ATL RAW'!$L:$L,'ATL GA Inventory'!AA$3)+SUMIFS('ATL CR'!$J:$J,'ATL CR'!$I:$I,'ATL GA Inventory'!$B116,'ATL CR'!$L:$L,'ATL GA Inventory'!AA$3)</f>
        <v>0</v>
      </c>
      <c r="AB116" s="45">
        <f>SUMIFS('ATL RAW'!$J:$J,'ATL RAW'!$I:$I,'ATL GA Inventory'!$B116,'ATL RAW'!$L:$L,'ATL GA Inventory'!AB$3)+SUMIFS('ATL CR'!$J:$J,'ATL CR'!$I:$I,'ATL GA Inventory'!$B116,'ATL CR'!$L:$L,'ATL GA Inventory'!AB$3)</f>
        <v>0</v>
      </c>
      <c r="AC116" s="45">
        <f>SUMIFS('ATL RAW'!$J:$J,'ATL RAW'!$I:$I,'ATL GA Inventory'!$B116,'ATL RAW'!$L:$L,'ATL GA Inventory'!AC$3)+SUMIFS('ATL CR'!$J:$J,'ATL CR'!$I:$I,'ATL GA Inventory'!$B116,'ATL CR'!$L:$L,'ATL GA Inventory'!AC$3)</f>
        <v>0</v>
      </c>
      <c r="AD116" s="45">
        <f>SUMIFS('ATL RAW'!$J:$J,'ATL RAW'!$I:$I,'ATL GA Inventory'!$B116,'ATL RAW'!$L:$L,'ATL GA Inventory'!AD$3)+SUMIFS('ATL CR'!$J:$J,'ATL CR'!$I:$I,'ATL GA Inventory'!$B116,'ATL CR'!$L:$L,'ATL GA Inventory'!AD$3)</f>
        <v>0</v>
      </c>
      <c r="AE116" s="45">
        <f>SUMIFS('ATL RAW'!$J:$J,'ATL RAW'!$I:$I,'ATL GA Inventory'!$B116,'ATL RAW'!$L:$L,'ATL GA Inventory'!AE$3)+SUMIFS('ATL CR'!$J:$J,'ATL CR'!$I:$I,'ATL GA Inventory'!$B116,'ATL CR'!$L:$L,'ATL GA Inventory'!AE$3)</f>
        <v>0</v>
      </c>
      <c r="AF116" s="45">
        <f>SUMIFS('ATL RAW'!$J:$J,'ATL RAW'!$I:$I,'ATL GA Inventory'!$B116,'ATL RAW'!$L:$L,'ATL GA Inventory'!AF$3)+SUMIFS('ATL CR'!$J:$J,'ATL CR'!$I:$I,'ATL GA Inventory'!$B116,'ATL CR'!$L:$L,'ATL GA Inventory'!AF$3)</f>
        <v>0</v>
      </c>
      <c r="AG116" s="45">
        <f>SUMIFS('ATL RAW'!$J:$J,'ATL RAW'!$I:$I,'ATL GA Inventory'!$B116,'ATL RAW'!$L:$L,'ATL GA Inventory'!AG$3)+SUMIFS('ATL CR'!$J:$J,'ATL CR'!$I:$I,'ATL GA Inventory'!$B116,'ATL CR'!$L:$L,'ATL GA Inventory'!AG$3)</f>
        <v>0</v>
      </c>
      <c r="AH116" s="45">
        <f>SUMIFS('ATL RAW'!$J:$J,'ATL RAW'!$I:$I,'ATL GA Inventory'!$B116,'ATL RAW'!$L:$L,'ATL GA Inventory'!AH$3)+SUMIFS('ATL CR'!$J:$J,'ATL CR'!$I:$I,'ATL GA Inventory'!$B116,'ATL CR'!$L:$L,'ATL GA Inventory'!AH$3)</f>
        <v>0</v>
      </c>
      <c r="AI116" s="45">
        <f>SUMIFS('ATL RAW'!$J:$J,'ATL RAW'!$I:$I,'ATL GA Inventory'!$B116,'ATL RAW'!$L:$L,'ATL GA Inventory'!AI$3)+SUMIFS('ATL CR'!$J:$J,'ATL CR'!$I:$I,'ATL GA Inventory'!$B116,'ATL CR'!$L:$L,'ATL GA Inventory'!AI$3)</f>
        <v>0</v>
      </c>
      <c r="AJ116" s="45">
        <f>SUMIFS('ATL RAW'!$J:$J,'ATL RAW'!$I:$I,'ATL GA Inventory'!$B116,'ATL RAW'!$L:$L,'ATL GA Inventory'!AJ$3)+SUMIFS('ATL CR'!$J:$J,'ATL CR'!$I:$I,'ATL GA Inventory'!$B116,'ATL CR'!$L:$L,'ATL GA Inventory'!AJ$3)</f>
        <v>0</v>
      </c>
      <c r="AK116" s="45">
        <f>SUMIFS('ATL RAW'!$J:$J,'ATL RAW'!$I:$I,'ATL GA Inventory'!$B116,'ATL RAW'!$L:$L,'ATL GA Inventory'!AK$3)+SUMIFS('ATL CR'!$J:$J,'ATL CR'!$I:$I,'ATL GA Inventory'!$B116,'ATL CR'!$L:$L,'ATL GA Inventory'!AK$3)</f>
        <v>0</v>
      </c>
      <c r="AL116" s="45">
        <f>SUMIFS('ATL RAW'!$J:$J,'ATL RAW'!$I:$I,'ATL GA Inventory'!$B116,'ATL RAW'!$L:$L,'ATL GA Inventory'!AL$3)+SUMIFS('ATL CR'!$J:$J,'ATL CR'!$I:$I,'ATL GA Inventory'!$B116,'ATL CR'!$L:$L,'ATL GA Inventory'!AL$3)</f>
        <v>0</v>
      </c>
      <c r="AM116" s="45">
        <f>SUMIFS('ATL RAW'!$J:$J,'ATL RAW'!$I:$I,'ATL GA Inventory'!$B116,'ATL RAW'!$L:$L,'ATL GA Inventory'!AM$3)+SUMIFS('ATL CR'!$J:$J,'ATL CR'!$I:$I,'ATL GA Inventory'!$B116,'ATL CR'!$L:$L,'ATL GA Inventory'!AM$3)</f>
        <v>0</v>
      </c>
      <c r="AN116" s="45">
        <f>SUMIFS('ATL RAW'!$J:$J,'ATL RAW'!$I:$I,'ATL GA Inventory'!$B116,'ATL RAW'!$L:$L,'ATL GA Inventory'!AN$3)+SUMIFS('ATL CR'!$J:$J,'ATL CR'!$I:$I,'ATL GA Inventory'!$B116,'ATL CR'!$L:$L,'ATL GA Inventory'!AN$3)</f>
        <v>0</v>
      </c>
      <c r="AO116" s="45">
        <f>SUMIFS('ATL RAW'!$J:$J,'ATL RAW'!$I:$I,'ATL GA Inventory'!$B116,'ATL RAW'!$L:$L,'ATL GA Inventory'!AO$3)+SUMIFS('ATL CR'!$J:$J,'ATL CR'!$I:$I,'ATL GA Inventory'!$B116,'ATL CR'!$L:$L,'ATL GA Inventory'!AO$3)</f>
        <v>0</v>
      </c>
      <c r="AP116" s="45">
        <f>SUMIFS('ATL RAW'!$J:$J,'ATL RAW'!$I:$I,'ATL GA Inventory'!$B116,'ATL RAW'!$L:$L,'ATL GA Inventory'!AP$3)+SUMIFS('ATL CR'!$J:$J,'ATL CR'!$I:$I,'ATL GA Inventory'!$B116,'ATL CR'!$L:$L,'ATL GA Inventory'!AP$3)</f>
        <v>0</v>
      </c>
      <c r="AQ116" s="45">
        <f>SUMIFS('ATL RAW'!$J:$J,'ATL RAW'!$I:$I,'ATL GA Inventory'!$B116,'ATL RAW'!$L:$L,'ATL GA Inventory'!AQ$3)+SUMIFS('ATL CR'!$J:$J,'ATL CR'!$I:$I,'ATL GA Inventory'!$B116,'ATL CR'!$L:$L,'ATL GA Inventory'!AQ$3)</f>
        <v>0</v>
      </c>
      <c r="AR116" s="45">
        <f>SUMIFS('ATL RAW'!$J:$J,'ATL RAW'!$I:$I,'ATL GA Inventory'!$B116,'ATL RAW'!$L:$L,'ATL GA Inventory'!AR$3)+SUMIFS('ATL CR'!$J:$J,'ATL CR'!$I:$I,'ATL GA Inventory'!$B116,'ATL CR'!$L:$L,'ATL GA Inventory'!AR$3)</f>
        <v>0</v>
      </c>
      <c r="AS116" s="45">
        <f>SUMIFS('ATL RAW'!$J:$J,'ATL RAW'!$I:$I,'ATL GA Inventory'!$B116,'ATL RAW'!$L:$L,'ATL GA Inventory'!AS$3)+SUMIFS('ATL CR'!$J:$J,'ATL CR'!$I:$I,'ATL GA Inventory'!$B116,'ATL CR'!$L:$L,'ATL GA Inventory'!AS$3)</f>
        <v>0</v>
      </c>
      <c r="AT116" s="45">
        <f>SUMIFS('ATL RAW'!$J:$J,'ATL RAW'!$I:$I,'ATL GA Inventory'!$B116,'ATL RAW'!$L:$L,'ATL GA Inventory'!AT$3)+SUMIFS('ATL CR'!$J:$J,'ATL CR'!$I:$I,'ATL GA Inventory'!$B116,'ATL CR'!$L:$L,'ATL GA Inventory'!AT$3)</f>
        <v>0</v>
      </c>
      <c r="AU116" s="45">
        <f>SUMIFS('ATL RAW'!$J:$J,'ATL RAW'!$I:$I,'ATL GA Inventory'!$B116,'ATL RAW'!$L:$L,'ATL GA Inventory'!AU$3)+SUMIFS('ATL CR'!$J:$J,'ATL CR'!$I:$I,'ATL GA Inventory'!$B116,'ATL CR'!$L:$L,'ATL GA Inventory'!AU$3)</f>
        <v>0</v>
      </c>
      <c r="AV116" s="45">
        <f>SUMIFS('ATL RAW'!$J:$J,'ATL RAW'!$I:$I,'ATL GA Inventory'!$B116,'ATL RAW'!$L:$L,'ATL GA Inventory'!AV$3)+SUMIFS('ATL CR'!$J:$J,'ATL CR'!$I:$I,'ATL GA Inventory'!$B116,'ATL CR'!$L:$L,'ATL GA Inventory'!AV$3)</f>
        <v>0</v>
      </c>
      <c r="AW116" s="45">
        <f>SUMIFS('ATL RAW'!$J:$J,'ATL RAW'!$I:$I,'ATL GA Inventory'!$B116,'ATL RAW'!$L:$L,'ATL GA Inventory'!AW$3)+SUMIFS('ATL CR'!$J:$J,'ATL CR'!$I:$I,'ATL GA Inventory'!$B116,'ATL CR'!$L:$L,'ATL GA Inventory'!AW$3)</f>
        <v>0</v>
      </c>
      <c r="AX116" s="45">
        <f>SUMIFS('ATL RAW'!$J:$J,'ATL RAW'!$I:$I,'ATL GA Inventory'!$B116,'ATL RAW'!$L:$L,'ATL GA Inventory'!AX$3)+SUMIFS('ATL CR'!$J:$J,'ATL CR'!$I:$I,'ATL GA Inventory'!$B116,'ATL CR'!$L:$L,'ATL GA Inventory'!AX$3)</f>
        <v>0</v>
      </c>
      <c r="AY116" s="45">
        <f>SUMIFS('ATL RAW'!$J:$J,'ATL RAW'!$I:$I,'ATL GA Inventory'!$B116,'ATL RAW'!$L:$L,'ATL GA Inventory'!AY$3)+SUMIFS('ATL CR'!$J:$J,'ATL CR'!$I:$I,'ATL GA Inventory'!$B116,'ATL CR'!$L:$L,'ATL GA Inventory'!AY$3)</f>
        <v>0</v>
      </c>
      <c r="AZ116" s="45">
        <f>SUMIFS('ATL RAW'!$J:$J,'ATL RAW'!$I:$I,'ATL GA Inventory'!$B116,'ATL RAW'!$L:$L,'ATL GA Inventory'!AZ$3)+SUMIFS('ATL CR'!$J:$J,'ATL CR'!$I:$I,'ATL GA Inventory'!$B116,'ATL CR'!$L:$L,'ATL GA Inventory'!AZ$3)</f>
        <v>0</v>
      </c>
      <c r="BA116" s="45">
        <f>SUMIFS('ATL RAW'!$J:$J,'ATL RAW'!$I:$I,'ATL GA Inventory'!$B116,'ATL RAW'!$L:$L,'ATL GA Inventory'!BA$3)+SUMIFS('ATL CR'!$J:$J,'ATL CR'!$I:$I,'ATL GA Inventory'!$B116,'ATL CR'!$L:$L,'ATL GA Inventory'!BA$3)</f>
        <v>0</v>
      </c>
      <c r="BB116" s="45">
        <f>SUMIFS('ATL RAW'!$J:$J,'ATL RAW'!$I:$I,'ATL GA Inventory'!$B116,'ATL RAW'!$L:$L,'ATL GA Inventory'!BB$3)+SUMIFS('ATL CR'!$J:$J,'ATL CR'!$I:$I,'ATL GA Inventory'!$B116,'ATL CR'!$L:$L,'ATL GA Inventory'!BB$3)</f>
        <v>0</v>
      </c>
      <c r="BC116" s="45">
        <f>SUMIFS('ATL RAW'!$J:$J,'ATL RAW'!$I:$I,'ATL GA Inventory'!$B116,'ATL RAW'!$L:$L,'ATL GA Inventory'!BC$3)+SUMIFS('ATL CR'!$J:$J,'ATL CR'!$I:$I,'ATL GA Inventory'!$B116,'ATL CR'!$L:$L,'ATL GA Inventory'!BC$3)</f>
        <v>0</v>
      </c>
      <c r="BD116" s="45">
        <f>SUMIFS('ATL RAW'!$J:$J,'ATL RAW'!$I:$I,'ATL GA Inventory'!$B116,'ATL RAW'!$L:$L,'ATL GA Inventory'!BD$3)+SUMIFS('ATL CR'!$J:$J,'ATL CR'!$I:$I,'ATL GA Inventory'!$B116,'ATL CR'!$L:$L,'ATL GA Inventory'!BD$3)</f>
        <v>0</v>
      </c>
      <c r="BE116" s="45">
        <f>SUMIFS('ATL RAW'!$J:$J,'ATL RAW'!$I:$I,'ATL GA Inventory'!$B116,'ATL RAW'!$L:$L,'ATL GA Inventory'!BE$3)+SUMIFS('ATL CR'!$J:$J,'ATL CR'!$I:$I,'ATL GA Inventory'!$B116,'ATL CR'!$L:$L,'ATL GA Inventory'!BE$3)</f>
        <v>0</v>
      </c>
      <c r="BF116" s="45">
        <f>SUMIFS('ATL RAW'!$J:$J,'ATL RAW'!$I:$I,'ATL GA Inventory'!$B116,'ATL RAW'!$L:$L,'ATL GA Inventory'!BF$3)+SUMIFS('ATL CR'!$J:$J,'ATL CR'!$I:$I,'ATL GA Inventory'!$B116,'ATL CR'!$L:$L,'ATL GA Inventory'!BF$3)</f>
        <v>0</v>
      </c>
      <c r="BG116" s="45">
        <f>SUMIFS('ATL RAW'!$J:$J,'ATL RAW'!$I:$I,'ATL GA Inventory'!$B116,'ATL RAW'!$L:$L,'ATL GA Inventory'!BG$3)+SUMIFS('ATL CR'!$J:$J,'ATL CR'!$I:$I,'ATL GA Inventory'!$B116,'ATL CR'!$L:$L,'ATL GA Inventory'!BG$3)</f>
        <v>0</v>
      </c>
      <c r="BH116" s="45">
        <f>SUMIFS('ATL RAW'!$J:$J,'ATL RAW'!$I:$I,'ATL GA Inventory'!$B116,'ATL RAW'!$L:$L,'ATL GA Inventory'!BH$3)+SUMIFS('ATL CR'!$J:$J,'ATL CR'!$I:$I,'ATL GA Inventory'!$B116,'ATL CR'!$L:$L,'ATL GA Inventory'!BH$3)</f>
        <v>0</v>
      </c>
      <c r="BI116" s="45">
        <f>SUMIFS('ATL RAW'!$J:$J,'ATL RAW'!$I:$I,'ATL GA Inventory'!$B116,'ATL RAW'!$L:$L,'ATL GA Inventory'!BI$3)+SUMIFS('ATL CR'!$J:$J,'ATL CR'!$I:$I,'ATL GA Inventory'!$B116,'ATL CR'!$L:$L,'ATL GA Inventory'!BI$3)</f>
        <v>0</v>
      </c>
      <c r="BJ116" s="45">
        <f>SUMIFS('ATL RAW'!$J:$J,'ATL RAW'!$I:$I,'ATL GA Inventory'!$B116,'ATL RAW'!$L:$L,'ATL GA Inventory'!BJ$3)+SUMIFS('ATL CR'!$J:$J,'ATL CR'!$I:$I,'ATL GA Inventory'!$B116,'ATL CR'!$L:$L,'ATL GA Inventory'!BJ$3)</f>
        <v>0</v>
      </c>
      <c r="BK116" s="45">
        <f>SUMIFS('ATL RAW'!$J:$J,'ATL RAW'!$I:$I,'ATL GA Inventory'!$B116,'ATL RAW'!$L:$L,'ATL GA Inventory'!BK$3)+SUMIFS('ATL CR'!$J:$J,'ATL CR'!$I:$I,'ATL GA Inventory'!$B116,'ATL CR'!$L:$L,'ATL GA Inventory'!BK$3)</f>
        <v>0</v>
      </c>
      <c r="BL116" s="45">
        <f>SUMIFS('ATL RAW'!$J:$J,'ATL RAW'!$I:$I,'ATL GA Inventory'!$B116,'ATL RAW'!$L:$L,'ATL GA Inventory'!BL$3)+SUMIFS('ATL CR'!$J:$J,'ATL CR'!$I:$I,'ATL GA Inventory'!$B116,'ATL CR'!$L:$L,'ATL GA Inventory'!BL$3)</f>
        <v>0</v>
      </c>
      <c r="BM116" s="45">
        <f>SUMIFS('ATL RAW'!$J:$J,'ATL RAW'!$I:$I,'ATL GA Inventory'!$B116,'ATL RAW'!$L:$L,'ATL GA Inventory'!BM$3)+SUMIFS('ATL CR'!$J:$J,'ATL CR'!$I:$I,'ATL GA Inventory'!$B116,'ATL CR'!$L:$L,'ATL GA Inventory'!BM$3)</f>
        <v>0</v>
      </c>
      <c r="BN116" s="45">
        <f>SUMIFS('ATL RAW'!$J:$J,'ATL RAW'!$I:$I,'ATL GA Inventory'!$B116,'ATL RAW'!$L:$L,'ATL GA Inventory'!BN$3)+SUMIFS('ATL CR'!$J:$J,'ATL CR'!$I:$I,'ATL GA Inventory'!$B116,'ATL CR'!$L:$L,'ATL GA Inventory'!BN$3)</f>
        <v>0</v>
      </c>
      <c r="BO116" s="45">
        <f>SUMIFS('ATL RAW'!$J:$J,'ATL RAW'!$I:$I,'ATL GA Inventory'!$B116,'ATL RAW'!$L:$L,'ATL GA Inventory'!BO$3)+SUMIFS('ATL CR'!$J:$J,'ATL CR'!$I:$I,'ATL GA Inventory'!$B116,'ATL CR'!$L:$L,'ATL GA Inventory'!BO$3)</f>
        <v>0</v>
      </c>
      <c r="BP116" s="45">
        <f>SUMIFS('ATL RAW'!$J:$J,'ATL RAW'!$I:$I,'ATL GA Inventory'!$B116,'ATL RAW'!$L:$L,'ATL GA Inventory'!BP$3)+SUMIFS('ATL CR'!$J:$J,'ATL CR'!$I:$I,'ATL GA Inventory'!$B116,'ATL CR'!$L:$L,'ATL GA Inventory'!BP$3)</f>
        <v>0</v>
      </c>
      <c r="BQ116" s="45">
        <f>SUMIFS('ATL RAW'!$J:$J,'ATL RAW'!$I:$I,'ATL GA Inventory'!$B116,'ATL RAW'!$L:$L,'ATL GA Inventory'!BQ$3)+SUMIFS('ATL CR'!$J:$J,'ATL CR'!$I:$I,'ATL GA Inventory'!$B116,'ATL CR'!$L:$L,'ATL GA Inventory'!BQ$3)</f>
        <v>0</v>
      </c>
      <c r="BR116" s="45">
        <f>SUMIFS('ATL RAW'!$J:$J,'ATL RAW'!$I:$I,'ATL GA Inventory'!$B116,'ATL RAW'!$L:$L,'ATL GA Inventory'!BR$3)+SUMIFS('ATL CR'!$J:$J,'ATL CR'!$I:$I,'ATL GA Inventory'!$B116,'ATL CR'!$L:$L,'ATL GA Inventory'!BR$3)</f>
        <v>0</v>
      </c>
      <c r="BS116" s="45">
        <f>SUMIFS('ATL RAW'!$J:$J,'ATL RAW'!$I:$I,'ATL GA Inventory'!$B116,'ATL RAW'!$L:$L,'ATL GA Inventory'!BS$3)+SUMIFS('ATL CR'!$J:$J,'ATL CR'!$I:$I,'ATL GA Inventory'!$B116,'ATL CR'!$L:$L,'ATL GA Inventory'!BS$3)</f>
        <v>0</v>
      </c>
      <c r="BT116" s="45">
        <f>SUMIFS('ATL RAW'!$J:$J,'ATL RAW'!$I:$I,'ATL GA Inventory'!$B116,'ATL RAW'!$L:$L,'ATL GA Inventory'!BT$3)+SUMIFS('ATL CR'!$J:$J,'ATL CR'!$I:$I,'ATL GA Inventory'!$B116,'ATL CR'!$L:$L,'ATL GA Inventory'!BT$3)</f>
        <v>0</v>
      </c>
      <c r="BU116" s="45">
        <f>SUMIFS('ATL RAW'!$J:$J,'ATL RAW'!$I:$I,'ATL GA Inventory'!$B116,'ATL RAW'!$L:$L,'ATL GA Inventory'!BU$3)+SUMIFS('ATL CR'!$J:$J,'ATL CR'!$I:$I,'ATL GA Inventory'!$B116,'ATL CR'!$L:$L,'ATL GA Inventory'!BU$3)</f>
        <v>0</v>
      </c>
      <c r="BV116" s="45">
        <f>SUMIFS('ATL RAW'!$J:$J,'ATL RAW'!$I:$I,'ATL GA Inventory'!$B116,'ATL RAW'!$L:$L,'ATL GA Inventory'!BV$3)+SUMIFS('ATL CR'!$J:$J,'ATL CR'!$I:$I,'ATL GA Inventory'!$B116,'ATL CR'!$L:$L,'ATL GA Inventory'!BV$3)</f>
        <v>0</v>
      </c>
      <c r="BW116" s="45">
        <f>SUMIFS('ATL RAW'!$J:$J,'ATL RAW'!$I:$I,'ATL GA Inventory'!$B116,'ATL RAW'!$L:$L,'ATL GA Inventory'!BW$3)+SUMIFS('ATL CR'!$J:$J,'ATL CR'!$I:$I,'ATL GA Inventory'!$B116,'ATL CR'!$L:$L,'ATL GA Inventory'!BW$3)</f>
        <v>0</v>
      </c>
      <c r="BX116" s="45">
        <f>SUMIFS('ATL RAW'!$J:$J,'ATL RAW'!$I:$I,'ATL GA Inventory'!$B116,'ATL RAW'!$L:$L,'ATL GA Inventory'!BX$3)+SUMIFS('ATL CR'!$J:$J,'ATL CR'!$I:$I,'ATL GA Inventory'!$B116,'ATL CR'!$L:$L,'ATL GA Inventory'!BX$3)</f>
        <v>0</v>
      </c>
      <c r="BY116" s="45">
        <f>SUMIFS('ATL RAW'!$J:$J,'ATL RAW'!$I:$I,'ATL GA Inventory'!$B116,'ATL RAW'!$L:$L,'ATL GA Inventory'!BY$3)+SUMIFS('ATL CR'!$J:$J,'ATL CR'!$I:$I,'ATL GA Inventory'!$B116,'ATL CR'!$L:$L,'ATL GA Inventory'!BY$3)</f>
        <v>0</v>
      </c>
      <c r="BZ116" s="45">
        <f>SUMIFS('ATL RAW'!$J:$J,'ATL RAW'!$I:$I,'ATL GA Inventory'!$B116,'ATL RAW'!$L:$L,'ATL GA Inventory'!BZ$3)+SUMIFS('ATL CR'!$J:$J,'ATL CR'!$I:$I,'ATL GA Inventory'!$B116,'ATL CR'!$L:$L,'ATL GA Inventory'!BZ$3)</f>
        <v>0</v>
      </c>
      <c r="CA116" s="45">
        <f>SUMIFS('ATL RAW'!$J:$J,'ATL RAW'!$I:$I,'ATL GA Inventory'!$B116,'ATL RAW'!$L:$L,'ATL GA Inventory'!CA$3)+SUMIFS('ATL CR'!$J:$J,'ATL CR'!$I:$I,'ATL GA Inventory'!$B116,'ATL CR'!$L:$L,'ATL GA Inventory'!CA$3)</f>
        <v>0</v>
      </c>
      <c r="CB116" s="45">
        <f>SUMIFS('ATL RAW'!$J:$J,'ATL RAW'!$I:$I,'ATL GA Inventory'!$B116,'ATL RAW'!$L:$L,'ATL GA Inventory'!CB$3)+SUMIFS('ATL CR'!$J:$J,'ATL CR'!$I:$I,'ATL GA Inventory'!$B116,'ATL CR'!$L:$L,'ATL GA Inventory'!CB$3)</f>
        <v>0</v>
      </c>
      <c r="CC116" s="45">
        <f>SUMIFS('ATL RAW'!$J:$J,'ATL RAW'!$I:$I,'ATL GA Inventory'!$B116,'ATL RAW'!$L:$L,'ATL GA Inventory'!CC$3)+SUMIFS('ATL CR'!$J:$J,'ATL CR'!$I:$I,'ATL GA Inventory'!$B116,'ATL CR'!$L:$L,'ATL GA Inventory'!CC$3)</f>
        <v>0</v>
      </c>
      <c r="CD116" s="45">
        <f>SUMIFS('ATL RAW'!$J:$J,'ATL RAW'!$I:$I,'ATL GA Inventory'!$B116,'ATL RAW'!$L:$L,'ATL GA Inventory'!CD$3)+SUMIFS('ATL CR'!$J:$J,'ATL CR'!$I:$I,'ATL GA Inventory'!$B116,'ATL CR'!$L:$L,'ATL GA Inventory'!CD$3)</f>
        <v>0</v>
      </c>
      <c r="CE116" s="45">
        <f>SUMIFS('ATL RAW'!$J:$J,'ATL RAW'!$I:$I,'ATL GA Inventory'!$B116,'ATL RAW'!$L:$L,'ATL GA Inventory'!CE$3)+SUMIFS('ATL CR'!$J:$J,'ATL CR'!$I:$I,'ATL GA Inventory'!$B116,'ATL CR'!$L:$L,'ATL GA Inventory'!CE$3)</f>
        <v>0</v>
      </c>
      <c r="CF116" s="45">
        <f>SUMIFS('ATL RAW'!$J:$J,'ATL RAW'!$I:$I,'ATL GA Inventory'!$B116,'ATL RAW'!$L:$L,'ATL GA Inventory'!CF$3)+SUMIFS('ATL CR'!$J:$J,'ATL CR'!$I:$I,'ATL GA Inventory'!$B116,'ATL CR'!$L:$L,'ATL GA Inventory'!CF$3)</f>
        <v>0</v>
      </c>
      <c r="CG116" s="45">
        <f>SUMIFS('ATL RAW'!$J:$J,'ATL RAW'!$I:$I,'ATL GA Inventory'!$B116,'ATL RAW'!$L:$L,'ATL GA Inventory'!CG$3)+SUMIFS('ATL CR'!$J:$J,'ATL CR'!$I:$I,'ATL GA Inventory'!$B116,'ATL CR'!$L:$L,'ATL GA Inventory'!CG$3)</f>
        <v>0</v>
      </c>
      <c r="CH116" s="45">
        <f>SUMIFS('ATL RAW'!$J:$J,'ATL RAW'!$I:$I,'ATL GA Inventory'!$B116,'ATL RAW'!$L:$L,'ATL GA Inventory'!CH$3)+SUMIFS('ATL CR'!$J:$J,'ATL CR'!$I:$I,'ATL GA Inventory'!$B116,'ATL CR'!$L:$L,'ATL GA Inventory'!CH$3)</f>
        <v>0</v>
      </c>
      <c r="CI116" s="45">
        <f>SUMIFS('ATL RAW'!$J:$J,'ATL RAW'!$I:$I,'ATL GA Inventory'!$B116,'ATL RAW'!$L:$L,'ATL GA Inventory'!CI$3)+SUMIFS('ATL CR'!$J:$J,'ATL CR'!$I:$I,'ATL GA Inventory'!$B116,'ATL CR'!$L:$L,'ATL GA Inventory'!CI$3)</f>
        <v>0</v>
      </c>
      <c r="CJ116" s="45">
        <f>SUMIFS('ATL RAW'!$J:$J,'ATL RAW'!$I:$I,'ATL GA Inventory'!$B116,'ATL RAW'!$L:$L,'ATL GA Inventory'!CJ$3)+SUMIFS('ATL CR'!$J:$J,'ATL CR'!$I:$I,'ATL GA Inventory'!$B116,'ATL CR'!$L:$L,'ATL GA Inventory'!CJ$3)</f>
        <v>0</v>
      </c>
      <c r="CK116" s="45">
        <f>SUMIFS('ATL RAW'!$J:$J,'ATL RAW'!$I:$I,'ATL GA Inventory'!$B116,'ATL RAW'!$L:$L,'ATL GA Inventory'!CK$3)+SUMIFS('ATL CR'!$J:$J,'ATL CR'!$I:$I,'ATL GA Inventory'!$B116,'ATL CR'!$L:$L,'ATL GA Inventory'!CK$3)</f>
        <v>0</v>
      </c>
      <c r="CL116" s="45">
        <f>SUMIFS('ATL RAW'!$J:$J,'ATL RAW'!$I:$I,'ATL GA Inventory'!$B116,'ATL RAW'!$L:$L,'ATL GA Inventory'!CL$3)+SUMIFS('ATL CR'!$J:$J,'ATL CR'!$I:$I,'ATL GA Inventory'!$B116,'ATL CR'!$L:$L,'ATL GA Inventory'!CL$3)</f>
        <v>0</v>
      </c>
      <c r="CM116" s="45">
        <f>SUMIFS('ATL RAW'!$J:$J,'ATL RAW'!$I:$I,'ATL GA Inventory'!$B116,'ATL RAW'!$L:$L,'ATL GA Inventory'!CM$3)+SUMIFS('ATL CR'!$J:$J,'ATL CR'!$I:$I,'ATL GA Inventory'!$B116,'ATL CR'!$L:$L,'ATL GA Inventory'!CM$3)</f>
        <v>0</v>
      </c>
      <c r="CN116" s="45">
        <f>SUMIFS('ATL RAW'!$J:$J,'ATL RAW'!$I:$I,'ATL GA Inventory'!$B116,'ATL RAW'!$L:$L,'ATL GA Inventory'!CN$3)+SUMIFS('ATL CR'!$J:$J,'ATL CR'!$I:$I,'ATL GA Inventory'!$B116,'ATL CR'!$L:$L,'ATL GA Inventory'!CN$3)</f>
        <v>0</v>
      </c>
      <c r="CO116" s="45">
        <f>SUMIFS('ATL RAW'!$J:$J,'ATL RAW'!$I:$I,'ATL GA Inventory'!$B116,'ATL RAW'!$L:$L,'ATL GA Inventory'!CO$3)+SUMIFS('ATL CR'!$J:$J,'ATL CR'!$I:$I,'ATL GA Inventory'!$B116,'ATL CR'!$L:$L,'ATL GA Inventory'!CO$3)</f>
        <v>0</v>
      </c>
      <c r="CP116" s="45">
        <f>SUMIFS('ATL RAW'!$J:$J,'ATL RAW'!$I:$I,'ATL GA Inventory'!$B116,'ATL RAW'!$L:$L,'ATL GA Inventory'!CP$3)+SUMIFS('ATL CR'!$J:$J,'ATL CR'!$I:$I,'ATL GA Inventory'!$B116,'ATL CR'!$L:$L,'ATL GA Inventory'!CP$3)</f>
        <v>0</v>
      </c>
      <c r="CQ116" s="45">
        <f>SUMIFS('ATL RAW'!$J:$J,'ATL RAW'!$I:$I,'ATL GA Inventory'!$B116,'ATL RAW'!$L:$L,'ATL GA Inventory'!CQ$3)+SUMIFS('ATL CR'!$J:$J,'ATL CR'!$I:$I,'ATL GA Inventory'!$B116,'ATL CR'!$L:$L,'ATL GA Inventory'!CQ$3)</f>
        <v>0</v>
      </c>
      <c r="CR116" s="45">
        <f>SUMIFS('ATL RAW'!$J:$J,'ATL RAW'!$I:$I,'ATL GA Inventory'!$B116,'ATL RAW'!$L:$L,'ATL GA Inventory'!CR$3)+SUMIFS('ATL CR'!$J:$J,'ATL CR'!$I:$I,'ATL GA Inventory'!$B116,'ATL CR'!$L:$L,'ATL GA Inventory'!CR$3)</f>
        <v>0</v>
      </c>
      <c r="CS116" s="45">
        <f>SUMIFS('ATL RAW'!$J:$J,'ATL RAW'!$I:$I,'ATL GA Inventory'!$B116,'ATL RAW'!$L:$L,'ATL GA Inventory'!CS$3)+SUMIFS('ATL CR'!$J:$J,'ATL CR'!$I:$I,'ATL GA Inventory'!$B116,'ATL CR'!$L:$L,'ATL GA Inventory'!CS$3)</f>
        <v>0</v>
      </c>
      <c r="CT116" s="45">
        <f>SUMIFS('ATL RAW'!$J:$J,'ATL RAW'!$I:$I,'ATL GA Inventory'!$B116,'ATL RAW'!$L:$L,'ATL GA Inventory'!CT$3)+SUMIFS('ATL CR'!$J:$J,'ATL CR'!$I:$I,'ATL GA Inventory'!$B116,'ATL CR'!$L:$L,'ATL GA Inventory'!CT$3)</f>
        <v>0</v>
      </c>
      <c r="CU116" s="45">
        <f>SUMIFS('ATL RAW'!$J:$J,'ATL RAW'!$I:$I,'ATL GA Inventory'!$B116,'ATL RAW'!$L:$L,'ATL GA Inventory'!CU$3)+SUMIFS('ATL CR'!$J:$J,'ATL CR'!$I:$I,'ATL GA Inventory'!$B116,'ATL CR'!$L:$L,'ATL GA Inventory'!CU$3)</f>
        <v>0</v>
      </c>
      <c r="CV116" s="45">
        <f>SUMIFS('ATL RAW'!$J:$J,'ATL RAW'!$I:$I,'ATL GA Inventory'!$B116,'ATL RAW'!$L:$L,'ATL GA Inventory'!CV$3)+SUMIFS('ATL CR'!$J:$J,'ATL CR'!$I:$I,'ATL GA Inventory'!$B116,'ATL CR'!$L:$L,'ATL GA Inventory'!CV$3)</f>
        <v>0</v>
      </c>
      <c r="CW116" s="45">
        <f>SUMIFS('ATL RAW'!$J:$J,'ATL RAW'!$I:$I,'ATL GA Inventory'!$B116,'ATL RAW'!$L:$L,'ATL GA Inventory'!CW$3)+SUMIFS('ATL CR'!$J:$J,'ATL CR'!$I:$I,'ATL GA Inventory'!$B116,'ATL CR'!$L:$L,'ATL GA Inventory'!CW$3)</f>
        <v>0</v>
      </c>
      <c r="CX116" s="45">
        <f>SUMIFS('ATL RAW'!$J:$J,'ATL RAW'!$I:$I,'ATL GA Inventory'!$B116,'ATL RAW'!$L:$L,'ATL GA Inventory'!CX$3)+SUMIFS('ATL CR'!$J:$J,'ATL CR'!$I:$I,'ATL GA Inventory'!$B116,'ATL CR'!$L:$L,'ATL GA Inventory'!CX$3)</f>
        <v>0</v>
      </c>
      <c r="CY116" s="45">
        <f>SUMIFS('ATL RAW'!$J:$J,'ATL RAW'!$I:$I,'ATL GA Inventory'!$B116,'ATL RAW'!$L:$L,'ATL GA Inventory'!CY$3)+SUMIFS('ATL CR'!$J:$J,'ATL CR'!$I:$I,'ATL GA Inventory'!$B116,'ATL CR'!$L:$L,'ATL GA Inventory'!CY$3)</f>
        <v>0</v>
      </c>
      <c r="CZ116" s="45">
        <f>SUMIFS('ATL RAW'!$J:$J,'ATL RAW'!$I:$I,'ATL GA Inventory'!$B116,'ATL RAW'!$L:$L,'ATL GA Inventory'!CZ$3)+SUMIFS('ATL CR'!$J:$J,'ATL CR'!$I:$I,'ATL GA Inventory'!$B116,'ATL CR'!$L:$L,'ATL GA Inventory'!CZ$3)</f>
        <v>0</v>
      </c>
      <c r="DA116" s="45">
        <f>SUMIFS('ATL RAW'!$J:$J,'ATL RAW'!$I:$I,'ATL GA Inventory'!$B116,'ATL RAW'!$L:$L,'ATL GA Inventory'!DA$3)+SUMIFS('ATL CR'!$J:$J,'ATL CR'!$I:$I,'ATL GA Inventory'!$B116,'ATL CR'!$L:$L,'ATL GA Inventory'!DA$3)</f>
        <v>0</v>
      </c>
      <c r="DB116" s="45">
        <f>SUMIFS('ATL RAW'!$J:$J,'ATL RAW'!$I:$I,'ATL GA Inventory'!$B116,'ATL RAW'!$L:$L,'ATL GA Inventory'!DB$3)+SUMIFS('ATL CR'!$J:$J,'ATL CR'!$I:$I,'ATL GA Inventory'!$B116,'ATL CR'!$L:$L,'ATL GA Inventory'!DB$3)</f>
        <v>0</v>
      </c>
      <c r="DC116" s="45">
        <f>SUMIFS('ATL RAW'!$J:$J,'ATL RAW'!$I:$I,'ATL GA Inventory'!$B116,'ATL RAW'!$L:$L,'ATL GA Inventory'!DC$3)+SUMIFS('ATL CR'!$J:$J,'ATL CR'!$I:$I,'ATL GA Inventory'!$B116,'ATL CR'!$L:$L,'ATL GA Inventory'!DC$3)</f>
        <v>0</v>
      </c>
      <c r="DD116" s="45">
        <f>SUMIFS('ATL RAW'!$J:$J,'ATL RAW'!$I:$I,'ATL GA Inventory'!$B116,'ATL RAW'!$L:$L,'ATL GA Inventory'!DD$3)+SUMIFS('ATL CR'!$J:$J,'ATL CR'!$I:$I,'ATL GA Inventory'!$B116,'ATL CR'!$L:$L,'ATL GA Inventory'!DD$3)</f>
        <v>0</v>
      </c>
      <c r="DE116" s="45">
        <f>SUMIFS('ATL RAW'!$J:$J,'ATL RAW'!$I:$I,'ATL GA Inventory'!$B116,'ATL RAW'!$L:$L,'ATL GA Inventory'!DE$3)+SUMIFS('ATL CR'!$J:$J,'ATL CR'!$I:$I,'ATL GA Inventory'!$B116,'ATL CR'!$L:$L,'ATL GA Inventory'!DE$3)</f>
        <v>0</v>
      </c>
      <c r="DF116" s="45">
        <f>SUMIFS('ATL RAW'!$J:$J,'ATL RAW'!$I:$I,'ATL GA Inventory'!$B116,'ATL RAW'!$L:$L,'ATL GA Inventory'!DF$3)+SUMIFS('ATL CR'!$J:$J,'ATL CR'!$I:$I,'ATL GA Inventory'!$B116,'ATL CR'!$L:$L,'ATL GA Inventory'!DF$3)</f>
        <v>0</v>
      </c>
      <c r="DG116" s="45">
        <f>SUMIFS('ATL RAW'!$J:$J,'ATL RAW'!$I:$I,'ATL GA Inventory'!$B116,'ATL RAW'!$L:$L,'ATL GA Inventory'!DG$3)+SUMIFS('ATL CR'!$J:$J,'ATL CR'!$I:$I,'ATL GA Inventory'!$B116,'ATL CR'!$L:$L,'ATL GA Inventory'!DG$3)</f>
        <v>0</v>
      </c>
      <c r="DH116" s="45">
        <f>SUMIFS('ATL RAW'!$J:$J,'ATL RAW'!$I:$I,'ATL GA Inventory'!$B116,'ATL RAW'!$L:$L,'ATL GA Inventory'!DH$3)+SUMIFS('ATL CR'!$J:$J,'ATL CR'!$I:$I,'ATL GA Inventory'!$B116,'ATL CR'!$L:$L,'ATL GA Inventory'!DH$3)</f>
        <v>0</v>
      </c>
      <c r="DI116" s="45">
        <f>SUMIFS('ATL RAW'!$J:$J,'ATL RAW'!$I:$I,'ATL GA Inventory'!$B116,'ATL RAW'!$L:$L,'ATL GA Inventory'!DI$3)+SUMIFS('ATL CR'!$J:$J,'ATL CR'!$I:$I,'ATL GA Inventory'!$B116,'ATL CR'!$L:$L,'ATL GA Inventory'!DI$3)</f>
        <v>0</v>
      </c>
      <c r="DJ116" s="45">
        <f>SUMIFS('ATL RAW'!$J:$J,'ATL RAW'!$I:$I,'ATL GA Inventory'!$B116,'ATL RAW'!$L:$L,'ATL GA Inventory'!DJ$3)+SUMIFS('ATL CR'!$J:$J,'ATL CR'!$I:$I,'ATL GA Inventory'!$B116,'ATL CR'!$L:$L,'ATL GA Inventory'!DJ$3)</f>
        <v>0</v>
      </c>
      <c r="DK116" s="45">
        <f>SUMIFS('ATL RAW'!$J:$J,'ATL RAW'!$I:$I,'ATL GA Inventory'!$B116,'ATL RAW'!$L:$L,'ATL GA Inventory'!DK$3)+SUMIFS('ATL CR'!$J:$J,'ATL CR'!$I:$I,'ATL GA Inventory'!$B116,'ATL CR'!$L:$L,'ATL GA Inventory'!DK$3)</f>
        <v>0</v>
      </c>
      <c r="DL116" s="45">
        <f>SUMIFS('ATL RAW'!$J:$J,'ATL RAW'!$I:$I,'ATL GA Inventory'!$B116,'ATL RAW'!$L:$L,'ATL GA Inventory'!DL$3)+SUMIFS('ATL CR'!$J:$J,'ATL CR'!$I:$I,'ATL GA Inventory'!$B116,'ATL CR'!$L:$L,'ATL GA Inventory'!DL$3)</f>
        <v>0</v>
      </c>
      <c r="DM116" s="45">
        <f>SUMIFS('ATL RAW'!$J:$J,'ATL RAW'!$I:$I,'ATL GA Inventory'!$B116,'ATL RAW'!$L:$L,'ATL GA Inventory'!DM$3)+SUMIFS('ATL CR'!$J:$J,'ATL CR'!$I:$I,'ATL GA Inventory'!$B116,'ATL CR'!$L:$L,'ATL GA Inventory'!DM$3)</f>
        <v>0</v>
      </c>
      <c r="DN116" s="45">
        <f>SUMIFS('ATL RAW'!$J:$J,'ATL RAW'!$I:$I,'ATL GA Inventory'!$B116,'ATL RAW'!$L:$L,'ATL GA Inventory'!DN$3)+SUMIFS('ATL CR'!$J:$J,'ATL CR'!$I:$I,'ATL GA Inventory'!$B116,'ATL CR'!$L:$L,'ATL GA Inventory'!DN$3)</f>
        <v>0</v>
      </c>
      <c r="DO116" s="45">
        <f>SUMIFS('ATL RAW'!$J:$J,'ATL RAW'!$I:$I,'ATL GA Inventory'!$B116,'ATL RAW'!$L:$L,'ATL GA Inventory'!DO$3)+SUMIFS('ATL CR'!$J:$J,'ATL CR'!$I:$I,'ATL GA Inventory'!$B116,'ATL CR'!$L:$L,'ATL GA Inventory'!DO$3)</f>
        <v>0</v>
      </c>
      <c r="DP116" s="45">
        <f>SUMIFS('ATL RAW'!$J:$J,'ATL RAW'!$I:$I,'ATL GA Inventory'!$B116,'ATL RAW'!$L:$L,'ATL GA Inventory'!DP$3)+SUMIFS('ATL CR'!$J:$J,'ATL CR'!$I:$I,'ATL GA Inventory'!$B116,'ATL CR'!$L:$L,'ATL GA Inventory'!DP$3)</f>
        <v>0</v>
      </c>
      <c r="DQ116" s="45">
        <f>SUMIFS('ATL RAW'!$J:$J,'ATL RAW'!$I:$I,'ATL GA Inventory'!$B116,'ATL RAW'!$L:$L,'ATL GA Inventory'!DQ$3)+SUMIFS('ATL CR'!$J:$J,'ATL CR'!$I:$I,'ATL GA Inventory'!$B116,'ATL CR'!$L:$L,'ATL GA Inventory'!DQ$3)</f>
        <v>0</v>
      </c>
      <c r="DR116" s="45">
        <f>SUMIFS('ATL RAW'!$J:$J,'ATL RAW'!$I:$I,'ATL GA Inventory'!$B116,'ATL RAW'!$L:$L,'ATL GA Inventory'!DR$3)+SUMIFS('ATL CR'!$J:$J,'ATL CR'!$I:$I,'ATL GA Inventory'!$B116,'ATL CR'!$L:$L,'ATL GA Inventory'!DR$3)</f>
        <v>0</v>
      </c>
      <c r="DS116" s="45">
        <f>SUMIFS('ATL RAW'!$J:$J,'ATL RAW'!$I:$I,'ATL GA Inventory'!$B116,'ATL RAW'!$L:$L,'ATL GA Inventory'!DS$3)+SUMIFS('ATL CR'!$J:$J,'ATL CR'!$I:$I,'ATL GA Inventory'!$B116,'ATL CR'!$L:$L,'ATL GA Inventory'!DS$3)</f>
        <v>0</v>
      </c>
      <c r="DT116" s="45">
        <f>SUMIFS('ATL RAW'!$J:$J,'ATL RAW'!$I:$I,'ATL GA Inventory'!$B116,'ATL RAW'!$L:$L,'ATL GA Inventory'!DT$3)+SUMIFS('ATL CR'!$J:$J,'ATL CR'!$I:$I,'ATL GA Inventory'!$B116,'ATL CR'!$L:$L,'ATL GA Inventory'!DT$3)</f>
        <v>0</v>
      </c>
      <c r="DU116" s="45">
        <f>SUMIFS('ATL RAW'!$J:$J,'ATL RAW'!$I:$I,'ATL GA Inventory'!$B116,'ATL RAW'!$L:$L,'ATL GA Inventory'!DU$3)+SUMIFS('ATL CR'!$J:$J,'ATL CR'!$I:$I,'ATL GA Inventory'!$B116,'ATL CR'!$L:$L,'ATL GA Inventory'!DU$3)</f>
        <v>0</v>
      </c>
      <c r="DV116" s="45">
        <f>SUMIFS('ATL RAW'!$J:$J,'ATL RAW'!$I:$I,'ATL GA Inventory'!$B116,'ATL RAW'!$L:$L,'ATL GA Inventory'!DV$3)+SUMIFS('ATL CR'!$J:$J,'ATL CR'!$I:$I,'ATL GA Inventory'!$B116,'ATL CR'!$L:$L,'ATL GA Inventory'!DV$3)</f>
        <v>0</v>
      </c>
      <c r="DW116" s="45">
        <f>SUMIFS('ATL RAW'!$J:$J,'ATL RAW'!$I:$I,'ATL GA Inventory'!$B116,'ATL RAW'!$L:$L,'ATL GA Inventory'!DW$3)+SUMIFS('ATL CR'!$J:$J,'ATL CR'!$I:$I,'ATL GA Inventory'!$B116,'ATL CR'!$L:$L,'ATL GA Inventory'!DW$3)</f>
        <v>0</v>
      </c>
      <c r="DX116" s="45">
        <f>SUMIFS('ATL RAW'!$J:$J,'ATL RAW'!$I:$I,'ATL GA Inventory'!$B116,'ATL RAW'!$L:$L,'ATL GA Inventory'!DX$3)+SUMIFS('ATL CR'!$J:$J,'ATL CR'!$I:$I,'ATL GA Inventory'!$B116,'ATL CR'!$L:$L,'ATL GA Inventory'!DX$3)</f>
        <v>0</v>
      </c>
      <c r="DY116" s="45">
        <f>SUMIFS('ATL RAW'!$J:$J,'ATL RAW'!$I:$I,'ATL GA Inventory'!$B116,'ATL RAW'!$L:$L,'ATL GA Inventory'!DY$3)+SUMIFS('ATL CR'!$J:$J,'ATL CR'!$I:$I,'ATL GA Inventory'!$B116,'ATL CR'!$L:$L,'ATL GA Inventory'!DY$3)</f>
        <v>0</v>
      </c>
      <c r="DZ116" s="45">
        <f>SUMIFS('ATL RAW'!$J:$J,'ATL RAW'!$I:$I,'ATL GA Inventory'!$B116,'ATL RAW'!$L:$L,'ATL GA Inventory'!DZ$3)+SUMIFS('ATL CR'!$J:$J,'ATL CR'!$I:$I,'ATL GA Inventory'!$B116,'ATL CR'!$L:$L,'ATL GA Inventory'!DZ$3)</f>
        <v>0</v>
      </c>
      <c r="EA116" s="45">
        <f>SUMIFS('ATL RAW'!$J:$J,'ATL RAW'!$I:$I,'ATL GA Inventory'!$B116,'ATL RAW'!$L:$L,'ATL GA Inventory'!EA$3)+SUMIFS('ATL CR'!$J:$J,'ATL CR'!$I:$I,'ATL GA Inventory'!$B116,'ATL CR'!$L:$L,'ATL GA Inventory'!EA$3)</f>
        <v>0</v>
      </c>
      <c r="EB116" s="45">
        <f>SUMIFS('ATL RAW'!$J:$J,'ATL RAW'!$I:$I,'ATL GA Inventory'!$B116,'ATL RAW'!$L:$L,'ATL GA Inventory'!EB$3)+SUMIFS('ATL CR'!$J:$J,'ATL CR'!$I:$I,'ATL GA Inventory'!$B116,'ATL CR'!$L:$L,'ATL GA Inventory'!EB$3)</f>
        <v>0</v>
      </c>
      <c r="EC116" s="45">
        <f>SUMIFS('ATL RAW'!$J:$J,'ATL RAW'!$I:$I,'ATL GA Inventory'!$B116,'ATL RAW'!$L:$L,'ATL GA Inventory'!EC$3)+SUMIFS('ATL CR'!$J:$J,'ATL CR'!$I:$I,'ATL GA Inventory'!$B116,'ATL CR'!$L:$L,'ATL GA Inventory'!EC$3)</f>
        <v>0</v>
      </c>
      <c r="ED116" s="45">
        <f>SUMIFS('ATL RAW'!$J:$J,'ATL RAW'!$I:$I,'ATL GA Inventory'!$B116,'ATL RAW'!$L:$L,'ATL GA Inventory'!ED$3)+SUMIFS('ATL CR'!$J:$J,'ATL CR'!$I:$I,'ATL GA Inventory'!$B116,'ATL CR'!$L:$L,'ATL GA Inventory'!ED$3)</f>
        <v>0</v>
      </c>
      <c r="EE116" s="45">
        <f>SUMIFS('ATL RAW'!$J:$J,'ATL RAW'!$I:$I,'ATL GA Inventory'!$B116,'ATL RAW'!$L:$L,'ATL GA Inventory'!EE$3)+SUMIFS('ATL CR'!$J:$J,'ATL CR'!$I:$I,'ATL GA Inventory'!$B116,'ATL CR'!$L:$L,'ATL GA Inventory'!EE$3)</f>
        <v>0</v>
      </c>
      <c r="EF116" s="45">
        <f>SUMIFS('ATL RAW'!$J:$J,'ATL RAW'!$I:$I,'ATL GA Inventory'!$B116,'ATL RAW'!$L:$L,'ATL GA Inventory'!EF$3)+SUMIFS('ATL CR'!$J:$J,'ATL CR'!$I:$I,'ATL GA Inventory'!$B116,'ATL CR'!$L:$L,'ATL GA Inventory'!EF$3)</f>
        <v>0</v>
      </c>
      <c r="EG116" s="45">
        <f>SUMIFS('ATL RAW'!$J:$J,'ATL RAW'!$I:$I,'ATL GA Inventory'!$B116,'ATL RAW'!$L:$L,'ATL GA Inventory'!EG$3)+SUMIFS('ATL CR'!$J:$J,'ATL CR'!$I:$I,'ATL GA Inventory'!$B116,'ATL CR'!$L:$L,'ATL GA Inventory'!EG$3)</f>
        <v>0</v>
      </c>
      <c r="EH116" s="45">
        <f>SUMIFS('ATL RAW'!$J:$J,'ATL RAW'!$I:$I,'ATL GA Inventory'!$B116,'ATL RAW'!$L:$L,'ATL GA Inventory'!EH$3)+SUMIFS('ATL CR'!$J:$J,'ATL CR'!$I:$I,'ATL GA Inventory'!$B116,'ATL CR'!$L:$L,'ATL GA Inventory'!EH$3)</f>
        <v>0</v>
      </c>
      <c r="EI116" s="45">
        <f>SUMIFS('ATL RAW'!$J:$J,'ATL RAW'!$I:$I,'ATL GA Inventory'!$B116,'ATL RAW'!$L:$L,'ATL GA Inventory'!EI$3)+SUMIFS('ATL CR'!$J:$J,'ATL CR'!$I:$I,'ATL GA Inventory'!$B116,'ATL CR'!$L:$L,'ATL GA Inventory'!EI$3)</f>
        <v>0</v>
      </c>
      <c r="EJ116" s="45">
        <f>SUMIFS('ATL RAW'!$J:$J,'ATL RAW'!$I:$I,'ATL GA Inventory'!$B116,'ATL RAW'!$L:$L,'ATL GA Inventory'!EJ$3)+SUMIFS('ATL CR'!$J:$J,'ATL CR'!$I:$I,'ATL GA Inventory'!$B116,'ATL CR'!$L:$L,'ATL GA Inventory'!EJ$3)</f>
        <v>0</v>
      </c>
      <c r="EK116" s="45">
        <f>SUMIFS('ATL RAW'!$J:$J,'ATL RAW'!$I:$I,'ATL GA Inventory'!$B116,'ATL RAW'!$L:$L,'ATL GA Inventory'!EK$3)+SUMIFS('ATL CR'!$J:$J,'ATL CR'!$I:$I,'ATL GA Inventory'!$B116,'ATL CR'!$L:$L,'ATL GA Inventory'!EK$3)</f>
        <v>0</v>
      </c>
      <c r="EL116" s="45">
        <f>SUMIFS('ATL RAW'!$J:$J,'ATL RAW'!$I:$I,'ATL GA Inventory'!$B116,'ATL RAW'!$L:$L,'ATL GA Inventory'!EL$3)+SUMIFS('ATL CR'!$J:$J,'ATL CR'!$I:$I,'ATL GA Inventory'!$B116,'ATL CR'!$L:$L,'ATL GA Inventory'!EL$3)</f>
        <v>0</v>
      </c>
      <c r="EM116" s="45">
        <f>SUMIFS('ATL RAW'!$J:$J,'ATL RAW'!$I:$I,'ATL GA Inventory'!$B116,'ATL RAW'!$L:$L,'ATL GA Inventory'!EM$3)+SUMIFS('ATL CR'!$J:$J,'ATL CR'!$I:$I,'ATL GA Inventory'!$B116,'ATL CR'!$L:$L,'ATL GA Inventory'!EM$3)</f>
        <v>0</v>
      </c>
      <c r="EN116" s="45">
        <f>SUMIFS('ATL RAW'!$J:$J,'ATL RAW'!$I:$I,'ATL GA Inventory'!$B116,'ATL RAW'!$L:$L,'ATL GA Inventory'!EN$3)+SUMIFS('ATL CR'!$J:$J,'ATL CR'!$I:$I,'ATL GA Inventory'!$B116,'ATL CR'!$L:$L,'ATL GA Inventory'!EN$3)</f>
        <v>0</v>
      </c>
      <c r="EO116" s="45">
        <f>SUMIFS('ATL RAW'!$J:$J,'ATL RAW'!$I:$I,'ATL GA Inventory'!$B116,'ATL RAW'!$L:$L,'ATL GA Inventory'!EO$3)+SUMIFS('ATL CR'!$J:$J,'ATL CR'!$I:$I,'ATL GA Inventory'!$B116,'ATL CR'!$L:$L,'ATL GA Inventory'!EO$3)</f>
        <v>0</v>
      </c>
      <c r="EP116" s="45">
        <f>SUMIFS('ATL RAW'!$J:$J,'ATL RAW'!$I:$I,'ATL GA Inventory'!$B116,'ATL RAW'!$L:$L,'ATL GA Inventory'!EP$3)+SUMIFS('ATL CR'!$J:$J,'ATL CR'!$I:$I,'ATL GA Inventory'!$B116,'ATL CR'!$L:$L,'ATL GA Inventory'!EP$3)</f>
        <v>0</v>
      </c>
      <c r="EQ116" s="45">
        <f>SUMIFS('ATL RAW'!$J:$J,'ATL RAW'!$I:$I,'ATL GA Inventory'!$B116,'ATL RAW'!$L:$L,'ATL GA Inventory'!EQ$3)+SUMIFS('ATL CR'!$J:$J,'ATL CR'!$I:$I,'ATL GA Inventory'!$B116,'ATL CR'!$L:$L,'ATL GA Inventory'!EQ$3)</f>
        <v>0</v>
      </c>
      <c r="ER116" s="45">
        <f>SUMIFS('ATL RAW'!$J:$J,'ATL RAW'!$I:$I,'ATL GA Inventory'!$B116,'ATL RAW'!$L:$L,'ATL GA Inventory'!ER$3)+SUMIFS('ATL CR'!$J:$J,'ATL CR'!$I:$I,'ATL GA Inventory'!$B116,'ATL CR'!$L:$L,'ATL GA Inventory'!ER$3)</f>
        <v>0</v>
      </c>
      <c r="ES116" s="45">
        <f>SUMIFS('ATL RAW'!$J:$J,'ATL RAW'!$I:$I,'ATL GA Inventory'!$B116,'ATL RAW'!$L:$L,'ATL GA Inventory'!ES$3)+SUMIFS('ATL CR'!$J:$J,'ATL CR'!$I:$I,'ATL GA Inventory'!$B116,'ATL CR'!$L:$L,'ATL GA Inventory'!ES$3)</f>
        <v>0</v>
      </c>
      <c r="ET116" s="45">
        <f>SUMIFS('ATL RAW'!$J:$J,'ATL RAW'!$I:$I,'ATL GA Inventory'!$B116,'ATL RAW'!$L:$L,'ATL GA Inventory'!ET$3)+SUMIFS('ATL CR'!$J:$J,'ATL CR'!$I:$I,'ATL GA Inventory'!$B116,'ATL CR'!$L:$L,'ATL GA Inventory'!ET$3)</f>
        <v>0</v>
      </c>
      <c r="EU116" s="45">
        <f>SUMIFS('ATL RAW'!$J:$J,'ATL RAW'!$I:$I,'ATL GA Inventory'!$B116,'ATL RAW'!$L:$L,'ATL GA Inventory'!EU$3)+SUMIFS('ATL CR'!$J:$J,'ATL CR'!$I:$I,'ATL GA Inventory'!$B116,'ATL CR'!$L:$L,'ATL GA Inventory'!EU$3)</f>
        <v>0</v>
      </c>
      <c r="EV116" s="45">
        <f>SUMIFS('ATL RAW'!$J:$J,'ATL RAW'!$I:$I,'ATL GA Inventory'!$B116,'ATL RAW'!$L:$L,'ATL GA Inventory'!EV$3)+SUMIFS('ATL CR'!$J:$J,'ATL CR'!$I:$I,'ATL GA Inventory'!$B116,'ATL CR'!$L:$L,'ATL GA Inventory'!EV$3)</f>
        <v>0</v>
      </c>
      <c r="EW116" s="45">
        <f>SUMIFS('ATL RAW'!$J:$J,'ATL RAW'!$I:$I,'ATL GA Inventory'!$B116,'ATL RAW'!$L:$L,'ATL GA Inventory'!EW$3)+SUMIFS('ATL CR'!$J:$J,'ATL CR'!$I:$I,'ATL GA Inventory'!$B116,'ATL CR'!$L:$L,'ATL GA Inventory'!EW$3)</f>
        <v>0</v>
      </c>
      <c r="EX116" s="45">
        <f>SUMIFS('ATL RAW'!$J:$J,'ATL RAW'!$I:$I,'ATL GA Inventory'!$B116,'ATL RAW'!$L:$L,'ATL GA Inventory'!EX$3)+SUMIFS('ATL CR'!$J:$J,'ATL CR'!$I:$I,'ATL GA Inventory'!$B116,'ATL CR'!$L:$L,'ATL GA Inventory'!EX$3)</f>
        <v>0</v>
      </c>
      <c r="EY116" s="45">
        <f>SUMIFS('ATL RAW'!$J:$J,'ATL RAW'!$I:$I,'ATL GA Inventory'!$B116,'ATL RAW'!$L:$L,'ATL GA Inventory'!EY$3)+SUMIFS('ATL CR'!$J:$J,'ATL CR'!$I:$I,'ATL GA Inventory'!$B116,'ATL CR'!$L:$L,'ATL GA Inventory'!EY$3)</f>
        <v>0</v>
      </c>
      <c r="EZ116" s="45">
        <f>SUMIFS('ATL RAW'!$J:$J,'ATL RAW'!$I:$I,'ATL GA Inventory'!$B116,'ATL RAW'!$L:$L,'ATL GA Inventory'!EZ$3)+SUMIFS('ATL CR'!$J:$J,'ATL CR'!$I:$I,'ATL GA Inventory'!$B116,'ATL CR'!$L:$L,'ATL GA Inventory'!EZ$3)</f>
        <v>0</v>
      </c>
      <c r="FA116" s="45">
        <f>SUMIFS('ATL RAW'!$J:$J,'ATL RAW'!$I:$I,'ATL GA Inventory'!$B116,'ATL RAW'!$L:$L,'ATL GA Inventory'!FA$3)+SUMIFS('ATL CR'!$J:$J,'ATL CR'!$I:$I,'ATL GA Inventory'!$B116,'ATL CR'!$L:$L,'ATL GA Inventory'!FA$3)</f>
        <v>0</v>
      </c>
      <c r="FB116" s="45">
        <f>SUMIFS('ATL RAW'!$J:$J,'ATL RAW'!$I:$I,'ATL GA Inventory'!$B116,'ATL RAW'!$L:$L,'ATL GA Inventory'!FB$3)+SUMIFS('ATL CR'!$J:$J,'ATL CR'!$I:$I,'ATL GA Inventory'!$B116,'ATL CR'!$L:$L,'ATL GA Inventory'!FB$3)</f>
        <v>0</v>
      </c>
      <c r="FC116" s="45">
        <f>SUMIFS('ATL RAW'!$J:$J,'ATL RAW'!$I:$I,'ATL GA Inventory'!$B116,'ATL RAW'!$L:$L,'ATL GA Inventory'!FC$3)+SUMIFS('ATL CR'!$J:$J,'ATL CR'!$I:$I,'ATL GA Inventory'!$B116,'ATL CR'!$L:$L,'ATL GA Inventory'!FC$3)</f>
        <v>0</v>
      </c>
      <c r="FD116" s="45">
        <f>SUMIFS('ATL RAW'!$J:$J,'ATL RAW'!$I:$I,'ATL GA Inventory'!$B116,'ATL RAW'!$L:$L,'ATL GA Inventory'!FD$3)+SUMIFS('ATL CR'!$J:$J,'ATL CR'!$I:$I,'ATL GA Inventory'!$B116,'ATL CR'!$L:$L,'ATL GA Inventory'!FD$3)</f>
        <v>0</v>
      </c>
      <c r="FE116" s="45">
        <f>SUMIFS('ATL RAW'!$J:$J,'ATL RAW'!$I:$I,'ATL GA Inventory'!$B116,'ATL RAW'!$L:$L,'ATL GA Inventory'!FE$3)+SUMIFS('ATL CR'!$J:$J,'ATL CR'!$I:$I,'ATL GA Inventory'!$B116,'ATL CR'!$L:$L,'ATL GA Inventory'!FE$3)</f>
        <v>0</v>
      </c>
      <c r="FF116" s="45">
        <f>SUMIFS('ATL RAW'!$J:$J,'ATL RAW'!$I:$I,'ATL GA Inventory'!$B116,'ATL RAW'!$L:$L,'ATL GA Inventory'!FF$3)+SUMIFS('ATL CR'!$J:$J,'ATL CR'!$I:$I,'ATL GA Inventory'!$B116,'ATL CR'!$L:$L,'ATL GA Inventory'!FF$3)</f>
        <v>0</v>
      </c>
      <c r="FG116" s="45">
        <f>SUMIFS('ATL RAW'!$J:$J,'ATL RAW'!$I:$I,'ATL GA Inventory'!$B116,'ATL RAW'!$L:$L,'ATL GA Inventory'!FG$3)+SUMIFS('ATL CR'!$J:$J,'ATL CR'!$I:$I,'ATL GA Inventory'!$B116,'ATL CR'!$L:$L,'ATL GA Inventory'!FG$3)</f>
        <v>0</v>
      </c>
      <c r="FH116" s="45">
        <f>SUMIFS('ATL RAW'!$J:$J,'ATL RAW'!$I:$I,'ATL GA Inventory'!$B116,'ATL RAW'!$L:$L,'ATL GA Inventory'!FH$3)+SUMIFS('ATL CR'!$J:$J,'ATL CR'!$I:$I,'ATL GA Inventory'!$B116,'ATL CR'!$L:$L,'ATL GA Inventory'!FH$3)</f>
        <v>0</v>
      </c>
      <c r="FI116" s="45">
        <f>SUMIFS('ATL RAW'!$J:$J,'ATL RAW'!$I:$I,'ATL GA Inventory'!$B116,'ATL RAW'!$L:$L,'ATL GA Inventory'!FI$3)+SUMIFS('ATL CR'!$J:$J,'ATL CR'!$I:$I,'ATL GA Inventory'!$B116,'ATL CR'!$L:$L,'ATL GA Inventory'!FI$3)</f>
        <v>0</v>
      </c>
      <c r="FJ116" s="45">
        <f>SUMIFS('ATL RAW'!$J:$J,'ATL RAW'!$I:$I,'ATL GA Inventory'!$B116,'ATL RAW'!$L:$L,'ATL GA Inventory'!FJ$3)+SUMIFS('ATL CR'!$J:$J,'ATL CR'!$I:$I,'ATL GA Inventory'!$B116,'ATL CR'!$L:$L,'ATL GA Inventory'!FJ$3)</f>
        <v>0</v>
      </c>
      <c r="FK116" s="45">
        <f>SUMIFS('ATL RAW'!$J:$J,'ATL RAW'!$I:$I,'ATL GA Inventory'!$B116,'ATL RAW'!$L:$L,'ATL GA Inventory'!FK$3)+SUMIFS('ATL CR'!$J:$J,'ATL CR'!$I:$I,'ATL GA Inventory'!$B116,'ATL CR'!$L:$L,'ATL GA Inventory'!FK$3)</f>
        <v>0</v>
      </c>
      <c r="FL116" s="45">
        <f>SUMIFS('ATL RAW'!$J:$J,'ATL RAW'!$I:$I,'ATL GA Inventory'!$B116,'ATL RAW'!$L:$L,'ATL GA Inventory'!FL$3)+SUMIFS('ATL CR'!$J:$J,'ATL CR'!$I:$I,'ATL GA Inventory'!$B116,'ATL CR'!$L:$L,'ATL GA Inventory'!FL$3)</f>
        <v>0</v>
      </c>
      <c r="FM116" s="45">
        <f>SUMIFS('ATL RAW'!$J:$J,'ATL RAW'!$I:$I,'ATL GA Inventory'!$B116,'ATL RAW'!$L:$L,'ATL GA Inventory'!FM$3)+SUMIFS('ATL CR'!$J:$J,'ATL CR'!$I:$I,'ATL GA Inventory'!$B116,'ATL CR'!$L:$L,'ATL GA Inventory'!FM$3)</f>
        <v>0</v>
      </c>
      <c r="FN116" s="45">
        <f>SUMIFS('ATL RAW'!$J:$J,'ATL RAW'!$I:$I,'ATL GA Inventory'!$B116,'ATL RAW'!$L:$L,'ATL GA Inventory'!FN$3)+SUMIFS('ATL CR'!$J:$J,'ATL CR'!$I:$I,'ATL GA Inventory'!$B116,'ATL CR'!$L:$L,'ATL GA Inventory'!FN$3)</f>
        <v>0</v>
      </c>
      <c r="FO116" s="45">
        <f>SUMIFS('ATL RAW'!$J:$J,'ATL RAW'!$I:$I,'ATL GA Inventory'!$B116,'ATL RAW'!$L:$L,'ATL GA Inventory'!FO$3)+SUMIFS('ATL CR'!$J:$J,'ATL CR'!$I:$I,'ATL GA Inventory'!$B116,'ATL CR'!$L:$L,'ATL GA Inventory'!FO$3)</f>
        <v>0</v>
      </c>
      <c r="FP116" s="45">
        <f>SUMIFS('ATL RAW'!$J:$J,'ATL RAW'!$I:$I,'ATL GA Inventory'!$B116,'ATL RAW'!$L:$L,'ATL GA Inventory'!FP$3)+SUMIFS('ATL CR'!$J:$J,'ATL CR'!$I:$I,'ATL GA Inventory'!$B116,'ATL CR'!$L:$L,'ATL GA Inventory'!FP$3)</f>
        <v>0</v>
      </c>
      <c r="FQ116" s="45">
        <f>SUMIFS('ATL RAW'!$J:$J,'ATL RAW'!$I:$I,'ATL GA Inventory'!$B116,'ATL RAW'!$L:$L,'ATL GA Inventory'!FQ$3)+SUMIFS('ATL CR'!$J:$J,'ATL CR'!$I:$I,'ATL GA Inventory'!$B116,'ATL CR'!$L:$L,'ATL GA Inventory'!FQ$3)</f>
        <v>0</v>
      </c>
      <c r="FR116" s="45">
        <f>SUMIFS('ATL RAW'!$J:$J,'ATL RAW'!$I:$I,'ATL GA Inventory'!$B116,'ATL RAW'!$L:$L,'ATL GA Inventory'!FR$3)+SUMIFS('ATL CR'!$J:$J,'ATL CR'!$I:$I,'ATL GA Inventory'!$B116,'ATL CR'!$L:$L,'ATL GA Inventory'!FR$3)</f>
        <v>0</v>
      </c>
      <c r="FS116" s="45">
        <f>SUMIFS('ATL RAW'!$J:$J,'ATL RAW'!$I:$I,'ATL GA Inventory'!$B116,'ATL RAW'!$L:$L,'ATL GA Inventory'!FS$3)+SUMIFS('ATL CR'!$J:$J,'ATL CR'!$I:$I,'ATL GA Inventory'!$B116,'ATL CR'!$L:$L,'ATL GA Inventory'!FS$3)</f>
        <v>0</v>
      </c>
      <c r="FT116" s="45">
        <f>SUMIFS('ATL RAW'!$J:$J,'ATL RAW'!$I:$I,'ATL GA Inventory'!$B116,'ATL RAW'!$L:$L,'ATL GA Inventory'!FT$3)+SUMIFS('ATL CR'!$J:$J,'ATL CR'!$I:$I,'ATL GA Inventory'!$B116,'ATL CR'!$L:$L,'ATL GA Inventory'!FT$3)</f>
        <v>0</v>
      </c>
      <c r="FU116" s="45">
        <f>SUMIFS('ATL RAW'!$J:$J,'ATL RAW'!$I:$I,'ATL GA Inventory'!$B116,'ATL RAW'!$L:$L,'ATL GA Inventory'!FU$3)+SUMIFS('ATL CR'!$J:$J,'ATL CR'!$I:$I,'ATL GA Inventory'!$B116,'ATL CR'!$L:$L,'ATL GA Inventory'!FU$3)</f>
        <v>0</v>
      </c>
      <c r="FV116" s="45">
        <f>SUMIFS('ATL RAW'!$J:$J,'ATL RAW'!$I:$I,'ATL GA Inventory'!$B116,'ATL RAW'!$L:$L,'ATL GA Inventory'!FV$3)+SUMIFS('ATL CR'!$J:$J,'ATL CR'!$I:$I,'ATL GA Inventory'!$B116,'ATL CR'!$L:$L,'ATL GA Inventory'!FV$3)</f>
        <v>0</v>
      </c>
      <c r="FW116" s="45">
        <f>SUMIFS('ATL RAW'!$J:$J,'ATL RAW'!$I:$I,'ATL GA Inventory'!$B116,'ATL RAW'!$L:$L,'ATL GA Inventory'!FW$3)+SUMIFS('ATL CR'!$J:$J,'ATL CR'!$I:$I,'ATL GA Inventory'!$B116,'ATL CR'!$L:$L,'ATL GA Inventory'!FW$3)</f>
        <v>0</v>
      </c>
      <c r="FX116" s="45">
        <f>SUMIFS('ATL RAW'!$J:$J,'ATL RAW'!$I:$I,'ATL GA Inventory'!$B116,'ATL RAW'!$L:$L,'ATL GA Inventory'!FX$3)+SUMIFS('ATL CR'!$J:$J,'ATL CR'!$I:$I,'ATL GA Inventory'!$B116,'ATL CR'!$L:$L,'ATL GA Inventory'!FX$3)</f>
        <v>0</v>
      </c>
      <c r="FY116" s="45">
        <f>SUMIFS('ATL RAW'!$J:$J,'ATL RAW'!$I:$I,'ATL GA Inventory'!$B116,'ATL RAW'!$L:$L,'ATL GA Inventory'!FY$3)+SUMIFS('ATL CR'!$J:$J,'ATL CR'!$I:$I,'ATL GA Inventory'!$B116,'ATL CR'!$L:$L,'ATL GA Inventory'!FY$3)</f>
        <v>0</v>
      </c>
      <c r="FZ116" s="45">
        <f>SUMIFS('ATL RAW'!$J:$J,'ATL RAW'!$I:$I,'ATL GA Inventory'!$B116,'ATL RAW'!$L:$L,'ATL GA Inventory'!FZ$3)+SUMIFS('ATL CR'!$J:$J,'ATL CR'!$I:$I,'ATL GA Inventory'!$B116,'ATL CR'!$L:$L,'ATL GA Inventory'!FZ$3)</f>
        <v>0</v>
      </c>
      <c r="GA116" s="45">
        <f>SUMIFS('ATL RAW'!$J:$J,'ATL RAW'!$I:$I,'ATL GA Inventory'!$B116,'ATL RAW'!$L:$L,'ATL GA Inventory'!GA$3)+SUMIFS('ATL CR'!$J:$J,'ATL CR'!$I:$I,'ATL GA Inventory'!$B116,'ATL CR'!$L:$L,'ATL GA Inventory'!GA$3)</f>
        <v>0</v>
      </c>
      <c r="GB116" s="45">
        <f>SUMIFS('ATL RAW'!$J:$J,'ATL RAW'!$I:$I,'ATL GA Inventory'!$B116,'ATL RAW'!$L:$L,'ATL GA Inventory'!GB$3)+SUMIFS('ATL CR'!$J:$J,'ATL CR'!$I:$I,'ATL GA Inventory'!$B116,'ATL CR'!$L:$L,'ATL GA Inventory'!GB$3)</f>
        <v>0</v>
      </c>
      <c r="GC116" s="45">
        <f>SUMIFS('ATL RAW'!$J:$J,'ATL RAW'!$I:$I,'ATL GA Inventory'!$B116,'ATL RAW'!$L:$L,'ATL GA Inventory'!GC$3)+SUMIFS('ATL CR'!$J:$J,'ATL CR'!$I:$I,'ATL GA Inventory'!$B116,'ATL CR'!$L:$L,'ATL GA Inventory'!GC$3)</f>
        <v>0</v>
      </c>
      <c r="GD116" s="45">
        <f>SUMIFS('ATL RAW'!$J:$J,'ATL RAW'!$I:$I,'ATL GA Inventory'!$B116,'ATL RAW'!$L:$L,'ATL GA Inventory'!GD$3)+SUMIFS('ATL CR'!$J:$J,'ATL CR'!$I:$I,'ATL GA Inventory'!$B116,'ATL CR'!$L:$L,'ATL GA Inventory'!GD$3)</f>
        <v>0</v>
      </c>
      <c r="GE116" s="45">
        <f>SUMIFS('ATL RAW'!$J:$J,'ATL RAW'!$I:$I,'ATL GA Inventory'!$B116,'ATL RAW'!$L:$L,'ATL GA Inventory'!GE$3)+SUMIFS('ATL CR'!$J:$J,'ATL CR'!$I:$I,'ATL GA Inventory'!$B116,'ATL CR'!$L:$L,'ATL GA Inventory'!GE$3)</f>
        <v>0</v>
      </c>
      <c r="GF116" s="45">
        <f>SUMIFS('ATL RAW'!$J:$J,'ATL RAW'!$I:$I,'ATL GA Inventory'!$B116,'ATL RAW'!$L:$L,'ATL GA Inventory'!GF$3)+SUMIFS('ATL CR'!$J:$J,'ATL CR'!$I:$I,'ATL GA Inventory'!$B116,'ATL CR'!$L:$L,'ATL GA Inventory'!GF$3)</f>
        <v>0</v>
      </c>
      <c r="GG116" s="45">
        <f>SUMIFS('ATL RAW'!$J:$J,'ATL RAW'!$I:$I,'ATL GA Inventory'!$B116,'ATL RAW'!$L:$L,'ATL GA Inventory'!GG$3)+SUMIFS('ATL CR'!$J:$J,'ATL CR'!$I:$I,'ATL GA Inventory'!$B116,'ATL CR'!$L:$L,'ATL GA Inventory'!GG$3)</f>
        <v>0</v>
      </c>
      <c r="GH116" s="45">
        <f>SUMIFS('ATL RAW'!$J:$J,'ATL RAW'!$I:$I,'ATL GA Inventory'!$B116,'ATL RAW'!$L:$L,'ATL GA Inventory'!GH$3)+SUMIFS('ATL CR'!$J:$J,'ATL CR'!$I:$I,'ATL GA Inventory'!$B116,'ATL CR'!$L:$L,'ATL GA Inventory'!GH$3)</f>
        <v>0</v>
      </c>
      <c r="GI116" s="45">
        <f>SUMIFS('ATL RAW'!$J:$J,'ATL RAW'!$I:$I,'ATL GA Inventory'!$B116,'ATL RAW'!$L:$L,'ATL GA Inventory'!GI$3)+SUMIFS('ATL CR'!$J:$J,'ATL CR'!$I:$I,'ATL GA Inventory'!$B116,'ATL CR'!$L:$L,'ATL GA Inventory'!GI$3)</f>
        <v>0</v>
      </c>
      <c r="GJ116" s="45">
        <f>SUMIFS('ATL RAW'!$J:$J,'ATL RAW'!$I:$I,'ATL GA Inventory'!$B116,'ATL RAW'!$L:$L,'ATL GA Inventory'!GJ$3)+SUMIFS('ATL CR'!$J:$J,'ATL CR'!$I:$I,'ATL GA Inventory'!$B116,'ATL CR'!$L:$L,'ATL GA Inventory'!GJ$3)</f>
        <v>0</v>
      </c>
      <c r="GK116" s="45">
        <f>SUMIFS('ATL RAW'!$J:$J,'ATL RAW'!$I:$I,'ATL GA Inventory'!$B116,'ATL RAW'!$L:$L,'ATL GA Inventory'!GK$3)+SUMIFS('ATL CR'!$J:$J,'ATL CR'!$I:$I,'ATL GA Inventory'!$B116,'ATL CR'!$L:$L,'ATL GA Inventory'!GK$3)</f>
        <v>0</v>
      </c>
      <c r="GL116" s="45">
        <f>SUMIFS('ATL RAW'!$J:$J,'ATL RAW'!$I:$I,'ATL GA Inventory'!$B116,'ATL RAW'!$L:$L,'ATL GA Inventory'!GL$3)+SUMIFS('ATL CR'!$J:$J,'ATL CR'!$I:$I,'ATL GA Inventory'!$B116,'ATL CR'!$L:$L,'ATL GA Inventory'!GL$3)</f>
        <v>0</v>
      </c>
      <c r="GM116" s="45">
        <f>SUMIFS('ATL RAW'!$J:$J,'ATL RAW'!$I:$I,'ATL GA Inventory'!$B116,'ATL RAW'!$L:$L,'ATL GA Inventory'!GM$3)+SUMIFS('ATL CR'!$J:$J,'ATL CR'!$I:$I,'ATL GA Inventory'!$B116,'ATL CR'!$L:$L,'ATL GA Inventory'!GM$3)</f>
        <v>0</v>
      </c>
      <c r="GN116" s="45">
        <f>SUMIFS('ATL RAW'!$J:$J,'ATL RAW'!$I:$I,'ATL GA Inventory'!$B116,'ATL RAW'!$L:$L,'ATL GA Inventory'!GN$3)+SUMIFS('ATL CR'!$J:$J,'ATL CR'!$I:$I,'ATL GA Inventory'!$B116,'ATL CR'!$L:$L,'ATL GA Inventory'!GN$3)</f>
        <v>0</v>
      </c>
      <c r="GO116" s="45">
        <f>SUMIFS('ATL RAW'!$J:$J,'ATL RAW'!$I:$I,'ATL GA Inventory'!$B116,'ATL RAW'!$L:$L,'ATL GA Inventory'!GO$3)+SUMIFS('ATL CR'!$J:$J,'ATL CR'!$I:$I,'ATL GA Inventory'!$B116,'ATL CR'!$L:$L,'ATL GA Inventory'!GO$3)</f>
        <v>0</v>
      </c>
      <c r="GP116" s="45">
        <f>SUMIFS('ATL RAW'!$J:$J,'ATL RAW'!$I:$I,'ATL GA Inventory'!$B116,'ATL RAW'!$L:$L,'ATL GA Inventory'!GP$3)+SUMIFS('ATL CR'!$J:$J,'ATL CR'!$I:$I,'ATL GA Inventory'!$B116,'ATL CR'!$L:$L,'ATL GA Inventory'!GP$3)</f>
        <v>0</v>
      </c>
      <c r="GQ116" s="45">
        <f>SUMIFS('ATL RAW'!$J:$J,'ATL RAW'!$I:$I,'ATL GA Inventory'!$B116,'ATL RAW'!$L:$L,'ATL GA Inventory'!GQ$3)+SUMIFS('ATL CR'!$J:$J,'ATL CR'!$I:$I,'ATL GA Inventory'!$B116,'ATL CR'!$L:$L,'ATL GA Inventory'!GQ$3)</f>
        <v>0</v>
      </c>
      <c r="GR116" s="45">
        <f>SUMIFS('ATL RAW'!$J:$J,'ATL RAW'!$I:$I,'ATL GA Inventory'!$B116,'ATL RAW'!$L:$L,'ATL GA Inventory'!GR$3)+SUMIFS('ATL CR'!$J:$J,'ATL CR'!$I:$I,'ATL GA Inventory'!$B116,'ATL CR'!$L:$L,'ATL GA Inventory'!GR$3)</f>
        <v>0</v>
      </c>
      <c r="GS116" s="45">
        <f>SUMIFS('ATL RAW'!$J:$J,'ATL RAW'!$I:$I,'ATL GA Inventory'!$B116,'ATL RAW'!$L:$L,'ATL GA Inventory'!GS$3)+SUMIFS('ATL CR'!$J:$J,'ATL CR'!$I:$I,'ATL GA Inventory'!$B116,'ATL CR'!$L:$L,'ATL GA Inventory'!GS$3)</f>
        <v>0</v>
      </c>
      <c r="GT116" s="45">
        <f>SUMIFS('ATL RAW'!$J:$J,'ATL RAW'!$I:$I,'ATL GA Inventory'!$B116,'ATL RAW'!$L:$L,'ATL GA Inventory'!GT$3)+SUMIFS('ATL CR'!$J:$J,'ATL CR'!$I:$I,'ATL GA Inventory'!$B116,'ATL CR'!$L:$L,'ATL GA Inventory'!GT$3)</f>
        <v>0</v>
      </c>
      <c r="GU116" s="45">
        <f>SUMIFS('ATL RAW'!$J:$J,'ATL RAW'!$I:$I,'ATL GA Inventory'!$B116,'ATL RAW'!$L:$L,'ATL GA Inventory'!GU$3)+SUMIFS('ATL CR'!$J:$J,'ATL CR'!$I:$I,'ATL GA Inventory'!$B116,'ATL CR'!$L:$L,'ATL GA Inventory'!GU$3)</f>
        <v>0</v>
      </c>
      <c r="GV116" s="45">
        <f>SUMIFS('ATL RAW'!$J:$J,'ATL RAW'!$I:$I,'ATL GA Inventory'!$B116,'ATL RAW'!$L:$L,'ATL GA Inventory'!GV$3)+SUMIFS('ATL CR'!$J:$J,'ATL CR'!$I:$I,'ATL GA Inventory'!$B116,'ATL CR'!$L:$L,'ATL GA Inventory'!GV$3)</f>
        <v>0</v>
      </c>
      <c r="GW116" s="45">
        <f>SUMIFS('ATL RAW'!$J:$J,'ATL RAW'!$I:$I,'ATL GA Inventory'!$B116,'ATL RAW'!$L:$L,'ATL GA Inventory'!GW$3)+SUMIFS('ATL CR'!$J:$J,'ATL CR'!$I:$I,'ATL GA Inventory'!$B116,'ATL CR'!$L:$L,'ATL GA Inventory'!GW$3)</f>
        <v>0</v>
      </c>
      <c r="GX116" s="45">
        <f>SUMIFS('ATL RAW'!$J:$J,'ATL RAW'!$I:$I,'ATL GA Inventory'!$B116,'ATL RAW'!$L:$L,'ATL GA Inventory'!GX$3)+SUMIFS('ATL CR'!$J:$J,'ATL CR'!$I:$I,'ATL GA Inventory'!$B116,'ATL CR'!$L:$L,'ATL GA Inventory'!GX$3)</f>
        <v>0</v>
      </c>
      <c r="GY116" s="45">
        <f>SUMIFS('ATL RAW'!$J:$J,'ATL RAW'!$I:$I,'ATL GA Inventory'!$B116,'ATL RAW'!$L:$L,'ATL GA Inventory'!GY$3)+SUMIFS('ATL CR'!$J:$J,'ATL CR'!$I:$I,'ATL GA Inventory'!$B116,'ATL CR'!$L:$L,'ATL GA Inventory'!GY$3)</f>
        <v>0</v>
      </c>
    </row>
    <row r="117" spans="1:207" hidden="1">
      <c r="A117" s="43" t="s">
        <v>936</v>
      </c>
      <c r="B117" s="43">
        <f t="shared" si="14"/>
        <v>46211128</v>
      </c>
      <c r="C117" s="43" t="str">
        <f t="shared" si="14"/>
        <v>Q.PEAK DUO BLK G6P+</v>
      </c>
      <c r="D117" s="44" t="str">
        <f t="shared" si="14"/>
        <v>340</v>
      </c>
      <c r="E117" s="45">
        <f>SUMIFS('ATL RAW'!$J:$J,'ATL RAW'!$I:$I,'ATL GA Inventory'!$B117,'ATL RAW'!$L:$L,'ATL GA Inventory'!E$3)+SUMIFS('ATL CR'!$J:$J,'ATL CR'!$I:$I,'ATL GA Inventory'!$B117,'ATL CR'!$L:$L,'ATL GA Inventory'!E$3)</f>
        <v>0</v>
      </c>
      <c r="F117" s="45">
        <f>SUMIFS('ATL RAW'!$J:$J,'ATL RAW'!$I:$I,'ATL GA Inventory'!$B117,'ATL RAW'!$L:$L,'ATL GA Inventory'!F$3)+SUMIFS('ATL CR'!$J:$J,'ATL CR'!$I:$I,'ATL GA Inventory'!$B117,'ATL CR'!$L:$L,'ATL GA Inventory'!F$3)</f>
        <v>0</v>
      </c>
      <c r="G117" s="45">
        <f>SUMIFS('ATL RAW'!$J:$J,'ATL RAW'!$I:$I,'ATL GA Inventory'!$B117,'ATL RAW'!$L:$L,'ATL GA Inventory'!G$3)+SUMIFS('ATL CR'!$J:$J,'ATL CR'!$I:$I,'ATL GA Inventory'!$B117,'ATL CR'!$L:$L,'ATL GA Inventory'!G$3)</f>
        <v>0</v>
      </c>
      <c r="H117" s="45">
        <f>SUMIFS('ATL RAW'!$J:$J,'ATL RAW'!$I:$I,'ATL GA Inventory'!$B117,'ATL RAW'!$L:$L,'ATL GA Inventory'!H$3)+SUMIFS('ATL CR'!$J:$J,'ATL CR'!$I:$I,'ATL GA Inventory'!$B117,'ATL CR'!$L:$L,'ATL GA Inventory'!H$3)</f>
        <v>0</v>
      </c>
      <c r="I117" s="45">
        <f>SUMIFS('ATL RAW'!$J:$J,'ATL RAW'!$I:$I,'ATL GA Inventory'!$B117,'ATL RAW'!$L:$L,'ATL GA Inventory'!I$3)+SUMIFS('ATL CR'!$J:$J,'ATL CR'!$I:$I,'ATL GA Inventory'!$B117,'ATL CR'!$L:$L,'ATL GA Inventory'!I$3)</f>
        <v>0</v>
      </c>
      <c r="J117" s="45">
        <f>SUMIFS('ATL RAW'!$J:$J,'ATL RAW'!$I:$I,'ATL GA Inventory'!$B117,'ATL RAW'!$L:$L,'ATL GA Inventory'!J$3)+SUMIFS('ATL CR'!$J:$J,'ATL CR'!$I:$I,'ATL GA Inventory'!$B117,'ATL CR'!$L:$L,'ATL GA Inventory'!J$3)</f>
        <v>0</v>
      </c>
      <c r="K117" s="45">
        <f>SUMIFS('ATL RAW'!$J:$J,'ATL RAW'!$I:$I,'ATL GA Inventory'!$B117,'ATL RAW'!$L:$L,'ATL GA Inventory'!K$3)+SUMIFS('ATL CR'!$J:$J,'ATL CR'!$I:$I,'ATL GA Inventory'!$B117,'ATL CR'!$L:$L,'ATL GA Inventory'!K$3)</f>
        <v>0</v>
      </c>
      <c r="L117" s="45">
        <f>SUMIFS('ATL RAW'!$J:$J,'ATL RAW'!$I:$I,'ATL GA Inventory'!$B117,'ATL RAW'!$L:$L,'ATL GA Inventory'!L$3)+SUMIFS('ATL CR'!$J:$J,'ATL CR'!$I:$I,'ATL GA Inventory'!$B117,'ATL CR'!$L:$L,'ATL GA Inventory'!L$3)</f>
        <v>0</v>
      </c>
      <c r="M117" s="45">
        <f>SUMIFS('ATL RAW'!$J:$J,'ATL RAW'!$I:$I,'ATL GA Inventory'!$B117,'ATL RAW'!$L:$L,'ATL GA Inventory'!M$3)+SUMIFS('ATL CR'!$J:$J,'ATL CR'!$I:$I,'ATL GA Inventory'!$B117,'ATL CR'!$L:$L,'ATL GA Inventory'!M$3)</f>
        <v>0</v>
      </c>
      <c r="N117" s="45">
        <f>SUMIFS('ATL RAW'!$J:$J,'ATL RAW'!$I:$I,'ATL GA Inventory'!$B117,'ATL RAW'!$L:$L,'ATL GA Inventory'!N$3)+SUMIFS('ATL CR'!$J:$J,'ATL CR'!$I:$I,'ATL GA Inventory'!$B117,'ATL CR'!$L:$L,'ATL GA Inventory'!N$3)</f>
        <v>0</v>
      </c>
      <c r="O117" s="45">
        <f>SUMIFS('ATL RAW'!$J:$J,'ATL RAW'!$I:$I,'ATL GA Inventory'!$B117,'ATL RAW'!$L:$L,'ATL GA Inventory'!O$3)+SUMIFS('ATL CR'!$J:$J,'ATL CR'!$I:$I,'ATL GA Inventory'!$B117,'ATL CR'!$L:$L,'ATL GA Inventory'!O$3)</f>
        <v>0</v>
      </c>
      <c r="P117" s="45">
        <f>SUMIFS('ATL RAW'!$J:$J,'ATL RAW'!$I:$I,'ATL GA Inventory'!$B117,'ATL RAW'!$L:$L,'ATL GA Inventory'!P$3)+SUMIFS('ATL CR'!$J:$J,'ATL CR'!$I:$I,'ATL GA Inventory'!$B117,'ATL CR'!$L:$L,'ATL GA Inventory'!P$3)</f>
        <v>0</v>
      </c>
      <c r="Q117" s="45">
        <f>SUMIFS('ATL RAW'!$J:$J,'ATL RAW'!$I:$I,'ATL GA Inventory'!$B117,'ATL RAW'!$L:$L,'ATL GA Inventory'!Q$3)+SUMIFS('ATL CR'!$J:$J,'ATL CR'!$I:$I,'ATL GA Inventory'!$B117,'ATL CR'!$L:$L,'ATL GA Inventory'!Q$3)</f>
        <v>0</v>
      </c>
      <c r="R117" s="45">
        <f>SUMIFS('ATL RAW'!$J:$J,'ATL RAW'!$I:$I,'ATL GA Inventory'!$B117,'ATL RAW'!$L:$L,'ATL GA Inventory'!R$3)+SUMIFS('ATL CR'!$J:$J,'ATL CR'!$I:$I,'ATL GA Inventory'!$B117,'ATL CR'!$L:$L,'ATL GA Inventory'!R$3)</f>
        <v>0</v>
      </c>
      <c r="S117" s="45">
        <f>SUMIFS('ATL RAW'!$J:$J,'ATL RAW'!$I:$I,'ATL GA Inventory'!$B117,'ATL RAW'!$L:$L,'ATL GA Inventory'!S$3)+SUMIFS('ATL CR'!$J:$J,'ATL CR'!$I:$I,'ATL GA Inventory'!$B117,'ATL CR'!$L:$L,'ATL GA Inventory'!S$3)</f>
        <v>0</v>
      </c>
      <c r="T117" s="45">
        <f>SUMIFS('ATL RAW'!$J:$J,'ATL RAW'!$I:$I,'ATL GA Inventory'!$B117,'ATL RAW'!$L:$L,'ATL GA Inventory'!T$3)+SUMIFS('ATL CR'!$J:$J,'ATL CR'!$I:$I,'ATL GA Inventory'!$B117,'ATL CR'!$L:$L,'ATL GA Inventory'!T$3)</f>
        <v>0</v>
      </c>
      <c r="U117" s="45">
        <f>SUMIFS('ATL RAW'!$J:$J,'ATL RAW'!$I:$I,'ATL GA Inventory'!$B117,'ATL RAW'!$L:$L,'ATL GA Inventory'!U$3)+SUMIFS('ATL CR'!$J:$J,'ATL CR'!$I:$I,'ATL GA Inventory'!$B117,'ATL CR'!$L:$L,'ATL GA Inventory'!U$3)</f>
        <v>0</v>
      </c>
      <c r="V117" s="45">
        <f>SUMIFS('ATL RAW'!$J:$J,'ATL RAW'!$I:$I,'ATL GA Inventory'!$B117,'ATL RAW'!$L:$L,'ATL GA Inventory'!V$3)+SUMIFS('ATL CR'!$J:$J,'ATL CR'!$I:$I,'ATL GA Inventory'!$B117,'ATL CR'!$L:$L,'ATL GA Inventory'!V$3)</f>
        <v>0</v>
      </c>
      <c r="W117" s="45">
        <f>SUMIFS('ATL RAW'!$J:$J,'ATL RAW'!$I:$I,'ATL GA Inventory'!$B117,'ATL RAW'!$L:$L,'ATL GA Inventory'!W$3)+SUMIFS('ATL CR'!$J:$J,'ATL CR'!$I:$I,'ATL GA Inventory'!$B117,'ATL CR'!$L:$L,'ATL GA Inventory'!W$3)</f>
        <v>0</v>
      </c>
      <c r="X117" s="45">
        <f>SUMIFS('ATL RAW'!$J:$J,'ATL RAW'!$I:$I,'ATL GA Inventory'!$B117,'ATL RAW'!$L:$L,'ATL GA Inventory'!X$3)+SUMIFS('ATL CR'!$J:$J,'ATL CR'!$I:$I,'ATL GA Inventory'!$B117,'ATL CR'!$L:$L,'ATL GA Inventory'!X$3)</f>
        <v>0</v>
      </c>
      <c r="Y117" s="45">
        <f>SUMIFS('ATL RAW'!$J:$J,'ATL RAW'!$I:$I,'ATL GA Inventory'!$B117,'ATL RAW'!$L:$L,'ATL GA Inventory'!Y$3)+SUMIFS('ATL CR'!$J:$J,'ATL CR'!$I:$I,'ATL GA Inventory'!$B117,'ATL CR'!$L:$L,'ATL GA Inventory'!Y$3)</f>
        <v>0</v>
      </c>
      <c r="Z117" s="45">
        <f>SUMIFS('ATL RAW'!$J:$J,'ATL RAW'!$I:$I,'ATL GA Inventory'!$B117,'ATL RAW'!$L:$L,'ATL GA Inventory'!Z$3)+SUMIFS('ATL CR'!$J:$J,'ATL CR'!$I:$I,'ATL GA Inventory'!$B117,'ATL CR'!$L:$L,'ATL GA Inventory'!Z$3)</f>
        <v>0</v>
      </c>
      <c r="AA117" s="45">
        <f>SUMIFS('ATL RAW'!$J:$J,'ATL RAW'!$I:$I,'ATL GA Inventory'!$B117,'ATL RAW'!$L:$L,'ATL GA Inventory'!AA$3)+SUMIFS('ATL CR'!$J:$J,'ATL CR'!$I:$I,'ATL GA Inventory'!$B117,'ATL CR'!$L:$L,'ATL GA Inventory'!AA$3)</f>
        <v>0</v>
      </c>
      <c r="AB117" s="45">
        <f>SUMIFS('ATL RAW'!$J:$J,'ATL RAW'!$I:$I,'ATL GA Inventory'!$B117,'ATL RAW'!$L:$L,'ATL GA Inventory'!AB$3)+SUMIFS('ATL CR'!$J:$J,'ATL CR'!$I:$I,'ATL GA Inventory'!$B117,'ATL CR'!$L:$L,'ATL GA Inventory'!AB$3)</f>
        <v>0</v>
      </c>
      <c r="AC117" s="45">
        <f>SUMIFS('ATL RAW'!$J:$J,'ATL RAW'!$I:$I,'ATL GA Inventory'!$B117,'ATL RAW'!$L:$L,'ATL GA Inventory'!AC$3)+SUMIFS('ATL CR'!$J:$J,'ATL CR'!$I:$I,'ATL GA Inventory'!$B117,'ATL CR'!$L:$L,'ATL GA Inventory'!AC$3)</f>
        <v>0</v>
      </c>
      <c r="AD117" s="45">
        <f>SUMIFS('ATL RAW'!$J:$J,'ATL RAW'!$I:$I,'ATL GA Inventory'!$B117,'ATL RAW'!$L:$L,'ATL GA Inventory'!AD$3)+SUMIFS('ATL CR'!$J:$J,'ATL CR'!$I:$I,'ATL GA Inventory'!$B117,'ATL CR'!$L:$L,'ATL GA Inventory'!AD$3)</f>
        <v>0</v>
      </c>
      <c r="AE117" s="45">
        <f>SUMIFS('ATL RAW'!$J:$J,'ATL RAW'!$I:$I,'ATL GA Inventory'!$B117,'ATL RAW'!$L:$L,'ATL GA Inventory'!AE$3)+SUMIFS('ATL CR'!$J:$J,'ATL CR'!$I:$I,'ATL GA Inventory'!$B117,'ATL CR'!$L:$L,'ATL GA Inventory'!AE$3)</f>
        <v>0</v>
      </c>
      <c r="AF117" s="45">
        <f>SUMIFS('ATL RAW'!$J:$J,'ATL RAW'!$I:$I,'ATL GA Inventory'!$B117,'ATL RAW'!$L:$L,'ATL GA Inventory'!AF$3)+SUMIFS('ATL CR'!$J:$J,'ATL CR'!$I:$I,'ATL GA Inventory'!$B117,'ATL CR'!$L:$L,'ATL GA Inventory'!AF$3)</f>
        <v>0</v>
      </c>
      <c r="AG117" s="45">
        <f>SUMIFS('ATL RAW'!$J:$J,'ATL RAW'!$I:$I,'ATL GA Inventory'!$B117,'ATL RAW'!$L:$L,'ATL GA Inventory'!AG$3)+SUMIFS('ATL CR'!$J:$J,'ATL CR'!$I:$I,'ATL GA Inventory'!$B117,'ATL CR'!$L:$L,'ATL GA Inventory'!AG$3)</f>
        <v>0</v>
      </c>
      <c r="AH117" s="45">
        <f>SUMIFS('ATL RAW'!$J:$J,'ATL RAW'!$I:$I,'ATL GA Inventory'!$B117,'ATL RAW'!$L:$L,'ATL GA Inventory'!AH$3)+SUMIFS('ATL CR'!$J:$J,'ATL CR'!$I:$I,'ATL GA Inventory'!$B117,'ATL CR'!$L:$L,'ATL GA Inventory'!AH$3)</f>
        <v>0</v>
      </c>
      <c r="AI117" s="45">
        <f>SUMIFS('ATL RAW'!$J:$J,'ATL RAW'!$I:$I,'ATL GA Inventory'!$B117,'ATL RAW'!$L:$L,'ATL GA Inventory'!AI$3)+SUMIFS('ATL CR'!$J:$J,'ATL CR'!$I:$I,'ATL GA Inventory'!$B117,'ATL CR'!$L:$L,'ATL GA Inventory'!AI$3)</f>
        <v>0</v>
      </c>
      <c r="AJ117" s="45">
        <f>SUMIFS('ATL RAW'!$J:$J,'ATL RAW'!$I:$I,'ATL GA Inventory'!$B117,'ATL RAW'!$L:$L,'ATL GA Inventory'!AJ$3)+SUMIFS('ATL CR'!$J:$J,'ATL CR'!$I:$I,'ATL GA Inventory'!$B117,'ATL CR'!$L:$L,'ATL GA Inventory'!AJ$3)</f>
        <v>0</v>
      </c>
      <c r="AK117" s="45">
        <f>SUMIFS('ATL RAW'!$J:$J,'ATL RAW'!$I:$I,'ATL GA Inventory'!$B117,'ATL RAW'!$L:$L,'ATL GA Inventory'!AK$3)+SUMIFS('ATL CR'!$J:$J,'ATL CR'!$I:$I,'ATL GA Inventory'!$B117,'ATL CR'!$L:$L,'ATL GA Inventory'!AK$3)</f>
        <v>0</v>
      </c>
      <c r="AL117" s="45">
        <f>SUMIFS('ATL RAW'!$J:$J,'ATL RAW'!$I:$I,'ATL GA Inventory'!$B117,'ATL RAW'!$L:$L,'ATL GA Inventory'!AL$3)+SUMIFS('ATL CR'!$J:$J,'ATL CR'!$I:$I,'ATL GA Inventory'!$B117,'ATL CR'!$L:$L,'ATL GA Inventory'!AL$3)</f>
        <v>0</v>
      </c>
      <c r="AM117" s="45">
        <f>SUMIFS('ATL RAW'!$J:$J,'ATL RAW'!$I:$I,'ATL GA Inventory'!$B117,'ATL RAW'!$L:$L,'ATL GA Inventory'!AM$3)+SUMIFS('ATL CR'!$J:$J,'ATL CR'!$I:$I,'ATL GA Inventory'!$B117,'ATL CR'!$L:$L,'ATL GA Inventory'!AM$3)</f>
        <v>0</v>
      </c>
      <c r="AN117" s="45">
        <f>SUMIFS('ATL RAW'!$J:$J,'ATL RAW'!$I:$I,'ATL GA Inventory'!$B117,'ATL RAW'!$L:$L,'ATL GA Inventory'!AN$3)+SUMIFS('ATL CR'!$J:$J,'ATL CR'!$I:$I,'ATL GA Inventory'!$B117,'ATL CR'!$L:$L,'ATL GA Inventory'!AN$3)</f>
        <v>0</v>
      </c>
      <c r="AO117" s="45">
        <f>SUMIFS('ATL RAW'!$J:$J,'ATL RAW'!$I:$I,'ATL GA Inventory'!$B117,'ATL RAW'!$L:$L,'ATL GA Inventory'!AO$3)+SUMIFS('ATL CR'!$J:$J,'ATL CR'!$I:$I,'ATL GA Inventory'!$B117,'ATL CR'!$L:$L,'ATL GA Inventory'!AO$3)</f>
        <v>0</v>
      </c>
      <c r="AP117" s="45">
        <f>SUMIFS('ATL RAW'!$J:$J,'ATL RAW'!$I:$I,'ATL GA Inventory'!$B117,'ATL RAW'!$L:$L,'ATL GA Inventory'!AP$3)+SUMIFS('ATL CR'!$J:$J,'ATL CR'!$I:$I,'ATL GA Inventory'!$B117,'ATL CR'!$L:$L,'ATL GA Inventory'!AP$3)</f>
        <v>0</v>
      </c>
      <c r="AQ117" s="45">
        <f>SUMIFS('ATL RAW'!$J:$J,'ATL RAW'!$I:$I,'ATL GA Inventory'!$B117,'ATL RAW'!$L:$L,'ATL GA Inventory'!AQ$3)+SUMIFS('ATL CR'!$J:$J,'ATL CR'!$I:$I,'ATL GA Inventory'!$B117,'ATL CR'!$L:$L,'ATL GA Inventory'!AQ$3)</f>
        <v>0</v>
      </c>
      <c r="AR117" s="45">
        <f>SUMIFS('ATL RAW'!$J:$J,'ATL RAW'!$I:$I,'ATL GA Inventory'!$B117,'ATL RAW'!$L:$L,'ATL GA Inventory'!AR$3)+SUMIFS('ATL CR'!$J:$J,'ATL CR'!$I:$I,'ATL GA Inventory'!$B117,'ATL CR'!$L:$L,'ATL GA Inventory'!AR$3)</f>
        <v>0</v>
      </c>
      <c r="AS117" s="45">
        <f>SUMIFS('ATL RAW'!$J:$J,'ATL RAW'!$I:$I,'ATL GA Inventory'!$B117,'ATL RAW'!$L:$L,'ATL GA Inventory'!AS$3)+SUMIFS('ATL CR'!$J:$J,'ATL CR'!$I:$I,'ATL GA Inventory'!$B117,'ATL CR'!$L:$L,'ATL GA Inventory'!AS$3)</f>
        <v>0</v>
      </c>
      <c r="AT117" s="45">
        <f>SUMIFS('ATL RAW'!$J:$J,'ATL RAW'!$I:$I,'ATL GA Inventory'!$B117,'ATL RAW'!$L:$L,'ATL GA Inventory'!AT$3)+SUMIFS('ATL CR'!$J:$J,'ATL CR'!$I:$I,'ATL GA Inventory'!$B117,'ATL CR'!$L:$L,'ATL GA Inventory'!AT$3)</f>
        <v>0</v>
      </c>
      <c r="AU117" s="45">
        <f>SUMIFS('ATL RAW'!$J:$J,'ATL RAW'!$I:$I,'ATL GA Inventory'!$B117,'ATL RAW'!$L:$L,'ATL GA Inventory'!AU$3)+SUMIFS('ATL CR'!$J:$J,'ATL CR'!$I:$I,'ATL GA Inventory'!$B117,'ATL CR'!$L:$L,'ATL GA Inventory'!AU$3)</f>
        <v>0</v>
      </c>
      <c r="AV117" s="45">
        <f>SUMIFS('ATL RAW'!$J:$J,'ATL RAW'!$I:$I,'ATL GA Inventory'!$B117,'ATL RAW'!$L:$L,'ATL GA Inventory'!AV$3)+SUMIFS('ATL CR'!$J:$J,'ATL CR'!$I:$I,'ATL GA Inventory'!$B117,'ATL CR'!$L:$L,'ATL GA Inventory'!AV$3)</f>
        <v>0</v>
      </c>
      <c r="AW117" s="45">
        <f>SUMIFS('ATL RAW'!$J:$J,'ATL RAW'!$I:$I,'ATL GA Inventory'!$B117,'ATL RAW'!$L:$L,'ATL GA Inventory'!AW$3)+SUMIFS('ATL CR'!$J:$J,'ATL CR'!$I:$I,'ATL GA Inventory'!$B117,'ATL CR'!$L:$L,'ATL GA Inventory'!AW$3)</f>
        <v>0</v>
      </c>
      <c r="AX117" s="45">
        <f>SUMIFS('ATL RAW'!$J:$J,'ATL RAW'!$I:$I,'ATL GA Inventory'!$B117,'ATL RAW'!$L:$L,'ATL GA Inventory'!AX$3)+SUMIFS('ATL CR'!$J:$J,'ATL CR'!$I:$I,'ATL GA Inventory'!$B117,'ATL CR'!$L:$L,'ATL GA Inventory'!AX$3)</f>
        <v>0</v>
      </c>
      <c r="AY117" s="45">
        <f>SUMIFS('ATL RAW'!$J:$J,'ATL RAW'!$I:$I,'ATL GA Inventory'!$B117,'ATL RAW'!$L:$L,'ATL GA Inventory'!AY$3)+SUMIFS('ATL CR'!$J:$J,'ATL CR'!$I:$I,'ATL GA Inventory'!$B117,'ATL CR'!$L:$L,'ATL GA Inventory'!AY$3)</f>
        <v>0</v>
      </c>
      <c r="AZ117" s="45">
        <f>SUMIFS('ATL RAW'!$J:$J,'ATL RAW'!$I:$I,'ATL GA Inventory'!$B117,'ATL RAW'!$L:$L,'ATL GA Inventory'!AZ$3)+SUMIFS('ATL CR'!$J:$J,'ATL CR'!$I:$I,'ATL GA Inventory'!$B117,'ATL CR'!$L:$L,'ATL GA Inventory'!AZ$3)</f>
        <v>0</v>
      </c>
      <c r="BA117" s="45">
        <f>SUMIFS('ATL RAW'!$J:$J,'ATL RAW'!$I:$I,'ATL GA Inventory'!$B117,'ATL RAW'!$L:$L,'ATL GA Inventory'!BA$3)+SUMIFS('ATL CR'!$J:$J,'ATL CR'!$I:$I,'ATL GA Inventory'!$B117,'ATL CR'!$L:$L,'ATL GA Inventory'!BA$3)</f>
        <v>0</v>
      </c>
      <c r="BB117" s="45">
        <f>SUMIFS('ATL RAW'!$J:$J,'ATL RAW'!$I:$I,'ATL GA Inventory'!$B117,'ATL RAW'!$L:$L,'ATL GA Inventory'!BB$3)+SUMIFS('ATL CR'!$J:$J,'ATL CR'!$I:$I,'ATL GA Inventory'!$B117,'ATL CR'!$L:$L,'ATL GA Inventory'!BB$3)</f>
        <v>0</v>
      </c>
      <c r="BC117" s="45">
        <f>SUMIFS('ATL RAW'!$J:$J,'ATL RAW'!$I:$I,'ATL GA Inventory'!$B117,'ATL RAW'!$L:$L,'ATL GA Inventory'!BC$3)+SUMIFS('ATL CR'!$J:$J,'ATL CR'!$I:$I,'ATL GA Inventory'!$B117,'ATL CR'!$L:$L,'ATL GA Inventory'!BC$3)</f>
        <v>0</v>
      </c>
      <c r="BD117" s="45">
        <f>SUMIFS('ATL RAW'!$J:$J,'ATL RAW'!$I:$I,'ATL GA Inventory'!$B117,'ATL RAW'!$L:$L,'ATL GA Inventory'!BD$3)+SUMIFS('ATL CR'!$J:$J,'ATL CR'!$I:$I,'ATL GA Inventory'!$B117,'ATL CR'!$L:$L,'ATL GA Inventory'!BD$3)</f>
        <v>0</v>
      </c>
      <c r="BE117" s="45">
        <f>SUMIFS('ATL RAW'!$J:$J,'ATL RAW'!$I:$I,'ATL GA Inventory'!$B117,'ATL RAW'!$L:$L,'ATL GA Inventory'!BE$3)+SUMIFS('ATL CR'!$J:$J,'ATL CR'!$I:$I,'ATL GA Inventory'!$B117,'ATL CR'!$L:$L,'ATL GA Inventory'!BE$3)</f>
        <v>0</v>
      </c>
      <c r="BF117" s="45">
        <f>SUMIFS('ATL RAW'!$J:$J,'ATL RAW'!$I:$I,'ATL GA Inventory'!$B117,'ATL RAW'!$L:$L,'ATL GA Inventory'!BF$3)+SUMIFS('ATL CR'!$J:$J,'ATL CR'!$I:$I,'ATL GA Inventory'!$B117,'ATL CR'!$L:$L,'ATL GA Inventory'!BF$3)</f>
        <v>0</v>
      </c>
      <c r="BG117" s="45">
        <f>SUMIFS('ATL RAW'!$J:$J,'ATL RAW'!$I:$I,'ATL GA Inventory'!$B117,'ATL RAW'!$L:$L,'ATL GA Inventory'!BG$3)+SUMIFS('ATL CR'!$J:$J,'ATL CR'!$I:$I,'ATL GA Inventory'!$B117,'ATL CR'!$L:$L,'ATL GA Inventory'!BG$3)</f>
        <v>0</v>
      </c>
      <c r="BH117" s="45">
        <f>SUMIFS('ATL RAW'!$J:$J,'ATL RAW'!$I:$I,'ATL GA Inventory'!$B117,'ATL RAW'!$L:$L,'ATL GA Inventory'!BH$3)+SUMIFS('ATL CR'!$J:$J,'ATL CR'!$I:$I,'ATL GA Inventory'!$B117,'ATL CR'!$L:$L,'ATL GA Inventory'!BH$3)</f>
        <v>0</v>
      </c>
      <c r="BI117" s="45">
        <f>SUMIFS('ATL RAW'!$J:$J,'ATL RAW'!$I:$I,'ATL GA Inventory'!$B117,'ATL RAW'!$L:$L,'ATL GA Inventory'!BI$3)+SUMIFS('ATL CR'!$J:$J,'ATL CR'!$I:$I,'ATL GA Inventory'!$B117,'ATL CR'!$L:$L,'ATL GA Inventory'!BI$3)</f>
        <v>0</v>
      </c>
      <c r="BJ117" s="45">
        <f>SUMIFS('ATL RAW'!$J:$J,'ATL RAW'!$I:$I,'ATL GA Inventory'!$B117,'ATL RAW'!$L:$L,'ATL GA Inventory'!BJ$3)+SUMIFS('ATL CR'!$J:$J,'ATL CR'!$I:$I,'ATL GA Inventory'!$B117,'ATL CR'!$L:$L,'ATL GA Inventory'!BJ$3)</f>
        <v>0</v>
      </c>
      <c r="BK117" s="45">
        <f>SUMIFS('ATL RAW'!$J:$J,'ATL RAW'!$I:$I,'ATL GA Inventory'!$B117,'ATL RAW'!$L:$L,'ATL GA Inventory'!BK$3)+SUMIFS('ATL CR'!$J:$J,'ATL CR'!$I:$I,'ATL GA Inventory'!$B117,'ATL CR'!$L:$L,'ATL GA Inventory'!BK$3)</f>
        <v>0</v>
      </c>
      <c r="BL117" s="45">
        <f>SUMIFS('ATL RAW'!$J:$J,'ATL RAW'!$I:$I,'ATL GA Inventory'!$B117,'ATL RAW'!$L:$L,'ATL GA Inventory'!BL$3)+SUMIFS('ATL CR'!$J:$J,'ATL CR'!$I:$I,'ATL GA Inventory'!$B117,'ATL CR'!$L:$L,'ATL GA Inventory'!BL$3)</f>
        <v>0</v>
      </c>
      <c r="BM117" s="45">
        <f>SUMIFS('ATL RAW'!$J:$J,'ATL RAW'!$I:$I,'ATL GA Inventory'!$B117,'ATL RAW'!$L:$L,'ATL GA Inventory'!BM$3)+SUMIFS('ATL CR'!$J:$J,'ATL CR'!$I:$I,'ATL GA Inventory'!$B117,'ATL CR'!$L:$L,'ATL GA Inventory'!BM$3)</f>
        <v>0</v>
      </c>
      <c r="BN117" s="45">
        <f>SUMIFS('ATL RAW'!$J:$J,'ATL RAW'!$I:$I,'ATL GA Inventory'!$B117,'ATL RAW'!$L:$L,'ATL GA Inventory'!BN$3)+SUMIFS('ATL CR'!$J:$J,'ATL CR'!$I:$I,'ATL GA Inventory'!$B117,'ATL CR'!$L:$L,'ATL GA Inventory'!BN$3)</f>
        <v>0</v>
      </c>
      <c r="BO117" s="45">
        <f>SUMIFS('ATL RAW'!$J:$J,'ATL RAW'!$I:$I,'ATL GA Inventory'!$B117,'ATL RAW'!$L:$L,'ATL GA Inventory'!BO$3)+SUMIFS('ATL CR'!$J:$J,'ATL CR'!$I:$I,'ATL GA Inventory'!$B117,'ATL CR'!$L:$L,'ATL GA Inventory'!BO$3)</f>
        <v>0</v>
      </c>
      <c r="BP117" s="45">
        <f>SUMIFS('ATL RAW'!$J:$J,'ATL RAW'!$I:$I,'ATL GA Inventory'!$B117,'ATL RAW'!$L:$L,'ATL GA Inventory'!BP$3)+SUMIFS('ATL CR'!$J:$J,'ATL CR'!$I:$I,'ATL GA Inventory'!$B117,'ATL CR'!$L:$L,'ATL GA Inventory'!BP$3)</f>
        <v>0</v>
      </c>
      <c r="BQ117" s="45">
        <f>SUMIFS('ATL RAW'!$J:$J,'ATL RAW'!$I:$I,'ATL GA Inventory'!$B117,'ATL RAW'!$L:$L,'ATL GA Inventory'!BQ$3)+SUMIFS('ATL CR'!$J:$J,'ATL CR'!$I:$I,'ATL GA Inventory'!$B117,'ATL CR'!$L:$L,'ATL GA Inventory'!BQ$3)</f>
        <v>0</v>
      </c>
      <c r="BR117" s="45">
        <f>SUMIFS('ATL RAW'!$J:$J,'ATL RAW'!$I:$I,'ATL GA Inventory'!$B117,'ATL RAW'!$L:$L,'ATL GA Inventory'!BR$3)+SUMIFS('ATL CR'!$J:$J,'ATL CR'!$I:$I,'ATL GA Inventory'!$B117,'ATL CR'!$L:$L,'ATL GA Inventory'!BR$3)</f>
        <v>0</v>
      </c>
      <c r="BS117" s="45">
        <f>SUMIFS('ATL RAW'!$J:$J,'ATL RAW'!$I:$I,'ATL GA Inventory'!$B117,'ATL RAW'!$L:$L,'ATL GA Inventory'!BS$3)+SUMIFS('ATL CR'!$J:$J,'ATL CR'!$I:$I,'ATL GA Inventory'!$B117,'ATL CR'!$L:$L,'ATL GA Inventory'!BS$3)</f>
        <v>0</v>
      </c>
      <c r="BT117" s="45">
        <f>SUMIFS('ATL RAW'!$J:$J,'ATL RAW'!$I:$I,'ATL GA Inventory'!$B117,'ATL RAW'!$L:$L,'ATL GA Inventory'!BT$3)+SUMIFS('ATL CR'!$J:$J,'ATL CR'!$I:$I,'ATL GA Inventory'!$B117,'ATL CR'!$L:$L,'ATL GA Inventory'!BT$3)</f>
        <v>0</v>
      </c>
      <c r="BU117" s="45">
        <f>SUMIFS('ATL RAW'!$J:$J,'ATL RAW'!$I:$I,'ATL GA Inventory'!$B117,'ATL RAW'!$L:$L,'ATL GA Inventory'!BU$3)+SUMIFS('ATL CR'!$J:$J,'ATL CR'!$I:$I,'ATL GA Inventory'!$B117,'ATL CR'!$L:$L,'ATL GA Inventory'!BU$3)</f>
        <v>0</v>
      </c>
      <c r="BV117" s="45">
        <f>SUMIFS('ATL RAW'!$J:$J,'ATL RAW'!$I:$I,'ATL GA Inventory'!$B117,'ATL RAW'!$L:$L,'ATL GA Inventory'!BV$3)+SUMIFS('ATL CR'!$J:$J,'ATL CR'!$I:$I,'ATL GA Inventory'!$B117,'ATL CR'!$L:$L,'ATL GA Inventory'!BV$3)</f>
        <v>0</v>
      </c>
      <c r="BW117" s="45">
        <f>SUMIFS('ATL RAW'!$J:$J,'ATL RAW'!$I:$I,'ATL GA Inventory'!$B117,'ATL RAW'!$L:$L,'ATL GA Inventory'!BW$3)+SUMIFS('ATL CR'!$J:$J,'ATL CR'!$I:$I,'ATL GA Inventory'!$B117,'ATL CR'!$L:$L,'ATL GA Inventory'!BW$3)</f>
        <v>0</v>
      </c>
      <c r="BX117" s="45">
        <f>SUMIFS('ATL RAW'!$J:$J,'ATL RAW'!$I:$I,'ATL GA Inventory'!$B117,'ATL RAW'!$L:$L,'ATL GA Inventory'!BX$3)+SUMIFS('ATL CR'!$J:$J,'ATL CR'!$I:$I,'ATL GA Inventory'!$B117,'ATL CR'!$L:$L,'ATL GA Inventory'!BX$3)</f>
        <v>0</v>
      </c>
      <c r="BY117" s="45">
        <f>SUMIFS('ATL RAW'!$J:$J,'ATL RAW'!$I:$I,'ATL GA Inventory'!$B117,'ATL RAW'!$L:$L,'ATL GA Inventory'!BY$3)+SUMIFS('ATL CR'!$J:$J,'ATL CR'!$I:$I,'ATL GA Inventory'!$B117,'ATL CR'!$L:$L,'ATL GA Inventory'!BY$3)</f>
        <v>0</v>
      </c>
      <c r="BZ117" s="45">
        <f>SUMIFS('ATL RAW'!$J:$J,'ATL RAW'!$I:$I,'ATL GA Inventory'!$B117,'ATL RAW'!$L:$L,'ATL GA Inventory'!BZ$3)+SUMIFS('ATL CR'!$J:$J,'ATL CR'!$I:$I,'ATL GA Inventory'!$B117,'ATL CR'!$L:$L,'ATL GA Inventory'!BZ$3)</f>
        <v>0</v>
      </c>
      <c r="CA117" s="45">
        <f>SUMIFS('ATL RAW'!$J:$J,'ATL RAW'!$I:$I,'ATL GA Inventory'!$B117,'ATL RAW'!$L:$L,'ATL GA Inventory'!CA$3)+SUMIFS('ATL CR'!$J:$J,'ATL CR'!$I:$I,'ATL GA Inventory'!$B117,'ATL CR'!$L:$L,'ATL GA Inventory'!CA$3)</f>
        <v>0</v>
      </c>
      <c r="CB117" s="45">
        <f>SUMIFS('ATL RAW'!$J:$J,'ATL RAW'!$I:$I,'ATL GA Inventory'!$B117,'ATL RAW'!$L:$L,'ATL GA Inventory'!CB$3)+SUMIFS('ATL CR'!$J:$J,'ATL CR'!$I:$I,'ATL GA Inventory'!$B117,'ATL CR'!$L:$L,'ATL GA Inventory'!CB$3)</f>
        <v>0</v>
      </c>
      <c r="CC117" s="45">
        <f>SUMIFS('ATL RAW'!$J:$J,'ATL RAW'!$I:$I,'ATL GA Inventory'!$B117,'ATL RAW'!$L:$L,'ATL GA Inventory'!CC$3)+SUMIFS('ATL CR'!$J:$J,'ATL CR'!$I:$I,'ATL GA Inventory'!$B117,'ATL CR'!$L:$L,'ATL GA Inventory'!CC$3)</f>
        <v>0</v>
      </c>
      <c r="CD117" s="45">
        <f>SUMIFS('ATL RAW'!$J:$J,'ATL RAW'!$I:$I,'ATL GA Inventory'!$B117,'ATL RAW'!$L:$L,'ATL GA Inventory'!CD$3)+SUMIFS('ATL CR'!$J:$J,'ATL CR'!$I:$I,'ATL GA Inventory'!$B117,'ATL CR'!$L:$L,'ATL GA Inventory'!CD$3)</f>
        <v>0</v>
      </c>
      <c r="CE117" s="45">
        <f>SUMIFS('ATL RAW'!$J:$J,'ATL RAW'!$I:$I,'ATL GA Inventory'!$B117,'ATL RAW'!$L:$L,'ATL GA Inventory'!CE$3)+SUMIFS('ATL CR'!$J:$J,'ATL CR'!$I:$I,'ATL GA Inventory'!$B117,'ATL CR'!$L:$L,'ATL GA Inventory'!CE$3)</f>
        <v>0</v>
      </c>
      <c r="CF117" s="45">
        <f>SUMIFS('ATL RAW'!$J:$J,'ATL RAW'!$I:$I,'ATL GA Inventory'!$B117,'ATL RAW'!$L:$L,'ATL GA Inventory'!CF$3)+SUMIFS('ATL CR'!$J:$J,'ATL CR'!$I:$I,'ATL GA Inventory'!$B117,'ATL CR'!$L:$L,'ATL GA Inventory'!CF$3)</f>
        <v>0</v>
      </c>
      <c r="CG117" s="45">
        <f>SUMIFS('ATL RAW'!$J:$J,'ATL RAW'!$I:$I,'ATL GA Inventory'!$B117,'ATL RAW'!$L:$L,'ATL GA Inventory'!CG$3)+SUMIFS('ATL CR'!$J:$J,'ATL CR'!$I:$I,'ATL GA Inventory'!$B117,'ATL CR'!$L:$L,'ATL GA Inventory'!CG$3)</f>
        <v>0</v>
      </c>
      <c r="CH117" s="45">
        <f>SUMIFS('ATL RAW'!$J:$J,'ATL RAW'!$I:$I,'ATL GA Inventory'!$B117,'ATL RAW'!$L:$L,'ATL GA Inventory'!CH$3)+SUMIFS('ATL CR'!$J:$J,'ATL CR'!$I:$I,'ATL GA Inventory'!$B117,'ATL CR'!$L:$L,'ATL GA Inventory'!CH$3)</f>
        <v>0</v>
      </c>
      <c r="CI117" s="45">
        <f>SUMIFS('ATL RAW'!$J:$J,'ATL RAW'!$I:$I,'ATL GA Inventory'!$B117,'ATL RAW'!$L:$L,'ATL GA Inventory'!CI$3)+SUMIFS('ATL CR'!$J:$J,'ATL CR'!$I:$I,'ATL GA Inventory'!$B117,'ATL CR'!$L:$L,'ATL GA Inventory'!CI$3)</f>
        <v>0</v>
      </c>
      <c r="CJ117" s="45">
        <f>SUMIFS('ATL RAW'!$J:$J,'ATL RAW'!$I:$I,'ATL GA Inventory'!$B117,'ATL RAW'!$L:$L,'ATL GA Inventory'!CJ$3)+SUMIFS('ATL CR'!$J:$J,'ATL CR'!$I:$I,'ATL GA Inventory'!$B117,'ATL CR'!$L:$L,'ATL GA Inventory'!CJ$3)</f>
        <v>0</v>
      </c>
      <c r="CK117" s="45">
        <f>SUMIFS('ATL RAW'!$J:$J,'ATL RAW'!$I:$I,'ATL GA Inventory'!$B117,'ATL RAW'!$L:$L,'ATL GA Inventory'!CK$3)+SUMIFS('ATL CR'!$J:$J,'ATL CR'!$I:$I,'ATL GA Inventory'!$B117,'ATL CR'!$L:$L,'ATL GA Inventory'!CK$3)</f>
        <v>0</v>
      </c>
      <c r="CL117" s="45">
        <f>SUMIFS('ATL RAW'!$J:$J,'ATL RAW'!$I:$I,'ATL GA Inventory'!$B117,'ATL RAW'!$L:$L,'ATL GA Inventory'!CL$3)+SUMIFS('ATL CR'!$J:$J,'ATL CR'!$I:$I,'ATL GA Inventory'!$B117,'ATL CR'!$L:$L,'ATL GA Inventory'!CL$3)</f>
        <v>0</v>
      </c>
      <c r="CM117" s="45">
        <f>SUMIFS('ATL RAW'!$J:$J,'ATL RAW'!$I:$I,'ATL GA Inventory'!$B117,'ATL RAW'!$L:$L,'ATL GA Inventory'!CM$3)+SUMIFS('ATL CR'!$J:$J,'ATL CR'!$I:$I,'ATL GA Inventory'!$B117,'ATL CR'!$L:$L,'ATL GA Inventory'!CM$3)</f>
        <v>0</v>
      </c>
      <c r="CN117" s="45">
        <f>SUMIFS('ATL RAW'!$J:$J,'ATL RAW'!$I:$I,'ATL GA Inventory'!$B117,'ATL RAW'!$L:$L,'ATL GA Inventory'!CN$3)+SUMIFS('ATL CR'!$J:$J,'ATL CR'!$I:$I,'ATL GA Inventory'!$B117,'ATL CR'!$L:$L,'ATL GA Inventory'!CN$3)</f>
        <v>0</v>
      </c>
      <c r="CO117" s="45">
        <f>SUMIFS('ATL RAW'!$J:$J,'ATL RAW'!$I:$I,'ATL GA Inventory'!$B117,'ATL RAW'!$L:$L,'ATL GA Inventory'!CO$3)+SUMIFS('ATL CR'!$J:$J,'ATL CR'!$I:$I,'ATL GA Inventory'!$B117,'ATL CR'!$L:$L,'ATL GA Inventory'!CO$3)</f>
        <v>0</v>
      </c>
      <c r="CP117" s="45">
        <f>SUMIFS('ATL RAW'!$J:$J,'ATL RAW'!$I:$I,'ATL GA Inventory'!$B117,'ATL RAW'!$L:$L,'ATL GA Inventory'!CP$3)+SUMIFS('ATL CR'!$J:$J,'ATL CR'!$I:$I,'ATL GA Inventory'!$B117,'ATL CR'!$L:$L,'ATL GA Inventory'!CP$3)</f>
        <v>0</v>
      </c>
      <c r="CQ117" s="45">
        <f>SUMIFS('ATL RAW'!$J:$J,'ATL RAW'!$I:$I,'ATL GA Inventory'!$B117,'ATL RAW'!$L:$L,'ATL GA Inventory'!CQ$3)+SUMIFS('ATL CR'!$J:$J,'ATL CR'!$I:$I,'ATL GA Inventory'!$B117,'ATL CR'!$L:$L,'ATL GA Inventory'!CQ$3)</f>
        <v>0</v>
      </c>
      <c r="CR117" s="45">
        <f>SUMIFS('ATL RAW'!$J:$J,'ATL RAW'!$I:$I,'ATL GA Inventory'!$B117,'ATL RAW'!$L:$L,'ATL GA Inventory'!CR$3)+SUMIFS('ATL CR'!$J:$J,'ATL CR'!$I:$I,'ATL GA Inventory'!$B117,'ATL CR'!$L:$L,'ATL GA Inventory'!CR$3)</f>
        <v>0</v>
      </c>
      <c r="CS117" s="45">
        <f>SUMIFS('ATL RAW'!$J:$J,'ATL RAW'!$I:$I,'ATL GA Inventory'!$B117,'ATL RAW'!$L:$L,'ATL GA Inventory'!CS$3)+SUMIFS('ATL CR'!$J:$J,'ATL CR'!$I:$I,'ATL GA Inventory'!$B117,'ATL CR'!$L:$L,'ATL GA Inventory'!CS$3)</f>
        <v>0</v>
      </c>
      <c r="CT117" s="45">
        <f>SUMIFS('ATL RAW'!$J:$J,'ATL RAW'!$I:$I,'ATL GA Inventory'!$B117,'ATL RAW'!$L:$L,'ATL GA Inventory'!CT$3)+SUMIFS('ATL CR'!$J:$J,'ATL CR'!$I:$I,'ATL GA Inventory'!$B117,'ATL CR'!$L:$L,'ATL GA Inventory'!CT$3)</f>
        <v>0</v>
      </c>
      <c r="CU117" s="45">
        <f>SUMIFS('ATL RAW'!$J:$J,'ATL RAW'!$I:$I,'ATL GA Inventory'!$B117,'ATL RAW'!$L:$L,'ATL GA Inventory'!CU$3)+SUMIFS('ATL CR'!$J:$J,'ATL CR'!$I:$I,'ATL GA Inventory'!$B117,'ATL CR'!$L:$L,'ATL GA Inventory'!CU$3)</f>
        <v>0</v>
      </c>
      <c r="CV117" s="45">
        <f>SUMIFS('ATL RAW'!$J:$J,'ATL RAW'!$I:$I,'ATL GA Inventory'!$B117,'ATL RAW'!$L:$L,'ATL GA Inventory'!CV$3)+SUMIFS('ATL CR'!$J:$J,'ATL CR'!$I:$I,'ATL GA Inventory'!$B117,'ATL CR'!$L:$L,'ATL GA Inventory'!CV$3)</f>
        <v>0</v>
      </c>
      <c r="CW117" s="45">
        <f>SUMIFS('ATL RAW'!$J:$J,'ATL RAW'!$I:$I,'ATL GA Inventory'!$B117,'ATL RAW'!$L:$L,'ATL GA Inventory'!CW$3)+SUMIFS('ATL CR'!$J:$J,'ATL CR'!$I:$I,'ATL GA Inventory'!$B117,'ATL CR'!$L:$L,'ATL GA Inventory'!CW$3)</f>
        <v>0</v>
      </c>
      <c r="CX117" s="45">
        <f>SUMIFS('ATL RAW'!$J:$J,'ATL RAW'!$I:$I,'ATL GA Inventory'!$B117,'ATL RAW'!$L:$L,'ATL GA Inventory'!CX$3)+SUMIFS('ATL CR'!$J:$J,'ATL CR'!$I:$I,'ATL GA Inventory'!$B117,'ATL CR'!$L:$L,'ATL GA Inventory'!CX$3)</f>
        <v>0</v>
      </c>
      <c r="CY117" s="45">
        <f>SUMIFS('ATL RAW'!$J:$J,'ATL RAW'!$I:$I,'ATL GA Inventory'!$B117,'ATL RAW'!$L:$L,'ATL GA Inventory'!CY$3)+SUMIFS('ATL CR'!$J:$J,'ATL CR'!$I:$I,'ATL GA Inventory'!$B117,'ATL CR'!$L:$L,'ATL GA Inventory'!CY$3)</f>
        <v>0</v>
      </c>
      <c r="CZ117" s="45">
        <f>SUMIFS('ATL RAW'!$J:$J,'ATL RAW'!$I:$I,'ATL GA Inventory'!$B117,'ATL RAW'!$L:$L,'ATL GA Inventory'!CZ$3)+SUMIFS('ATL CR'!$J:$J,'ATL CR'!$I:$I,'ATL GA Inventory'!$B117,'ATL CR'!$L:$L,'ATL GA Inventory'!CZ$3)</f>
        <v>0</v>
      </c>
      <c r="DA117" s="45">
        <f>SUMIFS('ATL RAW'!$J:$J,'ATL RAW'!$I:$I,'ATL GA Inventory'!$B117,'ATL RAW'!$L:$L,'ATL GA Inventory'!DA$3)+SUMIFS('ATL CR'!$J:$J,'ATL CR'!$I:$I,'ATL GA Inventory'!$B117,'ATL CR'!$L:$L,'ATL GA Inventory'!DA$3)</f>
        <v>0</v>
      </c>
      <c r="DB117" s="45">
        <f>SUMIFS('ATL RAW'!$J:$J,'ATL RAW'!$I:$I,'ATL GA Inventory'!$B117,'ATL RAW'!$L:$L,'ATL GA Inventory'!DB$3)+SUMIFS('ATL CR'!$J:$J,'ATL CR'!$I:$I,'ATL GA Inventory'!$B117,'ATL CR'!$L:$L,'ATL GA Inventory'!DB$3)</f>
        <v>0</v>
      </c>
      <c r="DC117" s="45">
        <f>SUMIFS('ATL RAW'!$J:$J,'ATL RAW'!$I:$I,'ATL GA Inventory'!$B117,'ATL RAW'!$L:$L,'ATL GA Inventory'!DC$3)+SUMIFS('ATL CR'!$J:$J,'ATL CR'!$I:$I,'ATL GA Inventory'!$B117,'ATL CR'!$L:$L,'ATL GA Inventory'!DC$3)</f>
        <v>0</v>
      </c>
      <c r="DD117" s="45">
        <f>SUMIFS('ATL RAW'!$J:$J,'ATL RAW'!$I:$I,'ATL GA Inventory'!$B117,'ATL RAW'!$L:$L,'ATL GA Inventory'!DD$3)+SUMIFS('ATL CR'!$J:$J,'ATL CR'!$I:$I,'ATL GA Inventory'!$B117,'ATL CR'!$L:$L,'ATL GA Inventory'!DD$3)</f>
        <v>0</v>
      </c>
      <c r="DE117" s="45">
        <f>SUMIFS('ATL RAW'!$J:$J,'ATL RAW'!$I:$I,'ATL GA Inventory'!$B117,'ATL RAW'!$L:$L,'ATL GA Inventory'!DE$3)+SUMIFS('ATL CR'!$J:$J,'ATL CR'!$I:$I,'ATL GA Inventory'!$B117,'ATL CR'!$L:$L,'ATL GA Inventory'!DE$3)</f>
        <v>0</v>
      </c>
      <c r="DF117" s="45">
        <f>SUMIFS('ATL RAW'!$J:$J,'ATL RAW'!$I:$I,'ATL GA Inventory'!$B117,'ATL RAW'!$L:$L,'ATL GA Inventory'!DF$3)+SUMIFS('ATL CR'!$J:$J,'ATL CR'!$I:$I,'ATL GA Inventory'!$B117,'ATL CR'!$L:$L,'ATL GA Inventory'!DF$3)</f>
        <v>0</v>
      </c>
      <c r="DG117" s="45">
        <f>SUMIFS('ATL RAW'!$J:$J,'ATL RAW'!$I:$I,'ATL GA Inventory'!$B117,'ATL RAW'!$L:$L,'ATL GA Inventory'!DG$3)+SUMIFS('ATL CR'!$J:$J,'ATL CR'!$I:$I,'ATL GA Inventory'!$B117,'ATL CR'!$L:$L,'ATL GA Inventory'!DG$3)</f>
        <v>0</v>
      </c>
      <c r="DH117" s="45">
        <f>SUMIFS('ATL RAW'!$J:$J,'ATL RAW'!$I:$I,'ATL GA Inventory'!$B117,'ATL RAW'!$L:$L,'ATL GA Inventory'!DH$3)+SUMIFS('ATL CR'!$J:$J,'ATL CR'!$I:$I,'ATL GA Inventory'!$B117,'ATL CR'!$L:$L,'ATL GA Inventory'!DH$3)</f>
        <v>0</v>
      </c>
      <c r="DI117" s="45">
        <f>SUMIFS('ATL RAW'!$J:$J,'ATL RAW'!$I:$I,'ATL GA Inventory'!$B117,'ATL RAW'!$L:$L,'ATL GA Inventory'!DI$3)+SUMIFS('ATL CR'!$J:$J,'ATL CR'!$I:$I,'ATL GA Inventory'!$B117,'ATL CR'!$L:$L,'ATL GA Inventory'!DI$3)</f>
        <v>0</v>
      </c>
      <c r="DJ117" s="45">
        <f>SUMIFS('ATL RAW'!$J:$J,'ATL RAW'!$I:$I,'ATL GA Inventory'!$B117,'ATL RAW'!$L:$L,'ATL GA Inventory'!DJ$3)+SUMIFS('ATL CR'!$J:$J,'ATL CR'!$I:$I,'ATL GA Inventory'!$B117,'ATL CR'!$L:$L,'ATL GA Inventory'!DJ$3)</f>
        <v>0</v>
      </c>
      <c r="DK117" s="45">
        <f>SUMIFS('ATL RAW'!$J:$J,'ATL RAW'!$I:$I,'ATL GA Inventory'!$B117,'ATL RAW'!$L:$L,'ATL GA Inventory'!DK$3)+SUMIFS('ATL CR'!$J:$J,'ATL CR'!$I:$I,'ATL GA Inventory'!$B117,'ATL CR'!$L:$L,'ATL GA Inventory'!DK$3)</f>
        <v>0</v>
      </c>
      <c r="DL117" s="45">
        <f>SUMIFS('ATL RAW'!$J:$J,'ATL RAW'!$I:$I,'ATL GA Inventory'!$B117,'ATL RAW'!$L:$L,'ATL GA Inventory'!DL$3)+SUMIFS('ATL CR'!$J:$J,'ATL CR'!$I:$I,'ATL GA Inventory'!$B117,'ATL CR'!$L:$L,'ATL GA Inventory'!DL$3)</f>
        <v>0</v>
      </c>
      <c r="DM117" s="45">
        <f>SUMIFS('ATL RAW'!$J:$J,'ATL RAW'!$I:$I,'ATL GA Inventory'!$B117,'ATL RAW'!$L:$L,'ATL GA Inventory'!DM$3)+SUMIFS('ATL CR'!$J:$J,'ATL CR'!$I:$I,'ATL GA Inventory'!$B117,'ATL CR'!$L:$L,'ATL GA Inventory'!DM$3)</f>
        <v>0</v>
      </c>
      <c r="DN117" s="45">
        <f>SUMIFS('ATL RAW'!$J:$J,'ATL RAW'!$I:$I,'ATL GA Inventory'!$B117,'ATL RAW'!$L:$L,'ATL GA Inventory'!DN$3)+SUMIFS('ATL CR'!$J:$J,'ATL CR'!$I:$I,'ATL GA Inventory'!$B117,'ATL CR'!$L:$L,'ATL GA Inventory'!DN$3)</f>
        <v>0</v>
      </c>
      <c r="DO117" s="45">
        <f>SUMIFS('ATL RAW'!$J:$J,'ATL RAW'!$I:$I,'ATL GA Inventory'!$B117,'ATL RAW'!$L:$L,'ATL GA Inventory'!DO$3)+SUMIFS('ATL CR'!$J:$J,'ATL CR'!$I:$I,'ATL GA Inventory'!$B117,'ATL CR'!$L:$L,'ATL GA Inventory'!DO$3)</f>
        <v>0</v>
      </c>
      <c r="DP117" s="45">
        <f>SUMIFS('ATL RAW'!$J:$J,'ATL RAW'!$I:$I,'ATL GA Inventory'!$B117,'ATL RAW'!$L:$L,'ATL GA Inventory'!DP$3)+SUMIFS('ATL CR'!$J:$J,'ATL CR'!$I:$I,'ATL GA Inventory'!$B117,'ATL CR'!$L:$L,'ATL GA Inventory'!DP$3)</f>
        <v>0</v>
      </c>
      <c r="DQ117" s="45">
        <f>SUMIFS('ATL RAW'!$J:$J,'ATL RAW'!$I:$I,'ATL GA Inventory'!$B117,'ATL RAW'!$L:$L,'ATL GA Inventory'!DQ$3)+SUMIFS('ATL CR'!$J:$J,'ATL CR'!$I:$I,'ATL GA Inventory'!$B117,'ATL CR'!$L:$L,'ATL GA Inventory'!DQ$3)</f>
        <v>0</v>
      </c>
      <c r="DR117" s="45">
        <f>SUMIFS('ATL RAW'!$J:$J,'ATL RAW'!$I:$I,'ATL GA Inventory'!$B117,'ATL RAW'!$L:$L,'ATL GA Inventory'!DR$3)+SUMIFS('ATL CR'!$J:$J,'ATL CR'!$I:$I,'ATL GA Inventory'!$B117,'ATL CR'!$L:$L,'ATL GA Inventory'!DR$3)</f>
        <v>0</v>
      </c>
      <c r="DS117" s="45">
        <f>SUMIFS('ATL RAW'!$J:$J,'ATL RAW'!$I:$I,'ATL GA Inventory'!$B117,'ATL RAW'!$L:$L,'ATL GA Inventory'!DS$3)+SUMIFS('ATL CR'!$J:$J,'ATL CR'!$I:$I,'ATL GA Inventory'!$B117,'ATL CR'!$L:$L,'ATL GA Inventory'!DS$3)</f>
        <v>0</v>
      </c>
      <c r="DT117" s="45">
        <f>SUMIFS('ATL RAW'!$J:$J,'ATL RAW'!$I:$I,'ATL GA Inventory'!$B117,'ATL RAW'!$L:$L,'ATL GA Inventory'!DT$3)+SUMIFS('ATL CR'!$J:$J,'ATL CR'!$I:$I,'ATL GA Inventory'!$B117,'ATL CR'!$L:$L,'ATL GA Inventory'!DT$3)</f>
        <v>0</v>
      </c>
      <c r="DU117" s="45">
        <f>SUMIFS('ATL RAW'!$J:$J,'ATL RAW'!$I:$I,'ATL GA Inventory'!$B117,'ATL RAW'!$L:$L,'ATL GA Inventory'!DU$3)+SUMIFS('ATL CR'!$J:$J,'ATL CR'!$I:$I,'ATL GA Inventory'!$B117,'ATL CR'!$L:$L,'ATL GA Inventory'!DU$3)</f>
        <v>0</v>
      </c>
      <c r="DV117" s="45">
        <f>SUMIFS('ATL RAW'!$J:$J,'ATL RAW'!$I:$I,'ATL GA Inventory'!$B117,'ATL RAW'!$L:$L,'ATL GA Inventory'!DV$3)+SUMIFS('ATL CR'!$J:$J,'ATL CR'!$I:$I,'ATL GA Inventory'!$B117,'ATL CR'!$L:$L,'ATL GA Inventory'!DV$3)</f>
        <v>0</v>
      </c>
      <c r="DW117" s="45">
        <f>SUMIFS('ATL RAW'!$J:$J,'ATL RAW'!$I:$I,'ATL GA Inventory'!$B117,'ATL RAW'!$L:$L,'ATL GA Inventory'!DW$3)+SUMIFS('ATL CR'!$J:$J,'ATL CR'!$I:$I,'ATL GA Inventory'!$B117,'ATL CR'!$L:$L,'ATL GA Inventory'!DW$3)</f>
        <v>0</v>
      </c>
      <c r="DX117" s="45">
        <f>SUMIFS('ATL RAW'!$J:$J,'ATL RAW'!$I:$I,'ATL GA Inventory'!$B117,'ATL RAW'!$L:$L,'ATL GA Inventory'!DX$3)+SUMIFS('ATL CR'!$J:$J,'ATL CR'!$I:$I,'ATL GA Inventory'!$B117,'ATL CR'!$L:$L,'ATL GA Inventory'!DX$3)</f>
        <v>0</v>
      </c>
      <c r="DY117" s="45">
        <f>SUMIFS('ATL RAW'!$J:$J,'ATL RAW'!$I:$I,'ATL GA Inventory'!$B117,'ATL RAW'!$L:$L,'ATL GA Inventory'!DY$3)+SUMIFS('ATL CR'!$J:$J,'ATL CR'!$I:$I,'ATL GA Inventory'!$B117,'ATL CR'!$L:$L,'ATL GA Inventory'!DY$3)</f>
        <v>0</v>
      </c>
      <c r="DZ117" s="45">
        <f>SUMIFS('ATL RAW'!$J:$J,'ATL RAW'!$I:$I,'ATL GA Inventory'!$B117,'ATL RAW'!$L:$L,'ATL GA Inventory'!DZ$3)+SUMIFS('ATL CR'!$J:$J,'ATL CR'!$I:$I,'ATL GA Inventory'!$B117,'ATL CR'!$L:$L,'ATL GA Inventory'!DZ$3)</f>
        <v>0</v>
      </c>
      <c r="EA117" s="45">
        <f>SUMIFS('ATL RAW'!$J:$J,'ATL RAW'!$I:$I,'ATL GA Inventory'!$B117,'ATL RAW'!$L:$L,'ATL GA Inventory'!EA$3)+SUMIFS('ATL CR'!$J:$J,'ATL CR'!$I:$I,'ATL GA Inventory'!$B117,'ATL CR'!$L:$L,'ATL GA Inventory'!EA$3)</f>
        <v>0</v>
      </c>
      <c r="EB117" s="45">
        <f>SUMIFS('ATL RAW'!$J:$J,'ATL RAW'!$I:$I,'ATL GA Inventory'!$B117,'ATL RAW'!$L:$L,'ATL GA Inventory'!EB$3)+SUMIFS('ATL CR'!$J:$J,'ATL CR'!$I:$I,'ATL GA Inventory'!$B117,'ATL CR'!$L:$L,'ATL GA Inventory'!EB$3)</f>
        <v>0</v>
      </c>
      <c r="EC117" s="45">
        <f>SUMIFS('ATL RAW'!$J:$J,'ATL RAW'!$I:$I,'ATL GA Inventory'!$B117,'ATL RAW'!$L:$L,'ATL GA Inventory'!EC$3)+SUMIFS('ATL CR'!$J:$J,'ATL CR'!$I:$I,'ATL GA Inventory'!$B117,'ATL CR'!$L:$L,'ATL GA Inventory'!EC$3)</f>
        <v>0</v>
      </c>
      <c r="ED117" s="45">
        <f>SUMIFS('ATL RAW'!$J:$J,'ATL RAW'!$I:$I,'ATL GA Inventory'!$B117,'ATL RAW'!$L:$L,'ATL GA Inventory'!ED$3)+SUMIFS('ATL CR'!$J:$J,'ATL CR'!$I:$I,'ATL GA Inventory'!$B117,'ATL CR'!$L:$L,'ATL GA Inventory'!ED$3)</f>
        <v>0</v>
      </c>
      <c r="EE117" s="45">
        <f>SUMIFS('ATL RAW'!$J:$J,'ATL RAW'!$I:$I,'ATL GA Inventory'!$B117,'ATL RAW'!$L:$L,'ATL GA Inventory'!EE$3)+SUMIFS('ATL CR'!$J:$J,'ATL CR'!$I:$I,'ATL GA Inventory'!$B117,'ATL CR'!$L:$L,'ATL GA Inventory'!EE$3)</f>
        <v>0</v>
      </c>
      <c r="EF117" s="45">
        <f>SUMIFS('ATL RAW'!$J:$J,'ATL RAW'!$I:$I,'ATL GA Inventory'!$B117,'ATL RAW'!$L:$L,'ATL GA Inventory'!EF$3)+SUMIFS('ATL CR'!$J:$J,'ATL CR'!$I:$I,'ATL GA Inventory'!$B117,'ATL CR'!$L:$L,'ATL GA Inventory'!EF$3)</f>
        <v>0</v>
      </c>
      <c r="EG117" s="45">
        <f>SUMIFS('ATL RAW'!$J:$J,'ATL RAW'!$I:$I,'ATL GA Inventory'!$B117,'ATL RAW'!$L:$L,'ATL GA Inventory'!EG$3)+SUMIFS('ATL CR'!$J:$J,'ATL CR'!$I:$I,'ATL GA Inventory'!$B117,'ATL CR'!$L:$L,'ATL GA Inventory'!EG$3)</f>
        <v>0</v>
      </c>
      <c r="EH117" s="45">
        <f>SUMIFS('ATL RAW'!$J:$J,'ATL RAW'!$I:$I,'ATL GA Inventory'!$B117,'ATL RAW'!$L:$L,'ATL GA Inventory'!EH$3)+SUMIFS('ATL CR'!$J:$J,'ATL CR'!$I:$I,'ATL GA Inventory'!$B117,'ATL CR'!$L:$L,'ATL GA Inventory'!EH$3)</f>
        <v>0</v>
      </c>
      <c r="EI117" s="45">
        <f>SUMIFS('ATL RAW'!$J:$J,'ATL RAW'!$I:$I,'ATL GA Inventory'!$B117,'ATL RAW'!$L:$L,'ATL GA Inventory'!EI$3)+SUMIFS('ATL CR'!$J:$J,'ATL CR'!$I:$I,'ATL GA Inventory'!$B117,'ATL CR'!$L:$L,'ATL GA Inventory'!EI$3)</f>
        <v>0</v>
      </c>
      <c r="EJ117" s="45">
        <f>SUMIFS('ATL RAW'!$J:$J,'ATL RAW'!$I:$I,'ATL GA Inventory'!$B117,'ATL RAW'!$L:$L,'ATL GA Inventory'!EJ$3)+SUMIFS('ATL CR'!$J:$J,'ATL CR'!$I:$I,'ATL GA Inventory'!$B117,'ATL CR'!$L:$L,'ATL GA Inventory'!EJ$3)</f>
        <v>0</v>
      </c>
      <c r="EK117" s="45">
        <f>SUMIFS('ATL RAW'!$J:$J,'ATL RAW'!$I:$I,'ATL GA Inventory'!$B117,'ATL RAW'!$L:$L,'ATL GA Inventory'!EK$3)+SUMIFS('ATL CR'!$J:$J,'ATL CR'!$I:$I,'ATL GA Inventory'!$B117,'ATL CR'!$L:$L,'ATL GA Inventory'!EK$3)</f>
        <v>0</v>
      </c>
      <c r="EL117" s="45">
        <f>SUMIFS('ATL RAW'!$J:$J,'ATL RAW'!$I:$I,'ATL GA Inventory'!$B117,'ATL RAW'!$L:$L,'ATL GA Inventory'!EL$3)+SUMIFS('ATL CR'!$J:$J,'ATL CR'!$I:$I,'ATL GA Inventory'!$B117,'ATL CR'!$L:$L,'ATL GA Inventory'!EL$3)</f>
        <v>0</v>
      </c>
      <c r="EM117" s="45">
        <f>SUMIFS('ATL RAW'!$J:$J,'ATL RAW'!$I:$I,'ATL GA Inventory'!$B117,'ATL RAW'!$L:$L,'ATL GA Inventory'!EM$3)+SUMIFS('ATL CR'!$J:$J,'ATL CR'!$I:$I,'ATL GA Inventory'!$B117,'ATL CR'!$L:$L,'ATL GA Inventory'!EM$3)</f>
        <v>0</v>
      </c>
      <c r="EN117" s="45">
        <f>SUMIFS('ATL RAW'!$J:$J,'ATL RAW'!$I:$I,'ATL GA Inventory'!$B117,'ATL RAW'!$L:$L,'ATL GA Inventory'!EN$3)+SUMIFS('ATL CR'!$J:$J,'ATL CR'!$I:$I,'ATL GA Inventory'!$B117,'ATL CR'!$L:$L,'ATL GA Inventory'!EN$3)</f>
        <v>0</v>
      </c>
      <c r="EO117" s="45">
        <f>SUMIFS('ATL RAW'!$J:$J,'ATL RAW'!$I:$I,'ATL GA Inventory'!$B117,'ATL RAW'!$L:$L,'ATL GA Inventory'!EO$3)+SUMIFS('ATL CR'!$J:$J,'ATL CR'!$I:$I,'ATL GA Inventory'!$B117,'ATL CR'!$L:$L,'ATL GA Inventory'!EO$3)</f>
        <v>0</v>
      </c>
      <c r="EP117" s="45">
        <f>SUMIFS('ATL RAW'!$J:$J,'ATL RAW'!$I:$I,'ATL GA Inventory'!$B117,'ATL RAW'!$L:$L,'ATL GA Inventory'!EP$3)+SUMIFS('ATL CR'!$J:$J,'ATL CR'!$I:$I,'ATL GA Inventory'!$B117,'ATL CR'!$L:$L,'ATL GA Inventory'!EP$3)</f>
        <v>0</v>
      </c>
      <c r="EQ117" s="45">
        <f>SUMIFS('ATL RAW'!$J:$J,'ATL RAW'!$I:$I,'ATL GA Inventory'!$B117,'ATL RAW'!$L:$L,'ATL GA Inventory'!EQ$3)+SUMIFS('ATL CR'!$J:$J,'ATL CR'!$I:$I,'ATL GA Inventory'!$B117,'ATL CR'!$L:$L,'ATL GA Inventory'!EQ$3)</f>
        <v>0</v>
      </c>
      <c r="ER117" s="45">
        <f>SUMIFS('ATL RAW'!$J:$J,'ATL RAW'!$I:$I,'ATL GA Inventory'!$B117,'ATL RAW'!$L:$L,'ATL GA Inventory'!ER$3)+SUMIFS('ATL CR'!$J:$J,'ATL CR'!$I:$I,'ATL GA Inventory'!$B117,'ATL CR'!$L:$L,'ATL GA Inventory'!ER$3)</f>
        <v>0</v>
      </c>
      <c r="ES117" s="45">
        <f>SUMIFS('ATL RAW'!$J:$J,'ATL RAW'!$I:$I,'ATL GA Inventory'!$B117,'ATL RAW'!$L:$L,'ATL GA Inventory'!ES$3)+SUMIFS('ATL CR'!$J:$J,'ATL CR'!$I:$I,'ATL GA Inventory'!$B117,'ATL CR'!$L:$L,'ATL GA Inventory'!ES$3)</f>
        <v>0</v>
      </c>
      <c r="ET117" s="45">
        <f>SUMIFS('ATL RAW'!$J:$J,'ATL RAW'!$I:$I,'ATL GA Inventory'!$B117,'ATL RAW'!$L:$L,'ATL GA Inventory'!ET$3)+SUMIFS('ATL CR'!$J:$J,'ATL CR'!$I:$I,'ATL GA Inventory'!$B117,'ATL CR'!$L:$L,'ATL GA Inventory'!ET$3)</f>
        <v>0</v>
      </c>
      <c r="EU117" s="45">
        <f>SUMIFS('ATL RAW'!$J:$J,'ATL RAW'!$I:$I,'ATL GA Inventory'!$B117,'ATL RAW'!$L:$L,'ATL GA Inventory'!EU$3)+SUMIFS('ATL CR'!$J:$J,'ATL CR'!$I:$I,'ATL GA Inventory'!$B117,'ATL CR'!$L:$L,'ATL GA Inventory'!EU$3)</f>
        <v>0</v>
      </c>
      <c r="EV117" s="45">
        <f>SUMIFS('ATL RAW'!$J:$J,'ATL RAW'!$I:$I,'ATL GA Inventory'!$B117,'ATL RAW'!$L:$L,'ATL GA Inventory'!EV$3)+SUMIFS('ATL CR'!$J:$J,'ATL CR'!$I:$I,'ATL GA Inventory'!$B117,'ATL CR'!$L:$L,'ATL GA Inventory'!EV$3)</f>
        <v>0</v>
      </c>
      <c r="EW117" s="45">
        <f>SUMIFS('ATL RAW'!$J:$J,'ATL RAW'!$I:$I,'ATL GA Inventory'!$B117,'ATL RAW'!$L:$L,'ATL GA Inventory'!EW$3)+SUMIFS('ATL CR'!$J:$J,'ATL CR'!$I:$I,'ATL GA Inventory'!$B117,'ATL CR'!$L:$L,'ATL GA Inventory'!EW$3)</f>
        <v>0</v>
      </c>
      <c r="EX117" s="45">
        <f>SUMIFS('ATL RAW'!$J:$J,'ATL RAW'!$I:$I,'ATL GA Inventory'!$B117,'ATL RAW'!$L:$L,'ATL GA Inventory'!EX$3)+SUMIFS('ATL CR'!$J:$J,'ATL CR'!$I:$I,'ATL GA Inventory'!$B117,'ATL CR'!$L:$L,'ATL GA Inventory'!EX$3)</f>
        <v>0</v>
      </c>
      <c r="EY117" s="45">
        <f>SUMIFS('ATL RAW'!$J:$J,'ATL RAW'!$I:$I,'ATL GA Inventory'!$B117,'ATL RAW'!$L:$L,'ATL GA Inventory'!EY$3)+SUMIFS('ATL CR'!$J:$J,'ATL CR'!$I:$I,'ATL GA Inventory'!$B117,'ATL CR'!$L:$L,'ATL GA Inventory'!EY$3)</f>
        <v>0</v>
      </c>
      <c r="EZ117" s="45">
        <f>SUMIFS('ATL RAW'!$J:$J,'ATL RAW'!$I:$I,'ATL GA Inventory'!$B117,'ATL RAW'!$L:$L,'ATL GA Inventory'!EZ$3)+SUMIFS('ATL CR'!$J:$J,'ATL CR'!$I:$I,'ATL GA Inventory'!$B117,'ATL CR'!$L:$L,'ATL GA Inventory'!EZ$3)</f>
        <v>0</v>
      </c>
      <c r="FA117" s="45">
        <f>SUMIFS('ATL RAW'!$J:$J,'ATL RAW'!$I:$I,'ATL GA Inventory'!$B117,'ATL RAW'!$L:$L,'ATL GA Inventory'!FA$3)+SUMIFS('ATL CR'!$J:$J,'ATL CR'!$I:$I,'ATL GA Inventory'!$B117,'ATL CR'!$L:$L,'ATL GA Inventory'!FA$3)</f>
        <v>0</v>
      </c>
      <c r="FB117" s="45">
        <f>SUMIFS('ATL RAW'!$J:$J,'ATL RAW'!$I:$I,'ATL GA Inventory'!$B117,'ATL RAW'!$L:$L,'ATL GA Inventory'!FB$3)+SUMIFS('ATL CR'!$J:$J,'ATL CR'!$I:$I,'ATL GA Inventory'!$B117,'ATL CR'!$L:$L,'ATL GA Inventory'!FB$3)</f>
        <v>0</v>
      </c>
      <c r="FC117" s="45">
        <f>SUMIFS('ATL RAW'!$J:$J,'ATL RAW'!$I:$I,'ATL GA Inventory'!$B117,'ATL RAW'!$L:$L,'ATL GA Inventory'!FC$3)+SUMIFS('ATL CR'!$J:$J,'ATL CR'!$I:$I,'ATL GA Inventory'!$B117,'ATL CR'!$L:$L,'ATL GA Inventory'!FC$3)</f>
        <v>0</v>
      </c>
      <c r="FD117" s="45">
        <f>SUMIFS('ATL RAW'!$J:$J,'ATL RAW'!$I:$I,'ATL GA Inventory'!$B117,'ATL RAW'!$L:$L,'ATL GA Inventory'!FD$3)+SUMIFS('ATL CR'!$J:$J,'ATL CR'!$I:$I,'ATL GA Inventory'!$B117,'ATL CR'!$L:$L,'ATL GA Inventory'!FD$3)</f>
        <v>0</v>
      </c>
      <c r="FE117" s="45">
        <f>SUMIFS('ATL RAW'!$J:$J,'ATL RAW'!$I:$I,'ATL GA Inventory'!$B117,'ATL RAW'!$L:$L,'ATL GA Inventory'!FE$3)+SUMIFS('ATL CR'!$J:$J,'ATL CR'!$I:$I,'ATL GA Inventory'!$B117,'ATL CR'!$L:$L,'ATL GA Inventory'!FE$3)</f>
        <v>0</v>
      </c>
      <c r="FF117" s="45">
        <f>SUMIFS('ATL RAW'!$J:$J,'ATL RAW'!$I:$I,'ATL GA Inventory'!$B117,'ATL RAW'!$L:$L,'ATL GA Inventory'!FF$3)+SUMIFS('ATL CR'!$J:$J,'ATL CR'!$I:$I,'ATL GA Inventory'!$B117,'ATL CR'!$L:$L,'ATL GA Inventory'!FF$3)</f>
        <v>0</v>
      </c>
      <c r="FG117" s="45">
        <f>SUMIFS('ATL RAW'!$J:$J,'ATL RAW'!$I:$I,'ATL GA Inventory'!$B117,'ATL RAW'!$L:$L,'ATL GA Inventory'!FG$3)+SUMIFS('ATL CR'!$J:$J,'ATL CR'!$I:$I,'ATL GA Inventory'!$B117,'ATL CR'!$L:$L,'ATL GA Inventory'!FG$3)</f>
        <v>0</v>
      </c>
      <c r="FH117" s="45">
        <f>SUMIFS('ATL RAW'!$J:$J,'ATL RAW'!$I:$I,'ATL GA Inventory'!$B117,'ATL RAW'!$L:$L,'ATL GA Inventory'!FH$3)+SUMIFS('ATL CR'!$J:$J,'ATL CR'!$I:$I,'ATL GA Inventory'!$B117,'ATL CR'!$L:$L,'ATL GA Inventory'!FH$3)</f>
        <v>0</v>
      </c>
      <c r="FI117" s="45">
        <f>SUMIFS('ATL RAW'!$J:$J,'ATL RAW'!$I:$I,'ATL GA Inventory'!$B117,'ATL RAW'!$L:$L,'ATL GA Inventory'!FI$3)+SUMIFS('ATL CR'!$J:$J,'ATL CR'!$I:$I,'ATL GA Inventory'!$B117,'ATL CR'!$L:$L,'ATL GA Inventory'!FI$3)</f>
        <v>0</v>
      </c>
      <c r="FJ117" s="45">
        <f>SUMIFS('ATL RAW'!$J:$J,'ATL RAW'!$I:$I,'ATL GA Inventory'!$B117,'ATL RAW'!$L:$L,'ATL GA Inventory'!FJ$3)+SUMIFS('ATL CR'!$J:$J,'ATL CR'!$I:$I,'ATL GA Inventory'!$B117,'ATL CR'!$L:$L,'ATL GA Inventory'!FJ$3)</f>
        <v>0</v>
      </c>
      <c r="FK117" s="45">
        <f>SUMIFS('ATL RAW'!$J:$J,'ATL RAW'!$I:$I,'ATL GA Inventory'!$B117,'ATL RAW'!$L:$L,'ATL GA Inventory'!FK$3)+SUMIFS('ATL CR'!$J:$J,'ATL CR'!$I:$I,'ATL GA Inventory'!$B117,'ATL CR'!$L:$L,'ATL GA Inventory'!FK$3)</f>
        <v>0</v>
      </c>
      <c r="FL117" s="45">
        <f>SUMIFS('ATL RAW'!$J:$J,'ATL RAW'!$I:$I,'ATL GA Inventory'!$B117,'ATL RAW'!$L:$L,'ATL GA Inventory'!FL$3)+SUMIFS('ATL CR'!$J:$J,'ATL CR'!$I:$I,'ATL GA Inventory'!$B117,'ATL CR'!$L:$L,'ATL GA Inventory'!FL$3)</f>
        <v>0</v>
      </c>
      <c r="FM117" s="45">
        <f>SUMIFS('ATL RAW'!$J:$J,'ATL RAW'!$I:$I,'ATL GA Inventory'!$B117,'ATL RAW'!$L:$L,'ATL GA Inventory'!FM$3)+SUMIFS('ATL CR'!$J:$J,'ATL CR'!$I:$I,'ATL GA Inventory'!$B117,'ATL CR'!$L:$L,'ATL GA Inventory'!FM$3)</f>
        <v>0</v>
      </c>
      <c r="FN117" s="45">
        <f>SUMIFS('ATL RAW'!$J:$J,'ATL RAW'!$I:$I,'ATL GA Inventory'!$B117,'ATL RAW'!$L:$L,'ATL GA Inventory'!FN$3)+SUMIFS('ATL CR'!$J:$J,'ATL CR'!$I:$I,'ATL GA Inventory'!$B117,'ATL CR'!$L:$L,'ATL GA Inventory'!FN$3)</f>
        <v>0</v>
      </c>
      <c r="FO117" s="45">
        <f>SUMIFS('ATL RAW'!$J:$J,'ATL RAW'!$I:$I,'ATL GA Inventory'!$B117,'ATL RAW'!$L:$L,'ATL GA Inventory'!FO$3)+SUMIFS('ATL CR'!$J:$J,'ATL CR'!$I:$I,'ATL GA Inventory'!$B117,'ATL CR'!$L:$L,'ATL GA Inventory'!FO$3)</f>
        <v>0</v>
      </c>
      <c r="FP117" s="45">
        <f>SUMIFS('ATL RAW'!$J:$J,'ATL RAW'!$I:$I,'ATL GA Inventory'!$B117,'ATL RAW'!$L:$L,'ATL GA Inventory'!FP$3)+SUMIFS('ATL CR'!$J:$J,'ATL CR'!$I:$I,'ATL GA Inventory'!$B117,'ATL CR'!$L:$L,'ATL GA Inventory'!FP$3)</f>
        <v>0</v>
      </c>
      <c r="FQ117" s="45">
        <f>SUMIFS('ATL RAW'!$J:$J,'ATL RAW'!$I:$I,'ATL GA Inventory'!$B117,'ATL RAW'!$L:$L,'ATL GA Inventory'!FQ$3)+SUMIFS('ATL CR'!$J:$J,'ATL CR'!$I:$I,'ATL GA Inventory'!$B117,'ATL CR'!$L:$L,'ATL GA Inventory'!FQ$3)</f>
        <v>0</v>
      </c>
      <c r="FR117" s="45">
        <f>SUMIFS('ATL RAW'!$J:$J,'ATL RAW'!$I:$I,'ATL GA Inventory'!$B117,'ATL RAW'!$L:$L,'ATL GA Inventory'!FR$3)+SUMIFS('ATL CR'!$J:$J,'ATL CR'!$I:$I,'ATL GA Inventory'!$B117,'ATL CR'!$L:$L,'ATL GA Inventory'!FR$3)</f>
        <v>0</v>
      </c>
      <c r="FS117" s="45">
        <f>SUMIFS('ATL RAW'!$J:$J,'ATL RAW'!$I:$I,'ATL GA Inventory'!$B117,'ATL RAW'!$L:$L,'ATL GA Inventory'!FS$3)+SUMIFS('ATL CR'!$J:$J,'ATL CR'!$I:$I,'ATL GA Inventory'!$B117,'ATL CR'!$L:$L,'ATL GA Inventory'!FS$3)</f>
        <v>0</v>
      </c>
      <c r="FT117" s="45">
        <f>SUMIFS('ATL RAW'!$J:$J,'ATL RAW'!$I:$I,'ATL GA Inventory'!$B117,'ATL RAW'!$L:$L,'ATL GA Inventory'!FT$3)+SUMIFS('ATL CR'!$J:$J,'ATL CR'!$I:$I,'ATL GA Inventory'!$B117,'ATL CR'!$L:$L,'ATL GA Inventory'!FT$3)</f>
        <v>0</v>
      </c>
      <c r="FU117" s="45">
        <f>SUMIFS('ATL RAW'!$J:$J,'ATL RAW'!$I:$I,'ATL GA Inventory'!$B117,'ATL RAW'!$L:$L,'ATL GA Inventory'!FU$3)+SUMIFS('ATL CR'!$J:$J,'ATL CR'!$I:$I,'ATL GA Inventory'!$B117,'ATL CR'!$L:$L,'ATL GA Inventory'!FU$3)</f>
        <v>0</v>
      </c>
      <c r="FV117" s="45">
        <f>SUMIFS('ATL RAW'!$J:$J,'ATL RAW'!$I:$I,'ATL GA Inventory'!$B117,'ATL RAW'!$L:$L,'ATL GA Inventory'!FV$3)+SUMIFS('ATL CR'!$J:$J,'ATL CR'!$I:$I,'ATL GA Inventory'!$B117,'ATL CR'!$L:$L,'ATL GA Inventory'!FV$3)</f>
        <v>0</v>
      </c>
      <c r="FW117" s="45">
        <f>SUMIFS('ATL RAW'!$J:$J,'ATL RAW'!$I:$I,'ATL GA Inventory'!$B117,'ATL RAW'!$L:$L,'ATL GA Inventory'!FW$3)+SUMIFS('ATL CR'!$J:$J,'ATL CR'!$I:$I,'ATL GA Inventory'!$B117,'ATL CR'!$L:$L,'ATL GA Inventory'!FW$3)</f>
        <v>0</v>
      </c>
      <c r="FX117" s="45">
        <f>SUMIFS('ATL RAW'!$J:$J,'ATL RAW'!$I:$I,'ATL GA Inventory'!$B117,'ATL RAW'!$L:$L,'ATL GA Inventory'!FX$3)+SUMIFS('ATL CR'!$J:$J,'ATL CR'!$I:$I,'ATL GA Inventory'!$B117,'ATL CR'!$L:$L,'ATL GA Inventory'!FX$3)</f>
        <v>0</v>
      </c>
      <c r="FY117" s="45">
        <f>SUMIFS('ATL RAW'!$J:$J,'ATL RAW'!$I:$I,'ATL GA Inventory'!$B117,'ATL RAW'!$L:$L,'ATL GA Inventory'!FY$3)+SUMIFS('ATL CR'!$J:$J,'ATL CR'!$I:$I,'ATL GA Inventory'!$B117,'ATL CR'!$L:$L,'ATL GA Inventory'!FY$3)</f>
        <v>0</v>
      </c>
      <c r="FZ117" s="45">
        <f>SUMIFS('ATL RAW'!$J:$J,'ATL RAW'!$I:$I,'ATL GA Inventory'!$B117,'ATL RAW'!$L:$L,'ATL GA Inventory'!FZ$3)+SUMIFS('ATL CR'!$J:$J,'ATL CR'!$I:$I,'ATL GA Inventory'!$B117,'ATL CR'!$L:$L,'ATL GA Inventory'!FZ$3)</f>
        <v>0</v>
      </c>
      <c r="GA117" s="45">
        <f>SUMIFS('ATL RAW'!$J:$J,'ATL RAW'!$I:$I,'ATL GA Inventory'!$B117,'ATL RAW'!$L:$L,'ATL GA Inventory'!GA$3)+SUMIFS('ATL CR'!$J:$J,'ATL CR'!$I:$I,'ATL GA Inventory'!$B117,'ATL CR'!$L:$L,'ATL GA Inventory'!GA$3)</f>
        <v>0</v>
      </c>
      <c r="GB117" s="45">
        <f>SUMIFS('ATL RAW'!$J:$J,'ATL RAW'!$I:$I,'ATL GA Inventory'!$B117,'ATL RAW'!$L:$L,'ATL GA Inventory'!GB$3)+SUMIFS('ATL CR'!$J:$J,'ATL CR'!$I:$I,'ATL GA Inventory'!$B117,'ATL CR'!$L:$L,'ATL GA Inventory'!GB$3)</f>
        <v>0</v>
      </c>
      <c r="GC117" s="45">
        <f>SUMIFS('ATL RAW'!$J:$J,'ATL RAW'!$I:$I,'ATL GA Inventory'!$B117,'ATL RAW'!$L:$L,'ATL GA Inventory'!GC$3)+SUMIFS('ATL CR'!$J:$J,'ATL CR'!$I:$I,'ATL GA Inventory'!$B117,'ATL CR'!$L:$L,'ATL GA Inventory'!GC$3)</f>
        <v>0</v>
      </c>
      <c r="GD117" s="45">
        <f>SUMIFS('ATL RAW'!$J:$J,'ATL RAW'!$I:$I,'ATL GA Inventory'!$B117,'ATL RAW'!$L:$L,'ATL GA Inventory'!GD$3)+SUMIFS('ATL CR'!$J:$J,'ATL CR'!$I:$I,'ATL GA Inventory'!$B117,'ATL CR'!$L:$L,'ATL GA Inventory'!GD$3)</f>
        <v>0</v>
      </c>
      <c r="GE117" s="45">
        <f>SUMIFS('ATL RAW'!$J:$J,'ATL RAW'!$I:$I,'ATL GA Inventory'!$B117,'ATL RAW'!$L:$L,'ATL GA Inventory'!GE$3)+SUMIFS('ATL CR'!$J:$J,'ATL CR'!$I:$I,'ATL GA Inventory'!$B117,'ATL CR'!$L:$L,'ATL GA Inventory'!GE$3)</f>
        <v>0</v>
      </c>
      <c r="GF117" s="45">
        <f>SUMIFS('ATL RAW'!$J:$J,'ATL RAW'!$I:$I,'ATL GA Inventory'!$B117,'ATL RAW'!$L:$L,'ATL GA Inventory'!GF$3)+SUMIFS('ATL CR'!$J:$J,'ATL CR'!$I:$I,'ATL GA Inventory'!$B117,'ATL CR'!$L:$L,'ATL GA Inventory'!GF$3)</f>
        <v>0</v>
      </c>
      <c r="GG117" s="45">
        <f>SUMIFS('ATL RAW'!$J:$J,'ATL RAW'!$I:$I,'ATL GA Inventory'!$B117,'ATL RAW'!$L:$L,'ATL GA Inventory'!GG$3)+SUMIFS('ATL CR'!$J:$J,'ATL CR'!$I:$I,'ATL GA Inventory'!$B117,'ATL CR'!$L:$L,'ATL GA Inventory'!GG$3)</f>
        <v>0</v>
      </c>
      <c r="GH117" s="45">
        <f>SUMIFS('ATL RAW'!$J:$J,'ATL RAW'!$I:$I,'ATL GA Inventory'!$B117,'ATL RAW'!$L:$L,'ATL GA Inventory'!GH$3)+SUMIFS('ATL CR'!$J:$J,'ATL CR'!$I:$I,'ATL GA Inventory'!$B117,'ATL CR'!$L:$L,'ATL GA Inventory'!GH$3)</f>
        <v>0</v>
      </c>
      <c r="GI117" s="45">
        <f>SUMIFS('ATL RAW'!$J:$J,'ATL RAW'!$I:$I,'ATL GA Inventory'!$B117,'ATL RAW'!$L:$L,'ATL GA Inventory'!GI$3)+SUMIFS('ATL CR'!$J:$J,'ATL CR'!$I:$I,'ATL GA Inventory'!$B117,'ATL CR'!$L:$L,'ATL GA Inventory'!GI$3)</f>
        <v>0</v>
      </c>
      <c r="GJ117" s="45">
        <f>SUMIFS('ATL RAW'!$J:$J,'ATL RAW'!$I:$I,'ATL GA Inventory'!$B117,'ATL RAW'!$L:$L,'ATL GA Inventory'!GJ$3)+SUMIFS('ATL CR'!$J:$J,'ATL CR'!$I:$I,'ATL GA Inventory'!$B117,'ATL CR'!$L:$L,'ATL GA Inventory'!GJ$3)</f>
        <v>0</v>
      </c>
      <c r="GK117" s="45">
        <f>SUMIFS('ATL RAW'!$J:$J,'ATL RAW'!$I:$I,'ATL GA Inventory'!$B117,'ATL RAW'!$L:$L,'ATL GA Inventory'!GK$3)+SUMIFS('ATL CR'!$J:$J,'ATL CR'!$I:$I,'ATL GA Inventory'!$B117,'ATL CR'!$L:$L,'ATL GA Inventory'!GK$3)</f>
        <v>0</v>
      </c>
      <c r="GL117" s="45">
        <f>SUMIFS('ATL RAW'!$J:$J,'ATL RAW'!$I:$I,'ATL GA Inventory'!$B117,'ATL RAW'!$L:$L,'ATL GA Inventory'!GL$3)+SUMIFS('ATL CR'!$J:$J,'ATL CR'!$I:$I,'ATL GA Inventory'!$B117,'ATL CR'!$L:$L,'ATL GA Inventory'!GL$3)</f>
        <v>0</v>
      </c>
      <c r="GM117" s="45">
        <f>SUMIFS('ATL RAW'!$J:$J,'ATL RAW'!$I:$I,'ATL GA Inventory'!$B117,'ATL RAW'!$L:$L,'ATL GA Inventory'!GM$3)+SUMIFS('ATL CR'!$J:$J,'ATL CR'!$I:$I,'ATL GA Inventory'!$B117,'ATL CR'!$L:$L,'ATL GA Inventory'!GM$3)</f>
        <v>0</v>
      </c>
      <c r="GN117" s="45">
        <f>SUMIFS('ATL RAW'!$J:$J,'ATL RAW'!$I:$I,'ATL GA Inventory'!$B117,'ATL RAW'!$L:$L,'ATL GA Inventory'!GN$3)+SUMIFS('ATL CR'!$J:$J,'ATL CR'!$I:$I,'ATL GA Inventory'!$B117,'ATL CR'!$L:$L,'ATL GA Inventory'!GN$3)</f>
        <v>0</v>
      </c>
      <c r="GO117" s="45">
        <f>SUMIFS('ATL RAW'!$J:$J,'ATL RAW'!$I:$I,'ATL GA Inventory'!$B117,'ATL RAW'!$L:$L,'ATL GA Inventory'!GO$3)+SUMIFS('ATL CR'!$J:$J,'ATL CR'!$I:$I,'ATL GA Inventory'!$B117,'ATL CR'!$L:$L,'ATL GA Inventory'!GO$3)</f>
        <v>0</v>
      </c>
      <c r="GP117" s="45">
        <f>SUMIFS('ATL RAW'!$J:$J,'ATL RAW'!$I:$I,'ATL GA Inventory'!$B117,'ATL RAW'!$L:$L,'ATL GA Inventory'!GP$3)+SUMIFS('ATL CR'!$J:$J,'ATL CR'!$I:$I,'ATL GA Inventory'!$B117,'ATL CR'!$L:$L,'ATL GA Inventory'!GP$3)</f>
        <v>0</v>
      </c>
      <c r="GQ117" s="45">
        <f>SUMIFS('ATL RAW'!$J:$J,'ATL RAW'!$I:$I,'ATL GA Inventory'!$B117,'ATL RAW'!$L:$L,'ATL GA Inventory'!GQ$3)+SUMIFS('ATL CR'!$J:$J,'ATL CR'!$I:$I,'ATL GA Inventory'!$B117,'ATL CR'!$L:$L,'ATL GA Inventory'!GQ$3)</f>
        <v>0</v>
      </c>
      <c r="GR117" s="45">
        <f>SUMIFS('ATL RAW'!$J:$J,'ATL RAW'!$I:$I,'ATL GA Inventory'!$B117,'ATL RAW'!$L:$L,'ATL GA Inventory'!GR$3)+SUMIFS('ATL CR'!$J:$J,'ATL CR'!$I:$I,'ATL GA Inventory'!$B117,'ATL CR'!$L:$L,'ATL GA Inventory'!GR$3)</f>
        <v>0</v>
      </c>
      <c r="GS117" s="45">
        <f>SUMIFS('ATL RAW'!$J:$J,'ATL RAW'!$I:$I,'ATL GA Inventory'!$B117,'ATL RAW'!$L:$L,'ATL GA Inventory'!GS$3)+SUMIFS('ATL CR'!$J:$J,'ATL CR'!$I:$I,'ATL GA Inventory'!$B117,'ATL CR'!$L:$L,'ATL GA Inventory'!GS$3)</f>
        <v>0</v>
      </c>
      <c r="GT117" s="45">
        <f>SUMIFS('ATL RAW'!$J:$J,'ATL RAW'!$I:$I,'ATL GA Inventory'!$B117,'ATL RAW'!$L:$L,'ATL GA Inventory'!GT$3)+SUMIFS('ATL CR'!$J:$J,'ATL CR'!$I:$I,'ATL GA Inventory'!$B117,'ATL CR'!$L:$L,'ATL GA Inventory'!GT$3)</f>
        <v>0</v>
      </c>
      <c r="GU117" s="45">
        <f>SUMIFS('ATL RAW'!$J:$J,'ATL RAW'!$I:$I,'ATL GA Inventory'!$B117,'ATL RAW'!$L:$L,'ATL GA Inventory'!GU$3)+SUMIFS('ATL CR'!$J:$J,'ATL CR'!$I:$I,'ATL GA Inventory'!$B117,'ATL CR'!$L:$L,'ATL GA Inventory'!GU$3)</f>
        <v>0</v>
      </c>
      <c r="GV117" s="45">
        <f>SUMIFS('ATL RAW'!$J:$J,'ATL RAW'!$I:$I,'ATL GA Inventory'!$B117,'ATL RAW'!$L:$L,'ATL GA Inventory'!GV$3)+SUMIFS('ATL CR'!$J:$J,'ATL CR'!$I:$I,'ATL GA Inventory'!$B117,'ATL CR'!$L:$L,'ATL GA Inventory'!GV$3)</f>
        <v>0</v>
      </c>
      <c r="GW117" s="45">
        <f>SUMIFS('ATL RAW'!$J:$J,'ATL RAW'!$I:$I,'ATL GA Inventory'!$B117,'ATL RAW'!$L:$L,'ATL GA Inventory'!GW$3)+SUMIFS('ATL CR'!$J:$J,'ATL CR'!$I:$I,'ATL GA Inventory'!$B117,'ATL CR'!$L:$L,'ATL GA Inventory'!GW$3)</f>
        <v>0</v>
      </c>
      <c r="GX117" s="45">
        <f>SUMIFS('ATL RAW'!$J:$J,'ATL RAW'!$I:$I,'ATL GA Inventory'!$B117,'ATL RAW'!$L:$L,'ATL GA Inventory'!GX$3)+SUMIFS('ATL CR'!$J:$J,'ATL CR'!$I:$I,'ATL GA Inventory'!$B117,'ATL CR'!$L:$L,'ATL GA Inventory'!GX$3)</f>
        <v>0</v>
      </c>
      <c r="GY117" s="45">
        <f>SUMIFS('ATL RAW'!$J:$J,'ATL RAW'!$I:$I,'ATL GA Inventory'!$B117,'ATL RAW'!$L:$L,'ATL GA Inventory'!GY$3)+SUMIFS('ATL CR'!$J:$J,'ATL CR'!$I:$I,'ATL GA Inventory'!$B117,'ATL CR'!$L:$L,'ATL GA Inventory'!GY$3)</f>
        <v>0</v>
      </c>
    </row>
    <row r="118" spans="1:207" hidden="1">
      <c r="A118" s="43" t="s">
        <v>936</v>
      </c>
      <c r="B118" s="43">
        <f t="shared" si="14"/>
        <v>46211528</v>
      </c>
      <c r="C118" s="43" t="str">
        <f t="shared" si="14"/>
        <v>Q.PEAK DUO BLK G6P+</v>
      </c>
      <c r="D118" s="44" t="str">
        <f t="shared" si="14"/>
        <v>340</v>
      </c>
      <c r="E118" s="45">
        <f>SUMIFS('ATL RAW'!$J:$J,'ATL RAW'!$I:$I,'ATL GA Inventory'!$B118,'ATL RAW'!$L:$L,'ATL GA Inventory'!E$3)+SUMIFS('ATL CR'!$J:$J,'ATL CR'!$I:$I,'ATL GA Inventory'!$B118,'ATL CR'!$L:$L,'ATL GA Inventory'!E$3)</f>
        <v>0</v>
      </c>
      <c r="F118" s="45">
        <f>SUMIFS('ATL RAW'!$J:$J,'ATL RAW'!$I:$I,'ATL GA Inventory'!$B118,'ATL RAW'!$L:$L,'ATL GA Inventory'!F$3)+SUMIFS('ATL CR'!$J:$J,'ATL CR'!$I:$I,'ATL GA Inventory'!$B118,'ATL CR'!$L:$L,'ATL GA Inventory'!F$3)</f>
        <v>0</v>
      </c>
      <c r="G118" s="45">
        <f>SUMIFS('ATL RAW'!$J:$J,'ATL RAW'!$I:$I,'ATL GA Inventory'!$B118,'ATL RAW'!$L:$L,'ATL GA Inventory'!G$3)+SUMIFS('ATL CR'!$J:$J,'ATL CR'!$I:$I,'ATL GA Inventory'!$B118,'ATL CR'!$L:$L,'ATL GA Inventory'!G$3)</f>
        <v>0</v>
      </c>
      <c r="H118" s="45">
        <f>SUMIFS('ATL RAW'!$J:$J,'ATL RAW'!$I:$I,'ATL GA Inventory'!$B118,'ATL RAW'!$L:$L,'ATL GA Inventory'!H$3)+SUMIFS('ATL CR'!$J:$J,'ATL CR'!$I:$I,'ATL GA Inventory'!$B118,'ATL CR'!$L:$L,'ATL GA Inventory'!H$3)</f>
        <v>0</v>
      </c>
      <c r="I118" s="45">
        <f>SUMIFS('ATL RAW'!$J:$J,'ATL RAW'!$I:$I,'ATL GA Inventory'!$B118,'ATL RAW'!$L:$L,'ATL GA Inventory'!I$3)+SUMIFS('ATL CR'!$J:$J,'ATL CR'!$I:$I,'ATL GA Inventory'!$B118,'ATL CR'!$L:$L,'ATL GA Inventory'!I$3)</f>
        <v>0</v>
      </c>
      <c r="J118" s="45">
        <f>SUMIFS('ATL RAW'!$J:$J,'ATL RAW'!$I:$I,'ATL GA Inventory'!$B118,'ATL RAW'!$L:$L,'ATL GA Inventory'!J$3)+SUMIFS('ATL CR'!$J:$J,'ATL CR'!$I:$I,'ATL GA Inventory'!$B118,'ATL CR'!$L:$L,'ATL GA Inventory'!J$3)</f>
        <v>0</v>
      </c>
      <c r="K118" s="45">
        <f>SUMIFS('ATL RAW'!$J:$J,'ATL RAW'!$I:$I,'ATL GA Inventory'!$B118,'ATL RAW'!$L:$L,'ATL GA Inventory'!K$3)+SUMIFS('ATL CR'!$J:$J,'ATL CR'!$I:$I,'ATL GA Inventory'!$B118,'ATL CR'!$L:$L,'ATL GA Inventory'!K$3)</f>
        <v>0</v>
      </c>
      <c r="L118" s="45">
        <f>SUMIFS('ATL RAW'!$J:$J,'ATL RAW'!$I:$I,'ATL GA Inventory'!$B118,'ATL RAW'!$L:$L,'ATL GA Inventory'!L$3)+SUMIFS('ATL CR'!$J:$J,'ATL CR'!$I:$I,'ATL GA Inventory'!$B118,'ATL CR'!$L:$L,'ATL GA Inventory'!L$3)</f>
        <v>0</v>
      </c>
      <c r="M118" s="45">
        <f>SUMIFS('ATL RAW'!$J:$J,'ATL RAW'!$I:$I,'ATL GA Inventory'!$B118,'ATL RAW'!$L:$L,'ATL GA Inventory'!M$3)+SUMIFS('ATL CR'!$J:$J,'ATL CR'!$I:$I,'ATL GA Inventory'!$B118,'ATL CR'!$L:$L,'ATL GA Inventory'!M$3)</f>
        <v>0</v>
      </c>
      <c r="N118" s="45">
        <f>SUMIFS('ATL RAW'!$J:$J,'ATL RAW'!$I:$I,'ATL GA Inventory'!$B118,'ATL RAW'!$L:$L,'ATL GA Inventory'!N$3)+SUMIFS('ATL CR'!$J:$J,'ATL CR'!$I:$I,'ATL GA Inventory'!$B118,'ATL CR'!$L:$L,'ATL GA Inventory'!N$3)</f>
        <v>0</v>
      </c>
      <c r="O118" s="45">
        <f>SUMIFS('ATL RAW'!$J:$J,'ATL RAW'!$I:$I,'ATL GA Inventory'!$B118,'ATL RAW'!$L:$L,'ATL GA Inventory'!O$3)+SUMIFS('ATL CR'!$J:$J,'ATL CR'!$I:$I,'ATL GA Inventory'!$B118,'ATL CR'!$L:$L,'ATL GA Inventory'!O$3)</f>
        <v>0</v>
      </c>
      <c r="P118" s="45">
        <f>SUMIFS('ATL RAW'!$J:$J,'ATL RAW'!$I:$I,'ATL GA Inventory'!$B118,'ATL RAW'!$L:$L,'ATL GA Inventory'!P$3)+SUMIFS('ATL CR'!$J:$J,'ATL CR'!$I:$I,'ATL GA Inventory'!$B118,'ATL CR'!$L:$L,'ATL GA Inventory'!P$3)</f>
        <v>0</v>
      </c>
      <c r="Q118" s="45">
        <f>SUMIFS('ATL RAW'!$J:$J,'ATL RAW'!$I:$I,'ATL GA Inventory'!$B118,'ATL RAW'!$L:$L,'ATL GA Inventory'!Q$3)+SUMIFS('ATL CR'!$J:$J,'ATL CR'!$I:$I,'ATL GA Inventory'!$B118,'ATL CR'!$L:$L,'ATL GA Inventory'!Q$3)</f>
        <v>0</v>
      </c>
      <c r="R118" s="45">
        <f>SUMIFS('ATL RAW'!$J:$J,'ATL RAW'!$I:$I,'ATL GA Inventory'!$B118,'ATL RAW'!$L:$L,'ATL GA Inventory'!R$3)+SUMIFS('ATL CR'!$J:$J,'ATL CR'!$I:$I,'ATL GA Inventory'!$B118,'ATL CR'!$L:$L,'ATL GA Inventory'!R$3)</f>
        <v>0</v>
      </c>
      <c r="S118" s="45">
        <f>SUMIFS('ATL RAW'!$J:$J,'ATL RAW'!$I:$I,'ATL GA Inventory'!$B118,'ATL RAW'!$L:$L,'ATL GA Inventory'!S$3)+SUMIFS('ATL CR'!$J:$J,'ATL CR'!$I:$I,'ATL GA Inventory'!$B118,'ATL CR'!$L:$L,'ATL GA Inventory'!S$3)</f>
        <v>0</v>
      </c>
      <c r="T118" s="45">
        <f>SUMIFS('ATL RAW'!$J:$J,'ATL RAW'!$I:$I,'ATL GA Inventory'!$B118,'ATL RAW'!$L:$L,'ATL GA Inventory'!T$3)+SUMIFS('ATL CR'!$J:$J,'ATL CR'!$I:$I,'ATL GA Inventory'!$B118,'ATL CR'!$L:$L,'ATL GA Inventory'!T$3)</f>
        <v>0</v>
      </c>
      <c r="U118" s="45">
        <f>SUMIFS('ATL RAW'!$J:$J,'ATL RAW'!$I:$I,'ATL GA Inventory'!$B118,'ATL RAW'!$L:$L,'ATL GA Inventory'!U$3)+SUMIFS('ATL CR'!$J:$J,'ATL CR'!$I:$I,'ATL GA Inventory'!$B118,'ATL CR'!$L:$L,'ATL GA Inventory'!U$3)</f>
        <v>0</v>
      </c>
      <c r="V118" s="45">
        <f>SUMIFS('ATL RAW'!$J:$J,'ATL RAW'!$I:$I,'ATL GA Inventory'!$B118,'ATL RAW'!$L:$L,'ATL GA Inventory'!V$3)+SUMIFS('ATL CR'!$J:$J,'ATL CR'!$I:$I,'ATL GA Inventory'!$B118,'ATL CR'!$L:$L,'ATL GA Inventory'!V$3)</f>
        <v>0</v>
      </c>
      <c r="W118" s="45">
        <f>SUMIFS('ATL RAW'!$J:$J,'ATL RAW'!$I:$I,'ATL GA Inventory'!$B118,'ATL RAW'!$L:$L,'ATL GA Inventory'!W$3)+SUMIFS('ATL CR'!$J:$J,'ATL CR'!$I:$I,'ATL GA Inventory'!$B118,'ATL CR'!$L:$L,'ATL GA Inventory'!W$3)</f>
        <v>0</v>
      </c>
      <c r="X118" s="45">
        <f>SUMIFS('ATL RAW'!$J:$J,'ATL RAW'!$I:$I,'ATL GA Inventory'!$B118,'ATL RAW'!$L:$L,'ATL GA Inventory'!X$3)+SUMIFS('ATL CR'!$J:$J,'ATL CR'!$I:$I,'ATL GA Inventory'!$B118,'ATL CR'!$L:$L,'ATL GA Inventory'!X$3)</f>
        <v>0</v>
      </c>
      <c r="Y118" s="45">
        <f>SUMIFS('ATL RAW'!$J:$J,'ATL RAW'!$I:$I,'ATL GA Inventory'!$B118,'ATL RAW'!$L:$L,'ATL GA Inventory'!Y$3)+SUMIFS('ATL CR'!$J:$J,'ATL CR'!$I:$I,'ATL GA Inventory'!$B118,'ATL CR'!$L:$L,'ATL GA Inventory'!Y$3)</f>
        <v>0</v>
      </c>
      <c r="Z118" s="45">
        <f>SUMIFS('ATL RAW'!$J:$J,'ATL RAW'!$I:$I,'ATL GA Inventory'!$B118,'ATL RAW'!$L:$L,'ATL GA Inventory'!Z$3)+SUMIFS('ATL CR'!$J:$J,'ATL CR'!$I:$I,'ATL GA Inventory'!$B118,'ATL CR'!$L:$L,'ATL GA Inventory'!Z$3)</f>
        <v>0</v>
      </c>
      <c r="AA118" s="45">
        <f>SUMIFS('ATL RAW'!$J:$J,'ATL RAW'!$I:$I,'ATL GA Inventory'!$B118,'ATL RAW'!$L:$L,'ATL GA Inventory'!AA$3)+SUMIFS('ATL CR'!$J:$J,'ATL CR'!$I:$I,'ATL GA Inventory'!$B118,'ATL CR'!$L:$L,'ATL GA Inventory'!AA$3)</f>
        <v>0</v>
      </c>
      <c r="AB118" s="45">
        <f>SUMIFS('ATL RAW'!$J:$J,'ATL RAW'!$I:$I,'ATL GA Inventory'!$B118,'ATL RAW'!$L:$L,'ATL GA Inventory'!AB$3)+SUMIFS('ATL CR'!$J:$J,'ATL CR'!$I:$I,'ATL GA Inventory'!$B118,'ATL CR'!$L:$L,'ATL GA Inventory'!AB$3)</f>
        <v>0</v>
      </c>
      <c r="AC118" s="45">
        <f>SUMIFS('ATL RAW'!$J:$J,'ATL RAW'!$I:$I,'ATL GA Inventory'!$B118,'ATL RAW'!$L:$L,'ATL GA Inventory'!AC$3)+SUMIFS('ATL CR'!$J:$J,'ATL CR'!$I:$I,'ATL GA Inventory'!$B118,'ATL CR'!$L:$L,'ATL GA Inventory'!AC$3)</f>
        <v>0</v>
      </c>
      <c r="AD118" s="45">
        <f>SUMIFS('ATL RAW'!$J:$J,'ATL RAW'!$I:$I,'ATL GA Inventory'!$B118,'ATL RAW'!$L:$L,'ATL GA Inventory'!AD$3)+SUMIFS('ATL CR'!$J:$J,'ATL CR'!$I:$I,'ATL GA Inventory'!$B118,'ATL CR'!$L:$L,'ATL GA Inventory'!AD$3)</f>
        <v>0</v>
      </c>
      <c r="AE118" s="45">
        <f>SUMIFS('ATL RAW'!$J:$J,'ATL RAW'!$I:$I,'ATL GA Inventory'!$B118,'ATL RAW'!$L:$L,'ATL GA Inventory'!AE$3)+SUMIFS('ATL CR'!$J:$J,'ATL CR'!$I:$I,'ATL GA Inventory'!$B118,'ATL CR'!$L:$L,'ATL GA Inventory'!AE$3)</f>
        <v>0</v>
      </c>
      <c r="AF118" s="45">
        <f>SUMIFS('ATL RAW'!$J:$J,'ATL RAW'!$I:$I,'ATL GA Inventory'!$B118,'ATL RAW'!$L:$L,'ATL GA Inventory'!AF$3)+SUMIFS('ATL CR'!$J:$J,'ATL CR'!$I:$I,'ATL GA Inventory'!$B118,'ATL CR'!$L:$L,'ATL GA Inventory'!AF$3)</f>
        <v>0</v>
      </c>
      <c r="AG118" s="45">
        <f>SUMIFS('ATL RAW'!$J:$J,'ATL RAW'!$I:$I,'ATL GA Inventory'!$B118,'ATL RAW'!$L:$L,'ATL GA Inventory'!AG$3)+SUMIFS('ATL CR'!$J:$J,'ATL CR'!$I:$I,'ATL GA Inventory'!$B118,'ATL CR'!$L:$L,'ATL GA Inventory'!AG$3)</f>
        <v>0</v>
      </c>
      <c r="AH118" s="45">
        <f>SUMIFS('ATL RAW'!$J:$J,'ATL RAW'!$I:$I,'ATL GA Inventory'!$B118,'ATL RAW'!$L:$L,'ATL GA Inventory'!AH$3)+SUMIFS('ATL CR'!$J:$J,'ATL CR'!$I:$I,'ATL GA Inventory'!$B118,'ATL CR'!$L:$L,'ATL GA Inventory'!AH$3)</f>
        <v>0</v>
      </c>
      <c r="AI118" s="45">
        <f>SUMIFS('ATL RAW'!$J:$J,'ATL RAW'!$I:$I,'ATL GA Inventory'!$B118,'ATL RAW'!$L:$L,'ATL GA Inventory'!AI$3)+SUMIFS('ATL CR'!$J:$J,'ATL CR'!$I:$I,'ATL GA Inventory'!$B118,'ATL CR'!$L:$L,'ATL GA Inventory'!AI$3)</f>
        <v>0</v>
      </c>
      <c r="AJ118" s="45">
        <f>SUMIFS('ATL RAW'!$J:$J,'ATL RAW'!$I:$I,'ATL GA Inventory'!$B118,'ATL RAW'!$L:$L,'ATL GA Inventory'!AJ$3)+SUMIFS('ATL CR'!$J:$J,'ATL CR'!$I:$I,'ATL GA Inventory'!$B118,'ATL CR'!$L:$L,'ATL GA Inventory'!AJ$3)</f>
        <v>0</v>
      </c>
      <c r="AK118" s="45">
        <f>SUMIFS('ATL RAW'!$J:$J,'ATL RAW'!$I:$I,'ATL GA Inventory'!$B118,'ATL RAW'!$L:$L,'ATL GA Inventory'!AK$3)+SUMIFS('ATL CR'!$J:$J,'ATL CR'!$I:$I,'ATL GA Inventory'!$B118,'ATL CR'!$L:$L,'ATL GA Inventory'!AK$3)</f>
        <v>0</v>
      </c>
      <c r="AL118" s="45">
        <f>SUMIFS('ATL RAW'!$J:$J,'ATL RAW'!$I:$I,'ATL GA Inventory'!$B118,'ATL RAW'!$L:$L,'ATL GA Inventory'!AL$3)+SUMIFS('ATL CR'!$J:$J,'ATL CR'!$I:$I,'ATL GA Inventory'!$B118,'ATL CR'!$L:$L,'ATL GA Inventory'!AL$3)</f>
        <v>0</v>
      </c>
      <c r="AM118" s="45">
        <f>SUMIFS('ATL RAW'!$J:$J,'ATL RAW'!$I:$I,'ATL GA Inventory'!$B118,'ATL RAW'!$L:$L,'ATL GA Inventory'!AM$3)+SUMIFS('ATL CR'!$J:$J,'ATL CR'!$I:$I,'ATL GA Inventory'!$B118,'ATL CR'!$L:$L,'ATL GA Inventory'!AM$3)</f>
        <v>0</v>
      </c>
      <c r="AN118" s="45">
        <f>SUMIFS('ATL RAW'!$J:$J,'ATL RAW'!$I:$I,'ATL GA Inventory'!$B118,'ATL RAW'!$L:$L,'ATL GA Inventory'!AN$3)+SUMIFS('ATL CR'!$J:$J,'ATL CR'!$I:$I,'ATL GA Inventory'!$B118,'ATL CR'!$L:$L,'ATL GA Inventory'!AN$3)</f>
        <v>0</v>
      </c>
      <c r="AO118" s="45">
        <f>SUMIFS('ATL RAW'!$J:$J,'ATL RAW'!$I:$I,'ATL GA Inventory'!$B118,'ATL RAW'!$L:$L,'ATL GA Inventory'!AO$3)+SUMIFS('ATL CR'!$J:$J,'ATL CR'!$I:$I,'ATL GA Inventory'!$B118,'ATL CR'!$L:$L,'ATL GA Inventory'!AO$3)</f>
        <v>0</v>
      </c>
      <c r="AP118" s="45">
        <f>SUMIFS('ATL RAW'!$J:$J,'ATL RAW'!$I:$I,'ATL GA Inventory'!$B118,'ATL RAW'!$L:$L,'ATL GA Inventory'!AP$3)+SUMIFS('ATL CR'!$J:$J,'ATL CR'!$I:$I,'ATL GA Inventory'!$B118,'ATL CR'!$L:$L,'ATL GA Inventory'!AP$3)</f>
        <v>0</v>
      </c>
      <c r="AQ118" s="45">
        <f>SUMIFS('ATL RAW'!$J:$J,'ATL RAW'!$I:$I,'ATL GA Inventory'!$B118,'ATL RAW'!$L:$L,'ATL GA Inventory'!AQ$3)+SUMIFS('ATL CR'!$J:$J,'ATL CR'!$I:$I,'ATL GA Inventory'!$B118,'ATL CR'!$L:$L,'ATL GA Inventory'!AQ$3)</f>
        <v>0</v>
      </c>
      <c r="AR118" s="45">
        <f>SUMIFS('ATL RAW'!$J:$J,'ATL RAW'!$I:$I,'ATL GA Inventory'!$B118,'ATL RAW'!$L:$L,'ATL GA Inventory'!AR$3)+SUMIFS('ATL CR'!$J:$J,'ATL CR'!$I:$I,'ATL GA Inventory'!$B118,'ATL CR'!$L:$L,'ATL GA Inventory'!AR$3)</f>
        <v>0</v>
      </c>
      <c r="AS118" s="45">
        <f>SUMIFS('ATL RAW'!$J:$J,'ATL RAW'!$I:$I,'ATL GA Inventory'!$B118,'ATL RAW'!$L:$L,'ATL GA Inventory'!AS$3)+SUMIFS('ATL CR'!$J:$J,'ATL CR'!$I:$I,'ATL GA Inventory'!$B118,'ATL CR'!$L:$L,'ATL GA Inventory'!AS$3)</f>
        <v>0</v>
      </c>
      <c r="AT118" s="45">
        <f>SUMIFS('ATL RAW'!$J:$J,'ATL RAW'!$I:$I,'ATL GA Inventory'!$B118,'ATL RAW'!$L:$L,'ATL GA Inventory'!AT$3)+SUMIFS('ATL CR'!$J:$J,'ATL CR'!$I:$I,'ATL GA Inventory'!$B118,'ATL CR'!$L:$L,'ATL GA Inventory'!AT$3)</f>
        <v>0</v>
      </c>
      <c r="AU118" s="45">
        <f>SUMIFS('ATL RAW'!$J:$J,'ATL RAW'!$I:$I,'ATL GA Inventory'!$B118,'ATL RAW'!$L:$L,'ATL GA Inventory'!AU$3)+SUMIFS('ATL CR'!$J:$J,'ATL CR'!$I:$I,'ATL GA Inventory'!$B118,'ATL CR'!$L:$L,'ATL GA Inventory'!AU$3)</f>
        <v>0</v>
      </c>
      <c r="AV118" s="45">
        <f>SUMIFS('ATL RAW'!$J:$J,'ATL RAW'!$I:$I,'ATL GA Inventory'!$B118,'ATL RAW'!$L:$L,'ATL GA Inventory'!AV$3)+SUMIFS('ATL CR'!$J:$J,'ATL CR'!$I:$I,'ATL GA Inventory'!$B118,'ATL CR'!$L:$L,'ATL GA Inventory'!AV$3)</f>
        <v>0</v>
      </c>
      <c r="AW118" s="45">
        <f>SUMIFS('ATL RAW'!$J:$J,'ATL RAW'!$I:$I,'ATL GA Inventory'!$B118,'ATL RAW'!$L:$L,'ATL GA Inventory'!AW$3)+SUMIFS('ATL CR'!$J:$J,'ATL CR'!$I:$I,'ATL GA Inventory'!$B118,'ATL CR'!$L:$L,'ATL GA Inventory'!AW$3)</f>
        <v>0</v>
      </c>
      <c r="AX118" s="45">
        <f>SUMIFS('ATL RAW'!$J:$J,'ATL RAW'!$I:$I,'ATL GA Inventory'!$B118,'ATL RAW'!$L:$L,'ATL GA Inventory'!AX$3)+SUMIFS('ATL CR'!$J:$J,'ATL CR'!$I:$I,'ATL GA Inventory'!$B118,'ATL CR'!$L:$L,'ATL GA Inventory'!AX$3)</f>
        <v>0</v>
      </c>
      <c r="AY118" s="45">
        <f>SUMIFS('ATL RAW'!$J:$J,'ATL RAW'!$I:$I,'ATL GA Inventory'!$B118,'ATL RAW'!$L:$L,'ATL GA Inventory'!AY$3)+SUMIFS('ATL CR'!$J:$J,'ATL CR'!$I:$I,'ATL GA Inventory'!$B118,'ATL CR'!$L:$L,'ATL GA Inventory'!AY$3)</f>
        <v>0</v>
      </c>
      <c r="AZ118" s="45">
        <f>SUMIFS('ATL RAW'!$J:$J,'ATL RAW'!$I:$I,'ATL GA Inventory'!$B118,'ATL RAW'!$L:$L,'ATL GA Inventory'!AZ$3)+SUMIFS('ATL CR'!$J:$J,'ATL CR'!$I:$I,'ATL GA Inventory'!$B118,'ATL CR'!$L:$L,'ATL GA Inventory'!AZ$3)</f>
        <v>0</v>
      </c>
      <c r="BA118" s="45">
        <f>SUMIFS('ATL RAW'!$J:$J,'ATL RAW'!$I:$I,'ATL GA Inventory'!$B118,'ATL RAW'!$L:$L,'ATL GA Inventory'!BA$3)+SUMIFS('ATL CR'!$J:$J,'ATL CR'!$I:$I,'ATL GA Inventory'!$B118,'ATL CR'!$L:$L,'ATL GA Inventory'!BA$3)</f>
        <v>0</v>
      </c>
      <c r="BB118" s="45">
        <f>SUMIFS('ATL RAW'!$J:$J,'ATL RAW'!$I:$I,'ATL GA Inventory'!$B118,'ATL RAW'!$L:$L,'ATL GA Inventory'!BB$3)+SUMIFS('ATL CR'!$J:$J,'ATL CR'!$I:$I,'ATL GA Inventory'!$B118,'ATL CR'!$L:$L,'ATL GA Inventory'!BB$3)</f>
        <v>0</v>
      </c>
      <c r="BC118" s="45">
        <f>SUMIFS('ATL RAW'!$J:$J,'ATL RAW'!$I:$I,'ATL GA Inventory'!$B118,'ATL RAW'!$L:$L,'ATL GA Inventory'!BC$3)+SUMIFS('ATL CR'!$J:$J,'ATL CR'!$I:$I,'ATL GA Inventory'!$B118,'ATL CR'!$L:$L,'ATL GA Inventory'!BC$3)</f>
        <v>0</v>
      </c>
      <c r="BD118" s="45">
        <f>SUMIFS('ATL RAW'!$J:$J,'ATL RAW'!$I:$I,'ATL GA Inventory'!$B118,'ATL RAW'!$L:$L,'ATL GA Inventory'!BD$3)+SUMIFS('ATL CR'!$J:$J,'ATL CR'!$I:$I,'ATL GA Inventory'!$B118,'ATL CR'!$L:$L,'ATL GA Inventory'!BD$3)</f>
        <v>0</v>
      </c>
      <c r="BE118" s="45">
        <f>SUMIFS('ATL RAW'!$J:$J,'ATL RAW'!$I:$I,'ATL GA Inventory'!$B118,'ATL RAW'!$L:$L,'ATL GA Inventory'!BE$3)+SUMIFS('ATL CR'!$J:$J,'ATL CR'!$I:$I,'ATL GA Inventory'!$B118,'ATL CR'!$L:$L,'ATL GA Inventory'!BE$3)</f>
        <v>0</v>
      </c>
      <c r="BF118" s="45">
        <f>SUMIFS('ATL RAW'!$J:$J,'ATL RAW'!$I:$I,'ATL GA Inventory'!$B118,'ATL RAW'!$L:$L,'ATL GA Inventory'!BF$3)+SUMIFS('ATL CR'!$J:$J,'ATL CR'!$I:$I,'ATL GA Inventory'!$B118,'ATL CR'!$L:$L,'ATL GA Inventory'!BF$3)</f>
        <v>0</v>
      </c>
      <c r="BG118" s="45">
        <f>SUMIFS('ATL RAW'!$J:$J,'ATL RAW'!$I:$I,'ATL GA Inventory'!$B118,'ATL RAW'!$L:$L,'ATL GA Inventory'!BG$3)+SUMIFS('ATL CR'!$J:$J,'ATL CR'!$I:$I,'ATL GA Inventory'!$B118,'ATL CR'!$L:$L,'ATL GA Inventory'!BG$3)</f>
        <v>0</v>
      </c>
      <c r="BH118" s="45">
        <f>SUMIFS('ATL RAW'!$J:$J,'ATL RAW'!$I:$I,'ATL GA Inventory'!$B118,'ATL RAW'!$L:$L,'ATL GA Inventory'!BH$3)+SUMIFS('ATL CR'!$J:$J,'ATL CR'!$I:$I,'ATL GA Inventory'!$B118,'ATL CR'!$L:$L,'ATL GA Inventory'!BH$3)</f>
        <v>0</v>
      </c>
      <c r="BI118" s="45">
        <f>SUMIFS('ATL RAW'!$J:$J,'ATL RAW'!$I:$I,'ATL GA Inventory'!$B118,'ATL RAW'!$L:$L,'ATL GA Inventory'!BI$3)+SUMIFS('ATL CR'!$J:$J,'ATL CR'!$I:$I,'ATL GA Inventory'!$B118,'ATL CR'!$L:$L,'ATL GA Inventory'!BI$3)</f>
        <v>0</v>
      </c>
      <c r="BJ118" s="45">
        <f>SUMIFS('ATL RAW'!$J:$J,'ATL RAW'!$I:$I,'ATL GA Inventory'!$B118,'ATL RAW'!$L:$L,'ATL GA Inventory'!BJ$3)+SUMIFS('ATL CR'!$J:$J,'ATL CR'!$I:$I,'ATL GA Inventory'!$B118,'ATL CR'!$L:$L,'ATL GA Inventory'!BJ$3)</f>
        <v>0</v>
      </c>
      <c r="BK118" s="45">
        <f>SUMIFS('ATL RAW'!$J:$J,'ATL RAW'!$I:$I,'ATL GA Inventory'!$B118,'ATL RAW'!$L:$L,'ATL GA Inventory'!BK$3)+SUMIFS('ATL CR'!$J:$J,'ATL CR'!$I:$I,'ATL GA Inventory'!$B118,'ATL CR'!$L:$L,'ATL GA Inventory'!BK$3)</f>
        <v>0</v>
      </c>
      <c r="BL118" s="45">
        <f>SUMIFS('ATL RAW'!$J:$J,'ATL RAW'!$I:$I,'ATL GA Inventory'!$B118,'ATL RAW'!$L:$L,'ATL GA Inventory'!BL$3)+SUMIFS('ATL CR'!$J:$J,'ATL CR'!$I:$I,'ATL GA Inventory'!$B118,'ATL CR'!$L:$L,'ATL GA Inventory'!BL$3)</f>
        <v>0</v>
      </c>
      <c r="BM118" s="45">
        <f>SUMIFS('ATL RAW'!$J:$J,'ATL RAW'!$I:$I,'ATL GA Inventory'!$B118,'ATL RAW'!$L:$L,'ATL GA Inventory'!BM$3)+SUMIFS('ATL CR'!$J:$J,'ATL CR'!$I:$I,'ATL GA Inventory'!$B118,'ATL CR'!$L:$L,'ATL GA Inventory'!BM$3)</f>
        <v>0</v>
      </c>
      <c r="BN118" s="45">
        <f>SUMIFS('ATL RAW'!$J:$J,'ATL RAW'!$I:$I,'ATL GA Inventory'!$B118,'ATL RAW'!$L:$L,'ATL GA Inventory'!BN$3)+SUMIFS('ATL CR'!$J:$J,'ATL CR'!$I:$I,'ATL GA Inventory'!$B118,'ATL CR'!$L:$L,'ATL GA Inventory'!BN$3)</f>
        <v>0</v>
      </c>
      <c r="BO118" s="45">
        <f>SUMIFS('ATL RAW'!$J:$J,'ATL RAW'!$I:$I,'ATL GA Inventory'!$B118,'ATL RAW'!$L:$L,'ATL GA Inventory'!BO$3)+SUMIFS('ATL CR'!$J:$J,'ATL CR'!$I:$I,'ATL GA Inventory'!$B118,'ATL CR'!$L:$L,'ATL GA Inventory'!BO$3)</f>
        <v>0</v>
      </c>
      <c r="BP118" s="45">
        <f>SUMIFS('ATL RAW'!$J:$J,'ATL RAW'!$I:$I,'ATL GA Inventory'!$B118,'ATL RAW'!$L:$L,'ATL GA Inventory'!BP$3)+SUMIFS('ATL CR'!$J:$J,'ATL CR'!$I:$I,'ATL GA Inventory'!$B118,'ATL CR'!$L:$L,'ATL GA Inventory'!BP$3)</f>
        <v>0</v>
      </c>
      <c r="BQ118" s="45">
        <f>SUMIFS('ATL RAW'!$J:$J,'ATL RAW'!$I:$I,'ATL GA Inventory'!$B118,'ATL RAW'!$L:$L,'ATL GA Inventory'!BQ$3)+SUMIFS('ATL CR'!$J:$J,'ATL CR'!$I:$I,'ATL GA Inventory'!$B118,'ATL CR'!$L:$L,'ATL GA Inventory'!BQ$3)</f>
        <v>0</v>
      </c>
      <c r="BR118" s="45">
        <f>SUMIFS('ATL RAW'!$J:$J,'ATL RAW'!$I:$I,'ATL GA Inventory'!$B118,'ATL RAW'!$L:$L,'ATL GA Inventory'!BR$3)+SUMIFS('ATL CR'!$J:$J,'ATL CR'!$I:$I,'ATL GA Inventory'!$B118,'ATL CR'!$L:$L,'ATL GA Inventory'!BR$3)</f>
        <v>0</v>
      </c>
      <c r="BS118" s="45">
        <f>SUMIFS('ATL RAW'!$J:$J,'ATL RAW'!$I:$I,'ATL GA Inventory'!$B118,'ATL RAW'!$L:$L,'ATL GA Inventory'!BS$3)+SUMIFS('ATL CR'!$J:$J,'ATL CR'!$I:$I,'ATL GA Inventory'!$B118,'ATL CR'!$L:$L,'ATL GA Inventory'!BS$3)</f>
        <v>0</v>
      </c>
      <c r="BT118" s="45">
        <f>SUMIFS('ATL RAW'!$J:$J,'ATL RAW'!$I:$I,'ATL GA Inventory'!$B118,'ATL RAW'!$L:$L,'ATL GA Inventory'!BT$3)+SUMIFS('ATL CR'!$J:$J,'ATL CR'!$I:$I,'ATL GA Inventory'!$B118,'ATL CR'!$L:$L,'ATL GA Inventory'!BT$3)</f>
        <v>0</v>
      </c>
      <c r="BU118" s="45">
        <f>SUMIFS('ATL RAW'!$J:$J,'ATL RAW'!$I:$I,'ATL GA Inventory'!$B118,'ATL RAW'!$L:$L,'ATL GA Inventory'!BU$3)+SUMIFS('ATL CR'!$J:$J,'ATL CR'!$I:$I,'ATL GA Inventory'!$B118,'ATL CR'!$L:$L,'ATL GA Inventory'!BU$3)</f>
        <v>0</v>
      </c>
      <c r="BV118" s="45">
        <f>SUMIFS('ATL RAW'!$J:$J,'ATL RAW'!$I:$I,'ATL GA Inventory'!$B118,'ATL RAW'!$L:$L,'ATL GA Inventory'!BV$3)+SUMIFS('ATL CR'!$J:$J,'ATL CR'!$I:$I,'ATL GA Inventory'!$B118,'ATL CR'!$L:$L,'ATL GA Inventory'!BV$3)</f>
        <v>0</v>
      </c>
      <c r="BW118" s="45">
        <f>SUMIFS('ATL RAW'!$J:$J,'ATL RAW'!$I:$I,'ATL GA Inventory'!$B118,'ATL RAW'!$L:$L,'ATL GA Inventory'!BW$3)+SUMIFS('ATL CR'!$J:$J,'ATL CR'!$I:$I,'ATL GA Inventory'!$B118,'ATL CR'!$L:$L,'ATL GA Inventory'!BW$3)</f>
        <v>0</v>
      </c>
      <c r="BX118" s="45">
        <f>SUMIFS('ATL RAW'!$J:$J,'ATL RAW'!$I:$I,'ATL GA Inventory'!$B118,'ATL RAW'!$L:$L,'ATL GA Inventory'!BX$3)+SUMIFS('ATL CR'!$J:$J,'ATL CR'!$I:$I,'ATL GA Inventory'!$B118,'ATL CR'!$L:$L,'ATL GA Inventory'!BX$3)</f>
        <v>0</v>
      </c>
      <c r="BY118" s="45">
        <f>SUMIFS('ATL RAW'!$J:$J,'ATL RAW'!$I:$I,'ATL GA Inventory'!$B118,'ATL RAW'!$L:$L,'ATL GA Inventory'!BY$3)+SUMIFS('ATL CR'!$J:$J,'ATL CR'!$I:$I,'ATL GA Inventory'!$B118,'ATL CR'!$L:$L,'ATL GA Inventory'!BY$3)</f>
        <v>0</v>
      </c>
      <c r="BZ118" s="45">
        <f>SUMIFS('ATL RAW'!$J:$J,'ATL RAW'!$I:$I,'ATL GA Inventory'!$B118,'ATL RAW'!$L:$L,'ATL GA Inventory'!BZ$3)+SUMIFS('ATL CR'!$J:$J,'ATL CR'!$I:$I,'ATL GA Inventory'!$B118,'ATL CR'!$L:$L,'ATL GA Inventory'!BZ$3)</f>
        <v>0</v>
      </c>
      <c r="CA118" s="45">
        <f>SUMIFS('ATL RAW'!$J:$J,'ATL RAW'!$I:$I,'ATL GA Inventory'!$B118,'ATL RAW'!$L:$L,'ATL GA Inventory'!CA$3)+SUMIFS('ATL CR'!$J:$J,'ATL CR'!$I:$I,'ATL GA Inventory'!$B118,'ATL CR'!$L:$L,'ATL GA Inventory'!CA$3)</f>
        <v>0</v>
      </c>
      <c r="CB118" s="45">
        <f>SUMIFS('ATL RAW'!$J:$J,'ATL RAW'!$I:$I,'ATL GA Inventory'!$B118,'ATL RAW'!$L:$L,'ATL GA Inventory'!CB$3)+SUMIFS('ATL CR'!$J:$J,'ATL CR'!$I:$I,'ATL GA Inventory'!$B118,'ATL CR'!$L:$L,'ATL GA Inventory'!CB$3)</f>
        <v>0</v>
      </c>
      <c r="CC118" s="45">
        <f>SUMIFS('ATL RAW'!$J:$J,'ATL RAW'!$I:$I,'ATL GA Inventory'!$B118,'ATL RAW'!$L:$L,'ATL GA Inventory'!CC$3)+SUMIFS('ATL CR'!$J:$J,'ATL CR'!$I:$I,'ATL GA Inventory'!$B118,'ATL CR'!$L:$L,'ATL GA Inventory'!CC$3)</f>
        <v>0</v>
      </c>
      <c r="CD118" s="45">
        <f>SUMIFS('ATL RAW'!$J:$J,'ATL RAW'!$I:$I,'ATL GA Inventory'!$B118,'ATL RAW'!$L:$L,'ATL GA Inventory'!CD$3)+SUMIFS('ATL CR'!$J:$J,'ATL CR'!$I:$I,'ATL GA Inventory'!$B118,'ATL CR'!$L:$L,'ATL GA Inventory'!CD$3)</f>
        <v>0</v>
      </c>
      <c r="CE118" s="45">
        <f>SUMIFS('ATL RAW'!$J:$J,'ATL RAW'!$I:$I,'ATL GA Inventory'!$B118,'ATL RAW'!$L:$L,'ATL GA Inventory'!CE$3)+SUMIFS('ATL CR'!$J:$J,'ATL CR'!$I:$I,'ATL GA Inventory'!$B118,'ATL CR'!$L:$L,'ATL GA Inventory'!CE$3)</f>
        <v>0</v>
      </c>
      <c r="CF118" s="45">
        <f>SUMIFS('ATL RAW'!$J:$J,'ATL RAW'!$I:$I,'ATL GA Inventory'!$B118,'ATL RAW'!$L:$L,'ATL GA Inventory'!CF$3)+SUMIFS('ATL CR'!$J:$J,'ATL CR'!$I:$I,'ATL GA Inventory'!$B118,'ATL CR'!$L:$L,'ATL GA Inventory'!CF$3)</f>
        <v>0</v>
      </c>
      <c r="CG118" s="45">
        <f>SUMIFS('ATL RAW'!$J:$J,'ATL RAW'!$I:$I,'ATL GA Inventory'!$B118,'ATL RAW'!$L:$L,'ATL GA Inventory'!CG$3)+SUMIFS('ATL CR'!$J:$J,'ATL CR'!$I:$I,'ATL GA Inventory'!$B118,'ATL CR'!$L:$L,'ATL GA Inventory'!CG$3)</f>
        <v>0</v>
      </c>
      <c r="CH118" s="45">
        <f>SUMIFS('ATL RAW'!$J:$J,'ATL RAW'!$I:$I,'ATL GA Inventory'!$B118,'ATL RAW'!$L:$L,'ATL GA Inventory'!CH$3)+SUMIFS('ATL CR'!$J:$J,'ATL CR'!$I:$I,'ATL GA Inventory'!$B118,'ATL CR'!$L:$L,'ATL GA Inventory'!CH$3)</f>
        <v>0</v>
      </c>
      <c r="CI118" s="45">
        <f>SUMIFS('ATL RAW'!$J:$J,'ATL RAW'!$I:$I,'ATL GA Inventory'!$B118,'ATL RAW'!$L:$L,'ATL GA Inventory'!CI$3)+SUMIFS('ATL CR'!$J:$J,'ATL CR'!$I:$I,'ATL GA Inventory'!$B118,'ATL CR'!$L:$L,'ATL GA Inventory'!CI$3)</f>
        <v>0</v>
      </c>
      <c r="CJ118" s="45">
        <f>SUMIFS('ATL RAW'!$J:$J,'ATL RAW'!$I:$I,'ATL GA Inventory'!$B118,'ATL RAW'!$L:$L,'ATL GA Inventory'!CJ$3)+SUMIFS('ATL CR'!$J:$J,'ATL CR'!$I:$I,'ATL GA Inventory'!$B118,'ATL CR'!$L:$L,'ATL GA Inventory'!CJ$3)</f>
        <v>0</v>
      </c>
      <c r="CK118" s="45">
        <f>SUMIFS('ATL RAW'!$J:$J,'ATL RAW'!$I:$I,'ATL GA Inventory'!$B118,'ATL RAW'!$L:$L,'ATL GA Inventory'!CK$3)+SUMIFS('ATL CR'!$J:$J,'ATL CR'!$I:$I,'ATL GA Inventory'!$B118,'ATL CR'!$L:$L,'ATL GA Inventory'!CK$3)</f>
        <v>0</v>
      </c>
      <c r="CL118" s="45">
        <f>SUMIFS('ATL RAW'!$J:$J,'ATL RAW'!$I:$I,'ATL GA Inventory'!$B118,'ATL RAW'!$L:$L,'ATL GA Inventory'!CL$3)+SUMIFS('ATL CR'!$J:$J,'ATL CR'!$I:$I,'ATL GA Inventory'!$B118,'ATL CR'!$L:$L,'ATL GA Inventory'!CL$3)</f>
        <v>0</v>
      </c>
      <c r="CM118" s="45">
        <f>SUMIFS('ATL RAW'!$J:$J,'ATL RAW'!$I:$I,'ATL GA Inventory'!$B118,'ATL RAW'!$L:$L,'ATL GA Inventory'!CM$3)+SUMIFS('ATL CR'!$J:$J,'ATL CR'!$I:$I,'ATL GA Inventory'!$B118,'ATL CR'!$L:$L,'ATL GA Inventory'!CM$3)</f>
        <v>0</v>
      </c>
      <c r="CN118" s="45">
        <f>SUMIFS('ATL RAW'!$J:$J,'ATL RAW'!$I:$I,'ATL GA Inventory'!$B118,'ATL RAW'!$L:$L,'ATL GA Inventory'!CN$3)+SUMIFS('ATL CR'!$J:$J,'ATL CR'!$I:$I,'ATL GA Inventory'!$B118,'ATL CR'!$L:$L,'ATL GA Inventory'!CN$3)</f>
        <v>0</v>
      </c>
      <c r="CO118" s="45">
        <f>SUMIFS('ATL RAW'!$J:$J,'ATL RAW'!$I:$I,'ATL GA Inventory'!$B118,'ATL RAW'!$L:$L,'ATL GA Inventory'!CO$3)+SUMIFS('ATL CR'!$J:$J,'ATL CR'!$I:$I,'ATL GA Inventory'!$B118,'ATL CR'!$L:$L,'ATL GA Inventory'!CO$3)</f>
        <v>0</v>
      </c>
      <c r="CP118" s="45">
        <f>SUMIFS('ATL RAW'!$J:$J,'ATL RAW'!$I:$I,'ATL GA Inventory'!$B118,'ATL RAW'!$L:$L,'ATL GA Inventory'!CP$3)+SUMIFS('ATL CR'!$J:$J,'ATL CR'!$I:$I,'ATL GA Inventory'!$B118,'ATL CR'!$L:$L,'ATL GA Inventory'!CP$3)</f>
        <v>0</v>
      </c>
      <c r="CQ118" s="45">
        <f>SUMIFS('ATL RAW'!$J:$J,'ATL RAW'!$I:$I,'ATL GA Inventory'!$B118,'ATL RAW'!$L:$L,'ATL GA Inventory'!CQ$3)+SUMIFS('ATL CR'!$J:$J,'ATL CR'!$I:$I,'ATL GA Inventory'!$B118,'ATL CR'!$L:$L,'ATL GA Inventory'!CQ$3)</f>
        <v>0</v>
      </c>
      <c r="CR118" s="45">
        <f>SUMIFS('ATL RAW'!$J:$J,'ATL RAW'!$I:$I,'ATL GA Inventory'!$B118,'ATL RAW'!$L:$L,'ATL GA Inventory'!CR$3)+SUMIFS('ATL CR'!$J:$J,'ATL CR'!$I:$I,'ATL GA Inventory'!$B118,'ATL CR'!$L:$L,'ATL GA Inventory'!CR$3)</f>
        <v>0</v>
      </c>
      <c r="CS118" s="45">
        <f>SUMIFS('ATL RAW'!$J:$J,'ATL RAW'!$I:$I,'ATL GA Inventory'!$B118,'ATL RAW'!$L:$L,'ATL GA Inventory'!CS$3)+SUMIFS('ATL CR'!$J:$J,'ATL CR'!$I:$I,'ATL GA Inventory'!$B118,'ATL CR'!$L:$L,'ATL GA Inventory'!CS$3)</f>
        <v>0</v>
      </c>
      <c r="CT118" s="45">
        <f>SUMIFS('ATL RAW'!$J:$J,'ATL RAW'!$I:$I,'ATL GA Inventory'!$B118,'ATL RAW'!$L:$L,'ATL GA Inventory'!CT$3)+SUMIFS('ATL CR'!$J:$J,'ATL CR'!$I:$I,'ATL GA Inventory'!$B118,'ATL CR'!$L:$L,'ATL GA Inventory'!CT$3)</f>
        <v>0</v>
      </c>
      <c r="CU118" s="45">
        <f>SUMIFS('ATL RAW'!$J:$J,'ATL RAW'!$I:$I,'ATL GA Inventory'!$B118,'ATL RAW'!$L:$L,'ATL GA Inventory'!CU$3)+SUMIFS('ATL CR'!$J:$J,'ATL CR'!$I:$I,'ATL GA Inventory'!$B118,'ATL CR'!$L:$L,'ATL GA Inventory'!CU$3)</f>
        <v>0</v>
      </c>
      <c r="CV118" s="45">
        <f>SUMIFS('ATL RAW'!$J:$J,'ATL RAW'!$I:$I,'ATL GA Inventory'!$B118,'ATL RAW'!$L:$L,'ATL GA Inventory'!CV$3)+SUMIFS('ATL CR'!$J:$J,'ATL CR'!$I:$I,'ATL GA Inventory'!$B118,'ATL CR'!$L:$L,'ATL GA Inventory'!CV$3)</f>
        <v>0</v>
      </c>
      <c r="CW118" s="45">
        <f>SUMIFS('ATL RAW'!$J:$J,'ATL RAW'!$I:$I,'ATL GA Inventory'!$B118,'ATL RAW'!$L:$L,'ATL GA Inventory'!CW$3)+SUMIFS('ATL CR'!$J:$J,'ATL CR'!$I:$I,'ATL GA Inventory'!$B118,'ATL CR'!$L:$L,'ATL GA Inventory'!CW$3)</f>
        <v>0</v>
      </c>
      <c r="CX118" s="45">
        <f>SUMIFS('ATL RAW'!$J:$J,'ATL RAW'!$I:$I,'ATL GA Inventory'!$B118,'ATL RAW'!$L:$L,'ATL GA Inventory'!CX$3)+SUMIFS('ATL CR'!$J:$J,'ATL CR'!$I:$I,'ATL GA Inventory'!$B118,'ATL CR'!$L:$L,'ATL GA Inventory'!CX$3)</f>
        <v>0</v>
      </c>
      <c r="CY118" s="45">
        <f>SUMIFS('ATL RAW'!$J:$J,'ATL RAW'!$I:$I,'ATL GA Inventory'!$B118,'ATL RAW'!$L:$L,'ATL GA Inventory'!CY$3)+SUMIFS('ATL CR'!$J:$J,'ATL CR'!$I:$I,'ATL GA Inventory'!$B118,'ATL CR'!$L:$L,'ATL GA Inventory'!CY$3)</f>
        <v>0</v>
      </c>
      <c r="CZ118" s="45">
        <f>SUMIFS('ATL RAW'!$J:$J,'ATL RAW'!$I:$I,'ATL GA Inventory'!$B118,'ATL RAW'!$L:$L,'ATL GA Inventory'!CZ$3)+SUMIFS('ATL CR'!$J:$J,'ATL CR'!$I:$I,'ATL GA Inventory'!$B118,'ATL CR'!$L:$L,'ATL GA Inventory'!CZ$3)</f>
        <v>0</v>
      </c>
      <c r="DA118" s="45">
        <f>SUMIFS('ATL RAW'!$J:$J,'ATL RAW'!$I:$I,'ATL GA Inventory'!$B118,'ATL RAW'!$L:$L,'ATL GA Inventory'!DA$3)+SUMIFS('ATL CR'!$J:$J,'ATL CR'!$I:$I,'ATL GA Inventory'!$B118,'ATL CR'!$L:$L,'ATL GA Inventory'!DA$3)</f>
        <v>0</v>
      </c>
      <c r="DB118" s="45">
        <f>SUMIFS('ATL RAW'!$J:$J,'ATL RAW'!$I:$I,'ATL GA Inventory'!$B118,'ATL RAW'!$L:$L,'ATL GA Inventory'!DB$3)+SUMIFS('ATL CR'!$J:$J,'ATL CR'!$I:$I,'ATL GA Inventory'!$B118,'ATL CR'!$L:$L,'ATL GA Inventory'!DB$3)</f>
        <v>0</v>
      </c>
      <c r="DC118" s="45">
        <f>SUMIFS('ATL RAW'!$J:$J,'ATL RAW'!$I:$I,'ATL GA Inventory'!$B118,'ATL RAW'!$L:$L,'ATL GA Inventory'!DC$3)+SUMIFS('ATL CR'!$J:$J,'ATL CR'!$I:$I,'ATL GA Inventory'!$B118,'ATL CR'!$L:$L,'ATL GA Inventory'!DC$3)</f>
        <v>0</v>
      </c>
      <c r="DD118" s="45">
        <f>SUMIFS('ATL RAW'!$J:$J,'ATL RAW'!$I:$I,'ATL GA Inventory'!$B118,'ATL RAW'!$L:$L,'ATL GA Inventory'!DD$3)+SUMIFS('ATL CR'!$J:$J,'ATL CR'!$I:$I,'ATL GA Inventory'!$B118,'ATL CR'!$L:$L,'ATL GA Inventory'!DD$3)</f>
        <v>0</v>
      </c>
      <c r="DE118" s="45">
        <f>SUMIFS('ATL RAW'!$J:$J,'ATL RAW'!$I:$I,'ATL GA Inventory'!$B118,'ATL RAW'!$L:$L,'ATL GA Inventory'!DE$3)+SUMIFS('ATL CR'!$J:$J,'ATL CR'!$I:$I,'ATL GA Inventory'!$B118,'ATL CR'!$L:$L,'ATL GA Inventory'!DE$3)</f>
        <v>0</v>
      </c>
      <c r="DF118" s="45">
        <f>SUMIFS('ATL RAW'!$J:$J,'ATL RAW'!$I:$I,'ATL GA Inventory'!$B118,'ATL RAW'!$L:$L,'ATL GA Inventory'!DF$3)+SUMIFS('ATL CR'!$J:$J,'ATL CR'!$I:$I,'ATL GA Inventory'!$B118,'ATL CR'!$L:$L,'ATL GA Inventory'!DF$3)</f>
        <v>0</v>
      </c>
      <c r="DG118" s="45">
        <f>SUMIFS('ATL RAW'!$J:$J,'ATL RAW'!$I:$I,'ATL GA Inventory'!$B118,'ATL RAW'!$L:$L,'ATL GA Inventory'!DG$3)+SUMIFS('ATL CR'!$J:$J,'ATL CR'!$I:$I,'ATL GA Inventory'!$B118,'ATL CR'!$L:$L,'ATL GA Inventory'!DG$3)</f>
        <v>0</v>
      </c>
      <c r="DH118" s="45">
        <f>SUMIFS('ATL RAW'!$J:$J,'ATL RAW'!$I:$I,'ATL GA Inventory'!$B118,'ATL RAW'!$L:$L,'ATL GA Inventory'!DH$3)+SUMIFS('ATL CR'!$J:$J,'ATL CR'!$I:$I,'ATL GA Inventory'!$B118,'ATL CR'!$L:$L,'ATL GA Inventory'!DH$3)</f>
        <v>0</v>
      </c>
      <c r="DI118" s="45">
        <f>SUMIFS('ATL RAW'!$J:$J,'ATL RAW'!$I:$I,'ATL GA Inventory'!$B118,'ATL RAW'!$L:$L,'ATL GA Inventory'!DI$3)+SUMIFS('ATL CR'!$J:$J,'ATL CR'!$I:$I,'ATL GA Inventory'!$B118,'ATL CR'!$L:$L,'ATL GA Inventory'!DI$3)</f>
        <v>0</v>
      </c>
      <c r="DJ118" s="45">
        <f>SUMIFS('ATL RAW'!$J:$J,'ATL RAW'!$I:$I,'ATL GA Inventory'!$B118,'ATL RAW'!$L:$L,'ATL GA Inventory'!DJ$3)+SUMIFS('ATL CR'!$J:$J,'ATL CR'!$I:$I,'ATL GA Inventory'!$B118,'ATL CR'!$L:$L,'ATL GA Inventory'!DJ$3)</f>
        <v>0</v>
      </c>
      <c r="DK118" s="45">
        <f>SUMIFS('ATL RAW'!$J:$J,'ATL RAW'!$I:$I,'ATL GA Inventory'!$B118,'ATL RAW'!$L:$L,'ATL GA Inventory'!DK$3)+SUMIFS('ATL CR'!$J:$J,'ATL CR'!$I:$I,'ATL GA Inventory'!$B118,'ATL CR'!$L:$L,'ATL GA Inventory'!DK$3)</f>
        <v>0</v>
      </c>
      <c r="DL118" s="45">
        <f>SUMIFS('ATL RAW'!$J:$J,'ATL RAW'!$I:$I,'ATL GA Inventory'!$B118,'ATL RAW'!$L:$L,'ATL GA Inventory'!DL$3)+SUMIFS('ATL CR'!$J:$J,'ATL CR'!$I:$I,'ATL GA Inventory'!$B118,'ATL CR'!$L:$L,'ATL GA Inventory'!DL$3)</f>
        <v>0</v>
      </c>
      <c r="DM118" s="45">
        <f>SUMIFS('ATL RAW'!$J:$J,'ATL RAW'!$I:$I,'ATL GA Inventory'!$B118,'ATL RAW'!$L:$L,'ATL GA Inventory'!DM$3)+SUMIFS('ATL CR'!$J:$J,'ATL CR'!$I:$I,'ATL GA Inventory'!$B118,'ATL CR'!$L:$L,'ATL GA Inventory'!DM$3)</f>
        <v>0</v>
      </c>
      <c r="DN118" s="45">
        <f>SUMIFS('ATL RAW'!$J:$J,'ATL RAW'!$I:$I,'ATL GA Inventory'!$B118,'ATL RAW'!$L:$L,'ATL GA Inventory'!DN$3)+SUMIFS('ATL CR'!$J:$J,'ATL CR'!$I:$I,'ATL GA Inventory'!$B118,'ATL CR'!$L:$L,'ATL GA Inventory'!DN$3)</f>
        <v>0</v>
      </c>
      <c r="DO118" s="45">
        <f>SUMIFS('ATL RAW'!$J:$J,'ATL RAW'!$I:$I,'ATL GA Inventory'!$B118,'ATL RAW'!$L:$L,'ATL GA Inventory'!DO$3)+SUMIFS('ATL CR'!$J:$J,'ATL CR'!$I:$I,'ATL GA Inventory'!$B118,'ATL CR'!$L:$L,'ATL GA Inventory'!DO$3)</f>
        <v>0</v>
      </c>
      <c r="DP118" s="45">
        <f>SUMIFS('ATL RAW'!$J:$J,'ATL RAW'!$I:$I,'ATL GA Inventory'!$B118,'ATL RAW'!$L:$L,'ATL GA Inventory'!DP$3)+SUMIFS('ATL CR'!$J:$J,'ATL CR'!$I:$I,'ATL GA Inventory'!$B118,'ATL CR'!$L:$L,'ATL GA Inventory'!DP$3)</f>
        <v>0</v>
      </c>
      <c r="DQ118" s="45">
        <f>SUMIFS('ATL RAW'!$J:$J,'ATL RAW'!$I:$I,'ATL GA Inventory'!$B118,'ATL RAW'!$L:$L,'ATL GA Inventory'!DQ$3)+SUMIFS('ATL CR'!$J:$J,'ATL CR'!$I:$I,'ATL GA Inventory'!$B118,'ATL CR'!$L:$L,'ATL GA Inventory'!DQ$3)</f>
        <v>0</v>
      </c>
      <c r="DR118" s="45">
        <f>SUMIFS('ATL RAW'!$J:$J,'ATL RAW'!$I:$I,'ATL GA Inventory'!$B118,'ATL RAW'!$L:$L,'ATL GA Inventory'!DR$3)+SUMIFS('ATL CR'!$J:$J,'ATL CR'!$I:$I,'ATL GA Inventory'!$B118,'ATL CR'!$L:$L,'ATL GA Inventory'!DR$3)</f>
        <v>0</v>
      </c>
      <c r="DS118" s="45">
        <f>SUMIFS('ATL RAW'!$J:$J,'ATL RAW'!$I:$I,'ATL GA Inventory'!$B118,'ATL RAW'!$L:$L,'ATL GA Inventory'!DS$3)+SUMIFS('ATL CR'!$J:$J,'ATL CR'!$I:$I,'ATL GA Inventory'!$B118,'ATL CR'!$L:$L,'ATL GA Inventory'!DS$3)</f>
        <v>0</v>
      </c>
      <c r="DT118" s="45">
        <f>SUMIFS('ATL RAW'!$J:$J,'ATL RAW'!$I:$I,'ATL GA Inventory'!$B118,'ATL RAW'!$L:$L,'ATL GA Inventory'!DT$3)+SUMIFS('ATL CR'!$J:$J,'ATL CR'!$I:$I,'ATL GA Inventory'!$B118,'ATL CR'!$L:$L,'ATL GA Inventory'!DT$3)</f>
        <v>0</v>
      </c>
      <c r="DU118" s="45">
        <f>SUMIFS('ATL RAW'!$J:$J,'ATL RAW'!$I:$I,'ATL GA Inventory'!$B118,'ATL RAW'!$L:$L,'ATL GA Inventory'!DU$3)+SUMIFS('ATL CR'!$J:$J,'ATL CR'!$I:$I,'ATL GA Inventory'!$B118,'ATL CR'!$L:$L,'ATL GA Inventory'!DU$3)</f>
        <v>0</v>
      </c>
      <c r="DV118" s="45">
        <f>SUMIFS('ATL RAW'!$J:$J,'ATL RAW'!$I:$I,'ATL GA Inventory'!$B118,'ATL RAW'!$L:$L,'ATL GA Inventory'!DV$3)+SUMIFS('ATL CR'!$J:$J,'ATL CR'!$I:$I,'ATL GA Inventory'!$B118,'ATL CR'!$L:$L,'ATL GA Inventory'!DV$3)</f>
        <v>0</v>
      </c>
      <c r="DW118" s="45">
        <f>SUMIFS('ATL RAW'!$J:$J,'ATL RAW'!$I:$I,'ATL GA Inventory'!$B118,'ATL RAW'!$L:$L,'ATL GA Inventory'!DW$3)+SUMIFS('ATL CR'!$J:$J,'ATL CR'!$I:$I,'ATL GA Inventory'!$B118,'ATL CR'!$L:$L,'ATL GA Inventory'!DW$3)</f>
        <v>0</v>
      </c>
      <c r="DX118" s="45">
        <f>SUMIFS('ATL RAW'!$J:$J,'ATL RAW'!$I:$I,'ATL GA Inventory'!$B118,'ATL RAW'!$L:$L,'ATL GA Inventory'!DX$3)+SUMIFS('ATL CR'!$J:$J,'ATL CR'!$I:$I,'ATL GA Inventory'!$B118,'ATL CR'!$L:$L,'ATL GA Inventory'!DX$3)</f>
        <v>0</v>
      </c>
      <c r="DY118" s="45">
        <f>SUMIFS('ATL RAW'!$J:$J,'ATL RAW'!$I:$I,'ATL GA Inventory'!$B118,'ATL RAW'!$L:$L,'ATL GA Inventory'!DY$3)+SUMIFS('ATL CR'!$J:$J,'ATL CR'!$I:$I,'ATL GA Inventory'!$B118,'ATL CR'!$L:$L,'ATL GA Inventory'!DY$3)</f>
        <v>0</v>
      </c>
      <c r="DZ118" s="45">
        <f>SUMIFS('ATL RAW'!$J:$J,'ATL RAW'!$I:$I,'ATL GA Inventory'!$B118,'ATL RAW'!$L:$L,'ATL GA Inventory'!DZ$3)+SUMIFS('ATL CR'!$J:$J,'ATL CR'!$I:$I,'ATL GA Inventory'!$B118,'ATL CR'!$L:$L,'ATL GA Inventory'!DZ$3)</f>
        <v>0</v>
      </c>
      <c r="EA118" s="45">
        <f>SUMIFS('ATL RAW'!$J:$J,'ATL RAW'!$I:$I,'ATL GA Inventory'!$B118,'ATL RAW'!$L:$L,'ATL GA Inventory'!EA$3)+SUMIFS('ATL CR'!$J:$J,'ATL CR'!$I:$I,'ATL GA Inventory'!$B118,'ATL CR'!$L:$L,'ATL GA Inventory'!EA$3)</f>
        <v>0</v>
      </c>
      <c r="EB118" s="45">
        <f>SUMIFS('ATL RAW'!$J:$J,'ATL RAW'!$I:$I,'ATL GA Inventory'!$B118,'ATL RAW'!$L:$L,'ATL GA Inventory'!EB$3)+SUMIFS('ATL CR'!$J:$J,'ATL CR'!$I:$I,'ATL GA Inventory'!$B118,'ATL CR'!$L:$L,'ATL GA Inventory'!EB$3)</f>
        <v>0</v>
      </c>
      <c r="EC118" s="45">
        <f>SUMIFS('ATL RAW'!$J:$J,'ATL RAW'!$I:$I,'ATL GA Inventory'!$B118,'ATL RAW'!$L:$L,'ATL GA Inventory'!EC$3)+SUMIFS('ATL CR'!$J:$J,'ATL CR'!$I:$I,'ATL GA Inventory'!$B118,'ATL CR'!$L:$L,'ATL GA Inventory'!EC$3)</f>
        <v>0</v>
      </c>
      <c r="ED118" s="45">
        <f>SUMIFS('ATL RAW'!$J:$J,'ATL RAW'!$I:$I,'ATL GA Inventory'!$B118,'ATL RAW'!$L:$L,'ATL GA Inventory'!ED$3)+SUMIFS('ATL CR'!$J:$J,'ATL CR'!$I:$I,'ATL GA Inventory'!$B118,'ATL CR'!$L:$L,'ATL GA Inventory'!ED$3)</f>
        <v>0</v>
      </c>
      <c r="EE118" s="45">
        <f>SUMIFS('ATL RAW'!$J:$J,'ATL RAW'!$I:$I,'ATL GA Inventory'!$B118,'ATL RAW'!$L:$L,'ATL GA Inventory'!EE$3)+SUMIFS('ATL CR'!$J:$J,'ATL CR'!$I:$I,'ATL GA Inventory'!$B118,'ATL CR'!$L:$L,'ATL GA Inventory'!EE$3)</f>
        <v>0</v>
      </c>
      <c r="EF118" s="45">
        <f>SUMIFS('ATL RAW'!$J:$J,'ATL RAW'!$I:$I,'ATL GA Inventory'!$B118,'ATL RAW'!$L:$L,'ATL GA Inventory'!EF$3)+SUMIFS('ATL CR'!$J:$J,'ATL CR'!$I:$I,'ATL GA Inventory'!$B118,'ATL CR'!$L:$L,'ATL GA Inventory'!EF$3)</f>
        <v>0</v>
      </c>
      <c r="EG118" s="45">
        <f>SUMIFS('ATL RAW'!$J:$J,'ATL RAW'!$I:$I,'ATL GA Inventory'!$B118,'ATL RAW'!$L:$L,'ATL GA Inventory'!EG$3)+SUMIFS('ATL CR'!$J:$J,'ATL CR'!$I:$I,'ATL GA Inventory'!$B118,'ATL CR'!$L:$L,'ATL GA Inventory'!EG$3)</f>
        <v>0</v>
      </c>
      <c r="EH118" s="45">
        <f>SUMIFS('ATL RAW'!$J:$J,'ATL RAW'!$I:$I,'ATL GA Inventory'!$B118,'ATL RAW'!$L:$L,'ATL GA Inventory'!EH$3)+SUMIFS('ATL CR'!$J:$J,'ATL CR'!$I:$I,'ATL GA Inventory'!$B118,'ATL CR'!$L:$L,'ATL GA Inventory'!EH$3)</f>
        <v>0</v>
      </c>
      <c r="EI118" s="45">
        <f>SUMIFS('ATL RAW'!$J:$J,'ATL RAW'!$I:$I,'ATL GA Inventory'!$B118,'ATL RAW'!$L:$L,'ATL GA Inventory'!EI$3)+SUMIFS('ATL CR'!$J:$J,'ATL CR'!$I:$I,'ATL GA Inventory'!$B118,'ATL CR'!$L:$L,'ATL GA Inventory'!EI$3)</f>
        <v>0</v>
      </c>
      <c r="EJ118" s="45">
        <f>SUMIFS('ATL RAW'!$J:$J,'ATL RAW'!$I:$I,'ATL GA Inventory'!$B118,'ATL RAW'!$L:$L,'ATL GA Inventory'!EJ$3)+SUMIFS('ATL CR'!$J:$J,'ATL CR'!$I:$I,'ATL GA Inventory'!$B118,'ATL CR'!$L:$L,'ATL GA Inventory'!EJ$3)</f>
        <v>0</v>
      </c>
      <c r="EK118" s="45">
        <f>SUMIFS('ATL RAW'!$J:$J,'ATL RAW'!$I:$I,'ATL GA Inventory'!$B118,'ATL RAW'!$L:$L,'ATL GA Inventory'!EK$3)+SUMIFS('ATL CR'!$J:$J,'ATL CR'!$I:$I,'ATL GA Inventory'!$B118,'ATL CR'!$L:$L,'ATL GA Inventory'!EK$3)</f>
        <v>0</v>
      </c>
      <c r="EL118" s="45">
        <f>SUMIFS('ATL RAW'!$J:$J,'ATL RAW'!$I:$I,'ATL GA Inventory'!$B118,'ATL RAW'!$L:$L,'ATL GA Inventory'!EL$3)+SUMIFS('ATL CR'!$J:$J,'ATL CR'!$I:$I,'ATL GA Inventory'!$B118,'ATL CR'!$L:$L,'ATL GA Inventory'!EL$3)</f>
        <v>0</v>
      </c>
      <c r="EM118" s="45">
        <f>SUMIFS('ATL RAW'!$J:$J,'ATL RAW'!$I:$I,'ATL GA Inventory'!$B118,'ATL RAW'!$L:$L,'ATL GA Inventory'!EM$3)+SUMIFS('ATL CR'!$J:$J,'ATL CR'!$I:$I,'ATL GA Inventory'!$B118,'ATL CR'!$L:$L,'ATL GA Inventory'!EM$3)</f>
        <v>0</v>
      </c>
      <c r="EN118" s="45">
        <f>SUMIFS('ATL RAW'!$J:$J,'ATL RAW'!$I:$I,'ATL GA Inventory'!$B118,'ATL RAW'!$L:$L,'ATL GA Inventory'!EN$3)+SUMIFS('ATL CR'!$J:$J,'ATL CR'!$I:$I,'ATL GA Inventory'!$B118,'ATL CR'!$L:$L,'ATL GA Inventory'!EN$3)</f>
        <v>0</v>
      </c>
      <c r="EO118" s="45">
        <f>SUMIFS('ATL RAW'!$J:$J,'ATL RAW'!$I:$I,'ATL GA Inventory'!$B118,'ATL RAW'!$L:$L,'ATL GA Inventory'!EO$3)+SUMIFS('ATL CR'!$J:$J,'ATL CR'!$I:$I,'ATL GA Inventory'!$B118,'ATL CR'!$L:$L,'ATL GA Inventory'!EO$3)</f>
        <v>0</v>
      </c>
      <c r="EP118" s="45">
        <f>SUMIFS('ATL RAW'!$J:$J,'ATL RAW'!$I:$I,'ATL GA Inventory'!$B118,'ATL RAW'!$L:$L,'ATL GA Inventory'!EP$3)+SUMIFS('ATL CR'!$J:$J,'ATL CR'!$I:$I,'ATL GA Inventory'!$B118,'ATL CR'!$L:$L,'ATL GA Inventory'!EP$3)</f>
        <v>0</v>
      </c>
      <c r="EQ118" s="45">
        <f>SUMIFS('ATL RAW'!$J:$J,'ATL RAW'!$I:$I,'ATL GA Inventory'!$B118,'ATL RAW'!$L:$L,'ATL GA Inventory'!EQ$3)+SUMIFS('ATL CR'!$J:$J,'ATL CR'!$I:$I,'ATL GA Inventory'!$B118,'ATL CR'!$L:$L,'ATL GA Inventory'!EQ$3)</f>
        <v>0</v>
      </c>
      <c r="ER118" s="45">
        <f>SUMIFS('ATL RAW'!$J:$J,'ATL RAW'!$I:$I,'ATL GA Inventory'!$B118,'ATL RAW'!$L:$L,'ATL GA Inventory'!ER$3)+SUMIFS('ATL CR'!$J:$J,'ATL CR'!$I:$I,'ATL GA Inventory'!$B118,'ATL CR'!$L:$L,'ATL GA Inventory'!ER$3)</f>
        <v>0</v>
      </c>
      <c r="ES118" s="45">
        <f>SUMIFS('ATL RAW'!$J:$J,'ATL RAW'!$I:$I,'ATL GA Inventory'!$B118,'ATL RAW'!$L:$L,'ATL GA Inventory'!ES$3)+SUMIFS('ATL CR'!$J:$J,'ATL CR'!$I:$I,'ATL GA Inventory'!$B118,'ATL CR'!$L:$L,'ATL GA Inventory'!ES$3)</f>
        <v>0</v>
      </c>
      <c r="ET118" s="45">
        <f>SUMIFS('ATL RAW'!$J:$J,'ATL RAW'!$I:$I,'ATL GA Inventory'!$B118,'ATL RAW'!$L:$L,'ATL GA Inventory'!ET$3)+SUMIFS('ATL CR'!$J:$J,'ATL CR'!$I:$I,'ATL GA Inventory'!$B118,'ATL CR'!$L:$L,'ATL GA Inventory'!ET$3)</f>
        <v>0</v>
      </c>
      <c r="EU118" s="45">
        <f>SUMIFS('ATL RAW'!$J:$J,'ATL RAW'!$I:$I,'ATL GA Inventory'!$B118,'ATL RAW'!$L:$L,'ATL GA Inventory'!EU$3)+SUMIFS('ATL CR'!$J:$J,'ATL CR'!$I:$I,'ATL GA Inventory'!$B118,'ATL CR'!$L:$L,'ATL GA Inventory'!EU$3)</f>
        <v>0</v>
      </c>
      <c r="EV118" s="45">
        <f>SUMIFS('ATL RAW'!$J:$J,'ATL RAW'!$I:$I,'ATL GA Inventory'!$B118,'ATL RAW'!$L:$L,'ATL GA Inventory'!EV$3)+SUMIFS('ATL CR'!$J:$J,'ATL CR'!$I:$I,'ATL GA Inventory'!$B118,'ATL CR'!$L:$L,'ATL GA Inventory'!EV$3)</f>
        <v>0</v>
      </c>
      <c r="EW118" s="45">
        <f>SUMIFS('ATL RAW'!$J:$J,'ATL RAW'!$I:$I,'ATL GA Inventory'!$B118,'ATL RAW'!$L:$L,'ATL GA Inventory'!EW$3)+SUMIFS('ATL CR'!$J:$J,'ATL CR'!$I:$I,'ATL GA Inventory'!$B118,'ATL CR'!$L:$L,'ATL GA Inventory'!EW$3)</f>
        <v>0</v>
      </c>
      <c r="EX118" s="45">
        <f>SUMIFS('ATL RAW'!$J:$J,'ATL RAW'!$I:$I,'ATL GA Inventory'!$B118,'ATL RAW'!$L:$L,'ATL GA Inventory'!EX$3)+SUMIFS('ATL CR'!$J:$J,'ATL CR'!$I:$I,'ATL GA Inventory'!$B118,'ATL CR'!$L:$L,'ATL GA Inventory'!EX$3)</f>
        <v>0</v>
      </c>
      <c r="EY118" s="45">
        <f>SUMIFS('ATL RAW'!$J:$J,'ATL RAW'!$I:$I,'ATL GA Inventory'!$B118,'ATL RAW'!$L:$L,'ATL GA Inventory'!EY$3)+SUMIFS('ATL CR'!$J:$J,'ATL CR'!$I:$I,'ATL GA Inventory'!$B118,'ATL CR'!$L:$L,'ATL GA Inventory'!EY$3)</f>
        <v>0</v>
      </c>
      <c r="EZ118" s="45">
        <f>SUMIFS('ATL RAW'!$J:$J,'ATL RAW'!$I:$I,'ATL GA Inventory'!$B118,'ATL RAW'!$L:$L,'ATL GA Inventory'!EZ$3)+SUMIFS('ATL CR'!$J:$J,'ATL CR'!$I:$I,'ATL GA Inventory'!$B118,'ATL CR'!$L:$L,'ATL GA Inventory'!EZ$3)</f>
        <v>0</v>
      </c>
      <c r="FA118" s="45">
        <f>SUMIFS('ATL RAW'!$J:$J,'ATL RAW'!$I:$I,'ATL GA Inventory'!$B118,'ATL RAW'!$L:$L,'ATL GA Inventory'!FA$3)+SUMIFS('ATL CR'!$J:$J,'ATL CR'!$I:$I,'ATL GA Inventory'!$B118,'ATL CR'!$L:$L,'ATL GA Inventory'!FA$3)</f>
        <v>0</v>
      </c>
      <c r="FB118" s="45">
        <f>SUMIFS('ATL RAW'!$J:$J,'ATL RAW'!$I:$I,'ATL GA Inventory'!$B118,'ATL RAW'!$L:$L,'ATL GA Inventory'!FB$3)+SUMIFS('ATL CR'!$J:$J,'ATL CR'!$I:$I,'ATL GA Inventory'!$B118,'ATL CR'!$L:$L,'ATL GA Inventory'!FB$3)</f>
        <v>0</v>
      </c>
      <c r="FC118" s="45">
        <f>SUMIFS('ATL RAW'!$J:$J,'ATL RAW'!$I:$I,'ATL GA Inventory'!$B118,'ATL RAW'!$L:$L,'ATL GA Inventory'!FC$3)+SUMIFS('ATL CR'!$J:$J,'ATL CR'!$I:$I,'ATL GA Inventory'!$B118,'ATL CR'!$L:$L,'ATL GA Inventory'!FC$3)</f>
        <v>0</v>
      </c>
      <c r="FD118" s="45">
        <f>SUMIFS('ATL RAW'!$J:$J,'ATL RAW'!$I:$I,'ATL GA Inventory'!$B118,'ATL RAW'!$L:$L,'ATL GA Inventory'!FD$3)+SUMIFS('ATL CR'!$J:$J,'ATL CR'!$I:$I,'ATL GA Inventory'!$B118,'ATL CR'!$L:$L,'ATL GA Inventory'!FD$3)</f>
        <v>0</v>
      </c>
      <c r="FE118" s="45">
        <f>SUMIFS('ATL RAW'!$J:$J,'ATL RAW'!$I:$I,'ATL GA Inventory'!$B118,'ATL RAW'!$L:$L,'ATL GA Inventory'!FE$3)+SUMIFS('ATL CR'!$J:$J,'ATL CR'!$I:$I,'ATL GA Inventory'!$B118,'ATL CR'!$L:$L,'ATL GA Inventory'!FE$3)</f>
        <v>0</v>
      </c>
      <c r="FF118" s="45">
        <f>SUMIFS('ATL RAW'!$J:$J,'ATL RAW'!$I:$I,'ATL GA Inventory'!$B118,'ATL RAW'!$L:$L,'ATL GA Inventory'!FF$3)+SUMIFS('ATL CR'!$J:$J,'ATL CR'!$I:$I,'ATL GA Inventory'!$B118,'ATL CR'!$L:$L,'ATL GA Inventory'!FF$3)</f>
        <v>0</v>
      </c>
      <c r="FG118" s="45">
        <f>SUMIFS('ATL RAW'!$J:$J,'ATL RAW'!$I:$I,'ATL GA Inventory'!$B118,'ATL RAW'!$L:$L,'ATL GA Inventory'!FG$3)+SUMIFS('ATL CR'!$J:$J,'ATL CR'!$I:$I,'ATL GA Inventory'!$B118,'ATL CR'!$L:$L,'ATL GA Inventory'!FG$3)</f>
        <v>0</v>
      </c>
      <c r="FH118" s="45">
        <f>SUMIFS('ATL RAW'!$J:$J,'ATL RAW'!$I:$I,'ATL GA Inventory'!$B118,'ATL RAW'!$L:$L,'ATL GA Inventory'!FH$3)+SUMIFS('ATL CR'!$J:$J,'ATL CR'!$I:$I,'ATL GA Inventory'!$B118,'ATL CR'!$L:$L,'ATL GA Inventory'!FH$3)</f>
        <v>0</v>
      </c>
      <c r="FI118" s="45">
        <f>SUMIFS('ATL RAW'!$J:$J,'ATL RAW'!$I:$I,'ATL GA Inventory'!$B118,'ATL RAW'!$L:$L,'ATL GA Inventory'!FI$3)+SUMIFS('ATL CR'!$J:$J,'ATL CR'!$I:$I,'ATL GA Inventory'!$B118,'ATL CR'!$L:$L,'ATL GA Inventory'!FI$3)</f>
        <v>0</v>
      </c>
      <c r="FJ118" s="45">
        <f>SUMIFS('ATL RAW'!$J:$J,'ATL RAW'!$I:$I,'ATL GA Inventory'!$B118,'ATL RAW'!$L:$L,'ATL GA Inventory'!FJ$3)+SUMIFS('ATL CR'!$J:$J,'ATL CR'!$I:$I,'ATL GA Inventory'!$B118,'ATL CR'!$L:$L,'ATL GA Inventory'!FJ$3)</f>
        <v>0</v>
      </c>
      <c r="FK118" s="45">
        <f>SUMIFS('ATL RAW'!$J:$J,'ATL RAW'!$I:$I,'ATL GA Inventory'!$B118,'ATL RAW'!$L:$L,'ATL GA Inventory'!FK$3)+SUMIFS('ATL CR'!$J:$J,'ATL CR'!$I:$I,'ATL GA Inventory'!$B118,'ATL CR'!$L:$L,'ATL GA Inventory'!FK$3)</f>
        <v>0</v>
      </c>
      <c r="FL118" s="45">
        <f>SUMIFS('ATL RAW'!$J:$J,'ATL RAW'!$I:$I,'ATL GA Inventory'!$B118,'ATL RAW'!$L:$L,'ATL GA Inventory'!FL$3)+SUMIFS('ATL CR'!$J:$J,'ATL CR'!$I:$I,'ATL GA Inventory'!$B118,'ATL CR'!$L:$L,'ATL GA Inventory'!FL$3)</f>
        <v>0</v>
      </c>
      <c r="FM118" s="45">
        <f>SUMIFS('ATL RAW'!$J:$J,'ATL RAW'!$I:$I,'ATL GA Inventory'!$B118,'ATL RAW'!$L:$L,'ATL GA Inventory'!FM$3)+SUMIFS('ATL CR'!$J:$J,'ATL CR'!$I:$I,'ATL GA Inventory'!$B118,'ATL CR'!$L:$L,'ATL GA Inventory'!FM$3)</f>
        <v>0</v>
      </c>
      <c r="FN118" s="45">
        <f>SUMIFS('ATL RAW'!$J:$J,'ATL RAW'!$I:$I,'ATL GA Inventory'!$B118,'ATL RAW'!$L:$L,'ATL GA Inventory'!FN$3)+SUMIFS('ATL CR'!$J:$J,'ATL CR'!$I:$I,'ATL GA Inventory'!$B118,'ATL CR'!$L:$L,'ATL GA Inventory'!FN$3)</f>
        <v>0</v>
      </c>
      <c r="FO118" s="45">
        <f>SUMIFS('ATL RAW'!$J:$J,'ATL RAW'!$I:$I,'ATL GA Inventory'!$B118,'ATL RAW'!$L:$L,'ATL GA Inventory'!FO$3)+SUMIFS('ATL CR'!$J:$J,'ATL CR'!$I:$I,'ATL GA Inventory'!$B118,'ATL CR'!$L:$L,'ATL GA Inventory'!FO$3)</f>
        <v>0</v>
      </c>
      <c r="FP118" s="45">
        <f>SUMIFS('ATL RAW'!$J:$J,'ATL RAW'!$I:$I,'ATL GA Inventory'!$B118,'ATL RAW'!$L:$L,'ATL GA Inventory'!FP$3)+SUMIFS('ATL CR'!$J:$J,'ATL CR'!$I:$I,'ATL GA Inventory'!$B118,'ATL CR'!$L:$L,'ATL GA Inventory'!FP$3)</f>
        <v>0</v>
      </c>
      <c r="FQ118" s="45">
        <f>SUMIFS('ATL RAW'!$J:$J,'ATL RAW'!$I:$I,'ATL GA Inventory'!$B118,'ATL RAW'!$L:$L,'ATL GA Inventory'!FQ$3)+SUMIFS('ATL CR'!$J:$J,'ATL CR'!$I:$I,'ATL GA Inventory'!$B118,'ATL CR'!$L:$L,'ATL GA Inventory'!FQ$3)</f>
        <v>0</v>
      </c>
      <c r="FR118" s="45">
        <f>SUMIFS('ATL RAW'!$J:$J,'ATL RAW'!$I:$I,'ATL GA Inventory'!$B118,'ATL RAW'!$L:$L,'ATL GA Inventory'!FR$3)+SUMIFS('ATL CR'!$J:$J,'ATL CR'!$I:$I,'ATL GA Inventory'!$B118,'ATL CR'!$L:$L,'ATL GA Inventory'!FR$3)</f>
        <v>0</v>
      </c>
      <c r="FS118" s="45">
        <f>SUMIFS('ATL RAW'!$J:$J,'ATL RAW'!$I:$I,'ATL GA Inventory'!$B118,'ATL RAW'!$L:$L,'ATL GA Inventory'!FS$3)+SUMIFS('ATL CR'!$J:$J,'ATL CR'!$I:$I,'ATL GA Inventory'!$B118,'ATL CR'!$L:$L,'ATL GA Inventory'!FS$3)</f>
        <v>0</v>
      </c>
      <c r="FT118" s="45">
        <f>SUMIFS('ATL RAW'!$J:$J,'ATL RAW'!$I:$I,'ATL GA Inventory'!$B118,'ATL RAW'!$L:$L,'ATL GA Inventory'!FT$3)+SUMIFS('ATL CR'!$J:$J,'ATL CR'!$I:$I,'ATL GA Inventory'!$B118,'ATL CR'!$L:$L,'ATL GA Inventory'!FT$3)</f>
        <v>0</v>
      </c>
      <c r="FU118" s="45">
        <f>SUMIFS('ATL RAW'!$J:$J,'ATL RAW'!$I:$I,'ATL GA Inventory'!$B118,'ATL RAW'!$L:$L,'ATL GA Inventory'!FU$3)+SUMIFS('ATL CR'!$J:$J,'ATL CR'!$I:$I,'ATL GA Inventory'!$B118,'ATL CR'!$L:$L,'ATL GA Inventory'!FU$3)</f>
        <v>0</v>
      </c>
      <c r="FV118" s="45">
        <f>SUMIFS('ATL RAW'!$J:$J,'ATL RAW'!$I:$I,'ATL GA Inventory'!$B118,'ATL RAW'!$L:$L,'ATL GA Inventory'!FV$3)+SUMIFS('ATL CR'!$J:$J,'ATL CR'!$I:$I,'ATL GA Inventory'!$B118,'ATL CR'!$L:$L,'ATL GA Inventory'!FV$3)</f>
        <v>0</v>
      </c>
      <c r="FW118" s="45">
        <f>SUMIFS('ATL RAW'!$J:$J,'ATL RAW'!$I:$I,'ATL GA Inventory'!$B118,'ATL RAW'!$L:$L,'ATL GA Inventory'!FW$3)+SUMIFS('ATL CR'!$J:$J,'ATL CR'!$I:$I,'ATL GA Inventory'!$B118,'ATL CR'!$L:$L,'ATL GA Inventory'!FW$3)</f>
        <v>0</v>
      </c>
      <c r="FX118" s="45">
        <f>SUMIFS('ATL RAW'!$J:$J,'ATL RAW'!$I:$I,'ATL GA Inventory'!$B118,'ATL RAW'!$L:$L,'ATL GA Inventory'!FX$3)+SUMIFS('ATL CR'!$J:$J,'ATL CR'!$I:$I,'ATL GA Inventory'!$B118,'ATL CR'!$L:$L,'ATL GA Inventory'!FX$3)</f>
        <v>0</v>
      </c>
      <c r="FY118" s="45">
        <f>SUMIFS('ATL RAW'!$J:$J,'ATL RAW'!$I:$I,'ATL GA Inventory'!$B118,'ATL RAW'!$L:$L,'ATL GA Inventory'!FY$3)+SUMIFS('ATL CR'!$J:$J,'ATL CR'!$I:$I,'ATL GA Inventory'!$B118,'ATL CR'!$L:$L,'ATL GA Inventory'!FY$3)</f>
        <v>0</v>
      </c>
      <c r="FZ118" s="45">
        <f>SUMIFS('ATL RAW'!$J:$J,'ATL RAW'!$I:$I,'ATL GA Inventory'!$B118,'ATL RAW'!$L:$L,'ATL GA Inventory'!FZ$3)+SUMIFS('ATL CR'!$J:$J,'ATL CR'!$I:$I,'ATL GA Inventory'!$B118,'ATL CR'!$L:$L,'ATL GA Inventory'!FZ$3)</f>
        <v>0</v>
      </c>
      <c r="GA118" s="45">
        <f>SUMIFS('ATL RAW'!$J:$J,'ATL RAW'!$I:$I,'ATL GA Inventory'!$B118,'ATL RAW'!$L:$L,'ATL GA Inventory'!GA$3)+SUMIFS('ATL CR'!$J:$J,'ATL CR'!$I:$I,'ATL GA Inventory'!$B118,'ATL CR'!$L:$L,'ATL GA Inventory'!GA$3)</f>
        <v>0</v>
      </c>
      <c r="GB118" s="45">
        <f>SUMIFS('ATL RAW'!$J:$J,'ATL RAW'!$I:$I,'ATL GA Inventory'!$B118,'ATL RAW'!$L:$L,'ATL GA Inventory'!GB$3)+SUMIFS('ATL CR'!$J:$J,'ATL CR'!$I:$I,'ATL GA Inventory'!$B118,'ATL CR'!$L:$L,'ATL GA Inventory'!GB$3)</f>
        <v>0</v>
      </c>
      <c r="GC118" s="45">
        <f>SUMIFS('ATL RAW'!$J:$J,'ATL RAW'!$I:$I,'ATL GA Inventory'!$B118,'ATL RAW'!$L:$L,'ATL GA Inventory'!GC$3)+SUMIFS('ATL CR'!$J:$J,'ATL CR'!$I:$I,'ATL GA Inventory'!$B118,'ATL CR'!$L:$L,'ATL GA Inventory'!GC$3)</f>
        <v>0</v>
      </c>
      <c r="GD118" s="45">
        <f>SUMIFS('ATL RAW'!$J:$J,'ATL RAW'!$I:$I,'ATL GA Inventory'!$B118,'ATL RAW'!$L:$L,'ATL GA Inventory'!GD$3)+SUMIFS('ATL CR'!$J:$J,'ATL CR'!$I:$I,'ATL GA Inventory'!$B118,'ATL CR'!$L:$L,'ATL GA Inventory'!GD$3)</f>
        <v>0</v>
      </c>
      <c r="GE118" s="45">
        <f>SUMIFS('ATL RAW'!$J:$J,'ATL RAW'!$I:$I,'ATL GA Inventory'!$B118,'ATL RAW'!$L:$L,'ATL GA Inventory'!GE$3)+SUMIFS('ATL CR'!$J:$J,'ATL CR'!$I:$I,'ATL GA Inventory'!$B118,'ATL CR'!$L:$L,'ATL GA Inventory'!GE$3)</f>
        <v>0</v>
      </c>
      <c r="GF118" s="45">
        <f>SUMIFS('ATL RAW'!$J:$J,'ATL RAW'!$I:$I,'ATL GA Inventory'!$B118,'ATL RAW'!$L:$L,'ATL GA Inventory'!GF$3)+SUMIFS('ATL CR'!$J:$J,'ATL CR'!$I:$I,'ATL GA Inventory'!$B118,'ATL CR'!$L:$L,'ATL GA Inventory'!GF$3)</f>
        <v>0</v>
      </c>
      <c r="GG118" s="45">
        <f>SUMIFS('ATL RAW'!$J:$J,'ATL RAW'!$I:$I,'ATL GA Inventory'!$B118,'ATL RAW'!$L:$L,'ATL GA Inventory'!GG$3)+SUMIFS('ATL CR'!$J:$J,'ATL CR'!$I:$I,'ATL GA Inventory'!$B118,'ATL CR'!$L:$L,'ATL GA Inventory'!GG$3)</f>
        <v>0</v>
      </c>
      <c r="GH118" s="45">
        <f>SUMIFS('ATL RAW'!$J:$J,'ATL RAW'!$I:$I,'ATL GA Inventory'!$B118,'ATL RAW'!$L:$L,'ATL GA Inventory'!GH$3)+SUMIFS('ATL CR'!$J:$J,'ATL CR'!$I:$I,'ATL GA Inventory'!$B118,'ATL CR'!$L:$L,'ATL GA Inventory'!GH$3)</f>
        <v>0</v>
      </c>
      <c r="GI118" s="45">
        <f>SUMIFS('ATL RAW'!$J:$J,'ATL RAW'!$I:$I,'ATL GA Inventory'!$B118,'ATL RAW'!$L:$L,'ATL GA Inventory'!GI$3)+SUMIFS('ATL CR'!$J:$J,'ATL CR'!$I:$I,'ATL GA Inventory'!$B118,'ATL CR'!$L:$L,'ATL GA Inventory'!GI$3)</f>
        <v>0</v>
      </c>
      <c r="GJ118" s="45">
        <f>SUMIFS('ATL RAW'!$J:$J,'ATL RAW'!$I:$I,'ATL GA Inventory'!$B118,'ATL RAW'!$L:$L,'ATL GA Inventory'!GJ$3)+SUMIFS('ATL CR'!$J:$J,'ATL CR'!$I:$I,'ATL GA Inventory'!$B118,'ATL CR'!$L:$L,'ATL GA Inventory'!GJ$3)</f>
        <v>0</v>
      </c>
      <c r="GK118" s="45">
        <f>SUMIFS('ATL RAW'!$J:$J,'ATL RAW'!$I:$I,'ATL GA Inventory'!$B118,'ATL RAW'!$L:$L,'ATL GA Inventory'!GK$3)+SUMIFS('ATL CR'!$J:$J,'ATL CR'!$I:$I,'ATL GA Inventory'!$B118,'ATL CR'!$L:$L,'ATL GA Inventory'!GK$3)</f>
        <v>0</v>
      </c>
      <c r="GL118" s="45">
        <f>SUMIFS('ATL RAW'!$J:$J,'ATL RAW'!$I:$I,'ATL GA Inventory'!$B118,'ATL RAW'!$L:$L,'ATL GA Inventory'!GL$3)+SUMIFS('ATL CR'!$J:$J,'ATL CR'!$I:$I,'ATL GA Inventory'!$B118,'ATL CR'!$L:$L,'ATL GA Inventory'!GL$3)</f>
        <v>0</v>
      </c>
      <c r="GM118" s="45">
        <f>SUMIFS('ATL RAW'!$J:$J,'ATL RAW'!$I:$I,'ATL GA Inventory'!$B118,'ATL RAW'!$L:$L,'ATL GA Inventory'!GM$3)+SUMIFS('ATL CR'!$J:$J,'ATL CR'!$I:$I,'ATL GA Inventory'!$B118,'ATL CR'!$L:$L,'ATL GA Inventory'!GM$3)</f>
        <v>0</v>
      </c>
      <c r="GN118" s="45">
        <f>SUMIFS('ATL RAW'!$J:$J,'ATL RAW'!$I:$I,'ATL GA Inventory'!$B118,'ATL RAW'!$L:$L,'ATL GA Inventory'!GN$3)+SUMIFS('ATL CR'!$J:$J,'ATL CR'!$I:$I,'ATL GA Inventory'!$B118,'ATL CR'!$L:$L,'ATL GA Inventory'!GN$3)</f>
        <v>0</v>
      </c>
      <c r="GO118" s="45">
        <f>SUMIFS('ATL RAW'!$J:$J,'ATL RAW'!$I:$I,'ATL GA Inventory'!$B118,'ATL RAW'!$L:$L,'ATL GA Inventory'!GO$3)+SUMIFS('ATL CR'!$J:$J,'ATL CR'!$I:$I,'ATL GA Inventory'!$B118,'ATL CR'!$L:$L,'ATL GA Inventory'!GO$3)</f>
        <v>0</v>
      </c>
      <c r="GP118" s="45">
        <f>SUMIFS('ATL RAW'!$J:$J,'ATL RAW'!$I:$I,'ATL GA Inventory'!$B118,'ATL RAW'!$L:$L,'ATL GA Inventory'!GP$3)+SUMIFS('ATL CR'!$J:$J,'ATL CR'!$I:$I,'ATL GA Inventory'!$B118,'ATL CR'!$L:$L,'ATL GA Inventory'!GP$3)</f>
        <v>0</v>
      </c>
      <c r="GQ118" s="45">
        <f>SUMIFS('ATL RAW'!$J:$J,'ATL RAW'!$I:$I,'ATL GA Inventory'!$B118,'ATL RAW'!$L:$L,'ATL GA Inventory'!GQ$3)+SUMIFS('ATL CR'!$J:$J,'ATL CR'!$I:$I,'ATL GA Inventory'!$B118,'ATL CR'!$L:$L,'ATL GA Inventory'!GQ$3)</f>
        <v>0</v>
      </c>
      <c r="GR118" s="45">
        <f>SUMIFS('ATL RAW'!$J:$J,'ATL RAW'!$I:$I,'ATL GA Inventory'!$B118,'ATL RAW'!$L:$L,'ATL GA Inventory'!GR$3)+SUMIFS('ATL CR'!$J:$J,'ATL CR'!$I:$I,'ATL GA Inventory'!$B118,'ATL CR'!$L:$L,'ATL GA Inventory'!GR$3)</f>
        <v>0</v>
      </c>
      <c r="GS118" s="45">
        <f>SUMIFS('ATL RAW'!$J:$J,'ATL RAW'!$I:$I,'ATL GA Inventory'!$B118,'ATL RAW'!$L:$L,'ATL GA Inventory'!GS$3)+SUMIFS('ATL CR'!$J:$J,'ATL CR'!$I:$I,'ATL GA Inventory'!$B118,'ATL CR'!$L:$L,'ATL GA Inventory'!GS$3)</f>
        <v>0</v>
      </c>
      <c r="GT118" s="45">
        <f>SUMIFS('ATL RAW'!$J:$J,'ATL RAW'!$I:$I,'ATL GA Inventory'!$B118,'ATL RAW'!$L:$L,'ATL GA Inventory'!GT$3)+SUMIFS('ATL CR'!$J:$J,'ATL CR'!$I:$I,'ATL GA Inventory'!$B118,'ATL CR'!$L:$L,'ATL GA Inventory'!GT$3)</f>
        <v>0</v>
      </c>
      <c r="GU118" s="45">
        <f>SUMIFS('ATL RAW'!$J:$J,'ATL RAW'!$I:$I,'ATL GA Inventory'!$B118,'ATL RAW'!$L:$L,'ATL GA Inventory'!GU$3)+SUMIFS('ATL CR'!$J:$J,'ATL CR'!$I:$I,'ATL GA Inventory'!$B118,'ATL CR'!$L:$L,'ATL GA Inventory'!GU$3)</f>
        <v>0</v>
      </c>
      <c r="GV118" s="45">
        <f>SUMIFS('ATL RAW'!$J:$J,'ATL RAW'!$I:$I,'ATL GA Inventory'!$B118,'ATL RAW'!$L:$L,'ATL GA Inventory'!GV$3)+SUMIFS('ATL CR'!$J:$J,'ATL CR'!$I:$I,'ATL GA Inventory'!$B118,'ATL CR'!$L:$L,'ATL GA Inventory'!GV$3)</f>
        <v>0</v>
      </c>
      <c r="GW118" s="45">
        <f>SUMIFS('ATL RAW'!$J:$J,'ATL RAW'!$I:$I,'ATL GA Inventory'!$B118,'ATL RAW'!$L:$L,'ATL GA Inventory'!GW$3)+SUMIFS('ATL CR'!$J:$J,'ATL CR'!$I:$I,'ATL GA Inventory'!$B118,'ATL CR'!$L:$L,'ATL GA Inventory'!GW$3)</f>
        <v>0</v>
      </c>
      <c r="GX118" s="45">
        <f>SUMIFS('ATL RAW'!$J:$J,'ATL RAW'!$I:$I,'ATL GA Inventory'!$B118,'ATL RAW'!$L:$L,'ATL GA Inventory'!GX$3)+SUMIFS('ATL CR'!$J:$J,'ATL CR'!$I:$I,'ATL GA Inventory'!$B118,'ATL CR'!$L:$L,'ATL GA Inventory'!GX$3)</f>
        <v>0</v>
      </c>
      <c r="GY118" s="45">
        <f>SUMIFS('ATL RAW'!$J:$J,'ATL RAW'!$I:$I,'ATL GA Inventory'!$B118,'ATL RAW'!$L:$L,'ATL GA Inventory'!GY$3)+SUMIFS('ATL CR'!$J:$J,'ATL CR'!$I:$I,'ATL GA Inventory'!$B118,'ATL CR'!$L:$L,'ATL GA Inventory'!GY$3)</f>
        <v>0</v>
      </c>
    </row>
    <row r="119" spans="1:207" hidden="1">
      <c r="A119" s="43" t="s">
        <v>936</v>
      </c>
      <c r="B119" s="43">
        <f t="shared" si="14"/>
        <v>46208130</v>
      </c>
      <c r="C119" s="43" t="str">
        <f t="shared" si="14"/>
        <v>Q.PEAK DUO BLK G6P+</v>
      </c>
      <c r="D119" s="44" t="str">
        <f t="shared" si="14"/>
        <v>350</v>
      </c>
      <c r="E119" s="45">
        <f>SUMIFS('ATL RAW'!$J:$J,'ATL RAW'!$I:$I,'ATL GA Inventory'!$B119,'ATL RAW'!$L:$L,'ATL GA Inventory'!E$3)+SUMIFS('ATL CR'!$J:$J,'ATL CR'!$I:$I,'ATL GA Inventory'!$B119,'ATL CR'!$L:$L,'ATL GA Inventory'!E$3)</f>
        <v>0</v>
      </c>
      <c r="F119" s="45">
        <f>SUMIFS('ATL RAW'!$J:$J,'ATL RAW'!$I:$I,'ATL GA Inventory'!$B119,'ATL RAW'!$L:$L,'ATL GA Inventory'!F$3)+SUMIFS('ATL CR'!$J:$J,'ATL CR'!$I:$I,'ATL GA Inventory'!$B119,'ATL CR'!$L:$L,'ATL GA Inventory'!F$3)</f>
        <v>0</v>
      </c>
      <c r="G119" s="45">
        <f>SUMIFS('ATL RAW'!$J:$J,'ATL RAW'!$I:$I,'ATL GA Inventory'!$B119,'ATL RAW'!$L:$L,'ATL GA Inventory'!G$3)+SUMIFS('ATL CR'!$J:$J,'ATL CR'!$I:$I,'ATL GA Inventory'!$B119,'ATL CR'!$L:$L,'ATL GA Inventory'!G$3)</f>
        <v>0</v>
      </c>
      <c r="H119" s="45">
        <f>SUMIFS('ATL RAW'!$J:$J,'ATL RAW'!$I:$I,'ATL GA Inventory'!$B119,'ATL RAW'!$L:$L,'ATL GA Inventory'!H$3)+SUMIFS('ATL CR'!$J:$J,'ATL CR'!$I:$I,'ATL GA Inventory'!$B119,'ATL CR'!$L:$L,'ATL GA Inventory'!H$3)</f>
        <v>0</v>
      </c>
      <c r="I119" s="45">
        <f>SUMIFS('ATL RAW'!$J:$J,'ATL RAW'!$I:$I,'ATL GA Inventory'!$B119,'ATL RAW'!$L:$L,'ATL GA Inventory'!I$3)+SUMIFS('ATL CR'!$J:$J,'ATL CR'!$I:$I,'ATL GA Inventory'!$B119,'ATL CR'!$L:$L,'ATL GA Inventory'!I$3)</f>
        <v>0</v>
      </c>
      <c r="J119" s="45">
        <f>SUMIFS('ATL RAW'!$J:$J,'ATL RAW'!$I:$I,'ATL GA Inventory'!$B119,'ATL RAW'!$L:$L,'ATL GA Inventory'!J$3)+SUMIFS('ATL CR'!$J:$J,'ATL CR'!$I:$I,'ATL GA Inventory'!$B119,'ATL CR'!$L:$L,'ATL GA Inventory'!J$3)</f>
        <v>0</v>
      </c>
      <c r="K119" s="45">
        <f>SUMIFS('ATL RAW'!$J:$J,'ATL RAW'!$I:$I,'ATL GA Inventory'!$B119,'ATL RAW'!$L:$L,'ATL GA Inventory'!K$3)+SUMIFS('ATL CR'!$J:$J,'ATL CR'!$I:$I,'ATL GA Inventory'!$B119,'ATL CR'!$L:$L,'ATL GA Inventory'!K$3)</f>
        <v>0</v>
      </c>
      <c r="L119" s="45">
        <f>SUMIFS('ATL RAW'!$J:$J,'ATL RAW'!$I:$I,'ATL GA Inventory'!$B119,'ATL RAW'!$L:$L,'ATL GA Inventory'!L$3)+SUMIFS('ATL CR'!$J:$J,'ATL CR'!$I:$I,'ATL GA Inventory'!$B119,'ATL CR'!$L:$L,'ATL GA Inventory'!L$3)</f>
        <v>0</v>
      </c>
      <c r="M119" s="45">
        <f>SUMIFS('ATL RAW'!$J:$J,'ATL RAW'!$I:$I,'ATL GA Inventory'!$B119,'ATL RAW'!$L:$L,'ATL GA Inventory'!M$3)+SUMIFS('ATL CR'!$J:$J,'ATL CR'!$I:$I,'ATL GA Inventory'!$B119,'ATL CR'!$L:$L,'ATL GA Inventory'!M$3)</f>
        <v>0</v>
      </c>
      <c r="N119" s="45">
        <f>SUMIFS('ATL RAW'!$J:$J,'ATL RAW'!$I:$I,'ATL GA Inventory'!$B119,'ATL RAW'!$L:$L,'ATL GA Inventory'!N$3)+SUMIFS('ATL CR'!$J:$J,'ATL CR'!$I:$I,'ATL GA Inventory'!$B119,'ATL CR'!$L:$L,'ATL GA Inventory'!N$3)</f>
        <v>0</v>
      </c>
      <c r="O119" s="45">
        <f>SUMIFS('ATL RAW'!$J:$J,'ATL RAW'!$I:$I,'ATL GA Inventory'!$B119,'ATL RAW'!$L:$L,'ATL GA Inventory'!O$3)+SUMIFS('ATL CR'!$J:$J,'ATL CR'!$I:$I,'ATL GA Inventory'!$B119,'ATL CR'!$L:$L,'ATL GA Inventory'!O$3)</f>
        <v>0</v>
      </c>
      <c r="P119" s="45">
        <f>SUMIFS('ATL RAW'!$J:$J,'ATL RAW'!$I:$I,'ATL GA Inventory'!$B119,'ATL RAW'!$L:$L,'ATL GA Inventory'!P$3)+SUMIFS('ATL CR'!$J:$J,'ATL CR'!$I:$I,'ATL GA Inventory'!$B119,'ATL CR'!$L:$L,'ATL GA Inventory'!P$3)</f>
        <v>0</v>
      </c>
      <c r="Q119" s="45">
        <f>SUMIFS('ATL RAW'!$J:$J,'ATL RAW'!$I:$I,'ATL GA Inventory'!$B119,'ATL RAW'!$L:$L,'ATL GA Inventory'!Q$3)+SUMIFS('ATL CR'!$J:$J,'ATL CR'!$I:$I,'ATL GA Inventory'!$B119,'ATL CR'!$L:$L,'ATL GA Inventory'!Q$3)</f>
        <v>0</v>
      </c>
      <c r="R119" s="45">
        <f>SUMIFS('ATL RAW'!$J:$J,'ATL RAW'!$I:$I,'ATL GA Inventory'!$B119,'ATL RAW'!$L:$L,'ATL GA Inventory'!R$3)+SUMIFS('ATL CR'!$J:$J,'ATL CR'!$I:$I,'ATL GA Inventory'!$B119,'ATL CR'!$L:$L,'ATL GA Inventory'!R$3)</f>
        <v>0</v>
      </c>
      <c r="S119" s="45">
        <f>SUMIFS('ATL RAW'!$J:$J,'ATL RAW'!$I:$I,'ATL GA Inventory'!$B119,'ATL RAW'!$L:$L,'ATL GA Inventory'!S$3)+SUMIFS('ATL CR'!$J:$J,'ATL CR'!$I:$I,'ATL GA Inventory'!$B119,'ATL CR'!$L:$L,'ATL GA Inventory'!S$3)</f>
        <v>0</v>
      </c>
      <c r="T119" s="45">
        <f>SUMIFS('ATL RAW'!$J:$J,'ATL RAW'!$I:$I,'ATL GA Inventory'!$B119,'ATL RAW'!$L:$L,'ATL GA Inventory'!T$3)+SUMIFS('ATL CR'!$J:$J,'ATL CR'!$I:$I,'ATL GA Inventory'!$B119,'ATL CR'!$L:$L,'ATL GA Inventory'!T$3)</f>
        <v>0</v>
      </c>
      <c r="U119" s="45">
        <f>SUMIFS('ATL RAW'!$J:$J,'ATL RAW'!$I:$I,'ATL GA Inventory'!$B119,'ATL RAW'!$L:$L,'ATL GA Inventory'!U$3)+SUMIFS('ATL CR'!$J:$J,'ATL CR'!$I:$I,'ATL GA Inventory'!$B119,'ATL CR'!$L:$L,'ATL GA Inventory'!U$3)</f>
        <v>0</v>
      </c>
      <c r="V119" s="45">
        <f>SUMIFS('ATL RAW'!$J:$J,'ATL RAW'!$I:$I,'ATL GA Inventory'!$B119,'ATL RAW'!$L:$L,'ATL GA Inventory'!V$3)+SUMIFS('ATL CR'!$J:$J,'ATL CR'!$I:$I,'ATL GA Inventory'!$B119,'ATL CR'!$L:$L,'ATL GA Inventory'!V$3)</f>
        <v>0</v>
      </c>
      <c r="W119" s="45">
        <f>SUMIFS('ATL RAW'!$J:$J,'ATL RAW'!$I:$I,'ATL GA Inventory'!$B119,'ATL RAW'!$L:$L,'ATL GA Inventory'!W$3)+SUMIFS('ATL CR'!$J:$J,'ATL CR'!$I:$I,'ATL GA Inventory'!$B119,'ATL CR'!$L:$L,'ATL GA Inventory'!W$3)</f>
        <v>0</v>
      </c>
      <c r="X119" s="45">
        <f>SUMIFS('ATL RAW'!$J:$J,'ATL RAW'!$I:$I,'ATL GA Inventory'!$B119,'ATL RAW'!$L:$L,'ATL GA Inventory'!X$3)+SUMIFS('ATL CR'!$J:$J,'ATL CR'!$I:$I,'ATL GA Inventory'!$B119,'ATL CR'!$L:$L,'ATL GA Inventory'!X$3)</f>
        <v>0</v>
      </c>
      <c r="Y119" s="45">
        <f>SUMIFS('ATL RAW'!$J:$J,'ATL RAW'!$I:$I,'ATL GA Inventory'!$B119,'ATL RAW'!$L:$L,'ATL GA Inventory'!Y$3)+SUMIFS('ATL CR'!$J:$J,'ATL CR'!$I:$I,'ATL GA Inventory'!$B119,'ATL CR'!$L:$L,'ATL GA Inventory'!Y$3)</f>
        <v>0</v>
      </c>
      <c r="Z119" s="45">
        <f>SUMIFS('ATL RAW'!$J:$J,'ATL RAW'!$I:$I,'ATL GA Inventory'!$B119,'ATL RAW'!$L:$L,'ATL GA Inventory'!Z$3)+SUMIFS('ATL CR'!$J:$J,'ATL CR'!$I:$I,'ATL GA Inventory'!$B119,'ATL CR'!$L:$L,'ATL GA Inventory'!Z$3)</f>
        <v>0</v>
      </c>
      <c r="AA119" s="45">
        <f>SUMIFS('ATL RAW'!$J:$J,'ATL RAW'!$I:$I,'ATL GA Inventory'!$B119,'ATL RAW'!$L:$L,'ATL GA Inventory'!AA$3)+SUMIFS('ATL CR'!$J:$J,'ATL CR'!$I:$I,'ATL GA Inventory'!$B119,'ATL CR'!$L:$L,'ATL GA Inventory'!AA$3)</f>
        <v>0</v>
      </c>
      <c r="AB119" s="45">
        <f>SUMIFS('ATL RAW'!$J:$J,'ATL RAW'!$I:$I,'ATL GA Inventory'!$B119,'ATL RAW'!$L:$L,'ATL GA Inventory'!AB$3)+SUMIFS('ATL CR'!$J:$J,'ATL CR'!$I:$I,'ATL GA Inventory'!$B119,'ATL CR'!$L:$L,'ATL GA Inventory'!AB$3)</f>
        <v>0</v>
      </c>
      <c r="AC119" s="45">
        <f>SUMIFS('ATL RAW'!$J:$J,'ATL RAW'!$I:$I,'ATL GA Inventory'!$B119,'ATL RAW'!$L:$L,'ATL GA Inventory'!AC$3)+SUMIFS('ATL CR'!$J:$J,'ATL CR'!$I:$I,'ATL GA Inventory'!$B119,'ATL CR'!$L:$L,'ATL GA Inventory'!AC$3)</f>
        <v>0</v>
      </c>
      <c r="AD119" s="45">
        <f>SUMIFS('ATL RAW'!$J:$J,'ATL RAW'!$I:$I,'ATL GA Inventory'!$B119,'ATL RAW'!$L:$L,'ATL GA Inventory'!AD$3)+SUMIFS('ATL CR'!$J:$J,'ATL CR'!$I:$I,'ATL GA Inventory'!$B119,'ATL CR'!$L:$L,'ATL GA Inventory'!AD$3)</f>
        <v>0</v>
      </c>
      <c r="AE119" s="45">
        <f>SUMIFS('ATL RAW'!$J:$J,'ATL RAW'!$I:$I,'ATL GA Inventory'!$B119,'ATL RAW'!$L:$L,'ATL GA Inventory'!AE$3)+SUMIFS('ATL CR'!$J:$J,'ATL CR'!$I:$I,'ATL GA Inventory'!$B119,'ATL CR'!$L:$L,'ATL GA Inventory'!AE$3)</f>
        <v>0</v>
      </c>
      <c r="AF119" s="45">
        <f>SUMIFS('ATL RAW'!$J:$J,'ATL RAW'!$I:$I,'ATL GA Inventory'!$B119,'ATL RAW'!$L:$L,'ATL GA Inventory'!AF$3)+SUMIFS('ATL CR'!$J:$J,'ATL CR'!$I:$I,'ATL GA Inventory'!$B119,'ATL CR'!$L:$L,'ATL GA Inventory'!AF$3)</f>
        <v>0</v>
      </c>
      <c r="AG119" s="45">
        <f>SUMIFS('ATL RAW'!$J:$J,'ATL RAW'!$I:$I,'ATL GA Inventory'!$B119,'ATL RAW'!$L:$L,'ATL GA Inventory'!AG$3)+SUMIFS('ATL CR'!$J:$J,'ATL CR'!$I:$I,'ATL GA Inventory'!$B119,'ATL CR'!$L:$L,'ATL GA Inventory'!AG$3)</f>
        <v>0</v>
      </c>
      <c r="AH119" s="45">
        <f>SUMIFS('ATL RAW'!$J:$J,'ATL RAW'!$I:$I,'ATL GA Inventory'!$B119,'ATL RAW'!$L:$L,'ATL GA Inventory'!AH$3)+SUMIFS('ATL CR'!$J:$J,'ATL CR'!$I:$I,'ATL GA Inventory'!$B119,'ATL CR'!$L:$L,'ATL GA Inventory'!AH$3)</f>
        <v>0</v>
      </c>
      <c r="AI119" s="45">
        <f>SUMIFS('ATL RAW'!$J:$J,'ATL RAW'!$I:$I,'ATL GA Inventory'!$B119,'ATL RAW'!$L:$L,'ATL GA Inventory'!AI$3)+SUMIFS('ATL CR'!$J:$J,'ATL CR'!$I:$I,'ATL GA Inventory'!$B119,'ATL CR'!$L:$L,'ATL GA Inventory'!AI$3)</f>
        <v>0</v>
      </c>
      <c r="AJ119" s="45">
        <f>SUMIFS('ATL RAW'!$J:$J,'ATL RAW'!$I:$I,'ATL GA Inventory'!$B119,'ATL RAW'!$L:$L,'ATL GA Inventory'!AJ$3)+SUMIFS('ATL CR'!$J:$J,'ATL CR'!$I:$I,'ATL GA Inventory'!$B119,'ATL CR'!$L:$L,'ATL GA Inventory'!AJ$3)</f>
        <v>0</v>
      </c>
      <c r="AK119" s="45">
        <f>SUMIFS('ATL RAW'!$J:$J,'ATL RAW'!$I:$I,'ATL GA Inventory'!$B119,'ATL RAW'!$L:$L,'ATL GA Inventory'!AK$3)+SUMIFS('ATL CR'!$J:$J,'ATL CR'!$I:$I,'ATL GA Inventory'!$B119,'ATL CR'!$L:$L,'ATL GA Inventory'!AK$3)</f>
        <v>0</v>
      </c>
      <c r="AL119" s="45">
        <f>SUMIFS('ATL RAW'!$J:$J,'ATL RAW'!$I:$I,'ATL GA Inventory'!$B119,'ATL RAW'!$L:$L,'ATL GA Inventory'!AL$3)+SUMIFS('ATL CR'!$J:$J,'ATL CR'!$I:$I,'ATL GA Inventory'!$B119,'ATL CR'!$L:$L,'ATL GA Inventory'!AL$3)</f>
        <v>0</v>
      </c>
      <c r="AM119" s="45">
        <f>SUMIFS('ATL RAW'!$J:$J,'ATL RAW'!$I:$I,'ATL GA Inventory'!$B119,'ATL RAW'!$L:$L,'ATL GA Inventory'!AM$3)+SUMIFS('ATL CR'!$J:$J,'ATL CR'!$I:$I,'ATL GA Inventory'!$B119,'ATL CR'!$L:$L,'ATL GA Inventory'!AM$3)</f>
        <v>0</v>
      </c>
      <c r="AN119" s="45">
        <f>SUMIFS('ATL RAW'!$J:$J,'ATL RAW'!$I:$I,'ATL GA Inventory'!$B119,'ATL RAW'!$L:$L,'ATL GA Inventory'!AN$3)+SUMIFS('ATL CR'!$J:$J,'ATL CR'!$I:$I,'ATL GA Inventory'!$B119,'ATL CR'!$L:$L,'ATL GA Inventory'!AN$3)</f>
        <v>0</v>
      </c>
      <c r="AO119" s="45">
        <f>SUMIFS('ATL RAW'!$J:$J,'ATL RAW'!$I:$I,'ATL GA Inventory'!$B119,'ATL RAW'!$L:$L,'ATL GA Inventory'!AO$3)+SUMIFS('ATL CR'!$J:$J,'ATL CR'!$I:$I,'ATL GA Inventory'!$B119,'ATL CR'!$L:$L,'ATL GA Inventory'!AO$3)</f>
        <v>0</v>
      </c>
      <c r="AP119" s="45">
        <f>SUMIFS('ATL RAW'!$J:$J,'ATL RAW'!$I:$I,'ATL GA Inventory'!$B119,'ATL RAW'!$L:$L,'ATL GA Inventory'!AP$3)+SUMIFS('ATL CR'!$J:$J,'ATL CR'!$I:$I,'ATL GA Inventory'!$B119,'ATL CR'!$L:$L,'ATL GA Inventory'!AP$3)</f>
        <v>0</v>
      </c>
      <c r="AQ119" s="45">
        <f>SUMIFS('ATL RAW'!$J:$J,'ATL RAW'!$I:$I,'ATL GA Inventory'!$B119,'ATL RAW'!$L:$L,'ATL GA Inventory'!AQ$3)+SUMIFS('ATL CR'!$J:$J,'ATL CR'!$I:$I,'ATL GA Inventory'!$B119,'ATL CR'!$L:$L,'ATL GA Inventory'!AQ$3)</f>
        <v>0</v>
      </c>
      <c r="AR119" s="45">
        <f>SUMIFS('ATL RAW'!$J:$J,'ATL RAW'!$I:$I,'ATL GA Inventory'!$B119,'ATL RAW'!$L:$L,'ATL GA Inventory'!AR$3)+SUMIFS('ATL CR'!$J:$J,'ATL CR'!$I:$I,'ATL GA Inventory'!$B119,'ATL CR'!$L:$L,'ATL GA Inventory'!AR$3)</f>
        <v>0</v>
      </c>
      <c r="AS119" s="45">
        <f>SUMIFS('ATL RAW'!$J:$J,'ATL RAW'!$I:$I,'ATL GA Inventory'!$B119,'ATL RAW'!$L:$L,'ATL GA Inventory'!AS$3)+SUMIFS('ATL CR'!$J:$J,'ATL CR'!$I:$I,'ATL GA Inventory'!$B119,'ATL CR'!$L:$L,'ATL GA Inventory'!AS$3)</f>
        <v>0</v>
      </c>
      <c r="AT119" s="45">
        <f>SUMIFS('ATL RAW'!$J:$J,'ATL RAW'!$I:$I,'ATL GA Inventory'!$B119,'ATL RAW'!$L:$L,'ATL GA Inventory'!AT$3)+SUMIFS('ATL CR'!$J:$J,'ATL CR'!$I:$I,'ATL GA Inventory'!$B119,'ATL CR'!$L:$L,'ATL GA Inventory'!AT$3)</f>
        <v>0</v>
      </c>
      <c r="AU119" s="45">
        <f>SUMIFS('ATL RAW'!$J:$J,'ATL RAW'!$I:$I,'ATL GA Inventory'!$B119,'ATL RAW'!$L:$L,'ATL GA Inventory'!AU$3)+SUMIFS('ATL CR'!$J:$J,'ATL CR'!$I:$I,'ATL GA Inventory'!$B119,'ATL CR'!$L:$L,'ATL GA Inventory'!AU$3)</f>
        <v>0</v>
      </c>
      <c r="AV119" s="45">
        <f>SUMIFS('ATL RAW'!$J:$J,'ATL RAW'!$I:$I,'ATL GA Inventory'!$B119,'ATL RAW'!$L:$L,'ATL GA Inventory'!AV$3)+SUMIFS('ATL CR'!$J:$J,'ATL CR'!$I:$I,'ATL GA Inventory'!$B119,'ATL CR'!$L:$L,'ATL GA Inventory'!AV$3)</f>
        <v>0</v>
      </c>
      <c r="AW119" s="45">
        <f>SUMIFS('ATL RAW'!$J:$J,'ATL RAW'!$I:$I,'ATL GA Inventory'!$B119,'ATL RAW'!$L:$L,'ATL GA Inventory'!AW$3)+SUMIFS('ATL CR'!$J:$J,'ATL CR'!$I:$I,'ATL GA Inventory'!$B119,'ATL CR'!$L:$L,'ATL GA Inventory'!AW$3)</f>
        <v>0</v>
      </c>
      <c r="AX119" s="45">
        <f>SUMIFS('ATL RAW'!$J:$J,'ATL RAW'!$I:$I,'ATL GA Inventory'!$B119,'ATL RAW'!$L:$L,'ATL GA Inventory'!AX$3)+SUMIFS('ATL CR'!$J:$J,'ATL CR'!$I:$I,'ATL GA Inventory'!$B119,'ATL CR'!$L:$L,'ATL GA Inventory'!AX$3)</f>
        <v>0</v>
      </c>
      <c r="AY119" s="45">
        <f>SUMIFS('ATL RAW'!$J:$J,'ATL RAW'!$I:$I,'ATL GA Inventory'!$B119,'ATL RAW'!$L:$L,'ATL GA Inventory'!AY$3)+SUMIFS('ATL CR'!$J:$J,'ATL CR'!$I:$I,'ATL GA Inventory'!$B119,'ATL CR'!$L:$L,'ATL GA Inventory'!AY$3)</f>
        <v>0</v>
      </c>
      <c r="AZ119" s="45">
        <f>SUMIFS('ATL RAW'!$J:$J,'ATL RAW'!$I:$I,'ATL GA Inventory'!$B119,'ATL RAW'!$L:$L,'ATL GA Inventory'!AZ$3)+SUMIFS('ATL CR'!$J:$J,'ATL CR'!$I:$I,'ATL GA Inventory'!$B119,'ATL CR'!$L:$L,'ATL GA Inventory'!AZ$3)</f>
        <v>0</v>
      </c>
      <c r="BA119" s="45">
        <f>SUMIFS('ATL RAW'!$J:$J,'ATL RAW'!$I:$I,'ATL GA Inventory'!$B119,'ATL RAW'!$L:$L,'ATL GA Inventory'!BA$3)+SUMIFS('ATL CR'!$J:$J,'ATL CR'!$I:$I,'ATL GA Inventory'!$B119,'ATL CR'!$L:$L,'ATL GA Inventory'!BA$3)</f>
        <v>0</v>
      </c>
      <c r="BB119" s="45">
        <f>SUMIFS('ATL RAW'!$J:$J,'ATL RAW'!$I:$I,'ATL GA Inventory'!$B119,'ATL RAW'!$L:$L,'ATL GA Inventory'!BB$3)+SUMIFS('ATL CR'!$J:$J,'ATL CR'!$I:$I,'ATL GA Inventory'!$B119,'ATL CR'!$L:$L,'ATL GA Inventory'!BB$3)</f>
        <v>0</v>
      </c>
      <c r="BC119" s="45">
        <f>SUMIFS('ATL RAW'!$J:$J,'ATL RAW'!$I:$I,'ATL GA Inventory'!$B119,'ATL RAW'!$L:$L,'ATL GA Inventory'!BC$3)+SUMIFS('ATL CR'!$J:$J,'ATL CR'!$I:$I,'ATL GA Inventory'!$B119,'ATL CR'!$L:$L,'ATL GA Inventory'!BC$3)</f>
        <v>0</v>
      </c>
      <c r="BD119" s="45">
        <f>SUMIFS('ATL RAW'!$J:$J,'ATL RAW'!$I:$I,'ATL GA Inventory'!$B119,'ATL RAW'!$L:$L,'ATL GA Inventory'!BD$3)+SUMIFS('ATL CR'!$J:$J,'ATL CR'!$I:$I,'ATL GA Inventory'!$B119,'ATL CR'!$L:$L,'ATL GA Inventory'!BD$3)</f>
        <v>0</v>
      </c>
      <c r="BE119" s="45">
        <f>SUMIFS('ATL RAW'!$J:$J,'ATL RAW'!$I:$I,'ATL GA Inventory'!$B119,'ATL RAW'!$L:$L,'ATL GA Inventory'!BE$3)+SUMIFS('ATL CR'!$J:$J,'ATL CR'!$I:$I,'ATL GA Inventory'!$B119,'ATL CR'!$L:$L,'ATL GA Inventory'!BE$3)</f>
        <v>0</v>
      </c>
      <c r="BF119" s="45">
        <f>SUMIFS('ATL RAW'!$J:$J,'ATL RAW'!$I:$I,'ATL GA Inventory'!$B119,'ATL RAW'!$L:$L,'ATL GA Inventory'!BF$3)+SUMIFS('ATL CR'!$J:$J,'ATL CR'!$I:$I,'ATL GA Inventory'!$B119,'ATL CR'!$L:$L,'ATL GA Inventory'!BF$3)</f>
        <v>0</v>
      </c>
      <c r="BG119" s="45">
        <f>SUMIFS('ATL RAW'!$J:$J,'ATL RAW'!$I:$I,'ATL GA Inventory'!$B119,'ATL RAW'!$L:$L,'ATL GA Inventory'!BG$3)+SUMIFS('ATL CR'!$J:$J,'ATL CR'!$I:$I,'ATL GA Inventory'!$B119,'ATL CR'!$L:$L,'ATL GA Inventory'!BG$3)</f>
        <v>0</v>
      </c>
      <c r="BH119" s="45">
        <f>SUMIFS('ATL RAW'!$J:$J,'ATL RAW'!$I:$I,'ATL GA Inventory'!$B119,'ATL RAW'!$L:$L,'ATL GA Inventory'!BH$3)+SUMIFS('ATL CR'!$J:$J,'ATL CR'!$I:$I,'ATL GA Inventory'!$B119,'ATL CR'!$L:$L,'ATL GA Inventory'!BH$3)</f>
        <v>0</v>
      </c>
      <c r="BI119" s="45">
        <f>SUMIFS('ATL RAW'!$J:$J,'ATL RAW'!$I:$I,'ATL GA Inventory'!$B119,'ATL RAW'!$L:$L,'ATL GA Inventory'!BI$3)+SUMIFS('ATL CR'!$J:$J,'ATL CR'!$I:$I,'ATL GA Inventory'!$B119,'ATL CR'!$L:$L,'ATL GA Inventory'!BI$3)</f>
        <v>0</v>
      </c>
      <c r="BJ119" s="45">
        <f>SUMIFS('ATL RAW'!$J:$J,'ATL RAW'!$I:$I,'ATL GA Inventory'!$B119,'ATL RAW'!$L:$L,'ATL GA Inventory'!BJ$3)+SUMIFS('ATL CR'!$J:$J,'ATL CR'!$I:$I,'ATL GA Inventory'!$B119,'ATL CR'!$L:$L,'ATL GA Inventory'!BJ$3)</f>
        <v>0</v>
      </c>
      <c r="BK119" s="45">
        <f>SUMIFS('ATL RAW'!$J:$J,'ATL RAW'!$I:$I,'ATL GA Inventory'!$B119,'ATL RAW'!$L:$L,'ATL GA Inventory'!BK$3)+SUMIFS('ATL CR'!$J:$J,'ATL CR'!$I:$I,'ATL GA Inventory'!$B119,'ATL CR'!$L:$L,'ATL GA Inventory'!BK$3)</f>
        <v>0</v>
      </c>
      <c r="BL119" s="45">
        <f>SUMIFS('ATL RAW'!$J:$J,'ATL RAW'!$I:$I,'ATL GA Inventory'!$B119,'ATL RAW'!$L:$L,'ATL GA Inventory'!BL$3)+SUMIFS('ATL CR'!$J:$J,'ATL CR'!$I:$I,'ATL GA Inventory'!$B119,'ATL CR'!$L:$L,'ATL GA Inventory'!BL$3)</f>
        <v>0</v>
      </c>
      <c r="BM119" s="45">
        <f>SUMIFS('ATL RAW'!$J:$J,'ATL RAW'!$I:$I,'ATL GA Inventory'!$B119,'ATL RAW'!$L:$L,'ATL GA Inventory'!BM$3)+SUMIFS('ATL CR'!$J:$J,'ATL CR'!$I:$I,'ATL GA Inventory'!$B119,'ATL CR'!$L:$L,'ATL GA Inventory'!BM$3)</f>
        <v>0</v>
      </c>
      <c r="BN119" s="45">
        <f>SUMIFS('ATL RAW'!$J:$J,'ATL RAW'!$I:$I,'ATL GA Inventory'!$B119,'ATL RAW'!$L:$L,'ATL GA Inventory'!BN$3)+SUMIFS('ATL CR'!$J:$J,'ATL CR'!$I:$I,'ATL GA Inventory'!$B119,'ATL CR'!$L:$L,'ATL GA Inventory'!BN$3)</f>
        <v>0</v>
      </c>
      <c r="BO119" s="45">
        <f>SUMIFS('ATL RAW'!$J:$J,'ATL RAW'!$I:$I,'ATL GA Inventory'!$B119,'ATL RAW'!$L:$L,'ATL GA Inventory'!BO$3)+SUMIFS('ATL CR'!$J:$J,'ATL CR'!$I:$I,'ATL GA Inventory'!$B119,'ATL CR'!$L:$L,'ATL GA Inventory'!BO$3)</f>
        <v>0</v>
      </c>
      <c r="BP119" s="45">
        <f>SUMIFS('ATL RAW'!$J:$J,'ATL RAW'!$I:$I,'ATL GA Inventory'!$B119,'ATL RAW'!$L:$L,'ATL GA Inventory'!BP$3)+SUMIFS('ATL CR'!$J:$J,'ATL CR'!$I:$I,'ATL GA Inventory'!$B119,'ATL CR'!$L:$L,'ATL GA Inventory'!BP$3)</f>
        <v>0</v>
      </c>
      <c r="BQ119" s="45">
        <f>SUMIFS('ATL RAW'!$J:$J,'ATL RAW'!$I:$I,'ATL GA Inventory'!$B119,'ATL RAW'!$L:$L,'ATL GA Inventory'!BQ$3)+SUMIFS('ATL CR'!$J:$J,'ATL CR'!$I:$I,'ATL GA Inventory'!$B119,'ATL CR'!$L:$L,'ATL GA Inventory'!BQ$3)</f>
        <v>0</v>
      </c>
      <c r="BR119" s="45">
        <f>SUMIFS('ATL RAW'!$J:$J,'ATL RAW'!$I:$I,'ATL GA Inventory'!$B119,'ATL RAW'!$L:$L,'ATL GA Inventory'!BR$3)+SUMIFS('ATL CR'!$J:$J,'ATL CR'!$I:$I,'ATL GA Inventory'!$B119,'ATL CR'!$L:$L,'ATL GA Inventory'!BR$3)</f>
        <v>0</v>
      </c>
      <c r="BS119" s="45">
        <f>SUMIFS('ATL RAW'!$J:$J,'ATL RAW'!$I:$I,'ATL GA Inventory'!$B119,'ATL RAW'!$L:$L,'ATL GA Inventory'!BS$3)+SUMIFS('ATL CR'!$J:$J,'ATL CR'!$I:$I,'ATL GA Inventory'!$B119,'ATL CR'!$L:$L,'ATL GA Inventory'!BS$3)</f>
        <v>0</v>
      </c>
      <c r="BT119" s="45">
        <f>SUMIFS('ATL RAW'!$J:$J,'ATL RAW'!$I:$I,'ATL GA Inventory'!$B119,'ATL RAW'!$L:$L,'ATL GA Inventory'!BT$3)+SUMIFS('ATL CR'!$J:$J,'ATL CR'!$I:$I,'ATL GA Inventory'!$B119,'ATL CR'!$L:$L,'ATL GA Inventory'!BT$3)</f>
        <v>0</v>
      </c>
      <c r="BU119" s="45">
        <f>SUMIFS('ATL RAW'!$J:$J,'ATL RAW'!$I:$I,'ATL GA Inventory'!$B119,'ATL RAW'!$L:$L,'ATL GA Inventory'!BU$3)+SUMIFS('ATL CR'!$J:$J,'ATL CR'!$I:$I,'ATL GA Inventory'!$B119,'ATL CR'!$L:$L,'ATL GA Inventory'!BU$3)</f>
        <v>0</v>
      </c>
      <c r="BV119" s="45">
        <f>SUMIFS('ATL RAW'!$J:$J,'ATL RAW'!$I:$I,'ATL GA Inventory'!$B119,'ATL RAW'!$L:$L,'ATL GA Inventory'!BV$3)+SUMIFS('ATL CR'!$J:$J,'ATL CR'!$I:$I,'ATL GA Inventory'!$B119,'ATL CR'!$L:$L,'ATL GA Inventory'!BV$3)</f>
        <v>0</v>
      </c>
      <c r="BW119" s="45">
        <f>SUMIFS('ATL RAW'!$J:$J,'ATL RAW'!$I:$I,'ATL GA Inventory'!$B119,'ATL RAW'!$L:$L,'ATL GA Inventory'!BW$3)+SUMIFS('ATL CR'!$J:$J,'ATL CR'!$I:$I,'ATL GA Inventory'!$B119,'ATL CR'!$L:$L,'ATL GA Inventory'!BW$3)</f>
        <v>0</v>
      </c>
      <c r="BX119" s="45">
        <f>SUMIFS('ATL RAW'!$J:$J,'ATL RAW'!$I:$I,'ATL GA Inventory'!$B119,'ATL RAW'!$L:$L,'ATL GA Inventory'!BX$3)+SUMIFS('ATL CR'!$J:$J,'ATL CR'!$I:$I,'ATL GA Inventory'!$B119,'ATL CR'!$L:$L,'ATL GA Inventory'!BX$3)</f>
        <v>0</v>
      </c>
      <c r="BY119" s="45">
        <f>SUMIFS('ATL RAW'!$J:$J,'ATL RAW'!$I:$I,'ATL GA Inventory'!$B119,'ATL RAW'!$L:$L,'ATL GA Inventory'!BY$3)+SUMIFS('ATL CR'!$J:$J,'ATL CR'!$I:$I,'ATL GA Inventory'!$B119,'ATL CR'!$L:$L,'ATL GA Inventory'!BY$3)</f>
        <v>0</v>
      </c>
      <c r="BZ119" s="45">
        <f>SUMIFS('ATL RAW'!$J:$J,'ATL RAW'!$I:$I,'ATL GA Inventory'!$B119,'ATL RAW'!$L:$L,'ATL GA Inventory'!BZ$3)+SUMIFS('ATL CR'!$J:$J,'ATL CR'!$I:$I,'ATL GA Inventory'!$B119,'ATL CR'!$L:$L,'ATL GA Inventory'!BZ$3)</f>
        <v>0</v>
      </c>
      <c r="CA119" s="45">
        <f>SUMIFS('ATL RAW'!$J:$J,'ATL RAW'!$I:$I,'ATL GA Inventory'!$B119,'ATL RAW'!$L:$L,'ATL GA Inventory'!CA$3)+SUMIFS('ATL CR'!$J:$J,'ATL CR'!$I:$I,'ATL GA Inventory'!$B119,'ATL CR'!$L:$L,'ATL GA Inventory'!CA$3)</f>
        <v>0</v>
      </c>
      <c r="CB119" s="45">
        <f>SUMIFS('ATL RAW'!$J:$J,'ATL RAW'!$I:$I,'ATL GA Inventory'!$B119,'ATL RAW'!$L:$L,'ATL GA Inventory'!CB$3)+SUMIFS('ATL CR'!$J:$J,'ATL CR'!$I:$I,'ATL GA Inventory'!$B119,'ATL CR'!$L:$L,'ATL GA Inventory'!CB$3)</f>
        <v>0</v>
      </c>
      <c r="CC119" s="45">
        <f>SUMIFS('ATL RAW'!$J:$J,'ATL RAW'!$I:$I,'ATL GA Inventory'!$B119,'ATL RAW'!$L:$L,'ATL GA Inventory'!CC$3)+SUMIFS('ATL CR'!$J:$J,'ATL CR'!$I:$I,'ATL GA Inventory'!$B119,'ATL CR'!$L:$L,'ATL GA Inventory'!CC$3)</f>
        <v>0</v>
      </c>
      <c r="CD119" s="45">
        <f>SUMIFS('ATL RAW'!$J:$J,'ATL RAW'!$I:$I,'ATL GA Inventory'!$B119,'ATL RAW'!$L:$L,'ATL GA Inventory'!CD$3)+SUMIFS('ATL CR'!$J:$J,'ATL CR'!$I:$I,'ATL GA Inventory'!$B119,'ATL CR'!$L:$L,'ATL GA Inventory'!CD$3)</f>
        <v>0</v>
      </c>
      <c r="CE119" s="45">
        <f>SUMIFS('ATL RAW'!$J:$J,'ATL RAW'!$I:$I,'ATL GA Inventory'!$B119,'ATL RAW'!$L:$L,'ATL GA Inventory'!CE$3)+SUMIFS('ATL CR'!$J:$J,'ATL CR'!$I:$I,'ATL GA Inventory'!$B119,'ATL CR'!$L:$L,'ATL GA Inventory'!CE$3)</f>
        <v>0</v>
      </c>
      <c r="CF119" s="45">
        <f>SUMIFS('ATL RAW'!$J:$J,'ATL RAW'!$I:$I,'ATL GA Inventory'!$B119,'ATL RAW'!$L:$L,'ATL GA Inventory'!CF$3)+SUMIFS('ATL CR'!$J:$J,'ATL CR'!$I:$I,'ATL GA Inventory'!$B119,'ATL CR'!$L:$L,'ATL GA Inventory'!CF$3)</f>
        <v>0</v>
      </c>
      <c r="CG119" s="45">
        <f>SUMIFS('ATL RAW'!$J:$J,'ATL RAW'!$I:$I,'ATL GA Inventory'!$B119,'ATL RAW'!$L:$L,'ATL GA Inventory'!CG$3)+SUMIFS('ATL CR'!$J:$J,'ATL CR'!$I:$I,'ATL GA Inventory'!$B119,'ATL CR'!$L:$L,'ATL GA Inventory'!CG$3)</f>
        <v>0</v>
      </c>
      <c r="CH119" s="45">
        <f>SUMIFS('ATL RAW'!$J:$J,'ATL RAW'!$I:$I,'ATL GA Inventory'!$B119,'ATL RAW'!$L:$L,'ATL GA Inventory'!CH$3)+SUMIFS('ATL CR'!$J:$J,'ATL CR'!$I:$I,'ATL GA Inventory'!$B119,'ATL CR'!$L:$L,'ATL GA Inventory'!CH$3)</f>
        <v>0</v>
      </c>
      <c r="CI119" s="45">
        <f>SUMIFS('ATL RAW'!$J:$J,'ATL RAW'!$I:$I,'ATL GA Inventory'!$B119,'ATL RAW'!$L:$L,'ATL GA Inventory'!CI$3)+SUMIFS('ATL CR'!$J:$J,'ATL CR'!$I:$I,'ATL GA Inventory'!$B119,'ATL CR'!$L:$L,'ATL GA Inventory'!CI$3)</f>
        <v>0</v>
      </c>
      <c r="CJ119" s="45">
        <f>SUMIFS('ATL RAW'!$J:$J,'ATL RAW'!$I:$I,'ATL GA Inventory'!$B119,'ATL RAW'!$L:$L,'ATL GA Inventory'!CJ$3)+SUMIFS('ATL CR'!$J:$J,'ATL CR'!$I:$I,'ATL GA Inventory'!$B119,'ATL CR'!$L:$L,'ATL GA Inventory'!CJ$3)</f>
        <v>0</v>
      </c>
      <c r="CK119" s="45">
        <f>SUMIFS('ATL RAW'!$J:$J,'ATL RAW'!$I:$I,'ATL GA Inventory'!$B119,'ATL RAW'!$L:$L,'ATL GA Inventory'!CK$3)+SUMIFS('ATL CR'!$J:$J,'ATL CR'!$I:$I,'ATL GA Inventory'!$B119,'ATL CR'!$L:$L,'ATL GA Inventory'!CK$3)</f>
        <v>0</v>
      </c>
      <c r="CL119" s="45">
        <f>SUMIFS('ATL RAW'!$J:$J,'ATL RAW'!$I:$I,'ATL GA Inventory'!$B119,'ATL RAW'!$L:$L,'ATL GA Inventory'!CL$3)+SUMIFS('ATL CR'!$J:$J,'ATL CR'!$I:$I,'ATL GA Inventory'!$B119,'ATL CR'!$L:$L,'ATL GA Inventory'!CL$3)</f>
        <v>0</v>
      </c>
      <c r="CM119" s="45">
        <f>SUMIFS('ATL RAW'!$J:$J,'ATL RAW'!$I:$I,'ATL GA Inventory'!$B119,'ATL RAW'!$L:$L,'ATL GA Inventory'!CM$3)+SUMIFS('ATL CR'!$J:$J,'ATL CR'!$I:$I,'ATL GA Inventory'!$B119,'ATL CR'!$L:$L,'ATL GA Inventory'!CM$3)</f>
        <v>0</v>
      </c>
      <c r="CN119" s="45">
        <f>SUMIFS('ATL RAW'!$J:$J,'ATL RAW'!$I:$I,'ATL GA Inventory'!$B119,'ATL RAW'!$L:$L,'ATL GA Inventory'!CN$3)+SUMIFS('ATL CR'!$J:$J,'ATL CR'!$I:$I,'ATL GA Inventory'!$B119,'ATL CR'!$L:$L,'ATL GA Inventory'!CN$3)</f>
        <v>0</v>
      </c>
      <c r="CO119" s="45">
        <f>SUMIFS('ATL RAW'!$J:$J,'ATL RAW'!$I:$I,'ATL GA Inventory'!$B119,'ATL RAW'!$L:$L,'ATL GA Inventory'!CO$3)+SUMIFS('ATL CR'!$J:$J,'ATL CR'!$I:$I,'ATL GA Inventory'!$B119,'ATL CR'!$L:$L,'ATL GA Inventory'!CO$3)</f>
        <v>0</v>
      </c>
      <c r="CP119" s="45">
        <f>SUMIFS('ATL RAW'!$J:$J,'ATL RAW'!$I:$I,'ATL GA Inventory'!$B119,'ATL RAW'!$L:$L,'ATL GA Inventory'!CP$3)+SUMIFS('ATL CR'!$J:$J,'ATL CR'!$I:$I,'ATL GA Inventory'!$B119,'ATL CR'!$L:$L,'ATL GA Inventory'!CP$3)</f>
        <v>0</v>
      </c>
      <c r="CQ119" s="45">
        <f>SUMIFS('ATL RAW'!$J:$J,'ATL RAW'!$I:$I,'ATL GA Inventory'!$B119,'ATL RAW'!$L:$L,'ATL GA Inventory'!CQ$3)+SUMIFS('ATL CR'!$J:$J,'ATL CR'!$I:$I,'ATL GA Inventory'!$B119,'ATL CR'!$L:$L,'ATL GA Inventory'!CQ$3)</f>
        <v>0</v>
      </c>
      <c r="CR119" s="45">
        <f>SUMIFS('ATL RAW'!$J:$J,'ATL RAW'!$I:$I,'ATL GA Inventory'!$B119,'ATL RAW'!$L:$L,'ATL GA Inventory'!CR$3)+SUMIFS('ATL CR'!$J:$J,'ATL CR'!$I:$I,'ATL GA Inventory'!$B119,'ATL CR'!$L:$L,'ATL GA Inventory'!CR$3)</f>
        <v>0</v>
      </c>
      <c r="CS119" s="45">
        <f>SUMIFS('ATL RAW'!$J:$J,'ATL RAW'!$I:$I,'ATL GA Inventory'!$B119,'ATL RAW'!$L:$L,'ATL GA Inventory'!CS$3)+SUMIFS('ATL CR'!$J:$J,'ATL CR'!$I:$I,'ATL GA Inventory'!$B119,'ATL CR'!$L:$L,'ATL GA Inventory'!CS$3)</f>
        <v>0</v>
      </c>
      <c r="CT119" s="45">
        <f>SUMIFS('ATL RAW'!$J:$J,'ATL RAW'!$I:$I,'ATL GA Inventory'!$B119,'ATL RAW'!$L:$L,'ATL GA Inventory'!CT$3)+SUMIFS('ATL CR'!$J:$J,'ATL CR'!$I:$I,'ATL GA Inventory'!$B119,'ATL CR'!$L:$L,'ATL GA Inventory'!CT$3)</f>
        <v>0</v>
      </c>
      <c r="CU119" s="45">
        <f>SUMIFS('ATL RAW'!$J:$J,'ATL RAW'!$I:$I,'ATL GA Inventory'!$B119,'ATL RAW'!$L:$L,'ATL GA Inventory'!CU$3)+SUMIFS('ATL CR'!$J:$J,'ATL CR'!$I:$I,'ATL GA Inventory'!$B119,'ATL CR'!$L:$L,'ATL GA Inventory'!CU$3)</f>
        <v>0</v>
      </c>
      <c r="CV119" s="45">
        <f>SUMIFS('ATL RAW'!$J:$J,'ATL RAW'!$I:$I,'ATL GA Inventory'!$B119,'ATL RAW'!$L:$L,'ATL GA Inventory'!CV$3)+SUMIFS('ATL CR'!$J:$J,'ATL CR'!$I:$I,'ATL GA Inventory'!$B119,'ATL CR'!$L:$L,'ATL GA Inventory'!CV$3)</f>
        <v>0</v>
      </c>
      <c r="CW119" s="45">
        <f>SUMIFS('ATL RAW'!$J:$J,'ATL RAW'!$I:$I,'ATL GA Inventory'!$B119,'ATL RAW'!$L:$L,'ATL GA Inventory'!CW$3)+SUMIFS('ATL CR'!$J:$J,'ATL CR'!$I:$I,'ATL GA Inventory'!$B119,'ATL CR'!$L:$L,'ATL GA Inventory'!CW$3)</f>
        <v>0</v>
      </c>
      <c r="CX119" s="45">
        <f>SUMIFS('ATL RAW'!$J:$J,'ATL RAW'!$I:$I,'ATL GA Inventory'!$B119,'ATL RAW'!$L:$L,'ATL GA Inventory'!CX$3)+SUMIFS('ATL CR'!$J:$J,'ATL CR'!$I:$I,'ATL GA Inventory'!$B119,'ATL CR'!$L:$L,'ATL GA Inventory'!CX$3)</f>
        <v>0</v>
      </c>
      <c r="CY119" s="45">
        <f>SUMIFS('ATL RAW'!$J:$J,'ATL RAW'!$I:$I,'ATL GA Inventory'!$B119,'ATL RAW'!$L:$L,'ATL GA Inventory'!CY$3)+SUMIFS('ATL CR'!$J:$J,'ATL CR'!$I:$I,'ATL GA Inventory'!$B119,'ATL CR'!$L:$L,'ATL GA Inventory'!CY$3)</f>
        <v>0</v>
      </c>
      <c r="CZ119" s="45">
        <f>SUMIFS('ATL RAW'!$J:$J,'ATL RAW'!$I:$I,'ATL GA Inventory'!$B119,'ATL RAW'!$L:$L,'ATL GA Inventory'!CZ$3)+SUMIFS('ATL CR'!$J:$J,'ATL CR'!$I:$I,'ATL GA Inventory'!$B119,'ATL CR'!$L:$L,'ATL GA Inventory'!CZ$3)</f>
        <v>0</v>
      </c>
      <c r="DA119" s="45">
        <f>SUMIFS('ATL RAW'!$J:$J,'ATL RAW'!$I:$I,'ATL GA Inventory'!$B119,'ATL RAW'!$L:$L,'ATL GA Inventory'!DA$3)+SUMIFS('ATL CR'!$J:$J,'ATL CR'!$I:$I,'ATL GA Inventory'!$B119,'ATL CR'!$L:$L,'ATL GA Inventory'!DA$3)</f>
        <v>0</v>
      </c>
      <c r="DB119" s="45">
        <f>SUMIFS('ATL RAW'!$J:$J,'ATL RAW'!$I:$I,'ATL GA Inventory'!$B119,'ATL RAW'!$L:$L,'ATL GA Inventory'!DB$3)+SUMIFS('ATL CR'!$J:$J,'ATL CR'!$I:$I,'ATL GA Inventory'!$B119,'ATL CR'!$L:$L,'ATL GA Inventory'!DB$3)</f>
        <v>0</v>
      </c>
      <c r="DC119" s="45">
        <f>SUMIFS('ATL RAW'!$J:$J,'ATL RAW'!$I:$I,'ATL GA Inventory'!$B119,'ATL RAW'!$L:$L,'ATL GA Inventory'!DC$3)+SUMIFS('ATL CR'!$J:$J,'ATL CR'!$I:$I,'ATL GA Inventory'!$B119,'ATL CR'!$L:$L,'ATL GA Inventory'!DC$3)</f>
        <v>0</v>
      </c>
      <c r="DD119" s="45">
        <f>SUMIFS('ATL RAW'!$J:$J,'ATL RAW'!$I:$I,'ATL GA Inventory'!$B119,'ATL RAW'!$L:$L,'ATL GA Inventory'!DD$3)+SUMIFS('ATL CR'!$J:$J,'ATL CR'!$I:$I,'ATL GA Inventory'!$B119,'ATL CR'!$L:$L,'ATL GA Inventory'!DD$3)</f>
        <v>0</v>
      </c>
      <c r="DE119" s="45">
        <f>SUMIFS('ATL RAW'!$J:$J,'ATL RAW'!$I:$I,'ATL GA Inventory'!$B119,'ATL RAW'!$L:$L,'ATL GA Inventory'!DE$3)+SUMIFS('ATL CR'!$J:$J,'ATL CR'!$I:$I,'ATL GA Inventory'!$B119,'ATL CR'!$L:$L,'ATL GA Inventory'!DE$3)</f>
        <v>0</v>
      </c>
      <c r="DF119" s="45">
        <f>SUMIFS('ATL RAW'!$J:$J,'ATL RAW'!$I:$I,'ATL GA Inventory'!$B119,'ATL RAW'!$L:$L,'ATL GA Inventory'!DF$3)+SUMIFS('ATL CR'!$J:$J,'ATL CR'!$I:$I,'ATL GA Inventory'!$B119,'ATL CR'!$L:$L,'ATL GA Inventory'!DF$3)</f>
        <v>0</v>
      </c>
      <c r="DG119" s="45">
        <f>SUMIFS('ATL RAW'!$J:$J,'ATL RAW'!$I:$I,'ATL GA Inventory'!$B119,'ATL RAW'!$L:$L,'ATL GA Inventory'!DG$3)+SUMIFS('ATL CR'!$J:$J,'ATL CR'!$I:$I,'ATL GA Inventory'!$B119,'ATL CR'!$L:$L,'ATL GA Inventory'!DG$3)</f>
        <v>0</v>
      </c>
      <c r="DH119" s="45">
        <f>SUMIFS('ATL RAW'!$J:$J,'ATL RAW'!$I:$I,'ATL GA Inventory'!$B119,'ATL RAW'!$L:$L,'ATL GA Inventory'!DH$3)+SUMIFS('ATL CR'!$J:$J,'ATL CR'!$I:$I,'ATL GA Inventory'!$B119,'ATL CR'!$L:$L,'ATL GA Inventory'!DH$3)</f>
        <v>0</v>
      </c>
      <c r="DI119" s="45">
        <f>SUMIFS('ATL RAW'!$J:$J,'ATL RAW'!$I:$I,'ATL GA Inventory'!$B119,'ATL RAW'!$L:$L,'ATL GA Inventory'!DI$3)+SUMIFS('ATL CR'!$J:$J,'ATL CR'!$I:$I,'ATL GA Inventory'!$B119,'ATL CR'!$L:$L,'ATL GA Inventory'!DI$3)</f>
        <v>0</v>
      </c>
      <c r="DJ119" s="45">
        <f>SUMIFS('ATL RAW'!$J:$J,'ATL RAW'!$I:$I,'ATL GA Inventory'!$B119,'ATL RAW'!$L:$L,'ATL GA Inventory'!DJ$3)+SUMIFS('ATL CR'!$J:$J,'ATL CR'!$I:$I,'ATL GA Inventory'!$B119,'ATL CR'!$L:$L,'ATL GA Inventory'!DJ$3)</f>
        <v>0</v>
      </c>
      <c r="DK119" s="45">
        <f>SUMIFS('ATL RAW'!$J:$J,'ATL RAW'!$I:$I,'ATL GA Inventory'!$B119,'ATL RAW'!$L:$L,'ATL GA Inventory'!DK$3)+SUMIFS('ATL CR'!$J:$J,'ATL CR'!$I:$I,'ATL GA Inventory'!$B119,'ATL CR'!$L:$L,'ATL GA Inventory'!DK$3)</f>
        <v>0</v>
      </c>
      <c r="DL119" s="45">
        <f>SUMIFS('ATL RAW'!$J:$J,'ATL RAW'!$I:$I,'ATL GA Inventory'!$B119,'ATL RAW'!$L:$L,'ATL GA Inventory'!DL$3)+SUMIFS('ATL CR'!$J:$J,'ATL CR'!$I:$I,'ATL GA Inventory'!$B119,'ATL CR'!$L:$L,'ATL GA Inventory'!DL$3)</f>
        <v>0</v>
      </c>
      <c r="DM119" s="45">
        <f>SUMIFS('ATL RAW'!$J:$J,'ATL RAW'!$I:$I,'ATL GA Inventory'!$B119,'ATL RAW'!$L:$L,'ATL GA Inventory'!DM$3)+SUMIFS('ATL CR'!$J:$J,'ATL CR'!$I:$I,'ATL GA Inventory'!$B119,'ATL CR'!$L:$L,'ATL GA Inventory'!DM$3)</f>
        <v>0</v>
      </c>
      <c r="DN119" s="45">
        <f>SUMIFS('ATL RAW'!$J:$J,'ATL RAW'!$I:$I,'ATL GA Inventory'!$B119,'ATL RAW'!$L:$L,'ATL GA Inventory'!DN$3)+SUMIFS('ATL CR'!$J:$J,'ATL CR'!$I:$I,'ATL GA Inventory'!$B119,'ATL CR'!$L:$L,'ATL GA Inventory'!DN$3)</f>
        <v>0</v>
      </c>
      <c r="DO119" s="45">
        <f>SUMIFS('ATL RAW'!$J:$J,'ATL RAW'!$I:$I,'ATL GA Inventory'!$B119,'ATL RAW'!$L:$L,'ATL GA Inventory'!DO$3)+SUMIFS('ATL CR'!$J:$J,'ATL CR'!$I:$I,'ATL GA Inventory'!$B119,'ATL CR'!$L:$L,'ATL GA Inventory'!DO$3)</f>
        <v>0</v>
      </c>
      <c r="DP119" s="45">
        <f>SUMIFS('ATL RAW'!$J:$J,'ATL RAW'!$I:$I,'ATL GA Inventory'!$B119,'ATL RAW'!$L:$L,'ATL GA Inventory'!DP$3)+SUMIFS('ATL CR'!$J:$J,'ATL CR'!$I:$I,'ATL GA Inventory'!$B119,'ATL CR'!$L:$L,'ATL GA Inventory'!DP$3)</f>
        <v>0</v>
      </c>
      <c r="DQ119" s="45">
        <f>SUMIFS('ATL RAW'!$J:$J,'ATL RAW'!$I:$I,'ATL GA Inventory'!$B119,'ATL RAW'!$L:$L,'ATL GA Inventory'!DQ$3)+SUMIFS('ATL CR'!$J:$J,'ATL CR'!$I:$I,'ATL GA Inventory'!$B119,'ATL CR'!$L:$L,'ATL GA Inventory'!DQ$3)</f>
        <v>0</v>
      </c>
      <c r="DR119" s="45">
        <f>SUMIFS('ATL RAW'!$J:$J,'ATL RAW'!$I:$I,'ATL GA Inventory'!$B119,'ATL RAW'!$L:$L,'ATL GA Inventory'!DR$3)+SUMIFS('ATL CR'!$J:$J,'ATL CR'!$I:$I,'ATL GA Inventory'!$B119,'ATL CR'!$L:$L,'ATL GA Inventory'!DR$3)</f>
        <v>0</v>
      </c>
      <c r="DS119" s="45">
        <f>SUMIFS('ATL RAW'!$J:$J,'ATL RAW'!$I:$I,'ATL GA Inventory'!$B119,'ATL RAW'!$L:$L,'ATL GA Inventory'!DS$3)+SUMIFS('ATL CR'!$J:$J,'ATL CR'!$I:$I,'ATL GA Inventory'!$B119,'ATL CR'!$L:$L,'ATL GA Inventory'!DS$3)</f>
        <v>0</v>
      </c>
      <c r="DT119" s="45">
        <f>SUMIFS('ATL RAW'!$J:$J,'ATL RAW'!$I:$I,'ATL GA Inventory'!$B119,'ATL RAW'!$L:$L,'ATL GA Inventory'!DT$3)+SUMIFS('ATL CR'!$J:$J,'ATL CR'!$I:$I,'ATL GA Inventory'!$B119,'ATL CR'!$L:$L,'ATL GA Inventory'!DT$3)</f>
        <v>0</v>
      </c>
      <c r="DU119" s="45">
        <f>SUMIFS('ATL RAW'!$J:$J,'ATL RAW'!$I:$I,'ATL GA Inventory'!$B119,'ATL RAW'!$L:$L,'ATL GA Inventory'!DU$3)+SUMIFS('ATL CR'!$J:$J,'ATL CR'!$I:$I,'ATL GA Inventory'!$B119,'ATL CR'!$L:$L,'ATL GA Inventory'!DU$3)</f>
        <v>0</v>
      </c>
      <c r="DV119" s="45">
        <f>SUMIFS('ATL RAW'!$J:$J,'ATL RAW'!$I:$I,'ATL GA Inventory'!$B119,'ATL RAW'!$L:$L,'ATL GA Inventory'!DV$3)+SUMIFS('ATL CR'!$J:$J,'ATL CR'!$I:$I,'ATL GA Inventory'!$B119,'ATL CR'!$L:$L,'ATL GA Inventory'!DV$3)</f>
        <v>0</v>
      </c>
      <c r="DW119" s="45">
        <f>SUMIFS('ATL RAW'!$J:$J,'ATL RAW'!$I:$I,'ATL GA Inventory'!$B119,'ATL RAW'!$L:$L,'ATL GA Inventory'!DW$3)+SUMIFS('ATL CR'!$J:$J,'ATL CR'!$I:$I,'ATL GA Inventory'!$B119,'ATL CR'!$L:$L,'ATL GA Inventory'!DW$3)</f>
        <v>0</v>
      </c>
      <c r="DX119" s="45">
        <f>SUMIFS('ATL RAW'!$J:$J,'ATL RAW'!$I:$I,'ATL GA Inventory'!$B119,'ATL RAW'!$L:$L,'ATL GA Inventory'!DX$3)+SUMIFS('ATL CR'!$J:$J,'ATL CR'!$I:$I,'ATL GA Inventory'!$B119,'ATL CR'!$L:$L,'ATL GA Inventory'!DX$3)</f>
        <v>0</v>
      </c>
      <c r="DY119" s="45">
        <f>SUMIFS('ATL RAW'!$J:$J,'ATL RAW'!$I:$I,'ATL GA Inventory'!$B119,'ATL RAW'!$L:$L,'ATL GA Inventory'!DY$3)+SUMIFS('ATL CR'!$J:$J,'ATL CR'!$I:$I,'ATL GA Inventory'!$B119,'ATL CR'!$L:$L,'ATL GA Inventory'!DY$3)</f>
        <v>0</v>
      </c>
      <c r="DZ119" s="45">
        <f>SUMIFS('ATL RAW'!$J:$J,'ATL RAW'!$I:$I,'ATL GA Inventory'!$B119,'ATL RAW'!$L:$L,'ATL GA Inventory'!DZ$3)+SUMIFS('ATL CR'!$J:$J,'ATL CR'!$I:$I,'ATL GA Inventory'!$B119,'ATL CR'!$L:$L,'ATL GA Inventory'!DZ$3)</f>
        <v>0</v>
      </c>
      <c r="EA119" s="45">
        <f>SUMIFS('ATL RAW'!$J:$J,'ATL RAW'!$I:$I,'ATL GA Inventory'!$B119,'ATL RAW'!$L:$L,'ATL GA Inventory'!EA$3)+SUMIFS('ATL CR'!$J:$J,'ATL CR'!$I:$I,'ATL GA Inventory'!$B119,'ATL CR'!$L:$L,'ATL GA Inventory'!EA$3)</f>
        <v>0</v>
      </c>
      <c r="EB119" s="45">
        <f>SUMIFS('ATL RAW'!$J:$J,'ATL RAW'!$I:$I,'ATL GA Inventory'!$B119,'ATL RAW'!$L:$L,'ATL GA Inventory'!EB$3)+SUMIFS('ATL CR'!$J:$J,'ATL CR'!$I:$I,'ATL GA Inventory'!$B119,'ATL CR'!$L:$L,'ATL GA Inventory'!EB$3)</f>
        <v>0</v>
      </c>
      <c r="EC119" s="45">
        <f>SUMIFS('ATL RAW'!$J:$J,'ATL RAW'!$I:$I,'ATL GA Inventory'!$B119,'ATL RAW'!$L:$L,'ATL GA Inventory'!EC$3)+SUMIFS('ATL CR'!$J:$J,'ATL CR'!$I:$I,'ATL GA Inventory'!$B119,'ATL CR'!$L:$L,'ATL GA Inventory'!EC$3)</f>
        <v>0</v>
      </c>
      <c r="ED119" s="45">
        <f>SUMIFS('ATL RAW'!$J:$J,'ATL RAW'!$I:$I,'ATL GA Inventory'!$B119,'ATL RAW'!$L:$L,'ATL GA Inventory'!ED$3)+SUMIFS('ATL CR'!$J:$J,'ATL CR'!$I:$I,'ATL GA Inventory'!$B119,'ATL CR'!$L:$L,'ATL GA Inventory'!ED$3)</f>
        <v>0</v>
      </c>
      <c r="EE119" s="45">
        <f>SUMIFS('ATL RAW'!$J:$J,'ATL RAW'!$I:$I,'ATL GA Inventory'!$B119,'ATL RAW'!$L:$L,'ATL GA Inventory'!EE$3)+SUMIFS('ATL CR'!$J:$J,'ATL CR'!$I:$I,'ATL GA Inventory'!$B119,'ATL CR'!$L:$L,'ATL GA Inventory'!EE$3)</f>
        <v>0</v>
      </c>
      <c r="EF119" s="45">
        <f>SUMIFS('ATL RAW'!$J:$J,'ATL RAW'!$I:$I,'ATL GA Inventory'!$B119,'ATL RAW'!$L:$L,'ATL GA Inventory'!EF$3)+SUMIFS('ATL CR'!$J:$J,'ATL CR'!$I:$I,'ATL GA Inventory'!$B119,'ATL CR'!$L:$L,'ATL GA Inventory'!EF$3)</f>
        <v>0</v>
      </c>
      <c r="EG119" s="45">
        <f>SUMIFS('ATL RAW'!$J:$J,'ATL RAW'!$I:$I,'ATL GA Inventory'!$B119,'ATL RAW'!$L:$L,'ATL GA Inventory'!EG$3)+SUMIFS('ATL CR'!$J:$J,'ATL CR'!$I:$I,'ATL GA Inventory'!$B119,'ATL CR'!$L:$L,'ATL GA Inventory'!EG$3)</f>
        <v>0</v>
      </c>
      <c r="EH119" s="45">
        <f>SUMIFS('ATL RAW'!$J:$J,'ATL RAW'!$I:$I,'ATL GA Inventory'!$B119,'ATL RAW'!$L:$L,'ATL GA Inventory'!EH$3)+SUMIFS('ATL CR'!$J:$J,'ATL CR'!$I:$I,'ATL GA Inventory'!$B119,'ATL CR'!$L:$L,'ATL GA Inventory'!EH$3)</f>
        <v>0</v>
      </c>
      <c r="EI119" s="45">
        <f>SUMIFS('ATL RAW'!$J:$J,'ATL RAW'!$I:$I,'ATL GA Inventory'!$B119,'ATL RAW'!$L:$L,'ATL GA Inventory'!EI$3)+SUMIFS('ATL CR'!$J:$J,'ATL CR'!$I:$I,'ATL GA Inventory'!$B119,'ATL CR'!$L:$L,'ATL GA Inventory'!EI$3)</f>
        <v>0</v>
      </c>
      <c r="EJ119" s="45">
        <f>SUMIFS('ATL RAW'!$J:$J,'ATL RAW'!$I:$I,'ATL GA Inventory'!$B119,'ATL RAW'!$L:$L,'ATL GA Inventory'!EJ$3)+SUMIFS('ATL CR'!$J:$J,'ATL CR'!$I:$I,'ATL GA Inventory'!$B119,'ATL CR'!$L:$L,'ATL GA Inventory'!EJ$3)</f>
        <v>0</v>
      </c>
      <c r="EK119" s="45">
        <f>SUMIFS('ATL RAW'!$J:$J,'ATL RAW'!$I:$I,'ATL GA Inventory'!$B119,'ATL RAW'!$L:$L,'ATL GA Inventory'!EK$3)+SUMIFS('ATL CR'!$J:$J,'ATL CR'!$I:$I,'ATL GA Inventory'!$B119,'ATL CR'!$L:$L,'ATL GA Inventory'!EK$3)</f>
        <v>0</v>
      </c>
      <c r="EL119" s="45">
        <f>SUMIFS('ATL RAW'!$J:$J,'ATL RAW'!$I:$I,'ATL GA Inventory'!$B119,'ATL RAW'!$L:$L,'ATL GA Inventory'!EL$3)+SUMIFS('ATL CR'!$J:$J,'ATL CR'!$I:$I,'ATL GA Inventory'!$B119,'ATL CR'!$L:$L,'ATL GA Inventory'!EL$3)</f>
        <v>0</v>
      </c>
      <c r="EM119" s="45">
        <f>SUMIFS('ATL RAW'!$J:$J,'ATL RAW'!$I:$I,'ATL GA Inventory'!$B119,'ATL RAW'!$L:$L,'ATL GA Inventory'!EM$3)+SUMIFS('ATL CR'!$J:$J,'ATL CR'!$I:$I,'ATL GA Inventory'!$B119,'ATL CR'!$L:$L,'ATL GA Inventory'!EM$3)</f>
        <v>0</v>
      </c>
      <c r="EN119" s="45">
        <f>SUMIFS('ATL RAW'!$J:$J,'ATL RAW'!$I:$I,'ATL GA Inventory'!$B119,'ATL RAW'!$L:$L,'ATL GA Inventory'!EN$3)+SUMIFS('ATL CR'!$J:$J,'ATL CR'!$I:$I,'ATL GA Inventory'!$B119,'ATL CR'!$L:$L,'ATL GA Inventory'!EN$3)</f>
        <v>0</v>
      </c>
      <c r="EO119" s="45">
        <f>SUMIFS('ATL RAW'!$J:$J,'ATL RAW'!$I:$I,'ATL GA Inventory'!$B119,'ATL RAW'!$L:$L,'ATL GA Inventory'!EO$3)+SUMIFS('ATL CR'!$J:$J,'ATL CR'!$I:$I,'ATL GA Inventory'!$B119,'ATL CR'!$L:$L,'ATL GA Inventory'!EO$3)</f>
        <v>0</v>
      </c>
      <c r="EP119" s="45">
        <f>SUMIFS('ATL RAW'!$J:$J,'ATL RAW'!$I:$I,'ATL GA Inventory'!$B119,'ATL RAW'!$L:$L,'ATL GA Inventory'!EP$3)+SUMIFS('ATL CR'!$J:$J,'ATL CR'!$I:$I,'ATL GA Inventory'!$B119,'ATL CR'!$L:$L,'ATL GA Inventory'!EP$3)</f>
        <v>0</v>
      </c>
      <c r="EQ119" s="45">
        <f>SUMIFS('ATL RAW'!$J:$J,'ATL RAW'!$I:$I,'ATL GA Inventory'!$B119,'ATL RAW'!$L:$L,'ATL GA Inventory'!EQ$3)+SUMIFS('ATL CR'!$J:$J,'ATL CR'!$I:$I,'ATL GA Inventory'!$B119,'ATL CR'!$L:$L,'ATL GA Inventory'!EQ$3)</f>
        <v>0</v>
      </c>
      <c r="ER119" s="45">
        <f>SUMIFS('ATL RAW'!$J:$J,'ATL RAW'!$I:$I,'ATL GA Inventory'!$B119,'ATL RAW'!$L:$L,'ATL GA Inventory'!ER$3)+SUMIFS('ATL CR'!$J:$J,'ATL CR'!$I:$I,'ATL GA Inventory'!$B119,'ATL CR'!$L:$L,'ATL GA Inventory'!ER$3)</f>
        <v>0</v>
      </c>
      <c r="ES119" s="45">
        <f>SUMIFS('ATL RAW'!$J:$J,'ATL RAW'!$I:$I,'ATL GA Inventory'!$B119,'ATL RAW'!$L:$L,'ATL GA Inventory'!ES$3)+SUMIFS('ATL CR'!$J:$J,'ATL CR'!$I:$I,'ATL GA Inventory'!$B119,'ATL CR'!$L:$L,'ATL GA Inventory'!ES$3)</f>
        <v>0</v>
      </c>
      <c r="ET119" s="45">
        <f>SUMIFS('ATL RAW'!$J:$J,'ATL RAW'!$I:$I,'ATL GA Inventory'!$B119,'ATL RAW'!$L:$L,'ATL GA Inventory'!ET$3)+SUMIFS('ATL CR'!$J:$J,'ATL CR'!$I:$I,'ATL GA Inventory'!$B119,'ATL CR'!$L:$L,'ATL GA Inventory'!ET$3)</f>
        <v>0</v>
      </c>
      <c r="EU119" s="45">
        <f>SUMIFS('ATL RAW'!$J:$J,'ATL RAW'!$I:$I,'ATL GA Inventory'!$B119,'ATL RAW'!$L:$L,'ATL GA Inventory'!EU$3)+SUMIFS('ATL CR'!$J:$J,'ATL CR'!$I:$I,'ATL GA Inventory'!$B119,'ATL CR'!$L:$L,'ATL GA Inventory'!EU$3)</f>
        <v>0</v>
      </c>
      <c r="EV119" s="45">
        <f>SUMIFS('ATL RAW'!$J:$J,'ATL RAW'!$I:$I,'ATL GA Inventory'!$B119,'ATL RAW'!$L:$L,'ATL GA Inventory'!EV$3)+SUMIFS('ATL CR'!$J:$J,'ATL CR'!$I:$I,'ATL GA Inventory'!$B119,'ATL CR'!$L:$L,'ATL GA Inventory'!EV$3)</f>
        <v>0</v>
      </c>
      <c r="EW119" s="45">
        <f>SUMIFS('ATL RAW'!$J:$J,'ATL RAW'!$I:$I,'ATL GA Inventory'!$B119,'ATL RAW'!$L:$L,'ATL GA Inventory'!EW$3)+SUMIFS('ATL CR'!$J:$J,'ATL CR'!$I:$I,'ATL GA Inventory'!$B119,'ATL CR'!$L:$L,'ATL GA Inventory'!EW$3)</f>
        <v>0</v>
      </c>
      <c r="EX119" s="45">
        <f>SUMIFS('ATL RAW'!$J:$J,'ATL RAW'!$I:$I,'ATL GA Inventory'!$B119,'ATL RAW'!$L:$L,'ATL GA Inventory'!EX$3)+SUMIFS('ATL CR'!$J:$J,'ATL CR'!$I:$I,'ATL GA Inventory'!$B119,'ATL CR'!$L:$L,'ATL GA Inventory'!EX$3)</f>
        <v>0</v>
      </c>
      <c r="EY119" s="45">
        <f>SUMIFS('ATL RAW'!$J:$J,'ATL RAW'!$I:$I,'ATL GA Inventory'!$B119,'ATL RAW'!$L:$L,'ATL GA Inventory'!EY$3)+SUMIFS('ATL CR'!$J:$J,'ATL CR'!$I:$I,'ATL GA Inventory'!$B119,'ATL CR'!$L:$L,'ATL GA Inventory'!EY$3)</f>
        <v>0</v>
      </c>
      <c r="EZ119" s="45">
        <f>SUMIFS('ATL RAW'!$J:$J,'ATL RAW'!$I:$I,'ATL GA Inventory'!$B119,'ATL RAW'!$L:$L,'ATL GA Inventory'!EZ$3)+SUMIFS('ATL CR'!$J:$J,'ATL CR'!$I:$I,'ATL GA Inventory'!$B119,'ATL CR'!$L:$L,'ATL GA Inventory'!EZ$3)</f>
        <v>0</v>
      </c>
      <c r="FA119" s="45">
        <f>SUMIFS('ATL RAW'!$J:$J,'ATL RAW'!$I:$I,'ATL GA Inventory'!$B119,'ATL RAW'!$L:$L,'ATL GA Inventory'!FA$3)+SUMIFS('ATL CR'!$J:$J,'ATL CR'!$I:$I,'ATL GA Inventory'!$B119,'ATL CR'!$L:$L,'ATL GA Inventory'!FA$3)</f>
        <v>0</v>
      </c>
      <c r="FB119" s="45">
        <f>SUMIFS('ATL RAW'!$J:$J,'ATL RAW'!$I:$I,'ATL GA Inventory'!$B119,'ATL RAW'!$L:$L,'ATL GA Inventory'!FB$3)+SUMIFS('ATL CR'!$J:$J,'ATL CR'!$I:$I,'ATL GA Inventory'!$B119,'ATL CR'!$L:$L,'ATL GA Inventory'!FB$3)</f>
        <v>0</v>
      </c>
      <c r="FC119" s="45">
        <f>SUMIFS('ATL RAW'!$J:$J,'ATL RAW'!$I:$I,'ATL GA Inventory'!$B119,'ATL RAW'!$L:$L,'ATL GA Inventory'!FC$3)+SUMIFS('ATL CR'!$J:$J,'ATL CR'!$I:$I,'ATL GA Inventory'!$B119,'ATL CR'!$L:$L,'ATL GA Inventory'!FC$3)</f>
        <v>0</v>
      </c>
      <c r="FD119" s="45">
        <f>SUMIFS('ATL RAW'!$J:$J,'ATL RAW'!$I:$I,'ATL GA Inventory'!$B119,'ATL RAW'!$L:$L,'ATL GA Inventory'!FD$3)+SUMIFS('ATL CR'!$J:$J,'ATL CR'!$I:$I,'ATL GA Inventory'!$B119,'ATL CR'!$L:$L,'ATL GA Inventory'!FD$3)</f>
        <v>0</v>
      </c>
      <c r="FE119" s="45">
        <f>SUMIFS('ATL RAW'!$J:$J,'ATL RAW'!$I:$I,'ATL GA Inventory'!$B119,'ATL RAW'!$L:$L,'ATL GA Inventory'!FE$3)+SUMIFS('ATL CR'!$J:$J,'ATL CR'!$I:$I,'ATL GA Inventory'!$B119,'ATL CR'!$L:$L,'ATL GA Inventory'!FE$3)</f>
        <v>0</v>
      </c>
      <c r="FF119" s="45">
        <f>SUMIFS('ATL RAW'!$J:$J,'ATL RAW'!$I:$I,'ATL GA Inventory'!$B119,'ATL RAW'!$L:$L,'ATL GA Inventory'!FF$3)+SUMIFS('ATL CR'!$J:$J,'ATL CR'!$I:$I,'ATL GA Inventory'!$B119,'ATL CR'!$L:$L,'ATL GA Inventory'!FF$3)</f>
        <v>0</v>
      </c>
      <c r="FG119" s="45">
        <f>SUMIFS('ATL RAW'!$J:$J,'ATL RAW'!$I:$I,'ATL GA Inventory'!$B119,'ATL RAW'!$L:$L,'ATL GA Inventory'!FG$3)+SUMIFS('ATL CR'!$J:$J,'ATL CR'!$I:$I,'ATL GA Inventory'!$B119,'ATL CR'!$L:$L,'ATL GA Inventory'!FG$3)</f>
        <v>0</v>
      </c>
      <c r="FH119" s="45">
        <f>SUMIFS('ATL RAW'!$J:$J,'ATL RAW'!$I:$I,'ATL GA Inventory'!$B119,'ATL RAW'!$L:$L,'ATL GA Inventory'!FH$3)+SUMIFS('ATL CR'!$J:$J,'ATL CR'!$I:$I,'ATL GA Inventory'!$B119,'ATL CR'!$L:$L,'ATL GA Inventory'!FH$3)</f>
        <v>0</v>
      </c>
      <c r="FI119" s="45">
        <f>SUMIFS('ATL RAW'!$J:$J,'ATL RAW'!$I:$I,'ATL GA Inventory'!$B119,'ATL RAW'!$L:$L,'ATL GA Inventory'!FI$3)+SUMIFS('ATL CR'!$J:$J,'ATL CR'!$I:$I,'ATL GA Inventory'!$B119,'ATL CR'!$L:$L,'ATL GA Inventory'!FI$3)</f>
        <v>0</v>
      </c>
      <c r="FJ119" s="45">
        <f>SUMIFS('ATL RAW'!$J:$J,'ATL RAW'!$I:$I,'ATL GA Inventory'!$B119,'ATL RAW'!$L:$L,'ATL GA Inventory'!FJ$3)+SUMIFS('ATL CR'!$J:$J,'ATL CR'!$I:$I,'ATL GA Inventory'!$B119,'ATL CR'!$L:$L,'ATL GA Inventory'!FJ$3)</f>
        <v>0</v>
      </c>
      <c r="FK119" s="45">
        <f>SUMIFS('ATL RAW'!$J:$J,'ATL RAW'!$I:$I,'ATL GA Inventory'!$B119,'ATL RAW'!$L:$L,'ATL GA Inventory'!FK$3)+SUMIFS('ATL CR'!$J:$J,'ATL CR'!$I:$I,'ATL GA Inventory'!$B119,'ATL CR'!$L:$L,'ATL GA Inventory'!FK$3)</f>
        <v>0</v>
      </c>
      <c r="FL119" s="45">
        <f>SUMIFS('ATL RAW'!$J:$J,'ATL RAW'!$I:$I,'ATL GA Inventory'!$B119,'ATL RAW'!$L:$L,'ATL GA Inventory'!FL$3)+SUMIFS('ATL CR'!$J:$J,'ATL CR'!$I:$I,'ATL GA Inventory'!$B119,'ATL CR'!$L:$L,'ATL GA Inventory'!FL$3)</f>
        <v>0</v>
      </c>
      <c r="FM119" s="45">
        <f>SUMIFS('ATL RAW'!$J:$J,'ATL RAW'!$I:$I,'ATL GA Inventory'!$B119,'ATL RAW'!$L:$L,'ATL GA Inventory'!FM$3)+SUMIFS('ATL CR'!$J:$J,'ATL CR'!$I:$I,'ATL GA Inventory'!$B119,'ATL CR'!$L:$L,'ATL GA Inventory'!FM$3)</f>
        <v>0</v>
      </c>
      <c r="FN119" s="45">
        <f>SUMIFS('ATL RAW'!$J:$J,'ATL RAW'!$I:$I,'ATL GA Inventory'!$B119,'ATL RAW'!$L:$L,'ATL GA Inventory'!FN$3)+SUMIFS('ATL CR'!$J:$J,'ATL CR'!$I:$I,'ATL GA Inventory'!$B119,'ATL CR'!$L:$L,'ATL GA Inventory'!FN$3)</f>
        <v>0</v>
      </c>
      <c r="FO119" s="45">
        <f>SUMIFS('ATL RAW'!$J:$J,'ATL RAW'!$I:$I,'ATL GA Inventory'!$B119,'ATL RAW'!$L:$L,'ATL GA Inventory'!FO$3)+SUMIFS('ATL CR'!$J:$J,'ATL CR'!$I:$I,'ATL GA Inventory'!$B119,'ATL CR'!$L:$L,'ATL GA Inventory'!FO$3)</f>
        <v>0</v>
      </c>
      <c r="FP119" s="45">
        <f>SUMIFS('ATL RAW'!$J:$J,'ATL RAW'!$I:$I,'ATL GA Inventory'!$B119,'ATL RAW'!$L:$L,'ATL GA Inventory'!FP$3)+SUMIFS('ATL CR'!$J:$J,'ATL CR'!$I:$I,'ATL GA Inventory'!$B119,'ATL CR'!$L:$L,'ATL GA Inventory'!FP$3)</f>
        <v>0</v>
      </c>
      <c r="FQ119" s="45">
        <f>SUMIFS('ATL RAW'!$J:$J,'ATL RAW'!$I:$I,'ATL GA Inventory'!$B119,'ATL RAW'!$L:$L,'ATL GA Inventory'!FQ$3)+SUMIFS('ATL CR'!$J:$J,'ATL CR'!$I:$I,'ATL GA Inventory'!$B119,'ATL CR'!$L:$L,'ATL GA Inventory'!FQ$3)</f>
        <v>0</v>
      </c>
      <c r="FR119" s="45">
        <f>SUMIFS('ATL RAW'!$J:$J,'ATL RAW'!$I:$I,'ATL GA Inventory'!$B119,'ATL RAW'!$L:$L,'ATL GA Inventory'!FR$3)+SUMIFS('ATL CR'!$J:$J,'ATL CR'!$I:$I,'ATL GA Inventory'!$B119,'ATL CR'!$L:$L,'ATL GA Inventory'!FR$3)</f>
        <v>0</v>
      </c>
      <c r="FS119" s="45">
        <f>SUMIFS('ATL RAW'!$J:$J,'ATL RAW'!$I:$I,'ATL GA Inventory'!$B119,'ATL RAW'!$L:$L,'ATL GA Inventory'!FS$3)+SUMIFS('ATL CR'!$J:$J,'ATL CR'!$I:$I,'ATL GA Inventory'!$B119,'ATL CR'!$L:$L,'ATL GA Inventory'!FS$3)</f>
        <v>0</v>
      </c>
      <c r="FT119" s="45">
        <f>SUMIFS('ATL RAW'!$J:$J,'ATL RAW'!$I:$I,'ATL GA Inventory'!$B119,'ATL RAW'!$L:$L,'ATL GA Inventory'!FT$3)+SUMIFS('ATL CR'!$J:$J,'ATL CR'!$I:$I,'ATL GA Inventory'!$B119,'ATL CR'!$L:$L,'ATL GA Inventory'!FT$3)</f>
        <v>0</v>
      </c>
      <c r="FU119" s="45">
        <f>SUMIFS('ATL RAW'!$J:$J,'ATL RAW'!$I:$I,'ATL GA Inventory'!$B119,'ATL RAW'!$L:$L,'ATL GA Inventory'!FU$3)+SUMIFS('ATL CR'!$J:$J,'ATL CR'!$I:$I,'ATL GA Inventory'!$B119,'ATL CR'!$L:$L,'ATL GA Inventory'!FU$3)</f>
        <v>0</v>
      </c>
      <c r="FV119" s="45">
        <f>SUMIFS('ATL RAW'!$J:$J,'ATL RAW'!$I:$I,'ATL GA Inventory'!$B119,'ATL RAW'!$L:$L,'ATL GA Inventory'!FV$3)+SUMIFS('ATL CR'!$J:$J,'ATL CR'!$I:$I,'ATL GA Inventory'!$B119,'ATL CR'!$L:$L,'ATL GA Inventory'!FV$3)</f>
        <v>0</v>
      </c>
      <c r="FW119" s="45">
        <f>SUMIFS('ATL RAW'!$J:$J,'ATL RAW'!$I:$I,'ATL GA Inventory'!$B119,'ATL RAW'!$L:$L,'ATL GA Inventory'!FW$3)+SUMIFS('ATL CR'!$J:$J,'ATL CR'!$I:$I,'ATL GA Inventory'!$B119,'ATL CR'!$L:$L,'ATL GA Inventory'!FW$3)</f>
        <v>0</v>
      </c>
      <c r="FX119" s="45">
        <f>SUMIFS('ATL RAW'!$J:$J,'ATL RAW'!$I:$I,'ATL GA Inventory'!$B119,'ATL RAW'!$L:$L,'ATL GA Inventory'!FX$3)+SUMIFS('ATL CR'!$J:$J,'ATL CR'!$I:$I,'ATL GA Inventory'!$B119,'ATL CR'!$L:$L,'ATL GA Inventory'!FX$3)</f>
        <v>0</v>
      </c>
      <c r="FY119" s="45">
        <f>SUMIFS('ATL RAW'!$J:$J,'ATL RAW'!$I:$I,'ATL GA Inventory'!$B119,'ATL RAW'!$L:$L,'ATL GA Inventory'!FY$3)+SUMIFS('ATL CR'!$J:$J,'ATL CR'!$I:$I,'ATL GA Inventory'!$B119,'ATL CR'!$L:$L,'ATL GA Inventory'!FY$3)</f>
        <v>0</v>
      </c>
      <c r="FZ119" s="45">
        <f>SUMIFS('ATL RAW'!$J:$J,'ATL RAW'!$I:$I,'ATL GA Inventory'!$B119,'ATL RAW'!$L:$L,'ATL GA Inventory'!FZ$3)+SUMIFS('ATL CR'!$J:$J,'ATL CR'!$I:$I,'ATL GA Inventory'!$B119,'ATL CR'!$L:$L,'ATL GA Inventory'!FZ$3)</f>
        <v>0</v>
      </c>
      <c r="GA119" s="45">
        <f>SUMIFS('ATL RAW'!$J:$J,'ATL RAW'!$I:$I,'ATL GA Inventory'!$B119,'ATL RAW'!$L:$L,'ATL GA Inventory'!GA$3)+SUMIFS('ATL CR'!$J:$J,'ATL CR'!$I:$I,'ATL GA Inventory'!$B119,'ATL CR'!$L:$L,'ATL GA Inventory'!GA$3)</f>
        <v>0</v>
      </c>
      <c r="GB119" s="45">
        <f>SUMIFS('ATL RAW'!$J:$J,'ATL RAW'!$I:$I,'ATL GA Inventory'!$B119,'ATL RAW'!$L:$L,'ATL GA Inventory'!GB$3)+SUMIFS('ATL CR'!$J:$J,'ATL CR'!$I:$I,'ATL GA Inventory'!$B119,'ATL CR'!$L:$L,'ATL GA Inventory'!GB$3)</f>
        <v>0</v>
      </c>
      <c r="GC119" s="45">
        <f>SUMIFS('ATL RAW'!$J:$J,'ATL RAW'!$I:$I,'ATL GA Inventory'!$B119,'ATL RAW'!$L:$L,'ATL GA Inventory'!GC$3)+SUMIFS('ATL CR'!$J:$J,'ATL CR'!$I:$I,'ATL GA Inventory'!$B119,'ATL CR'!$L:$L,'ATL GA Inventory'!GC$3)</f>
        <v>0</v>
      </c>
      <c r="GD119" s="45">
        <f>SUMIFS('ATL RAW'!$J:$J,'ATL RAW'!$I:$I,'ATL GA Inventory'!$B119,'ATL RAW'!$L:$L,'ATL GA Inventory'!GD$3)+SUMIFS('ATL CR'!$J:$J,'ATL CR'!$I:$I,'ATL GA Inventory'!$B119,'ATL CR'!$L:$L,'ATL GA Inventory'!GD$3)</f>
        <v>0</v>
      </c>
      <c r="GE119" s="45">
        <f>SUMIFS('ATL RAW'!$J:$J,'ATL RAW'!$I:$I,'ATL GA Inventory'!$B119,'ATL RAW'!$L:$L,'ATL GA Inventory'!GE$3)+SUMIFS('ATL CR'!$J:$J,'ATL CR'!$I:$I,'ATL GA Inventory'!$B119,'ATL CR'!$L:$L,'ATL GA Inventory'!GE$3)</f>
        <v>0</v>
      </c>
      <c r="GF119" s="45">
        <f>SUMIFS('ATL RAW'!$J:$J,'ATL RAW'!$I:$I,'ATL GA Inventory'!$B119,'ATL RAW'!$L:$L,'ATL GA Inventory'!GF$3)+SUMIFS('ATL CR'!$J:$J,'ATL CR'!$I:$I,'ATL GA Inventory'!$B119,'ATL CR'!$L:$L,'ATL GA Inventory'!GF$3)</f>
        <v>0</v>
      </c>
      <c r="GG119" s="45">
        <f>SUMIFS('ATL RAW'!$J:$J,'ATL RAW'!$I:$I,'ATL GA Inventory'!$B119,'ATL RAW'!$L:$L,'ATL GA Inventory'!GG$3)+SUMIFS('ATL CR'!$J:$J,'ATL CR'!$I:$I,'ATL GA Inventory'!$B119,'ATL CR'!$L:$L,'ATL GA Inventory'!GG$3)</f>
        <v>0</v>
      </c>
      <c r="GH119" s="45">
        <f>SUMIFS('ATL RAW'!$J:$J,'ATL RAW'!$I:$I,'ATL GA Inventory'!$B119,'ATL RAW'!$L:$L,'ATL GA Inventory'!GH$3)+SUMIFS('ATL CR'!$J:$J,'ATL CR'!$I:$I,'ATL GA Inventory'!$B119,'ATL CR'!$L:$L,'ATL GA Inventory'!GH$3)</f>
        <v>0</v>
      </c>
      <c r="GI119" s="45">
        <f>SUMIFS('ATL RAW'!$J:$J,'ATL RAW'!$I:$I,'ATL GA Inventory'!$B119,'ATL RAW'!$L:$L,'ATL GA Inventory'!GI$3)+SUMIFS('ATL CR'!$J:$J,'ATL CR'!$I:$I,'ATL GA Inventory'!$B119,'ATL CR'!$L:$L,'ATL GA Inventory'!GI$3)</f>
        <v>0</v>
      </c>
      <c r="GJ119" s="45">
        <f>SUMIFS('ATL RAW'!$J:$J,'ATL RAW'!$I:$I,'ATL GA Inventory'!$B119,'ATL RAW'!$L:$L,'ATL GA Inventory'!GJ$3)+SUMIFS('ATL CR'!$J:$J,'ATL CR'!$I:$I,'ATL GA Inventory'!$B119,'ATL CR'!$L:$L,'ATL GA Inventory'!GJ$3)</f>
        <v>0</v>
      </c>
      <c r="GK119" s="45">
        <f>SUMIFS('ATL RAW'!$J:$J,'ATL RAW'!$I:$I,'ATL GA Inventory'!$B119,'ATL RAW'!$L:$L,'ATL GA Inventory'!GK$3)+SUMIFS('ATL CR'!$J:$J,'ATL CR'!$I:$I,'ATL GA Inventory'!$B119,'ATL CR'!$L:$L,'ATL GA Inventory'!GK$3)</f>
        <v>0</v>
      </c>
      <c r="GL119" s="45">
        <f>SUMIFS('ATL RAW'!$J:$J,'ATL RAW'!$I:$I,'ATL GA Inventory'!$B119,'ATL RAW'!$L:$L,'ATL GA Inventory'!GL$3)+SUMIFS('ATL CR'!$J:$J,'ATL CR'!$I:$I,'ATL GA Inventory'!$B119,'ATL CR'!$L:$L,'ATL GA Inventory'!GL$3)</f>
        <v>0</v>
      </c>
      <c r="GM119" s="45">
        <f>SUMIFS('ATL RAW'!$J:$J,'ATL RAW'!$I:$I,'ATL GA Inventory'!$B119,'ATL RAW'!$L:$L,'ATL GA Inventory'!GM$3)+SUMIFS('ATL CR'!$J:$J,'ATL CR'!$I:$I,'ATL GA Inventory'!$B119,'ATL CR'!$L:$L,'ATL GA Inventory'!GM$3)</f>
        <v>0</v>
      </c>
      <c r="GN119" s="45">
        <f>SUMIFS('ATL RAW'!$J:$J,'ATL RAW'!$I:$I,'ATL GA Inventory'!$B119,'ATL RAW'!$L:$L,'ATL GA Inventory'!GN$3)+SUMIFS('ATL CR'!$J:$J,'ATL CR'!$I:$I,'ATL GA Inventory'!$B119,'ATL CR'!$L:$L,'ATL GA Inventory'!GN$3)</f>
        <v>0</v>
      </c>
      <c r="GO119" s="45">
        <f>SUMIFS('ATL RAW'!$J:$J,'ATL RAW'!$I:$I,'ATL GA Inventory'!$B119,'ATL RAW'!$L:$L,'ATL GA Inventory'!GO$3)+SUMIFS('ATL CR'!$J:$J,'ATL CR'!$I:$I,'ATL GA Inventory'!$B119,'ATL CR'!$L:$L,'ATL GA Inventory'!GO$3)</f>
        <v>0</v>
      </c>
      <c r="GP119" s="45">
        <f>SUMIFS('ATL RAW'!$J:$J,'ATL RAW'!$I:$I,'ATL GA Inventory'!$B119,'ATL RAW'!$L:$L,'ATL GA Inventory'!GP$3)+SUMIFS('ATL CR'!$J:$J,'ATL CR'!$I:$I,'ATL GA Inventory'!$B119,'ATL CR'!$L:$L,'ATL GA Inventory'!GP$3)</f>
        <v>0</v>
      </c>
      <c r="GQ119" s="45">
        <f>SUMIFS('ATL RAW'!$J:$J,'ATL RAW'!$I:$I,'ATL GA Inventory'!$B119,'ATL RAW'!$L:$L,'ATL GA Inventory'!GQ$3)+SUMIFS('ATL CR'!$J:$J,'ATL CR'!$I:$I,'ATL GA Inventory'!$B119,'ATL CR'!$L:$L,'ATL GA Inventory'!GQ$3)</f>
        <v>0</v>
      </c>
      <c r="GR119" s="45">
        <f>SUMIFS('ATL RAW'!$J:$J,'ATL RAW'!$I:$I,'ATL GA Inventory'!$B119,'ATL RAW'!$L:$L,'ATL GA Inventory'!GR$3)+SUMIFS('ATL CR'!$J:$J,'ATL CR'!$I:$I,'ATL GA Inventory'!$B119,'ATL CR'!$L:$L,'ATL GA Inventory'!GR$3)</f>
        <v>0</v>
      </c>
      <c r="GS119" s="45">
        <f>SUMIFS('ATL RAW'!$J:$J,'ATL RAW'!$I:$I,'ATL GA Inventory'!$B119,'ATL RAW'!$L:$L,'ATL GA Inventory'!GS$3)+SUMIFS('ATL CR'!$J:$J,'ATL CR'!$I:$I,'ATL GA Inventory'!$B119,'ATL CR'!$L:$L,'ATL GA Inventory'!GS$3)</f>
        <v>0</v>
      </c>
      <c r="GT119" s="45">
        <f>SUMIFS('ATL RAW'!$J:$J,'ATL RAW'!$I:$I,'ATL GA Inventory'!$B119,'ATL RAW'!$L:$L,'ATL GA Inventory'!GT$3)+SUMIFS('ATL CR'!$J:$J,'ATL CR'!$I:$I,'ATL GA Inventory'!$B119,'ATL CR'!$L:$L,'ATL GA Inventory'!GT$3)</f>
        <v>0</v>
      </c>
      <c r="GU119" s="45">
        <f>SUMIFS('ATL RAW'!$J:$J,'ATL RAW'!$I:$I,'ATL GA Inventory'!$B119,'ATL RAW'!$L:$L,'ATL GA Inventory'!GU$3)+SUMIFS('ATL CR'!$J:$J,'ATL CR'!$I:$I,'ATL GA Inventory'!$B119,'ATL CR'!$L:$L,'ATL GA Inventory'!GU$3)</f>
        <v>0</v>
      </c>
      <c r="GV119" s="45">
        <f>SUMIFS('ATL RAW'!$J:$J,'ATL RAW'!$I:$I,'ATL GA Inventory'!$B119,'ATL RAW'!$L:$L,'ATL GA Inventory'!GV$3)+SUMIFS('ATL CR'!$J:$J,'ATL CR'!$I:$I,'ATL GA Inventory'!$B119,'ATL CR'!$L:$L,'ATL GA Inventory'!GV$3)</f>
        <v>0</v>
      </c>
      <c r="GW119" s="45">
        <f>SUMIFS('ATL RAW'!$J:$J,'ATL RAW'!$I:$I,'ATL GA Inventory'!$B119,'ATL RAW'!$L:$L,'ATL GA Inventory'!GW$3)+SUMIFS('ATL CR'!$J:$J,'ATL CR'!$I:$I,'ATL GA Inventory'!$B119,'ATL CR'!$L:$L,'ATL GA Inventory'!GW$3)</f>
        <v>0</v>
      </c>
      <c r="GX119" s="45">
        <f>SUMIFS('ATL RAW'!$J:$J,'ATL RAW'!$I:$I,'ATL GA Inventory'!$B119,'ATL RAW'!$L:$L,'ATL GA Inventory'!GX$3)+SUMIFS('ATL CR'!$J:$J,'ATL CR'!$I:$I,'ATL GA Inventory'!$B119,'ATL CR'!$L:$L,'ATL GA Inventory'!GX$3)</f>
        <v>0</v>
      </c>
      <c r="GY119" s="45">
        <f>SUMIFS('ATL RAW'!$J:$J,'ATL RAW'!$I:$I,'ATL GA Inventory'!$B119,'ATL RAW'!$L:$L,'ATL GA Inventory'!GY$3)+SUMIFS('ATL CR'!$J:$J,'ATL CR'!$I:$I,'ATL GA Inventory'!$B119,'ATL CR'!$L:$L,'ATL GA Inventory'!GY$3)</f>
        <v>0</v>
      </c>
    </row>
    <row r="120" spans="1:207" hidden="1">
      <c r="A120" s="43" t="s">
        <v>936</v>
      </c>
      <c r="B120" s="43">
        <f t="shared" si="14"/>
        <v>46208131</v>
      </c>
      <c r="C120" s="43" t="str">
        <f t="shared" si="14"/>
        <v>Q.PEAK DUO BLK G6P+</v>
      </c>
      <c r="D120" s="44" t="str">
        <f t="shared" si="14"/>
        <v>355</v>
      </c>
      <c r="E120" s="45">
        <f>SUMIFS('ATL RAW'!$J:$J,'ATL RAW'!$I:$I,'ATL GA Inventory'!$B120,'ATL RAW'!$L:$L,'ATL GA Inventory'!E$3)+SUMIFS('ATL CR'!$J:$J,'ATL CR'!$I:$I,'ATL GA Inventory'!$B120,'ATL CR'!$L:$L,'ATL GA Inventory'!E$3)</f>
        <v>0</v>
      </c>
      <c r="F120" s="45">
        <f>SUMIFS('ATL RAW'!$J:$J,'ATL RAW'!$I:$I,'ATL GA Inventory'!$B120,'ATL RAW'!$L:$L,'ATL GA Inventory'!F$3)+SUMIFS('ATL CR'!$J:$J,'ATL CR'!$I:$I,'ATL GA Inventory'!$B120,'ATL CR'!$L:$L,'ATL GA Inventory'!F$3)</f>
        <v>0</v>
      </c>
      <c r="G120" s="45">
        <f>SUMIFS('ATL RAW'!$J:$J,'ATL RAW'!$I:$I,'ATL GA Inventory'!$B120,'ATL RAW'!$L:$L,'ATL GA Inventory'!G$3)+SUMIFS('ATL CR'!$J:$J,'ATL CR'!$I:$I,'ATL GA Inventory'!$B120,'ATL CR'!$L:$L,'ATL GA Inventory'!G$3)</f>
        <v>0</v>
      </c>
      <c r="H120" s="45">
        <f>SUMIFS('ATL RAW'!$J:$J,'ATL RAW'!$I:$I,'ATL GA Inventory'!$B120,'ATL RAW'!$L:$L,'ATL GA Inventory'!H$3)+SUMIFS('ATL CR'!$J:$J,'ATL CR'!$I:$I,'ATL GA Inventory'!$B120,'ATL CR'!$L:$L,'ATL GA Inventory'!H$3)</f>
        <v>0</v>
      </c>
      <c r="I120" s="45">
        <f>SUMIFS('ATL RAW'!$J:$J,'ATL RAW'!$I:$I,'ATL GA Inventory'!$B120,'ATL RAW'!$L:$L,'ATL GA Inventory'!I$3)+SUMIFS('ATL CR'!$J:$J,'ATL CR'!$I:$I,'ATL GA Inventory'!$B120,'ATL CR'!$L:$L,'ATL GA Inventory'!I$3)</f>
        <v>0</v>
      </c>
      <c r="J120" s="45">
        <f>SUMIFS('ATL RAW'!$J:$J,'ATL RAW'!$I:$I,'ATL GA Inventory'!$B120,'ATL RAW'!$L:$L,'ATL GA Inventory'!J$3)+SUMIFS('ATL CR'!$J:$J,'ATL CR'!$I:$I,'ATL GA Inventory'!$B120,'ATL CR'!$L:$L,'ATL GA Inventory'!J$3)</f>
        <v>0</v>
      </c>
      <c r="K120" s="45">
        <f>SUMIFS('ATL RAW'!$J:$J,'ATL RAW'!$I:$I,'ATL GA Inventory'!$B120,'ATL RAW'!$L:$L,'ATL GA Inventory'!K$3)+SUMIFS('ATL CR'!$J:$J,'ATL CR'!$I:$I,'ATL GA Inventory'!$B120,'ATL CR'!$L:$L,'ATL GA Inventory'!K$3)</f>
        <v>0</v>
      </c>
      <c r="L120" s="45">
        <f>SUMIFS('ATL RAW'!$J:$J,'ATL RAW'!$I:$I,'ATL GA Inventory'!$B120,'ATL RAW'!$L:$L,'ATL GA Inventory'!L$3)+SUMIFS('ATL CR'!$J:$J,'ATL CR'!$I:$I,'ATL GA Inventory'!$B120,'ATL CR'!$L:$L,'ATL GA Inventory'!L$3)</f>
        <v>0</v>
      </c>
      <c r="M120" s="45">
        <f>SUMIFS('ATL RAW'!$J:$J,'ATL RAW'!$I:$I,'ATL GA Inventory'!$B120,'ATL RAW'!$L:$L,'ATL GA Inventory'!M$3)+SUMIFS('ATL CR'!$J:$J,'ATL CR'!$I:$I,'ATL GA Inventory'!$B120,'ATL CR'!$L:$L,'ATL GA Inventory'!M$3)</f>
        <v>0</v>
      </c>
      <c r="N120" s="45">
        <f>SUMIFS('ATL RAW'!$J:$J,'ATL RAW'!$I:$I,'ATL GA Inventory'!$B120,'ATL RAW'!$L:$L,'ATL GA Inventory'!N$3)+SUMIFS('ATL CR'!$J:$J,'ATL CR'!$I:$I,'ATL GA Inventory'!$B120,'ATL CR'!$L:$L,'ATL GA Inventory'!N$3)</f>
        <v>0</v>
      </c>
      <c r="O120" s="45">
        <f>SUMIFS('ATL RAW'!$J:$J,'ATL RAW'!$I:$I,'ATL GA Inventory'!$B120,'ATL RAW'!$L:$L,'ATL GA Inventory'!O$3)+SUMIFS('ATL CR'!$J:$J,'ATL CR'!$I:$I,'ATL GA Inventory'!$B120,'ATL CR'!$L:$L,'ATL GA Inventory'!O$3)</f>
        <v>0</v>
      </c>
      <c r="P120" s="45">
        <f>SUMIFS('ATL RAW'!$J:$J,'ATL RAW'!$I:$I,'ATL GA Inventory'!$B120,'ATL RAW'!$L:$L,'ATL GA Inventory'!P$3)+SUMIFS('ATL CR'!$J:$J,'ATL CR'!$I:$I,'ATL GA Inventory'!$B120,'ATL CR'!$L:$L,'ATL GA Inventory'!P$3)</f>
        <v>0</v>
      </c>
      <c r="Q120" s="45">
        <f>SUMIFS('ATL RAW'!$J:$J,'ATL RAW'!$I:$I,'ATL GA Inventory'!$B120,'ATL RAW'!$L:$L,'ATL GA Inventory'!Q$3)+SUMIFS('ATL CR'!$J:$J,'ATL CR'!$I:$I,'ATL GA Inventory'!$B120,'ATL CR'!$L:$L,'ATL GA Inventory'!Q$3)</f>
        <v>0</v>
      </c>
      <c r="R120" s="45">
        <f>SUMIFS('ATL RAW'!$J:$J,'ATL RAW'!$I:$I,'ATL GA Inventory'!$B120,'ATL RAW'!$L:$L,'ATL GA Inventory'!R$3)+SUMIFS('ATL CR'!$J:$J,'ATL CR'!$I:$I,'ATL GA Inventory'!$B120,'ATL CR'!$L:$L,'ATL GA Inventory'!R$3)</f>
        <v>0</v>
      </c>
      <c r="S120" s="45">
        <f>SUMIFS('ATL RAW'!$J:$J,'ATL RAW'!$I:$I,'ATL GA Inventory'!$B120,'ATL RAW'!$L:$L,'ATL GA Inventory'!S$3)+SUMIFS('ATL CR'!$J:$J,'ATL CR'!$I:$I,'ATL GA Inventory'!$B120,'ATL CR'!$L:$L,'ATL GA Inventory'!S$3)</f>
        <v>0</v>
      </c>
      <c r="T120" s="45">
        <f>SUMIFS('ATL RAW'!$J:$J,'ATL RAW'!$I:$I,'ATL GA Inventory'!$B120,'ATL RAW'!$L:$L,'ATL GA Inventory'!T$3)+SUMIFS('ATL CR'!$J:$J,'ATL CR'!$I:$I,'ATL GA Inventory'!$B120,'ATL CR'!$L:$L,'ATL GA Inventory'!T$3)</f>
        <v>0</v>
      </c>
      <c r="U120" s="45">
        <f>SUMIFS('ATL RAW'!$J:$J,'ATL RAW'!$I:$I,'ATL GA Inventory'!$B120,'ATL RAW'!$L:$L,'ATL GA Inventory'!U$3)+SUMIFS('ATL CR'!$J:$J,'ATL CR'!$I:$I,'ATL GA Inventory'!$B120,'ATL CR'!$L:$L,'ATL GA Inventory'!U$3)</f>
        <v>0</v>
      </c>
      <c r="V120" s="45">
        <f>SUMIFS('ATL RAW'!$J:$J,'ATL RAW'!$I:$I,'ATL GA Inventory'!$B120,'ATL RAW'!$L:$L,'ATL GA Inventory'!V$3)+SUMIFS('ATL CR'!$J:$J,'ATL CR'!$I:$I,'ATL GA Inventory'!$B120,'ATL CR'!$L:$L,'ATL GA Inventory'!V$3)</f>
        <v>0</v>
      </c>
      <c r="W120" s="45">
        <f>SUMIFS('ATL RAW'!$J:$J,'ATL RAW'!$I:$I,'ATL GA Inventory'!$B120,'ATL RAW'!$L:$L,'ATL GA Inventory'!W$3)+SUMIFS('ATL CR'!$J:$J,'ATL CR'!$I:$I,'ATL GA Inventory'!$B120,'ATL CR'!$L:$L,'ATL GA Inventory'!W$3)</f>
        <v>0</v>
      </c>
      <c r="X120" s="45">
        <f>SUMIFS('ATL RAW'!$J:$J,'ATL RAW'!$I:$I,'ATL GA Inventory'!$B120,'ATL RAW'!$L:$L,'ATL GA Inventory'!X$3)+SUMIFS('ATL CR'!$J:$J,'ATL CR'!$I:$I,'ATL GA Inventory'!$B120,'ATL CR'!$L:$L,'ATL GA Inventory'!X$3)</f>
        <v>0</v>
      </c>
      <c r="Y120" s="45">
        <f>SUMIFS('ATL RAW'!$J:$J,'ATL RAW'!$I:$I,'ATL GA Inventory'!$B120,'ATL RAW'!$L:$L,'ATL GA Inventory'!Y$3)+SUMIFS('ATL CR'!$J:$J,'ATL CR'!$I:$I,'ATL GA Inventory'!$B120,'ATL CR'!$L:$L,'ATL GA Inventory'!Y$3)</f>
        <v>0</v>
      </c>
      <c r="Z120" s="45">
        <f>SUMIFS('ATL RAW'!$J:$J,'ATL RAW'!$I:$I,'ATL GA Inventory'!$B120,'ATL RAW'!$L:$L,'ATL GA Inventory'!Z$3)+SUMIFS('ATL CR'!$J:$J,'ATL CR'!$I:$I,'ATL GA Inventory'!$B120,'ATL CR'!$L:$L,'ATL GA Inventory'!Z$3)</f>
        <v>0</v>
      </c>
      <c r="AA120" s="45">
        <f>SUMIFS('ATL RAW'!$J:$J,'ATL RAW'!$I:$I,'ATL GA Inventory'!$B120,'ATL RAW'!$L:$L,'ATL GA Inventory'!AA$3)+SUMIFS('ATL CR'!$J:$J,'ATL CR'!$I:$I,'ATL GA Inventory'!$B120,'ATL CR'!$L:$L,'ATL GA Inventory'!AA$3)</f>
        <v>0</v>
      </c>
      <c r="AB120" s="45">
        <f>SUMIFS('ATL RAW'!$J:$J,'ATL RAW'!$I:$I,'ATL GA Inventory'!$B120,'ATL RAW'!$L:$L,'ATL GA Inventory'!AB$3)+SUMIFS('ATL CR'!$J:$J,'ATL CR'!$I:$I,'ATL GA Inventory'!$B120,'ATL CR'!$L:$L,'ATL GA Inventory'!AB$3)</f>
        <v>0</v>
      </c>
      <c r="AC120" s="45">
        <f>SUMIFS('ATL RAW'!$J:$J,'ATL RAW'!$I:$I,'ATL GA Inventory'!$B120,'ATL RAW'!$L:$L,'ATL GA Inventory'!AC$3)+SUMIFS('ATL CR'!$J:$J,'ATL CR'!$I:$I,'ATL GA Inventory'!$B120,'ATL CR'!$L:$L,'ATL GA Inventory'!AC$3)</f>
        <v>0</v>
      </c>
      <c r="AD120" s="45">
        <f>SUMIFS('ATL RAW'!$J:$J,'ATL RAW'!$I:$I,'ATL GA Inventory'!$B120,'ATL RAW'!$L:$L,'ATL GA Inventory'!AD$3)+SUMIFS('ATL CR'!$J:$J,'ATL CR'!$I:$I,'ATL GA Inventory'!$B120,'ATL CR'!$L:$L,'ATL GA Inventory'!AD$3)</f>
        <v>0</v>
      </c>
      <c r="AE120" s="45">
        <f>SUMIFS('ATL RAW'!$J:$J,'ATL RAW'!$I:$I,'ATL GA Inventory'!$B120,'ATL RAW'!$L:$L,'ATL GA Inventory'!AE$3)+SUMIFS('ATL CR'!$J:$J,'ATL CR'!$I:$I,'ATL GA Inventory'!$B120,'ATL CR'!$L:$L,'ATL GA Inventory'!AE$3)</f>
        <v>0</v>
      </c>
      <c r="AF120" s="45">
        <f>SUMIFS('ATL RAW'!$J:$J,'ATL RAW'!$I:$I,'ATL GA Inventory'!$B120,'ATL RAW'!$L:$L,'ATL GA Inventory'!AF$3)+SUMIFS('ATL CR'!$J:$J,'ATL CR'!$I:$I,'ATL GA Inventory'!$B120,'ATL CR'!$L:$L,'ATL GA Inventory'!AF$3)</f>
        <v>0</v>
      </c>
      <c r="AG120" s="45">
        <f>SUMIFS('ATL RAW'!$J:$J,'ATL RAW'!$I:$I,'ATL GA Inventory'!$B120,'ATL RAW'!$L:$L,'ATL GA Inventory'!AG$3)+SUMIFS('ATL CR'!$J:$J,'ATL CR'!$I:$I,'ATL GA Inventory'!$B120,'ATL CR'!$L:$L,'ATL GA Inventory'!AG$3)</f>
        <v>0</v>
      </c>
      <c r="AH120" s="45">
        <f>SUMIFS('ATL RAW'!$J:$J,'ATL RAW'!$I:$I,'ATL GA Inventory'!$B120,'ATL RAW'!$L:$L,'ATL GA Inventory'!AH$3)+SUMIFS('ATL CR'!$J:$J,'ATL CR'!$I:$I,'ATL GA Inventory'!$B120,'ATL CR'!$L:$L,'ATL GA Inventory'!AH$3)</f>
        <v>0</v>
      </c>
      <c r="AI120" s="45">
        <f>SUMIFS('ATL RAW'!$J:$J,'ATL RAW'!$I:$I,'ATL GA Inventory'!$B120,'ATL RAW'!$L:$L,'ATL GA Inventory'!AI$3)+SUMIFS('ATL CR'!$J:$J,'ATL CR'!$I:$I,'ATL GA Inventory'!$B120,'ATL CR'!$L:$L,'ATL GA Inventory'!AI$3)</f>
        <v>0</v>
      </c>
      <c r="AJ120" s="45">
        <f>SUMIFS('ATL RAW'!$J:$J,'ATL RAW'!$I:$I,'ATL GA Inventory'!$B120,'ATL RAW'!$L:$L,'ATL GA Inventory'!AJ$3)+SUMIFS('ATL CR'!$J:$J,'ATL CR'!$I:$I,'ATL GA Inventory'!$B120,'ATL CR'!$L:$L,'ATL GA Inventory'!AJ$3)</f>
        <v>0</v>
      </c>
      <c r="AK120" s="45">
        <f>SUMIFS('ATL RAW'!$J:$J,'ATL RAW'!$I:$I,'ATL GA Inventory'!$B120,'ATL RAW'!$L:$L,'ATL GA Inventory'!AK$3)+SUMIFS('ATL CR'!$J:$J,'ATL CR'!$I:$I,'ATL GA Inventory'!$B120,'ATL CR'!$L:$L,'ATL GA Inventory'!AK$3)</f>
        <v>0</v>
      </c>
      <c r="AL120" s="45">
        <f>SUMIFS('ATL RAW'!$J:$J,'ATL RAW'!$I:$I,'ATL GA Inventory'!$B120,'ATL RAW'!$L:$L,'ATL GA Inventory'!AL$3)+SUMIFS('ATL CR'!$J:$J,'ATL CR'!$I:$I,'ATL GA Inventory'!$B120,'ATL CR'!$L:$L,'ATL GA Inventory'!AL$3)</f>
        <v>0</v>
      </c>
      <c r="AM120" s="45">
        <f>SUMIFS('ATL RAW'!$J:$J,'ATL RAW'!$I:$I,'ATL GA Inventory'!$B120,'ATL RAW'!$L:$L,'ATL GA Inventory'!AM$3)+SUMIFS('ATL CR'!$J:$J,'ATL CR'!$I:$I,'ATL GA Inventory'!$B120,'ATL CR'!$L:$L,'ATL GA Inventory'!AM$3)</f>
        <v>0</v>
      </c>
      <c r="AN120" s="45">
        <f>SUMIFS('ATL RAW'!$J:$J,'ATL RAW'!$I:$I,'ATL GA Inventory'!$B120,'ATL RAW'!$L:$L,'ATL GA Inventory'!AN$3)+SUMIFS('ATL CR'!$J:$J,'ATL CR'!$I:$I,'ATL GA Inventory'!$B120,'ATL CR'!$L:$L,'ATL GA Inventory'!AN$3)</f>
        <v>0</v>
      </c>
      <c r="AO120" s="45">
        <f>SUMIFS('ATL RAW'!$J:$J,'ATL RAW'!$I:$I,'ATL GA Inventory'!$B120,'ATL RAW'!$L:$L,'ATL GA Inventory'!AO$3)+SUMIFS('ATL CR'!$J:$J,'ATL CR'!$I:$I,'ATL GA Inventory'!$B120,'ATL CR'!$L:$L,'ATL GA Inventory'!AO$3)</f>
        <v>0</v>
      </c>
      <c r="AP120" s="45">
        <f>SUMIFS('ATL RAW'!$J:$J,'ATL RAW'!$I:$I,'ATL GA Inventory'!$B120,'ATL RAW'!$L:$L,'ATL GA Inventory'!AP$3)+SUMIFS('ATL CR'!$J:$J,'ATL CR'!$I:$I,'ATL GA Inventory'!$B120,'ATL CR'!$L:$L,'ATL GA Inventory'!AP$3)</f>
        <v>0</v>
      </c>
      <c r="AQ120" s="45">
        <f>SUMIFS('ATL RAW'!$J:$J,'ATL RAW'!$I:$I,'ATL GA Inventory'!$B120,'ATL RAW'!$L:$L,'ATL GA Inventory'!AQ$3)+SUMIFS('ATL CR'!$J:$J,'ATL CR'!$I:$I,'ATL GA Inventory'!$B120,'ATL CR'!$L:$L,'ATL GA Inventory'!AQ$3)</f>
        <v>0</v>
      </c>
      <c r="AR120" s="45">
        <f>SUMIFS('ATL RAW'!$J:$J,'ATL RAW'!$I:$I,'ATL GA Inventory'!$B120,'ATL RAW'!$L:$L,'ATL GA Inventory'!AR$3)+SUMIFS('ATL CR'!$J:$J,'ATL CR'!$I:$I,'ATL GA Inventory'!$B120,'ATL CR'!$L:$L,'ATL GA Inventory'!AR$3)</f>
        <v>0</v>
      </c>
      <c r="AS120" s="45">
        <f>SUMIFS('ATL RAW'!$J:$J,'ATL RAW'!$I:$I,'ATL GA Inventory'!$B120,'ATL RAW'!$L:$L,'ATL GA Inventory'!AS$3)+SUMIFS('ATL CR'!$J:$J,'ATL CR'!$I:$I,'ATL GA Inventory'!$B120,'ATL CR'!$L:$L,'ATL GA Inventory'!AS$3)</f>
        <v>0</v>
      </c>
      <c r="AT120" s="45">
        <f>SUMIFS('ATL RAW'!$J:$J,'ATL RAW'!$I:$I,'ATL GA Inventory'!$B120,'ATL RAW'!$L:$L,'ATL GA Inventory'!AT$3)+SUMIFS('ATL CR'!$J:$J,'ATL CR'!$I:$I,'ATL GA Inventory'!$B120,'ATL CR'!$L:$L,'ATL GA Inventory'!AT$3)</f>
        <v>0</v>
      </c>
      <c r="AU120" s="45">
        <f>SUMIFS('ATL RAW'!$J:$J,'ATL RAW'!$I:$I,'ATL GA Inventory'!$B120,'ATL RAW'!$L:$L,'ATL GA Inventory'!AU$3)+SUMIFS('ATL CR'!$J:$J,'ATL CR'!$I:$I,'ATL GA Inventory'!$B120,'ATL CR'!$L:$L,'ATL GA Inventory'!AU$3)</f>
        <v>0</v>
      </c>
      <c r="AV120" s="45">
        <f>SUMIFS('ATL RAW'!$J:$J,'ATL RAW'!$I:$I,'ATL GA Inventory'!$B120,'ATL RAW'!$L:$L,'ATL GA Inventory'!AV$3)+SUMIFS('ATL CR'!$J:$J,'ATL CR'!$I:$I,'ATL GA Inventory'!$B120,'ATL CR'!$L:$L,'ATL GA Inventory'!AV$3)</f>
        <v>0</v>
      </c>
      <c r="AW120" s="45">
        <f>SUMIFS('ATL RAW'!$J:$J,'ATL RAW'!$I:$I,'ATL GA Inventory'!$B120,'ATL RAW'!$L:$L,'ATL GA Inventory'!AW$3)+SUMIFS('ATL CR'!$J:$J,'ATL CR'!$I:$I,'ATL GA Inventory'!$B120,'ATL CR'!$L:$L,'ATL GA Inventory'!AW$3)</f>
        <v>0</v>
      </c>
      <c r="AX120" s="45">
        <f>SUMIFS('ATL RAW'!$J:$J,'ATL RAW'!$I:$I,'ATL GA Inventory'!$B120,'ATL RAW'!$L:$L,'ATL GA Inventory'!AX$3)+SUMIFS('ATL CR'!$J:$J,'ATL CR'!$I:$I,'ATL GA Inventory'!$B120,'ATL CR'!$L:$L,'ATL GA Inventory'!AX$3)</f>
        <v>0</v>
      </c>
      <c r="AY120" s="45">
        <f>SUMIFS('ATL RAW'!$J:$J,'ATL RAW'!$I:$I,'ATL GA Inventory'!$B120,'ATL RAW'!$L:$L,'ATL GA Inventory'!AY$3)+SUMIFS('ATL CR'!$J:$J,'ATL CR'!$I:$I,'ATL GA Inventory'!$B120,'ATL CR'!$L:$L,'ATL GA Inventory'!AY$3)</f>
        <v>0</v>
      </c>
      <c r="AZ120" s="45">
        <f>SUMIFS('ATL RAW'!$J:$J,'ATL RAW'!$I:$I,'ATL GA Inventory'!$B120,'ATL RAW'!$L:$L,'ATL GA Inventory'!AZ$3)+SUMIFS('ATL CR'!$J:$J,'ATL CR'!$I:$I,'ATL GA Inventory'!$B120,'ATL CR'!$L:$L,'ATL GA Inventory'!AZ$3)</f>
        <v>0</v>
      </c>
      <c r="BA120" s="45">
        <f>SUMIFS('ATL RAW'!$J:$J,'ATL RAW'!$I:$I,'ATL GA Inventory'!$B120,'ATL RAW'!$L:$L,'ATL GA Inventory'!BA$3)+SUMIFS('ATL CR'!$J:$J,'ATL CR'!$I:$I,'ATL GA Inventory'!$B120,'ATL CR'!$L:$L,'ATL GA Inventory'!BA$3)</f>
        <v>0</v>
      </c>
      <c r="BB120" s="45">
        <f>SUMIFS('ATL RAW'!$J:$J,'ATL RAW'!$I:$I,'ATL GA Inventory'!$B120,'ATL RAW'!$L:$L,'ATL GA Inventory'!BB$3)+SUMIFS('ATL CR'!$J:$J,'ATL CR'!$I:$I,'ATL GA Inventory'!$B120,'ATL CR'!$L:$L,'ATL GA Inventory'!BB$3)</f>
        <v>0</v>
      </c>
      <c r="BC120" s="45">
        <f>SUMIFS('ATL RAW'!$J:$J,'ATL RAW'!$I:$I,'ATL GA Inventory'!$B120,'ATL RAW'!$L:$L,'ATL GA Inventory'!BC$3)+SUMIFS('ATL CR'!$J:$J,'ATL CR'!$I:$I,'ATL GA Inventory'!$B120,'ATL CR'!$L:$L,'ATL GA Inventory'!BC$3)</f>
        <v>0</v>
      </c>
      <c r="BD120" s="45">
        <f>SUMIFS('ATL RAW'!$J:$J,'ATL RAW'!$I:$I,'ATL GA Inventory'!$B120,'ATL RAW'!$L:$L,'ATL GA Inventory'!BD$3)+SUMIFS('ATL CR'!$J:$J,'ATL CR'!$I:$I,'ATL GA Inventory'!$B120,'ATL CR'!$L:$L,'ATL GA Inventory'!BD$3)</f>
        <v>0</v>
      </c>
      <c r="BE120" s="45">
        <f>SUMIFS('ATL RAW'!$J:$J,'ATL RAW'!$I:$I,'ATL GA Inventory'!$B120,'ATL RAW'!$L:$L,'ATL GA Inventory'!BE$3)+SUMIFS('ATL CR'!$J:$J,'ATL CR'!$I:$I,'ATL GA Inventory'!$B120,'ATL CR'!$L:$L,'ATL GA Inventory'!BE$3)</f>
        <v>0</v>
      </c>
      <c r="BF120" s="45">
        <f>SUMIFS('ATL RAW'!$J:$J,'ATL RAW'!$I:$I,'ATL GA Inventory'!$B120,'ATL RAW'!$L:$L,'ATL GA Inventory'!BF$3)+SUMIFS('ATL CR'!$J:$J,'ATL CR'!$I:$I,'ATL GA Inventory'!$B120,'ATL CR'!$L:$L,'ATL GA Inventory'!BF$3)</f>
        <v>0</v>
      </c>
      <c r="BG120" s="45">
        <f>SUMIFS('ATL RAW'!$J:$J,'ATL RAW'!$I:$I,'ATL GA Inventory'!$B120,'ATL RAW'!$L:$L,'ATL GA Inventory'!BG$3)+SUMIFS('ATL CR'!$J:$J,'ATL CR'!$I:$I,'ATL GA Inventory'!$B120,'ATL CR'!$L:$L,'ATL GA Inventory'!BG$3)</f>
        <v>0</v>
      </c>
      <c r="BH120" s="45">
        <f>SUMIFS('ATL RAW'!$J:$J,'ATL RAW'!$I:$I,'ATL GA Inventory'!$B120,'ATL RAW'!$L:$L,'ATL GA Inventory'!BH$3)+SUMIFS('ATL CR'!$J:$J,'ATL CR'!$I:$I,'ATL GA Inventory'!$B120,'ATL CR'!$L:$L,'ATL GA Inventory'!BH$3)</f>
        <v>0</v>
      </c>
      <c r="BI120" s="45">
        <f>SUMIFS('ATL RAW'!$J:$J,'ATL RAW'!$I:$I,'ATL GA Inventory'!$B120,'ATL RAW'!$L:$L,'ATL GA Inventory'!BI$3)+SUMIFS('ATL CR'!$J:$J,'ATL CR'!$I:$I,'ATL GA Inventory'!$B120,'ATL CR'!$L:$L,'ATL GA Inventory'!BI$3)</f>
        <v>0</v>
      </c>
      <c r="BJ120" s="45">
        <f>SUMIFS('ATL RAW'!$J:$J,'ATL RAW'!$I:$I,'ATL GA Inventory'!$B120,'ATL RAW'!$L:$L,'ATL GA Inventory'!BJ$3)+SUMIFS('ATL CR'!$J:$J,'ATL CR'!$I:$I,'ATL GA Inventory'!$B120,'ATL CR'!$L:$L,'ATL GA Inventory'!BJ$3)</f>
        <v>0</v>
      </c>
      <c r="BK120" s="45">
        <f>SUMIFS('ATL RAW'!$J:$J,'ATL RAW'!$I:$I,'ATL GA Inventory'!$B120,'ATL RAW'!$L:$L,'ATL GA Inventory'!BK$3)+SUMIFS('ATL CR'!$J:$J,'ATL CR'!$I:$I,'ATL GA Inventory'!$B120,'ATL CR'!$L:$L,'ATL GA Inventory'!BK$3)</f>
        <v>0</v>
      </c>
      <c r="BL120" s="45">
        <f>SUMIFS('ATL RAW'!$J:$J,'ATL RAW'!$I:$I,'ATL GA Inventory'!$B120,'ATL RAW'!$L:$L,'ATL GA Inventory'!BL$3)+SUMIFS('ATL CR'!$J:$J,'ATL CR'!$I:$I,'ATL GA Inventory'!$B120,'ATL CR'!$L:$L,'ATL GA Inventory'!BL$3)</f>
        <v>0</v>
      </c>
      <c r="BM120" s="45">
        <f>SUMIFS('ATL RAW'!$J:$J,'ATL RAW'!$I:$I,'ATL GA Inventory'!$B120,'ATL RAW'!$L:$L,'ATL GA Inventory'!BM$3)+SUMIFS('ATL CR'!$J:$J,'ATL CR'!$I:$I,'ATL GA Inventory'!$B120,'ATL CR'!$L:$L,'ATL GA Inventory'!BM$3)</f>
        <v>0</v>
      </c>
      <c r="BN120" s="45">
        <f>SUMIFS('ATL RAW'!$J:$J,'ATL RAW'!$I:$I,'ATL GA Inventory'!$B120,'ATL RAW'!$L:$L,'ATL GA Inventory'!BN$3)+SUMIFS('ATL CR'!$J:$J,'ATL CR'!$I:$I,'ATL GA Inventory'!$B120,'ATL CR'!$L:$L,'ATL GA Inventory'!BN$3)</f>
        <v>0</v>
      </c>
      <c r="BO120" s="45">
        <f>SUMIFS('ATL RAW'!$J:$J,'ATL RAW'!$I:$I,'ATL GA Inventory'!$B120,'ATL RAW'!$L:$L,'ATL GA Inventory'!BO$3)+SUMIFS('ATL CR'!$J:$J,'ATL CR'!$I:$I,'ATL GA Inventory'!$B120,'ATL CR'!$L:$L,'ATL GA Inventory'!BO$3)</f>
        <v>0</v>
      </c>
      <c r="BP120" s="45">
        <f>SUMIFS('ATL RAW'!$J:$J,'ATL RAW'!$I:$I,'ATL GA Inventory'!$B120,'ATL RAW'!$L:$L,'ATL GA Inventory'!BP$3)+SUMIFS('ATL CR'!$J:$J,'ATL CR'!$I:$I,'ATL GA Inventory'!$B120,'ATL CR'!$L:$L,'ATL GA Inventory'!BP$3)</f>
        <v>0</v>
      </c>
      <c r="BQ120" s="45">
        <f>SUMIFS('ATL RAW'!$J:$J,'ATL RAW'!$I:$I,'ATL GA Inventory'!$B120,'ATL RAW'!$L:$L,'ATL GA Inventory'!BQ$3)+SUMIFS('ATL CR'!$J:$J,'ATL CR'!$I:$I,'ATL GA Inventory'!$B120,'ATL CR'!$L:$L,'ATL GA Inventory'!BQ$3)</f>
        <v>0</v>
      </c>
      <c r="BR120" s="45">
        <f>SUMIFS('ATL RAW'!$J:$J,'ATL RAW'!$I:$I,'ATL GA Inventory'!$B120,'ATL RAW'!$L:$L,'ATL GA Inventory'!BR$3)+SUMIFS('ATL CR'!$J:$J,'ATL CR'!$I:$I,'ATL GA Inventory'!$B120,'ATL CR'!$L:$L,'ATL GA Inventory'!BR$3)</f>
        <v>0</v>
      </c>
      <c r="BS120" s="45">
        <f>SUMIFS('ATL RAW'!$J:$J,'ATL RAW'!$I:$I,'ATL GA Inventory'!$B120,'ATL RAW'!$L:$L,'ATL GA Inventory'!BS$3)+SUMIFS('ATL CR'!$J:$J,'ATL CR'!$I:$I,'ATL GA Inventory'!$B120,'ATL CR'!$L:$L,'ATL GA Inventory'!BS$3)</f>
        <v>0</v>
      </c>
      <c r="BT120" s="45">
        <f>SUMIFS('ATL RAW'!$J:$J,'ATL RAW'!$I:$I,'ATL GA Inventory'!$B120,'ATL RAW'!$L:$L,'ATL GA Inventory'!BT$3)+SUMIFS('ATL CR'!$J:$J,'ATL CR'!$I:$I,'ATL GA Inventory'!$B120,'ATL CR'!$L:$L,'ATL GA Inventory'!BT$3)</f>
        <v>0</v>
      </c>
      <c r="BU120" s="45">
        <f>SUMIFS('ATL RAW'!$J:$J,'ATL RAW'!$I:$I,'ATL GA Inventory'!$B120,'ATL RAW'!$L:$L,'ATL GA Inventory'!BU$3)+SUMIFS('ATL CR'!$J:$J,'ATL CR'!$I:$I,'ATL GA Inventory'!$B120,'ATL CR'!$L:$L,'ATL GA Inventory'!BU$3)</f>
        <v>0</v>
      </c>
      <c r="BV120" s="45">
        <f>SUMIFS('ATL RAW'!$J:$J,'ATL RAW'!$I:$I,'ATL GA Inventory'!$B120,'ATL RAW'!$L:$L,'ATL GA Inventory'!BV$3)+SUMIFS('ATL CR'!$J:$J,'ATL CR'!$I:$I,'ATL GA Inventory'!$B120,'ATL CR'!$L:$L,'ATL GA Inventory'!BV$3)</f>
        <v>0</v>
      </c>
      <c r="BW120" s="45">
        <f>SUMIFS('ATL RAW'!$J:$J,'ATL RAW'!$I:$I,'ATL GA Inventory'!$B120,'ATL RAW'!$L:$L,'ATL GA Inventory'!BW$3)+SUMIFS('ATL CR'!$J:$J,'ATL CR'!$I:$I,'ATL GA Inventory'!$B120,'ATL CR'!$L:$L,'ATL GA Inventory'!BW$3)</f>
        <v>0</v>
      </c>
      <c r="BX120" s="45">
        <f>SUMIFS('ATL RAW'!$J:$J,'ATL RAW'!$I:$I,'ATL GA Inventory'!$B120,'ATL RAW'!$L:$L,'ATL GA Inventory'!BX$3)+SUMIFS('ATL CR'!$J:$J,'ATL CR'!$I:$I,'ATL GA Inventory'!$B120,'ATL CR'!$L:$L,'ATL GA Inventory'!BX$3)</f>
        <v>0</v>
      </c>
      <c r="BY120" s="45">
        <f>SUMIFS('ATL RAW'!$J:$J,'ATL RAW'!$I:$I,'ATL GA Inventory'!$B120,'ATL RAW'!$L:$L,'ATL GA Inventory'!BY$3)+SUMIFS('ATL CR'!$J:$J,'ATL CR'!$I:$I,'ATL GA Inventory'!$B120,'ATL CR'!$L:$L,'ATL GA Inventory'!BY$3)</f>
        <v>0</v>
      </c>
      <c r="BZ120" s="45">
        <f>SUMIFS('ATL RAW'!$J:$J,'ATL RAW'!$I:$I,'ATL GA Inventory'!$B120,'ATL RAW'!$L:$L,'ATL GA Inventory'!BZ$3)+SUMIFS('ATL CR'!$J:$J,'ATL CR'!$I:$I,'ATL GA Inventory'!$B120,'ATL CR'!$L:$L,'ATL GA Inventory'!BZ$3)</f>
        <v>0</v>
      </c>
      <c r="CA120" s="45">
        <f>SUMIFS('ATL RAW'!$J:$J,'ATL RAW'!$I:$I,'ATL GA Inventory'!$B120,'ATL RAW'!$L:$L,'ATL GA Inventory'!CA$3)+SUMIFS('ATL CR'!$J:$J,'ATL CR'!$I:$I,'ATL GA Inventory'!$B120,'ATL CR'!$L:$L,'ATL GA Inventory'!CA$3)</f>
        <v>0</v>
      </c>
      <c r="CB120" s="45">
        <f>SUMIFS('ATL RAW'!$J:$J,'ATL RAW'!$I:$I,'ATL GA Inventory'!$B120,'ATL RAW'!$L:$L,'ATL GA Inventory'!CB$3)+SUMIFS('ATL CR'!$J:$J,'ATL CR'!$I:$I,'ATL GA Inventory'!$B120,'ATL CR'!$L:$L,'ATL GA Inventory'!CB$3)</f>
        <v>0</v>
      </c>
      <c r="CC120" s="45">
        <f>SUMIFS('ATL RAW'!$J:$J,'ATL RAW'!$I:$I,'ATL GA Inventory'!$B120,'ATL RAW'!$L:$L,'ATL GA Inventory'!CC$3)+SUMIFS('ATL CR'!$J:$J,'ATL CR'!$I:$I,'ATL GA Inventory'!$B120,'ATL CR'!$L:$L,'ATL GA Inventory'!CC$3)</f>
        <v>0</v>
      </c>
      <c r="CD120" s="45">
        <f>SUMIFS('ATL RAW'!$J:$J,'ATL RAW'!$I:$I,'ATL GA Inventory'!$B120,'ATL RAW'!$L:$L,'ATL GA Inventory'!CD$3)+SUMIFS('ATL CR'!$J:$J,'ATL CR'!$I:$I,'ATL GA Inventory'!$B120,'ATL CR'!$L:$L,'ATL GA Inventory'!CD$3)</f>
        <v>0</v>
      </c>
      <c r="CE120" s="45">
        <f>SUMIFS('ATL RAW'!$J:$J,'ATL RAW'!$I:$I,'ATL GA Inventory'!$B120,'ATL RAW'!$L:$L,'ATL GA Inventory'!CE$3)+SUMIFS('ATL CR'!$J:$J,'ATL CR'!$I:$I,'ATL GA Inventory'!$B120,'ATL CR'!$L:$L,'ATL GA Inventory'!CE$3)</f>
        <v>0</v>
      </c>
      <c r="CF120" s="45">
        <f>SUMIFS('ATL RAW'!$J:$J,'ATL RAW'!$I:$I,'ATL GA Inventory'!$B120,'ATL RAW'!$L:$L,'ATL GA Inventory'!CF$3)+SUMIFS('ATL CR'!$J:$J,'ATL CR'!$I:$I,'ATL GA Inventory'!$B120,'ATL CR'!$L:$L,'ATL GA Inventory'!CF$3)</f>
        <v>0</v>
      </c>
      <c r="CG120" s="45">
        <f>SUMIFS('ATL RAW'!$J:$J,'ATL RAW'!$I:$I,'ATL GA Inventory'!$B120,'ATL RAW'!$L:$L,'ATL GA Inventory'!CG$3)+SUMIFS('ATL CR'!$J:$J,'ATL CR'!$I:$I,'ATL GA Inventory'!$B120,'ATL CR'!$L:$L,'ATL GA Inventory'!CG$3)</f>
        <v>0</v>
      </c>
      <c r="CH120" s="45">
        <f>SUMIFS('ATL RAW'!$J:$J,'ATL RAW'!$I:$I,'ATL GA Inventory'!$B120,'ATL RAW'!$L:$L,'ATL GA Inventory'!CH$3)+SUMIFS('ATL CR'!$J:$J,'ATL CR'!$I:$I,'ATL GA Inventory'!$B120,'ATL CR'!$L:$L,'ATL GA Inventory'!CH$3)</f>
        <v>0</v>
      </c>
      <c r="CI120" s="45">
        <f>SUMIFS('ATL RAW'!$J:$J,'ATL RAW'!$I:$I,'ATL GA Inventory'!$B120,'ATL RAW'!$L:$L,'ATL GA Inventory'!CI$3)+SUMIFS('ATL CR'!$J:$J,'ATL CR'!$I:$I,'ATL GA Inventory'!$B120,'ATL CR'!$L:$L,'ATL GA Inventory'!CI$3)</f>
        <v>0</v>
      </c>
      <c r="CJ120" s="45">
        <f>SUMIFS('ATL RAW'!$J:$J,'ATL RAW'!$I:$I,'ATL GA Inventory'!$B120,'ATL RAW'!$L:$L,'ATL GA Inventory'!CJ$3)+SUMIFS('ATL CR'!$J:$J,'ATL CR'!$I:$I,'ATL GA Inventory'!$B120,'ATL CR'!$L:$L,'ATL GA Inventory'!CJ$3)</f>
        <v>0</v>
      </c>
      <c r="CK120" s="45">
        <f>SUMIFS('ATL RAW'!$J:$J,'ATL RAW'!$I:$I,'ATL GA Inventory'!$B120,'ATL RAW'!$L:$L,'ATL GA Inventory'!CK$3)+SUMIFS('ATL CR'!$J:$J,'ATL CR'!$I:$I,'ATL GA Inventory'!$B120,'ATL CR'!$L:$L,'ATL GA Inventory'!CK$3)</f>
        <v>0</v>
      </c>
      <c r="CL120" s="45">
        <f>SUMIFS('ATL RAW'!$J:$J,'ATL RAW'!$I:$I,'ATL GA Inventory'!$B120,'ATL RAW'!$L:$L,'ATL GA Inventory'!CL$3)+SUMIFS('ATL CR'!$J:$J,'ATL CR'!$I:$I,'ATL GA Inventory'!$B120,'ATL CR'!$L:$L,'ATL GA Inventory'!CL$3)</f>
        <v>0</v>
      </c>
      <c r="CM120" s="45">
        <f>SUMIFS('ATL RAW'!$J:$J,'ATL RAW'!$I:$I,'ATL GA Inventory'!$B120,'ATL RAW'!$L:$L,'ATL GA Inventory'!CM$3)+SUMIFS('ATL CR'!$J:$J,'ATL CR'!$I:$I,'ATL GA Inventory'!$B120,'ATL CR'!$L:$L,'ATL GA Inventory'!CM$3)</f>
        <v>0</v>
      </c>
      <c r="CN120" s="45">
        <f>SUMIFS('ATL RAW'!$J:$J,'ATL RAW'!$I:$I,'ATL GA Inventory'!$B120,'ATL RAW'!$L:$L,'ATL GA Inventory'!CN$3)+SUMIFS('ATL CR'!$J:$J,'ATL CR'!$I:$I,'ATL GA Inventory'!$B120,'ATL CR'!$L:$L,'ATL GA Inventory'!CN$3)</f>
        <v>0</v>
      </c>
      <c r="CO120" s="45">
        <f>SUMIFS('ATL RAW'!$J:$J,'ATL RAW'!$I:$I,'ATL GA Inventory'!$B120,'ATL RAW'!$L:$L,'ATL GA Inventory'!CO$3)+SUMIFS('ATL CR'!$J:$J,'ATL CR'!$I:$I,'ATL GA Inventory'!$B120,'ATL CR'!$L:$L,'ATL GA Inventory'!CO$3)</f>
        <v>0</v>
      </c>
      <c r="CP120" s="45">
        <f>SUMIFS('ATL RAW'!$J:$J,'ATL RAW'!$I:$I,'ATL GA Inventory'!$B120,'ATL RAW'!$L:$L,'ATL GA Inventory'!CP$3)+SUMIFS('ATL CR'!$J:$J,'ATL CR'!$I:$I,'ATL GA Inventory'!$B120,'ATL CR'!$L:$L,'ATL GA Inventory'!CP$3)</f>
        <v>0</v>
      </c>
      <c r="CQ120" s="45">
        <f>SUMIFS('ATL RAW'!$J:$J,'ATL RAW'!$I:$I,'ATL GA Inventory'!$B120,'ATL RAW'!$L:$L,'ATL GA Inventory'!CQ$3)+SUMIFS('ATL CR'!$J:$J,'ATL CR'!$I:$I,'ATL GA Inventory'!$B120,'ATL CR'!$L:$L,'ATL GA Inventory'!CQ$3)</f>
        <v>0</v>
      </c>
      <c r="CR120" s="45">
        <f>SUMIFS('ATL RAW'!$J:$J,'ATL RAW'!$I:$I,'ATL GA Inventory'!$B120,'ATL RAW'!$L:$L,'ATL GA Inventory'!CR$3)+SUMIFS('ATL CR'!$J:$J,'ATL CR'!$I:$I,'ATL GA Inventory'!$B120,'ATL CR'!$L:$L,'ATL GA Inventory'!CR$3)</f>
        <v>0</v>
      </c>
      <c r="CS120" s="45">
        <f>SUMIFS('ATL RAW'!$J:$J,'ATL RAW'!$I:$I,'ATL GA Inventory'!$B120,'ATL RAW'!$L:$L,'ATL GA Inventory'!CS$3)+SUMIFS('ATL CR'!$J:$J,'ATL CR'!$I:$I,'ATL GA Inventory'!$B120,'ATL CR'!$L:$L,'ATL GA Inventory'!CS$3)</f>
        <v>0</v>
      </c>
      <c r="CT120" s="45">
        <f>SUMIFS('ATL RAW'!$J:$J,'ATL RAW'!$I:$I,'ATL GA Inventory'!$B120,'ATL RAW'!$L:$L,'ATL GA Inventory'!CT$3)+SUMIFS('ATL CR'!$J:$J,'ATL CR'!$I:$I,'ATL GA Inventory'!$B120,'ATL CR'!$L:$L,'ATL GA Inventory'!CT$3)</f>
        <v>0</v>
      </c>
      <c r="CU120" s="45">
        <f>SUMIFS('ATL RAW'!$J:$J,'ATL RAW'!$I:$I,'ATL GA Inventory'!$B120,'ATL RAW'!$L:$L,'ATL GA Inventory'!CU$3)+SUMIFS('ATL CR'!$J:$J,'ATL CR'!$I:$I,'ATL GA Inventory'!$B120,'ATL CR'!$L:$L,'ATL GA Inventory'!CU$3)</f>
        <v>0</v>
      </c>
      <c r="CV120" s="45">
        <f>SUMIFS('ATL RAW'!$J:$J,'ATL RAW'!$I:$I,'ATL GA Inventory'!$B120,'ATL RAW'!$L:$L,'ATL GA Inventory'!CV$3)+SUMIFS('ATL CR'!$J:$J,'ATL CR'!$I:$I,'ATL GA Inventory'!$B120,'ATL CR'!$L:$L,'ATL GA Inventory'!CV$3)</f>
        <v>0</v>
      </c>
      <c r="CW120" s="45">
        <f>SUMIFS('ATL RAW'!$J:$J,'ATL RAW'!$I:$I,'ATL GA Inventory'!$B120,'ATL RAW'!$L:$L,'ATL GA Inventory'!CW$3)+SUMIFS('ATL CR'!$J:$J,'ATL CR'!$I:$I,'ATL GA Inventory'!$B120,'ATL CR'!$L:$L,'ATL GA Inventory'!CW$3)</f>
        <v>0</v>
      </c>
      <c r="CX120" s="45">
        <f>SUMIFS('ATL RAW'!$J:$J,'ATL RAW'!$I:$I,'ATL GA Inventory'!$B120,'ATL RAW'!$L:$L,'ATL GA Inventory'!CX$3)+SUMIFS('ATL CR'!$J:$J,'ATL CR'!$I:$I,'ATL GA Inventory'!$B120,'ATL CR'!$L:$L,'ATL GA Inventory'!CX$3)</f>
        <v>0</v>
      </c>
      <c r="CY120" s="45">
        <f>SUMIFS('ATL RAW'!$J:$J,'ATL RAW'!$I:$I,'ATL GA Inventory'!$B120,'ATL RAW'!$L:$L,'ATL GA Inventory'!CY$3)+SUMIFS('ATL CR'!$J:$J,'ATL CR'!$I:$I,'ATL GA Inventory'!$B120,'ATL CR'!$L:$L,'ATL GA Inventory'!CY$3)</f>
        <v>0</v>
      </c>
      <c r="CZ120" s="45">
        <f>SUMIFS('ATL RAW'!$J:$J,'ATL RAW'!$I:$I,'ATL GA Inventory'!$B120,'ATL RAW'!$L:$L,'ATL GA Inventory'!CZ$3)+SUMIFS('ATL CR'!$J:$J,'ATL CR'!$I:$I,'ATL GA Inventory'!$B120,'ATL CR'!$L:$L,'ATL GA Inventory'!CZ$3)</f>
        <v>0</v>
      </c>
      <c r="DA120" s="45">
        <f>SUMIFS('ATL RAW'!$J:$J,'ATL RAW'!$I:$I,'ATL GA Inventory'!$B120,'ATL RAW'!$L:$L,'ATL GA Inventory'!DA$3)+SUMIFS('ATL CR'!$J:$J,'ATL CR'!$I:$I,'ATL GA Inventory'!$B120,'ATL CR'!$L:$L,'ATL GA Inventory'!DA$3)</f>
        <v>0</v>
      </c>
      <c r="DB120" s="45">
        <f>SUMIFS('ATL RAW'!$J:$J,'ATL RAW'!$I:$I,'ATL GA Inventory'!$B120,'ATL RAW'!$L:$L,'ATL GA Inventory'!DB$3)+SUMIFS('ATL CR'!$J:$J,'ATL CR'!$I:$I,'ATL GA Inventory'!$B120,'ATL CR'!$L:$L,'ATL GA Inventory'!DB$3)</f>
        <v>0</v>
      </c>
      <c r="DC120" s="45">
        <f>SUMIFS('ATL RAW'!$J:$J,'ATL RAW'!$I:$I,'ATL GA Inventory'!$B120,'ATL RAW'!$L:$L,'ATL GA Inventory'!DC$3)+SUMIFS('ATL CR'!$J:$J,'ATL CR'!$I:$I,'ATL GA Inventory'!$B120,'ATL CR'!$L:$L,'ATL GA Inventory'!DC$3)</f>
        <v>0</v>
      </c>
      <c r="DD120" s="45">
        <f>SUMIFS('ATL RAW'!$J:$J,'ATL RAW'!$I:$I,'ATL GA Inventory'!$B120,'ATL RAW'!$L:$L,'ATL GA Inventory'!DD$3)+SUMIFS('ATL CR'!$J:$J,'ATL CR'!$I:$I,'ATL GA Inventory'!$B120,'ATL CR'!$L:$L,'ATL GA Inventory'!DD$3)</f>
        <v>0</v>
      </c>
      <c r="DE120" s="45">
        <f>SUMIFS('ATL RAW'!$J:$J,'ATL RAW'!$I:$I,'ATL GA Inventory'!$B120,'ATL RAW'!$L:$L,'ATL GA Inventory'!DE$3)+SUMIFS('ATL CR'!$J:$J,'ATL CR'!$I:$I,'ATL GA Inventory'!$B120,'ATL CR'!$L:$L,'ATL GA Inventory'!DE$3)</f>
        <v>0</v>
      </c>
      <c r="DF120" s="45">
        <f>SUMIFS('ATL RAW'!$J:$J,'ATL RAW'!$I:$I,'ATL GA Inventory'!$B120,'ATL RAW'!$L:$L,'ATL GA Inventory'!DF$3)+SUMIFS('ATL CR'!$J:$J,'ATL CR'!$I:$I,'ATL GA Inventory'!$B120,'ATL CR'!$L:$L,'ATL GA Inventory'!DF$3)</f>
        <v>0</v>
      </c>
      <c r="DG120" s="45">
        <f>SUMIFS('ATL RAW'!$J:$J,'ATL RAW'!$I:$I,'ATL GA Inventory'!$B120,'ATL RAW'!$L:$L,'ATL GA Inventory'!DG$3)+SUMIFS('ATL CR'!$J:$J,'ATL CR'!$I:$I,'ATL GA Inventory'!$B120,'ATL CR'!$L:$L,'ATL GA Inventory'!DG$3)</f>
        <v>0</v>
      </c>
      <c r="DH120" s="45">
        <f>SUMIFS('ATL RAW'!$J:$J,'ATL RAW'!$I:$I,'ATL GA Inventory'!$B120,'ATL RAW'!$L:$L,'ATL GA Inventory'!DH$3)+SUMIFS('ATL CR'!$J:$J,'ATL CR'!$I:$I,'ATL GA Inventory'!$B120,'ATL CR'!$L:$L,'ATL GA Inventory'!DH$3)</f>
        <v>0</v>
      </c>
      <c r="DI120" s="45">
        <f>SUMIFS('ATL RAW'!$J:$J,'ATL RAW'!$I:$I,'ATL GA Inventory'!$B120,'ATL RAW'!$L:$L,'ATL GA Inventory'!DI$3)+SUMIFS('ATL CR'!$J:$J,'ATL CR'!$I:$I,'ATL GA Inventory'!$B120,'ATL CR'!$L:$L,'ATL GA Inventory'!DI$3)</f>
        <v>0</v>
      </c>
      <c r="DJ120" s="45">
        <f>SUMIFS('ATL RAW'!$J:$J,'ATL RAW'!$I:$I,'ATL GA Inventory'!$B120,'ATL RAW'!$L:$L,'ATL GA Inventory'!DJ$3)+SUMIFS('ATL CR'!$J:$J,'ATL CR'!$I:$I,'ATL GA Inventory'!$B120,'ATL CR'!$L:$L,'ATL GA Inventory'!DJ$3)</f>
        <v>0</v>
      </c>
      <c r="DK120" s="45">
        <f>SUMIFS('ATL RAW'!$J:$J,'ATL RAW'!$I:$I,'ATL GA Inventory'!$B120,'ATL RAW'!$L:$L,'ATL GA Inventory'!DK$3)+SUMIFS('ATL CR'!$J:$J,'ATL CR'!$I:$I,'ATL GA Inventory'!$B120,'ATL CR'!$L:$L,'ATL GA Inventory'!DK$3)</f>
        <v>0</v>
      </c>
      <c r="DL120" s="45">
        <f>SUMIFS('ATL RAW'!$J:$J,'ATL RAW'!$I:$I,'ATL GA Inventory'!$B120,'ATL RAW'!$L:$L,'ATL GA Inventory'!DL$3)+SUMIFS('ATL CR'!$J:$J,'ATL CR'!$I:$I,'ATL GA Inventory'!$B120,'ATL CR'!$L:$L,'ATL GA Inventory'!DL$3)</f>
        <v>0</v>
      </c>
      <c r="DM120" s="45">
        <f>SUMIFS('ATL RAW'!$J:$J,'ATL RAW'!$I:$I,'ATL GA Inventory'!$B120,'ATL RAW'!$L:$L,'ATL GA Inventory'!DM$3)+SUMIFS('ATL CR'!$J:$J,'ATL CR'!$I:$I,'ATL GA Inventory'!$B120,'ATL CR'!$L:$L,'ATL GA Inventory'!DM$3)</f>
        <v>0</v>
      </c>
      <c r="DN120" s="45">
        <f>SUMIFS('ATL RAW'!$J:$J,'ATL RAW'!$I:$I,'ATL GA Inventory'!$B120,'ATL RAW'!$L:$L,'ATL GA Inventory'!DN$3)+SUMIFS('ATL CR'!$J:$J,'ATL CR'!$I:$I,'ATL GA Inventory'!$B120,'ATL CR'!$L:$L,'ATL GA Inventory'!DN$3)</f>
        <v>0</v>
      </c>
      <c r="DO120" s="45">
        <f>SUMIFS('ATL RAW'!$J:$J,'ATL RAW'!$I:$I,'ATL GA Inventory'!$B120,'ATL RAW'!$L:$L,'ATL GA Inventory'!DO$3)+SUMIFS('ATL CR'!$J:$J,'ATL CR'!$I:$I,'ATL GA Inventory'!$B120,'ATL CR'!$L:$L,'ATL GA Inventory'!DO$3)</f>
        <v>0</v>
      </c>
      <c r="DP120" s="45">
        <f>SUMIFS('ATL RAW'!$J:$J,'ATL RAW'!$I:$I,'ATL GA Inventory'!$B120,'ATL RAW'!$L:$L,'ATL GA Inventory'!DP$3)+SUMIFS('ATL CR'!$J:$J,'ATL CR'!$I:$I,'ATL GA Inventory'!$B120,'ATL CR'!$L:$L,'ATL GA Inventory'!DP$3)</f>
        <v>0</v>
      </c>
      <c r="DQ120" s="45">
        <f>SUMIFS('ATL RAW'!$J:$J,'ATL RAW'!$I:$I,'ATL GA Inventory'!$B120,'ATL RAW'!$L:$L,'ATL GA Inventory'!DQ$3)+SUMIFS('ATL CR'!$J:$J,'ATL CR'!$I:$I,'ATL GA Inventory'!$B120,'ATL CR'!$L:$L,'ATL GA Inventory'!DQ$3)</f>
        <v>0</v>
      </c>
      <c r="DR120" s="45">
        <f>SUMIFS('ATL RAW'!$J:$J,'ATL RAW'!$I:$I,'ATL GA Inventory'!$B120,'ATL RAW'!$L:$L,'ATL GA Inventory'!DR$3)+SUMIFS('ATL CR'!$J:$J,'ATL CR'!$I:$I,'ATL GA Inventory'!$B120,'ATL CR'!$L:$L,'ATL GA Inventory'!DR$3)</f>
        <v>0</v>
      </c>
      <c r="DS120" s="45">
        <f>SUMIFS('ATL RAW'!$J:$J,'ATL RAW'!$I:$I,'ATL GA Inventory'!$B120,'ATL RAW'!$L:$L,'ATL GA Inventory'!DS$3)+SUMIFS('ATL CR'!$J:$J,'ATL CR'!$I:$I,'ATL GA Inventory'!$B120,'ATL CR'!$L:$L,'ATL GA Inventory'!DS$3)</f>
        <v>0</v>
      </c>
      <c r="DT120" s="45">
        <f>SUMIFS('ATL RAW'!$J:$J,'ATL RAW'!$I:$I,'ATL GA Inventory'!$B120,'ATL RAW'!$L:$L,'ATL GA Inventory'!DT$3)+SUMIFS('ATL CR'!$J:$J,'ATL CR'!$I:$I,'ATL GA Inventory'!$B120,'ATL CR'!$L:$L,'ATL GA Inventory'!DT$3)</f>
        <v>0</v>
      </c>
      <c r="DU120" s="45">
        <f>SUMIFS('ATL RAW'!$J:$J,'ATL RAW'!$I:$I,'ATL GA Inventory'!$B120,'ATL RAW'!$L:$L,'ATL GA Inventory'!DU$3)+SUMIFS('ATL CR'!$J:$J,'ATL CR'!$I:$I,'ATL GA Inventory'!$B120,'ATL CR'!$L:$L,'ATL GA Inventory'!DU$3)</f>
        <v>0</v>
      </c>
      <c r="DV120" s="45">
        <f>SUMIFS('ATL RAW'!$J:$J,'ATL RAW'!$I:$I,'ATL GA Inventory'!$B120,'ATL RAW'!$L:$L,'ATL GA Inventory'!DV$3)+SUMIFS('ATL CR'!$J:$J,'ATL CR'!$I:$I,'ATL GA Inventory'!$B120,'ATL CR'!$L:$L,'ATL GA Inventory'!DV$3)</f>
        <v>0</v>
      </c>
      <c r="DW120" s="45">
        <f>SUMIFS('ATL RAW'!$J:$J,'ATL RAW'!$I:$I,'ATL GA Inventory'!$B120,'ATL RAW'!$L:$L,'ATL GA Inventory'!DW$3)+SUMIFS('ATL CR'!$J:$J,'ATL CR'!$I:$I,'ATL GA Inventory'!$B120,'ATL CR'!$L:$L,'ATL GA Inventory'!DW$3)</f>
        <v>0</v>
      </c>
      <c r="DX120" s="45">
        <f>SUMIFS('ATL RAW'!$J:$J,'ATL RAW'!$I:$I,'ATL GA Inventory'!$B120,'ATL RAW'!$L:$L,'ATL GA Inventory'!DX$3)+SUMIFS('ATL CR'!$J:$J,'ATL CR'!$I:$I,'ATL GA Inventory'!$B120,'ATL CR'!$L:$L,'ATL GA Inventory'!DX$3)</f>
        <v>0</v>
      </c>
      <c r="DY120" s="45">
        <f>SUMIFS('ATL RAW'!$J:$J,'ATL RAW'!$I:$I,'ATL GA Inventory'!$B120,'ATL RAW'!$L:$L,'ATL GA Inventory'!DY$3)+SUMIFS('ATL CR'!$J:$J,'ATL CR'!$I:$I,'ATL GA Inventory'!$B120,'ATL CR'!$L:$L,'ATL GA Inventory'!DY$3)</f>
        <v>0</v>
      </c>
      <c r="DZ120" s="45">
        <f>SUMIFS('ATL RAW'!$J:$J,'ATL RAW'!$I:$I,'ATL GA Inventory'!$B120,'ATL RAW'!$L:$L,'ATL GA Inventory'!DZ$3)+SUMIFS('ATL CR'!$J:$J,'ATL CR'!$I:$I,'ATL GA Inventory'!$B120,'ATL CR'!$L:$L,'ATL GA Inventory'!DZ$3)</f>
        <v>0</v>
      </c>
      <c r="EA120" s="45">
        <f>SUMIFS('ATL RAW'!$J:$J,'ATL RAW'!$I:$I,'ATL GA Inventory'!$B120,'ATL RAW'!$L:$L,'ATL GA Inventory'!EA$3)+SUMIFS('ATL CR'!$J:$J,'ATL CR'!$I:$I,'ATL GA Inventory'!$B120,'ATL CR'!$L:$L,'ATL GA Inventory'!EA$3)</f>
        <v>0</v>
      </c>
      <c r="EB120" s="45">
        <f>SUMIFS('ATL RAW'!$J:$J,'ATL RAW'!$I:$I,'ATL GA Inventory'!$B120,'ATL RAW'!$L:$L,'ATL GA Inventory'!EB$3)+SUMIFS('ATL CR'!$J:$J,'ATL CR'!$I:$I,'ATL GA Inventory'!$B120,'ATL CR'!$L:$L,'ATL GA Inventory'!EB$3)</f>
        <v>0</v>
      </c>
      <c r="EC120" s="45">
        <f>SUMIFS('ATL RAW'!$J:$J,'ATL RAW'!$I:$I,'ATL GA Inventory'!$B120,'ATL RAW'!$L:$L,'ATL GA Inventory'!EC$3)+SUMIFS('ATL CR'!$J:$J,'ATL CR'!$I:$I,'ATL GA Inventory'!$B120,'ATL CR'!$L:$L,'ATL GA Inventory'!EC$3)</f>
        <v>0</v>
      </c>
      <c r="ED120" s="45">
        <f>SUMIFS('ATL RAW'!$J:$J,'ATL RAW'!$I:$I,'ATL GA Inventory'!$B120,'ATL RAW'!$L:$L,'ATL GA Inventory'!ED$3)+SUMIFS('ATL CR'!$J:$J,'ATL CR'!$I:$I,'ATL GA Inventory'!$B120,'ATL CR'!$L:$L,'ATL GA Inventory'!ED$3)</f>
        <v>0</v>
      </c>
      <c r="EE120" s="45">
        <f>SUMIFS('ATL RAW'!$J:$J,'ATL RAW'!$I:$I,'ATL GA Inventory'!$B120,'ATL RAW'!$L:$L,'ATL GA Inventory'!EE$3)+SUMIFS('ATL CR'!$J:$J,'ATL CR'!$I:$I,'ATL GA Inventory'!$B120,'ATL CR'!$L:$L,'ATL GA Inventory'!EE$3)</f>
        <v>0</v>
      </c>
      <c r="EF120" s="45">
        <f>SUMIFS('ATL RAW'!$J:$J,'ATL RAW'!$I:$I,'ATL GA Inventory'!$B120,'ATL RAW'!$L:$L,'ATL GA Inventory'!EF$3)+SUMIFS('ATL CR'!$J:$J,'ATL CR'!$I:$I,'ATL GA Inventory'!$B120,'ATL CR'!$L:$L,'ATL GA Inventory'!EF$3)</f>
        <v>0</v>
      </c>
      <c r="EG120" s="45">
        <f>SUMIFS('ATL RAW'!$J:$J,'ATL RAW'!$I:$I,'ATL GA Inventory'!$B120,'ATL RAW'!$L:$L,'ATL GA Inventory'!EG$3)+SUMIFS('ATL CR'!$J:$J,'ATL CR'!$I:$I,'ATL GA Inventory'!$B120,'ATL CR'!$L:$L,'ATL GA Inventory'!EG$3)</f>
        <v>0</v>
      </c>
      <c r="EH120" s="45">
        <f>SUMIFS('ATL RAW'!$J:$J,'ATL RAW'!$I:$I,'ATL GA Inventory'!$B120,'ATL RAW'!$L:$L,'ATL GA Inventory'!EH$3)+SUMIFS('ATL CR'!$J:$J,'ATL CR'!$I:$I,'ATL GA Inventory'!$B120,'ATL CR'!$L:$L,'ATL GA Inventory'!EH$3)</f>
        <v>0</v>
      </c>
      <c r="EI120" s="45">
        <f>SUMIFS('ATL RAW'!$J:$J,'ATL RAW'!$I:$I,'ATL GA Inventory'!$B120,'ATL RAW'!$L:$L,'ATL GA Inventory'!EI$3)+SUMIFS('ATL CR'!$J:$J,'ATL CR'!$I:$I,'ATL GA Inventory'!$B120,'ATL CR'!$L:$L,'ATL GA Inventory'!EI$3)</f>
        <v>0</v>
      </c>
      <c r="EJ120" s="45">
        <f>SUMIFS('ATL RAW'!$J:$J,'ATL RAW'!$I:$I,'ATL GA Inventory'!$B120,'ATL RAW'!$L:$L,'ATL GA Inventory'!EJ$3)+SUMIFS('ATL CR'!$J:$J,'ATL CR'!$I:$I,'ATL GA Inventory'!$B120,'ATL CR'!$L:$L,'ATL GA Inventory'!EJ$3)</f>
        <v>0</v>
      </c>
      <c r="EK120" s="45">
        <f>SUMIFS('ATL RAW'!$J:$J,'ATL RAW'!$I:$I,'ATL GA Inventory'!$B120,'ATL RAW'!$L:$L,'ATL GA Inventory'!EK$3)+SUMIFS('ATL CR'!$J:$J,'ATL CR'!$I:$I,'ATL GA Inventory'!$B120,'ATL CR'!$L:$L,'ATL GA Inventory'!EK$3)</f>
        <v>0</v>
      </c>
      <c r="EL120" s="45">
        <f>SUMIFS('ATL RAW'!$J:$J,'ATL RAW'!$I:$I,'ATL GA Inventory'!$B120,'ATL RAW'!$L:$L,'ATL GA Inventory'!EL$3)+SUMIFS('ATL CR'!$J:$J,'ATL CR'!$I:$I,'ATL GA Inventory'!$B120,'ATL CR'!$L:$L,'ATL GA Inventory'!EL$3)</f>
        <v>0</v>
      </c>
      <c r="EM120" s="45">
        <f>SUMIFS('ATL RAW'!$J:$J,'ATL RAW'!$I:$I,'ATL GA Inventory'!$B120,'ATL RAW'!$L:$L,'ATL GA Inventory'!EM$3)+SUMIFS('ATL CR'!$J:$J,'ATL CR'!$I:$I,'ATL GA Inventory'!$B120,'ATL CR'!$L:$L,'ATL GA Inventory'!EM$3)</f>
        <v>0</v>
      </c>
      <c r="EN120" s="45">
        <f>SUMIFS('ATL RAW'!$J:$J,'ATL RAW'!$I:$I,'ATL GA Inventory'!$B120,'ATL RAW'!$L:$L,'ATL GA Inventory'!EN$3)+SUMIFS('ATL CR'!$J:$J,'ATL CR'!$I:$I,'ATL GA Inventory'!$B120,'ATL CR'!$L:$L,'ATL GA Inventory'!EN$3)</f>
        <v>0</v>
      </c>
      <c r="EO120" s="45">
        <f>SUMIFS('ATL RAW'!$J:$J,'ATL RAW'!$I:$I,'ATL GA Inventory'!$B120,'ATL RAW'!$L:$L,'ATL GA Inventory'!EO$3)+SUMIFS('ATL CR'!$J:$J,'ATL CR'!$I:$I,'ATL GA Inventory'!$B120,'ATL CR'!$L:$L,'ATL GA Inventory'!EO$3)</f>
        <v>0</v>
      </c>
      <c r="EP120" s="45">
        <f>SUMIFS('ATL RAW'!$J:$J,'ATL RAW'!$I:$I,'ATL GA Inventory'!$B120,'ATL RAW'!$L:$L,'ATL GA Inventory'!EP$3)+SUMIFS('ATL CR'!$J:$J,'ATL CR'!$I:$I,'ATL GA Inventory'!$B120,'ATL CR'!$L:$L,'ATL GA Inventory'!EP$3)</f>
        <v>0</v>
      </c>
      <c r="EQ120" s="45">
        <f>SUMIFS('ATL RAW'!$J:$J,'ATL RAW'!$I:$I,'ATL GA Inventory'!$B120,'ATL RAW'!$L:$L,'ATL GA Inventory'!EQ$3)+SUMIFS('ATL CR'!$J:$J,'ATL CR'!$I:$I,'ATL GA Inventory'!$B120,'ATL CR'!$L:$L,'ATL GA Inventory'!EQ$3)</f>
        <v>0</v>
      </c>
      <c r="ER120" s="45">
        <f>SUMIFS('ATL RAW'!$J:$J,'ATL RAW'!$I:$I,'ATL GA Inventory'!$B120,'ATL RAW'!$L:$L,'ATL GA Inventory'!ER$3)+SUMIFS('ATL CR'!$J:$J,'ATL CR'!$I:$I,'ATL GA Inventory'!$B120,'ATL CR'!$L:$L,'ATL GA Inventory'!ER$3)</f>
        <v>0</v>
      </c>
      <c r="ES120" s="45">
        <f>SUMIFS('ATL RAW'!$J:$J,'ATL RAW'!$I:$I,'ATL GA Inventory'!$B120,'ATL RAW'!$L:$L,'ATL GA Inventory'!ES$3)+SUMIFS('ATL CR'!$J:$J,'ATL CR'!$I:$I,'ATL GA Inventory'!$B120,'ATL CR'!$L:$L,'ATL GA Inventory'!ES$3)</f>
        <v>0</v>
      </c>
      <c r="ET120" s="45">
        <f>SUMIFS('ATL RAW'!$J:$J,'ATL RAW'!$I:$I,'ATL GA Inventory'!$B120,'ATL RAW'!$L:$L,'ATL GA Inventory'!ET$3)+SUMIFS('ATL CR'!$J:$J,'ATL CR'!$I:$I,'ATL GA Inventory'!$B120,'ATL CR'!$L:$L,'ATL GA Inventory'!ET$3)</f>
        <v>0</v>
      </c>
      <c r="EU120" s="45">
        <f>SUMIFS('ATL RAW'!$J:$J,'ATL RAW'!$I:$I,'ATL GA Inventory'!$B120,'ATL RAW'!$L:$L,'ATL GA Inventory'!EU$3)+SUMIFS('ATL CR'!$J:$J,'ATL CR'!$I:$I,'ATL GA Inventory'!$B120,'ATL CR'!$L:$L,'ATL GA Inventory'!EU$3)</f>
        <v>0</v>
      </c>
      <c r="EV120" s="45">
        <f>SUMIFS('ATL RAW'!$J:$J,'ATL RAW'!$I:$I,'ATL GA Inventory'!$B120,'ATL RAW'!$L:$L,'ATL GA Inventory'!EV$3)+SUMIFS('ATL CR'!$J:$J,'ATL CR'!$I:$I,'ATL GA Inventory'!$B120,'ATL CR'!$L:$L,'ATL GA Inventory'!EV$3)</f>
        <v>0</v>
      </c>
      <c r="EW120" s="45">
        <f>SUMIFS('ATL RAW'!$J:$J,'ATL RAW'!$I:$I,'ATL GA Inventory'!$B120,'ATL RAW'!$L:$L,'ATL GA Inventory'!EW$3)+SUMIFS('ATL CR'!$J:$J,'ATL CR'!$I:$I,'ATL GA Inventory'!$B120,'ATL CR'!$L:$L,'ATL GA Inventory'!EW$3)</f>
        <v>0</v>
      </c>
      <c r="EX120" s="45">
        <f>SUMIFS('ATL RAW'!$J:$J,'ATL RAW'!$I:$I,'ATL GA Inventory'!$B120,'ATL RAW'!$L:$L,'ATL GA Inventory'!EX$3)+SUMIFS('ATL CR'!$J:$J,'ATL CR'!$I:$I,'ATL GA Inventory'!$B120,'ATL CR'!$L:$L,'ATL GA Inventory'!EX$3)</f>
        <v>0</v>
      </c>
      <c r="EY120" s="45">
        <f>SUMIFS('ATL RAW'!$J:$J,'ATL RAW'!$I:$I,'ATL GA Inventory'!$B120,'ATL RAW'!$L:$L,'ATL GA Inventory'!EY$3)+SUMIFS('ATL CR'!$J:$J,'ATL CR'!$I:$I,'ATL GA Inventory'!$B120,'ATL CR'!$L:$L,'ATL GA Inventory'!EY$3)</f>
        <v>0</v>
      </c>
      <c r="EZ120" s="45">
        <f>SUMIFS('ATL RAW'!$J:$J,'ATL RAW'!$I:$I,'ATL GA Inventory'!$B120,'ATL RAW'!$L:$L,'ATL GA Inventory'!EZ$3)+SUMIFS('ATL CR'!$J:$J,'ATL CR'!$I:$I,'ATL GA Inventory'!$B120,'ATL CR'!$L:$L,'ATL GA Inventory'!EZ$3)</f>
        <v>0</v>
      </c>
      <c r="FA120" s="45">
        <f>SUMIFS('ATL RAW'!$J:$J,'ATL RAW'!$I:$I,'ATL GA Inventory'!$B120,'ATL RAW'!$L:$L,'ATL GA Inventory'!FA$3)+SUMIFS('ATL CR'!$J:$J,'ATL CR'!$I:$I,'ATL GA Inventory'!$B120,'ATL CR'!$L:$L,'ATL GA Inventory'!FA$3)</f>
        <v>0</v>
      </c>
      <c r="FB120" s="45">
        <f>SUMIFS('ATL RAW'!$J:$J,'ATL RAW'!$I:$I,'ATL GA Inventory'!$B120,'ATL RAW'!$L:$L,'ATL GA Inventory'!FB$3)+SUMIFS('ATL CR'!$J:$J,'ATL CR'!$I:$I,'ATL GA Inventory'!$B120,'ATL CR'!$L:$L,'ATL GA Inventory'!FB$3)</f>
        <v>0</v>
      </c>
      <c r="FC120" s="45">
        <f>SUMIFS('ATL RAW'!$J:$J,'ATL RAW'!$I:$I,'ATL GA Inventory'!$B120,'ATL RAW'!$L:$L,'ATL GA Inventory'!FC$3)+SUMIFS('ATL CR'!$J:$J,'ATL CR'!$I:$I,'ATL GA Inventory'!$B120,'ATL CR'!$L:$L,'ATL GA Inventory'!FC$3)</f>
        <v>0</v>
      </c>
      <c r="FD120" s="45">
        <f>SUMIFS('ATL RAW'!$J:$J,'ATL RAW'!$I:$I,'ATL GA Inventory'!$B120,'ATL RAW'!$L:$L,'ATL GA Inventory'!FD$3)+SUMIFS('ATL CR'!$J:$J,'ATL CR'!$I:$I,'ATL GA Inventory'!$B120,'ATL CR'!$L:$L,'ATL GA Inventory'!FD$3)</f>
        <v>0</v>
      </c>
      <c r="FE120" s="45">
        <f>SUMIFS('ATL RAW'!$J:$J,'ATL RAW'!$I:$I,'ATL GA Inventory'!$B120,'ATL RAW'!$L:$L,'ATL GA Inventory'!FE$3)+SUMIFS('ATL CR'!$J:$J,'ATL CR'!$I:$I,'ATL GA Inventory'!$B120,'ATL CR'!$L:$L,'ATL GA Inventory'!FE$3)</f>
        <v>0</v>
      </c>
      <c r="FF120" s="45">
        <f>SUMIFS('ATL RAW'!$J:$J,'ATL RAW'!$I:$I,'ATL GA Inventory'!$B120,'ATL RAW'!$L:$L,'ATL GA Inventory'!FF$3)+SUMIFS('ATL CR'!$J:$J,'ATL CR'!$I:$I,'ATL GA Inventory'!$B120,'ATL CR'!$L:$L,'ATL GA Inventory'!FF$3)</f>
        <v>0</v>
      </c>
      <c r="FG120" s="45">
        <f>SUMIFS('ATL RAW'!$J:$J,'ATL RAW'!$I:$I,'ATL GA Inventory'!$B120,'ATL RAW'!$L:$L,'ATL GA Inventory'!FG$3)+SUMIFS('ATL CR'!$J:$J,'ATL CR'!$I:$I,'ATL GA Inventory'!$B120,'ATL CR'!$L:$L,'ATL GA Inventory'!FG$3)</f>
        <v>0</v>
      </c>
      <c r="FH120" s="45">
        <f>SUMIFS('ATL RAW'!$J:$J,'ATL RAW'!$I:$I,'ATL GA Inventory'!$B120,'ATL RAW'!$L:$L,'ATL GA Inventory'!FH$3)+SUMIFS('ATL CR'!$J:$J,'ATL CR'!$I:$I,'ATL GA Inventory'!$B120,'ATL CR'!$L:$L,'ATL GA Inventory'!FH$3)</f>
        <v>0</v>
      </c>
      <c r="FI120" s="45">
        <f>SUMIFS('ATL RAW'!$J:$J,'ATL RAW'!$I:$I,'ATL GA Inventory'!$B120,'ATL RAW'!$L:$L,'ATL GA Inventory'!FI$3)+SUMIFS('ATL CR'!$J:$J,'ATL CR'!$I:$I,'ATL GA Inventory'!$B120,'ATL CR'!$L:$L,'ATL GA Inventory'!FI$3)</f>
        <v>0</v>
      </c>
      <c r="FJ120" s="45">
        <f>SUMIFS('ATL RAW'!$J:$J,'ATL RAW'!$I:$I,'ATL GA Inventory'!$B120,'ATL RAW'!$L:$L,'ATL GA Inventory'!FJ$3)+SUMIFS('ATL CR'!$J:$J,'ATL CR'!$I:$I,'ATL GA Inventory'!$B120,'ATL CR'!$L:$L,'ATL GA Inventory'!FJ$3)</f>
        <v>0</v>
      </c>
      <c r="FK120" s="45">
        <f>SUMIFS('ATL RAW'!$J:$J,'ATL RAW'!$I:$I,'ATL GA Inventory'!$B120,'ATL RAW'!$L:$L,'ATL GA Inventory'!FK$3)+SUMIFS('ATL CR'!$J:$J,'ATL CR'!$I:$I,'ATL GA Inventory'!$B120,'ATL CR'!$L:$L,'ATL GA Inventory'!FK$3)</f>
        <v>0</v>
      </c>
      <c r="FL120" s="45">
        <f>SUMIFS('ATL RAW'!$J:$J,'ATL RAW'!$I:$I,'ATL GA Inventory'!$B120,'ATL RAW'!$L:$L,'ATL GA Inventory'!FL$3)+SUMIFS('ATL CR'!$J:$J,'ATL CR'!$I:$I,'ATL GA Inventory'!$B120,'ATL CR'!$L:$L,'ATL GA Inventory'!FL$3)</f>
        <v>0</v>
      </c>
      <c r="FM120" s="45">
        <f>SUMIFS('ATL RAW'!$J:$J,'ATL RAW'!$I:$I,'ATL GA Inventory'!$B120,'ATL RAW'!$L:$L,'ATL GA Inventory'!FM$3)+SUMIFS('ATL CR'!$J:$J,'ATL CR'!$I:$I,'ATL GA Inventory'!$B120,'ATL CR'!$L:$L,'ATL GA Inventory'!FM$3)</f>
        <v>0</v>
      </c>
      <c r="FN120" s="45">
        <f>SUMIFS('ATL RAW'!$J:$J,'ATL RAW'!$I:$I,'ATL GA Inventory'!$B120,'ATL RAW'!$L:$L,'ATL GA Inventory'!FN$3)+SUMIFS('ATL CR'!$J:$J,'ATL CR'!$I:$I,'ATL GA Inventory'!$B120,'ATL CR'!$L:$L,'ATL GA Inventory'!FN$3)</f>
        <v>0</v>
      </c>
      <c r="FO120" s="45">
        <f>SUMIFS('ATL RAW'!$J:$J,'ATL RAW'!$I:$I,'ATL GA Inventory'!$B120,'ATL RAW'!$L:$L,'ATL GA Inventory'!FO$3)+SUMIFS('ATL CR'!$J:$J,'ATL CR'!$I:$I,'ATL GA Inventory'!$B120,'ATL CR'!$L:$L,'ATL GA Inventory'!FO$3)</f>
        <v>0</v>
      </c>
      <c r="FP120" s="45">
        <f>SUMIFS('ATL RAW'!$J:$J,'ATL RAW'!$I:$I,'ATL GA Inventory'!$B120,'ATL RAW'!$L:$L,'ATL GA Inventory'!FP$3)+SUMIFS('ATL CR'!$J:$J,'ATL CR'!$I:$I,'ATL GA Inventory'!$B120,'ATL CR'!$L:$L,'ATL GA Inventory'!FP$3)</f>
        <v>0</v>
      </c>
      <c r="FQ120" s="45">
        <f>SUMIFS('ATL RAW'!$J:$J,'ATL RAW'!$I:$I,'ATL GA Inventory'!$B120,'ATL RAW'!$L:$L,'ATL GA Inventory'!FQ$3)+SUMIFS('ATL CR'!$J:$J,'ATL CR'!$I:$I,'ATL GA Inventory'!$B120,'ATL CR'!$L:$L,'ATL GA Inventory'!FQ$3)</f>
        <v>0</v>
      </c>
      <c r="FR120" s="45">
        <f>SUMIFS('ATL RAW'!$J:$J,'ATL RAW'!$I:$I,'ATL GA Inventory'!$B120,'ATL RAW'!$L:$L,'ATL GA Inventory'!FR$3)+SUMIFS('ATL CR'!$J:$J,'ATL CR'!$I:$I,'ATL GA Inventory'!$B120,'ATL CR'!$L:$L,'ATL GA Inventory'!FR$3)</f>
        <v>0</v>
      </c>
      <c r="FS120" s="45">
        <f>SUMIFS('ATL RAW'!$J:$J,'ATL RAW'!$I:$I,'ATL GA Inventory'!$B120,'ATL RAW'!$L:$L,'ATL GA Inventory'!FS$3)+SUMIFS('ATL CR'!$J:$J,'ATL CR'!$I:$I,'ATL GA Inventory'!$B120,'ATL CR'!$L:$L,'ATL GA Inventory'!FS$3)</f>
        <v>0</v>
      </c>
      <c r="FT120" s="45">
        <f>SUMIFS('ATL RAW'!$J:$J,'ATL RAW'!$I:$I,'ATL GA Inventory'!$B120,'ATL RAW'!$L:$L,'ATL GA Inventory'!FT$3)+SUMIFS('ATL CR'!$J:$J,'ATL CR'!$I:$I,'ATL GA Inventory'!$B120,'ATL CR'!$L:$L,'ATL GA Inventory'!FT$3)</f>
        <v>0</v>
      </c>
      <c r="FU120" s="45">
        <f>SUMIFS('ATL RAW'!$J:$J,'ATL RAW'!$I:$I,'ATL GA Inventory'!$B120,'ATL RAW'!$L:$L,'ATL GA Inventory'!FU$3)+SUMIFS('ATL CR'!$J:$J,'ATL CR'!$I:$I,'ATL GA Inventory'!$B120,'ATL CR'!$L:$L,'ATL GA Inventory'!FU$3)</f>
        <v>0</v>
      </c>
      <c r="FV120" s="45">
        <f>SUMIFS('ATL RAW'!$J:$J,'ATL RAW'!$I:$I,'ATL GA Inventory'!$B120,'ATL RAW'!$L:$L,'ATL GA Inventory'!FV$3)+SUMIFS('ATL CR'!$J:$J,'ATL CR'!$I:$I,'ATL GA Inventory'!$B120,'ATL CR'!$L:$L,'ATL GA Inventory'!FV$3)</f>
        <v>0</v>
      </c>
      <c r="FW120" s="45">
        <f>SUMIFS('ATL RAW'!$J:$J,'ATL RAW'!$I:$I,'ATL GA Inventory'!$B120,'ATL RAW'!$L:$L,'ATL GA Inventory'!FW$3)+SUMIFS('ATL CR'!$J:$J,'ATL CR'!$I:$I,'ATL GA Inventory'!$B120,'ATL CR'!$L:$L,'ATL GA Inventory'!FW$3)</f>
        <v>0</v>
      </c>
      <c r="FX120" s="45">
        <f>SUMIFS('ATL RAW'!$J:$J,'ATL RAW'!$I:$I,'ATL GA Inventory'!$B120,'ATL RAW'!$L:$L,'ATL GA Inventory'!FX$3)+SUMIFS('ATL CR'!$J:$J,'ATL CR'!$I:$I,'ATL GA Inventory'!$B120,'ATL CR'!$L:$L,'ATL GA Inventory'!FX$3)</f>
        <v>0</v>
      </c>
      <c r="FY120" s="45">
        <f>SUMIFS('ATL RAW'!$J:$J,'ATL RAW'!$I:$I,'ATL GA Inventory'!$B120,'ATL RAW'!$L:$L,'ATL GA Inventory'!FY$3)+SUMIFS('ATL CR'!$J:$J,'ATL CR'!$I:$I,'ATL GA Inventory'!$B120,'ATL CR'!$L:$L,'ATL GA Inventory'!FY$3)</f>
        <v>0</v>
      </c>
      <c r="FZ120" s="45">
        <f>SUMIFS('ATL RAW'!$J:$J,'ATL RAW'!$I:$I,'ATL GA Inventory'!$B120,'ATL RAW'!$L:$L,'ATL GA Inventory'!FZ$3)+SUMIFS('ATL CR'!$J:$J,'ATL CR'!$I:$I,'ATL GA Inventory'!$B120,'ATL CR'!$L:$L,'ATL GA Inventory'!FZ$3)</f>
        <v>0</v>
      </c>
      <c r="GA120" s="45">
        <f>SUMIFS('ATL RAW'!$J:$J,'ATL RAW'!$I:$I,'ATL GA Inventory'!$B120,'ATL RAW'!$L:$L,'ATL GA Inventory'!GA$3)+SUMIFS('ATL CR'!$J:$J,'ATL CR'!$I:$I,'ATL GA Inventory'!$B120,'ATL CR'!$L:$L,'ATL GA Inventory'!GA$3)</f>
        <v>0</v>
      </c>
      <c r="GB120" s="45">
        <f>SUMIFS('ATL RAW'!$J:$J,'ATL RAW'!$I:$I,'ATL GA Inventory'!$B120,'ATL RAW'!$L:$L,'ATL GA Inventory'!GB$3)+SUMIFS('ATL CR'!$J:$J,'ATL CR'!$I:$I,'ATL GA Inventory'!$B120,'ATL CR'!$L:$L,'ATL GA Inventory'!GB$3)</f>
        <v>0</v>
      </c>
      <c r="GC120" s="45">
        <f>SUMIFS('ATL RAW'!$J:$J,'ATL RAW'!$I:$I,'ATL GA Inventory'!$B120,'ATL RAW'!$L:$L,'ATL GA Inventory'!GC$3)+SUMIFS('ATL CR'!$J:$J,'ATL CR'!$I:$I,'ATL GA Inventory'!$B120,'ATL CR'!$L:$L,'ATL GA Inventory'!GC$3)</f>
        <v>0</v>
      </c>
      <c r="GD120" s="45">
        <f>SUMIFS('ATL RAW'!$J:$J,'ATL RAW'!$I:$I,'ATL GA Inventory'!$B120,'ATL RAW'!$L:$L,'ATL GA Inventory'!GD$3)+SUMIFS('ATL CR'!$J:$J,'ATL CR'!$I:$I,'ATL GA Inventory'!$B120,'ATL CR'!$L:$L,'ATL GA Inventory'!GD$3)</f>
        <v>0</v>
      </c>
      <c r="GE120" s="45">
        <f>SUMIFS('ATL RAW'!$J:$J,'ATL RAW'!$I:$I,'ATL GA Inventory'!$B120,'ATL RAW'!$L:$L,'ATL GA Inventory'!GE$3)+SUMIFS('ATL CR'!$J:$J,'ATL CR'!$I:$I,'ATL GA Inventory'!$B120,'ATL CR'!$L:$L,'ATL GA Inventory'!GE$3)</f>
        <v>0</v>
      </c>
      <c r="GF120" s="45">
        <f>SUMIFS('ATL RAW'!$J:$J,'ATL RAW'!$I:$I,'ATL GA Inventory'!$B120,'ATL RAW'!$L:$L,'ATL GA Inventory'!GF$3)+SUMIFS('ATL CR'!$J:$J,'ATL CR'!$I:$I,'ATL GA Inventory'!$B120,'ATL CR'!$L:$L,'ATL GA Inventory'!GF$3)</f>
        <v>0</v>
      </c>
      <c r="GG120" s="45">
        <f>SUMIFS('ATL RAW'!$J:$J,'ATL RAW'!$I:$I,'ATL GA Inventory'!$B120,'ATL RAW'!$L:$L,'ATL GA Inventory'!GG$3)+SUMIFS('ATL CR'!$J:$J,'ATL CR'!$I:$I,'ATL GA Inventory'!$B120,'ATL CR'!$L:$L,'ATL GA Inventory'!GG$3)</f>
        <v>0</v>
      </c>
      <c r="GH120" s="45">
        <f>SUMIFS('ATL RAW'!$J:$J,'ATL RAW'!$I:$I,'ATL GA Inventory'!$B120,'ATL RAW'!$L:$L,'ATL GA Inventory'!GH$3)+SUMIFS('ATL CR'!$J:$J,'ATL CR'!$I:$I,'ATL GA Inventory'!$B120,'ATL CR'!$L:$L,'ATL GA Inventory'!GH$3)</f>
        <v>0</v>
      </c>
      <c r="GI120" s="45">
        <f>SUMIFS('ATL RAW'!$J:$J,'ATL RAW'!$I:$I,'ATL GA Inventory'!$B120,'ATL RAW'!$L:$L,'ATL GA Inventory'!GI$3)+SUMIFS('ATL CR'!$J:$J,'ATL CR'!$I:$I,'ATL GA Inventory'!$B120,'ATL CR'!$L:$L,'ATL GA Inventory'!GI$3)</f>
        <v>0</v>
      </c>
      <c r="GJ120" s="45">
        <f>SUMIFS('ATL RAW'!$J:$J,'ATL RAW'!$I:$I,'ATL GA Inventory'!$B120,'ATL RAW'!$L:$L,'ATL GA Inventory'!GJ$3)+SUMIFS('ATL CR'!$J:$J,'ATL CR'!$I:$I,'ATL GA Inventory'!$B120,'ATL CR'!$L:$L,'ATL GA Inventory'!GJ$3)</f>
        <v>0</v>
      </c>
      <c r="GK120" s="45">
        <f>SUMIFS('ATL RAW'!$J:$J,'ATL RAW'!$I:$I,'ATL GA Inventory'!$B120,'ATL RAW'!$L:$L,'ATL GA Inventory'!GK$3)+SUMIFS('ATL CR'!$J:$J,'ATL CR'!$I:$I,'ATL GA Inventory'!$B120,'ATL CR'!$L:$L,'ATL GA Inventory'!GK$3)</f>
        <v>0</v>
      </c>
      <c r="GL120" s="45">
        <f>SUMIFS('ATL RAW'!$J:$J,'ATL RAW'!$I:$I,'ATL GA Inventory'!$B120,'ATL RAW'!$L:$L,'ATL GA Inventory'!GL$3)+SUMIFS('ATL CR'!$J:$J,'ATL CR'!$I:$I,'ATL GA Inventory'!$B120,'ATL CR'!$L:$L,'ATL GA Inventory'!GL$3)</f>
        <v>0</v>
      </c>
      <c r="GM120" s="45">
        <f>SUMIFS('ATL RAW'!$J:$J,'ATL RAW'!$I:$I,'ATL GA Inventory'!$B120,'ATL RAW'!$L:$L,'ATL GA Inventory'!GM$3)+SUMIFS('ATL CR'!$J:$J,'ATL CR'!$I:$I,'ATL GA Inventory'!$B120,'ATL CR'!$L:$L,'ATL GA Inventory'!GM$3)</f>
        <v>0</v>
      </c>
      <c r="GN120" s="45">
        <f>SUMIFS('ATL RAW'!$J:$J,'ATL RAW'!$I:$I,'ATL GA Inventory'!$B120,'ATL RAW'!$L:$L,'ATL GA Inventory'!GN$3)+SUMIFS('ATL CR'!$J:$J,'ATL CR'!$I:$I,'ATL GA Inventory'!$B120,'ATL CR'!$L:$L,'ATL GA Inventory'!GN$3)</f>
        <v>0</v>
      </c>
      <c r="GO120" s="45">
        <f>SUMIFS('ATL RAW'!$J:$J,'ATL RAW'!$I:$I,'ATL GA Inventory'!$B120,'ATL RAW'!$L:$L,'ATL GA Inventory'!GO$3)+SUMIFS('ATL CR'!$J:$J,'ATL CR'!$I:$I,'ATL GA Inventory'!$B120,'ATL CR'!$L:$L,'ATL GA Inventory'!GO$3)</f>
        <v>0</v>
      </c>
      <c r="GP120" s="45">
        <f>SUMIFS('ATL RAW'!$J:$J,'ATL RAW'!$I:$I,'ATL GA Inventory'!$B120,'ATL RAW'!$L:$L,'ATL GA Inventory'!GP$3)+SUMIFS('ATL CR'!$J:$J,'ATL CR'!$I:$I,'ATL GA Inventory'!$B120,'ATL CR'!$L:$L,'ATL GA Inventory'!GP$3)</f>
        <v>0</v>
      </c>
      <c r="GQ120" s="45">
        <f>SUMIFS('ATL RAW'!$J:$J,'ATL RAW'!$I:$I,'ATL GA Inventory'!$B120,'ATL RAW'!$L:$L,'ATL GA Inventory'!GQ$3)+SUMIFS('ATL CR'!$J:$J,'ATL CR'!$I:$I,'ATL GA Inventory'!$B120,'ATL CR'!$L:$L,'ATL GA Inventory'!GQ$3)</f>
        <v>0</v>
      </c>
      <c r="GR120" s="45">
        <f>SUMIFS('ATL RAW'!$J:$J,'ATL RAW'!$I:$I,'ATL GA Inventory'!$B120,'ATL RAW'!$L:$L,'ATL GA Inventory'!GR$3)+SUMIFS('ATL CR'!$J:$J,'ATL CR'!$I:$I,'ATL GA Inventory'!$B120,'ATL CR'!$L:$L,'ATL GA Inventory'!GR$3)</f>
        <v>0</v>
      </c>
      <c r="GS120" s="45">
        <f>SUMIFS('ATL RAW'!$J:$J,'ATL RAW'!$I:$I,'ATL GA Inventory'!$B120,'ATL RAW'!$L:$L,'ATL GA Inventory'!GS$3)+SUMIFS('ATL CR'!$J:$J,'ATL CR'!$I:$I,'ATL GA Inventory'!$B120,'ATL CR'!$L:$L,'ATL GA Inventory'!GS$3)</f>
        <v>0</v>
      </c>
      <c r="GT120" s="45">
        <f>SUMIFS('ATL RAW'!$J:$J,'ATL RAW'!$I:$I,'ATL GA Inventory'!$B120,'ATL RAW'!$L:$L,'ATL GA Inventory'!GT$3)+SUMIFS('ATL CR'!$J:$J,'ATL CR'!$I:$I,'ATL GA Inventory'!$B120,'ATL CR'!$L:$L,'ATL GA Inventory'!GT$3)</f>
        <v>0</v>
      </c>
      <c r="GU120" s="45">
        <f>SUMIFS('ATL RAW'!$J:$J,'ATL RAW'!$I:$I,'ATL GA Inventory'!$B120,'ATL RAW'!$L:$L,'ATL GA Inventory'!GU$3)+SUMIFS('ATL CR'!$J:$J,'ATL CR'!$I:$I,'ATL GA Inventory'!$B120,'ATL CR'!$L:$L,'ATL GA Inventory'!GU$3)</f>
        <v>0</v>
      </c>
      <c r="GV120" s="45">
        <f>SUMIFS('ATL RAW'!$J:$J,'ATL RAW'!$I:$I,'ATL GA Inventory'!$B120,'ATL RAW'!$L:$L,'ATL GA Inventory'!GV$3)+SUMIFS('ATL CR'!$J:$J,'ATL CR'!$I:$I,'ATL GA Inventory'!$B120,'ATL CR'!$L:$L,'ATL GA Inventory'!GV$3)</f>
        <v>0</v>
      </c>
      <c r="GW120" s="45">
        <f>SUMIFS('ATL RAW'!$J:$J,'ATL RAW'!$I:$I,'ATL GA Inventory'!$B120,'ATL RAW'!$L:$L,'ATL GA Inventory'!GW$3)+SUMIFS('ATL CR'!$J:$J,'ATL CR'!$I:$I,'ATL GA Inventory'!$B120,'ATL CR'!$L:$L,'ATL GA Inventory'!GW$3)</f>
        <v>0</v>
      </c>
      <c r="GX120" s="45">
        <f>SUMIFS('ATL RAW'!$J:$J,'ATL RAW'!$I:$I,'ATL GA Inventory'!$B120,'ATL RAW'!$L:$L,'ATL GA Inventory'!GX$3)+SUMIFS('ATL CR'!$J:$J,'ATL CR'!$I:$I,'ATL GA Inventory'!$B120,'ATL CR'!$L:$L,'ATL GA Inventory'!GX$3)</f>
        <v>0</v>
      </c>
      <c r="GY120" s="45">
        <f>SUMIFS('ATL RAW'!$J:$J,'ATL RAW'!$I:$I,'ATL GA Inventory'!$B120,'ATL RAW'!$L:$L,'ATL GA Inventory'!GY$3)+SUMIFS('ATL CR'!$J:$J,'ATL CR'!$I:$I,'ATL GA Inventory'!$B120,'ATL CR'!$L:$L,'ATL GA Inventory'!GY$3)</f>
        <v>0</v>
      </c>
    </row>
    <row r="121" spans="1:207" hidden="1">
      <c r="A121" s="43" t="s">
        <v>936</v>
      </c>
      <c r="B121" s="43">
        <f t="shared" si="14"/>
        <v>46206130</v>
      </c>
      <c r="C121" s="43" t="str">
        <f t="shared" si="14"/>
        <v>Q.PEAK DUO BLK G6P+</v>
      </c>
      <c r="D121" s="44" t="str">
        <f t="shared" si="14"/>
        <v>350</v>
      </c>
      <c r="E121" s="45">
        <f>SUMIFS('ATL RAW'!$J:$J,'ATL RAW'!$I:$I,'ATL GA Inventory'!$B121,'ATL RAW'!$L:$L,'ATL GA Inventory'!E$3)+SUMIFS('ATL CR'!$J:$J,'ATL CR'!$I:$I,'ATL GA Inventory'!$B121,'ATL CR'!$L:$L,'ATL GA Inventory'!E$3)</f>
        <v>0</v>
      </c>
      <c r="F121" s="45">
        <f>SUMIFS('ATL RAW'!$J:$J,'ATL RAW'!$I:$I,'ATL GA Inventory'!$B121,'ATL RAW'!$L:$L,'ATL GA Inventory'!F$3)+SUMIFS('ATL CR'!$J:$J,'ATL CR'!$I:$I,'ATL GA Inventory'!$B121,'ATL CR'!$L:$L,'ATL GA Inventory'!F$3)</f>
        <v>0</v>
      </c>
      <c r="G121" s="45">
        <f>SUMIFS('ATL RAW'!$J:$J,'ATL RAW'!$I:$I,'ATL GA Inventory'!$B121,'ATL RAW'!$L:$L,'ATL GA Inventory'!G$3)+SUMIFS('ATL CR'!$J:$J,'ATL CR'!$I:$I,'ATL GA Inventory'!$B121,'ATL CR'!$L:$L,'ATL GA Inventory'!G$3)</f>
        <v>0</v>
      </c>
      <c r="H121" s="45">
        <f>SUMIFS('ATL RAW'!$J:$J,'ATL RAW'!$I:$I,'ATL GA Inventory'!$B121,'ATL RAW'!$L:$L,'ATL GA Inventory'!H$3)+SUMIFS('ATL CR'!$J:$J,'ATL CR'!$I:$I,'ATL GA Inventory'!$B121,'ATL CR'!$L:$L,'ATL GA Inventory'!H$3)</f>
        <v>0</v>
      </c>
      <c r="I121" s="45">
        <f>SUMIFS('ATL RAW'!$J:$J,'ATL RAW'!$I:$I,'ATL GA Inventory'!$B121,'ATL RAW'!$L:$L,'ATL GA Inventory'!I$3)+SUMIFS('ATL CR'!$J:$J,'ATL CR'!$I:$I,'ATL GA Inventory'!$B121,'ATL CR'!$L:$L,'ATL GA Inventory'!I$3)</f>
        <v>0</v>
      </c>
      <c r="J121" s="45">
        <f>SUMIFS('ATL RAW'!$J:$J,'ATL RAW'!$I:$I,'ATL GA Inventory'!$B121,'ATL RAW'!$L:$L,'ATL GA Inventory'!J$3)+SUMIFS('ATL CR'!$J:$J,'ATL CR'!$I:$I,'ATL GA Inventory'!$B121,'ATL CR'!$L:$L,'ATL GA Inventory'!J$3)</f>
        <v>0</v>
      </c>
      <c r="K121" s="45">
        <f>SUMIFS('ATL RAW'!$J:$J,'ATL RAW'!$I:$I,'ATL GA Inventory'!$B121,'ATL RAW'!$L:$L,'ATL GA Inventory'!K$3)+SUMIFS('ATL CR'!$J:$J,'ATL CR'!$I:$I,'ATL GA Inventory'!$B121,'ATL CR'!$L:$L,'ATL GA Inventory'!K$3)</f>
        <v>0</v>
      </c>
      <c r="L121" s="45">
        <f>SUMIFS('ATL RAW'!$J:$J,'ATL RAW'!$I:$I,'ATL GA Inventory'!$B121,'ATL RAW'!$L:$L,'ATL GA Inventory'!L$3)+SUMIFS('ATL CR'!$J:$J,'ATL CR'!$I:$I,'ATL GA Inventory'!$B121,'ATL CR'!$L:$L,'ATL GA Inventory'!L$3)</f>
        <v>0</v>
      </c>
      <c r="M121" s="45">
        <f>SUMIFS('ATL RAW'!$J:$J,'ATL RAW'!$I:$I,'ATL GA Inventory'!$B121,'ATL RAW'!$L:$L,'ATL GA Inventory'!M$3)+SUMIFS('ATL CR'!$J:$J,'ATL CR'!$I:$I,'ATL GA Inventory'!$B121,'ATL CR'!$L:$L,'ATL GA Inventory'!M$3)</f>
        <v>0</v>
      </c>
      <c r="N121" s="45">
        <f>SUMIFS('ATL RAW'!$J:$J,'ATL RAW'!$I:$I,'ATL GA Inventory'!$B121,'ATL RAW'!$L:$L,'ATL GA Inventory'!N$3)+SUMIFS('ATL CR'!$J:$J,'ATL CR'!$I:$I,'ATL GA Inventory'!$B121,'ATL CR'!$L:$L,'ATL GA Inventory'!N$3)</f>
        <v>0</v>
      </c>
      <c r="O121" s="45">
        <f>SUMIFS('ATL RAW'!$J:$J,'ATL RAW'!$I:$I,'ATL GA Inventory'!$B121,'ATL RAW'!$L:$L,'ATL GA Inventory'!O$3)+SUMIFS('ATL CR'!$J:$J,'ATL CR'!$I:$I,'ATL GA Inventory'!$B121,'ATL CR'!$L:$L,'ATL GA Inventory'!O$3)</f>
        <v>0</v>
      </c>
      <c r="P121" s="45">
        <f>SUMIFS('ATL RAW'!$J:$J,'ATL RAW'!$I:$I,'ATL GA Inventory'!$B121,'ATL RAW'!$L:$L,'ATL GA Inventory'!P$3)+SUMIFS('ATL CR'!$J:$J,'ATL CR'!$I:$I,'ATL GA Inventory'!$B121,'ATL CR'!$L:$L,'ATL GA Inventory'!P$3)</f>
        <v>0</v>
      </c>
      <c r="Q121" s="45">
        <f>SUMIFS('ATL RAW'!$J:$J,'ATL RAW'!$I:$I,'ATL GA Inventory'!$B121,'ATL RAW'!$L:$L,'ATL GA Inventory'!Q$3)+SUMIFS('ATL CR'!$J:$J,'ATL CR'!$I:$I,'ATL GA Inventory'!$B121,'ATL CR'!$L:$L,'ATL GA Inventory'!Q$3)</f>
        <v>0</v>
      </c>
      <c r="R121" s="45">
        <f>SUMIFS('ATL RAW'!$J:$J,'ATL RAW'!$I:$I,'ATL GA Inventory'!$B121,'ATL RAW'!$L:$L,'ATL GA Inventory'!R$3)+SUMIFS('ATL CR'!$J:$J,'ATL CR'!$I:$I,'ATL GA Inventory'!$B121,'ATL CR'!$L:$L,'ATL GA Inventory'!R$3)</f>
        <v>0</v>
      </c>
      <c r="S121" s="45">
        <f>SUMIFS('ATL RAW'!$J:$J,'ATL RAW'!$I:$I,'ATL GA Inventory'!$B121,'ATL RAW'!$L:$L,'ATL GA Inventory'!S$3)+SUMIFS('ATL CR'!$J:$J,'ATL CR'!$I:$I,'ATL GA Inventory'!$B121,'ATL CR'!$L:$L,'ATL GA Inventory'!S$3)</f>
        <v>0</v>
      </c>
      <c r="T121" s="45">
        <f>SUMIFS('ATL RAW'!$J:$J,'ATL RAW'!$I:$I,'ATL GA Inventory'!$B121,'ATL RAW'!$L:$L,'ATL GA Inventory'!T$3)+SUMIFS('ATL CR'!$J:$J,'ATL CR'!$I:$I,'ATL GA Inventory'!$B121,'ATL CR'!$L:$L,'ATL GA Inventory'!T$3)</f>
        <v>0</v>
      </c>
      <c r="U121" s="45">
        <f>SUMIFS('ATL RAW'!$J:$J,'ATL RAW'!$I:$I,'ATL GA Inventory'!$B121,'ATL RAW'!$L:$L,'ATL GA Inventory'!U$3)+SUMIFS('ATL CR'!$J:$J,'ATL CR'!$I:$I,'ATL GA Inventory'!$B121,'ATL CR'!$L:$L,'ATL GA Inventory'!U$3)</f>
        <v>0</v>
      </c>
      <c r="V121" s="45">
        <f>SUMIFS('ATL RAW'!$J:$J,'ATL RAW'!$I:$I,'ATL GA Inventory'!$B121,'ATL RAW'!$L:$L,'ATL GA Inventory'!V$3)+SUMIFS('ATL CR'!$J:$J,'ATL CR'!$I:$I,'ATL GA Inventory'!$B121,'ATL CR'!$L:$L,'ATL GA Inventory'!V$3)</f>
        <v>0</v>
      </c>
      <c r="W121" s="45">
        <f>SUMIFS('ATL RAW'!$J:$J,'ATL RAW'!$I:$I,'ATL GA Inventory'!$B121,'ATL RAW'!$L:$L,'ATL GA Inventory'!W$3)+SUMIFS('ATL CR'!$J:$J,'ATL CR'!$I:$I,'ATL GA Inventory'!$B121,'ATL CR'!$L:$L,'ATL GA Inventory'!W$3)</f>
        <v>0</v>
      </c>
      <c r="X121" s="45">
        <f>SUMIFS('ATL RAW'!$J:$J,'ATL RAW'!$I:$I,'ATL GA Inventory'!$B121,'ATL RAW'!$L:$L,'ATL GA Inventory'!X$3)+SUMIFS('ATL CR'!$J:$J,'ATL CR'!$I:$I,'ATL GA Inventory'!$B121,'ATL CR'!$L:$L,'ATL GA Inventory'!X$3)</f>
        <v>0</v>
      </c>
      <c r="Y121" s="45">
        <f>SUMIFS('ATL RAW'!$J:$J,'ATL RAW'!$I:$I,'ATL GA Inventory'!$B121,'ATL RAW'!$L:$L,'ATL GA Inventory'!Y$3)+SUMIFS('ATL CR'!$J:$J,'ATL CR'!$I:$I,'ATL GA Inventory'!$B121,'ATL CR'!$L:$L,'ATL GA Inventory'!Y$3)</f>
        <v>0</v>
      </c>
      <c r="Z121" s="45">
        <f>SUMIFS('ATL RAW'!$J:$J,'ATL RAW'!$I:$I,'ATL GA Inventory'!$B121,'ATL RAW'!$L:$L,'ATL GA Inventory'!Z$3)+SUMIFS('ATL CR'!$J:$J,'ATL CR'!$I:$I,'ATL GA Inventory'!$B121,'ATL CR'!$L:$L,'ATL GA Inventory'!Z$3)</f>
        <v>0</v>
      </c>
      <c r="AA121" s="45">
        <f>SUMIFS('ATL RAW'!$J:$J,'ATL RAW'!$I:$I,'ATL GA Inventory'!$B121,'ATL RAW'!$L:$L,'ATL GA Inventory'!AA$3)+SUMIFS('ATL CR'!$J:$J,'ATL CR'!$I:$I,'ATL GA Inventory'!$B121,'ATL CR'!$L:$L,'ATL GA Inventory'!AA$3)</f>
        <v>0</v>
      </c>
      <c r="AB121" s="45">
        <f>SUMIFS('ATL RAW'!$J:$J,'ATL RAW'!$I:$I,'ATL GA Inventory'!$B121,'ATL RAW'!$L:$L,'ATL GA Inventory'!AB$3)+SUMIFS('ATL CR'!$J:$J,'ATL CR'!$I:$I,'ATL GA Inventory'!$B121,'ATL CR'!$L:$L,'ATL GA Inventory'!AB$3)</f>
        <v>0</v>
      </c>
      <c r="AC121" s="45">
        <f>SUMIFS('ATL RAW'!$J:$J,'ATL RAW'!$I:$I,'ATL GA Inventory'!$B121,'ATL RAW'!$L:$L,'ATL GA Inventory'!AC$3)+SUMIFS('ATL CR'!$J:$J,'ATL CR'!$I:$I,'ATL GA Inventory'!$B121,'ATL CR'!$L:$L,'ATL GA Inventory'!AC$3)</f>
        <v>0</v>
      </c>
      <c r="AD121" s="45">
        <f>SUMIFS('ATL RAW'!$J:$J,'ATL RAW'!$I:$I,'ATL GA Inventory'!$B121,'ATL RAW'!$L:$L,'ATL GA Inventory'!AD$3)+SUMIFS('ATL CR'!$J:$J,'ATL CR'!$I:$I,'ATL GA Inventory'!$B121,'ATL CR'!$L:$L,'ATL GA Inventory'!AD$3)</f>
        <v>0</v>
      </c>
      <c r="AE121" s="45">
        <f>SUMIFS('ATL RAW'!$J:$J,'ATL RAW'!$I:$I,'ATL GA Inventory'!$B121,'ATL RAW'!$L:$L,'ATL GA Inventory'!AE$3)+SUMIFS('ATL CR'!$J:$J,'ATL CR'!$I:$I,'ATL GA Inventory'!$B121,'ATL CR'!$L:$L,'ATL GA Inventory'!AE$3)</f>
        <v>0</v>
      </c>
      <c r="AF121" s="45">
        <f>SUMIFS('ATL RAW'!$J:$J,'ATL RAW'!$I:$I,'ATL GA Inventory'!$B121,'ATL RAW'!$L:$L,'ATL GA Inventory'!AF$3)+SUMIFS('ATL CR'!$J:$J,'ATL CR'!$I:$I,'ATL GA Inventory'!$B121,'ATL CR'!$L:$L,'ATL GA Inventory'!AF$3)</f>
        <v>0</v>
      </c>
      <c r="AG121" s="45">
        <f>SUMIFS('ATL RAW'!$J:$J,'ATL RAW'!$I:$I,'ATL GA Inventory'!$B121,'ATL RAW'!$L:$L,'ATL GA Inventory'!AG$3)+SUMIFS('ATL CR'!$J:$J,'ATL CR'!$I:$I,'ATL GA Inventory'!$B121,'ATL CR'!$L:$L,'ATL GA Inventory'!AG$3)</f>
        <v>0</v>
      </c>
      <c r="AH121" s="45">
        <f>SUMIFS('ATL RAW'!$J:$J,'ATL RAW'!$I:$I,'ATL GA Inventory'!$B121,'ATL RAW'!$L:$L,'ATL GA Inventory'!AH$3)+SUMIFS('ATL CR'!$J:$J,'ATL CR'!$I:$I,'ATL GA Inventory'!$B121,'ATL CR'!$L:$L,'ATL GA Inventory'!AH$3)</f>
        <v>0</v>
      </c>
      <c r="AI121" s="45">
        <f>SUMIFS('ATL RAW'!$J:$J,'ATL RAW'!$I:$I,'ATL GA Inventory'!$B121,'ATL RAW'!$L:$L,'ATL GA Inventory'!AI$3)+SUMIFS('ATL CR'!$J:$J,'ATL CR'!$I:$I,'ATL GA Inventory'!$B121,'ATL CR'!$L:$L,'ATL GA Inventory'!AI$3)</f>
        <v>0</v>
      </c>
      <c r="AJ121" s="45">
        <f>SUMIFS('ATL RAW'!$J:$J,'ATL RAW'!$I:$I,'ATL GA Inventory'!$B121,'ATL RAW'!$L:$L,'ATL GA Inventory'!AJ$3)+SUMIFS('ATL CR'!$J:$J,'ATL CR'!$I:$I,'ATL GA Inventory'!$B121,'ATL CR'!$L:$L,'ATL GA Inventory'!AJ$3)</f>
        <v>0</v>
      </c>
      <c r="AK121" s="45">
        <f>SUMIFS('ATL RAW'!$J:$J,'ATL RAW'!$I:$I,'ATL GA Inventory'!$B121,'ATL RAW'!$L:$L,'ATL GA Inventory'!AK$3)+SUMIFS('ATL CR'!$J:$J,'ATL CR'!$I:$I,'ATL GA Inventory'!$B121,'ATL CR'!$L:$L,'ATL GA Inventory'!AK$3)</f>
        <v>0</v>
      </c>
      <c r="AL121" s="45">
        <f>SUMIFS('ATL RAW'!$J:$J,'ATL RAW'!$I:$I,'ATL GA Inventory'!$B121,'ATL RAW'!$L:$L,'ATL GA Inventory'!AL$3)+SUMIFS('ATL CR'!$J:$J,'ATL CR'!$I:$I,'ATL GA Inventory'!$B121,'ATL CR'!$L:$L,'ATL GA Inventory'!AL$3)</f>
        <v>0</v>
      </c>
      <c r="AM121" s="45">
        <f>SUMIFS('ATL RAW'!$J:$J,'ATL RAW'!$I:$I,'ATL GA Inventory'!$B121,'ATL RAW'!$L:$L,'ATL GA Inventory'!AM$3)+SUMIFS('ATL CR'!$J:$J,'ATL CR'!$I:$I,'ATL GA Inventory'!$B121,'ATL CR'!$L:$L,'ATL GA Inventory'!AM$3)</f>
        <v>0</v>
      </c>
      <c r="AN121" s="45">
        <f>SUMIFS('ATL RAW'!$J:$J,'ATL RAW'!$I:$I,'ATL GA Inventory'!$B121,'ATL RAW'!$L:$L,'ATL GA Inventory'!AN$3)+SUMIFS('ATL CR'!$J:$J,'ATL CR'!$I:$I,'ATL GA Inventory'!$B121,'ATL CR'!$L:$L,'ATL GA Inventory'!AN$3)</f>
        <v>0</v>
      </c>
      <c r="AO121" s="45">
        <f>SUMIFS('ATL RAW'!$J:$J,'ATL RAW'!$I:$I,'ATL GA Inventory'!$B121,'ATL RAW'!$L:$L,'ATL GA Inventory'!AO$3)+SUMIFS('ATL CR'!$J:$J,'ATL CR'!$I:$I,'ATL GA Inventory'!$B121,'ATL CR'!$L:$L,'ATL GA Inventory'!AO$3)</f>
        <v>0</v>
      </c>
      <c r="AP121" s="45">
        <f>SUMIFS('ATL RAW'!$J:$J,'ATL RAW'!$I:$I,'ATL GA Inventory'!$B121,'ATL RAW'!$L:$L,'ATL GA Inventory'!AP$3)+SUMIFS('ATL CR'!$J:$J,'ATL CR'!$I:$I,'ATL GA Inventory'!$B121,'ATL CR'!$L:$L,'ATL GA Inventory'!AP$3)</f>
        <v>0</v>
      </c>
      <c r="AQ121" s="45">
        <f>SUMIFS('ATL RAW'!$J:$J,'ATL RAW'!$I:$I,'ATL GA Inventory'!$B121,'ATL RAW'!$L:$L,'ATL GA Inventory'!AQ$3)+SUMIFS('ATL CR'!$J:$J,'ATL CR'!$I:$I,'ATL GA Inventory'!$B121,'ATL CR'!$L:$L,'ATL GA Inventory'!AQ$3)</f>
        <v>0</v>
      </c>
      <c r="AR121" s="45">
        <f>SUMIFS('ATL RAW'!$J:$J,'ATL RAW'!$I:$I,'ATL GA Inventory'!$B121,'ATL RAW'!$L:$L,'ATL GA Inventory'!AR$3)+SUMIFS('ATL CR'!$J:$J,'ATL CR'!$I:$I,'ATL GA Inventory'!$B121,'ATL CR'!$L:$L,'ATL GA Inventory'!AR$3)</f>
        <v>0</v>
      </c>
      <c r="AS121" s="45">
        <f>SUMIFS('ATL RAW'!$J:$J,'ATL RAW'!$I:$I,'ATL GA Inventory'!$B121,'ATL RAW'!$L:$L,'ATL GA Inventory'!AS$3)+SUMIFS('ATL CR'!$J:$J,'ATL CR'!$I:$I,'ATL GA Inventory'!$B121,'ATL CR'!$L:$L,'ATL GA Inventory'!AS$3)</f>
        <v>0</v>
      </c>
      <c r="AT121" s="45">
        <f>SUMIFS('ATL RAW'!$J:$J,'ATL RAW'!$I:$I,'ATL GA Inventory'!$B121,'ATL RAW'!$L:$L,'ATL GA Inventory'!AT$3)+SUMIFS('ATL CR'!$J:$J,'ATL CR'!$I:$I,'ATL GA Inventory'!$B121,'ATL CR'!$L:$L,'ATL GA Inventory'!AT$3)</f>
        <v>0</v>
      </c>
      <c r="AU121" s="45">
        <f>SUMIFS('ATL RAW'!$J:$J,'ATL RAW'!$I:$I,'ATL GA Inventory'!$B121,'ATL RAW'!$L:$L,'ATL GA Inventory'!AU$3)+SUMIFS('ATL CR'!$J:$J,'ATL CR'!$I:$I,'ATL GA Inventory'!$B121,'ATL CR'!$L:$L,'ATL GA Inventory'!AU$3)</f>
        <v>0</v>
      </c>
      <c r="AV121" s="45">
        <f>SUMIFS('ATL RAW'!$J:$J,'ATL RAW'!$I:$I,'ATL GA Inventory'!$B121,'ATL RAW'!$L:$L,'ATL GA Inventory'!AV$3)+SUMIFS('ATL CR'!$J:$J,'ATL CR'!$I:$I,'ATL GA Inventory'!$B121,'ATL CR'!$L:$L,'ATL GA Inventory'!AV$3)</f>
        <v>0</v>
      </c>
      <c r="AW121" s="45">
        <f>SUMIFS('ATL RAW'!$J:$J,'ATL RAW'!$I:$I,'ATL GA Inventory'!$B121,'ATL RAW'!$L:$L,'ATL GA Inventory'!AW$3)+SUMIFS('ATL CR'!$J:$J,'ATL CR'!$I:$I,'ATL GA Inventory'!$B121,'ATL CR'!$L:$L,'ATL GA Inventory'!AW$3)</f>
        <v>0</v>
      </c>
      <c r="AX121" s="45">
        <f>SUMIFS('ATL RAW'!$J:$J,'ATL RAW'!$I:$I,'ATL GA Inventory'!$B121,'ATL RAW'!$L:$L,'ATL GA Inventory'!AX$3)+SUMIFS('ATL CR'!$J:$J,'ATL CR'!$I:$I,'ATL GA Inventory'!$B121,'ATL CR'!$L:$L,'ATL GA Inventory'!AX$3)</f>
        <v>0</v>
      </c>
      <c r="AY121" s="45">
        <f>SUMIFS('ATL RAW'!$J:$J,'ATL RAW'!$I:$I,'ATL GA Inventory'!$B121,'ATL RAW'!$L:$L,'ATL GA Inventory'!AY$3)+SUMIFS('ATL CR'!$J:$J,'ATL CR'!$I:$I,'ATL GA Inventory'!$B121,'ATL CR'!$L:$L,'ATL GA Inventory'!AY$3)</f>
        <v>0</v>
      </c>
      <c r="AZ121" s="45">
        <f>SUMIFS('ATL RAW'!$J:$J,'ATL RAW'!$I:$I,'ATL GA Inventory'!$B121,'ATL RAW'!$L:$L,'ATL GA Inventory'!AZ$3)+SUMIFS('ATL CR'!$J:$J,'ATL CR'!$I:$I,'ATL GA Inventory'!$B121,'ATL CR'!$L:$L,'ATL GA Inventory'!AZ$3)</f>
        <v>0</v>
      </c>
      <c r="BA121" s="45">
        <f>SUMIFS('ATL RAW'!$J:$J,'ATL RAW'!$I:$I,'ATL GA Inventory'!$B121,'ATL RAW'!$L:$L,'ATL GA Inventory'!BA$3)+SUMIFS('ATL CR'!$J:$J,'ATL CR'!$I:$I,'ATL GA Inventory'!$B121,'ATL CR'!$L:$L,'ATL GA Inventory'!BA$3)</f>
        <v>0</v>
      </c>
      <c r="BB121" s="45">
        <f>SUMIFS('ATL RAW'!$J:$J,'ATL RAW'!$I:$I,'ATL GA Inventory'!$B121,'ATL RAW'!$L:$L,'ATL GA Inventory'!BB$3)+SUMIFS('ATL CR'!$J:$J,'ATL CR'!$I:$I,'ATL GA Inventory'!$B121,'ATL CR'!$L:$L,'ATL GA Inventory'!BB$3)</f>
        <v>0</v>
      </c>
      <c r="BC121" s="45">
        <f>SUMIFS('ATL RAW'!$J:$J,'ATL RAW'!$I:$I,'ATL GA Inventory'!$B121,'ATL RAW'!$L:$L,'ATL GA Inventory'!BC$3)+SUMIFS('ATL CR'!$J:$J,'ATL CR'!$I:$I,'ATL GA Inventory'!$B121,'ATL CR'!$L:$L,'ATL GA Inventory'!BC$3)</f>
        <v>0</v>
      </c>
      <c r="BD121" s="45">
        <f>SUMIFS('ATL RAW'!$J:$J,'ATL RAW'!$I:$I,'ATL GA Inventory'!$B121,'ATL RAW'!$L:$L,'ATL GA Inventory'!BD$3)+SUMIFS('ATL CR'!$J:$J,'ATL CR'!$I:$I,'ATL GA Inventory'!$B121,'ATL CR'!$L:$L,'ATL GA Inventory'!BD$3)</f>
        <v>0</v>
      </c>
      <c r="BE121" s="45">
        <f>SUMIFS('ATL RAW'!$J:$J,'ATL RAW'!$I:$I,'ATL GA Inventory'!$B121,'ATL RAW'!$L:$L,'ATL GA Inventory'!BE$3)+SUMIFS('ATL CR'!$J:$J,'ATL CR'!$I:$I,'ATL GA Inventory'!$B121,'ATL CR'!$L:$L,'ATL GA Inventory'!BE$3)</f>
        <v>0</v>
      </c>
      <c r="BF121" s="45">
        <f>SUMIFS('ATL RAW'!$J:$J,'ATL RAW'!$I:$I,'ATL GA Inventory'!$B121,'ATL RAW'!$L:$L,'ATL GA Inventory'!BF$3)+SUMIFS('ATL CR'!$J:$J,'ATL CR'!$I:$I,'ATL GA Inventory'!$B121,'ATL CR'!$L:$L,'ATL GA Inventory'!BF$3)</f>
        <v>0</v>
      </c>
      <c r="BG121" s="45">
        <f>SUMIFS('ATL RAW'!$J:$J,'ATL RAW'!$I:$I,'ATL GA Inventory'!$B121,'ATL RAW'!$L:$L,'ATL GA Inventory'!BG$3)+SUMIFS('ATL CR'!$J:$J,'ATL CR'!$I:$I,'ATL GA Inventory'!$B121,'ATL CR'!$L:$L,'ATL GA Inventory'!BG$3)</f>
        <v>0</v>
      </c>
      <c r="BH121" s="45">
        <f>SUMIFS('ATL RAW'!$J:$J,'ATL RAW'!$I:$I,'ATL GA Inventory'!$B121,'ATL RAW'!$L:$L,'ATL GA Inventory'!BH$3)+SUMIFS('ATL CR'!$J:$J,'ATL CR'!$I:$I,'ATL GA Inventory'!$B121,'ATL CR'!$L:$L,'ATL GA Inventory'!BH$3)</f>
        <v>0</v>
      </c>
      <c r="BI121" s="45">
        <f>SUMIFS('ATL RAW'!$J:$J,'ATL RAW'!$I:$I,'ATL GA Inventory'!$B121,'ATL RAW'!$L:$L,'ATL GA Inventory'!BI$3)+SUMIFS('ATL CR'!$J:$J,'ATL CR'!$I:$I,'ATL GA Inventory'!$B121,'ATL CR'!$L:$L,'ATL GA Inventory'!BI$3)</f>
        <v>0</v>
      </c>
      <c r="BJ121" s="45">
        <f>SUMIFS('ATL RAW'!$J:$J,'ATL RAW'!$I:$I,'ATL GA Inventory'!$B121,'ATL RAW'!$L:$L,'ATL GA Inventory'!BJ$3)+SUMIFS('ATL CR'!$J:$J,'ATL CR'!$I:$I,'ATL GA Inventory'!$B121,'ATL CR'!$L:$L,'ATL GA Inventory'!BJ$3)</f>
        <v>0</v>
      </c>
      <c r="BK121" s="45">
        <f>SUMIFS('ATL RAW'!$J:$J,'ATL RAW'!$I:$I,'ATL GA Inventory'!$B121,'ATL RAW'!$L:$L,'ATL GA Inventory'!BK$3)+SUMIFS('ATL CR'!$J:$J,'ATL CR'!$I:$I,'ATL GA Inventory'!$B121,'ATL CR'!$L:$L,'ATL GA Inventory'!BK$3)</f>
        <v>0</v>
      </c>
      <c r="BL121" s="45">
        <f>SUMIFS('ATL RAW'!$J:$J,'ATL RAW'!$I:$I,'ATL GA Inventory'!$B121,'ATL RAW'!$L:$L,'ATL GA Inventory'!BL$3)+SUMIFS('ATL CR'!$J:$J,'ATL CR'!$I:$I,'ATL GA Inventory'!$B121,'ATL CR'!$L:$L,'ATL GA Inventory'!BL$3)</f>
        <v>0</v>
      </c>
      <c r="BM121" s="45">
        <f>SUMIFS('ATL RAW'!$J:$J,'ATL RAW'!$I:$I,'ATL GA Inventory'!$B121,'ATL RAW'!$L:$L,'ATL GA Inventory'!BM$3)+SUMIFS('ATL CR'!$J:$J,'ATL CR'!$I:$I,'ATL GA Inventory'!$B121,'ATL CR'!$L:$L,'ATL GA Inventory'!BM$3)</f>
        <v>0</v>
      </c>
      <c r="BN121" s="45">
        <f>SUMIFS('ATL RAW'!$J:$J,'ATL RAW'!$I:$I,'ATL GA Inventory'!$B121,'ATL RAW'!$L:$L,'ATL GA Inventory'!BN$3)+SUMIFS('ATL CR'!$J:$J,'ATL CR'!$I:$I,'ATL GA Inventory'!$B121,'ATL CR'!$L:$L,'ATL GA Inventory'!BN$3)</f>
        <v>0</v>
      </c>
      <c r="BO121" s="45">
        <f>SUMIFS('ATL RAW'!$J:$J,'ATL RAW'!$I:$I,'ATL GA Inventory'!$B121,'ATL RAW'!$L:$L,'ATL GA Inventory'!BO$3)+SUMIFS('ATL CR'!$J:$J,'ATL CR'!$I:$I,'ATL GA Inventory'!$B121,'ATL CR'!$L:$L,'ATL GA Inventory'!BO$3)</f>
        <v>0</v>
      </c>
      <c r="BP121" s="45">
        <f>SUMIFS('ATL RAW'!$J:$J,'ATL RAW'!$I:$I,'ATL GA Inventory'!$B121,'ATL RAW'!$L:$L,'ATL GA Inventory'!BP$3)+SUMIFS('ATL CR'!$J:$J,'ATL CR'!$I:$I,'ATL GA Inventory'!$B121,'ATL CR'!$L:$L,'ATL GA Inventory'!BP$3)</f>
        <v>0</v>
      </c>
      <c r="BQ121" s="45">
        <f>SUMIFS('ATL RAW'!$J:$J,'ATL RAW'!$I:$I,'ATL GA Inventory'!$B121,'ATL RAW'!$L:$L,'ATL GA Inventory'!BQ$3)+SUMIFS('ATL CR'!$J:$J,'ATL CR'!$I:$I,'ATL GA Inventory'!$B121,'ATL CR'!$L:$L,'ATL GA Inventory'!BQ$3)</f>
        <v>0</v>
      </c>
      <c r="BR121" s="45">
        <f>SUMIFS('ATL RAW'!$J:$J,'ATL RAW'!$I:$I,'ATL GA Inventory'!$B121,'ATL RAW'!$L:$L,'ATL GA Inventory'!BR$3)+SUMIFS('ATL CR'!$J:$J,'ATL CR'!$I:$I,'ATL GA Inventory'!$B121,'ATL CR'!$L:$L,'ATL GA Inventory'!BR$3)</f>
        <v>0</v>
      </c>
      <c r="BS121" s="45">
        <f>SUMIFS('ATL RAW'!$J:$J,'ATL RAW'!$I:$I,'ATL GA Inventory'!$B121,'ATL RAW'!$L:$L,'ATL GA Inventory'!BS$3)+SUMIFS('ATL CR'!$J:$J,'ATL CR'!$I:$I,'ATL GA Inventory'!$B121,'ATL CR'!$L:$L,'ATL GA Inventory'!BS$3)</f>
        <v>0</v>
      </c>
      <c r="BT121" s="45">
        <f>SUMIFS('ATL RAW'!$J:$J,'ATL RAW'!$I:$I,'ATL GA Inventory'!$B121,'ATL RAW'!$L:$L,'ATL GA Inventory'!BT$3)+SUMIFS('ATL CR'!$J:$J,'ATL CR'!$I:$I,'ATL GA Inventory'!$B121,'ATL CR'!$L:$L,'ATL GA Inventory'!BT$3)</f>
        <v>0</v>
      </c>
      <c r="BU121" s="45">
        <f>SUMIFS('ATL RAW'!$J:$J,'ATL RAW'!$I:$I,'ATL GA Inventory'!$B121,'ATL RAW'!$L:$L,'ATL GA Inventory'!BU$3)+SUMIFS('ATL CR'!$J:$J,'ATL CR'!$I:$I,'ATL GA Inventory'!$B121,'ATL CR'!$L:$L,'ATL GA Inventory'!BU$3)</f>
        <v>0</v>
      </c>
      <c r="BV121" s="45">
        <f>SUMIFS('ATL RAW'!$J:$J,'ATL RAW'!$I:$I,'ATL GA Inventory'!$B121,'ATL RAW'!$L:$L,'ATL GA Inventory'!BV$3)+SUMIFS('ATL CR'!$J:$J,'ATL CR'!$I:$I,'ATL GA Inventory'!$B121,'ATL CR'!$L:$L,'ATL GA Inventory'!BV$3)</f>
        <v>0</v>
      </c>
      <c r="BW121" s="45">
        <f>SUMIFS('ATL RAW'!$J:$J,'ATL RAW'!$I:$I,'ATL GA Inventory'!$B121,'ATL RAW'!$L:$L,'ATL GA Inventory'!BW$3)+SUMIFS('ATL CR'!$J:$J,'ATL CR'!$I:$I,'ATL GA Inventory'!$B121,'ATL CR'!$L:$L,'ATL GA Inventory'!BW$3)</f>
        <v>0</v>
      </c>
      <c r="BX121" s="45">
        <f>SUMIFS('ATL RAW'!$J:$J,'ATL RAW'!$I:$I,'ATL GA Inventory'!$B121,'ATL RAW'!$L:$L,'ATL GA Inventory'!BX$3)+SUMIFS('ATL CR'!$J:$J,'ATL CR'!$I:$I,'ATL GA Inventory'!$B121,'ATL CR'!$L:$L,'ATL GA Inventory'!BX$3)</f>
        <v>0</v>
      </c>
      <c r="BY121" s="45">
        <f>SUMIFS('ATL RAW'!$J:$J,'ATL RAW'!$I:$I,'ATL GA Inventory'!$B121,'ATL RAW'!$L:$L,'ATL GA Inventory'!BY$3)+SUMIFS('ATL CR'!$J:$J,'ATL CR'!$I:$I,'ATL GA Inventory'!$B121,'ATL CR'!$L:$L,'ATL GA Inventory'!BY$3)</f>
        <v>0</v>
      </c>
      <c r="BZ121" s="45">
        <f>SUMIFS('ATL RAW'!$J:$J,'ATL RAW'!$I:$I,'ATL GA Inventory'!$B121,'ATL RAW'!$L:$L,'ATL GA Inventory'!BZ$3)+SUMIFS('ATL CR'!$J:$J,'ATL CR'!$I:$I,'ATL GA Inventory'!$B121,'ATL CR'!$L:$L,'ATL GA Inventory'!BZ$3)</f>
        <v>0</v>
      </c>
      <c r="CA121" s="45">
        <f>SUMIFS('ATL RAW'!$J:$J,'ATL RAW'!$I:$I,'ATL GA Inventory'!$B121,'ATL RAW'!$L:$L,'ATL GA Inventory'!CA$3)+SUMIFS('ATL CR'!$J:$J,'ATL CR'!$I:$I,'ATL GA Inventory'!$B121,'ATL CR'!$L:$L,'ATL GA Inventory'!CA$3)</f>
        <v>0</v>
      </c>
      <c r="CB121" s="45">
        <f>SUMIFS('ATL RAW'!$J:$J,'ATL RAW'!$I:$I,'ATL GA Inventory'!$B121,'ATL RAW'!$L:$L,'ATL GA Inventory'!CB$3)+SUMIFS('ATL CR'!$J:$J,'ATL CR'!$I:$I,'ATL GA Inventory'!$B121,'ATL CR'!$L:$L,'ATL GA Inventory'!CB$3)</f>
        <v>0</v>
      </c>
      <c r="CC121" s="45">
        <f>SUMIFS('ATL RAW'!$J:$J,'ATL RAW'!$I:$I,'ATL GA Inventory'!$B121,'ATL RAW'!$L:$L,'ATL GA Inventory'!CC$3)+SUMIFS('ATL CR'!$J:$J,'ATL CR'!$I:$I,'ATL GA Inventory'!$B121,'ATL CR'!$L:$L,'ATL GA Inventory'!CC$3)</f>
        <v>0</v>
      </c>
      <c r="CD121" s="45">
        <f>SUMIFS('ATL RAW'!$J:$J,'ATL RAW'!$I:$I,'ATL GA Inventory'!$B121,'ATL RAW'!$L:$L,'ATL GA Inventory'!CD$3)+SUMIFS('ATL CR'!$J:$J,'ATL CR'!$I:$I,'ATL GA Inventory'!$B121,'ATL CR'!$L:$L,'ATL GA Inventory'!CD$3)</f>
        <v>0</v>
      </c>
      <c r="CE121" s="45">
        <f>SUMIFS('ATL RAW'!$J:$J,'ATL RAW'!$I:$I,'ATL GA Inventory'!$B121,'ATL RAW'!$L:$L,'ATL GA Inventory'!CE$3)+SUMIFS('ATL CR'!$J:$J,'ATL CR'!$I:$I,'ATL GA Inventory'!$B121,'ATL CR'!$L:$L,'ATL GA Inventory'!CE$3)</f>
        <v>0</v>
      </c>
      <c r="CF121" s="45">
        <f>SUMIFS('ATL RAW'!$J:$J,'ATL RAW'!$I:$I,'ATL GA Inventory'!$B121,'ATL RAW'!$L:$L,'ATL GA Inventory'!CF$3)+SUMIFS('ATL CR'!$J:$J,'ATL CR'!$I:$I,'ATL GA Inventory'!$B121,'ATL CR'!$L:$L,'ATL GA Inventory'!CF$3)</f>
        <v>0</v>
      </c>
      <c r="CG121" s="45">
        <f>SUMIFS('ATL RAW'!$J:$J,'ATL RAW'!$I:$I,'ATL GA Inventory'!$B121,'ATL RAW'!$L:$L,'ATL GA Inventory'!CG$3)+SUMIFS('ATL CR'!$J:$J,'ATL CR'!$I:$I,'ATL GA Inventory'!$B121,'ATL CR'!$L:$L,'ATL GA Inventory'!CG$3)</f>
        <v>0</v>
      </c>
      <c r="CH121" s="45">
        <f>SUMIFS('ATL RAW'!$J:$J,'ATL RAW'!$I:$I,'ATL GA Inventory'!$B121,'ATL RAW'!$L:$L,'ATL GA Inventory'!CH$3)+SUMIFS('ATL CR'!$J:$J,'ATL CR'!$I:$I,'ATL GA Inventory'!$B121,'ATL CR'!$L:$L,'ATL GA Inventory'!CH$3)</f>
        <v>0</v>
      </c>
      <c r="CI121" s="45">
        <f>SUMIFS('ATL RAW'!$J:$J,'ATL RAW'!$I:$I,'ATL GA Inventory'!$B121,'ATL RAW'!$L:$L,'ATL GA Inventory'!CI$3)+SUMIFS('ATL CR'!$J:$J,'ATL CR'!$I:$I,'ATL GA Inventory'!$B121,'ATL CR'!$L:$L,'ATL GA Inventory'!CI$3)</f>
        <v>0</v>
      </c>
      <c r="CJ121" s="45">
        <f>SUMIFS('ATL RAW'!$J:$J,'ATL RAW'!$I:$I,'ATL GA Inventory'!$B121,'ATL RAW'!$L:$L,'ATL GA Inventory'!CJ$3)+SUMIFS('ATL CR'!$J:$J,'ATL CR'!$I:$I,'ATL GA Inventory'!$B121,'ATL CR'!$L:$L,'ATL GA Inventory'!CJ$3)</f>
        <v>0</v>
      </c>
      <c r="CK121" s="45">
        <f>SUMIFS('ATL RAW'!$J:$J,'ATL RAW'!$I:$I,'ATL GA Inventory'!$B121,'ATL RAW'!$L:$L,'ATL GA Inventory'!CK$3)+SUMIFS('ATL CR'!$J:$J,'ATL CR'!$I:$I,'ATL GA Inventory'!$B121,'ATL CR'!$L:$L,'ATL GA Inventory'!CK$3)</f>
        <v>0</v>
      </c>
      <c r="CL121" s="45">
        <f>SUMIFS('ATL RAW'!$J:$J,'ATL RAW'!$I:$I,'ATL GA Inventory'!$B121,'ATL RAW'!$L:$L,'ATL GA Inventory'!CL$3)+SUMIFS('ATL CR'!$J:$J,'ATL CR'!$I:$I,'ATL GA Inventory'!$B121,'ATL CR'!$L:$L,'ATL GA Inventory'!CL$3)</f>
        <v>0</v>
      </c>
      <c r="CM121" s="45">
        <f>SUMIFS('ATL RAW'!$J:$J,'ATL RAW'!$I:$I,'ATL GA Inventory'!$B121,'ATL RAW'!$L:$L,'ATL GA Inventory'!CM$3)+SUMIFS('ATL CR'!$J:$J,'ATL CR'!$I:$I,'ATL GA Inventory'!$B121,'ATL CR'!$L:$L,'ATL GA Inventory'!CM$3)</f>
        <v>0</v>
      </c>
      <c r="CN121" s="45">
        <f>SUMIFS('ATL RAW'!$J:$J,'ATL RAW'!$I:$I,'ATL GA Inventory'!$B121,'ATL RAW'!$L:$L,'ATL GA Inventory'!CN$3)+SUMIFS('ATL CR'!$J:$J,'ATL CR'!$I:$I,'ATL GA Inventory'!$B121,'ATL CR'!$L:$L,'ATL GA Inventory'!CN$3)</f>
        <v>0</v>
      </c>
      <c r="CO121" s="45">
        <f>SUMIFS('ATL RAW'!$J:$J,'ATL RAW'!$I:$I,'ATL GA Inventory'!$B121,'ATL RAW'!$L:$L,'ATL GA Inventory'!CO$3)+SUMIFS('ATL CR'!$J:$J,'ATL CR'!$I:$I,'ATL GA Inventory'!$B121,'ATL CR'!$L:$L,'ATL GA Inventory'!CO$3)</f>
        <v>0</v>
      </c>
      <c r="CP121" s="45">
        <f>SUMIFS('ATL RAW'!$J:$J,'ATL RAW'!$I:$I,'ATL GA Inventory'!$B121,'ATL RAW'!$L:$L,'ATL GA Inventory'!CP$3)+SUMIFS('ATL CR'!$J:$J,'ATL CR'!$I:$I,'ATL GA Inventory'!$B121,'ATL CR'!$L:$L,'ATL GA Inventory'!CP$3)</f>
        <v>0</v>
      </c>
      <c r="CQ121" s="45">
        <f>SUMIFS('ATL RAW'!$J:$J,'ATL RAW'!$I:$I,'ATL GA Inventory'!$B121,'ATL RAW'!$L:$L,'ATL GA Inventory'!CQ$3)+SUMIFS('ATL CR'!$J:$J,'ATL CR'!$I:$I,'ATL GA Inventory'!$B121,'ATL CR'!$L:$L,'ATL GA Inventory'!CQ$3)</f>
        <v>0</v>
      </c>
      <c r="CR121" s="45">
        <f>SUMIFS('ATL RAW'!$J:$J,'ATL RAW'!$I:$I,'ATL GA Inventory'!$B121,'ATL RAW'!$L:$L,'ATL GA Inventory'!CR$3)+SUMIFS('ATL CR'!$J:$J,'ATL CR'!$I:$I,'ATL GA Inventory'!$B121,'ATL CR'!$L:$L,'ATL GA Inventory'!CR$3)</f>
        <v>0</v>
      </c>
      <c r="CS121" s="45">
        <f>SUMIFS('ATL RAW'!$J:$J,'ATL RAW'!$I:$I,'ATL GA Inventory'!$B121,'ATL RAW'!$L:$L,'ATL GA Inventory'!CS$3)+SUMIFS('ATL CR'!$J:$J,'ATL CR'!$I:$I,'ATL GA Inventory'!$B121,'ATL CR'!$L:$L,'ATL GA Inventory'!CS$3)</f>
        <v>0</v>
      </c>
      <c r="CT121" s="45">
        <f>SUMIFS('ATL RAW'!$J:$J,'ATL RAW'!$I:$I,'ATL GA Inventory'!$B121,'ATL RAW'!$L:$L,'ATL GA Inventory'!CT$3)+SUMIFS('ATL CR'!$J:$J,'ATL CR'!$I:$I,'ATL GA Inventory'!$B121,'ATL CR'!$L:$L,'ATL GA Inventory'!CT$3)</f>
        <v>0</v>
      </c>
      <c r="CU121" s="45">
        <f>SUMIFS('ATL RAW'!$J:$J,'ATL RAW'!$I:$I,'ATL GA Inventory'!$B121,'ATL RAW'!$L:$L,'ATL GA Inventory'!CU$3)+SUMIFS('ATL CR'!$J:$J,'ATL CR'!$I:$I,'ATL GA Inventory'!$B121,'ATL CR'!$L:$L,'ATL GA Inventory'!CU$3)</f>
        <v>0</v>
      </c>
      <c r="CV121" s="45">
        <f>SUMIFS('ATL RAW'!$J:$J,'ATL RAW'!$I:$I,'ATL GA Inventory'!$B121,'ATL RAW'!$L:$L,'ATL GA Inventory'!CV$3)+SUMIFS('ATL CR'!$J:$J,'ATL CR'!$I:$I,'ATL GA Inventory'!$B121,'ATL CR'!$L:$L,'ATL GA Inventory'!CV$3)</f>
        <v>0</v>
      </c>
      <c r="CW121" s="45">
        <f>SUMIFS('ATL RAW'!$J:$J,'ATL RAW'!$I:$I,'ATL GA Inventory'!$B121,'ATL RAW'!$L:$L,'ATL GA Inventory'!CW$3)+SUMIFS('ATL CR'!$J:$J,'ATL CR'!$I:$I,'ATL GA Inventory'!$B121,'ATL CR'!$L:$L,'ATL GA Inventory'!CW$3)</f>
        <v>0</v>
      </c>
      <c r="CX121" s="45">
        <f>SUMIFS('ATL RAW'!$J:$J,'ATL RAW'!$I:$I,'ATL GA Inventory'!$B121,'ATL RAW'!$L:$L,'ATL GA Inventory'!CX$3)+SUMIFS('ATL CR'!$J:$J,'ATL CR'!$I:$I,'ATL GA Inventory'!$B121,'ATL CR'!$L:$L,'ATL GA Inventory'!CX$3)</f>
        <v>0</v>
      </c>
      <c r="CY121" s="45">
        <f>SUMIFS('ATL RAW'!$J:$J,'ATL RAW'!$I:$I,'ATL GA Inventory'!$B121,'ATL RAW'!$L:$L,'ATL GA Inventory'!CY$3)+SUMIFS('ATL CR'!$J:$J,'ATL CR'!$I:$I,'ATL GA Inventory'!$B121,'ATL CR'!$L:$L,'ATL GA Inventory'!CY$3)</f>
        <v>0</v>
      </c>
      <c r="CZ121" s="45">
        <f>SUMIFS('ATL RAW'!$J:$J,'ATL RAW'!$I:$I,'ATL GA Inventory'!$B121,'ATL RAW'!$L:$L,'ATL GA Inventory'!CZ$3)+SUMIFS('ATL CR'!$J:$J,'ATL CR'!$I:$I,'ATL GA Inventory'!$B121,'ATL CR'!$L:$L,'ATL GA Inventory'!CZ$3)</f>
        <v>0</v>
      </c>
      <c r="DA121" s="45">
        <f>SUMIFS('ATL RAW'!$J:$J,'ATL RAW'!$I:$I,'ATL GA Inventory'!$B121,'ATL RAW'!$L:$L,'ATL GA Inventory'!DA$3)+SUMIFS('ATL CR'!$J:$J,'ATL CR'!$I:$I,'ATL GA Inventory'!$B121,'ATL CR'!$L:$L,'ATL GA Inventory'!DA$3)</f>
        <v>0</v>
      </c>
      <c r="DB121" s="45">
        <f>SUMIFS('ATL RAW'!$J:$J,'ATL RAW'!$I:$I,'ATL GA Inventory'!$B121,'ATL RAW'!$L:$L,'ATL GA Inventory'!DB$3)+SUMIFS('ATL CR'!$J:$J,'ATL CR'!$I:$I,'ATL GA Inventory'!$B121,'ATL CR'!$L:$L,'ATL GA Inventory'!DB$3)</f>
        <v>0</v>
      </c>
      <c r="DC121" s="45">
        <f>SUMIFS('ATL RAW'!$J:$J,'ATL RAW'!$I:$I,'ATL GA Inventory'!$B121,'ATL RAW'!$L:$L,'ATL GA Inventory'!DC$3)+SUMIFS('ATL CR'!$J:$J,'ATL CR'!$I:$I,'ATL GA Inventory'!$B121,'ATL CR'!$L:$L,'ATL GA Inventory'!DC$3)</f>
        <v>0</v>
      </c>
      <c r="DD121" s="45">
        <f>SUMIFS('ATL RAW'!$J:$J,'ATL RAW'!$I:$I,'ATL GA Inventory'!$B121,'ATL RAW'!$L:$L,'ATL GA Inventory'!DD$3)+SUMIFS('ATL CR'!$J:$J,'ATL CR'!$I:$I,'ATL GA Inventory'!$B121,'ATL CR'!$L:$L,'ATL GA Inventory'!DD$3)</f>
        <v>0</v>
      </c>
      <c r="DE121" s="45">
        <f>SUMIFS('ATL RAW'!$J:$J,'ATL RAW'!$I:$I,'ATL GA Inventory'!$B121,'ATL RAW'!$L:$L,'ATL GA Inventory'!DE$3)+SUMIFS('ATL CR'!$J:$J,'ATL CR'!$I:$I,'ATL GA Inventory'!$B121,'ATL CR'!$L:$L,'ATL GA Inventory'!DE$3)</f>
        <v>0</v>
      </c>
      <c r="DF121" s="45">
        <f>SUMIFS('ATL RAW'!$J:$J,'ATL RAW'!$I:$I,'ATL GA Inventory'!$B121,'ATL RAW'!$L:$L,'ATL GA Inventory'!DF$3)+SUMIFS('ATL CR'!$J:$J,'ATL CR'!$I:$I,'ATL GA Inventory'!$B121,'ATL CR'!$L:$L,'ATL GA Inventory'!DF$3)</f>
        <v>0</v>
      </c>
      <c r="DG121" s="45">
        <f>SUMIFS('ATL RAW'!$J:$J,'ATL RAW'!$I:$I,'ATL GA Inventory'!$B121,'ATL RAW'!$L:$L,'ATL GA Inventory'!DG$3)+SUMIFS('ATL CR'!$J:$J,'ATL CR'!$I:$I,'ATL GA Inventory'!$B121,'ATL CR'!$L:$L,'ATL GA Inventory'!DG$3)</f>
        <v>0</v>
      </c>
      <c r="DH121" s="45">
        <f>SUMIFS('ATL RAW'!$J:$J,'ATL RAW'!$I:$I,'ATL GA Inventory'!$B121,'ATL RAW'!$L:$L,'ATL GA Inventory'!DH$3)+SUMIFS('ATL CR'!$J:$J,'ATL CR'!$I:$I,'ATL GA Inventory'!$B121,'ATL CR'!$L:$L,'ATL GA Inventory'!DH$3)</f>
        <v>0</v>
      </c>
      <c r="DI121" s="45">
        <f>SUMIFS('ATL RAW'!$J:$J,'ATL RAW'!$I:$I,'ATL GA Inventory'!$B121,'ATL RAW'!$L:$L,'ATL GA Inventory'!DI$3)+SUMIFS('ATL CR'!$J:$J,'ATL CR'!$I:$I,'ATL GA Inventory'!$B121,'ATL CR'!$L:$L,'ATL GA Inventory'!DI$3)</f>
        <v>0</v>
      </c>
      <c r="DJ121" s="45">
        <f>SUMIFS('ATL RAW'!$J:$J,'ATL RAW'!$I:$I,'ATL GA Inventory'!$B121,'ATL RAW'!$L:$L,'ATL GA Inventory'!DJ$3)+SUMIFS('ATL CR'!$J:$J,'ATL CR'!$I:$I,'ATL GA Inventory'!$B121,'ATL CR'!$L:$L,'ATL GA Inventory'!DJ$3)</f>
        <v>0</v>
      </c>
      <c r="DK121" s="45">
        <f>SUMIFS('ATL RAW'!$J:$J,'ATL RAW'!$I:$I,'ATL GA Inventory'!$B121,'ATL RAW'!$L:$L,'ATL GA Inventory'!DK$3)+SUMIFS('ATL CR'!$J:$J,'ATL CR'!$I:$I,'ATL GA Inventory'!$B121,'ATL CR'!$L:$L,'ATL GA Inventory'!DK$3)</f>
        <v>0</v>
      </c>
      <c r="DL121" s="45">
        <f>SUMIFS('ATL RAW'!$J:$J,'ATL RAW'!$I:$I,'ATL GA Inventory'!$B121,'ATL RAW'!$L:$L,'ATL GA Inventory'!DL$3)+SUMIFS('ATL CR'!$J:$J,'ATL CR'!$I:$I,'ATL GA Inventory'!$B121,'ATL CR'!$L:$L,'ATL GA Inventory'!DL$3)</f>
        <v>0</v>
      </c>
      <c r="DM121" s="45">
        <f>SUMIFS('ATL RAW'!$J:$J,'ATL RAW'!$I:$I,'ATL GA Inventory'!$B121,'ATL RAW'!$L:$L,'ATL GA Inventory'!DM$3)+SUMIFS('ATL CR'!$J:$J,'ATL CR'!$I:$I,'ATL GA Inventory'!$B121,'ATL CR'!$L:$L,'ATL GA Inventory'!DM$3)</f>
        <v>0</v>
      </c>
      <c r="DN121" s="45">
        <f>SUMIFS('ATL RAW'!$J:$J,'ATL RAW'!$I:$I,'ATL GA Inventory'!$B121,'ATL RAW'!$L:$L,'ATL GA Inventory'!DN$3)+SUMIFS('ATL CR'!$J:$J,'ATL CR'!$I:$I,'ATL GA Inventory'!$B121,'ATL CR'!$L:$L,'ATL GA Inventory'!DN$3)</f>
        <v>0</v>
      </c>
      <c r="DO121" s="45">
        <f>SUMIFS('ATL RAW'!$J:$J,'ATL RAW'!$I:$I,'ATL GA Inventory'!$B121,'ATL RAW'!$L:$L,'ATL GA Inventory'!DO$3)+SUMIFS('ATL CR'!$J:$J,'ATL CR'!$I:$I,'ATL GA Inventory'!$B121,'ATL CR'!$L:$L,'ATL GA Inventory'!DO$3)</f>
        <v>0</v>
      </c>
      <c r="DP121" s="45">
        <f>SUMIFS('ATL RAW'!$J:$J,'ATL RAW'!$I:$I,'ATL GA Inventory'!$B121,'ATL RAW'!$L:$L,'ATL GA Inventory'!DP$3)+SUMIFS('ATL CR'!$J:$J,'ATL CR'!$I:$I,'ATL GA Inventory'!$B121,'ATL CR'!$L:$L,'ATL GA Inventory'!DP$3)</f>
        <v>0</v>
      </c>
      <c r="DQ121" s="45">
        <f>SUMIFS('ATL RAW'!$J:$J,'ATL RAW'!$I:$I,'ATL GA Inventory'!$B121,'ATL RAW'!$L:$L,'ATL GA Inventory'!DQ$3)+SUMIFS('ATL CR'!$J:$J,'ATL CR'!$I:$I,'ATL GA Inventory'!$B121,'ATL CR'!$L:$L,'ATL GA Inventory'!DQ$3)</f>
        <v>0</v>
      </c>
      <c r="DR121" s="45">
        <f>SUMIFS('ATL RAW'!$J:$J,'ATL RAW'!$I:$I,'ATL GA Inventory'!$B121,'ATL RAW'!$L:$L,'ATL GA Inventory'!DR$3)+SUMIFS('ATL CR'!$J:$J,'ATL CR'!$I:$I,'ATL GA Inventory'!$B121,'ATL CR'!$L:$L,'ATL GA Inventory'!DR$3)</f>
        <v>0</v>
      </c>
      <c r="DS121" s="45">
        <f>SUMIFS('ATL RAW'!$J:$J,'ATL RAW'!$I:$I,'ATL GA Inventory'!$B121,'ATL RAW'!$L:$L,'ATL GA Inventory'!DS$3)+SUMIFS('ATL CR'!$J:$J,'ATL CR'!$I:$I,'ATL GA Inventory'!$B121,'ATL CR'!$L:$L,'ATL GA Inventory'!DS$3)</f>
        <v>0</v>
      </c>
      <c r="DT121" s="45">
        <f>SUMIFS('ATL RAW'!$J:$J,'ATL RAW'!$I:$I,'ATL GA Inventory'!$B121,'ATL RAW'!$L:$L,'ATL GA Inventory'!DT$3)+SUMIFS('ATL CR'!$J:$J,'ATL CR'!$I:$I,'ATL GA Inventory'!$B121,'ATL CR'!$L:$L,'ATL GA Inventory'!DT$3)</f>
        <v>0</v>
      </c>
      <c r="DU121" s="45">
        <f>SUMIFS('ATL RAW'!$J:$J,'ATL RAW'!$I:$I,'ATL GA Inventory'!$B121,'ATL RAW'!$L:$L,'ATL GA Inventory'!DU$3)+SUMIFS('ATL CR'!$J:$J,'ATL CR'!$I:$I,'ATL GA Inventory'!$B121,'ATL CR'!$L:$L,'ATL GA Inventory'!DU$3)</f>
        <v>0</v>
      </c>
      <c r="DV121" s="45">
        <f>SUMIFS('ATL RAW'!$J:$J,'ATL RAW'!$I:$I,'ATL GA Inventory'!$B121,'ATL RAW'!$L:$L,'ATL GA Inventory'!DV$3)+SUMIFS('ATL CR'!$J:$J,'ATL CR'!$I:$I,'ATL GA Inventory'!$B121,'ATL CR'!$L:$L,'ATL GA Inventory'!DV$3)</f>
        <v>0</v>
      </c>
      <c r="DW121" s="45">
        <f>SUMIFS('ATL RAW'!$J:$J,'ATL RAW'!$I:$I,'ATL GA Inventory'!$B121,'ATL RAW'!$L:$L,'ATL GA Inventory'!DW$3)+SUMIFS('ATL CR'!$J:$J,'ATL CR'!$I:$I,'ATL GA Inventory'!$B121,'ATL CR'!$L:$L,'ATL GA Inventory'!DW$3)</f>
        <v>0</v>
      </c>
      <c r="DX121" s="45">
        <f>SUMIFS('ATL RAW'!$J:$J,'ATL RAW'!$I:$I,'ATL GA Inventory'!$B121,'ATL RAW'!$L:$L,'ATL GA Inventory'!DX$3)+SUMIFS('ATL CR'!$J:$J,'ATL CR'!$I:$I,'ATL GA Inventory'!$B121,'ATL CR'!$L:$L,'ATL GA Inventory'!DX$3)</f>
        <v>0</v>
      </c>
      <c r="DY121" s="45">
        <f>SUMIFS('ATL RAW'!$J:$J,'ATL RAW'!$I:$I,'ATL GA Inventory'!$B121,'ATL RAW'!$L:$L,'ATL GA Inventory'!DY$3)+SUMIFS('ATL CR'!$J:$J,'ATL CR'!$I:$I,'ATL GA Inventory'!$B121,'ATL CR'!$L:$L,'ATL GA Inventory'!DY$3)</f>
        <v>0</v>
      </c>
      <c r="DZ121" s="45">
        <f>SUMIFS('ATL RAW'!$J:$J,'ATL RAW'!$I:$I,'ATL GA Inventory'!$B121,'ATL RAW'!$L:$L,'ATL GA Inventory'!DZ$3)+SUMIFS('ATL CR'!$J:$J,'ATL CR'!$I:$I,'ATL GA Inventory'!$B121,'ATL CR'!$L:$L,'ATL GA Inventory'!DZ$3)</f>
        <v>0</v>
      </c>
      <c r="EA121" s="45">
        <f>SUMIFS('ATL RAW'!$J:$J,'ATL RAW'!$I:$I,'ATL GA Inventory'!$B121,'ATL RAW'!$L:$L,'ATL GA Inventory'!EA$3)+SUMIFS('ATL CR'!$J:$J,'ATL CR'!$I:$I,'ATL GA Inventory'!$B121,'ATL CR'!$L:$L,'ATL GA Inventory'!EA$3)</f>
        <v>0</v>
      </c>
      <c r="EB121" s="45">
        <f>SUMIFS('ATL RAW'!$J:$J,'ATL RAW'!$I:$I,'ATL GA Inventory'!$B121,'ATL RAW'!$L:$L,'ATL GA Inventory'!EB$3)+SUMIFS('ATL CR'!$J:$J,'ATL CR'!$I:$I,'ATL GA Inventory'!$B121,'ATL CR'!$L:$L,'ATL GA Inventory'!EB$3)</f>
        <v>0</v>
      </c>
      <c r="EC121" s="45">
        <f>SUMIFS('ATL RAW'!$J:$J,'ATL RAW'!$I:$I,'ATL GA Inventory'!$B121,'ATL RAW'!$L:$L,'ATL GA Inventory'!EC$3)+SUMIFS('ATL CR'!$J:$J,'ATL CR'!$I:$I,'ATL GA Inventory'!$B121,'ATL CR'!$L:$L,'ATL GA Inventory'!EC$3)</f>
        <v>0</v>
      </c>
      <c r="ED121" s="45">
        <f>SUMIFS('ATL RAW'!$J:$J,'ATL RAW'!$I:$I,'ATL GA Inventory'!$B121,'ATL RAW'!$L:$L,'ATL GA Inventory'!ED$3)+SUMIFS('ATL CR'!$J:$J,'ATL CR'!$I:$I,'ATL GA Inventory'!$B121,'ATL CR'!$L:$L,'ATL GA Inventory'!ED$3)</f>
        <v>0</v>
      </c>
      <c r="EE121" s="45">
        <f>SUMIFS('ATL RAW'!$J:$J,'ATL RAW'!$I:$I,'ATL GA Inventory'!$B121,'ATL RAW'!$L:$L,'ATL GA Inventory'!EE$3)+SUMIFS('ATL CR'!$J:$J,'ATL CR'!$I:$I,'ATL GA Inventory'!$B121,'ATL CR'!$L:$L,'ATL GA Inventory'!EE$3)</f>
        <v>0</v>
      </c>
      <c r="EF121" s="45">
        <f>SUMIFS('ATL RAW'!$J:$J,'ATL RAW'!$I:$I,'ATL GA Inventory'!$B121,'ATL RAW'!$L:$L,'ATL GA Inventory'!EF$3)+SUMIFS('ATL CR'!$J:$J,'ATL CR'!$I:$I,'ATL GA Inventory'!$B121,'ATL CR'!$L:$L,'ATL GA Inventory'!EF$3)</f>
        <v>0</v>
      </c>
      <c r="EG121" s="45">
        <f>SUMIFS('ATL RAW'!$J:$J,'ATL RAW'!$I:$I,'ATL GA Inventory'!$B121,'ATL RAW'!$L:$L,'ATL GA Inventory'!EG$3)+SUMIFS('ATL CR'!$J:$J,'ATL CR'!$I:$I,'ATL GA Inventory'!$B121,'ATL CR'!$L:$L,'ATL GA Inventory'!EG$3)</f>
        <v>0</v>
      </c>
      <c r="EH121" s="45">
        <f>SUMIFS('ATL RAW'!$J:$J,'ATL RAW'!$I:$I,'ATL GA Inventory'!$B121,'ATL RAW'!$L:$L,'ATL GA Inventory'!EH$3)+SUMIFS('ATL CR'!$J:$J,'ATL CR'!$I:$I,'ATL GA Inventory'!$B121,'ATL CR'!$L:$L,'ATL GA Inventory'!EH$3)</f>
        <v>0</v>
      </c>
      <c r="EI121" s="45">
        <f>SUMIFS('ATL RAW'!$J:$J,'ATL RAW'!$I:$I,'ATL GA Inventory'!$B121,'ATL RAW'!$L:$L,'ATL GA Inventory'!EI$3)+SUMIFS('ATL CR'!$J:$J,'ATL CR'!$I:$I,'ATL GA Inventory'!$B121,'ATL CR'!$L:$L,'ATL GA Inventory'!EI$3)</f>
        <v>0</v>
      </c>
      <c r="EJ121" s="45">
        <f>SUMIFS('ATL RAW'!$J:$J,'ATL RAW'!$I:$I,'ATL GA Inventory'!$B121,'ATL RAW'!$L:$L,'ATL GA Inventory'!EJ$3)+SUMIFS('ATL CR'!$J:$J,'ATL CR'!$I:$I,'ATL GA Inventory'!$B121,'ATL CR'!$L:$L,'ATL GA Inventory'!EJ$3)</f>
        <v>0</v>
      </c>
      <c r="EK121" s="45">
        <f>SUMIFS('ATL RAW'!$J:$J,'ATL RAW'!$I:$I,'ATL GA Inventory'!$B121,'ATL RAW'!$L:$L,'ATL GA Inventory'!EK$3)+SUMIFS('ATL CR'!$J:$J,'ATL CR'!$I:$I,'ATL GA Inventory'!$B121,'ATL CR'!$L:$L,'ATL GA Inventory'!EK$3)</f>
        <v>0</v>
      </c>
      <c r="EL121" s="45">
        <f>SUMIFS('ATL RAW'!$J:$J,'ATL RAW'!$I:$I,'ATL GA Inventory'!$B121,'ATL RAW'!$L:$L,'ATL GA Inventory'!EL$3)+SUMIFS('ATL CR'!$J:$J,'ATL CR'!$I:$I,'ATL GA Inventory'!$B121,'ATL CR'!$L:$L,'ATL GA Inventory'!EL$3)</f>
        <v>0</v>
      </c>
      <c r="EM121" s="45">
        <f>SUMIFS('ATL RAW'!$J:$J,'ATL RAW'!$I:$I,'ATL GA Inventory'!$B121,'ATL RAW'!$L:$L,'ATL GA Inventory'!EM$3)+SUMIFS('ATL CR'!$J:$J,'ATL CR'!$I:$I,'ATL GA Inventory'!$B121,'ATL CR'!$L:$L,'ATL GA Inventory'!EM$3)</f>
        <v>0</v>
      </c>
      <c r="EN121" s="45">
        <f>SUMIFS('ATL RAW'!$J:$J,'ATL RAW'!$I:$I,'ATL GA Inventory'!$B121,'ATL RAW'!$L:$L,'ATL GA Inventory'!EN$3)+SUMIFS('ATL CR'!$J:$J,'ATL CR'!$I:$I,'ATL GA Inventory'!$B121,'ATL CR'!$L:$L,'ATL GA Inventory'!EN$3)</f>
        <v>0</v>
      </c>
      <c r="EO121" s="45">
        <f>SUMIFS('ATL RAW'!$J:$J,'ATL RAW'!$I:$I,'ATL GA Inventory'!$B121,'ATL RAW'!$L:$L,'ATL GA Inventory'!EO$3)+SUMIFS('ATL CR'!$J:$J,'ATL CR'!$I:$I,'ATL GA Inventory'!$B121,'ATL CR'!$L:$L,'ATL GA Inventory'!EO$3)</f>
        <v>0</v>
      </c>
      <c r="EP121" s="45">
        <f>SUMIFS('ATL RAW'!$J:$J,'ATL RAW'!$I:$I,'ATL GA Inventory'!$B121,'ATL RAW'!$L:$L,'ATL GA Inventory'!EP$3)+SUMIFS('ATL CR'!$J:$J,'ATL CR'!$I:$I,'ATL GA Inventory'!$B121,'ATL CR'!$L:$L,'ATL GA Inventory'!EP$3)</f>
        <v>0</v>
      </c>
      <c r="EQ121" s="45">
        <f>SUMIFS('ATL RAW'!$J:$J,'ATL RAW'!$I:$I,'ATL GA Inventory'!$B121,'ATL RAW'!$L:$L,'ATL GA Inventory'!EQ$3)+SUMIFS('ATL CR'!$J:$J,'ATL CR'!$I:$I,'ATL GA Inventory'!$B121,'ATL CR'!$L:$L,'ATL GA Inventory'!EQ$3)</f>
        <v>0</v>
      </c>
      <c r="ER121" s="45">
        <f>SUMIFS('ATL RAW'!$J:$J,'ATL RAW'!$I:$I,'ATL GA Inventory'!$B121,'ATL RAW'!$L:$L,'ATL GA Inventory'!ER$3)+SUMIFS('ATL CR'!$J:$J,'ATL CR'!$I:$I,'ATL GA Inventory'!$B121,'ATL CR'!$L:$L,'ATL GA Inventory'!ER$3)</f>
        <v>0</v>
      </c>
      <c r="ES121" s="45">
        <f>SUMIFS('ATL RAW'!$J:$J,'ATL RAW'!$I:$I,'ATL GA Inventory'!$B121,'ATL RAW'!$L:$L,'ATL GA Inventory'!ES$3)+SUMIFS('ATL CR'!$J:$J,'ATL CR'!$I:$I,'ATL GA Inventory'!$B121,'ATL CR'!$L:$L,'ATL GA Inventory'!ES$3)</f>
        <v>0</v>
      </c>
      <c r="ET121" s="45">
        <f>SUMIFS('ATL RAW'!$J:$J,'ATL RAW'!$I:$I,'ATL GA Inventory'!$B121,'ATL RAW'!$L:$L,'ATL GA Inventory'!ET$3)+SUMIFS('ATL CR'!$J:$J,'ATL CR'!$I:$I,'ATL GA Inventory'!$B121,'ATL CR'!$L:$L,'ATL GA Inventory'!ET$3)</f>
        <v>0</v>
      </c>
      <c r="EU121" s="45">
        <f>SUMIFS('ATL RAW'!$J:$J,'ATL RAW'!$I:$I,'ATL GA Inventory'!$B121,'ATL RAW'!$L:$L,'ATL GA Inventory'!EU$3)+SUMIFS('ATL CR'!$J:$J,'ATL CR'!$I:$I,'ATL GA Inventory'!$B121,'ATL CR'!$L:$L,'ATL GA Inventory'!EU$3)</f>
        <v>0</v>
      </c>
      <c r="EV121" s="45">
        <f>SUMIFS('ATL RAW'!$J:$J,'ATL RAW'!$I:$I,'ATL GA Inventory'!$B121,'ATL RAW'!$L:$L,'ATL GA Inventory'!EV$3)+SUMIFS('ATL CR'!$J:$J,'ATL CR'!$I:$I,'ATL GA Inventory'!$B121,'ATL CR'!$L:$L,'ATL GA Inventory'!EV$3)</f>
        <v>0</v>
      </c>
      <c r="EW121" s="45">
        <f>SUMIFS('ATL RAW'!$J:$J,'ATL RAW'!$I:$I,'ATL GA Inventory'!$B121,'ATL RAW'!$L:$L,'ATL GA Inventory'!EW$3)+SUMIFS('ATL CR'!$J:$J,'ATL CR'!$I:$I,'ATL GA Inventory'!$B121,'ATL CR'!$L:$L,'ATL GA Inventory'!EW$3)</f>
        <v>0</v>
      </c>
      <c r="EX121" s="45">
        <f>SUMIFS('ATL RAW'!$J:$J,'ATL RAW'!$I:$I,'ATL GA Inventory'!$B121,'ATL RAW'!$L:$L,'ATL GA Inventory'!EX$3)+SUMIFS('ATL CR'!$J:$J,'ATL CR'!$I:$I,'ATL GA Inventory'!$B121,'ATL CR'!$L:$L,'ATL GA Inventory'!EX$3)</f>
        <v>0</v>
      </c>
      <c r="EY121" s="45">
        <f>SUMIFS('ATL RAW'!$J:$J,'ATL RAW'!$I:$I,'ATL GA Inventory'!$B121,'ATL RAW'!$L:$L,'ATL GA Inventory'!EY$3)+SUMIFS('ATL CR'!$J:$J,'ATL CR'!$I:$I,'ATL GA Inventory'!$B121,'ATL CR'!$L:$L,'ATL GA Inventory'!EY$3)</f>
        <v>0</v>
      </c>
      <c r="EZ121" s="45">
        <f>SUMIFS('ATL RAW'!$J:$J,'ATL RAW'!$I:$I,'ATL GA Inventory'!$B121,'ATL RAW'!$L:$L,'ATL GA Inventory'!EZ$3)+SUMIFS('ATL CR'!$J:$J,'ATL CR'!$I:$I,'ATL GA Inventory'!$B121,'ATL CR'!$L:$L,'ATL GA Inventory'!EZ$3)</f>
        <v>0</v>
      </c>
      <c r="FA121" s="45">
        <f>SUMIFS('ATL RAW'!$J:$J,'ATL RAW'!$I:$I,'ATL GA Inventory'!$B121,'ATL RAW'!$L:$L,'ATL GA Inventory'!FA$3)+SUMIFS('ATL CR'!$J:$J,'ATL CR'!$I:$I,'ATL GA Inventory'!$B121,'ATL CR'!$L:$L,'ATL GA Inventory'!FA$3)</f>
        <v>0</v>
      </c>
      <c r="FB121" s="45">
        <f>SUMIFS('ATL RAW'!$J:$J,'ATL RAW'!$I:$I,'ATL GA Inventory'!$B121,'ATL RAW'!$L:$L,'ATL GA Inventory'!FB$3)+SUMIFS('ATL CR'!$J:$J,'ATL CR'!$I:$I,'ATL GA Inventory'!$B121,'ATL CR'!$L:$L,'ATL GA Inventory'!FB$3)</f>
        <v>0</v>
      </c>
      <c r="FC121" s="45">
        <f>SUMIFS('ATL RAW'!$J:$J,'ATL RAW'!$I:$I,'ATL GA Inventory'!$B121,'ATL RAW'!$L:$L,'ATL GA Inventory'!FC$3)+SUMIFS('ATL CR'!$J:$J,'ATL CR'!$I:$I,'ATL GA Inventory'!$B121,'ATL CR'!$L:$L,'ATL GA Inventory'!FC$3)</f>
        <v>0</v>
      </c>
      <c r="FD121" s="45">
        <f>SUMIFS('ATL RAW'!$J:$J,'ATL RAW'!$I:$I,'ATL GA Inventory'!$B121,'ATL RAW'!$L:$L,'ATL GA Inventory'!FD$3)+SUMIFS('ATL CR'!$J:$J,'ATL CR'!$I:$I,'ATL GA Inventory'!$B121,'ATL CR'!$L:$L,'ATL GA Inventory'!FD$3)</f>
        <v>0</v>
      </c>
      <c r="FE121" s="45">
        <f>SUMIFS('ATL RAW'!$J:$J,'ATL RAW'!$I:$I,'ATL GA Inventory'!$B121,'ATL RAW'!$L:$L,'ATL GA Inventory'!FE$3)+SUMIFS('ATL CR'!$J:$J,'ATL CR'!$I:$I,'ATL GA Inventory'!$B121,'ATL CR'!$L:$L,'ATL GA Inventory'!FE$3)</f>
        <v>0</v>
      </c>
      <c r="FF121" s="45">
        <f>SUMIFS('ATL RAW'!$J:$J,'ATL RAW'!$I:$I,'ATL GA Inventory'!$B121,'ATL RAW'!$L:$L,'ATL GA Inventory'!FF$3)+SUMIFS('ATL CR'!$J:$J,'ATL CR'!$I:$I,'ATL GA Inventory'!$B121,'ATL CR'!$L:$L,'ATL GA Inventory'!FF$3)</f>
        <v>0</v>
      </c>
      <c r="FG121" s="45">
        <f>SUMIFS('ATL RAW'!$J:$J,'ATL RAW'!$I:$I,'ATL GA Inventory'!$B121,'ATL RAW'!$L:$L,'ATL GA Inventory'!FG$3)+SUMIFS('ATL CR'!$J:$J,'ATL CR'!$I:$I,'ATL GA Inventory'!$B121,'ATL CR'!$L:$L,'ATL GA Inventory'!FG$3)</f>
        <v>0</v>
      </c>
      <c r="FH121" s="45">
        <f>SUMIFS('ATL RAW'!$J:$J,'ATL RAW'!$I:$I,'ATL GA Inventory'!$B121,'ATL RAW'!$L:$L,'ATL GA Inventory'!FH$3)+SUMIFS('ATL CR'!$J:$J,'ATL CR'!$I:$I,'ATL GA Inventory'!$B121,'ATL CR'!$L:$L,'ATL GA Inventory'!FH$3)</f>
        <v>0</v>
      </c>
      <c r="FI121" s="45">
        <f>SUMIFS('ATL RAW'!$J:$J,'ATL RAW'!$I:$I,'ATL GA Inventory'!$B121,'ATL RAW'!$L:$L,'ATL GA Inventory'!FI$3)+SUMIFS('ATL CR'!$J:$J,'ATL CR'!$I:$I,'ATL GA Inventory'!$B121,'ATL CR'!$L:$L,'ATL GA Inventory'!FI$3)</f>
        <v>0</v>
      </c>
      <c r="FJ121" s="45">
        <f>SUMIFS('ATL RAW'!$J:$J,'ATL RAW'!$I:$I,'ATL GA Inventory'!$B121,'ATL RAW'!$L:$L,'ATL GA Inventory'!FJ$3)+SUMIFS('ATL CR'!$J:$J,'ATL CR'!$I:$I,'ATL GA Inventory'!$B121,'ATL CR'!$L:$L,'ATL GA Inventory'!FJ$3)</f>
        <v>0</v>
      </c>
      <c r="FK121" s="45">
        <f>SUMIFS('ATL RAW'!$J:$J,'ATL RAW'!$I:$I,'ATL GA Inventory'!$B121,'ATL RAW'!$L:$L,'ATL GA Inventory'!FK$3)+SUMIFS('ATL CR'!$J:$J,'ATL CR'!$I:$I,'ATL GA Inventory'!$B121,'ATL CR'!$L:$L,'ATL GA Inventory'!FK$3)</f>
        <v>0</v>
      </c>
      <c r="FL121" s="45">
        <f>SUMIFS('ATL RAW'!$J:$J,'ATL RAW'!$I:$I,'ATL GA Inventory'!$B121,'ATL RAW'!$L:$L,'ATL GA Inventory'!FL$3)+SUMIFS('ATL CR'!$J:$J,'ATL CR'!$I:$I,'ATL GA Inventory'!$B121,'ATL CR'!$L:$L,'ATL GA Inventory'!FL$3)</f>
        <v>0</v>
      </c>
      <c r="FM121" s="45">
        <f>SUMIFS('ATL RAW'!$J:$J,'ATL RAW'!$I:$I,'ATL GA Inventory'!$B121,'ATL RAW'!$L:$L,'ATL GA Inventory'!FM$3)+SUMIFS('ATL CR'!$J:$J,'ATL CR'!$I:$I,'ATL GA Inventory'!$B121,'ATL CR'!$L:$L,'ATL GA Inventory'!FM$3)</f>
        <v>0</v>
      </c>
      <c r="FN121" s="45">
        <f>SUMIFS('ATL RAW'!$J:$J,'ATL RAW'!$I:$I,'ATL GA Inventory'!$B121,'ATL RAW'!$L:$L,'ATL GA Inventory'!FN$3)+SUMIFS('ATL CR'!$J:$J,'ATL CR'!$I:$I,'ATL GA Inventory'!$B121,'ATL CR'!$L:$L,'ATL GA Inventory'!FN$3)</f>
        <v>0</v>
      </c>
      <c r="FO121" s="45">
        <f>SUMIFS('ATL RAW'!$J:$J,'ATL RAW'!$I:$I,'ATL GA Inventory'!$B121,'ATL RAW'!$L:$L,'ATL GA Inventory'!FO$3)+SUMIFS('ATL CR'!$J:$J,'ATL CR'!$I:$I,'ATL GA Inventory'!$B121,'ATL CR'!$L:$L,'ATL GA Inventory'!FO$3)</f>
        <v>0</v>
      </c>
      <c r="FP121" s="45">
        <f>SUMIFS('ATL RAW'!$J:$J,'ATL RAW'!$I:$I,'ATL GA Inventory'!$B121,'ATL RAW'!$L:$L,'ATL GA Inventory'!FP$3)+SUMIFS('ATL CR'!$J:$J,'ATL CR'!$I:$I,'ATL GA Inventory'!$B121,'ATL CR'!$L:$L,'ATL GA Inventory'!FP$3)</f>
        <v>0</v>
      </c>
      <c r="FQ121" s="45">
        <f>SUMIFS('ATL RAW'!$J:$J,'ATL RAW'!$I:$I,'ATL GA Inventory'!$B121,'ATL RAW'!$L:$L,'ATL GA Inventory'!FQ$3)+SUMIFS('ATL CR'!$J:$J,'ATL CR'!$I:$I,'ATL GA Inventory'!$B121,'ATL CR'!$L:$L,'ATL GA Inventory'!FQ$3)</f>
        <v>0</v>
      </c>
      <c r="FR121" s="45">
        <f>SUMIFS('ATL RAW'!$J:$J,'ATL RAW'!$I:$I,'ATL GA Inventory'!$B121,'ATL RAW'!$L:$L,'ATL GA Inventory'!FR$3)+SUMIFS('ATL CR'!$J:$J,'ATL CR'!$I:$I,'ATL GA Inventory'!$B121,'ATL CR'!$L:$L,'ATL GA Inventory'!FR$3)</f>
        <v>0</v>
      </c>
      <c r="FS121" s="45">
        <f>SUMIFS('ATL RAW'!$J:$J,'ATL RAW'!$I:$I,'ATL GA Inventory'!$B121,'ATL RAW'!$L:$L,'ATL GA Inventory'!FS$3)+SUMIFS('ATL CR'!$J:$J,'ATL CR'!$I:$I,'ATL GA Inventory'!$B121,'ATL CR'!$L:$L,'ATL GA Inventory'!FS$3)</f>
        <v>0</v>
      </c>
      <c r="FT121" s="45">
        <f>SUMIFS('ATL RAW'!$J:$J,'ATL RAW'!$I:$I,'ATL GA Inventory'!$B121,'ATL RAW'!$L:$L,'ATL GA Inventory'!FT$3)+SUMIFS('ATL CR'!$J:$J,'ATL CR'!$I:$I,'ATL GA Inventory'!$B121,'ATL CR'!$L:$L,'ATL GA Inventory'!FT$3)</f>
        <v>0</v>
      </c>
      <c r="FU121" s="45">
        <f>SUMIFS('ATL RAW'!$J:$J,'ATL RAW'!$I:$I,'ATL GA Inventory'!$B121,'ATL RAW'!$L:$L,'ATL GA Inventory'!FU$3)+SUMIFS('ATL CR'!$J:$J,'ATL CR'!$I:$I,'ATL GA Inventory'!$B121,'ATL CR'!$L:$L,'ATL GA Inventory'!FU$3)</f>
        <v>0</v>
      </c>
      <c r="FV121" s="45">
        <f>SUMIFS('ATL RAW'!$J:$J,'ATL RAW'!$I:$I,'ATL GA Inventory'!$B121,'ATL RAW'!$L:$L,'ATL GA Inventory'!FV$3)+SUMIFS('ATL CR'!$J:$J,'ATL CR'!$I:$I,'ATL GA Inventory'!$B121,'ATL CR'!$L:$L,'ATL GA Inventory'!FV$3)</f>
        <v>0</v>
      </c>
      <c r="FW121" s="45">
        <f>SUMIFS('ATL RAW'!$J:$J,'ATL RAW'!$I:$I,'ATL GA Inventory'!$B121,'ATL RAW'!$L:$L,'ATL GA Inventory'!FW$3)+SUMIFS('ATL CR'!$J:$J,'ATL CR'!$I:$I,'ATL GA Inventory'!$B121,'ATL CR'!$L:$L,'ATL GA Inventory'!FW$3)</f>
        <v>0</v>
      </c>
      <c r="FX121" s="45">
        <f>SUMIFS('ATL RAW'!$J:$J,'ATL RAW'!$I:$I,'ATL GA Inventory'!$B121,'ATL RAW'!$L:$L,'ATL GA Inventory'!FX$3)+SUMIFS('ATL CR'!$J:$J,'ATL CR'!$I:$I,'ATL GA Inventory'!$B121,'ATL CR'!$L:$L,'ATL GA Inventory'!FX$3)</f>
        <v>0</v>
      </c>
      <c r="FY121" s="45">
        <f>SUMIFS('ATL RAW'!$J:$J,'ATL RAW'!$I:$I,'ATL GA Inventory'!$B121,'ATL RAW'!$L:$L,'ATL GA Inventory'!FY$3)+SUMIFS('ATL CR'!$J:$J,'ATL CR'!$I:$I,'ATL GA Inventory'!$B121,'ATL CR'!$L:$L,'ATL GA Inventory'!FY$3)</f>
        <v>0</v>
      </c>
      <c r="FZ121" s="45">
        <f>SUMIFS('ATL RAW'!$J:$J,'ATL RAW'!$I:$I,'ATL GA Inventory'!$B121,'ATL RAW'!$L:$L,'ATL GA Inventory'!FZ$3)+SUMIFS('ATL CR'!$J:$J,'ATL CR'!$I:$I,'ATL GA Inventory'!$B121,'ATL CR'!$L:$L,'ATL GA Inventory'!FZ$3)</f>
        <v>0</v>
      </c>
      <c r="GA121" s="45">
        <f>SUMIFS('ATL RAW'!$J:$J,'ATL RAW'!$I:$I,'ATL GA Inventory'!$B121,'ATL RAW'!$L:$L,'ATL GA Inventory'!GA$3)+SUMIFS('ATL CR'!$J:$J,'ATL CR'!$I:$I,'ATL GA Inventory'!$B121,'ATL CR'!$L:$L,'ATL GA Inventory'!GA$3)</f>
        <v>0</v>
      </c>
      <c r="GB121" s="45">
        <f>SUMIFS('ATL RAW'!$J:$J,'ATL RAW'!$I:$I,'ATL GA Inventory'!$B121,'ATL RAW'!$L:$L,'ATL GA Inventory'!GB$3)+SUMIFS('ATL CR'!$J:$J,'ATL CR'!$I:$I,'ATL GA Inventory'!$B121,'ATL CR'!$L:$L,'ATL GA Inventory'!GB$3)</f>
        <v>0</v>
      </c>
      <c r="GC121" s="45">
        <f>SUMIFS('ATL RAW'!$J:$J,'ATL RAW'!$I:$I,'ATL GA Inventory'!$B121,'ATL RAW'!$L:$L,'ATL GA Inventory'!GC$3)+SUMIFS('ATL CR'!$J:$J,'ATL CR'!$I:$I,'ATL GA Inventory'!$B121,'ATL CR'!$L:$L,'ATL GA Inventory'!GC$3)</f>
        <v>0</v>
      </c>
      <c r="GD121" s="45">
        <f>SUMIFS('ATL RAW'!$J:$J,'ATL RAW'!$I:$I,'ATL GA Inventory'!$B121,'ATL RAW'!$L:$L,'ATL GA Inventory'!GD$3)+SUMIFS('ATL CR'!$J:$J,'ATL CR'!$I:$I,'ATL GA Inventory'!$B121,'ATL CR'!$L:$L,'ATL GA Inventory'!GD$3)</f>
        <v>0</v>
      </c>
      <c r="GE121" s="45">
        <f>SUMIFS('ATL RAW'!$J:$J,'ATL RAW'!$I:$I,'ATL GA Inventory'!$B121,'ATL RAW'!$L:$L,'ATL GA Inventory'!GE$3)+SUMIFS('ATL CR'!$J:$J,'ATL CR'!$I:$I,'ATL GA Inventory'!$B121,'ATL CR'!$L:$L,'ATL GA Inventory'!GE$3)</f>
        <v>0</v>
      </c>
      <c r="GF121" s="45">
        <f>SUMIFS('ATL RAW'!$J:$J,'ATL RAW'!$I:$I,'ATL GA Inventory'!$B121,'ATL RAW'!$L:$L,'ATL GA Inventory'!GF$3)+SUMIFS('ATL CR'!$J:$J,'ATL CR'!$I:$I,'ATL GA Inventory'!$B121,'ATL CR'!$L:$L,'ATL GA Inventory'!GF$3)</f>
        <v>0</v>
      </c>
      <c r="GG121" s="45">
        <f>SUMIFS('ATL RAW'!$J:$J,'ATL RAW'!$I:$I,'ATL GA Inventory'!$B121,'ATL RAW'!$L:$L,'ATL GA Inventory'!GG$3)+SUMIFS('ATL CR'!$J:$J,'ATL CR'!$I:$I,'ATL GA Inventory'!$B121,'ATL CR'!$L:$L,'ATL GA Inventory'!GG$3)</f>
        <v>0</v>
      </c>
      <c r="GH121" s="45">
        <f>SUMIFS('ATL RAW'!$J:$J,'ATL RAW'!$I:$I,'ATL GA Inventory'!$B121,'ATL RAW'!$L:$L,'ATL GA Inventory'!GH$3)+SUMIFS('ATL CR'!$J:$J,'ATL CR'!$I:$I,'ATL GA Inventory'!$B121,'ATL CR'!$L:$L,'ATL GA Inventory'!GH$3)</f>
        <v>0</v>
      </c>
      <c r="GI121" s="45">
        <f>SUMIFS('ATL RAW'!$J:$J,'ATL RAW'!$I:$I,'ATL GA Inventory'!$B121,'ATL RAW'!$L:$L,'ATL GA Inventory'!GI$3)+SUMIFS('ATL CR'!$J:$J,'ATL CR'!$I:$I,'ATL GA Inventory'!$B121,'ATL CR'!$L:$L,'ATL GA Inventory'!GI$3)</f>
        <v>0</v>
      </c>
      <c r="GJ121" s="45">
        <f>SUMIFS('ATL RAW'!$J:$J,'ATL RAW'!$I:$I,'ATL GA Inventory'!$B121,'ATL RAW'!$L:$L,'ATL GA Inventory'!GJ$3)+SUMIFS('ATL CR'!$J:$J,'ATL CR'!$I:$I,'ATL GA Inventory'!$B121,'ATL CR'!$L:$L,'ATL GA Inventory'!GJ$3)</f>
        <v>0</v>
      </c>
      <c r="GK121" s="45">
        <f>SUMIFS('ATL RAW'!$J:$J,'ATL RAW'!$I:$I,'ATL GA Inventory'!$B121,'ATL RAW'!$L:$L,'ATL GA Inventory'!GK$3)+SUMIFS('ATL CR'!$J:$J,'ATL CR'!$I:$I,'ATL GA Inventory'!$B121,'ATL CR'!$L:$L,'ATL GA Inventory'!GK$3)</f>
        <v>0</v>
      </c>
      <c r="GL121" s="45">
        <f>SUMIFS('ATL RAW'!$J:$J,'ATL RAW'!$I:$I,'ATL GA Inventory'!$B121,'ATL RAW'!$L:$L,'ATL GA Inventory'!GL$3)+SUMIFS('ATL CR'!$J:$J,'ATL CR'!$I:$I,'ATL GA Inventory'!$B121,'ATL CR'!$L:$L,'ATL GA Inventory'!GL$3)</f>
        <v>0</v>
      </c>
      <c r="GM121" s="45">
        <f>SUMIFS('ATL RAW'!$J:$J,'ATL RAW'!$I:$I,'ATL GA Inventory'!$B121,'ATL RAW'!$L:$L,'ATL GA Inventory'!GM$3)+SUMIFS('ATL CR'!$J:$J,'ATL CR'!$I:$I,'ATL GA Inventory'!$B121,'ATL CR'!$L:$L,'ATL GA Inventory'!GM$3)</f>
        <v>0</v>
      </c>
      <c r="GN121" s="45">
        <f>SUMIFS('ATL RAW'!$J:$J,'ATL RAW'!$I:$I,'ATL GA Inventory'!$B121,'ATL RAW'!$L:$L,'ATL GA Inventory'!GN$3)+SUMIFS('ATL CR'!$J:$J,'ATL CR'!$I:$I,'ATL GA Inventory'!$B121,'ATL CR'!$L:$L,'ATL GA Inventory'!GN$3)</f>
        <v>0</v>
      </c>
      <c r="GO121" s="45">
        <f>SUMIFS('ATL RAW'!$J:$J,'ATL RAW'!$I:$I,'ATL GA Inventory'!$B121,'ATL RAW'!$L:$L,'ATL GA Inventory'!GO$3)+SUMIFS('ATL CR'!$J:$J,'ATL CR'!$I:$I,'ATL GA Inventory'!$B121,'ATL CR'!$L:$L,'ATL GA Inventory'!GO$3)</f>
        <v>0</v>
      </c>
      <c r="GP121" s="45">
        <f>SUMIFS('ATL RAW'!$J:$J,'ATL RAW'!$I:$I,'ATL GA Inventory'!$B121,'ATL RAW'!$L:$L,'ATL GA Inventory'!GP$3)+SUMIFS('ATL CR'!$J:$J,'ATL CR'!$I:$I,'ATL GA Inventory'!$B121,'ATL CR'!$L:$L,'ATL GA Inventory'!GP$3)</f>
        <v>0</v>
      </c>
      <c r="GQ121" s="45">
        <f>SUMIFS('ATL RAW'!$J:$J,'ATL RAW'!$I:$I,'ATL GA Inventory'!$B121,'ATL RAW'!$L:$L,'ATL GA Inventory'!GQ$3)+SUMIFS('ATL CR'!$J:$J,'ATL CR'!$I:$I,'ATL GA Inventory'!$B121,'ATL CR'!$L:$L,'ATL GA Inventory'!GQ$3)</f>
        <v>0</v>
      </c>
      <c r="GR121" s="45">
        <f>SUMIFS('ATL RAW'!$J:$J,'ATL RAW'!$I:$I,'ATL GA Inventory'!$B121,'ATL RAW'!$L:$L,'ATL GA Inventory'!GR$3)+SUMIFS('ATL CR'!$J:$J,'ATL CR'!$I:$I,'ATL GA Inventory'!$B121,'ATL CR'!$L:$L,'ATL GA Inventory'!GR$3)</f>
        <v>0</v>
      </c>
      <c r="GS121" s="45">
        <f>SUMIFS('ATL RAW'!$J:$J,'ATL RAW'!$I:$I,'ATL GA Inventory'!$B121,'ATL RAW'!$L:$L,'ATL GA Inventory'!GS$3)+SUMIFS('ATL CR'!$J:$J,'ATL CR'!$I:$I,'ATL GA Inventory'!$B121,'ATL CR'!$L:$L,'ATL GA Inventory'!GS$3)</f>
        <v>0</v>
      </c>
      <c r="GT121" s="45">
        <f>SUMIFS('ATL RAW'!$J:$J,'ATL RAW'!$I:$I,'ATL GA Inventory'!$B121,'ATL RAW'!$L:$L,'ATL GA Inventory'!GT$3)+SUMIFS('ATL CR'!$J:$J,'ATL CR'!$I:$I,'ATL GA Inventory'!$B121,'ATL CR'!$L:$L,'ATL GA Inventory'!GT$3)</f>
        <v>0</v>
      </c>
      <c r="GU121" s="45">
        <f>SUMIFS('ATL RAW'!$J:$J,'ATL RAW'!$I:$I,'ATL GA Inventory'!$B121,'ATL RAW'!$L:$L,'ATL GA Inventory'!GU$3)+SUMIFS('ATL CR'!$J:$J,'ATL CR'!$I:$I,'ATL GA Inventory'!$B121,'ATL CR'!$L:$L,'ATL GA Inventory'!GU$3)</f>
        <v>0</v>
      </c>
      <c r="GV121" s="45">
        <f>SUMIFS('ATL RAW'!$J:$J,'ATL RAW'!$I:$I,'ATL GA Inventory'!$B121,'ATL RAW'!$L:$L,'ATL GA Inventory'!GV$3)+SUMIFS('ATL CR'!$J:$J,'ATL CR'!$I:$I,'ATL GA Inventory'!$B121,'ATL CR'!$L:$L,'ATL GA Inventory'!GV$3)</f>
        <v>0</v>
      </c>
      <c r="GW121" s="45">
        <f>SUMIFS('ATL RAW'!$J:$J,'ATL RAW'!$I:$I,'ATL GA Inventory'!$B121,'ATL RAW'!$L:$L,'ATL GA Inventory'!GW$3)+SUMIFS('ATL CR'!$J:$J,'ATL CR'!$I:$I,'ATL GA Inventory'!$B121,'ATL CR'!$L:$L,'ATL GA Inventory'!GW$3)</f>
        <v>0</v>
      </c>
      <c r="GX121" s="45">
        <f>SUMIFS('ATL RAW'!$J:$J,'ATL RAW'!$I:$I,'ATL GA Inventory'!$B121,'ATL RAW'!$L:$L,'ATL GA Inventory'!GX$3)+SUMIFS('ATL CR'!$J:$J,'ATL CR'!$I:$I,'ATL GA Inventory'!$B121,'ATL CR'!$L:$L,'ATL GA Inventory'!GX$3)</f>
        <v>0</v>
      </c>
      <c r="GY121" s="45">
        <f>SUMIFS('ATL RAW'!$J:$J,'ATL RAW'!$I:$I,'ATL GA Inventory'!$B121,'ATL RAW'!$L:$L,'ATL GA Inventory'!GY$3)+SUMIFS('ATL CR'!$J:$J,'ATL CR'!$I:$I,'ATL GA Inventory'!$B121,'ATL CR'!$L:$L,'ATL GA Inventory'!GY$3)</f>
        <v>0</v>
      </c>
    </row>
    <row r="122" spans="1:207" hidden="1">
      <c r="A122" s="43" t="s">
        <v>936</v>
      </c>
      <c r="B122" s="43">
        <f t="shared" si="14"/>
        <v>46217128</v>
      </c>
      <c r="C122" s="43" t="str">
        <f t="shared" si="14"/>
        <v>Q.PEAK DUO BLK G6P+</v>
      </c>
      <c r="D122" s="44" t="str">
        <f t="shared" si="14"/>
        <v>340</v>
      </c>
      <c r="E122" s="45">
        <f>SUMIFS('ATL RAW'!$J:$J,'ATL RAW'!$I:$I,'ATL GA Inventory'!$B122,'ATL RAW'!$L:$L,'ATL GA Inventory'!E$3)+SUMIFS('ATL CR'!$J:$J,'ATL CR'!$I:$I,'ATL GA Inventory'!$B122,'ATL CR'!$L:$L,'ATL GA Inventory'!E$3)</f>
        <v>0</v>
      </c>
      <c r="F122" s="45">
        <f>SUMIFS('ATL RAW'!$J:$J,'ATL RAW'!$I:$I,'ATL GA Inventory'!$B122,'ATL RAW'!$L:$L,'ATL GA Inventory'!F$3)+SUMIFS('ATL CR'!$J:$J,'ATL CR'!$I:$I,'ATL GA Inventory'!$B122,'ATL CR'!$L:$L,'ATL GA Inventory'!F$3)</f>
        <v>0</v>
      </c>
      <c r="G122" s="45">
        <f>SUMIFS('ATL RAW'!$J:$J,'ATL RAW'!$I:$I,'ATL GA Inventory'!$B122,'ATL RAW'!$L:$L,'ATL GA Inventory'!G$3)+SUMIFS('ATL CR'!$J:$J,'ATL CR'!$I:$I,'ATL GA Inventory'!$B122,'ATL CR'!$L:$L,'ATL GA Inventory'!G$3)</f>
        <v>0</v>
      </c>
      <c r="H122" s="45">
        <f>SUMIFS('ATL RAW'!$J:$J,'ATL RAW'!$I:$I,'ATL GA Inventory'!$B122,'ATL RAW'!$L:$L,'ATL GA Inventory'!H$3)+SUMIFS('ATL CR'!$J:$J,'ATL CR'!$I:$I,'ATL GA Inventory'!$B122,'ATL CR'!$L:$L,'ATL GA Inventory'!H$3)</f>
        <v>0</v>
      </c>
      <c r="I122" s="45">
        <f>SUMIFS('ATL RAW'!$J:$J,'ATL RAW'!$I:$I,'ATL GA Inventory'!$B122,'ATL RAW'!$L:$L,'ATL GA Inventory'!I$3)+SUMIFS('ATL CR'!$J:$J,'ATL CR'!$I:$I,'ATL GA Inventory'!$B122,'ATL CR'!$L:$L,'ATL GA Inventory'!I$3)</f>
        <v>0</v>
      </c>
      <c r="J122" s="45">
        <f>SUMIFS('ATL RAW'!$J:$J,'ATL RAW'!$I:$I,'ATL GA Inventory'!$B122,'ATL RAW'!$L:$L,'ATL GA Inventory'!J$3)+SUMIFS('ATL CR'!$J:$J,'ATL CR'!$I:$I,'ATL GA Inventory'!$B122,'ATL CR'!$L:$L,'ATL GA Inventory'!J$3)</f>
        <v>0</v>
      </c>
      <c r="K122" s="45">
        <f>SUMIFS('ATL RAW'!$J:$J,'ATL RAW'!$I:$I,'ATL GA Inventory'!$B122,'ATL RAW'!$L:$L,'ATL GA Inventory'!K$3)+SUMIFS('ATL CR'!$J:$J,'ATL CR'!$I:$I,'ATL GA Inventory'!$B122,'ATL CR'!$L:$L,'ATL GA Inventory'!K$3)</f>
        <v>0</v>
      </c>
      <c r="L122" s="45">
        <f>SUMIFS('ATL RAW'!$J:$J,'ATL RAW'!$I:$I,'ATL GA Inventory'!$B122,'ATL RAW'!$L:$L,'ATL GA Inventory'!L$3)+SUMIFS('ATL CR'!$J:$J,'ATL CR'!$I:$I,'ATL GA Inventory'!$B122,'ATL CR'!$L:$L,'ATL GA Inventory'!L$3)</f>
        <v>0</v>
      </c>
      <c r="M122" s="45">
        <f>SUMIFS('ATL RAW'!$J:$J,'ATL RAW'!$I:$I,'ATL GA Inventory'!$B122,'ATL RAW'!$L:$L,'ATL GA Inventory'!M$3)+SUMIFS('ATL CR'!$J:$J,'ATL CR'!$I:$I,'ATL GA Inventory'!$B122,'ATL CR'!$L:$L,'ATL GA Inventory'!M$3)</f>
        <v>0</v>
      </c>
      <c r="N122" s="45">
        <f>SUMIFS('ATL RAW'!$J:$J,'ATL RAW'!$I:$I,'ATL GA Inventory'!$B122,'ATL RAW'!$L:$L,'ATL GA Inventory'!N$3)+SUMIFS('ATL CR'!$J:$J,'ATL CR'!$I:$I,'ATL GA Inventory'!$B122,'ATL CR'!$L:$L,'ATL GA Inventory'!N$3)</f>
        <v>0</v>
      </c>
      <c r="O122" s="45">
        <f>SUMIFS('ATL RAW'!$J:$J,'ATL RAW'!$I:$I,'ATL GA Inventory'!$B122,'ATL RAW'!$L:$L,'ATL GA Inventory'!O$3)+SUMIFS('ATL CR'!$J:$J,'ATL CR'!$I:$I,'ATL GA Inventory'!$B122,'ATL CR'!$L:$L,'ATL GA Inventory'!O$3)</f>
        <v>0</v>
      </c>
      <c r="P122" s="45">
        <f>SUMIFS('ATL RAW'!$J:$J,'ATL RAW'!$I:$I,'ATL GA Inventory'!$B122,'ATL RAW'!$L:$L,'ATL GA Inventory'!P$3)+SUMIFS('ATL CR'!$J:$J,'ATL CR'!$I:$I,'ATL GA Inventory'!$B122,'ATL CR'!$L:$L,'ATL GA Inventory'!P$3)</f>
        <v>0</v>
      </c>
      <c r="Q122" s="45">
        <f>SUMIFS('ATL RAW'!$J:$J,'ATL RAW'!$I:$I,'ATL GA Inventory'!$B122,'ATL RAW'!$L:$L,'ATL GA Inventory'!Q$3)+SUMIFS('ATL CR'!$J:$J,'ATL CR'!$I:$I,'ATL GA Inventory'!$B122,'ATL CR'!$L:$L,'ATL GA Inventory'!Q$3)</f>
        <v>0</v>
      </c>
      <c r="R122" s="45">
        <f>SUMIFS('ATL RAW'!$J:$J,'ATL RAW'!$I:$I,'ATL GA Inventory'!$B122,'ATL RAW'!$L:$L,'ATL GA Inventory'!R$3)+SUMIFS('ATL CR'!$J:$J,'ATL CR'!$I:$I,'ATL GA Inventory'!$B122,'ATL CR'!$L:$L,'ATL GA Inventory'!R$3)</f>
        <v>0</v>
      </c>
      <c r="S122" s="45">
        <f>SUMIFS('ATL RAW'!$J:$J,'ATL RAW'!$I:$I,'ATL GA Inventory'!$B122,'ATL RAW'!$L:$L,'ATL GA Inventory'!S$3)+SUMIFS('ATL CR'!$J:$J,'ATL CR'!$I:$I,'ATL GA Inventory'!$B122,'ATL CR'!$L:$L,'ATL GA Inventory'!S$3)</f>
        <v>0</v>
      </c>
      <c r="T122" s="45">
        <f>SUMIFS('ATL RAW'!$J:$J,'ATL RAW'!$I:$I,'ATL GA Inventory'!$B122,'ATL RAW'!$L:$L,'ATL GA Inventory'!T$3)+SUMIFS('ATL CR'!$J:$J,'ATL CR'!$I:$I,'ATL GA Inventory'!$B122,'ATL CR'!$L:$L,'ATL GA Inventory'!T$3)</f>
        <v>0</v>
      </c>
      <c r="U122" s="45">
        <f>SUMIFS('ATL RAW'!$J:$J,'ATL RAW'!$I:$I,'ATL GA Inventory'!$B122,'ATL RAW'!$L:$L,'ATL GA Inventory'!U$3)+SUMIFS('ATL CR'!$J:$J,'ATL CR'!$I:$I,'ATL GA Inventory'!$B122,'ATL CR'!$L:$L,'ATL GA Inventory'!U$3)</f>
        <v>0</v>
      </c>
      <c r="V122" s="45">
        <f>SUMIFS('ATL RAW'!$J:$J,'ATL RAW'!$I:$I,'ATL GA Inventory'!$B122,'ATL RAW'!$L:$L,'ATL GA Inventory'!V$3)+SUMIFS('ATL CR'!$J:$J,'ATL CR'!$I:$I,'ATL GA Inventory'!$B122,'ATL CR'!$L:$L,'ATL GA Inventory'!V$3)</f>
        <v>0</v>
      </c>
      <c r="W122" s="45">
        <f>SUMIFS('ATL RAW'!$J:$J,'ATL RAW'!$I:$I,'ATL GA Inventory'!$B122,'ATL RAW'!$L:$L,'ATL GA Inventory'!W$3)+SUMIFS('ATL CR'!$J:$J,'ATL CR'!$I:$I,'ATL GA Inventory'!$B122,'ATL CR'!$L:$L,'ATL GA Inventory'!W$3)</f>
        <v>0</v>
      </c>
      <c r="X122" s="45">
        <f>SUMIFS('ATL RAW'!$J:$J,'ATL RAW'!$I:$I,'ATL GA Inventory'!$B122,'ATL RAW'!$L:$L,'ATL GA Inventory'!X$3)+SUMIFS('ATL CR'!$J:$J,'ATL CR'!$I:$I,'ATL GA Inventory'!$B122,'ATL CR'!$L:$L,'ATL GA Inventory'!X$3)</f>
        <v>0</v>
      </c>
      <c r="Y122" s="45">
        <f>SUMIFS('ATL RAW'!$J:$J,'ATL RAW'!$I:$I,'ATL GA Inventory'!$B122,'ATL RAW'!$L:$L,'ATL GA Inventory'!Y$3)+SUMIFS('ATL CR'!$J:$J,'ATL CR'!$I:$I,'ATL GA Inventory'!$B122,'ATL CR'!$L:$L,'ATL GA Inventory'!Y$3)</f>
        <v>0</v>
      </c>
      <c r="Z122" s="45">
        <f>SUMIFS('ATL RAW'!$J:$J,'ATL RAW'!$I:$I,'ATL GA Inventory'!$B122,'ATL RAW'!$L:$L,'ATL GA Inventory'!Z$3)+SUMIFS('ATL CR'!$J:$J,'ATL CR'!$I:$I,'ATL GA Inventory'!$B122,'ATL CR'!$L:$L,'ATL GA Inventory'!Z$3)</f>
        <v>0</v>
      </c>
      <c r="AA122" s="45">
        <f>SUMIFS('ATL RAW'!$J:$J,'ATL RAW'!$I:$I,'ATL GA Inventory'!$B122,'ATL RAW'!$L:$L,'ATL GA Inventory'!AA$3)+SUMIFS('ATL CR'!$J:$J,'ATL CR'!$I:$I,'ATL GA Inventory'!$B122,'ATL CR'!$L:$L,'ATL GA Inventory'!AA$3)</f>
        <v>0</v>
      </c>
      <c r="AB122" s="45">
        <f>SUMIFS('ATL RAW'!$J:$J,'ATL RAW'!$I:$I,'ATL GA Inventory'!$B122,'ATL RAW'!$L:$L,'ATL GA Inventory'!AB$3)+SUMIFS('ATL CR'!$J:$J,'ATL CR'!$I:$I,'ATL GA Inventory'!$B122,'ATL CR'!$L:$L,'ATL GA Inventory'!AB$3)</f>
        <v>0</v>
      </c>
      <c r="AC122" s="45">
        <f>SUMIFS('ATL RAW'!$J:$J,'ATL RAW'!$I:$I,'ATL GA Inventory'!$B122,'ATL RAW'!$L:$L,'ATL GA Inventory'!AC$3)+SUMIFS('ATL CR'!$J:$J,'ATL CR'!$I:$I,'ATL GA Inventory'!$B122,'ATL CR'!$L:$L,'ATL GA Inventory'!AC$3)</f>
        <v>0</v>
      </c>
      <c r="AD122" s="45">
        <f>SUMIFS('ATL RAW'!$J:$J,'ATL RAW'!$I:$I,'ATL GA Inventory'!$B122,'ATL RAW'!$L:$L,'ATL GA Inventory'!AD$3)+SUMIFS('ATL CR'!$J:$J,'ATL CR'!$I:$I,'ATL GA Inventory'!$B122,'ATL CR'!$L:$L,'ATL GA Inventory'!AD$3)</f>
        <v>0</v>
      </c>
      <c r="AE122" s="45">
        <f>SUMIFS('ATL RAW'!$J:$J,'ATL RAW'!$I:$I,'ATL GA Inventory'!$B122,'ATL RAW'!$L:$L,'ATL GA Inventory'!AE$3)+SUMIFS('ATL CR'!$J:$J,'ATL CR'!$I:$I,'ATL GA Inventory'!$B122,'ATL CR'!$L:$L,'ATL GA Inventory'!AE$3)</f>
        <v>0</v>
      </c>
      <c r="AF122" s="45">
        <f>SUMIFS('ATL RAW'!$J:$J,'ATL RAW'!$I:$I,'ATL GA Inventory'!$B122,'ATL RAW'!$L:$L,'ATL GA Inventory'!AF$3)+SUMIFS('ATL CR'!$J:$J,'ATL CR'!$I:$I,'ATL GA Inventory'!$B122,'ATL CR'!$L:$L,'ATL GA Inventory'!AF$3)</f>
        <v>0</v>
      </c>
      <c r="AG122" s="45">
        <f>SUMIFS('ATL RAW'!$J:$J,'ATL RAW'!$I:$I,'ATL GA Inventory'!$B122,'ATL RAW'!$L:$L,'ATL GA Inventory'!AG$3)+SUMIFS('ATL CR'!$J:$J,'ATL CR'!$I:$I,'ATL GA Inventory'!$B122,'ATL CR'!$L:$L,'ATL GA Inventory'!AG$3)</f>
        <v>0</v>
      </c>
      <c r="AH122" s="45">
        <f>SUMIFS('ATL RAW'!$J:$J,'ATL RAW'!$I:$I,'ATL GA Inventory'!$B122,'ATL RAW'!$L:$L,'ATL GA Inventory'!AH$3)+SUMIFS('ATL CR'!$J:$J,'ATL CR'!$I:$I,'ATL GA Inventory'!$B122,'ATL CR'!$L:$L,'ATL GA Inventory'!AH$3)</f>
        <v>0</v>
      </c>
      <c r="AI122" s="45">
        <f>SUMIFS('ATL RAW'!$J:$J,'ATL RAW'!$I:$I,'ATL GA Inventory'!$B122,'ATL RAW'!$L:$L,'ATL GA Inventory'!AI$3)+SUMIFS('ATL CR'!$J:$J,'ATL CR'!$I:$I,'ATL GA Inventory'!$B122,'ATL CR'!$L:$L,'ATL GA Inventory'!AI$3)</f>
        <v>0</v>
      </c>
      <c r="AJ122" s="45">
        <f>SUMIFS('ATL RAW'!$J:$J,'ATL RAW'!$I:$I,'ATL GA Inventory'!$B122,'ATL RAW'!$L:$L,'ATL GA Inventory'!AJ$3)+SUMIFS('ATL CR'!$J:$J,'ATL CR'!$I:$I,'ATL GA Inventory'!$B122,'ATL CR'!$L:$L,'ATL GA Inventory'!AJ$3)</f>
        <v>0</v>
      </c>
      <c r="AK122" s="45">
        <f>SUMIFS('ATL RAW'!$J:$J,'ATL RAW'!$I:$I,'ATL GA Inventory'!$B122,'ATL RAW'!$L:$L,'ATL GA Inventory'!AK$3)+SUMIFS('ATL CR'!$J:$J,'ATL CR'!$I:$I,'ATL GA Inventory'!$B122,'ATL CR'!$L:$L,'ATL GA Inventory'!AK$3)</f>
        <v>0</v>
      </c>
      <c r="AL122" s="45">
        <f>SUMIFS('ATL RAW'!$J:$J,'ATL RAW'!$I:$I,'ATL GA Inventory'!$B122,'ATL RAW'!$L:$L,'ATL GA Inventory'!AL$3)+SUMIFS('ATL CR'!$J:$J,'ATL CR'!$I:$I,'ATL GA Inventory'!$B122,'ATL CR'!$L:$L,'ATL GA Inventory'!AL$3)</f>
        <v>0</v>
      </c>
      <c r="AM122" s="45">
        <f>SUMIFS('ATL RAW'!$J:$J,'ATL RAW'!$I:$I,'ATL GA Inventory'!$B122,'ATL RAW'!$L:$L,'ATL GA Inventory'!AM$3)+SUMIFS('ATL CR'!$J:$J,'ATL CR'!$I:$I,'ATL GA Inventory'!$B122,'ATL CR'!$L:$L,'ATL GA Inventory'!AM$3)</f>
        <v>0</v>
      </c>
      <c r="AN122" s="45">
        <f>SUMIFS('ATL RAW'!$J:$J,'ATL RAW'!$I:$I,'ATL GA Inventory'!$B122,'ATL RAW'!$L:$L,'ATL GA Inventory'!AN$3)+SUMIFS('ATL CR'!$J:$J,'ATL CR'!$I:$I,'ATL GA Inventory'!$B122,'ATL CR'!$L:$L,'ATL GA Inventory'!AN$3)</f>
        <v>0</v>
      </c>
      <c r="AO122" s="45">
        <f>SUMIFS('ATL RAW'!$J:$J,'ATL RAW'!$I:$I,'ATL GA Inventory'!$B122,'ATL RAW'!$L:$L,'ATL GA Inventory'!AO$3)+SUMIFS('ATL CR'!$J:$J,'ATL CR'!$I:$I,'ATL GA Inventory'!$B122,'ATL CR'!$L:$L,'ATL GA Inventory'!AO$3)</f>
        <v>0</v>
      </c>
      <c r="AP122" s="45">
        <f>SUMIFS('ATL RAW'!$J:$J,'ATL RAW'!$I:$I,'ATL GA Inventory'!$B122,'ATL RAW'!$L:$L,'ATL GA Inventory'!AP$3)+SUMIFS('ATL CR'!$J:$J,'ATL CR'!$I:$I,'ATL GA Inventory'!$B122,'ATL CR'!$L:$L,'ATL GA Inventory'!AP$3)</f>
        <v>0</v>
      </c>
      <c r="AQ122" s="45">
        <f>SUMIFS('ATL RAW'!$J:$J,'ATL RAW'!$I:$I,'ATL GA Inventory'!$B122,'ATL RAW'!$L:$L,'ATL GA Inventory'!AQ$3)+SUMIFS('ATL CR'!$J:$J,'ATL CR'!$I:$I,'ATL GA Inventory'!$B122,'ATL CR'!$L:$L,'ATL GA Inventory'!AQ$3)</f>
        <v>0</v>
      </c>
      <c r="AR122" s="45">
        <f>SUMIFS('ATL RAW'!$J:$J,'ATL RAW'!$I:$I,'ATL GA Inventory'!$B122,'ATL RAW'!$L:$L,'ATL GA Inventory'!AR$3)+SUMIFS('ATL CR'!$J:$J,'ATL CR'!$I:$I,'ATL GA Inventory'!$B122,'ATL CR'!$L:$L,'ATL GA Inventory'!AR$3)</f>
        <v>0</v>
      </c>
      <c r="AS122" s="45">
        <f>SUMIFS('ATL RAW'!$J:$J,'ATL RAW'!$I:$I,'ATL GA Inventory'!$B122,'ATL RAW'!$L:$L,'ATL GA Inventory'!AS$3)+SUMIFS('ATL CR'!$J:$J,'ATL CR'!$I:$I,'ATL GA Inventory'!$B122,'ATL CR'!$L:$L,'ATL GA Inventory'!AS$3)</f>
        <v>0</v>
      </c>
      <c r="AT122" s="45">
        <f>SUMIFS('ATL RAW'!$J:$J,'ATL RAW'!$I:$I,'ATL GA Inventory'!$B122,'ATL RAW'!$L:$L,'ATL GA Inventory'!AT$3)+SUMIFS('ATL CR'!$J:$J,'ATL CR'!$I:$I,'ATL GA Inventory'!$B122,'ATL CR'!$L:$L,'ATL GA Inventory'!AT$3)</f>
        <v>0</v>
      </c>
      <c r="AU122" s="45">
        <f>SUMIFS('ATL RAW'!$J:$J,'ATL RAW'!$I:$I,'ATL GA Inventory'!$B122,'ATL RAW'!$L:$L,'ATL GA Inventory'!AU$3)+SUMIFS('ATL CR'!$J:$J,'ATL CR'!$I:$I,'ATL GA Inventory'!$B122,'ATL CR'!$L:$L,'ATL GA Inventory'!AU$3)</f>
        <v>0</v>
      </c>
      <c r="AV122" s="45">
        <f>SUMIFS('ATL RAW'!$J:$J,'ATL RAW'!$I:$I,'ATL GA Inventory'!$B122,'ATL RAW'!$L:$L,'ATL GA Inventory'!AV$3)+SUMIFS('ATL CR'!$J:$J,'ATL CR'!$I:$I,'ATL GA Inventory'!$B122,'ATL CR'!$L:$L,'ATL GA Inventory'!AV$3)</f>
        <v>0</v>
      </c>
      <c r="AW122" s="45">
        <f>SUMIFS('ATL RAW'!$J:$J,'ATL RAW'!$I:$I,'ATL GA Inventory'!$B122,'ATL RAW'!$L:$L,'ATL GA Inventory'!AW$3)+SUMIFS('ATL CR'!$J:$J,'ATL CR'!$I:$I,'ATL GA Inventory'!$B122,'ATL CR'!$L:$L,'ATL GA Inventory'!AW$3)</f>
        <v>0</v>
      </c>
      <c r="AX122" s="45">
        <f>SUMIFS('ATL RAW'!$J:$J,'ATL RAW'!$I:$I,'ATL GA Inventory'!$B122,'ATL RAW'!$L:$L,'ATL GA Inventory'!AX$3)+SUMIFS('ATL CR'!$J:$J,'ATL CR'!$I:$I,'ATL GA Inventory'!$B122,'ATL CR'!$L:$L,'ATL GA Inventory'!AX$3)</f>
        <v>0</v>
      </c>
      <c r="AY122" s="45">
        <f>SUMIFS('ATL RAW'!$J:$J,'ATL RAW'!$I:$I,'ATL GA Inventory'!$B122,'ATL RAW'!$L:$L,'ATL GA Inventory'!AY$3)+SUMIFS('ATL CR'!$J:$J,'ATL CR'!$I:$I,'ATL GA Inventory'!$B122,'ATL CR'!$L:$L,'ATL GA Inventory'!AY$3)</f>
        <v>0</v>
      </c>
      <c r="AZ122" s="45">
        <f>SUMIFS('ATL RAW'!$J:$J,'ATL RAW'!$I:$I,'ATL GA Inventory'!$B122,'ATL RAW'!$L:$L,'ATL GA Inventory'!AZ$3)+SUMIFS('ATL CR'!$J:$J,'ATL CR'!$I:$I,'ATL GA Inventory'!$B122,'ATL CR'!$L:$L,'ATL GA Inventory'!AZ$3)</f>
        <v>0</v>
      </c>
      <c r="BA122" s="45">
        <f>SUMIFS('ATL RAW'!$J:$J,'ATL RAW'!$I:$I,'ATL GA Inventory'!$B122,'ATL RAW'!$L:$L,'ATL GA Inventory'!BA$3)+SUMIFS('ATL CR'!$J:$J,'ATL CR'!$I:$I,'ATL GA Inventory'!$B122,'ATL CR'!$L:$L,'ATL GA Inventory'!BA$3)</f>
        <v>0</v>
      </c>
      <c r="BB122" s="45">
        <f>SUMIFS('ATL RAW'!$J:$J,'ATL RAW'!$I:$I,'ATL GA Inventory'!$B122,'ATL RAW'!$L:$L,'ATL GA Inventory'!BB$3)+SUMIFS('ATL CR'!$J:$J,'ATL CR'!$I:$I,'ATL GA Inventory'!$B122,'ATL CR'!$L:$L,'ATL GA Inventory'!BB$3)</f>
        <v>0</v>
      </c>
      <c r="BC122" s="45">
        <f>SUMIFS('ATL RAW'!$J:$J,'ATL RAW'!$I:$I,'ATL GA Inventory'!$B122,'ATL RAW'!$L:$L,'ATL GA Inventory'!BC$3)+SUMIFS('ATL CR'!$J:$J,'ATL CR'!$I:$I,'ATL GA Inventory'!$B122,'ATL CR'!$L:$L,'ATL GA Inventory'!BC$3)</f>
        <v>0</v>
      </c>
      <c r="BD122" s="45">
        <f>SUMIFS('ATL RAW'!$J:$J,'ATL RAW'!$I:$I,'ATL GA Inventory'!$B122,'ATL RAW'!$L:$L,'ATL GA Inventory'!BD$3)+SUMIFS('ATL CR'!$J:$J,'ATL CR'!$I:$I,'ATL GA Inventory'!$B122,'ATL CR'!$L:$L,'ATL GA Inventory'!BD$3)</f>
        <v>0</v>
      </c>
      <c r="BE122" s="45">
        <f>SUMIFS('ATL RAW'!$J:$J,'ATL RAW'!$I:$I,'ATL GA Inventory'!$B122,'ATL RAW'!$L:$L,'ATL GA Inventory'!BE$3)+SUMIFS('ATL CR'!$J:$J,'ATL CR'!$I:$I,'ATL GA Inventory'!$B122,'ATL CR'!$L:$L,'ATL GA Inventory'!BE$3)</f>
        <v>0</v>
      </c>
      <c r="BF122" s="45">
        <f>SUMIFS('ATL RAW'!$J:$J,'ATL RAW'!$I:$I,'ATL GA Inventory'!$B122,'ATL RAW'!$L:$L,'ATL GA Inventory'!BF$3)+SUMIFS('ATL CR'!$J:$J,'ATL CR'!$I:$I,'ATL GA Inventory'!$B122,'ATL CR'!$L:$L,'ATL GA Inventory'!BF$3)</f>
        <v>0</v>
      </c>
      <c r="BG122" s="45">
        <f>SUMIFS('ATL RAW'!$J:$J,'ATL RAW'!$I:$I,'ATL GA Inventory'!$B122,'ATL RAW'!$L:$L,'ATL GA Inventory'!BG$3)+SUMIFS('ATL CR'!$J:$J,'ATL CR'!$I:$I,'ATL GA Inventory'!$B122,'ATL CR'!$L:$L,'ATL GA Inventory'!BG$3)</f>
        <v>0</v>
      </c>
      <c r="BH122" s="45">
        <f>SUMIFS('ATL RAW'!$J:$J,'ATL RAW'!$I:$I,'ATL GA Inventory'!$B122,'ATL RAW'!$L:$L,'ATL GA Inventory'!BH$3)+SUMIFS('ATL CR'!$J:$J,'ATL CR'!$I:$I,'ATL GA Inventory'!$B122,'ATL CR'!$L:$L,'ATL GA Inventory'!BH$3)</f>
        <v>0</v>
      </c>
      <c r="BI122" s="45">
        <f>SUMIFS('ATL RAW'!$J:$J,'ATL RAW'!$I:$I,'ATL GA Inventory'!$B122,'ATL RAW'!$L:$L,'ATL GA Inventory'!BI$3)+SUMIFS('ATL CR'!$J:$J,'ATL CR'!$I:$I,'ATL GA Inventory'!$B122,'ATL CR'!$L:$L,'ATL GA Inventory'!BI$3)</f>
        <v>0</v>
      </c>
      <c r="BJ122" s="45">
        <f>SUMIFS('ATL RAW'!$J:$J,'ATL RAW'!$I:$I,'ATL GA Inventory'!$B122,'ATL RAW'!$L:$L,'ATL GA Inventory'!BJ$3)+SUMIFS('ATL CR'!$J:$J,'ATL CR'!$I:$I,'ATL GA Inventory'!$B122,'ATL CR'!$L:$L,'ATL GA Inventory'!BJ$3)</f>
        <v>0</v>
      </c>
      <c r="BK122" s="45">
        <f>SUMIFS('ATL RAW'!$J:$J,'ATL RAW'!$I:$I,'ATL GA Inventory'!$B122,'ATL RAW'!$L:$L,'ATL GA Inventory'!BK$3)+SUMIFS('ATL CR'!$J:$J,'ATL CR'!$I:$I,'ATL GA Inventory'!$B122,'ATL CR'!$L:$L,'ATL GA Inventory'!BK$3)</f>
        <v>0</v>
      </c>
      <c r="BL122" s="45">
        <f>SUMIFS('ATL RAW'!$J:$J,'ATL RAW'!$I:$I,'ATL GA Inventory'!$B122,'ATL RAW'!$L:$L,'ATL GA Inventory'!BL$3)+SUMIFS('ATL CR'!$J:$J,'ATL CR'!$I:$I,'ATL GA Inventory'!$B122,'ATL CR'!$L:$L,'ATL GA Inventory'!BL$3)</f>
        <v>0</v>
      </c>
      <c r="BM122" s="45">
        <f>SUMIFS('ATL RAW'!$J:$J,'ATL RAW'!$I:$I,'ATL GA Inventory'!$B122,'ATL RAW'!$L:$L,'ATL GA Inventory'!BM$3)+SUMIFS('ATL CR'!$J:$J,'ATL CR'!$I:$I,'ATL GA Inventory'!$B122,'ATL CR'!$L:$L,'ATL GA Inventory'!BM$3)</f>
        <v>0</v>
      </c>
      <c r="BN122" s="45">
        <f>SUMIFS('ATL RAW'!$J:$J,'ATL RAW'!$I:$I,'ATL GA Inventory'!$B122,'ATL RAW'!$L:$L,'ATL GA Inventory'!BN$3)+SUMIFS('ATL CR'!$J:$J,'ATL CR'!$I:$I,'ATL GA Inventory'!$B122,'ATL CR'!$L:$L,'ATL GA Inventory'!BN$3)</f>
        <v>0</v>
      </c>
      <c r="BO122" s="45">
        <f>SUMIFS('ATL RAW'!$J:$J,'ATL RAW'!$I:$I,'ATL GA Inventory'!$B122,'ATL RAW'!$L:$L,'ATL GA Inventory'!BO$3)+SUMIFS('ATL CR'!$J:$J,'ATL CR'!$I:$I,'ATL GA Inventory'!$B122,'ATL CR'!$L:$L,'ATL GA Inventory'!BO$3)</f>
        <v>0</v>
      </c>
      <c r="BP122" s="45">
        <f>SUMIFS('ATL RAW'!$J:$J,'ATL RAW'!$I:$I,'ATL GA Inventory'!$B122,'ATL RAW'!$L:$L,'ATL GA Inventory'!BP$3)+SUMIFS('ATL CR'!$J:$J,'ATL CR'!$I:$I,'ATL GA Inventory'!$B122,'ATL CR'!$L:$L,'ATL GA Inventory'!BP$3)</f>
        <v>0</v>
      </c>
      <c r="BQ122" s="45">
        <f>SUMIFS('ATL RAW'!$J:$J,'ATL RAW'!$I:$I,'ATL GA Inventory'!$B122,'ATL RAW'!$L:$L,'ATL GA Inventory'!BQ$3)+SUMIFS('ATL CR'!$J:$J,'ATL CR'!$I:$I,'ATL GA Inventory'!$B122,'ATL CR'!$L:$L,'ATL GA Inventory'!BQ$3)</f>
        <v>0</v>
      </c>
      <c r="BR122" s="45">
        <f>SUMIFS('ATL RAW'!$J:$J,'ATL RAW'!$I:$I,'ATL GA Inventory'!$B122,'ATL RAW'!$L:$L,'ATL GA Inventory'!BR$3)+SUMIFS('ATL CR'!$J:$J,'ATL CR'!$I:$I,'ATL GA Inventory'!$B122,'ATL CR'!$L:$L,'ATL GA Inventory'!BR$3)</f>
        <v>0</v>
      </c>
      <c r="BS122" s="45">
        <f>SUMIFS('ATL RAW'!$J:$J,'ATL RAW'!$I:$I,'ATL GA Inventory'!$B122,'ATL RAW'!$L:$L,'ATL GA Inventory'!BS$3)+SUMIFS('ATL CR'!$J:$J,'ATL CR'!$I:$I,'ATL GA Inventory'!$B122,'ATL CR'!$L:$L,'ATL GA Inventory'!BS$3)</f>
        <v>0</v>
      </c>
      <c r="BT122" s="45">
        <f>SUMIFS('ATL RAW'!$J:$J,'ATL RAW'!$I:$I,'ATL GA Inventory'!$B122,'ATL RAW'!$L:$L,'ATL GA Inventory'!BT$3)+SUMIFS('ATL CR'!$J:$J,'ATL CR'!$I:$I,'ATL GA Inventory'!$B122,'ATL CR'!$L:$L,'ATL GA Inventory'!BT$3)</f>
        <v>0</v>
      </c>
      <c r="BU122" s="45">
        <f>SUMIFS('ATL RAW'!$J:$J,'ATL RAW'!$I:$I,'ATL GA Inventory'!$B122,'ATL RAW'!$L:$L,'ATL GA Inventory'!BU$3)+SUMIFS('ATL CR'!$J:$J,'ATL CR'!$I:$I,'ATL GA Inventory'!$B122,'ATL CR'!$L:$L,'ATL GA Inventory'!BU$3)</f>
        <v>0</v>
      </c>
      <c r="BV122" s="45">
        <f>SUMIFS('ATL RAW'!$J:$J,'ATL RAW'!$I:$I,'ATL GA Inventory'!$B122,'ATL RAW'!$L:$L,'ATL GA Inventory'!BV$3)+SUMIFS('ATL CR'!$J:$J,'ATL CR'!$I:$I,'ATL GA Inventory'!$B122,'ATL CR'!$L:$L,'ATL GA Inventory'!BV$3)</f>
        <v>0</v>
      </c>
      <c r="BW122" s="45">
        <f>SUMIFS('ATL RAW'!$J:$J,'ATL RAW'!$I:$I,'ATL GA Inventory'!$B122,'ATL RAW'!$L:$L,'ATL GA Inventory'!BW$3)+SUMIFS('ATL CR'!$J:$J,'ATL CR'!$I:$I,'ATL GA Inventory'!$B122,'ATL CR'!$L:$L,'ATL GA Inventory'!BW$3)</f>
        <v>0</v>
      </c>
      <c r="BX122" s="45">
        <f>SUMIFS('ATL RAW'!$J:$J,'ATL RAW'!$I:$I,'ATL GA Inventory'!$B122,'ATL RAW'!$L:$L,'ATL GA Inventory'!BX$3)+SUMIFS('ATL CR'!$J:$J,'ATL CR'!$I:$I,'ATL GA Inventory'!$B122,'ATL CR'!$L:$L,'ATL GA Inventory'!BX$3)</f>
        <v>0</v>
      </c>
      <c r="BY122" s="45">
        <f>SUMIFS('ATL RAW'!$J:$J,'ATL RAW'!$I:$I,'ATL GA Inventory'!$B122,'ATL RAW'!$L:$L,'ATL GA Inventory'!BY$3)+SUMIFS('ATL CR'!$J:$J,'ATL CR'!$I:$I,'ATL GA Inventory'!$B122,'ATL CR'!$L:$L,'ATL GA Inventory'!BY$3)</f>
        <v>0</v>
      </c>
      <c r="BZ122" s="45">
        <f>SUMIFS('ATL RAW'!$J:$J,'ATL RAW'!$I:$I,'ATL GA Inventory'!$B122,'ATL RAW'!$L:$L,'ATL GA Inventory'!BZ$3)+SUMIFS('ATL CR'!$J:$J,'ATL CR'!$I:$I,'ATL GA Inventory'!$B122,'ATL CR'!$L:$L,'ATL GA Inventory'!BZ$3)</f>
        <v>0</v>
      </c>
      <c r="CA122" s="45">
        <f>SUMIFS('ATL RAW'!$J:$J,'ATL RAW'!$I:$I,'ATL GA Inventory'!$B122,'ATL RAW'!$L:$L,'ATL GA Inventory'!CA$3)+SUMIFS('ATL CR'!$J:$J,'ATL CR'!$I:$I,'ATL GA Inventory'!$B122,'ATL CR'!$L:$L,'ATL GA Inventory'!CA$3)</f>
        <v>0</v>
      </c>
      <c r="CB122" s="45">
        <f>SUMIFS('ATL RAW'!$J:$J,'ATL RAW'!$I:$I,'ATL GA Inventory'!$B122,'ATL RAW'!$L:$L,'ATL GA Inventory'!CB$3)+SUMIFS('ATL CR'!$J:$J,'ATL CR'!$I:$I,'ATL GA Inventory'!$B122,'ATL CR'!$L:$L,'ATL GA Inventory'!CB$3)</f>
        <v>0</v>
      </c>
      <c r="CC122" s="45">
        <f>SUMIFS('ATL RAW'!$J:$J,'ATL RAW'!$I:$I,'ATL GA Inventory'!$B122,'ATL RAW'!$L:$L,'ATL GA Inventory'!CC$3)+SUMIFS('ATL CR'!$J:$J,'ATL CR'!$I:$I,'ATL GA Inventory'!$B122,'ATL CR'!$L:$L,'ATL GA Inventory'!CC$3)</f>
        <v>0</v>
      </c>
      <c r="CD122" s="45">
        <f>SUMIFS('ATL RAW'!$J:$J,'ATL RAW'!$I:$I,'ATL GA Inventory'!$B122,'ATL RAW'!$L:$L,'ATL GA Inventory'!CD$3)+SUMIFS('ATL CR'!$J:$J,'ATL CR'!$I:$I,'ATL GA Inventory'!$B122,'ATL CR'!$L:$L,'ATL GA Inventory'!CD$3)</f>
        <v>0</v>
      </c>
      <c r="CE122" s="45">
        <f>SUMIFS('ATL RAW'!$J:$J,'ATL RAW'!$I:$I,'ATL GA Inventory'!$B122,'ATL RAW'!$L:$L,'ATL GA Inventory'!CE$3)+SUMIFS('ATL CR'!$J:$J,'ATL CR'!$I:$I,'ATL GA Inventory'!$B122,'ATL CR'!$L:$L,'ATL GA Inventory'!CE$3)</f>
        <v>0</v>
      </c>
      <c r="CF122" s="45">
        <f>SUMIFS('ATL RAW'!$J:$J,'ATL RAW'!$I:$I,'ATL GA Inventory'!$B122,'ATL RAW'!$L:$L,'ATL GA Inventory'!CF$3)+SUMIFS('ATL CR'!$J:$J,'ATL CR'!$I:$I,'ATL GA Inventory'!$B122,'ATL CR'!$L:$L,'ATL GA Inventory'!CF$3)</f>
        <v>0</v>
      </c>
      <c r="CG122" s="45">
        <f>SUMIFS('ATL RAW'!$J:$J,'ATL RAW'!$I:$I,'ATL GA Inventory'!$B122,'ATL RAW'!$L:$L,'ATL GA Inventory'!CG$3)+SUMIFS('ATL CR'!$J:$J,'ATL CR'!$I:$I,'ATL GA Inventory'!$B122,'ATL CR'!$L:$L,'ATL GA Inventory'!CG$3)</f>
        <v>0</v>
      </c>
      <c r="CH122" s="45">
        <f>SUMIFS('ATL RAW'!$J:$J,'ATL RAW'!$I:$I,'ATL GA Inventory'!$B122,'ATL RAW'!$L:$L,'ATL GA Inventory'!CH$3)+SUMIFS('ATL CR'!$J:$J,'ATL CR'!$I:$I,'ATL GA Inventory'!$B122,'ATL CR'!$L:$L,'ATL GA Inventory'!CH$3)</f>
        <v>0</v>
      </c>
      <c r="CI122" s="45">
        <f>SUMIFS('ATL RAW'!$J:$J,'ATL RAW'!$I:$I,'ATL GA Inventory'!$B122,'ATL RAW'!$L:$L,'ATL GA Inventory'!CI$3)+SUMIFS('ATL CR'!$J:$J,'ATL CR'!$I:$I,'ATL GA Inventory'!$B122,'ATL CR'!$L:$L,'ATL GA Inventory'!CI$3)</f>
        <v>0</v>
      </c>
      <c r="CJ122" s="45">
        <f>SUMIFS('ATL RAW'!$J:$J,'ATL RAW'!$I:$I,'ATL GA Inventory'!$B122,'ATL RAW'!$L:$L,'ATL GA Inventory'!CJ$3)+SUMIFS('ATL CR'!$J:$J,'ATL CR'!$I:$I,'ATL GA Inventory'!$B122,'ATL CR'!$L:$L,'ATL GA Inventory'!CJ$3)</f>
        <v>0</v>
      </c>
      <c r="CK122" s="45">
        <f>SUMIFS('ATL RAW'!$J:$J,'ATL RAW'!$I:$I,'ATL GA Inventory'!$B122,'ATL RAW'!$L:$L,'ATL GA Inventory'!CK$3)+SUMIFS('ATL CR'!$J:$J,'ATL CR'!$I:$I,'ATL GA Inventory'!$B122,'ATL CR'!$L:$L,'ATL GA Inventory'!CK$3)</f>
        <v>0</v>
      </c>
      <c r="CL122" s="45">
        <f>SUMIFS('ATL RAW'!$J:$J,'ATL RAW'!$I:$I,'ATL GA Inventory'!$B122,'ATL RAW'!$L:$L,'ATL GA Inventory'!CL$3)+SUMIFS('ATL CR'!$J:$J,'ATL CR'!$I:$I,'ATL GA Inventory'!$B122,'ATL CR'!$L:$L,'ATL GA Inventory'!CL$3)</f>
        <v>0</v>
      </c>
      <c r="CM122" s="45">
        <f>SUMIFS('ATL RAW'!$J:$J,'ATL RAW'!$I:$I,'ATL GA Inventory'!$B122,'ATL RAW'!$L:$L,'ATL GA Inventory'!CM$3)+SUMIFS('ATL CR'!$J:$J,'ATL CR'!$I:$I,'ATL GA Inventory'!$B122,'ATL CR'!$L:$L,'ATL GA Inventory'!CM$3)</f>
        <v>0</v>
      </c>
      <c r="CN122" s="45">
        <f>SUMIFS('ATL RAW'!$J:$J,'ATL RAW'!$I:$I,'ATL GA Inventory'!$B122,'ATL RAW'!$L:$L,'ATL GA Inventory'!CN$3)+SUMIFS('ATL CR'!$J:$J,'ATL CR'!$I:$I,'ATL GA Inventory'!$B122,'ATL CR'!$L:$L,'ATL GA Inventory'!CN$3)</f>
        <v>0</v>
      </c>
      <c r="CO122" s="45">
        <f>SUMIFS('ATL RAW'!$J:$J,'ATL RAW'!$I:$I,'ATL GA Inventory'!$B122,'ATL RAW'!$L:$L,'ATL GA Inventory'!CO$3)+SUMIFS('ATL CR'!$J:$J,'ATL CR'!$I:$I,'ATL GA Inventory'!$B122,'ATL CR'!$L:$L,'ATL GA Inventory'!CO$3)</f>
        <v>0</v>
      </c>
      <c r="CP122" s="45">
        <f>SUMIFS('ATL RAW'!$J:$J,'ATL RAW'!$I:$I,'ATL GA Inventory'!$B122,'ATL RAW'!$L:$L,'ATL GA Inventory'!CP$3)+SUMIFS('ATL CR'!$J:$J,'ATL CR'!$I:$I,'ATL GA Inventory'!$B122,'ATL CR'!$L:$L,'ATL GA Inventory'!CP$3)</f>
        <v>0</v>
      </c>
      <c r="CQ122" s="45">
        <f>SUMIFS('ATL RAW'!$J:$J,'ATL RAW'!$I:$I,'ATL GA Inventory'!$B122,'ATL RAW'!$L:$L,'ATL GA Inventory'!CQ$3)+SUMIFS('ATL CR'!$J:$J,'ATL CR'!$I:$I,'ATL GA Inventory'!$B122,'ATL CR'!$L:$L,'ATL GA Inventory'!CQ$3)</f>
        <v>0</v>
      </c>
      <c r="CR122" s="45">
        <f>SUMIFS('ATL RAW'!$J:$J,'ATL RAW'!$I:$I,'ATL GA Inventory'!$B122,'ATL RAW'!$L:$L,'ATL GA Inventory'!CR$3)+SUMIFS('ATL CR'!$J:$J,'ATL CR'!$I:$I,'ATL GA Inventory'!$B122,'ATL CR'!$L:$L,'ATL GA Inventory'!CR$3)</f>
        <v>0</v>
      </c>
      <c r="CS122" s="45">
        <f>SUMIFS('ATL RAW'!$J:$J,'ATL RAW'!$I:$I,'ATL GA Inventory'!$B122,'ATL RAW'!$L:$L,'ATL GA Inventory'!CS$3)+SUMIFS('ATL CR'!$J:$J,'ATL CR'!$I:$I,'ATL GA Inventory'!$B122,'ATL CR'!$L:$L,'ATL GA Inventory'!CS$3)</f>
        <v>0</v>
      </c>
      <c r="CT122" s="45">
        <f>SUMIFS('ATL RAW'!$J:$J,'ATL RAW'!$I:$I,'ATL GA Inventory'!$B122,'ATL RAW'!$L:$L,'ATL GA Inventory'!CT$3)+SUMIFS('ATL CR'!$J:$J,'ATL CR'!$I:$I,'ATL GA Inventory'!$B122,'ATL CR'!$L:$L,'ATL GA Inventory'!CT$3)</f>
        <v>0</v>
      </c>
      <c r="CU122" s="45">
        <f>SUMIFS('ATL RAW'!$J:$J,'ATL RAW'!$I:$I,'ATL GA Inventory'!$B122,'ATL RAW'!$L:$L,'ATL GA Inventory'!CU$3)+SUMIFS('ATL CR'!$J:$J,'ATL CR'!$I:$I,'ATL GA Inventory'!$B122,'ATL CR'!$L:$L,'ATL GA Inventory'!CU$3)</f>
        <v>0</v>
      </c>
      <c r="CV122" s="45">
        <f>SUMIFS('ATL RAW'!$J:$J,'ATL RAW'!$I:$I,'ATL GA Inventory'!$B122,'ATL RAW'!$L:$L,'ATL GA Inventory'!CV$3)+SUMIFS('ATL CR'!$J:$J,'ATL CR'!$I:$I,'ATL GA Inventory'!$B122,'ATL CR'!$L:$L,'ATL GA Inventory'!CV$3)</f>
        <v>0</v>
      </c>
      <c r="CW122" s="45">
        <f>SUMIFS('ATL RAW'!$J:$J,'ATL RAW'!$I:$I,'ATL GA Inventory'!$B122,'ATL RAW'!$L:$L,'ATL GA Inventory'!CW$3)+SUMIFS('ATL CR'!$J:$J,'ATL CR'!$I:$I,'ATL GA Inventory'!$B122,'ATL CR'!$L:$L,'ATL GA Inventory'!CW$3)</f>
        <v>0</v>
      </c>
      <c r="CX122" s="45">
        <f>SUMIFS('ATL RAW'!$J:$J,'ATL RAW'!$I:$I,'ATL GA Inventory'!$B122,'ATL RAW'!$L:$L,'ATL GA Inventory'!CX$3)+SUMIFS('ATL CR'!$J:$J,'ATL CR'!$I:$I,'ATL GA Inventory'!$B122,'ATL CR'!$L:$L,'ATL GA Inventory'!CX$3)</f>
        <v>0</v>
      </c>
      <c r="CY122" s="45">
        <f>SUMIFS('ATL RAW'!$J:$J,'ATL RAW'!$I:$I,'ATL GA Inventory'!$B122,'ATL RAW'!$L:$L,'ATL GA Inventory'!CY$3)+SUMIFS('ATL CR'!$J:$J,'ATL CR'!$I:$I,'ATL GA Inventory'!$B122,'ATL CR'!$L:$L,'ATL GA Inventory'!CY$3)</f>
        <v>0</v>
      </c>
      <c r="CZ122" s="45">
        <f>SUMIFS('ATL RAW'!$J:$J,'ATL RAW'!$I:$I,'ATL GA Inventory'!$B122,'ATL RAW'!$L:$L,'ATL GA Inventory'!CZ$3)+SUMIFS('ATL CR'!$J:$J,'ATL CR'!$I:$I,'ATL GA Inventory'!$B122,'ATL CR'!$L:$L,'ATL GA Inventory'!CZ$3)</f>
        <v>0</v>
      </c>
      <c r="DA122" s="45">
        <f>SUMIFS('ATL RAW'!$J:$J,'ATL RAW'!$I:$I,'ATL GA Inventory'!$B122,'ATL RAW'!$L:$L,'ATL GA Inventory'!DA$3)+SUMIFS('ATL CR'!$J:$J,'ATL CR'!$I:$I,'ATL GA Inventory'!$B122,'ATL CR'!$L:$L,'ATL GA Inventory'!DA$3)</f>
        <v>0</v>
      </c>
      <c r="DB122" s="45">
        <f>SUMIFS('ATL RAW'!$J:$J,'ATL RAW'!$I:$I,'ATL GA Inventory'!$B122,'ATL RAW'!$L:$L,'ATL GA Inventory'!DB$3)+SUMIFS('ATL CR'!$J:$J,'ATL CR'!$I:$I,'ATL GA Inventory'!$B122,'ATL CR'!$L:$L,'ATL GA Inventory'!DB$3)</f>
        <v>0</v>
      </c>
      <c r="DC122" s="45">
        <f>SUMIFS('ATL RAW'!$J:$J,'ATL RAW'!$I:$I,'ATL GA Inventory'!$B122,'ATL RAW'!$L:$L,'ATL GA Inventory'!DC$3)+SUMIFS('ATL CR'!$J:$J,'ATL CR'!$I:$I,'ATL GA Inventory'!$B122,'ATL CR'!$L:$L,'ATL GA Inventory'!DC$3)</f>
        <v>0</v>
      </c>
      <c r="DD122" s="45">
        <f>SUMIFS('ATL RAW'!$J:$J,'ATL RAW'!$I:$I,'ATL GA Inventory'!$B122,'ATL RAW'!$L:$L,'ATL GA Inventory'!DD$3)+SUMIFS('ATL CR'!$J:$J,'ATL CR'!$I:$I,'ATL GA Inventory'!$B122,'ATL CR'!$L:$L,'ATL GA Inventory'!DD$3)</f>
        <v>0</v>
      </c>
      <c r="DE122" s="45">
        <f>SUMIFS('ATL RAW'!$J:$J,'ATL RAW'!$I:$I,'ATL GA Inventory'!$B122,'ATL RAW'!$L:$L,'ATL GA Inventory'!DE$3)+SUMIFS('ATL CR'!$J:$J,'ATL CR'!$I:$I,'ATL GA Inventory'!$B122,'ATL CR'!$L:$L,'ATL GA Inventory'!DE$3)</f>
        <v>0</v>
      </c>
      <c r="DF122" s="45">
        <f>SUMIFS('ATL RAW'!$J:$J,'ATL RAW'!$I:$I,'ATL GA Inventory'!$B122,'ATL RAW'!$L:$L,'ATL GA Inventory'!DF$3)+SUMIFS('ATL CR'!$J:$J,'ATL CR'!$I:$I,'ATL GA Inventory'!$B122,'ATL CR'!$L:$L,'ATL GA Inventory'!DF$3)</f>
        <v>0</v>
      </c>
      <c r="DG122" s="45">
        <f>SUMIFS('ATL RAW'!$J:$J,'ATL RAW'!$I:$I,'ATL GA Inventory'!$B122,'ATL RAW'!$L:$L,'ATL GA Inventory'!DG$3)+SUMIFS('ATL CR'!$J:$J,'ATL CR'!$I:$I,'ATL GA Inventory'!$B122,'ATL CR'!$L:$L,'ATL GA Inventory'!DG$3)</f>
        <v>0</v>
      </c>
      <c r="DH122" s="45">
        <f>SUMIFS('ATL RAW'!$J:$J,'ATL RAW'!$I:$I,'ATL GA Inventory'!$B122,'ATL RAW'!$L:$L,'ATL GA Inventory'!DH$3)+SUMIFS('ATL CR'!$J:$J,'ATL CR'!$I:$I,'ATL GA Inventory'!$B122,'ATL CR'!$L:$L,'ATL GA Inventory'!DH$3)</f>
        <v>0</v>
      </c>
      <c r="DI122" s="45">
        <f>SUMIFS('ATL RAW'!$J:$J,'ATL RAW'!$I:$I,'ATL GA Inventory'!$B122,'ATL RAW'!$L:$L,'ATL GA Inventory'!DI$3)+SUMIFS('ATL CR'!$J:$J,'ATL CR'!$I:$I,'ATL GA Inventory'!$B122,'ATL CR'!$L:$L,'ATL GA Inventory'!DI$3)</f>
        <v>0</v>
      </c>
      <c r="DJ122" s="45">
        <f>SUMIFS('ATL RAW'!$J:$J,'ATL RAW'!$I:$I,'ATL GA Inventory'!$B122,'ATL RAW'!$L:$L,'ATL GA Inventory'!DJ$3)+SUMIFS('ATL CR'!$J:$J,'ATL CR'!$I:$I,'ATL GA Inventory'!$B122,'ATL CR'!$L:$L,'ATL GA Inventory'!DJ$3)</f>
        <v>0</v>
      </c>
      <c r="DK122" s="45">
        <f>SUMIFS('ATL RAW'!$J:$J,'ATL RAW'!$I:$I,'ATL GA Inventory'!$B122,'ATL RAW'!$L:$L,'ATL GA Inventory'!DK$3)+SUMIFS('ATL CR'!$J:$J,'ATL CR'!$I:$I,'ATL GA Inventory'!$B122,'ATL CR'!$L:$L,'ATL GA Inventory'!DK$3)</f>
        <v>0</v>
      </c>
      <c r="DL122" s="45">
        <f>SUMIFS('ATL RAW'!$J:$J,'ATL RAW'!$I:$I,'ATL GA Inventory'!$B122,'ATL RAW'!$L:$L,'ATL GA Inventory'!DL$3)+SUMIFS('ATL CR'!$J:$J,'ATL CR'!$I:$I,'ATL GA Inventory'!$B122,'ATL CR'!$L:$L,'ATL GA Inventory'!DL$3)</f>
        <v>0</v>
      </c>
      <c r="DM122" s="45">
        <f>SUMIFS('ATL RAW'!$J:$J,'ATL RAW'!$I:$I,'ATL GA Inventory'!$B122,'ATL RAW'!$L:$L,'ATL GA Inventory'!DM$3)+SUMIFS('ATL CR'!$J:$J,'ATL CR'!$I:$I,'ATL GA Inventory'!$B122,'ATL CR'!$L:$L,'ATL GA Inventory'!DM$3)</f>
        <v>0</v>
      </c>
      <c r="DN122" s="45">
        <f>SUMIFS('ATL RAW'!$J:$J,'ATL RAW'!$I:$I,'ATL GA Inventory'!$B122,'ATL RAW'!$L:$L,'ATL GA Inventory'!DN$3)+SUMIFS('ATL CR'!$J:$J,'ATL CR'!$I:$I,'ATL GA Inventory'!$B122,'ATL CR'!$L:$L,'ATL GA Inventory'!DN$3)</f>
        <v>0</v>
      </c>
      <c r="DO122" s="45">
        <f>SUMIFS('ATL RAW'!$J:$J,'ATL RAW'!$I:$I,'ATL GA Inventory'!$B122,'ATL RAW'!$L:$L,'ATL GA Inventory'!DO$3)+SUMIFS('ATL CR'!$J:$J,'ATL CR'!$I:$I,'ATL GA Inventory'!$B122,'ATL CR'!$L:$L,'ATL GA Inventory'!DO$3)</f>
        <v>0</v>
      </c>
      <c r="DP122" s="45">
        <f>SUMIFS('ATL RAW'!$J:$J,'ATL RAW'!$I:$I,'ATL GA Inventory'!$B122,'ATL RAW'!$L:$L,'ATL GA Inventory'!DP$3)+SUMIFS('ATL CR'!$J:$J,'ATL CR'!$I:$I,'ATL GA Inventory'!$B122,'ATL CR'!$L:$L,'ATL GA Inventory'!DP$3)</f>
        <v>0</v>
      </c>
      <c r="DQ122" s="45">
        <f>SUMIFS('ATL RAW'!$J:$J,'ATL RAW'!$I:$I,'ATL GA Inventory'!$B122,'ATL RAW'!$L:$L,'ATL GA Inventory'!DQ$3)+SUMIFS('ATL CR'!$J:$J,'ATL CR'!$I:$I,'ATL GA Inventory'!$B122,'ATL CR'!$L:$L,'ATL GA Inventory'!DQ$3)</f>
        <v>0</v>
      </c>
      <c r="DR122" s="45">
        <f>SUMIFS('ATL RAW'!$J:$J,'ATL RAW'!$I:$I,'ATL GA Inventory'!$B122,'ATL RAW'!$L:$L,'ATL GA Inventory'!DR$3)+SUMIFS('ATL CR'!$J:$J,'ATL CR'!$I:$I,'ATL GA Inventory'!$B122,'ATL CR'!$L:$L,'ATL GA Inventory'!DR$3)</f>
        <v>0</v>
      </c>
      <c r="DS122" s="45">
        <f>SUMIFS('ATL RAW'!$J:$J,'ATL RAW'!$I:$I,'ATL GA Inventory'!$B122,'ATL RAW'!$L:$L,'ATL GA Inventory'!DS$3)+SUMIFS('ATL CR'!$J:$J,'ATL CR'!$I:$I,'ATL GA Inventory'!$B122,'ATL CR'!$L:$L,'ATL GA Inventory'!DS$3)</f>
        <v>0</v>
      </c>
      <c r="DT122" s="45">
        <f>SUMIFS('ATL RAW'!$J:$J,'ATL RAW'!$I:$I,'ATL GA Inventory'!$B122,'ATL RAW'!$L:$L,'ATL GA Inventory'!DT$3)+SUMIFS('ATL CR'!$J:$J,'ATL CR'!$I:$I,'ATL GA Inventory'!$B122,'ATL CR'!$L:$L,'ATL GA Inventory'!DT$3)</f>
        <v>0</v>
      </c>
      <c r="DU122" s="45">
        <f>SUMIFS('ATL RAW'!$J:$J,'ATL RAW'!$I:$I,'ATL GA Inventory'!$B122,'ATL RAW'!$L:$L,'ATL GA Inventory'!DU$3)+SUMIFS('ATL CR'!$J:$J,'ATL CR'!$I:$I,'ATL GA Inventory'!$B122,'ATL CR'!$L:$L,'ATL GA Inventory'!DU$3)</f>
        <v>0</v>
      </c>
      <c r="DV122" s="45">
        <f>SUMIFS('ATL RAW'!$J:$J,'ATL RAW'!$I:$I,'ATL GA Inventory'!$B122,'ATL RAW'!$L:$L,'ATL GA Inventory'!DV$3)+SUMIFS('ATL CR'!$J:$J,'ATL CR'!$I:$I,'ATL GA Inventory'!$B122,'ATL CR'!$L:$L,'ATL GA Inventory'!DV$3)</f>
        <v>0</v>
      </c>
      <c r="DW122" s="45">
        <f>SUMIFS('ATL RAW'!$J:$J,'ATL RAW'!$I:$I,'ATL GA Inventory'!$B122,'ATL RAW'!$L:$L,'ATL GA Inventory'!DW$3)+SUMIFS('ATL CR'!$J:$J,'ATL CR'!$I:$I,'ATL GA Inventory'!$B122,'ATL CR'!$L:$L,'ATL GA Inventory'!DW$3)</f>
        <v>0</v>
      </c>
      <c r="DX122" s="45">
        <f>SUMIFS('ATL RAW'!$J:$J,'ATL RAW'!$I:$I,'ATL GA Inventory'!$B122,'ATL RAW'!$L:$L,'ATL GA Inventory'!DX$3)+SUMIFS('ATL CR'!$J:$J,'ATL CR'!$I:$I,'ATL GA Inventory'!$B122,'ATL CR'!$L:$L,'ATL GA Inventory'!DX$3)</f>
        <v>0</v>
      </c>
      <c r="DY122" s="45">
        <f>SUMIFS('ATL RAW'!$J:$J,'ATL RAW'!$I:$I,'ATL GA Inventory'!$B122,'ATL RAW'!$L:$L,'ATL GA Inventory'!DY$3)+SUMIFS('ATL CR'!$J:$J,'ATL CR'!$I:$I,'ATL GA Inventory'!$B122,'ATL CR'!$L:$L,'ATL GA Inventory'!DY$3)</f>
        <v>0</v>
      </c>
      <c r="DZ122" s="45">
        <f>SUMIFS('ATL RAW'!$J:$J,'ATL RAW'!$I:$I,'ATL GA Inventory'!$B122,'ATL RAW'!$L:$L,'ATL GA Inventory'!DZ$3)+SUMIFS('ATL CR'!$J:$J,'ATL CR'!$I:$I,'ATL GA Inventory'!$B122,'ATL CR'!$L:$L,'ATL GA Inventory'!DZ$3)</f>
        <v>0</v>
      </c>
      <c r="EA122" s="45">
        <f>SUMIFS('ATL RAW'!$J:$J,'ATL RAW'!$I:$I,'ATL GA Inventory'!$B122,'ATL RAW'!$L:$L,'ATL GA Inventory'!EA$3)+SUMIFS('ATL CR'!$J:$J,'ATL CR'!$I:$I,'ATL GA Inventory'!$B122,'ATL CR'!$L:$L,'ATL GA Inventory'!EA$3)</f>
        <v>0</v>
      </c>
      <c r="EB122" s="45">
        <f>SUMIFS('ATL RAW'!$J:$J,'ATL RAW'!$I:$I,'ATL GA Inventory'!$B122,'ATL RAW'!$L:$L,'ATL GA Inventory'!EB$3)+SUMIFS('ATL CR'!$J:$J,'ATL CR'!$I:$I,'ATL GA Inventory'!$B122,'ATL CR'!$L:$L,'ATL GA Inventory'!EB$3)</f>
        <v>0</v>
      </c>
      <c r="EC122" s="45">
        <f>SUMIFS('ATL RAW'!$J:$J,'ATL RAW'!$I:$I,'ATL GA Inventory'!$B122,'ATL RAW'!$L:$L,'ATL GA Inventory'!EC$3)+SUMIFS('ATL CR'!$J:$J,'ATL CR'!$I:$I,'ATL GA Inventory'!$B122,'ATL CR'!$L:$L,'ATL GA Inventory'!EC$3)</f>
        <v>0</v>
      </c>
      <c r="ED122" s="45">
        <f>SUMIFS('ATL RAW'!$J:$J,'ATL RAW'!$I:$I,'ATL GA Inventory'!$B122,'ATL RAW'!$L:$L,'ATL GA Inventory'!ED$3)+SUMIFS('ATL CR'!$J:$J,'ATL CR'!$I:$I,'ATL GA Inventory'!$B122,'ATL CR'!$L:$L,'ATL GA Inventory'!ED$3)</f>
        <v>0</v>
      </c>
      <c r="EE122" s="45">
        <f>SUMIFS('ATL RAW'!$J:$J,'ATL RAW'!$I:$I,'ATL GA Inventory'!$B122,'ATL RAW'!$L:$L,'ATL GA Inventory'!EE$3)+SUMIFS('ATL CR'!$J:$J,'ATL CR'!$I:$I,'ATL GA Inventory'!$B122,'ATL CR'!$L:$L,'ATL GA Inventory'!EE$3)</f>
        <v>0</v>
      </c>
      <c r="EF122" s="45">
        <f>SUMIFS('ATL RAW'!$J:$J,'ATL RAW'!$I:$I,'ATL GA Inventory'!$B122,'ATL RAW'!$L:$L,'ATL GA Inventory'!EF$3)+SUMIFS('ATL CR'!$J:$J,'ATL CR'!$I:$I,'ATL GA Inventory'!$B122,'ATL CR'!$L:$L,'ATL GA Inventory'!EF$3)</f>
        <v>0</v>
      </c>
      <c r="EG122" s="45">
        <f>SUMIFS('ATL RAW'!$J:$J,'ATL RAW'!$I:$I,'ATL GA Inventory'!$B122,'ATL RAW'!$L:$L,'ATL GA Inventory'!EG$3)+SUMIFS('ATL CR'!$J:$J,'ATL CR'!$I:$I,'ATL GA Inventory'!$B122,'ATL CR'!$L:$L,'ATL GA Inventory'!EG$3)</f>
        <v>0</v>
      </c>
      <c r="EH122" s="45">
        <f>SUMIFS('ATL RAW'!$J:$J,'ATL RAW'!$I:$I,'ATL GA Inventory'!$B122,'ATL RAW'!$L:$L,'ATL GA Inventory'!EH$3)+SUMIFS('ATL CR'!$J:$J,'ATL CR'!$I:$I,'ATL GA Inventory'!$B122,'ATL CR'!$L:$L,'ATL GA Inventory'!EH$3)</f>
        <v>0</v>
      </c>
      <c r="EI122" s="45">
        <f>SUMIFS('ATL RAW'!$J:$J,'ATL RAW'!$I:$I,'ATL GA Inventory'!$B122,'ATL RAW'!$L:$L,'ATL GA Inventory'!EI$3)+SUMIFS('ATL CR'!$J:$J,'ATL CR'!$I:$I,'ATL GA Inventory'!$B122,'ATL CR'!$L:$L,'ATL GA Inventory'!EI$3)</f>
        <v>0</v>
      </c>
      <c r="EJ122" s="45">
        <f>SUMIFS('ATL RAW'!$J:$J,'ATL RAW'!$I:$I,'ATL GA Inventory'!$B122,'ATL RAW'!$L:$L,'ATL GA Inventory'!EJ$3)+SUMIFS('ATL CR'!$J:$J,'ATL CR'!$I:$I,'ATL GA Inventory'!$B122,'ATL CR'!$L:$L,'ATL GA Inventory'!EJ$3)</f>
        <v>0</v>
      </c>
      <c r="EK122" s="45">
        <f>SUMIFS('ATL RAW'!$J:$J,'ATL RAW'!$I:$I,'ATL GA Inventory'!$B122,'ATL RAW'!$L:$L,'ATL GA Inventory'!EK$3)+SUMIFS('ATL CR'!$J:$J,'ATL CR'!$I:$I,'ATL GA Inventory'!$B122,'ATL CR'!$L:$L,'ATL GA Inventory'!EK$3)</f>
        <v>0</v>
      </c>
      <c r="EL122" s="45">
        <f>SUMIFS('ATL RAW'!$J:$J,'ATL RAW'!$I:$I,'ATL GA Inventory'!$B122,'ATL RAW'!$L:$L,'ATL GA Inventory'!EL$3)+SUMIFS('ATL CR'!$J:$J,'ATL CR'!$I:$I,'ATL GA Inventory'!$B122,'ATL CR'!$L:$L,'ATL GA Inventory'!EL$3)</f>
        <v>0</v>
      </c>
      <c r="EM122" s="45">
        <f>SUMIFS('ATL RAW'!$J:$J,'ATL RAW'!$I:$I,'ATL GA Inventory'!$B122,'ATL RAW'!$L:$L,'ATL GA Inventory'!EM$3)+SUMIFS('ATL CR'!$J:$J,'ATL CR'!$I:$I,'ATL GA Inventory'!$B122,'ATL CR'!$L:$L,'ATL GA Inventory'!EM$3)</f>
        <v>0</v>
      </c>
      <c r="EN122" s="45">
        <f>SUMIFS('ATL RAW'!$J:$J,'ATL RAW'!$I:$I,'ATL GA Inventory'!$B122,'ATL RAW'!$L:$L,'ATL GA Inventory'!EN$3)+SUMIFS('ATL CR'!$J:$J,'ATL CR'!$I:$I,'ATL GA Inventory'!$B122,'ATL CR'!$L:$L,'ATL GA Inventory'!EN$3)</f>
        <v>0</v>
      </c>
      <c r="EO122" s="45">
        <f>SUMIFS('ATL RAW'!$J:$J,'ATL RAW'!$I:$I,'ATL GA Inventory'!$B122,'ATL RAW'!$L:$L,'ATL GA Inventory'!EO$3)+SUMIFS('ATL CR'!$J:$J,'ATL CR'!$I:$I,'ATL GA Inventory'!$B122,'ATL CR'!$L:$L,'ATL GA Inventory'!EO$3)</f>
        <v>0</v>
      </c>
      <c r="EP122" s="45">
        <f>SUMIFS('ATL RAW'!$J:$J,'ATL RAW'!$I:$I,'ATL GA Inventory'!$B122,'ATL RAW'!$L:$L,'ATL GA Inventory'!EP$3)+SUMIFS('ATL CR'!$J:$J,'ATL CR'!$I:$I,'ATL GA Inventory'!$B122,'ATL CR'!$L:$L,'ATL GA Inventory'!EP$3)</f>
        <v>0</v>
      </c>
      <c r="EQ122" s="45">
        <f>SUMIFS('ATL RAW'!$J:$J,'ATL RAW'!$I:$I,'ATL GA Inventory'!$B122,'ATL RAW'!$L:$L,'ATL GA Inventory'!EQ$3)+SUMIFS('ATL CR'!$J:$J,'ATL CR'!$I:$I,'ATL GA Inventory'!$B122,'ATL CR'!$L:$L,'ATL GA Inventory'!EQ$3)</f>
        <v>0</v>
      </c>
      <c r="ER122" s="45">
        <f>SUMIFS('ATL RAW'!$J:$J,'ATL RAW'!$I:$I,'ATL GA Inventory'!$B122,'ATL RAW'!$L:$L,'ATL GA Inventory'!ER$3)+SUMIFS('ATL CR'!$J:$J,'ATL CR'!$I:$I,'ATL GA Inventory'!$B122,'ATL CR'!$L:$L,'ATL GA Inventory'!ER$3)</f>
        <v>0</v>
      </c>
      <c r="ES122" s="45">
        <f>SUMIFS('ATL RAW'!$J:$J,'ATL RAW'!$I:$I,'ATL GA Inventory'!$B122,'ATL RAW'!$L:$L,'ATL GA Inventory'!ES$3)+SUMIFS('ATL CR'!$J:$J,'ATL CR'!$I:$I,'ATL GA Inventory'!$B122,'ATL CR'!$L:$L,'ATL GA Inventory'!ES$3)</f>
        <v>0</v>
      </c>
      <c r="ET122" s="45">
        <f>SUMIFS('ATL RAW'!$J:$J,'ATL RAW'!$I:$I,'ATL GA Inventory'!$B122,'ATL RAW'!$L:$L,'ATL GA Inventory'!ET$3)+SUMIFS('ATL CR'!$J:$J,'ATL CR'!$I:$I,'ATL GA Inventory'!$B122,'ATL CR'!$L:$L,'ATL GA Inventory'!ET$3)</f>
        <v>0</v>
      </c>
      <c r="EU122" s="45">
        <f>SUMIFS('ATL RAW'!$J:$J,'ATL RAW'!$I:$I,'ATL GA Inventory'!$B122,'ATL RAW'!$L:$L,'ATL GA Inventory'!EU$3)+SUMIFS('ATL CR'!$J:$J,'ATL CR'!$I:$I,'ATL GA Inventory'!$B122,'ATL CR'!$L:$L,'ATL GA Inventory'!EU$3)</f>
        <v>0</v>
      </c>
      <c r="EV122" s="45">
        <f>SUMIFS('ATL RAW'!$J:$J,'ATL RAW'!$I:$I,'ATL GA Inventory'!$B122,'ATL RAW'!$L:$L,'ATL GA Inventory'!EV$3)+SUMIFS('ATL CR'!$J:$J,'ATL CR'!$I:$I,'ATL GA Inventory'!$B122,'ATL CR'!$L:$L,'ATL GA Inventory'!EV$3)</f>
        <v>0</v>
      </c>
      <c r="EW122" s="45">
        <f>SUMIFS('ATL RAW'!$J:$J,'ATL RAW'!$I:$I,'ATL GA Inventory'!$B122,'ATL RAW'!$L:$L,'ATL GA Inventory'!EW$3)+SUMIFS('ATL CR'!$J:$J,'ATL CR'!$I:$I,'ATL GA Inventory'!$B122,'ATL CR'!$L:$L,'ATL GA Inventory'!EW$3)</f>
        <v>0</v>
      </c>
      <c r="EX122" s="45">
        <f>SUMIFS('ATL RAW'!$J:$J,'ATL RAW'!$I:$I,'ATL GA Inventory'!$B122,'ATL RAW'!$L:$L,'ATL GA Inventory'!EX$3)+SUMIFS('ATL CR'!$J:$J,'ATL CR'!$I:$I,'ATL GA Inventory'!$B122,'ATL CR'!$L:$L,'ATL GA Inventory'!EX$3)</f>
        <v>0</v>
      </c>
      <c r="EY122" s="45">
        <f>SUMIFS('ATL RAW'!$J:$J,'ATL RAW'!$I:$I,'ATL GA Inventory'!$B122,'ATL RAW'!$L:$L,'ATL GA Inventory'!EY$3)+SUMIFS('ATL CR'!$J:$J,'ATL CR'!$I:$I,'ATL GA Inventory'!$B122,'ATL CR'!$L:$L,'ATL GA Inventory'!EY$3)</f>
        <v>0</v>
      </c>
      <c r="EZ122" s="45">
        <f>SUMIFS('ATL RAW'!$J:$J,'ATL RAW'!$I:$I,'ATL GA Inventory'!$B122,'ATL RAW'!$L:$L,'ATL GA Inventory'!EZ$3)+SUMIFS('ATL CR'!$J:$J,'ATL CR'!$I:$I,'ATL GA Inventory'!$B122,'ATL CR'!$L:$L,'ATL GA Inventory'!EZ$3)</f>
        <v>0</v>
      </c>
      <c r="FA122" s="45">
        <f>SUMIFS('ATL RAW'!$J:$J,'ATL RAW'!$I:$I,'ATL GA Inventory'!$B122,'ATL RAW'!$L:$L,'ATL GA Inventory'!FA$3)+SUMIFS('ATL CR'!$J:$J,'ATL CR'!$I:$I,'ATL GA Inventory'!$B122,'ATL CR'!$L:$L,'ATL GA Inventory'!FA$3)</f>
        <v>0</v>
      </c>
      <c r="FB122" s="45">
        <f>SUMIFS('ATL RAW'!$J:$J,'ATL RAW'!$I:$I,'ATL GA Inventory'!$B122,'ATL RAW'!$L:$L,'ATL GA Inventory'!FB$3)+SUMIFS('ATL CR'!$J:$J,'ATL CR'!$I:$I,'ATL GA Inventory'!$B122,'ATL CR'!$L:$L,'ATL GA Inventory'!FB$3)</f>
        <v>0</v>
      </c>
      <c r="FC122" s="45">
        <f>SUMIFS('ATL RAW'!$J:$J,'ATL RAW'!$I:$I,'ATL GA Inventory'!$B122,'ATL RAW'!$L:$L,'ATL GA Inventory'!FC$3)+SUMIFS('ATL CR'!$J:$J,'ATL CR'!$I:$I,'ATL GA Inventory'!$B122,'ATL CR'!$L:$L,'ATL GA Inventory'!FC$3)</f>
        <v>0</v>
      </c>
      <c r="FD122" s="45">
        <f>SUMIFS('ATL RAW'!$J:$J,'ATL RAW'!$I:$I,'ATL GA Inventory'!$B122,'ATL RAW'!$L:$L,'ATL GA Inventory'!FD$3)+SUMIFS('ATL CR'!$J:$J,'ATL CR'!$I:$I,'ATL GA Inventory'!$B122,'ATL CR'!$L:$L,'ATL GA Inventory'!FD$3)</f>
        <v>0</v>
      </c>
      <c r="FE122" s="45">
        <f>SUMIFS('ATL RAW'!$J:$J,'ATL RAW'!$I:$I,'ATL GA Inventory'!$B122,'ATL RAW'!$L:$L,'ATL GA Inventory'!FE$3)+SUMIFS('ATL CR'!$J:$J,'ATL CR'!$I:$I,'ATL GA Inventory'!$B122,'ATL CR'!$L:$L,'ATL GA Inventory'!FE$3)</f>
        <v>0</v>
      </c>
      <c r="FF122" s="45">
        <f>SUMIFS('ATL RAW'!$J:$J,'ATL RAW'!$I:$I,'ATL GA Inventory'!$B122,'ATL RAW'!$L:$L,'ATL GA Inventory'!FF$3)+SUMIFS('ATL CR'!$J:$J,'ATL CR'!$I:$I,'ATL GA Inventory'!$B122,'ATL CR'!$L:$L,'ATL GA Inventory'!FF$3)</f>
        <v>0</v>
      </c>
      <c r="FG122" s="45">
        <f>SUMIFS('ATL RAW'!$J:$J,'ATL RAW'!$I:$I,'ATL GA Inventory'!$B122,'ATL RAW'!$L:$L,'ATL GA Inventory'!FG$3)+SUMIFS('ATL CR'!$J:$J,'ATL CR'!$I:$I,'ATL GA Inventory'!$B122,'ATL CR'!$L:$L,'ATL GA Inventory'!FG$3)</f>
        <v>0</v>
      </c>
      <c r="FH122" s="45">
        <f>SUMIFS('ATL RAW'!$J:$J,'ATL RAW'!$I:$I,'ATL GA Inventory'!$B122,'ATL RAW'!$L:$L,'ATL GA Inventory'!FH$3)+SUMIFS('ATL CR'!$J:$J,'ATL CR'!$I:$I,'ATL GA Inventory'!$B122,'ATL CR'!$L:$L,'ATL GA Inventory'!FH$3)</f>
        <v>0</v>
      </c>
      <c r="FI122" s="45">
        <f>SUMIFS('ATL RAW'!$J:$J,'ATL RAW'!$I:$I,'ATL GA Inventory'!$B122,'ATL RAW'!$L:$L,'ATL GA Inventory'!FI$3)+SUMIFS('ATL CR'!$J:$J,'ATL CR'!$I:$I,'ATL GA Inventory'!$B122,'ATL CR'!$L:$L,'ATL GA Inventory'!FI$3)</f>
        <v>0</v>
      </c>
      <c r="FJ122" s="45">
        <f>SUMIFS('ATL RAW'!$J:$J,'ATL RAW'!$I:$I,'ATL GA Inventory'!$B122,'ATL RAW'!$L:$L,'ATL GA Inventory'!FJ$3)+SUMIFS('ATL CR'!$J:$J,'ATL CR'!$I:$I,'ATL GA Inventory'!$B122,'ATL CR'!$L:$L,'ATL GA Inventory'!FJ$3)</f>
        <v>0</v>
      </c>
      <c r="FK122" s="45">
        <f>SUMIFS('ATL RAW'!$J:$J,'ATL RAW'!$I:$I,'ATL GA Inventory'!$B122,'ATL RAW'!$L:$L,'ATL GA Inventory'!FK$3)+SUMIFS('ATL CR'!$J:$J,'ATL CR'!$I:$I,'ATL GA Inventory'!$B122,'ATL CR'!$L:$L,'ATL GA Inventory'!FK$3)</f>
        <v>0</v>
      </c>
      <c r="FL122" s="45">
        <f>SUMIFS('ATL RAW'!$J:$J,'ATL RAW'!$I:$I,'ATL GA Inventory'!$B122,'ATL RAW'!$L:$L,'ATL GA Inventory'!FL$3)+SUMIFS('ATL CR'!$J:$J,'ATL CR'!$I:$I,'ATL GA Inventory'!$B122,'ATL CR'!$L:$L,'ATL GA Inventory'!FL$3)</f>
        <v>0</v>
      </c>
      <c r="FM122" s="45">
        <f>SUMIFS('ATL RAW'!$J:$J,'ATL RAW'!$I:$I,'ATL GA Inventory'!$B122,'ATL RAW'!$L:$L,'ATL GA Inventory'!FM$3)+SUMIFS('ATL CR'!$J:$J,'ATL CR'!$I:$I,'ATL GA Inventory'!$B122,'ATL CR'!$L:$L,'ATL GA Inventory'!FM$3)</f>
        <v>0</v>
      </c>
      <c r="FN122" s="45">
        <f>SUMIFS('ATL RAW'!$J:$J,'ATL RAW'!$I:$I,'ATL GA Inventory'!$B122,'ATL RAW'!$L:$L,'ATL GA Inventory'!FN$3)+SUMIFS('ATL CR'!$J:$J,'ATL CR'!$I:$I,'ATL GA Inventory'!$B122,'ATL CR'!$L:$L,'ATL GA Inventory'!FN$3)</f>
        <v>0</v>
      </c>
      <c r="FO122" s="45">
        <f>SUMIFS('ATL RAW'!$J:$J,'ATL RAW'!$I:$I,'ATL GA Inventory'!$B122,'ATL RAW'!$L:$L,'ATL GA Inventory'!FO$3)+SUMIFS('ATL CR'!$J:$J,'ATL CR'!$I:$I,'ATL GA Inventory'!$B122,'ATL CR'!$L:$L,'ATL GA Inventory'!FO$3)</f>
        <v>0</v>
      </c>
      <c r="FP122" s="45">
        <f>SUMIFS('ATL RAW'!$J:$J,'ATL RAW'!$I:$I,'ATL GA Inventory'!$B122,'ATL RAW'!$L:$L,'ATL GA Inventory'!FP$3)+SUMIFS('ATL CR'!$J:$J,'ATL CR'!$I:$I,'ATL GA Inventory'!$B122,'ATL CR'!$L:$L,'ATL GA Inventory'!FP$3)</f>
        <v>0</v>
      </c>
      <c r="FQ122" s="45">
        <f>SUMIFS('ATL RAW'!$J:$J,'ATL RAW'!$I:$I,'ATL GA Inventory'!$B122,'ATL RAW'!$L:$L,'ATL GA Inventory'!FQ$3)+SUMIFS('ATL CR'!$J:$J,'ATL CR'!$I:$I,'ATL GA Inventory'!$B122,'ATL CR'!$L:$L,'ATL GA Inventory'!FQ$3)</f>
        <v>0</v>
      </c>
      <c r="FR122" s="45">
        <f>SUMIFS('ATL RAW'!$J:$J,'ATL RAW'!$I:$I,'ATL GA Inventory'!$B122,'ATL RAW'!$L:$L,'ATL GA Inventory'!FR$3)+SUMIFS('ATL CR'!$J:$J,'ATL CR'!$I:$I,'ATL GA Inventory'!$B122,'ATL CR'!$L:$L,'ATL GA Inventory'!FR$3)</f>
        <v>0</v>
      </c>
      <c r="FS122" s="45">
        <f>SUMIFS('ATL RAW'!$J:$J,'ATL RAW'!$I:$I,'ATL GA Inventory'!$B122,'ATL RAW'!$L:$L,'ATL GA Inventory'!FS$3)+SUMIFS('ATL CR'!$J:$J,'ATL CR'!$I:$I,'ATL GA Inventory'!$B122,'ATL CR'!$L:$L,'ATL GA Inventory'!FS$3)</f>
        <v>0</v>
      </c>
      <c r="FT122" s="45">
        <f>SUMIFS('ATL RAW'!$J:$J,'ATL RAW'!$I:$I,'ATL GA Inventory'!$B122,'ATL RAW'!$L:$L,'ATL GA Inventory'!FT$3)+SUMIFS('ATL CR'!$J:$J,'ATL CR'!$I:$I,'ATL GA Inventory'!$B122,'ATL CR'!$L:$L,'ATL GA Inventory'!FT$3)</f>
        <v>0</v>
      </c>
      <c r="FU122" s="45">
        <f>SUMIFS('ATL RAW'!$J:$J,'ATL RAW'!$I:$I,'ATL GA Inventory'!$B122,'ATL RAW'!$L:$L,'ATL GA Inventory'!FU$3)+SUMIFS('ATL CR'!$J:$J,'ATL CR'!$I:$I,'ATL GA Inventory'!$B122,'ATL CR'!$L:$L,'ATL GA Inventory'!FU$3)</f>
        <v>0</v>
      </c>
      <c r="FV122" s="45">
        <f>SUMIFS('ATL RAW'!$J:$J,'ATL RAW'!$I:$I,'ATL GA Inventory'!$B122,'ATL RAW'!$L:$L,'ATL GA Inventory'!FV$3)+SUMIFS('ATL CR'!$J:$J,'ATL CR'!$I:$I,'ATL GA Inventory'!$B122,'ATL CR'!$L:$L,'ATL GA Inventory'!FV$3)</f>
        <v>0</v>
      </c>
      <c r="FW122" s="45">
        <f>SUMIFS('ATL RAW'!$J:$J,'ATL RAW'!$I:$I,'ATL GA Inventory'!$B122,'ATL RAW'!$L:$L,'ATL GA Inventory'!FW$3)+SUMIFS('ATL CR'!$J:$J,'ATL CR'!$I:$I,'ATL GA Inventory'!$B122,'ATL CR'!$L:$L,'ATL GA Inventory'!FW$3)</f>
        <v>0</v>
      </c>
      <c r="FX122" s="45">
        <f>SUMIFS('ATL RAW'!$J:$J,'ATL RAW'!$I:$I,'ATL GA Inventory'!$B122,'ATL RAW'!$L:$L,'ATL GA Inventory'!FX$3)+SUMIFS('ATL CR'!$J:$J,'ATL CR'!$I:$I,'ATL GA Inventory'!$B122,'ATL CR'!$L:$L,'ATL GA Inventory'!FX$3)</f>
        <v>0</v>
      </c>
      <c r="FY122" s="45">
        <f>SUMIFS('ATL RAW'!$J:$J,'ATL RAW'!$I:$I,'ATL GA Inventory'!$B122,'ATL RAW'!$L:$L,'ATL GA Inventory'!FY$3)+SUMIFS('ATL CR'!$J:$J,'ATL CR'!$I:$I,'ATL GA Inventory'!$B122,'ATL CR'!$L:$L,'ATL GA Inventory'!FY$3)</f>
        <v>0</v>
      </c>
      <c r="FZ122" s="45">
        <f>SUMIFS('ATL RAW'!$J:$J,'ATL RAW'!$I:$I,'ATL GA Inventory'!$B122,'ATL RAW'!$L:$L,'ATL GA Inventory'!FZ$3)+SUMIFS('ATL CR'!$J:$J,'ATL CR'!$I:$I,'ATL GA Inventory'!$B122,'ATL CR'!$L:$L,'ATL GA Inventory'!FZ$3)</f>
        <v>0</v>
      </c>
      <c r="GA122" s="45">
        <f>SUMIFS('ATL RAW'!$J:$J,'ATL RAW'!$I:$I,'ATL GA Inventory'!$B122,'ATL RAW'!$L:$L,'ATL GA Inventory'!GA$3)+SUMIFS('ATL CR'!$J:$J,'ATL CR'!$I:$I,'ATL GA Inventory'!$B122,'ATL CR'!$L:$L,'ATL GA Inventory'!GA$3)</f>
        <v>0</v>
      </c>
      <c r="GB122" s="45">
        <f>SUMIFS('ATL RAW'!$J:$J,'ATL RAW'!$I:$I,'ATL GA Inventory'!$B122,'ATL RAW'!$L:$L,'ATL GA Inventory'!GB$3)+SUMIFS('ATL CR'!$J:$J,'ATL CR'!$I:$I,'ATL GA Inventory'!$B122,'ATL CR'!$L:$L,'ATL GA Inventory'!GB$3)</f>
        <v>0</v>
      </c>
      <c r="GC122" s="45">
        <f>SUMIFS('ATL RAW'!$J:$J,'ATL RAW'!$I:$I,'ATL GA Inventory'!$B122,'ATL RAW'!$L:$L,'ATL GA Inventory'!GC$3)+SUMIFS('ATL CR'!$J:$J,'ATL CR'!$I:$I,'ATL GA Inventory'!$B122,'ATL CR'!$L:$L,'ATL GA Inventory'!GC$3)</f>
        <v>0</v>
      </c>
      <c r="GD122" s="45">
        <f>SUMIFS('ATL RAW'!$J:$J,'ATL RAW'!$I:$I,'ATL GA Inventory'!$B122,'ATL RAW'!$L:$L,'ATL GA Inventory'!GD$3)+SUMIFS('ATL CR'!$J:$J,'ATL CR'!$I:$I,'ATL GA Inventory'!$B122,'ATL CR'!$L:$L,'ATL GA Inventory'!GD$3)</f>
        <v>0</v>
      </c>
      <c r="GE122" s="45">
        <f>SUMIFS('ATL RAW'!$J:$J,'ATL RAW'!$I:$I,'ATL GA Inventory'!$B122,'ATL RAW'!$L:$L,'ATL GA Inventory'!GE$3)+SUMIFS('ATL CR'!$J:$J,'ATL CR'!$I:$I,'ATL GA Inventory'!$B122,'ATL CR'!$L:$L,'ATL GA Inventory'!GE$3)</f>
        <v>0</v>
      </c>
      <c r="GF122" s="45">
        <f>SUMIFS('ATL RAW'!$J:$J,'ATL RAW'!$I:$I,'ATL GA Inventory'!$B122,'ATL RAW'!$L:$L,'ATL GA Inventory'!GF$3)+SUMIFS('ATL CR'!$J:$J,'ATL CR'!$I:$I,'ATL GA Inventory'!$B122,'ATL CR'!$L:$L,'ATL GA Inventory'!GF$3)</f>
        <v>0</v>
      </c>
      <c r="GG122" s="45">
        <f>SUMIFS('ATL RAW'!$J:$J,'ATL RAW'!$I:$I,'ATL GA Inventory'!$B122,'ATL RAW'!$L:$L,'ATL GA Inventory'!GG$3)+SUMIFS('ATL CR'!$J:$J,'ATL CR'!$I:$I,'ATL GA Inventory'!$B122,'ATL CR'!$L:$L,'ATL GA Inventory'!GG$3)</f>
        <v>0</v>
      </c>
      <c r="GH122" s="45">
        <f>SUMIFS('ATL RAW'!$J:$J,'ATL RAW'!$I:$I,'ATL GA Inventory'!$B122,'ATL RAW'!$L:$L,'ATL GA Inventory'!GH$3)+SUMIFS('ATL CR'!$J:$J,'ATL CR'!$I:$I,'ATL GA Inventory'!$B122,'ATL CR'!$L:$L,'ATL GA Inventory'!GH$3)</f>
        <v>0</v>
      </c>
      <c r="GI122" s="45">
        <f>SUMIFS('ATL RAW'!$J:$J,'ATL RAW'!$I:$I,'ATL GA Inventory'!$B122,'ATL RAW'!$L:$L,'ATL GA Inventory'!GI$3)+SUMIFS('ATL CR'!$J:$J,'ATL CR'!$I:$I,'ATL GA Inventory'!$B122,'ATL CR'!$L:$L,'ATL GA Inventory'!GI$3)</f>
        <v>0</v>
      </c>
      <c r="GJ122" s="45">
        <f>SUMIFS('ATL RAW'!$J:$J,'ATL RAW'!$I:$I,'ATL GA Inventory'!$B122,'ATL RAW'!$L:$L,'ATL GA Inventory'!GJ$3)+SUMIFS('ATL CR'!$J:$J,'ATL CR'!$I:$I,'ATL GA Inventory'!$B122,'ATL CR'!$L:$L,'ATL GA Inventory'!GJ$3)</f>
        <v>0</v>
      </c>
      <c r="GK122" s="45">
        <f>SUMIFS('ATL RAW'!$J:$J,'ATL RAW'!$I:$I,'ATL GA Inventory'!$B122,'ATL RAW'!$L:$L,'ATL GA Inventory'!GK$3)+SUMIFS('ATL CR'!$J:$J,'ATL CR'!$I:$I,'ATL GA Inventory'!$B122,'ATL CR'!$L:$L,'ATL GA Inventory'!GK$3)</f>
        <v>0</v>
      </c>
      <c r="GL122" s="45">
        <f>SUMIFS('ATL RAW'!$J:$J,'ATL RAW'!$I:$I,'ATL GA Inventory'!$B122,'ATL RAW'!$L:$L,'ATL GA Inventory'!GL$3)+SUMIFS('ATL CR'!$J:$J,'ATL CR'!$I:$I,'ATL GA Inventory'!$B122,'ATL CR'!$L:$L,'ATL GA Inventory'!GL$3)</f>
        <v>0</v>
      </c>
      <c r="GM122" s="45">
        <f>SUMIFS('ATL RAW'!$J:$J,'ATL RAW'!$I:$I,'ATL GA Inventory'!$B122,'ATL RAW'!$L:$L,'ATL GA Inventory'!GM$3)+SUMIFS('ATL CR'!$J:$J,'ATL CR'!$I:$I,'ATL GA Inventory'!$B122,'ATL CR'!$L:$L,'ATL GA Inventory'!GM$3)</f>
        <v>0</v>
      </c>
      <c r="GN122" s="45">
        <f>SUMIFS('ATL RAW'!$J:$J,'ATL RAW'!$I:$I,'ATL GA Inventory'!$B122,'ATL RAW'!$L:$L,'ATL GA Inventory'!GN$3)+SUMIFS('ATL CR'!$J:$J,'ATL CR'!$I:$I,'ATL GA Inventory'!$B122,'ATL CR'!$L:$L,'ATL GA Inventory'!GN$3)</f>
        <v>0</v>
      </c>
      <c r="GO122" s="45">
        <f>SUMIFS('ATL RAW'!$J:$J,'ATL RAW'!$I:$I,'ATL GA Inventory'!$B122,'ATL RAW'!$L:$L,'ATL GA Inventory'!GO$3)+SUMIFS('ATL CR'!$J:$J,'ATL CR'!$I:$I,'ATL GA Inventory'!$B122,'ATL CR'!$L:$L,'ATL GA Inventory'!GO$3)</f>
        <v>0</v>
      </c>
      <c r="GP122" s="45">
        <f>SUMIFS('ATL RAW'!$J:$J,'ATL RAW'!$I:$I,'ATL GA Inventory'!$B122,'ATL RAW'!$L:$L,'ATL GA Inventory'!GP$3)+SUMIFS('ATL CR'!$J:$J,'ATL CR'!$I:$I,'ATL GA Inventory'!$B122,'ATL CR'!$L:$L,'ATL GA Inventory'!GP$3)</f>
        <v>0</v>
      </c>
      <c r="GQ122" s="45">
        <f>SUMIFS('ATL RAW'!$J:$J,'ATL RAW'!$I:$I,'ATL GA Inventory'!$B122,'ATL RAW'!$L:$L,'ATL GA Inventory'!GQ$3)+SUMIFS('ATL CR'!$J:$J,'ATL CR'!$I:$I,'ATL GA Inventory'!$B122,'ATL CR'!$L:$L,'ATL GA Inventory'!GQ$3)</f>
        <v>0</v>
      </c>
      <c r="GR122" s="45">
        <f>SUMIFS('ATL RAW'!$J:$J,'ATL RAW'!$I:$I,'ATL GA Inventory'!$B122,'ATL RAW'!$L:$L,'ATL GA Inventory'!GR$3)+SUMIFS('ATL CR'!$J:$J,'ATL CR'!$I:$I,'ATL GA Inventory'!$B122,'ATL CR'!$L:$L,'ATL GA Inventory'!GR$3)</f>
        <v>0</v>
      </c>
      <c r="GS122" s="45">
        <f>SUMIFS('ATL RAW'!$J:$J,'ATL RAW'!$I:$I,'ATL GA Inventory'!$B122,'ATL RAW'!$L:$L,'ATL GA Inventory'!GS$3)+SUMIFS('ATL CR'!$J:$J,'ATL CR'!$I:$I,'ATL GA Inventory'!$B122,'ATL CR'!$L:$L,'ATL GA Inventory'!GS$3)</f>
        <v>0</v>
      </c>
      <c r="GT122" s="45">
        <f>SUMIFS('ATL RAW'!$J:$J,'ATL RAW'!$I:$I,'ATL GA Inventory'!$B122,'ATL RAW'!$L:$L,'ATL GA Inventory'!GT$3)+SUMIFS('ATL CR'!$J:$J,'ATL CR'!$I:$I,'ATL GA Inventory'!$B122,'ATL CR'!$L:$L,'ATL GA Inventory'!GT$3)</f>
        <v>0</v>
      </c>
      <c r="GU122" s="45">
        <f>SUMIFS('ATL RAW'!$J:$J,'ATL RAW'!$I:$I,'ATL GA Inventory'!$B122,'ATL RAW'!$L:$L,'ATL GA Inventory'!GU$3)+SUMIFS('ATL CR'!$J:$J,'ATL CR'!$I:$I,'ATL GA Inventory'!$B122,'ATL CR'!$L:$L,'ATL GA Inventory'!GU$3)</f>
        <v>0</v>
      </c>
      <c r="GV122" s="45">
        <f>SUMIFS('ATL RAW'!$J:$J,'ATL RAW'!$I:$I,'ATL GA Inventory'!$B122,'ATL RAW'!$L:$L,'ATL GA Inventory'!GV$3)+SUMIFS('ATL CR'!$J:$J,'ATL CR'!$I:$I,'ATL GA Inventory'!$B122,'ATL CR'!$L:$L,'ATL GA Inventory'!GV$3)</f>
        <v>0</v>
      </c>
      <c r="GW122" s="45">
        <f>SUMIFS('ATL RAW'!$J:$J,'ATL RAW'!$I:$I,'ATL GA Inventory'!$B122,'ATL RAW'!$L:$L,'ATL GA Inventory'!GW$3)+SUMIFS('ATL CR'!$J:$J,'ATL CR'!$I:$I,'ATL GA Inventory'!$B122,'ATL CR'!$L:$L,'ATL GA Inventory'!GW$3)</f>
        <v>0</v>
      </c>
      <c r="GX122" s="45">
        <f>SUMIFS('ATL RAW'!$J:$J,'ATL RAW'!$I:$I,'ATL GA Inventory'!$B122,'ATL RAW'!$L:$L,'ATL GA Inventory'!GX$3)+SUMIFS('ATL CR'!$J:$J,'ATL CR'!$I:$I,'ATL GA Inventory'!$B122,'ATL CR'!$L:$L,'ATL GA Inventory'!GX$3)</f>
        <v>0</v>
      </c>
      <c r="GY122" s="45">
        <f>SUMIFS('ATL RAW'!$J:$J,'ATL RAW'!$I:$I,'ATL GA Inventory'!$B122,'ATL RAW'!$L:$L,'ATL GA Inventory'!GY$3)+SUMIFS('ATL CR'!$J:$J,'ATL CR'!$I:$I,'ATL GA Inventory'!$B122,'ATL CR'!$L:$L,'ATL GA Inventory'!GY$3)</f>
        <v>0</v>
      </c>
    </row>
    <row r="123" spans="1:207" hidden="1">
      <c r="A123" s="43" t="s">
        <v>936</v>
      </c>
      <c r="B123" s="43">
        <f t="shared" si="14"/>
        <v>46217130</v>
      </c>
      <c r="C123" s="43" t="str">
        <f t="shared" si="14"/>
        <v>Q.PEAK DUO BLK G6P+</v>
      </c>
      <c r="D123" s="44" t="str">
        <f t="shared" si="14"/>
        <v>350</v>
      </c>
      <c r="E123" s="45">
        <f>SUMIFS('ATL RAW'!$J:$J,'ATL RAW'!$I:$I,'ATL GA Inventory'!$B123,'ATL RAW'!$L:$L,'ATL GA Inventory'!E$3)+SUMIFS('ATL CR'!$J:$J,'ATL CR'!$I:$I,'ATL GA Inventory'!$B123,'ATL CR'!$L:$L,'ATL GA Inventory'!E$3)</f>
        <v>0</v>
      </c>
      <c r="F123" s="45">
        <f>SUMIFS('ATL RAW'!$J:$J,'ATL RAW'!$I:$I,'ATL GA Inventory'!$B123,'ATL RAW'!$L:$L,'ATL GA Inventory'!F$3)+SUMIFS('ATL CR'!$J:$J,'ATL CR'!$I:$I,'ATL GA Inventory'!$B123,'ATL CR'!$L:$L,'ATL GA Inventory'!F$3)</f>
        <v>0</v>
      </c>
      <c r="G123" s="45">
        <f>SUMIFS('ATL RAW'!$J:$J,'ATL RAW'!$I:$I,'ATL GA Inventory'!$B123,'ATL RAW'!$L:$L,'ATL GA Inventory'!G$3)+SUMIFS('ATL CR'!$J:$J,'ATL CR'!$I:$I,'ATL GA Inventory'!$B123,'ATL CR'!$L:$L,'ATL GA Inventory'!G$3)</f>
        <v>0</v>
      </c>
      <c r="H123" s="45">
        <f>SUMIFS('ATL RAW'!$J:$J,'ATL RAW'!$I:$I,'ATL GA Inventory'!$B123,'ATL RAW'!$L:$L,'ATL GA Inventory'!H$3)+SUMIFS('ATL CR'!$J:$J,'ATL CR'!$I:$I,'ATL GA Inventory'!$B123,'ATL CR'!$L:$L,'ATL GA Inventory'!H$3)</f>
        <v>0</v>
      </c>
      <c r="I123" s="45">
        <f>SUMIFS('ATL RAW'!$J:$J,'ATL RAW'!$I:$I,'ATL GA Inventory'!$B123,'ATL RAW'!$L:$L,'ATL GA Inventory'!I$3)+SUMIFS('ATL CR'!$J:$J,'ATL CR'!$I:$I,'ATL GA Inventory'!$B123,'ATL CR'!$L:$L,'ATL GA Inventory'!I$3)</f>
        <v>0</v>
      </c>
      <c r="J123" s="45">
        <f>SUMIFS('ATL RAW'!$J:$J,'ATL RAW'!$I:$I,'ATL GA Inventory'!$B123,'ATL RAW'!$L:$L,'ATL GA Inventory'!J$3)+SUMIFS('ATL CR'!$J:$J,'ATL CR'!$I:$I,'ATL GA Inventory'!$B123,'ATL CR'!$L:$L,'ATL GA Inventory'!J$3)</f>
        <v>0</v>
      </c>
      <c r="K123" s="45">
        <f>SUMIFS('ATL RAW'!$J:$J,'ATL RAW'!$I:$I,'ATL GA Inventory'!$B123,'ATL RAW'!$L:$L,'ATL GA Inventory'!K$3)+SUMIFS('ATL CR'!$J:$J,'ATL CR'!$I:$I,'ATL GA Inventory'!$B123,'ATL CR'!$L:$L,'ATL GA Inventory'!K$3)</f>
        <v>0</v>
      </c>
      <c r="L123" s="45">
        <f>SUMIFS('ATL RAW'!$J:$J,'ATL RAW'!$I:$I,'ATL GA Inventory'!$B123,'ATL RAW'!$L:$L,'ATL GA Inventory'!L$3)+SUMIFS('ATL CR'!$J:$J,'ATL CR'!$I:$I,'ATL GA Inventory'!$B123,'ATL CR'!$L:$L,'ATL GA Inventory'!L$3)</f>
        <v>0</v>
      </c>
      <c r="M123" s="45">
        <f>SUMIFS('ATL RAW'!$J:$J,'ATL RAW'!$I:$I,'ATL GA Inventory'!$B123,'ATL RAW'!$L:$L,'ATL GA Inventory'!M$3)+SUMIFS('ATL CR'!$J:$J,'ATL CR'!$I:$I,'ATL GA Inventory'!$B123,'ATL CR'!$L:$L,'ATL GA Inventory'!M$3)</f>
        <v>0</v>
      </c>
      <c r="N123" s="45">
        <f>SUMIFS('ATL RAW'!$J:$J,'ATL RAW'!$I:$I,'ATL GA Inventory'!$B123,'ATL RAW'!$L:$L,'ATL GA Inventory'!N$3)+SUMIFS('ATL CR'!$J:$J,'ATL CR'!$I:$I,'ATL GA Inventory'!$B123,'ATL CR'!$L:$L,'ATL GA Inventory'!N$3)</f>
        <v>0</v>
      </c>
      <c r="O123" s="45">
        <f>SUMIFS('ATL RAW'!$J:$J,'ATL RAW'!$I:$I,'ATL GA Inventory'!$B123,'ATL RAW'!$L:$L,'ATL GA Inventory'!O$3)+SUMIFS('ATL CR'!$J:$J,'ATL CR'!$I:$I,'ATL GA Inventory'!$B123,'ATL CR'!$L:$L,'ATL GA Inventory'!O$3)</f>
        <v>0</v>
      </c>
      <c r="P123" s="45">
        <f>SUMIFS('ATL RAW'!$J:$J,'ATL RAW'!$I:$I,'ATL GA Inventory'!$B123,'ATL RAW'!$L:$L,'ATL GA Inventory'!P$3)+SUMIFS('ATL CR'!$J:$J,'ATL CR'!$I:$I,'ATL GA Inventory'!$B123,'ATL CR'!$L:$L,'ATL GA Inventory'!P$3)</f>
        <v>0</v>
      </c>
      <c r="Q123" s="45">
        <f>SUMIFS('ATL RAW'!$J:$J,'ATL RAW'!$I:$I,'ATL GA Inventory'!$B123,'ATL RAW'!$L:$L,'ATL GA Inventory'!Q$3)+SUMIFS('ATL CR'!$J:$J,'ATL CR'!$I:$I,'ATL GA Inventory'!$B123,'ATL CR'!$L:$L,'ATL GA Inventory'!Q$3)</f>
        <v>0</v>
      </c>
      <c r="R123" s="45">
        <f>SUMIFS('ATL RAW'!$J:$J,'ATL RAW'!$I:$I,'ATL GA Inventory'!$B123,'ATL RAW'!$L:$L,'ATL GA Inventory'!R$3)+SUMIFS('ATL CR'!$J:$J,'ATL CR'!$I:$I,'ATL GA Inventory'!$B123,'ATL CR'!$L:$L,'ATL GA Inventory'!R$3)</f>
        <v>0</v>
      </c>
      <c r="S123" s="45">
        <f>SUMIFS('ATL RAW'!$J:$J,'ATL RAW'!$I:$I,'ATL GA Inventory'!$B123,'ATL RAW'!$L:$L,'ATL GA Inventory'!S$3)+SUMIFS('ATL CR'!$J:$J,'ATL CR'!$I:$I,'ATL GA Inventory'!$B123,'ATL CR'!$L:$L,'ATL GA Inventory'!S$3)</f>
        <v>0</v>
      </c>
      <c r="T123" s="45">
        <f>SUMIFS('ATL RAW'!$J:$J,'ATL RAW'!$I:$I,'ATL GA Inventory'!$B123,'ATL RAW'!$L:$L,'ATL GA Inventory'!T$3)+SUMIFS('ATL CR'!$J:$J,'ATL CR'!$I:$I,'ATL GA Inventory'!$B123,'ATL CR'!$L:$L,'ATL GA Inventory'!T$3)</f>
        <v>0</v>
      </c>
      <c r="U123" s="45">
        <f>SUMIFS('ATL RAW'!$J:$J,'ATL RAW'!$I:$I,'ATL GA Inventory'!$B123,'ATL RAW'!$L:$L,'ATL GA Inventory'!U$3)+SUMIFS('ATL CR'!$J:$J,'ATL CR'!$I:$I,'ATL GA Inventory'!$B123,'ATL CR'!$L:$L,'ATL GA Inventory'!U$3)</f>
        <v>0</v>
      </c>
      <c r="V123" s="45">
        <f>SUMIFS('ATL RAW'!$J:$J,'ATL RAW'!$I:$I,'ATL GA Inventory'!$B123,'ATL RAW'!$L:$L,'ATL GA Inventory'!V$3)+SUMIFS('ATL CR'!$J:$J,'ATL CR'!$I:$I,'ATL GA Inventory'!$B123,'ATL CR'!$L:$L,'ATL GA Inventory'!V$3)</f>
        <v>0</v>
      </c>
      <c r="W123" s="45">
        <f>SUMIFS('ATL RAW'!$J:$J,'ATL RAW'!$I:$I,'ATL GA Inventory'!$B123,'ATL RAW'!$L:$L,'ATL GA Inventory'!W$3)+SUMIFS('ATL CR'!$J:$J,'ATL CR'!$I:$I,'ATL GA Inventory'!$B123,'ATL CR'!$L:$L,'ATL GA Inventory'!W$3)</f>
        <v>0</v>
      </c>
      <c r="X123" s="45">
        <f>SUMIFS('ATL RAW'!$J:$J,'ATL RAW'!$I:$I,'ATL GA Inventory'!$B123,'ATL RAW'!$L:$L,'ATL GA Inventory'!X$3)+SUMIFS('ATL CR'!$J:$J,'ATL CR'!$I:$I,'ATL GA Inventory'!$B123,'ATL CR'!$L:$L,'ATL GA Inventory'!X$3)</f>
        <v>0</v>
      </c>
      <c r="Y123" s="45">
        <f>SUMIFS('ATL RAW'!$J:$J,'ATL RAW'!$I:$I,'ATL GA Inventory'!$B123,'ATL RAW'!$L:$L,'ATL GA Inventory'!Y$3)+SUMIFS('ATL CR'!$J:$J,'ATL CR'!$I:$I,'ATL GA Inventory'!$B123,'ATL CR'!$L:$L,'ATL GA Inventory'!Y$3)</f>
        <v>0</v>
      </c>
      <c r="Z123" s="45">
        <f>SUMIFS('ATL RAW'!$J:$J,'ATL RAW'!$I:$I,'ATL GA Inventory'!$B123,'ATL RAW'!$L:$L,'ATL GA Inventory'!Z$3)+SUMIFS('ATL CR'!$J:$J,'ATL CR'!$I:$I,'ATL GA Inventory'!$B123,'ATL CR'!$L:$L,'ATL GA Inventory'!Z$3)</f>
        <v>0</v>
      </c>
      <c r="AA123" s="45">
        <f>SUMIFS('ATL RAW'!$J:$J,'ATL RAW'!$I:$I,'ATL GA Inventory'!$B123,'ATL RAW'!$L:$L,'ATL GA Inventory'!AA$3)+SUMIFS('ATL CR'!$J:$J,'ATL CR'!$I:$I,'ATL GA Inventory'!$B123,'ATL CR'!$L:$L,'ATL GA Inventory'!AA$3)</f>
        <v>0</v>
      </c>
      <c r="AB123" s="45">
        <f>SUMIFS('ATL RAW'!$J:$J,'ATL RAW'!$I:$I,'ATL GA Inventory'!$B123,'ATL RAW'!$L:$L,'ATL GA Inventory'!AB$3)+SUMIFS('ATL CR'!$J:$J,'ATL CR'!$I:$I,'ATL GA Inventory'!$B123,'ATL CR'!$L:$L,'ATL GA Inventory'!AB$3)</f>
        <v>0</v>
      </c>
      <c r="AC123" s="45">
        <f>SUMIFS('ATL RAW'!$J:$J,'ATL RAW'!$I:$I,'ATL GA Inventory'!$B123,'ATL RAW'!$L:$L,'ATL GA Inventory'!AC$3)+SUMIFS('ATL CR'!$J:$J,'ATL CR'!$I:$I,'ATL GA Inventory'!$B123,'ATL CR'!$L:$L,'ATL GA Inventory'!AC$3)</f>
        <v>0</v>
      </c>
      <c r="AD123" s="45">
        <f>SUMIFS('ATL RAW'!$J:$J,'ATL RAW'!$I:$I,'ATL GA Inventory'!$B123,'ATL RAW'!$L:$L,'ATL GA Inventory'!AD$3)+SUMIFS('ATL CR'!$J:$J,'ATL CR'!$I:$I,'ATL GA Inventory'!$B123,'ATL CR'!$L:$L,'ATL GA Inventory'!AD$3)</f>
        <v>0</v>
      </c>
      <c r="AE123" s="45">
        <f>SUMIFS('ATL RAW'!$J:$J,'ATL RAW'!$I:$I,'ATL GA Inventory'!$B123,'ATL RAW'!$L:$L,'ATL GA Inventory'!AE$3)+SUMIFS('ATL CR'!$J:$J,'ATL CR'!$I:$I,'ATL GA Inventory'!$B123,'ATL CR'!$L:$L,'ATL GA Inventory'!AE$3)</f>
        <v>0</v>
      </c>
      <c r="AF123" s="45">
        <f>SUMIFS('ATL RAW'!$J:$J,'ATL RAW'!$I:$I,'ATL GA Inventory'!$B123,'ATL RAW'!$L:$L,'ATL GA Inventory'!AF$3)+SUMIFS('ATL CR'!$J:$J,'ATL CR'!$I:$I,'ATL GA Inventory'!$B123,'ATL CR'!$L:$L,'ATL GA Inventory'!AF$3)</f>
        <v>0</v>
      </c>
      <c r="AG123" s="45">
        <f>SUMIFS('ATL RAW'!$J:$J,'ATL RAW'!$I:$I,'ATL GA Inventory'!$B123,'ATL RAW'!$L:$L,'ATL GA Inventory'!AG$3)+SUMIFS('ATL CR'!$J:$J,'ATL CR'!$I:$I,'ATL GA Inventory'!$B123,'ATL CR'!$L:$L,'ATL GA Inventory'!AG$3)</f>
        <v>0</v>
      </c>
      <c r="AH123" s="45">
        <f>SUMIFS('ATL RAW'!$J:$J,'ATL RAW'!$I:$I,'ATL GA Inventory'!$B123,'ATL RAW'!$L:$L,'ATL GA Inventory'!AH$3)+SUMIFS('ATL CR'!$J:$J,'ATL CR'!$I:$I,'ATL GA Inventory'!$B123,'ATL CR'!$L:$L,'ATL GA Inventory'!AH$3)</f>
        <v>0</v>
      </c>
      <c r="AI123" s="45">
        <f>SUMIFS('ATL RAW'!$J:$J,'ATL RAW'!$I:$I,'ATL GA Inventory'!$B123,'ATL RAW'!$L:$L,'ATL GA Inventory'!AI$3)+SUMIFS('ATL CR'!$J:$J,'ATL CR'!$I:$I,'ATL GA Inventory'!$B123,'ATL CR'!$L:$L,'ATL GA Inventory'!AI$3)</f>
        <v>0</v>
      </c>
      <c r="AJ123" s="45">
        <f>SUMIFS('ATL RAW'!$J:$J,'ATL RAW'!$I:$I,'ATL GA Inventory'!$B123,'ATL RAW'!$L:$L,'ATL GA Inventory'!AJ$3)+SUMIFS('ATL CR'!$J:$J,'ATL CR'!$I:$I,'ATL GA Inventory'!$B123,'ATL CR'!$L:$L,'ATL GA Inventory'!AJ$3)</f>
        <v>0</v>
      </c>
      <c r="AK123" s="45">
        <f>SUMIFS('ATL RAW'!$J:$J,'ATL RAW'!$I:$I,'ATL GA Inventory'!$B123,'ATL RAW'!$L:$L,'ATL GA Inventory'!AK$3)+SUMIFS('ATL CR'!$J:$J,'ATL CR'!$I:$I,'ATL GA Inventory'!$B123,'ATL CR'!$L:$L,'ATL GA Inventory'!AK$3)</f>
        <v>0</v>
      </c>
      <c r="AL123" s="45">
        <f>SUMIFS('ATL RAW'!$J:$J,'ATL RAW'!$I:$I,'ATL GA Inventory'!$B123,'ATL RAW'!$L:$L,'ATL GA Inventory'!AL$3)+SUMIFS('ATL CR'!$J:$J,'ATL CR'!$I:$I,'ATL GA Inventory'!$B123,'ATL CR'!$L:$L,'ATL GA Inventory'!AL$3)</f>
        <v>0</v>
      </c>
      <c r="AM123" s="45">
        <f>SUMIFS('ATL RAW'!$J:$J,'ATL RAW'!$I:$I,'ATL GA Inventory'!$B123,'ATL RAW'!$L:$L,'ATL GA Inventory'!AM$3)+SUMIFS('ATL CR'!$J:$J,'ATL CR'!$I:$I,'ATL GA Inventory'!$B123,'ATL CR'!$L:$L,'ATL GA Inventory'!AM$3)</f>
        <v>0</v>
      </c>
      <c r="AN123" s="45">
        <f>SUMIFS('ATL RAW'!$J:$J,'ATL RAW'!$I:$I,'ATL GA Inventory'!$B123,'ATL RAW'!$L:$L,'ATL GA Inventory'!AN$3)+SUMIFS('ATL CR'!$J:$J,'ATL CR'!$I:$I,'ATL GA Inventory'!$B123,'ATL CR'!$L:$L,'ATL GA Inventory'!AN$3)</f>
        <v>0</v>
      </c>
      <c r="AO123" s="45">
        <f>SUMIFS('ATL RAW'!$J:$J,'ATL RAW'!$I:$I,'ATL GA Inventory'!$B123,'ATL RAW'!$L:$L,'ATL GA Inventory'!AO$3)+SUMIFS('ATL CR'!$J:$J,'ATL CR'!$I:$I,'ATL GA Inventory'!$B123,'ATL CR'!$L:$L,'ATL GA Inventory'!AO$3)</f>
        <v>0</v>
      </c>
      <c r="AP123" s="45">
        <f>SUMIFS('ATL RAW'!$J:$J,'ATL RAW'!$I:$I,'ATL GA Inventory'!$B123,'ATL RAW'!$L:$L,'ATL GA Inventory'!AP$3)+SUMIFS('ATL CR'!$J:$J,'ATL CR'!$I:$I,'ATL GA Inventory'!$B123,'ATL CR'!$L:$L,'ATL GA Inventory'!AP$3)</f>
        <v>0</v>
      </c>
      <c r="AQ123" s="45">
        <f>SUMIFS('ATL RAW'!$J:$J,'ATL RAW'!$I:$I,'ATL GA Inventory'!$B123,'ATL RAW'!$L:$L,'ATL GA Inventory'!AQ$3)+SUMIFS('ATL CR'!$J:$J,'ATL CR'!$I:$I,'ATL GA Inventory'!$B123,'ATL CR'!$L:$L,'ATL GA Inventory'!AQ$3)</f>
        <v>0</v>
      </c>
      <c r="AR123" s="45">
        <f>SUMIFS('ATL RAW'!$J:$J,'ATL RAW'!$I:$I,'ATL GA Inventory'!$B123,'ATL RAW'!$L:$L,'ATL GA Inventory'!AR$3)+SUMIFS('ATL CR'!$J:$J,'ATL CR'!$I:$I,'ATL GA Inventory'!$B123,'ATL CR'!$L:$L,'ATL GA Inventory'!AR$3)</f>
        <v>0</v>
      </c>
      <c r="AS123" s="45">
        <f>SUMIFS('ATL RAW'!$J:$J,'ATL RAW'!$I:$I,'ATL GA Inventory'!$B123,'ATL RAW'!$L:$L,'ATL GA Inventory'!AS$3)+SUMIFS('ATL CR'!$J:$J,'ATL CR'!$I:$I,'ATL GA Inventory'!$B123,'ATL CR'!$L:$L,'ATL GA Inventory'!AS$3)</f>
        <v>0</v>
      </c>
      <c r="AT123" s="45">
        <f>SUMIFS('ATL RAW'!$J:$J,'ATL RAW'!$I:$I,'ATL GA Inventory'!$B123,'ATL RAW'!$L:$L,'ATL GA Inventory'!AT$3)+SUMIFS('ATL CR'!$J:$J,'ATL CR'!$I:$I,'ATL GA Inventory'!$B123,'ATL CR'!$L:$L,'ATL GA Inventory'!AT$3)</f>
        <v>0</v>
      </c>
      <c r="AU123" s="45">
        <f>SUMIFS('ATL RAW'!$J:$J,'ATL RAW'!$I:$I,'ATL GA Inventory'!$B123,'ATL RAW'!$L:$L,'ATL GA Inventory'!AU$3)+SUMIFS('ATL CR'!$J:$J,'ATL CR'!$I:$I,'ATL GA Inventory'!$B123,'ATL CR'!$L:$L,'ATL GA Inventory'!AU$3)</f>
        <v>0</v>
      </c>
      <c r="AV123" s="45">
        <f>SUMIFS('ATL RAW'!$J:$J,'ATL RAW'!$I:$I,'ATL GA Inventory'!$B123,'ATL RAW'!$L:$L,'ATL GA Inventory'!AV$3)+SUMIFS('ATL CR'!$J:$J,'ATL CR'!$I:$I,'ATL GA Inventory'!$B123,'ATL CR'!$L:$L,'ATL GA Inventory'!AV$3)</f>
        <v>0</v>
      </c>
      <c r="AW123" s="45">
        <f>SUMIFS('ATL RAW'!$J:$J,'ATL RAW'!$I:$I,'ATL GA Inventory'!$B123,'ATL RAW'!$L:$L,'ATL GA Inventory'!AW$3)+SUMIFS('ATL CR'!$J:$J,'ATL CR'!$I:$I,'ATL GA Inventory'!$B123,'ATL CR'!$L:$L,'ATL GA Inventory'!AW$3)</f>
        <v>0</v>
      </c>
      <c r="AX123" s="45">
        <f>SUMIFS('ATL RAW'!$J:$J,'ATL RAW'!$I:$I,'ATL GA Inventory'!$B123,'ATL RAW'!$L:$L,'ATL GA Inventory'!AX$3)+SUMIFS('ATL CR'!$J:$J,'ATL CR'!$I:$I,'ATL GA Inventory'!$B123,'ATL CR'!$L:$L,'ATL GA Inventory'!AX$3)</f>
        <v>0</v>
      </c>
      <c r="AY123" s="45">
        <f>SUMIFS('ATL RAW'!$J:$J,'ATL RAW'!$I:$I,'ATL GA Inventory'!$B123,'ATL RAW'!$L:$L,'ATL GA Inventory'!AY$3)+SUMIFS('ATL CR'!$J:$J,'ATL CR'!$I:$I,'ATL GA Inventory'!$B123,'ATL CR'!$L:$L,'ATL GA Inventory'!AY$3)</f>
        <v>0</v>
      </c>
      <c r="AZ123" s="45">
        <f>SUMIFS('ATL RAW'!$J:$J,'ATL RAW'!$I:$I,'ATL GA Inventory'!$B123,'ATL RAW'!$L:$L,'ATL GA Inventory'!AZ$3)+SUMIFS('ATL CR'!$J:$J,'ATL CR'!$I:$I,'ATL GA Inventory'!$B123,'ATL CR'!$L:$L,'ATL GA Inventory'!AZ$3)</f>
        <v>0</v>
      </c>
      <c r="BA123" s="45">
        <f>SUMIFS('ATL RAW'!$J:$J,'ATL RAW'!$I:$I,'ATL GA Inventory'!$B123,'ATL RAW'!$L:$L,'ATL GA Inventory'!BA$3)+SUMIFS('ATL CR'!$J:$J,'ATL CR'!$I:$I,'ATL GA Inventory'!$B123,'ATL CR'!$L:$L,'ATL GA Inventory'!BA$3)</f>
        <v>0</v>
      </c>
      <c r="BB123" s="45">
        <f>SUMIFS('ATL RAW'!$J:$J,'ATL RAW'!$I:$I,'ATL GA Inventory'!$B123,'ATL RAW'!$L:$L,'ATL GA Inventory'!BB$3)+SUMIFS('ATL CR'!$J:$J,'ATL CR'!$I:$I,'ATL GA Inventory'!$B123,'ATL CR'!$L:$L,'ATL GA Inventory'!BB$3)</f>
        <v>0</v>
      </c>
      <c r="BC123" s="45">
        <f>SUMIFS('ATL RAW'!$J:$J,'ATL RAW'!$I:$I,'ATL GA Inventory'!$B123,'ATL RAW'!$L:$L,'ATL GA Inventory'!BC$3)+SUMIFS('ATL CR'!$J:$J,'ATL CR'!$I:$I,'ATL GA Inventory'!$B123,'ATL CR'!$L:$L,'ATL GA Inventory'!BC$3)</f>
        <v>0</v>
      </c>
      <c r="BD123" s="45">
        <f>SUMIFS('ATL RAW'!$J:$J,'ATL RAW'!$I:$I,'ATL GA Inventory'!$B123,'ATL RAW'!$L:$L,'ATL GA Inventory'!BD$3)+SUMIFS('ATL CR'!$J:$J,'ATL CR'!$I:$I,'ATL GA Inventory'!$B123,'ATL CR'!$L:$L,'ATL GA Inventory'!BD$3)</f>
        <v>0</v>
      </c>
      <c r="BE123" s="45">
        <f>SUMIFS('ATL RAW'!$J:$J,'ATL RAW'!$I:$I,'ATL GA Inventory'!$B123,'ATL RAW'!$L:$L,'ATL GA Inventory'!BE$3)+SUMIFS('ATL CR'!$J:$J,'ATL CR'!$I:$I,'ATL GA Inventory'!$B123,'ATL CR'!$L:$L,'ATL GA Inventory'!BE$3)</f>
        <v>0</v>
      </c>
      <c r="BF123" s="45">
        <f>SUMIFS('ATL RAW'!$J:$J,'ATL RAW'!$I:$I,'ATL GA Inventory'!$B123,'ATL RAW'!$L:$L,'ATL GA Inventory'!BF$3)+SUMIFS('ATL CR'!$J:$J,'ATL CR'!$I:$I,'ATL GA Inventory'!$B123,'ATL CR'!$L:$L,'ATL GA Inventory'!BF$3)</f>
        <v>0</v>
      </c>
      <c r="BG123" s="45">
        <f>SUMIFS('ATL RAW'!$J:$J,'ATL RAW'!$I:$I,'ATL GA Inventory'!$B123,'ATL RAW'!$L:$L,'ATL GA Inventory'!BG$3)+SUMIFS('ATL CR'!$J:$J,'ATL CR'!$I:$I,'ATL GA Inventory'!$B123,'ATL CR'!$L:$L,'ATL GA Inventory'!BG$3)</f>
        <v>0</v>
      </c>
      <c r="BH123" s="45">
        <f>SUMIFS('ATL RAW'!$J:$J,'ATL RAW'!$I:$I,'ATL GA Inventory'!$B123,'ATL RAW'!$L:$L,'ATL GA Inventory'!BH$3)+SUMIFS('ATL CR'!$J:$J,'ATL CR'!$I:$I,'ATL GA Inventory'!$B123,'ATL CR'!$L:$L,'ATL GA Inventory'!BH$3)</f>
        <v>0</v>
      </c>
      <c r="BI123" s="45">
        <f>SUMIFS('ATL RAW'!$J:$J,'ATL RAW'!$I:$I,'ATL GA Inventory'!$B123,'ATL RAW'!$L:$L,'ATL GA Inventory'!BI$3)+SUMIFS('ATL CR'!$J:$J,'ATL CR'!$I:$I,'ATL GA Inventory'!$B123,'ATL CR'!$L:$L,'ATL GA Inventory'!BI$3)</f>
        <v>0</v>
      </c>
      <c r="BJ123" s="45">
        <f>SUMIFS('ATL RAW'!$J:$J,'ATL RAW'!$I:$I,'ATL GA Inventory'!$B123,'ATL RAW'!$L:$L,'ATL GA Inventory'!BJ$3)+SUMIFS('ATL CR'!$J:$J,'ATL CR'!$I:$I,'ATL GA Inventory'!$B123,'ATL CR'!$L:$L,'ATL GA Inventory'!BJ$3)</f>
        <v>0</v>
      </c>
      <c r="BK123" s="45">
        <f>SUMIFS('ATL RAW'!$J:$J,'ATL RAW'!$I:$I,'ATL GA Inventory'!$B123,'ATL RAW'!$L:$L,'ATL GA Inventory'!BK$3)+SUMIFS('ATL CR'!$J:$J,'ATL CR'!$I:$I,'ATL GA Inventory'!$B123,'ATL CR'!$L:$L,'ATL GA Inventory'!BK$3)</f>
        <v>0</v>
      </c>
      <c r="BL123" s="45">
        <f>SUMIFS('ATL RAW'!$J:$J,'ATL RAW'!$I:$I,'ATL GA Inventory'!$B123,'ATL RAW'!$L:$L,'ATL GA Inventory'!BL$3)+SUMIFS('ATL CR'!$J:$J,'ATL CR'!$I:$I,'ATL GA Inventory'!$B123,'ATL CR'!$L:$L,'ATL GA Inventory'!BL$3)</f>
        <v>0</v>
      </c>
      <c r="BM123" s="45">
        <f>SUMIFS('ATL RAW'!$J:$J,'ATL RAW'!$I:$I,'ATL GA Inventory'!$B123,'ATL RAW'!$L:$L,'ATL GA Inventory'!BM$3)+SUMIFS('ATL CR'!$J:$J,'ATL CR'!$I:$I,'ATL GA Inventory'!$B123,'ATL CR'!$L:$L,'ATL GA Inventory'!BM$3)</f>
        <v>0</v>
      </c>
      <c r="BN123" s="45">
        <f>SUMIFS('ATL RAW'!$J:$J,'ATL RAW'!$I:$I,'ATL GA Inventory'!$B123,'ATL RAW'!$L:$L,'ATL GA Inventory'!BN$3)+SUMIFS('ATL CR'!$J:$J,'ATL CR'!$I:$I,'ATL GA Inventory'!$B123,'ATL CR'!$L:$L,'ATL GA Inventory'!BN$3)</f>
        <v>0</v>
      </c>
      <c r="BO123" s="45">
        <f>SUMIFS('ATL RAW'!$J:$J,'ATL RAW'!$I:$I,'ATL GA Inventory'!$B123,'ATL RAW'!$L:$L,'ATL GA Inventory'!BO$3)+SUMIFS('ATL CR'!$J:$J,'ATL CR'!$I:$I,'ATL GA Inventory'!$B123,'ATL CR'!$L:$L,'ATL GA Inventory'!BO$3)</f>
        <v>0</v>
      </c>
      <c r="BP123" s="45">
        <f>SUMIFS('ATL RAW'!$J:$J,'ATL RAW'!$I:$I,'ATL GA Inventory'!$B123,'ATL RAW'!$L:$L,'ATL GA Inventory'!BP$3)+SUMIFS('ATL CR'!$J:$J,'ATL CR'!$I:$I,'ATL GA Inventory'!$B123,'ATL CR'!$L:$L,'ATL GA Inventory'!BP$3)</f>
        <v>0</v>
      </c>
      <c r="BQ123" s="45">
        <f>SUMIFS('ATL RAW'!$J:$J,'ATL RAW'!$I:$I,'ATL GA Inventory'!$B123,'ATL RAW'!$L:$L,'ATL GA Inventory'!BQ$3)+SUMIFS('ATL CR'!$J:$J,'ATL CR'!$I:$I,'ATL GA Inventory'!$B123,'ATL CR'!$L:$L,'ATL GA Inventory'!BQ$3)</f>
        <v>0</v>
      </c>
      <c r="BR123" s="45">
        <f>SUMIFS('ATL RAW'!$J:$J,'ATL RAW'!$I:$I,'ATL GA Inventory'!$B123,'ATL RAW'!$L:$L,'ATL GA Inventory'!BR$3)+SUMIFS('ATL CR'!$J:$J,'ATL CR'!$I:$I,'ATL GA Inventory'!$B123,'ATL CR'!$L:$L,'ATL GA Inventory'!BR$3)</f>
        <v>0</v>
      </c>
      <c r="BS123" s="45">
        <f>SUMIFS('ATL RAW'!$J:$J,'ATL RAW'!$I:$I,'ATL GA Inventory'!$B123,'ATL RAW'!$L:$L,'ATL GA Inventory'!BS$3)+SUMIFS('ATL CR'!$J:$J,'ATL CR'!$I:$I,'ATL GA Inventory'!$B123,'ATL CR'!$L:$L,'ATL GA Inventory'!BS$3)</f>
        <v>0</v>
      </c>
      <c r="BT123" s="45">
        <f>SUMIFS('ATL RAW'!$J:$J,'ATL RAW'!$I:$I,'ATL GA Inventory'!$B123,'ATL RAW'!$L:$L,'ATL GA Inventory'!BT$3)+SUMIFS('ATL CR'!$J:$J,'ATL CR'!$I:$I,'ATL GA Inventory'!$B123,'ATL CR'!$L:$L,'ATL GA Inventory'!BT$3)</f>
        <v>0</v>
      </c>
      <c r="BU123" s="45">
        <f>SUMIFS('ATL RAW'!$J:$J,'ATL RAW'!$I:$I,'ATL GA Inventory'!$B123,'ATL RAW'!$L:$L,'ATL GA Inventory'!BU$3)+SUMIFS('ATL CR'!$J:$J,'ATL CR'!$I:$I,'ATL GA Inventory'!$B123,'ATL CR'!$L:$L,'ATL GA Inventory'!BU$3)</f>
        <v>0</v>
      </c>
      <c r="BV123" s="45">
        <f>SUMIFS('ATL RAW'!$J:$J,'ATL RAW'!$I:$I,'ATL GA Inventory'!$B123,'ATL RAW'!$L:$L,'ATL GA Inventory'!BV$3)+SUMIFS('ATL CR'!$J:$J,'ATL CR'!$I:$I,'ATL GA Inventory'!$B123,'ATL CR'!$L:$L,'ATL GA Inventory'!BV$3)</f>
        <v>0</v>
      </c>
      <c r="BW123" s="45">
        <f>SUMIFS('ATL RAW'!$J:$J,'ATL RAW'!$I:$I,'ATL GA Inventory'!$B123,'ATL RAW'!$L:$L,'ATL GA Inventory'!BW$3)+SUMIFS('ATL CR'!$J:$J,'ATL CR'!$I:$I,'ATL GA Inventory'!$B123,'ATL CR'!$L:$L,'ATL GA Inventory'!BW$3)</f>
        <v>0</v>
      </c>
      <c r="BX123" s="45">
        <f>SUMIFS('ATL RAW'!$J:$J,'ATL RAW'!$I:$I,'ATL GA Inventory'!$B123,'ATL RAW'!$L:$L,'ATL GA Inventory'!BX$3)+SUMIFS('ATL CR'!$J:$J,'ATL CR'!$I:$I,'ATL GA Inventory'!$B123,'ATL CR'!$L:$L,'ATL GA Inventory'!BX$3)</f>
        <v>0</v>
      </c>
      <c r="BY123" s="45">
        <f>SUMIFS('ATL RAW'!$J:$J,'ATL RAW'!$I:$I,'ATL GA Inventory'!$B123,'ATL RAW'!$L:$L,'ATL GA Inventory'!BY$3)+SUMIFS('ATL CR'!$J:$J,'ATL CR'!$I:$I,'ATL GA Inventory'!$B123,'ATL CR'!$L:$L,'ATL GA Inventory'!BY$3)</f>
        <v>0</v>
      </c>
      <c r="BZ123" s="45">
        <f>SUMIFS('ATL RAW'!$J:$J,'ATL RAW'!$I:$I,'ATL GA Inventory'!$B123,'ATL RAW'!$L:$L,'ATL GA Inventory'!BZ$3)+SUMIFS('ATL CR'!$J:$J,'ATL CR'!$I:$I,'ATL GA Inventory'!$B123,'ATL CR'!$L:$L,'ATL GA Inventory'!BZ$3)</f>
        <v>0</v>
      </c>
      <c r="CA123" s="45">
        <f>SUMIFS('ATL RAW'!$J:$J,'ATL RAW'!$I:$I,'ATL GA Inventory'!$B123,'ATL RAW'!$L:$L,'ATL GA Inventory'!CA$3)+SUMIFS('ATL CR'!$J:$J,'ATL CR'!$I:$I,'ATL GA Inventory'!$B123,'ATL CR'!$L:$L,'ATL GA Inventory'!CA$3)</f>
        <v>0</v>
      </c>
      <c r="CB123" s="45">
        <f>SUMIFS('ATL RAW'!$J:$J,'ATL RAW'!$I:$I,'ATL GA Inventory'!$B123,'ATL RAW'!$L:$L,'ATL GA Inventory'!CB$3)+SUMIFS('ATL CR'!$J:$J,'ATL CR'!$I:$I,'ATL GA Inventory'!$B123,'ATL CR'!$L:$L,'ATL GA Inventory'!CB$3)</f>
        <v>0</v>
      </c>
      <c r="CC123" s="45">
        <f>SUMIFS('ATL RAW'!$J:$J,'ATL RAW'!$I:$I,'ATL GA Inventory'!$B123,'ATL RAW'!$L:$L,'ATL GA Inventory'!CC$3)+SUMIFS('ATL CR'!$J:$J,'ATL CR'!$I:$I,'ATL GA Inventory'!$B123,'ATL CR'!$L:$L,'ATL GA Inventory'!CC$3)</f>
        <v>0</v>
      </c>
      <c r="CD123" s="45">
        <f>SUMIFS('ATL RAW'!$J:$J,'ATL RAW'!$I:$I,'ATL GA Inventory'!$B123,'ATL RAW'!$L:$L,'ATL GA Inventory'!CD$3)+SUMIFS('ATL CR'!$J:$J,'ATL CR'!$I:$I,'ATL GA Inventory'!$B123,'ATL CR'!$L:$L,'ATL GA Inventory'!CD$3)</f>
        <v>0</v>
      </c>
      <c r="CE123" s="45">
        <f>SUMIFS('ATL RAW'!$J:$J,'ATL RAW'!$I:$I,'ATL GA Inventory'!$B123,'ATL RAW'!$L:$L,'ATL GA Inventory'!CE$3)+SUMIFS('ATL CR'!$J:$J,'ATL CR'!$I:$I,'ATL GA Inventory'!$B123,'ATL CR'!$L:$L,'ATL GA Inventory'!CE$3)</f>
        <v>0</v>
      </c>
      <c r="CF123" s="45">
        <f>SUMIFS('ATL RAW'!$J:$J,'ATL RAW'!$I:$I,'ATL GA Inventory'!$B123,'ATL RAW'!$L:$L,'ATL GA Inventory'!CF$3)+SUMIFS('ATL CR'!$J:$J,'ATL CR'!$I:$I,'ATL GA Inventory'!$B123,'ATL CR'!$L:$L,'ATL GA Inventory'!CF$3)</f>
        <v>0</v>
      </c>
      <c r="CG123" s="45">
        <f>SUMIFS('ATL RAW'!$J:$J,'ATL RAW'!$I:$I,'ATL GA Inventory'!$B123,'ATL RAW'!$L:$L,'ATL GA Inventory'!CG$3)+SUMIFS('ATL CR'!$J:$J,'ATL CR'!$I:$I,'ATL GA Inventory'!$B123,'ATL CR'!$L:$L,'ATL GA Inventory'!CG$3)</f>
        <v>0</v>
      </c>
      <c r="CH123" s="45">
        <f>SUMIFS('ATL RAW'!$J:$J,'ATL RAW'!$I:$I,'ATL GA Inventory'!$B123,'ATL RAW'!$L:$L,'ATL GA Inventory'!CH$3)+SUMIFS('ATL CR'!$J:$J,'ATL CR'!$I:$I,'ATL GA Inventory'!$B123,'ATL CR'!$L:$L,'ATL GA Inventory'!CH$3)</f>
        <v>0</v>
      </c>
      <c r="CI123" s="45">
        <f>SUMIFS('ATL RAW'!$J:$J,'ATL RAW'!$I:$I,'ATL GA Inventory'!$B123,'ATL RAW'!$L:$L,'ATL GA Inventory'!CI$3)+SUMIFS('ATL CR'!$J:$J,'ATL CR'!$I:$I,'ATL GA Inventory'!$B123,'ATL CR'!$L:$L,'ATL GA Inventory'!CI$3)</f>
        <v>0</v>
      </c>
      <c r="CJ123" s="45">
        <f>SUMIFS('ATL RAW'!$J:$J,'ATL RAW'!$I:$I,'ATL GA Inventory'!$B123,'ATL RAW'!$L:$L,'ATL GA Inventory'!CJ$3)+SUMIFS('ATL CR'!$J:$J,'ATL CR'!$I:$I,'ATL GA Inventory'!$B123,'ATL CR'!$L:$L,'ATL GA Inventory'!CJ$3)</f>
        <v>0</v>
      </c>
      <c r="CK123" s="45">
        <f>SUMIFS('ATL RAW'!$J:$J,'ATL RAW'!$I:$I,'ATL GA Inventory'!$B123,'ATL RAW'!$L:$L,'ATL GA Inventory'!CK$3)+SUMIFS('ATL CR'!$J:$J,'ATL CR'!$I:$I,'ATL GA Inventory'!$B123,'ATL CR'!$L:$L,'ATL GA Inventory'!CK$3)</f>
        <v>0</v>
      </c>
      <c r="CL123" s="45">
        <f>SUMIFS('ATL RAW'!$J:$J,'ATL RAW'!$I:$I,'ATL GA Inventory'!$B123,'ATL RAW'!$L:$L,'ATL GA Inventory'!CL$3)+SUMIFS('ATL CR'!$J:$J,'ATL CR'!$I:$I,'ATL GA Inventory'!$B123,'ATL CR'!$L:$L,'ATL GA Inventory'!CL$3)</f>
        <v>0</v>
      </c>
      <c r="CM123" s="45">
        <f>SUMIFS('ATL RAW'!$J:$J,'ATL RAW'!$I:$I,'ATL GA Inventory'!$B123,'ATL RAW'!$L:$L,'ATL GA Inventory'!CM$3)+SUMIFS('ATL CR'!$J:$J,'ATL CR'!$I:$I,'ATL GA Inventory'!$B123,'ATL CR'!$L:$L,'ATL GA Inventory'!CM$3)</f>
        <v>0</v>
      </c>
      <c r="CN123" s="45">
        <f>SUMIFS('ATL RAW'!$J:$J,'ATL RAW'!$I:$I,'ATL GA Inventory'!$B123,'ATL RAW'!$L:$L,'ATL GA Inventory'!CN$3)+SUMIFS('ATL CR'!$J:$J,'ATL CR'!$I:$I,'ATL GA Inventory'!$B123,'ATL CR'!$L:$L,'ATL GA Inventory'!CN$3)</f>
        <v>0</v>
      </c>
      <c r="CO123" s="45">
        <f>SUMIFS('ATL RAW'!$J:$J,'ATL RAW'!$I:$I,'ATL GA Inventory'!$B123,'ATL RAW'!$L:$L,'ATL GA Inventory'!CO$3)+SUMIFS('ATL CR'!$J:$J,'ATL CR'!$I:$I,'ATL GA Inventory'!$B123,'ATL CR'!$L:$L,'ATL GA Inventory'!CO$3)</f>
        <v>0</v>
      </c>
      <c r="CP123" s="45">
        <f>SUMIFS('ATL RAW'!$J:$J,'ATL RAW'!$I:$I,'ATL GA Inventory'!$B123,'ATL RAW'!$L:$L,'ATL GA Inventory'!CP$3)+SUMIFS('ATL CR'!$J:$J,'ATL CR'!$I:$I,'ATL GA Inventory'!$B123,'ATL CR'!$L:$L,'ATL GA Inventory'!CP$3)</f>
        <v>0</v>
      </c>
      <c r="CQ123" s="45">
        <f>SUMIFS('ATL RAW'!$J:$J,'ATL RAW'!$I:$I,'ATL GA Inventory'!$B123,'ATL RAW'!$L:$L,'ATL GA Inventory'!CQ$3)+SUMIFS('ATL CR'!$J:$J,'ATL CR'!$I:$I,'ATL GA Inventory'!$B123,'ATL CR'!$L:$L,'ATL GA Inventory'!CQ$3)</f>
        <v>0</v>
      </c>
      <c r="CR123" s="45">
        <f>SUMIFS('ATL RAW'!$J:$J,'ATL RAW'!$I:$I,'ATL GA Inventory'!$B123,'ATL RAW'!$L:$L,'ATL GA Inventory'!CR$3)+SUMIFS('ATL CR'!$J:$J,'ATL CR'!$I:$I,'ATL GA Inventory'!$B123,'ATL CR'!$L:$L,'ATL GA Inventory'!CR$3)</f>
        <v>0</v>
      </c>
      <c r="CS123" s="45">
        <f>SUMIFS('ATL RAW'!$J:$J,'ATL RAW'!$I:$I,'ATL GA Inventory'!$B123,'ATL RAW'!$L:$L,'ATL GA Inventory'!CS$3)+SUMIFS('ATL CR'!$J:$J,'ATL CR'!$I:$I,'ATL GA Inventory'!$B123,'ATL CR'!$L:$L,'ATL GA Inventory'!CS$3)</f>
        <v>0</v>
      </c>
      <c r="CT123" s="45">
        <f>SUMIFS('ATL RAW'!$J:$J,'ATL RAW'!$I:$I,'ATL GA Inventory'!$B123,'ATL RAW'!$L:$L,'ATL GA Inventory'!CT$3)+SUMIFS('ATL CR'!$J:$J,'ATL CR'!$I:$I,'ATL GA Inventory'!$B123,'ATL CR'!$L:$L,'ATL GA Inventory'!CT$3)</f>
        <v>0</v>
      </c>
      <c r="CU123" s="45">
        <f>SUMIFS('ATL RAW'!$J:$J,'ATL RAW'!$I:$I,'ATL GA Inventory'!$B123,'ATL RAW'!$L:$L,'ATL GA Inventory'!CU$3)+SUMIFS('ATL CR'!$J:$J,'ATL CR'!$I:$I,'ATL GA Inventory'!$B123,'ATL CR'!$L:$L,'ATL GA Inventory'!CU$3)</f>
        <v>0</v>
      </c>
      <c r="CV123" s="45">
        <f>SUMIFS('ATL RAW'!$J:$J,'ATL RAW'!$I:$I,'ATL GA Inventory'!$B123,'ATL RAW'!$L:$L,'ATL GA Inventory'!CV$3)+SUMIFS('ATL CR'!$J:$J,'ATL CR'!$I:$I,'ATL GA Inventory'!$B123,'ATL CR'!$L:$L,'ATL GA Inventory'!CV$3)</f>
        <v>0</v>
      </c>
      <c r="CW123" s="45">
        <f>SUMIFS('ATL RAW'!$J:$J,'ATL RAW'!$I:$I,'ATL GA Inventory'!$B123,'ATL RAW'!$L:$L,'ATL GA Inventory'!CW$3)+SUMIFS('ATL CR'!$J:$J,'ATL CR'!$I:$I,'ATL GA Inventory'!$B123,'ATL CR'!$L:$L,'ATL GA Inventory'!CW$3)</f>
        <v>0</v>
      </c>
      <c r="CX123" s="45">
        <f>SUMIFS('ATL RAW'!$J:$J,'ATL RAW'!$I:$I,'ATL GA Inventory'!$B123,'ATL RAW'!$L:$L,'ATL GA Inventory'!CX$3)+SUMIFS('ATL CR'!$J:$J,'ATL CR'!$I:$I,'ATL GA Inventory'!$B123,'ATL CR'!$L:$L,'ATL GA Inventory'!CX$3)</f>
        <v>0</v>
      </c>
      <c r="CY123" s="45">
        <f>SUMIFS('ATL RAW'!$J:$J,'ATL RAW'!$I:$I,'ATL GA Inventory'!$B123,'ATL RAW'!$L:$L,'ATL GA Inventory'!CY$3)+SUMIFS('ATL CR'!$J:$J,'ATL CR'!$I:$I,'ATL GA Inventory'!$B123,'ATL CR'!$L:$L,'ATL GA Inventory'!CY$3)</f>
        <v>0</v>
      </c>
      <c r="CZ123" s="45">
        <f>SUMIFS('ATL RAW'!$J:$J,'ATL RAW'!$I:$I,'ATL GA Inventory'!$B123,'ATL RAW'!$L:$L,'ATL GA Inventory'!CZ$3)+SUMIFS('ATL CR'!$J:$J,'ATL CR'!$I:$I,'ATL GA Inventory'!$B123,'ATL CR'!$L:$L,'ATL GA Inventory'!CZ$3)</f>
        <v>0</v>
      </c>
      <c r="DA123" s="45">
        <f>SUMIFS('ATL RAW'!$J:$J,'ATL RAW'!$I:$I,'ATL GA Inventory'!$B123,'ATL RAW'!$L:$L,'ATL GA Inventory'!DA$3)+SUMIFS('ATL CR'!$J:$J,'ATL CR'!$I:$I,'ATL GA Inventory'!$B123,'ATL CR'!$L:$L,'ATL GA Inventory'!DA$3)</f>
        <v>0</v>
      </c>
      <c r="DB123" s="45">
        <f>SUMIFS('ATL RAW'!$J:$J,'ATL RAW'!$I:$I,'ATL GA Inventory'!$B123,'ATL RAW'!$L:$L,'ATL GA Inventory'!DB$3)+SUMIFS('ATL CR'!$J:$J,'ATL CR'!$I:$I,'ATL GA Inventory'!$B123,'ATL CR'!$L:$L,'ATL GA Inventory'!DB$3)</f>
        <v>0</v>
      </c>
      <c r="DC123" s="45">
        <f>SUMIFS('ATL RAW'!$J:$J,'ATL RAW'!$I:$I,'ATL GA Inventory'!$B123,'ATL RAW'!$L:$L,'ATL GA Inventory'!DC$3)+SUMIFS('ATL CR'!$J:$J,'ATL CR'!$I:$I,'ATL GA Inventory'!$B123,'ATL CR'!$L:$L,'ATL GA Inventory'!DC$3)</f>
        <v>0</v>
      </c>
      <c r="DD123" s="45">
        <f>SUMIFS('ATL RAW'!$J:$J,'ATL RAW'!$I:$I,'ATL GA Inventory'!$B123,'ATL RAW'!$L:$L,'ATL GA Inventory'!DD$3)+SUMIFS('ATL CR'!$J:$J,'ATL CR'!$I:$I,'ATL GA Inventory'!$B123,'ATL CR'!$L:$L,'ATL GA Inventory'!DD$3)</f>
        <v>0</v>
      </c>
      <c r="DE123" s="45">
        <f>SUMIFS('ATL RAW'!$J:$J,'ATL RAW'!$I:$I,'ATL GA Inventory'!$B123,'ATL RAW'!$L:$L,'ATL GA Inventory'!DE$3)+SUMIFS('ATL CR'!$J:$J,'ATL CR'!$I:$I,'ATL GA Inventory'!$B123,'ATL CR'!$L:$L,'ATL GA Inventory'!DE$3)</f>
        <v>0</v>
      </c>
      <c r="DF123" s="45">
        <f>SUMIFS('ATL RAW'!$J:$J,'ATL RAW'!$I:$I,'ATL GA Inventory'!$B123,'ATL RAW'!$L:$L,'ATL GA Inventory'!DF$3)+SUMIFS('ATL CR'!$J:$J,'ATL CR'!$I:$I,'ATL GA Inventory'!$B123,'ATL CR'!$L:$L,'ATL GA Inventory'!DF$3)</f>
        <v>0</v>
      </c>
      <c r="DG123" s="45">
        <f>SUMIFS('ATL RAW'!$J:$J,'ATL RAW'!$I:$I,'ATL GA Inventory'!$B123,'ATL RAW'!$L:$L,'ATL GA Inventory'!DG$3)+SUMIFS('ATL CR'!$J:$J,'ATL CR'!$I:$I,'ATL GA Inventory'!$B123,'ATL CR'!$L:$L,'ATL GA Inventory'!DG$3)</f>
        <v>0</v>
      </c>
      <c r="DH123" s="45">
        <f>SUMIFS('ATL RAW'!$J:$J,'ATL RAW'!$I:$I,'ATL GA Inventory'!$B123,'ATL RAW'!$L:$L,'ATL GA Inventory'!DH$3)+SUMIFS('ATL CR'!$J:$J,'ATL CR'!$I:$I,'ATL GA Inventory'!$B123,'ATL CR'!$L:$L,'ATL GA Inventory'!DH$3)</f>
        <v>0</v>
      </c>
      <c r="DI123" s="45">
        <f>SUMIFS('ATL RAW'!$J:$J,'ATL RAW'!$I:$I,'ATL GA Inventory'!$B123,'ATL RAW'!$L:$L,'ATL GA Inventory'!DI$3)+SUMIFS('ATL CR'!$J:$J,'ATL CR'!$I:$I,'ATL GA Inventory'!$B123,'ATL CR'!$L:$L,'ATL GA Inventory'!DI$3)</f>
        <v>0</v>
      </c>
      <c r="DJ123" s="45">
        <f>SUMIFS('ATL RAW'!$J:$J,'ATL RAW'!$I:$I,'ATL GA Inventory'!$B123,'ATL RAW'!$L:$L,'ATL GA Inventory'!DJ$3)+SUMIFS('ATL CR'!$J:$J,'ATL CR'!$I:$I,'ATL GA Inventory'!$B123,'ATL CR'!$L:$L,'ATL GA Inventory'!DJ$3)</f>
        <v>0</v>
      </c>
      <c r="DK123" s="45">
        <f>SUMIFS('ATL RAW'!$J:$J,'ATL RAW'!$I:$I,'ATL GA Inventory'!$B123,'ATL RAW'!$L:$L,'ATL GA Inventory'!DK$3)+SUMIFS('ATL CR'!$J:$J,'ATL CR'!$I:$I,'ATL GA Inventory'!$B123,'ATL CR'!$L:$L,'ATL GA Inventory'!DK$3)</f>
        <v>0</v>
      </c>
      <c r="DL123" s="45">
        <f>SUMIFS('ATL RAW'!$J:$J,'ATL RAW'!$I:$I,'ATL GA Inventory'!$B123,'ATL RAW'!$L:$L,'ATL GA Inventory'!DL$3)+SUMIFS('ATL CR'!$J:$J,'ATL CR'!$I:$I,'ATL GA Inventory'!$B123,'ATL CR'!$L:$L,'ATL GA Inventory'!DL$3)</f>
        <v>0</v>
      </c>
      <c r="DM123" s="45">
        <f>SUMIFS('ATL RAW'!$J:$J,'ATL RAW'!$I:$I,'ATL GA Inventory'!$B123,'ATL RAW'!$L:$L,'ATL GA Inventory'!DM$3)+SUMIFS('ATL CR'!$J:$J,'ATL CR'!$I:$I,'ATL GA Inventory'!$B123,'ATL CR'!$L:$L,'ATL GA Inventory'!DM$3)</f>
        <v>0</v>
      </c>
      <c r="DN123" s="45">
        <f>SUMIFS('ATL RAW'!$J:$J,'ATL RAW'!$I:$I,'ATL GA Inventory'!$B123,'ATL RAW'!$L:$L,'ATL GA Inventory'!DN$3)+SUMIFS('ATL CR'!$J:$J,'ATL CR'!$I:$I,'ATL GA Inventory'!$B123,'ATL CR'!$L:$L,'ATL GA Inventory'!DN$3)</f>
        <v>0</v>
      </c>
      <c r="DO123" s="45">
        <f>SUMIFS('ATL RAW'!$J:$J,'ATL RAW'!$I:$I,'ATL GA Inventory'!$B123,'ATL RAW'!$L:$L,'ATL GA Inventory'!DO$3)+SUMIFS('ATL CR'!$J:$J,'ATL CR'!$I:$I,'ATL GA Inventory'!$B123,'ATL CR'!$L:$L,'ATL GA Inventory'!DO$3)</f>
        <v>0</v>
      </c>
      <c r="DP123" s="45">
        <f>SUMIFS('ATL RAW'!$J:$J,'ATL RAW'!$I:$I,'ATL GA Inventory'!$B123,'ATL RAW'!$L:$L,'ATL GA Inventory'!DP$3)+SUMIFS('ATL CR'!$J:$J,'ATL CR'!$I:$I,'ATL GA Inventory'!$B123,'ATL CR'!$L:$L,'ATL GA Inventory'!DP$3)</f>
        <v>0</v>
      </c>
      <c r="DQ123" s="45">
        <f>SUMIFS('ATL RAW'!$J:$J,'ATL RAW'!$I:$I,'ATL GA Inventory'!$B123,'ATL RAW'!$L:$L,'ATL GA Inventory'!DQ$3)+SUMIFS('ATL CR'!$J:$J,'ATL CR'!$I:$I,'ATL GA Inventory'!$B123,'ATL CR'!$L:$L,'ATL GA Inventory'!DQ$3)</f>
        <v>0</v>
      </c>
      <c r="DR123" s="45">
        <f>SUMIFS('ATL RAW'!$J:$J,'ATL RAW'!$I:$I,'ATL GA Inventory'!$B123,'ATL RAW'!$L:$L,'ATL GA Inventory'!DR$3)+SUMIFS('ATL CR'!$J:$J,'ATL CR'!$I:$I,'ATL GA Inventory'!$B123,'ATL CR'!$L:$L,'ATL GA Inventory'!DR$3)</f>
        <v>0</v>
      </c>
      <c r="DS123" s="45">
        <f>SUMIFS('ATL RAW'!$J:$J,'ATL RAW'!$I:$I,'ATL GA Inventory'!$B123,'ATL RAW'!$L:$L,'ATL GA Inventory'!DS$3)+SUMIFS('ATL CR'!$J:$J,'ATL CR'!$I:$I,'ATL GA Inventory'!$B123,'ATL CR'!$L:$L,'ATL GA Inventory'!DS$3)</f>
        <v>0</v>
      </c>
      <c r="DT123" s="45">
        <f>SUMIFS('ATL RAW'!$J:$J,'ATL RAW'!$I:$I,'ATL GA Inventory'!$B123,'ATL RAW'!$L:$L,'ATL GA Inventory'!DT$3)+SUMIFS('ATL CR'!$J:$J,'ATL CR'!$I:$I,'ATL GA Inventory'!$B123,'ATL CR'!$L:$L,'ATL GA Inventory'!DT$3)</f>
        <v>0</v>
      </c>
      <c r="DU123" s="45">
        <f>SUMIFS('ATL RAW'!$J:$J,'ATL RAW'!$I:$I,'ATL GA Inventory'!$B123,'ATL RAW'!$L:$L,'ATL GA Inventory'!DU$3)+SUMIFS('ATL CR'!$J:$J,'ATL CR'!$I:$I,'ATL GA Inventory'!$B123,'ATL CR'!$L:$L,'ATL GA Inventory'!DU$3)</f>
        <v>0</v>
      </c>
      <c r="DV123" s="45">
        <f>SUMIFS('ATL RAW'!$J:$J,'ATL RAW'!$I:$I,'ATL GA Inventory'!$B123,'ATL RAW'!$L:$L,'ATL GA Inventory'!DV$3)+SUMIFS('ATL CR'!$J:$J,'ATL CR'!$I:$I,'ATL GA Inventory'!$B123,'ATL CR'!$L:$L,'ATL GA Inventory'!DV$3)</f>
        <v>0</v>
      </c>
      <c r="DW123" s="45">
        <f>SUMIFS('ATL RAW'!$J:$J,'ATL RAW'!$I:$I,'ATL GA Inventory'!$B123,'ATL RAW'!$L:$L,'ATL GA Inventory'!DW$3)+SUMIFS('ATL CR'!$J:$J,'ATL CR'!$I:$I,'ATL GA Inventory'!$B123,'ATL CR'!$L:$L,'ATL GA Inventory'!DW$3)</f>
        <v>0</v>
      </c>
      <c r="DX123" s="45">
        <f>SUMIFS('ATL RAW'!$J:$J,'ATL RAW'!$I:$I,'ATL GA Inventory'!$B123,'ATL RAW'!$L:$L,'ATL GA Inventory'!DX$3)+SUMIFS('ATL CR'!$J:$J,'ATL CR'!$I:$I,'ATL GA Inventory'!$B123,'ATL CR'!$L:$L,'ATL GA Inventory'!DX$3)</f>
        <v>0</v>
      </c>
      <c r="DY123" s="45">
        <f>SUMIFS('ATL RAW'!$J:$J,'ATL RAW'!$I:$I,'ATL GA Inventory'!$B123,'ATL RAW'!$L:$L,'ATL GA Inventory'!DY$3)+SUMIFS('ATL CR'!$J:$J,'ATL CR'!$I:$I,'ATL GA Inventory'!$B123,'ATL CR'!$L:$L,'ATL GA Inventory'!DY$3)</f>
        <v>0</v>
      </c>
      <c r="DZ123" s="45">
        <f>SUMIFS('ATL RAW'!$J:$J,'ATL RAW'!$I:$I,'ATL GA Inventory'!$B123,'ATL RAW'!$L:$L,'ATL GA Inventory'!DZ$3)+SUMIFS('ATL CR'!$J:$J,'ATL CR'!$I:$I,'ATL GA Inventory'!$B123,'ATL CR'!$L:$L,'ATL GA Inventory'!DZ$3)</f>
        <v>0</v>
      </c>
      <c r="EA123" s="45">
        <f>SUMIFS('ATL RAW'!$J:$J,'ATL RAW'!$I:$I,'ATL GA Inventory'!$B123,'ATL RAW'!$L:$L,'ATL GA Inventory'!EA$3)+SUMIFS('ATL CR'!$J:$J,'ATL CR'!$I:$I,'ATL GA Inventory'!$B123,'ATL CR'!$L:$L,'ATL GA Inventory'!EA$3)</f>
        <v>0</v>
      </c>
      <c r="EB123" s="45">
        <f>SUMIFS('ATL RAW'!$J:$J,'ATL RAW'!$I:$I,'ATL GA Inventory'!$B123,'ATL RAW'!$L:$L,'ATL GA Inventory'!EB$3)+SUMIFS('ATL CR'!$J:$J,'ATL CR'!$I:$I,'ATL GA Inventory'!$B123,'ATL CR'!$L:$L,'ATL GA Inventory'!EB$3)</f>
        <v>0</v>
      </c>
      <c r="EC123" s="45">
        <f>SUMIFS('ATL RAW'!$J:$J,'ATL RAW'!$I:$I,'ATL GA Inventory'!$B123,'ATL RAW'!$L:$L,'ATL GA Inventory'!EC$3)+SUMIFS('ATL CR'!$J:$J,'ATL CR'!$I:$I,'ATL GA Inventory'!$B123,'ATL CR'!$L:$L,'ATL GA Inventory'!EC$3)</f>
        <v>0</v>
      </c>
      <c r="ED123" s="45">
        <f>SUMIFS('ATL RAW'!$J:$J,'ATL RAW'!$I:$I,'ATL GA Inventory'!$B123,'ATL RAW'!$L:$L,'ATL GA Inventory'!ED$3)+SUMIFS('ATL CR'!$J:$J,'ATL CR'!$I:$I,'ATL GA Inventory'!$B123,'ATL CR'!$L:$L,'ATL GA Inventory'!ED$3)</f>
        <v>0</v>
      </c>
      <c r="EE123" s="45">
        <f>SUMIFS('ATL RAW'!$J:$J,'ATL RAW'!$I:$I,'ATL GA Inventory'!$B123,'ATL RAW'!$L:$L,'ATL GA Inventory'!EE$3)+SUMIFS('ATL CR'!$J:$J,'ATL CR'!$I:$I,'ATL GA Inventory'!$B123,'ATL CR'!$L:$L,'ATL GA Inventory'!EE$3)</f>
        <v>0</v>
      </c>
      <c r="EF123" s="45">
        <f>SUMIFS('ATL RAW'!$J:$J,'ATL RAW'!$I:$I,'ATL GA Inventory'!$B123,'ATL RAW'!$L:$L,'ATL GA Inventory'!EF$3)+SUMIFS('ATL CR'!$J:$J,'ATL CR'!$I:$I,'ATL GA Inventory'!$B123,'ATL CR'!$L:$L,'ATL GA Inventory'!EF$3)</f>
        <v>0</v>
      </c>
      <c r="EG123" s="45">
        <f>SUMIFS('ATL RAW'!$J:$J,'ATL RAW'!$I:$I,'ATL GA Inventory'!$B123,'ATL RAW'!$L:$L,'ATL GA Inventory'!EG$3)+SUMIFS('ATL CR'!$J:$J,'ATL CR'!$I:$I,'ATL GA Inventory'!$B123,'ATL CR'!$L:$L,'ATL GA Inventory'!EG$3)</f>
        <v>0</v>
      </c>
      <c r="EH123" s="45">
        <f>SUMIFS('ATL RAW'!$J:$J,'ATL RAW'!$I:$I,'ATL GA Inventory'!$B123,'ATL RAW'!$L:$L,'ATL GA Inventory'!EH$3)+SUMIFS('ATL CR'!$J:$J,'ATL CR'!$I:$I,'ATL GA Inventory'!$B123,'ATL CR'!$L:$L,'ATL GA Inventory'!EH$3)</f>
        <v>0</v>
      </c>
      <c r="EI123" s="45">
        <f>SUMIFS('ATL RAW'!$J:$J,'ATL RAW'!$I:$I,'ATL GA Inventory'!$B123,'ATL RAW'!$L:$L,'ATL GA Inventory'!EI$3)+SUMIFS('ATL CR'!$J:$J,'ATL CR'!$I:$I,'ATL GA Inventory'!$B123,'ATL CR'!$L:$L,'ATL GA Inventory'!EI$3)</f>
        <v>0</v>
      </c>
      <c r="EJ123" s="45">
        <f>SUMIFS('ATL RAW'!$J:$J,'ATL RAW'!$I:$I,'ATL GA Inventory'!$B123,'ATL RAW'!$L:$L,'ATL GA Inventory'!EJ$3)+SUMIFS('ATL CR'!$J:$J,'ATL CR'!$I:$I,'ATL GA Inventory'!$B123,'ATL CR'!$L:$L,'ATL GA Inventory'!EJ$3)</f>
        <v>0</v>
      </c>
      <c r="EK123" s="45">
        <f>SUMIFS('ATL RAW'!$J:$J,'ATL RAW'!$I:$I,'ATL GA Inventory'!$B123,'ATL RAW'!$L:$L,'ATL GA Inventory'!EK$3)+SUMIFS('ATL CR'!$J:$J,'ATL CR'!$I:$I,'ATL GA Inventory'!$B123,'ATL CR'!$L:$L,'ATL GA Inventory'!EK$3)</f>
        <v>0</v>
      </c>
      <c r="EL123" s="45">
        <f>SUMIFS('ATL RAW'!$J:$J,'ATL RAW'!$I:$I,'ATL GA Inventory'!$B123,'ATL RAW'!$L:$L,'ATL GA Inventory'!EL$3)+SUMIFS('ATL CR'!$J:$J,'ATL CR'!$I:$I,'ATL GA Inventory'!$B123,'ATL CR'!$L:$L,'ATL GA Inventory'!EL$3)</f>
        <v>0</v>
      </c>
      <c r="EM123" s="45">
        <f>SUMIFS('ATL RAW'!$J:$J,'ATL RAW'!$I:$I,'ATL GA Inventory'!$B123,'ATL RAW'!$L:$L,'ATL GA Inventory'!EM$3)+SUMIFS('ATL CR'!$J:$J,'ATL CR'!$I:$I,'ATL GA Inventory'!$B123,'ATL CR'!$L:$L,'ATL GA Inventory'!EM$3)</f>
        <v>0</v>
      </c>
      <c r="EN123" s="45">
        <f>SUMIFS('ATL RAW'!$J:$J,'ATL RAW'!$I:$I,'ATL GA Inventory'!$B123,'ATL RAW'!$L:$L,'ATL GA Inventory'!EN$3)+SUMIFS('ATL CR'!$J:$J,'ATL CR'!$I:$I,'ATL GA Inventory'!$B123,'ATL CR'!$L:$L,'ATL GA Inventory'!EN$3)</f>
        <v>0</v>
      </c>
      <c r="EO123" s="45">
        <f>SUMIFS('ATL RAW'!$J:$J,'ATL RAW'!$I:$I,'ATL GA Inventory'!$B123,'ATL RAW'!$L:$L,'ATL GA Inventory'!EO$3)+SUMIFS('ATL CR'!$J:$J,'ATL CR'!$I:$I,'ATL GA Inventory'!$B123,'ATL CR'!$L:$L,'ATL GA Inventory'!EO$3)</f>
        <v>0</v>
      </c>
      <c r="EP123" s="45">
        <f>SUMIFS('ATL RAW'!$J:$J,'ATL RAW'!$I:$I,'ATL GA Inventory'!$B123,'ATL RAW'!$L:$L,'ATL GA Inventory'!EP$3)+SUMIFS('ATL CR'!$J:$J,'ATL CR'!$I:$I,'ATL GA Inventory'!$B123,'ATL CR'!$L:$L,'ATL GA Inventory'!EP$3)</f>
        <v>0</v>
      </c>
      <c r="EQ123" s="45">
        <f>SUMIFS('ATL RAW'!$J:$J,'ATL RAW'!$I:$I,'ATL GA Inventory'!$B123,'ATL RAW'!$L:$L,'ATL GA Inventory'!EQ$3)+SUMIFS('ATL CR'!$J:$J,'ATL CR'!$I:$I,'ATL GA Inventory'!$B123,'ATL CR'!$L:$L,'ATL GA Inventory'!EQ$3)</f>
        <v>0</v>
      </c>
      <c r="ER123" s="45">
        <f>SUMIFS('ATL RAW'!$J:$J,'ATL RAW'!$I:$I,'ATL GA Inventory'!$B123,'ATL RAW'!$L:$L,'ATL GA Inventory'!ER$3)+SUMIFS('ATL CR'!$J:$J,'ATL CR'!$I:$I,'ATL GA Inventory'!$B123,'ATL CR'!$L:$L,'ATL GA Inventory'!ER$3)</f>
        <v>0</v>
      </c>
      <c r="ES123" s="45">
        <f>SUMIFS('ATL RAW'!$J:$J,'ATL RAW'!$I:$I,'ATL GA Inventory'!$B123,'ATL RAW'!$L:$L,'ATL GA Inventory'!ES$3)+SUMIFS('ATL CR'!$J:$J,'ATL CR'!$I:$I,'ATL GA Inventory'!$B123,'ATL CR'!$L:$L,'ATL GA Inventory'!ES$3)</f>
        <v>0</v>
      </c>
      <c r="ET123" s="45">
        <f>SUMIFS('ATL RAW'!$J:$J,'ATL RAW'!$I:$I,'ATL GA Inventory'!$B123,'ATL RAW'!$L:$L,'ATL GA Inventory'!ET$3)+SUMIFS('ATL CR'!$J:$J,'ATL CR'!$I:$I,'ATL GA Inventory'!$B123,'ATL CR'!$L:$L,'ATL GA Inventory'!ET$3)</f>
        <v>0</v>
      </c>
      <c r="EU123" s="45">
        <f>SUMIFS('ATL RAW'!$J:$J,'ATL RAW'!$I:$I,'ATL GA Inventory'!$B123,'ATL RAW'!$L:$L,'ATL GA Inventory'!EU$3)+SUMIFS('ATL CR'!$J:$J,'ATL CR'!$I:$I,'ATL GA Inventory'!$B123,'ATL CR'!$L:$L,'ATL GA Inventory'!EU$3)</f>
        <v>0</v>
      </c>
      <c r="EV123" s="45">
        <f>SUMIFS('ATL RAW'!$J:$J,'ATL RAW'!$I:$I,'ATL GA Inventory'!$B123,'ATL RAW'!$L:$L,'ATL GA Inventory'!EV$3)+SUMIFS('ATL CR'!$J:$J,'ATL CR'!$I:$I,'ATL GA Inventory'!$B123,'ATL CR'!$L:$L,'ATL GA Inventory'!EV$3)</f>
        <v>0</v>
      </c>
      <c r="EW123" s="45">
        <f>SUMIFS('ATL RAW'!$J:$J,'ATL RAW'!$I:$I,'ATL GA Inventory'!$B123,'ATL RAW'!$L:$L,'ATL GA Inventory'!EW$3)+SUMIFS('ATL CR'!$J:$J,'ATL CR'!$I:$I,'ATL GA Inventory'!$B123,'ATL CR'!$L:$L,'ATL GA Inventory'!EW$3)</f>
        <v>0</v>
      </c>
      <c r="EX123" s="45">
        <f>SUMIFS('ATL RAW'!$J:$J,'ATL RAW'!$I:$I,'ATL GA Inventory'!$B123,'ATL RAW'!$L:$L,'ATL GA Inventory'!EX$3)+SUMIFS('ATL CR'!$J:$J,'ATL CR'!$I:$I,'ATL GA Inventory'!$B123,'ATL CR'!$L:$L,'ATL GA Inventory'!EX$3)</f>
        <v>0</v>
      </c>
      <c r="EY123" s="45">
        <f>SUMIFS('ATL RAW'!$J:$J,'ATL RAW'!$I:$I,'ATL GA Inventory'!$B123,'ATL RAW'!$L:$L,'ATL GA Inventory'!EY$3)+SUMIFS('ATL CR'!$J:$J,'ATL CR'!$I:$I,'ATL GA Inventory'!$B123,'ATL CR'!$L:$L,'ATL GA Inventory'!EY$3)</f>
        <v>0</v>
      </c>
      <c r="EZ123" s="45">
        <f>SUMIFS('ATL RAW'!$J:$J,'ATL RAW'!$I:$I,'ATL GA Inventory'!$B123,'ATL RAW'!$L:$L,'ATL GA Inventory'!EZ$3)+SUMIFS('ATL CR'!$J:$J,'ATL CR'!$I:$I,'ATL GA Inventory'!$B123,'ATL CR'!$L:$L,'ATL GA Inventory'!EZ$3)</f>
        <v>0</v>
      </c>
      <c r="FA123" s="45">
        <f>SUMIFS('ATL RAW'!$J:$J,'ATL RAW'!$I:$I,'ATL GA Inventory'!$B123,'ATL RAW'!$L:$L,'ATL GA Inventory'!FA$3)+SUMIFS('ATL CR'!$J:$J,'ATL CR'!$I:$I,'ATL GA Inventory'!$B123,'ATL CR'!$L:$L,'ATL GA Inventory'!FA$3)</f>
        <v>0</v>
      </c>
      <c r="FB123" s="45">
        <f>SUMIFS('ATL RAW'!$J:$J,'ATL RAW'!$I:$I,'ATL GA Inventory'!$B123,'ATL RAW'!$L:$L,'ATL GA Inventory'!FB$3)+SUMIFS('ATL CR'!$J:$J,'ATL CR'!$I:$I,'ATL GA Inventory'!$B123,'ATL CR'!$L:$L,'ATL GA Inventory'!FB$3)</f>
        <v>0</v>
      </c>
      <c r="FC123" s="45">
        <f>SUMIFS('ATL RAW'!$J:$J,'ATL RAW'!$I:$I,'ATL GA Inventory'!$B123,'ATL RAW'!$L:$L,'ATL GA Inventory'!FC$3)+SUMIFS('ATL CR'!$J:$J,'ATL CR'!$I:$I,'ATL GA Inventory'!$B123,'ATL CR'!$L:$L,'ATL GA Inventory'!FC$3)</f>
        <v>0</v>
      </c>
      <c r="FD123" s="45">
        <f>SUMIFS('ATL RAW'!$J:$J,'ATL RAW'!$I:$I,'ATL GA Inventory'!$B123,'ATL RAW'!$L:$L,'ATL GA Inventory'!FD$3)+SUMIFS('ATL CR'!$J:$J,'ATL CR'!$I:$I,'ATL GA Inventory'!$B123,'ATL CR'!$L:$L,'ATL GA Inventory'!FD$3)</f>
        <v>0</v>
      </c>
      <c r="FE123" s="45">
        <f>SUMIFS('ATL RAW'!$J:$J,'ATL RAW'!$I:$I,'ATL GA Inventory'!$B123,'ATL RAW'!$L:$L,'ATL GA Inventory'!FE$3)+SUMIFS('ATL CR'!$J:$J,'ATL CR'!$I:$I,'ATL GA Inventory'!$B123,'ATL CR'!$L:$L,'ATL GA Inventory'!FE$3)</f>
        <v>0</v>
      </c>
      <c r="FF123" s="45">
        <f>SUMIFS('ATL RAW'!$J:$J,'ATL RAW'!$I:$I,'ATL GA Inventory'!$B123,'ATL RAW'!$L:$L,'ATL GA Inventory'!FF$3)+SUMIFS('ATL CR'!$J:$J,'ATL CR'!$I:$I,'ATL GA Inventory'!$B123,'ATL CR'!$L:$L,'ATL GA Inventory'!FF$3)</f>
        <v>0</v>
      </c>
      <c r="FG123" s="45">
        <f>SUMIFS('ATL RAW'!$J:$J,'ATL RAW'!$I:$I,'ATL GA Inventory'!$B123,'ATL RAW'!$L:$L,'ATL GA Inventory'!FG$3)+SUMIFS('ATL CR'!$J:$J,'ATL CR'!$I:$I,'ATL GA Inventory'!$B123,'ATL CR'!$L:$L,'ATL GA Inventory'!FG$3)</f>
        <v>0</v>
      </c>
      <c r="FH123" s="45">
        <f>SUMIFS('ATL RAW'!$J:$J,'ATL RAW'!$I:$I,'ATL GA Inventory'!$B123,'ATL RAW'!$L:$L,'ATL GA Inventory'!FH$3)+SUMIFS('ATL CR'!$J:$J,'ATL CR'!$I:$I,'ATL GA Inventory'!$B123,'ATL CR'!$L:$L,'ATL GA Inventory'!FH$3)</f>
        <v>0</v>
      </c>
      <c r="FI123" s="45">
        <f>SUMIFS('ATL RAW'!$J:$J,'ATL RAW'!$I:$I,'ATL GA Inventory'!$B123,'ATL RAW'!$L:$L,'ATL GA Inventory'!FI$3)+SUMIFS('ATL CR'!$J:$J,'ATL CR'!$I:$I,'ATL GA Inventory'!$B123,'ATL CR'!$L:$L,'ATL GA Inventory'!FI$3)</f>
        <v>0</v>
      </c>
      <c r="FJ123" s="45">
        <f>SUMIFS('ATL RAW'!$J:$J,'ATL RAW'!$I:$I,'ATL GA Inventory'!$B123,'ATL RAW'!$L:$L,'ATL GA Inventory'!FJ$3)+SUMIFS('ATL CR'!$J:$J,'ATL CR'!$I:$I,'ATL GA Inventory'!$B123,'ATL CR'!$L:$L,'ATL GA Inventory'!FJ$3)</f>
        <v>0</v>
      </c>
      <c r="FK123" s="45">
        <f>SUMIFS('ATL RAW'!$J:$J,'ATL RAW'!$I:$I,'ATL GA Inventory'!$B123,'ATL RAW'!$L:$L,'ATL GA Inventory'!FK$3)+SUMIFS('ATL CR'!$J:$J,'ATL CR'!$I:$I,'ATL GA Inventory'!$B123,'ATL CR'!$L:$L,'ATL GA Inventory'!FK$3)</f>
        <v>0</v>
      </c>
      <c r="FL123" s="45">
        <f>SUMIFS('ATL RAW'!$J:$J,'ATL RAW'!$I:$I,'ATL GA Inventory'!$B123,'ATL RAW'!$L:$L,'ATL GA Inventory'!FL$3)+SUMIFS('ATL CR'!$J:$J,'ATL CR'!$I:$I,'ATL GA Inventory'!$B123,'ATL CR'!$L:$L,'ATL GA Inventory'!FL$3)</f>
        <v>0</v>
      </c>
      <c r="FM123" s="45">
        <f>SUMIFS('ATL RAW'!$J:$J,'ATL RAW'!$I:$I,'ATL GA Inventory'!$B123,'ATL RAW'!$L:$L,'ATL GA Inventory'!FM$3)+SUMIFS('ATL CR'!$J:$J,'ATL CR'!$I:$I,'ATL GA Inventory'!$B123,'ATL CR'!$L:$L,'ATL GA Inventory'!FM$3)</f>
        <v>0</v>
      </c>
      <c r="FN123" s="45">
        <f>SUMIFS('ATL RAW'!$J:$J,'ATL RAW'!$I:$I,'ATL GA Inventory'!$B123,'ATL RAW'!$L:$L,'ATL GA Inventory'!FN$3)+SUMIFS('ATL CR'!$J:$J,'ATL CR'!$I:$I,'ATL GA Inventory'!$B123,'ATL CR'!$L:$L,'ATL GA Inventory'!FN$3)</f>
        <v>0</v>
      </c>
      <c r="FO123" s="45">
        <f>SUMIFS('ATL RAW'!$J:$J,'ATL RAW'!$I:$I,'ATL GA Inventory'!$B123,'ATL RAW'!$L:$L,'ATL GA Inventory'!FO$3)+SUMIFS('ATL CR'!$J:$J,'ATL CR'!$I:$I,'ATL GA Inventory'!$B123,'ATL CR'!$L:$L,'ATL GA Inventory'!FO$3)</f>
        <v>0</v>
      </c>
      <c r="FP123" s="45">
        <f>SUMIFS('ATL RAW'!$J:$J,'ATL RAW'!$I:$I,'ATL GA Inventory'!$B123,'ATL RAW'!$L:$L,'ATL GA Inventory'!FP$3)+SUMIFS('ATL CR'!$J:$J,'ATL CR'!$I:$I,'ATL GA Inventory'!$B123,'ATL CR'!$L:$L,'ATL GA Inventory'!FP$3)</f>
        <v>0</v>
      </c>
      <c r="FQ123" s="45">
        <f>SUMIFS('ATL RAW'!$J:$J,'ATL RAW'!$I:$I,'ATL GA Inventory'!$B123,'ATL RAW'!$L:$L,'ATL GA Inventory'!FQ$3)+SUMIFS('ATL CR'!$J:$J,'ATL CR'!$I:$I,'ATL GA Inventory'!$B123,'ATL CR'!$L:$L,'ATL GA Inventory'!FQ$3)</f>
        <v>0</v>
      </c>
      <c r="FR123" s="45">
        <f>SUMIFS('ATL RAW'!$J:$J,'ATL RAW'!$I:$I,'ATL GA Inventory'!$B123,'ATL RAW'!$L:$L,'ATL GA Inventory'!FR$3)+SUMIFS('ATL CR'!$J:$J,'ATL CR'!$I:$I,'ATL GA Inventory'!$B123,'ATL CR'!$L:$L,'ATL GA Inventory'!FR$3)</f>
        <v>0</v>
      </c>
      <c r="FS123" s="45">
        <f>SUMIFS('ATL RAW'!$J:$J,'ATL RAW'!$I:$I,'ATL GA Inventory'!$B123,'ATL RAW'!$L:$L,'ATL GA Inventory'!FS$3)+SUMIFS('ATL CR'!$J:$J,'ATL CR'!$I:$I,'ATL GA Inventory'!$B123,'ATL CR'!$L:$L,'ATL GA Inventory'!FS$3)</f>
        <v>0</v>
      </c>
      <c r="FT123" s="45">
        <f>SUMIFS('ATL RAW'!$J:$J,'ATL RAW'!$I:$I,'ATL GA Inventory'!$B123,'ATL RAW'!$L:$L,'ATL GA Inventory'!FT$3)+SUMIFS('ATL CR'!$J:$J,'ATL CR'!$I:$I,'ATL GA Inventory'!$B123,'ATL CR'!$L:$L,'ATL GA Inventory'!FT$3)</f>
        <v>0</v>
      </c>
      <c r="FU123" s="45">
        <f>SUMIFS('ATL RAW'!$J:$J,'ATL RAW'!$I:$I,'ATL GA Inventory'!$B123,'ATL RAW'!$L:$L,'ATL GA Inventory'!FU$3)+SUMIFS('ATL CR'!$J:$J,'ATL CR'!$I:$I,'ATL GA Inventory'!$B123,'ATL CR'!$L:$L,'ATL GA Inventory'!FU$3)</f>
        <v>0</v>
      </c>
      <c r="FV123" s="45">
        <f>SUMIFS('ATL RAW'!$J:$J,'ATL RAW'!$I:$I,'ATL GA Inventory'!$B123,'ATL RAW'!$L:$L,'ATL GA Inventory'!FV$3)+SUMIFS('ATL CR'!$J:$J,'ATL CR'!$I:$I,'ATL GA Inventory'!$B123,'ATL CR'!$L:$L,'ATL GA Inventory'!FV$3)</f>
        <v>0</v>
      </c>
      <c r="FW123" s="45">
        <f>SUMIFS('ATL RAW'!$J:$J,'ATL RAW'!$I:$I,'ATL GA Inventory'!$B123,'ATL RAW'!$L:$L,'ATL GA Inventory'!FW$3)+SUMIFS('ATL CR'!$J:$J,'ATL CR'!$I:$I,'ATL GA Inventory'!$B123,'ATL CR'!$L:$L,'ATL GA Inventory'!FW$3)</f>
        <v>0</v>
      </c>
      <c r="FX123" s="45">
        <f>SUMIFS('ATL RAW'!$J:$J,'ATL RAW'!$I:$I,'ATL GA Inventory'!$B123,'ATL RAW'!$L:$L,'ATL GA Inventory'!FX$3)+SUMIFS('ATL CR'!$J:$J,'ATL CR'!$I:$I,'ATL GA Inventory'!$B123,'ATL CR'!$L:$L,'ATL GA Inventory'!FX$3)</f>
        <v>0</v>
      </c>
      <c r="FY123" s="45">
        <f>SUMIFS('ATL RAW'!$J:$J,'ATL RAW'!$I:$I,'ATL GA Inventory'!$B123,'ATL RAW'!$L:$L,'ATL GA Inventory'!FY$3)+SUMIFS('ATL CR'!$J:$J,'ATL CR'!$I:$I,'ATL GA Inventory'!$B123,'ATL CR'!$L:$L,'ATL GA Inventory'!FY$3)</f>
        <v>0</v>
      </c>
      <c r="FZ123" s="45">
        <f>SUMIFS('ATL RAW'!$J:$J,'ATL RAW'!$I:$I,'ATL GA Inventory'!$B123,'ATL RAW'!$L:$L,'ATL GA Inventory'!FZ$3)+SUMIFS('ATL CR'!$J:$J,'ATL CR'!$I:$I,'ATL GA Inventory'!$B123,'ATL CR'!$L:$L,'ATL GA Inventory'!FZ$3)</f>
        <v>0</v>
      </c>
      <c r="GA123" s="45">
        <f>SUMIFS('ATL RAW'!$J:$J,'ATL RAW'!$I:$I,'ATL GA Inventory'!$B123,'ATL RAW'!$L:$L,'ATL GA Inventory'!GA$3)+SUMIFS('ATL CR'!$J:$J,'ATL CR'!$I:$I,'ATL GA Inventory'!$B123,'ATL CR'!$L:$L,'ATL GA Inventory'!GA$3)</f>
        <v>0</v>
      </c>
      <c r="GB123" s="45">
        <f>SUMIFS('ATL RAW'!$J:$J,'ATL RAW'!$I:$I,'ATL GA Inventory'!$B123,'ATL RAW'!$L:$L,'ATL GA Inventory'!GB$3)+SUMIFS('ATL CR'!$J:$J,'ATL CR'!$I:$I,'ATL GA Inventory'!$B123,'ATL CR'!$L:$L,'ATL GA Inventory'!GB$3)</f>
        <v>0</v>
      </c>
      <c r="GC123" s="45">
        <f>SUMIFS('ATL RAW'!$J:$J,'ATL RAW'!$I:$I,'ATL GA Inventory'!$B123,'ATL RAW'!$L:$L,'ATL GA Inventory'!GC$3)+SUMIFS('ATL CR'!$J:$J,'ATL CR'!$I:$I,'ATL GA Inventory'!$B123,'ATL CR'!$L:$L,'ATL GA Inventory'!GC$3)</f>
        <v>0</v>
      </c>
      <c r="GD123" s="45">
        <f>SUMIFS('ATL RAW'!$J:$J,'ATL RAW'!$I:$I,'ATL GA Inventory'!$B123,'ATL RAW'!$L:$L,'ATL GA Inventory'!GD$3)+SUMIFS('ATL CR'!$J:$J,'ATL CR'!$I:$I,'ATL GA Inventory'!$B123,'ATL CR'!$L:$L,'ATL GA Inventory'!GD$3)</f>
        <v>0</v>
      </c>
      <c r="GE123" s="45">
        <f>SUMIFS('ATL RAW'!$J:$J,'ATL RAW'!$I:$I,'ATL GA Inventory'!$B123,'ATL RAW'!$L:$L,'ATL GA Inventory'!GE$3)+SUMIFS('ATL CR'!$J:$J,'ATL CR'!$I:$I,'ATL GA Inventory'!$B123,'ATL CR'!$L:$L,'ATL GA Inventory'!GE$3)</f>
        <v>0</v>
      </c>
      <c r="GF123" s="45">
        <f>SUMIFS('ATL RAW'!$J:$J,'ATL RAW'!$I:$I,'ATL GA Inventory'!$B123,'ATL RAW'!$L:$L,'ATL GA Inventory'!GF$3)+SUMIFS('ATL CR'!$J:$J,'ATL CR'!$I:$I,'ATL GA Inventory'!$B123,'ATL CR'!$L:$L,'ATL GA Inventory'!GF$3)</f>
        <v>0</v>
      </c>
      <c r="GG123" s="45">
        <f>SUMIFS('ATL RAW'!$J:$J,'ATL RAW'!$I:$I,'ATL GA Inventory'!$B123,'ATL RAW'!$L:$L,'ATL GA Inventory'!GG$3)+SUMIFS('ATL CR'!$J:$J,'ATL CR'!$I:$I,'ATL GA Inventory'!$B123,'ATL CR'!$L:$L,'ATL GA Inventory'!GG$3)</f>
        <v>0</v>
      </c>
      <c r="GH123" s="45">
        <f>SUMIFS('ATL RAW'!$J:$J,'ATL RAW'!$I:$I,'ATL GA Inventory'!$B123,'ATL RAW'!$L:$L,'ATL GA Inventory'!GH$3)+SUMIFS('ATL CR'!$J:$J,'ATL CR'!$I:$I,'ATL GA Inventory'!$B123,'ATL CR'!$L:$L,'ATL GA Inventory'!GH$3)</f>
        <v>0</v>
      </c>
      <c r="GI123" s="45">
        <f>SUMIFS('ATL RAW'!$J:$J,'ATL RAW'!$I:$I,'ATL GA Inventory'!$B123,'ATL RAW'!$L:$L,'ATL GA Inventory'!GI$3)+SUMIFS('ATL CR'!$J:$J,'ATL CR'!$I:$I,'ATL GA Inventory'!$B123,'ATL CR'!$L:$L,'ATL GA Inventory'!GI$3)</f>
        <v>0</v>
      </c>
      <c r="GJ123" s="45">
        <f>SUMIFS('ATL RAW'!$J:$J,'ATL RAW'!$I:$I,'ATL GA Inventory'!$B123,'ATL RAW'!$L:$L,'ATL GA Inventory'!GJ$3)+SUMIFS('ATL CR'!$J:$J,'ATL CR'!$I:$I,'ATL GA Inventory'!$B123,'ATL CR'!$L:$L,'ATL GA Inventory'!GJ$3)</f>
        <v>0</v>
      </c>
      <c r="GK123" s="45">
        <f>SUMIFS('ATL RAW'!$J:$J,'ATL RAW'!$I:$I,'ATL GA Inventory'!$B123,'ATL RAW'!$L:$L,'ATL GA Inventory'!GK$3)+SUMIFS('ATL CR'!$J:$J,'ATL CR'!$I:$I,'ATL GA Inventory'!$B123,'ATL CR'!$L:$L,'ATL GA Inventory'!GK$3)</f>
        <v>0</v>
      </c>
      <c r="GL123" s="45">
        <f>SUMIFS('ATL RAW'!$J:$J,'ATL RAW'!$I:$I,'ATL GA Inventory'!$B123,'ATL RAW'!$L:$L,'ATL GA Inventory'!GL$3)+SUMIFS('ATL CR'!$J:$J,'ATL CR'!$I:$I,'ATL GA Inventory'!$B123,'ATL CR'!$L:$L,'ATL GA Inventory'!GL$3)</f>
        <v>0</v>
      </c>
      <c r="GM123" s="45">
        <f>SUMIFS('ATL RAW'!$J:$J,'ATL RAW'!$I:$I,'ATL GA Inventory'!$B123,'ATL RAW'!$L:$L,'ATL GA Inventory'!GM$3)+SUMIFS('ATL CR'!$J:$J,'ATL CR'!$I:$I,'ATL GA Inventory'!$B123,'ATL CR'!$L:$L,'ATL GA Inventory'!GM$3)</f>
        <v>0</v>
      </c>
      <c r="GN123" s="45">
        <f>SUMIFS('ATL RAW'!$J:$J,'ATL RAW'!$I:$I,'ATL GA Inventory'!$B123,'ATL RAW'!$L:$L,'ATL GA Inventory'!GN$3)+SUMIFS('ATL CR'!$J:$J,'ATL CR'!$I:$I,'ATL GA Inventory'!$B123,'ATL CR'!$L:$L,'ATL GA Inventory'!GN$3)</f>
        <v>0</v>
      </c>
      <c r="GO123" s="45">
        <f>SUMIFS('ATL RAW'!$J:$J,'ATL RAW'!$I:$I,'ATL GA Inventory'!$B123,'ATL RAW'!$L:$L,'ATL GA Inventory'!GO$3)+SUMIFS('ATL CR'!$J:$J,'ATL CR'!$I:$I,'ATL GA Inventory'!$B123,'ATL CR'!$L:$L,'ATL GA Inventory'!GO$3)</f>
        <v>0</v>
      </c>
      <c r="GP123" s="45">
        <f>SUMIFS('ATL RAW'!$J:$J,'ATL RAW'!$I:$I,'ATL GA Inventory'!$B123,'ATL RAW'!$L:$L,'ATL GA Inventory'!GP$3)+SUMIFS('ATL CR'!$J:$J,'ATL CR'!$I:$I,'ATL GA Inventory'!$B123,'ATL CR'!$L:$L,'ATL GA Inventory'!GP$3)</f>
        <v>0</v>
      </c>
      <c r="GQ123" s="45">
        <f>SUMIFS('ATL RAW'!$J:$J,'ATL RAW'!$I:$I,'ATL GA Inventory'!$B123,'ATL RAW'!$L:$L,'ATL GA Inventory'!GQ$3)+SUMIFS('ATL CR'!$J:$J,'ATL CR'!$I:$I,'ATL GA Inventory'!$B123,'ATL CR'!$L:$L,'ATL GA Inventory'!GQ$3)</f>
        <v>0</v>
      </c>
      <c r="GR123" s="45">
        <f>SUMIFS('ATL RAW'!$J:$J,'ATL RAW'!$I:$I,'ATL GA Inventory'!$B123,'ATL RAW'!$L:$L,'ATL GA Inventory'!GR$3)+SUMIFS('ATL CR'!$J:$J,'ATL CR'!$I:$I,'ATL GA Inventory'!$B123,'ATL CR'!$L:$L,'ATL GA Inventory'!GR$3)</f>
        <v>0</v>
      </c>
      <c r="GS123" s="45">
        <f>SUMIFS('ATL RAW'!$J:$J,'ATL RAW'!$I:$I,'ATL GA Inventory'!$B123,'ATL RAW'!$L:$L,'ATL GA Inventory'!GS$3)+SUMIFS('ATL CR'!$J:$J,'ATL CR'!$I:$I,'ATL GA Inventory'!$B123,'ATL CR'!$L:$L,'ATL GA Inventory'!GS$3)</f>
        <v>0</v>
      </c>
      <c r="GT123" s="45">
        <f>SUMIFS('ATL RAW'!$J:$J,'ATL RAW'!$I:$I,'ATL GA Inventory'!$B123,'ATL RAW'!$L:$L,'ATL GA Inventory'!GT$3)+SUMIFS('ATL CR'!$J:$J,'ATL CR'!$I:$I,'ATL GA Inventory'!$B123,'ATL CR'!$L:$L,'ATL GA Inventory'!GT$3)</f>
        <v>0</v>
      </c>
      <c r="GU123" s="45">
        <f>SUMIFS('ATL RAW'!$J:$J,'ATL RAW'!$I:$I,'ATL GA Inventory'!$B123,'ATL RAW'!$L:$L,'ATL GA Inventory'!GU$3)+SUMIFS('ATL CR'!$J:$J,'ATL CR'!$I:$I,'ATL GA Inventory'!$B123,'ATL CR'!$L:$L,'ATL GA Inventory'!GU$3)</f>
        <v>0</v>
      </c>
      <c r="GV123" s="45">
        <f>SUMIFS('ATL RAW'!$J:$J,'ATL RAW'!$I:$I,'ATL GA Inventory'!$B123,'ATL RAW'!$L:$L,'ATL GA Inventory'!GV$3)+SUMIFS('ATL CR'!$J:$J,'ATL CR'!$I:$I,'ATL GA Inventory'!$B123,'ATL CR'!$L:$L,'ATL GA Inventory'!GV$3)</f>
        <v>0</v>
      </c>
      <c r="GW123" s="45">
        <f>SUMIFS('ATL RAW'!$J:$J,'ATL RAW'!$I:$I,'ATL GA Inventory'!$B123,'ATL RAW'!$L:$L,'ATL GA Inventory'!GW$3)+SUMIFS('ATL CR'!$J:$J,'ATL CR'!$I:$I,'ATL GA Inventory'!$B123,'ATL CR'!$L:$L,'ATL GA Inventory'!GW$3)</f>
        <v>0</v>
      </c>
      <c r="GX123" s="45">
        <f>SUMIFS('ATL RAW'!$J:$J,'ATL RAW'!$I:$I,'ATL GA Inventory'!$B123,'ATL RAW'!$L:$L,'ATL GA Inventory'!GX$3)+SUMIFS('ATL CR'!$J:$J,'ATL CR'!$I:$I,'ATL GA Inventory'!$B123,'ATL CR'!$L:$L,'ATL GA Inventory'!GX$3)</f>
        <v>0</v>
      </c>
      <c r="GY123" s="45">
        <f>SUMIFS('ATL RAW'!$J:$J,'ATL RAW'!$I:$I,'ATL GA Inventory'!$B123,'ATL RAW'!$L:$L,'ATL GA Inventory'!GY$3)+SUMIFS('ATL CR'!$J:$J,'ATL CR'!$I:$I,'ATL GA Inventory'!$B123,'ATL CR'!$L:$L,'ATL GA Inventory'!GY$3)</f>
        <v>0</v>
      </c>
    </row>
    <row r="124" spans="1:207" hidden="1">
      <c r="A124" s="43" t="s">
        <v>936</v>
      </c>
      <c r="B124" s="43">
        <f t="shared" si="14"/>
        <v>46219130</v>
      </c>
      <c r="C124" s="43" t="str">
        <f t="shared" si="14"/>
        <v>Q.PEAK DUO BLK G6P+</v>
      </c>
      <c r="D124" s="44" t="str">
        <f t="shared" si="14"/>
        <v>350</v>
      </c>
      <c r="E124" s="45">
        <f>SUMIFS('ATL RAW'!$J:$J,'ATL RAW'!$I:$I,'ATL GA Inventory'!$B124,'ATL RAW'!$L:$L,'ATL GA Inventory'!E$3)+SUMIFS('ATL CR'!$J:$J,'ATL CR'!$I:$I,'ATL GA Inventory'!$B124,'ATL CR'!$L:$L,'ATL GA Inventory'!E$3)</f>
        <v>0</v>
      </c>
      <c r="F124" s="45">
        <f>SUMIFS('ATL RAW'!$J:$J,'ATL RAW'!$I:$I,'ATL GA Inventory'!$B124,'ATL RAW'!$L:$L,'ATL GA Inventory'!F$3)+SUMIFS('ATL CR'!$J:$J,'ATL CR'!$I:$I,'ATL GA Inventory'!$B124,'ATL CR'!$L:$L,'ATL GA Inventory'!F$3)</f>
        <v>0</v>
      </c>
      <c r="G124" s="45">
        <f>SUMIFS('ATL RAW'!$J:$J,'ATL RAW'!$I:$I,'ATL GA Inventory'!$B124,'ATL RAW'!$L:$L,'ATL GA Inventory'!G$3)+SUMIFS('ATL CR'!$J:$J,'ATL CR'!$I:$I,'ATL GA Inventory'!$B124,'ATL CR'!$L:$L,'ATL GA Inventory'!G$3)</f>
        <v>0</v>
      </c>
      <c r="H124" s="45">
        <f>SUMIFS('ATL RAW'!$J:$J,'ATL RAW'!$I:$I,'ATL GA Inventory'!$B124,'ATL RAW'!$L:$L,'ATL GA Inventory'!H$3)+SUMIFS('ATL CR'!$J:$J,'ATL CR'!$I:$I,'ATL GA Inventory'!$B124,'ATL CR'!$L:$L,'ATL GA Inventory'!H$3)</f>
        <v>0</v>
      </c>
      <c r="I124" s="45">
        <f>SUMIFS('ATL RAW'!$J:$J,'ATL RAW'!$I:$I,'ATL GA Inventory'!$B124,'ATL RAW'!$L:$L,'ATL GA Inventory'!I$3)+SUMIFS('ATL CR'!$J:$J,'ATL CR'!$I:$I,'ATL GA Inventory'!$B124,'ATL CR'!$L:$L,'ATL GA Inventory'!I$3)</f>
        <v>0</v>
      </c>
      <c r="J124" s="45">
        <f>SUMIFS('ATL RAW'!$J:$J,'ATL RAW'!$I:$I,'ATL GA Inventory'!$B124,'ATL RAW'!$L:$L,'ATL GA Inventory'!J$3)+SUMIFS('ATL CR'!$J:$J,'ATL CR'!$I:$I,'ATL GA Inventory'!$B124,'ATL CR'!$L:$L,'ATL GA Inventory'!J$3)</f>
        <v>0</v>
      </c>
      <c r="K124" s="45">
        <f>SUMIFS('ATL RAW'!$J:$J,'ATL RAW'!$I:$I,'ATL GA Inventory'!$B124,'ATL RAW'!$L:$L,'ATL GA Inventory'!K$3)+SUMIFS('ATL CR'!$J:$J,'ATL CR'!$I:$I,'ATL GA Inventory'!$B124,'ATL CR'!$L:$L,'ATL GA Inventory'!K$3)</f>
        <v>0</v>
      </c>
      <c r="L124" s="45">
        <f>SUMIFS('ATL RAW'!$J:$J,'ATL RAW'!$I:$I,'ATL GA Inventory'!$B124,'ATL RAW'!$L:$L,'ATL GA Inventory'!L$3)+SUMIFS('ATL CR'!$J:$J,'ATL CR'!$I:$I,'ATL GA Inventory'!$B124,'ATL CR'!$L:$L,'ATL GA Inventory'!L$3)</f>
        <v>0</v>
      </c>
      <c r="M124" s="45">
        <f>SUMIFS('ATL RAW'!$J:$J,'ATL RAW'!$I:$I,'ATL GA Inventory'!$B124,'ATL RAW'!$L:$L,'ATL GA Inventory'!M$3)+SUMIFS('ATL CR'!$J:$J,'ATL CR'!$I:$I,'ATL GA Inventory'!$B124,'ATL CR'!$L:$L,'ATL GA Inventory'!M$3)</f>
        <v>0</v>
      </c>
      <c r="N124" s="45">
        <f>SUMIFS('ATL RAW'!$J:$J,'ATL RAW'!$I:$I,'ATL GA Inventory'!$B124,'ATL RAW'!$L:$L,'ATL GA Inventory'!N$3)+SUMIFS('ATL CR'!$J:$J,'ATL CR'!$I:$I,'ATL GA Inventory'!$B124,'ATL CR'!$L:$L,'ATL GA Inventory'!N$3)</f>
        <v>0</v>
      </c>
      <c r="O124" s="45">
        <f>SUMIFS('ATL RAW'!$J:$J,'ATL RAW'!$I:$I,'ATL GA Inventory'!$B124,'ATL RAW'!$L:$L,'ATL GA Inventory'!O$3)+SUMIFS('ATL CR'!$J:$J,'ATL CR'!$I:$I,'ATL GA Inventory'!$B124,'ATL CR'!$L:$L,'ATL GA Inventory'!O$3)</f>
        <v>0</v>
      </c>
      <c r="P124" s="45">
        <f>SUMIFS('ATL RAW'!$J:$J,'ATL RAW'!$I:$I,'ATL GA Inventory'!$B124,'ATL RAW'!$L:$L,'ATL GA Inventory'!P$3)+SUMIFS('ATL CR'!$J:$J,'ATL CR'!$I:$I,'ATL GA Inventory'!$B124,'ATL CR'!$L:$L,'ATL GA Inventory'!P$3)</f>
        <v>0</v>
      </c>
      <c r="Q124" s="45">
        <f>SUMIFS('ATL RAW'!$J:$J,'ATL RAW'!$I:$I,'ATL GA Inventory'!$B124,'ATL RAW'!$L:$L,'ATL GA Inventory'!Q$3)+SUMIFS('ATL CR'!$J:$J,'ATL CR'!$I:$I,'ATL GA Inventory'!$B124,'ATL CR'!$L:$L,'ATL GA Inventory'!Q$3)</f>
        <v>0</v>
      </c>
      <c r="R124" s="45">
        <f>SUMIFS('ATL RAW'!$J:$J,'ATL RAW'!$I:$I,'ATL GA Inventory'!$B124,'ATL RAW'!$L:$L,'ATL GA Inventory'!R$3)+SUMIFS('ATL CR'!$J:$J,'ATL CR'!$I:$I,'ATL GA Inventory'!$B124,'ATL CR'!$L:$L,'ATL GA Inventory'!R$3)</f>
        <v>0</v>
      </c>
      <c r="S124" s="45">
        <f>SUMIFS('ATL RAW'!$J:$J,'ATL RAW'!$I:$I,'ATL GA Inventory'!$B124,'ATL RAW'!$L:$L,'ATL GA Inventory'!S$3)+SUMIFS('ATL CR'!$J:$J,'ATL CR'!$I:$I,'ATL GA Inventory'!$B124,'ATL CR'!$L:$L,'ATL GA Inventory'!S$3)</f>
        <v>0</v>
      </c>
      <c r="T124" s="45">
        <f>SUMIFS('ATL RAW'!$J:$J,'ATL RAW'!$I:$I,'ATL GA Inventory'!$B124,'ATL RAW'!$L:$L,'ATL GA Inventory'!T$3)+SUMIFS('ATL CR'!$J:$J,'ATL CR'!$I:$I,'ATL GA Inventory'!$B124,'ATL CR'!$L:$L,'ATL GA Inventory'!T$3)</f>
        <v>0</v>
      </c>
      <c r="U124" s="45">
        <f>SUMIFS('ATL RAW'!$J:$J,'ATL RAW'!$I:$I,'ATL GA Inventory'!$B124,'ATL RAW'!$L:$L,'ATL GA Inventory'!U$3)+SUMIFS('ATL CR'!$J:$J,'ATL CR'!$I:$I,'ATL GA Inventory'!$B124,'ATL CR'!$L:$L,'ATL GA Inventory'!U$3)</f>
        <v>0</v>
      </c>
      <c r="V124" s="45">
        <f>SUMIFS('ATL RAW'!$J:$J,'ATL RAW'!$I:$I,'ATL GA Inventory'!$B124,'ATL RAW'!$L:$L,'ATL GA Inventory'!V$3)+SUMIFS('ATL CR'!$J:$J,'ATL CR'!$I:$I,'ATL GA Inventory'!$B124,'ATL CR'!$L:$L,'ATL GA Inventory'!V$3)</f>
        <v>0</v>
      </c>
      <c r="W124" s="45">
        <f>SUMIFS('ATL RAW'!$J:$J,'ATL RAW'!$I:$I,'ATL GA Inventory'!$B124,'ATL RAW'!$L:$L,'ATL GA Inventory'!W$3)+SUMIFS('ATL CR'!$J:$J,'ATL CR'!$I:$I,'ATL GA Inventory'!$B124,'ATL CR'!$L:$L,'ATL GA Inventory'!W$3)</f>
        <v>0</v>
      </c>
      <c r="X124" s="45">
        <f>SUMIFS('ATL RAW'!$J:$J,'ATL RAW'!$I:$I,'ATL GA Inventory'!$B124,'ATL RAW'!$L:$L,'ATL GA Inventory'!X$3)+SUMIFS('ATL CR'!$J:$J,'ATL CR'!$I:$I,'ATL GA Inventory'!$B124,'ATL CR'!$L:$L,'ATL GA Inventory'!X$3)</f>
        <v>0</v>
      </c>
      <c r="Y124" s="45">
        <f>SUMIFS('ATL RAW'!$J:$J,'ATL RAW'!$I:$I,'ATL GA Inventory'!$B124,'ATL RAW'!$L:$L,'ATL GA Inventory'!Y$3)+SUMIFS('ATL CR'!$J:$J,'ATL CR'!$I:$I,'ATL GA Inventory'!$B124,'ATL CR'!$L:$L,'ATL GA Inventory'!Y$3)</f>
        <v>0</v>
      </c>
      <c r="Z124" s="45">
        <f>SUMIFS('ATL RAW'!$J:$J,'ATL RAW'!$I:$I,'ATL GA Inventory'!$B124,'ATL RAW'!$L:$L,'ATL GA Inventory'!Z$3)+SUMIFS('ATL CR'!$J:$J,'ATL CR'!$I:$I,'ATL GA Inventory'!$B124,'ATL CR'!$L:$L,'ATL GA Inventory'!Z$3)</f>
        <v>0</v>
      </c>
      <c r="AA124" s="45">
        <f>SUMIFS('ATL RAW'!$J:$J,'ATL RAW'!$I:$I,'ATL GA Inventory'!$B124,'ATL RAW'!$L:$L,'ATL GA Inventory'!AA$3)+SUMIFS('ATL CR'!$J:$J,'ATL CR'!$I:$I,'ATL GA Inventory'!$B124,'ATL CR'!$L:$L,'ATL GA Inventory'!AA$3)</f>
        <v>0</v>
      </c>
      <c r="AB124" s="45">
        <f>SUMIFS('ATL RAW'!$J:$J,'ATL RAW'!$I:$I,'ATL GA Inventory'!$B124,'ATL RAW'!$L:$L,'ATL GA Inventory'!AB$3)+SUMIFS('ATL CR'!$J:$J,'ATL CR'!$I:$I,'ATL GA Inventory'!$B124,'ATL CR'!$L:$L,'ATL GA Inventory'!AB$3)</f>
        <v>0</v>
      </c>
      <c r="AC124" s="45">
        <f>SUMIFS('ATL RAW'!$J:$J,'ATL RAW'!$I:$I,'ATL GA Inventory'!$B124,'ATL RAW'!$L:$L,'ATL GA Inventory'!AC$3)+SUMIFS('ATL CR'!$J:$J,'ATL CR'!$I:$I,'ATL GA Inventory'!$B124,'ATL CR'!$L:$L,'ATL GA Inventory'!AC$3)</f>
        <v>0</v>
      </c>
      <c r="AD124" s="45">
        <f>SUMIFS('ATL RAW'!$J:$J,'ATL RAW'!$I:$I,'ATL GA Inventory'!$B124,'ATL RAW'!$L:$L,'ATL GA Inventory'!AD$3)+SUMIFS('ATL CR'!$J:$J,'ATL CR'!$I:$I,'ATL GA Inventory'!$B124,'ATL CR'!$L:$L,'ATL GA Inventory'!AD$3)</f>
        <v>0</v>
      </c>
      <c r="AE124" s="45">
        <f>SUMIFS('ATL RAW'!$J:$J,'ATL RAW'!$I:$I,'ATL GA Inventory'!$B124,'ATL RAW'!$L:$L,'ATL GA Inventory'!AE$3)+SUMIFS('ATL CR'!$J:$J,'ATL CR'!$I:$I,'ATL GA Inventory'!$B124,'ATL CR'!$L:$L,'ATL GA Inventory'!AE$3)</f>
        <v>0</v>
      </c>
      <c r="AF124" s="45">
        <f>SUMIFS('ATL RAW'!$J:$J,'ATL RAW'!$I:$I,'ATL GA Inventory'!$B124,'ATL RAW'!$L:$L,'ATL GA Inventory'!AF$3)+SUMIFS('ATL CR'!$J:$J,'ATL CR'!$I:$I,'ATL GA Inventory'!$B124,'ATL CR'!$L:$L,'ATL GA Inventory'!AF$3)</f>
        <v>0</v>
      </c>
      <c r="AG124" s="45">
        <f>SUMIFS('ATL RAW'!$J:$J,'ATL RAW'!$I:$I,'ATL GA Inventory'!$B124,'ATL RAW'!$L:$L,'ATL GA Inventory'!AG$3)+SUMIFS('ATL CR'!$J:$J,'ATL CR'!$I:$I,'ATL GA Inventory'!$B124,'ATL CR'!$L:$L,'ATL GA Inventory'!AG$3)</f>
        <v>0</v>
      </c>
      <c r="AH124" s="45">
        <f>SUMIFS('ATL RAW'!$J:$J,'ATL RAW'!$I:$I,'ATL GA Inventory'!$B124,'ATL RAW'!$L:$L,'ATL GA Inventory'!AH$3)+SUMIFS('ATL CR'!$J:$J,'ATL CR'!$I:$I,'ATL GA Inventory'!$B124,'ATL CR'!$L:$L,'ATL GA Inventory'!AH$3)</f>
        <v>0</v>
      </c>
      <c r="AI124" s="45">
        <f>SUMIFS('ATL RAW'!$J:$J,'ATL RAW'!$I:$I,'ATL GA Inventory'!$B124,'ATL RAW'!$L:$L,'ATL GA Inventory'!AI$3)+SUMIFS('ATL CR'!$J:$J,'ATL CR'!$I:$I,'ATL GA Inventory'!$B124,'ATL CR'!$L:$L,'ATL GA Inventory'!AI$3)</f>
        <v>0</v>
      </c>
      <c r="AJ124" s="45">
        <f>SUMIFS('ATL RAW'!$J:$J,'ATL RAW'!$I:$I,'ATL GA Inventory'!$B124,'ATL RAW'!$L:$L,'ATL GA Inventory'!AJ$3)+SUMIFS('ATL CR'!$J:$J,'ATL CR'!$I:$I,'ATL GA Inventory'!$B124,'ATL CR'!$L:$L,'ATL GA Inventory'!AJ$3)</f>
        <v>0</v>
      </c>
      <c r="AK124" s="45">
        <f>SUMIFS('ATL RAW'!$J:$J,'ATL RAW'!$I:$I,'ATL GA Inventory'!$B124,'ATL RAW'!$L:$L,'ATL GA Inventory'!AK$3)+SUMIFS('ATL CR'!$J:$J,'ATL CR'!$I:$I,'ATL GA Inventory'!$B124,'ATL CR'!$L:$L,'ATL GA Inventory'!AK$3)</f>
        <v>0</v>
      </c>
      <c r="AL124" s="45">
        <f>SUMIFS('ATL RAW'!$J:$J,'ATL RAW'!$I:$I,'ATL GA Inventory'!$B124,'ATL RAW'!$L:$L,'ATL GA Inventory'!AL$3)+SUMIFS('ATL CR'!$J:$J,'ATL CR'!$I:$I,'ATL GA Inventory'!$B124,'ATL CR'!$L:$L,'ATL GA Inventory'!AL$3)</f>
        <v>0</v>
      </c>
      <c r="AM124" s="45">
        <f>SUMIFS('ATL RAW'!$J:$J,'ATL RAW'!$I:$I,'ATL GA Inventory'!$B124,'ATL RAW'!$L:$L,'ATL GA Inventory'!AM$3)+SUMIFS('ATL CR'!$J:$J,'ATL CR'!$I:$I,'ATL GA Inventory'!$B124,'ATL CR'!$L:$L,'ATL GA Inventory'!AM$3)</f>
        <v>0</v>
      </c>
      <c r="AN124" s="45">
        <f>SUMIFS('ATL RAW'!$J:$J,'ATL RAW'!$I:$I,'ATL GA Inventory'!$B124,'ATL RAW'!$L:$L,'ATL GA Inventory'!AN$3)+SUMIFS('ATL CR'!$J:$J,'ATL CR'!$I:$I,'ATL GA Inventory'!$B124,'ATL CR'!$L:$L,'ATL GA Inventory'!AN$3)</f>
        <v>0</v>
      </c>
      <c r="AO124" s="45">
        <f>SUMIFS('ATL RAW'!$J:$J,'ATL RAW'!$I:$I,'ATL GA Inventory'!$B124,'ATL RAW'!$L:$L,'ATL GA Inventory'!AO$3)+SUMIFS('ATL CR'!$J:$J,'ATL CR'!$I:$I,'ATL GA Inventory'!$B124,'ATL CR'!$L:$L,'ATL GA Inventory'!AO$3)</f>
        <v>0</v>
      </c>
      <c r="AP124" s="45">
        <f>SUMIFS('ATL RAW'!$J:$J,'ATL RAW'!$I:$I,'ATL GA Inventory'!$B124,'ATL RAW'!$L:$L,'ATL GA Inventory'!AP$3)+SUMIFS('ATL CR'!$J:$J,'ATL CR'!$I:$I,'ATL GA Inventory'!$B124,'ATL CR'!$L:$L,'ATL GA Inventory'!AP$3)</f>
        <v>0</v>
      </c>
      <c r="AQ124" s="45">
        <f>SUMIFS('ATL RAW'!$J:$J,'ATL RAW'!$I:$I,'ATL GA Inventory'!$B124,'ATL RAW'!$L:$L,'ATL GA Inventory'!AQ$3)+SUMIFS('ATL CR'!$J:$J,'ATL CR'!$I:$I,'ATL GA Inventory'!$B124,'ATL CR'!$L:$L,'ATL GA Inventory'!AQ$3)</f>
        <v>0</v>
      </c>
      <c r="AR124" s="45">
        <f>SUMIFS('ATL RAW'!$J:$J,'ATL RAW'!$I:$I,'ATL GA Inventory'!$B124,'ATL RAW'!$L:$L,'ATL GA Inventory'!AR$3)+SUMIFS('ATL CR'!$J:$J,'ATL CR'!$I:$I,'ATL GA Inventory'!$B124,'ATL CR'!$L:$L,'ATL GA Inventory'!AR$3)</f>
        <v>0</v>
      </c>
      <c r="AS124" s="45">
        <f>SUMIFS('ATL RAW'!$J:$J,'ATL RAW'!$I:$I,'ATL GA Inventory'!$B124,'ATL RAW'!$L:$L,'ATL GA Inventory'!AS$3)+SUMIFS('ATL CR'!$J:$J,'ATL CR'!$I:$I,'ATL GA Inventory'!$B124,'ATL CR'!$L:$L,'ATL GA Inventory'!AS$3)</f>
        <v>0</v>
      </c>
      <c r="AT124" s="45">
        <f>SUMIFS('ATL RAW'!$J:$J,'ATL RAW'!$I:$I,'ATL GA Inventory'!$B124,'ATL RAW'!$L:$L,'ATL GA Inventory'!AT$3)+SUMIFS('ATL CR'!$J:$J,'ATL CR'!$I:$I,'ATL GA Inventory'!$B124,'ATL CR'!$L:$L,'ATL GA Inventory'!AT$3)</f>
        <v>0</v>
      </c>
      <c r="AU124" s="45">
        <f>SUMIFS('ATL RAW'!$J:$J,'ATL RAW'!$I:$I,'ATL GA Inventory'!$B124,'ATL RAW'!$L:$L,'ATL GA Inventory'!AU$3)+SUMIFS('ATL CR'!$J:$J,'ATL CR'!$I:$I,'ATL GA Inventory'!$B124,'ATL CR'!$L:$L,'ATL GA Inventory'!AU$3)</f>
        <v>0</v>
      </c>
      <c r="AV124" s="45">
        <f>SUMIFS('ATL RAW'!$J:$J,'ATL RAW'!$I:$I,'ATL GA Inventory'!$B124,'ATL RAW'!$L:$L,'ATL GA Inventory'!AV$3)+SUMIFS('ATL CR'!$J:$J,'ATL CR'!$I:$I,'ATL GA Inventory'!$B124,'ATL CR'!$L:$L,'ATL GA Inventory'!AV$3)</f>
        <v>0</v>
      </c>
      <c r="AW124" s="45">
        <f>SUMIFS('ATL RAW'!$J:$J,'ATL RAW'!$I:$I,'ATL GA Inventory'!$B124,'ATL RAW'!$L:$L,'ATL GA Inventory'!AW$3)+SUMIFS('ATL CR'!$J:$J,'ATL CR'!$I:$I,'ATL GA Inventory'!$B124,'ATL CR'!$L:$L,'ATL GA Inventory'!AW$3)</f>
        <v>0</v>
      </c>
      <c r="AX124" s="45">
        <f>SUMIFS('ATL RAW'!$J:$J,'ATL RAW'!$I:$I,'ATL GA Inventory'!$B124,'ATL RAW'!$L:$L,'ATL GA Inventory'!AX$3)+SUMIFS('ATL CR'!$J:$J,'ATL CR'!$I:$I,'ATL GA Inventory'!$B124,'ATL CR'!$L:$L,'ATL GA Inventory'!AX$3)</f>
        <v>0</v>
      </c>
      <c r="AY124" s="45">
        <f>SUMIFS('ATL RAW'!$J:$J,'ATL RAW'!$I:$I,'ATL GA Inventory'!$B124,'ATL RAW'!$L:$L,'ATL GA Inventory'!AY$3)+SUMIFS('ATL CR'!$J:$J,'ATL CR'!$I:$I,'ATL GA Inventory'!$B124,'ATL CR'!$L:$L,'ATL GA Inventory'!AY$3)</f>
        <v>0</v>
      </c>
      <c r="AZ124" s="45">
        <f>SUMIFS('ATL RAW'!$J:$J,'ATL RAW'!$I:$I,'ATL GA Inventory'!$B124,'ATL RAW'!$L:$L,'ATL GA Inventory'!AZ$3)+SUMIFS('ATL CR'!$J:$J,'ATL CR'!$I:$I,'ATL GA Inventory'!$B124,'ATL CR'!$L:$L,'ATL GA Inventory'!AZ$3)</f>
        <v>0</v>
      </c>
      <c r="BA124" s="45">
        <f>SUMIFS('ATL RAW'!$J:$J,'ATL RAW'!$I:$I,'ATL GA Inventory'!$B124,'ATL RAW'!$L:$L,'ATL GA Inventory'!BA$3)+SUMIFS('ATL CR'!$J:$J,'ATL CR'!$I:$I,'ATL GA Inventory'!$B124,'ATL CR'!$L:$L,'ATL GA Inventory'!BA$3)</f>
        <v>0</v>
      </c>
      <c r="BB124" s="45">
        <f>SUMIFS('ATL RAW'!$J:$J,'ATL RAW'!$I:$I,'ATL GA Inventory'!$B124,'ATL RAW'!$L:$L,'ATL GA Inventory'!BB$3)+SUMIFS('ATL CR'!$J:$J,'ATL CR'!$I:$I,'ATL GA Inventory'!$B124,'ATL CR'!$L:$L,'ATL GA Inventory'!BB$3)</f>
        <v>0</v>
      </c>
      <c r="BC124" s="45">
        <f>SUMIFS('ATL RAW'!$J:$J,'ATL RAW'!$I:$I,'ATL GA Inventory'!$B124,'ATL RAW'!$L:$L,'ATL GA Inventory'!BC$3)+SUMIFS('ATL CR'!$J:$J,'ATL CR'!$I:$I,'ATL GA Inventory'!$B124,'ATL CR'!$L:$L,'ATL GA Inventory'!BC$3)</f>
        <v>0</v>
      </c>
      <c r="BD124" s="45">
        <f>SUMIFS('ATL RAW'!$J:$J,'ATL RAW'!$I:$I,'ATL GA Inventory'!$B124,'ATL RAW'!$L:$L,'ATL GA Inventory'!BD$3)+SUMIFS('ATL CR'!$J:$J,'ATL CR'!$I:$I,'ATL GA Inventory'!$B124,'ATL CR'!$L:$L,'ATL GA Inventory'!BD$3)</f>
        <v>0</v>
      </c>
      <c r="BE124" s="45">
        <f>SUMIFS('ATL RAW'!$J:$J,'ATL RAW'!$I:$I,'ATL GA Inventory'!$B124,'ATL RAW'!$L:$L,'ATL GA Inventory'!BE$3)+SUMIFS('ATL CR'!$J:$J,'ATL CR'!$I:$I,'ATL GA Inventory'!$B124,'ATL CR'!$L:$L,'ATL GA Inventory'!BE$3)</f>
        <v>0</v>
      </c>
      <c r="BF124" s="45">
        <f>SUMIFS('ATL RAW'!$J:$J,'ATL RAW'!$I:$I,'ATL GA Inventory'!$B124,'ATL RAW'!$L:$L,'ATL GA Inventory'!BF$3)+SUMIFS('ATL CR'!$J:$J,'ATL CR'!$I:$I,'ATL GA Inventory'!$B124,'ATL CR'!$L:$L,'ATL GA Inventory'!BF$3)</f>
        <v>0</v>
      </c>
      <c r="BG124" s="45">
        <f>SUMIFS('ATL RAW'!$J:$J,'ATL RAW'!$I:$I,'ATL GA Inventory'!$B124,'ATL RAW'!$L:$L,'ATL GA Inventory'!BG$3)+SUMIFS('ATL CR'!$J:$J,'ATL CR'!$I:$I,'ATL GA Inventory'!$B124,'ATL CR'!$L:$L,'ATL GA Inventory'!BG$3)</f>
        <v>0</v>
      </c>
      <c r="BH124" s="45">
        <f>SUMIFS('ATL RAW'!$J:$J,'ATL RAW'!$I:$I,'ATL GA Inventory'!$B124,'ATL RAW'!$L:$L,'ATL GA Inventory'!BH$3)+SUMIFS('ATL CR'!$J:$J,'ATL CR'!$I:$I,'ATL GA Inventory'!$B124,'ATL CR'!$L:$L,'ATL GA Inventory'!BH$3)</f>
        <v>0</v>
      </c>
      <c r="BI124" s="45">
        <f>SUMIFS('ATL RAW'!$J:$J,'ATL RAW'!$I:$I,'ATL GA Inventory'!$B124,'ATL RAW'!$L:$L,'ATL GA Inventory'!BI$3)+SUMIFS('ATL CR'!$J:$J,'ATL CR'!$I:$I,'ATL GA Inventory'!$B124,'ATL CR'!$L:$L,'ATL GA Inventory'!BI$3)</f>
        <v>0</v>
      </c>
      <c r="BJ124" s="45">
        <f>SUMIFS('ATL RAW'!$J:$J,'ATL RAW'!$I:$I,'ATL GA Inventory'!$B124,'ATL RAW'!$L:$L,'ATL GA Inventory'!BJ$3)+SUMIFS('ATL CR'!$J:$J,'ATL CR'!$I:$I,'ATL GA Inventory'!$B124,'ATL CR'!$L:$L,'ATL GA Inventory'!BJ$3)</f>
        <v>0</v>
      </c>
      <c r="BK124" s="45">
        <f>SUMIFS('ATL RAW'!$J:$J,'ATL RAW'!$I:$I,'ATL GA Inventory'!$B124,'ATL RAW'!$L:$L,'ATL GA Inventory'!BK$3)+SUMIFS('ATL CR'!$J:$J,'ATL CR'!$I:$I,'ATL GA Inventory'!$B124,'ATL CR'!$L:$L,'ATL GA Inventory'!BK$3)</f>
        <v>0</v>
      </c>
      <c r="BL124" s="45">
        <f>SUMIFS('ATL RAW'!$J:$J,'ATL RAW'!$I:$I,'ATL GA Inventory'!$B124,'ATL RAW'!$L:$L,'ATL GA Inventory'!BL$3)+SUMIFS('ATL CR'!$J:$J,'ATL CR'!$I:$I,'ATL GA Inventory'!$B124,'ATL CR'!$L:$L,'ATL GA Inventory'!BL$3)</f>
        <v>0</v>
      </c>
      <c r="BM124" s="45">
        <f>SUMIFS('ATL RAW'!$J:$J,'ATL RAW'!$I:$I,'ATL GA Inventory'!$B124,'ATL RAW'!$L:$L,'ATL GA Inventory'!BM$3)+SUMIFS('ATL CR'!$J:$J,'ATL CR'!$I:$I,'ATL GA Inventory'!$B124,'ATL CR'!$L:$L,'ATL GA Inventory'!BM$3)</f>
        <v>0</v>
      </c>
      <c r="BN124" s="45">
        <f>SUMIFS('ATL RAW'!$J:$J,'ATL RAW'!$I:$I,'ATL GA Inventory'!$B124,'ATL RAW'!$L:$L,'ATL GA Inventory'!BN$3)+SUMIFS('ATL CR'!$J:$J,'ATL CR'!$I:$I,'ATL GA Inventory'!$B124,'ATL CR'!$L:$L,'ATL GA Inventory'!BN$3)</f>
        <v>0</v>
      </c>
      <c r="BO124" s="45">
        <f>SUMIFS('ATL RAW'!$J:$J,'ATL RAW'!$I:$I,'ATL GA Inventory'!$B124,'ATL RAW'!$L:$L,'ATL GA Inventory'!BO$3)+SUMIFS('ATL CR'!$J:$J,'ATL CR'!$I:$I,'ATL GA Inventory'!$B124,'ATL CR'!$L:$L,'ATL GA Inventory'!BO$3)</f>
        <v>0</v>
      </c>
      <c r="BP124" s="45">
        <f>SUMIFS('ATL RAW'!$J:$J,'ATL RAW'!$I:$I,'ATL GA Inventory'!$B124,'ATL RAW'!$L:$L,'ATL GA Inventory'!BP$3)+SUMIFS('ATL CR'!$J:$J,'ATL CR'!$I:$I,'ATL GA Inventory'!$B124,'ATL CR'!$L:$L,'ATL GA Inventory'!BP$3)</f>
        <v>0</v>
      </c>
      <c r="BQ124" s="45">
        <f>SUMIFS('ATL RAW'!$J:$J,'ATL RAW'!$I:$I,'ATL GA Inventory'!$B124,'ATL RAW'!$L:$L,'ATL GA Inventory'!BQ$3)+SUMIFS('ATL CR'!$J:$J,'ATL CR'!$I:$I,'ATL GA Inventory'!$B124,'ATL CR'!$L:$L,'ATL GA Inventory'!BQ$3)</f>
        <v>0</v>
      </c>
      <c r="BR124" s="45">
        <f>SUMIFS('ATL RAW'!$J:$J,'ATL RAW'!$I:$I,'ATL GA Inventory'!$B124,'ATL RAW'!$L:$L,'ATL GA Inventory'!BR$3)+SUMIFS('ATL CR'!$J:$J,'ATL CR'!$I:$I,'ATL GA Inventory'!$B124,'ATL CR'!$L:$L,'ATL GA Inventory'!BR$3)</f>
        <v>0</v>
      </c>
      <c r="BS124" s="45">
        <f>SUMIFS('ATL RAW'!$J:$J,'ATL RAW'!$I:$I,'ATL GA Inventory'!$B124,'ATL RAW'!$L:$L,'ATL GA Inventory'!BS$3)+SUMIFS('ATL CR'!$J:$J,'ATL CR'!$I:$I,'ATL GA Inventory'!$B124,'ATL CR'!$L:$L,'ATL GA Inventory'!BS$3)</f>
        <v>0</v>
      </c>
      <c r="BT124" s="45">
        <f>SUMIFS('ATL RAW'!$J:$J,'ATL RAW'!$I:$I,'ATL GA Inventory'!$B124,'ATL RAW'!$L:$L,'ATL GA Inventory'!BT$3)+SUMIFS('ATL CR'!$J:$J,'ATL CR'!$I:$I,'ATL GA Inventory'!$B124,'ATL CR'!$L:$L,'ATL GA Inventory'!BT$3)</f>
        <v>0</v>
      </c>
      <c r="BU124" s="45">
        <f>SUMIFS('ATL RAW'!$J:$J,'ATL RAW'!$I:$I,'ATL GA Inventory'!$B124,'ATL RAW'!$L:$L,'ATL GA Inventory'!BU$3)+SUMIFS('ATL CR'!$J:$J,'ATL CR'!$I:$I,'ATL GA Inventory'!$B124,'ATL CR'!$L:$L,'ATL GA Inventory'!BU$3)</f>
        <v>0</v>
      </c>
      <c r="BV124" s="45">
        <f>SUMIFS('ATL RAW'!$J:$J,'ATL RAW'!$I:$I,'ATL GA Inventory'!$B124,'ATL RAW'!$L:$L,'ATL GA Inventory'!BV$3)+SUMIFS('ATL CR'!$J:$J,'ATL CR'!$I:$I,'ATL GA Inventory'!$B124,'ATL CR'!$L:$L,'ATL GA Inventory'!BV$3)</f>
        <v>0</v>
      </c>
      <c r="BW124" s="45">
        <f>SUMIFS('ATL RAW'!$J:$J,'ATL RAW'!$I:$I,'ATL GA Inventory'!$B124,'ATL RAW'!$L:$L,'ATL GA Inventory'!BW$3)+SUMIFS('ATL CR'!$J:$J,'ATL CR'!$I:$I,'ATL GA Inventory'!$B124,'ATL CR'!$L:$L,'ATL GA Inventory'!BW$3)</f>
        <v>0</v>
      </c>
      <c r="BX124" s="45">
        <f>SUMIFS('ATL RAW'!$J:$J,'ATL RAW'!$I:$I,'ATL GA Inventory'!$B124,'ATL RAW'!$L:$L,'ATL GA Inventory'!BX$3)+SUMIFS('ATL CR'!$J:$J,'ATL CR'!$I:$I,'ATL GA Inventory'!$B124,'ATL CR'!$L:$L,'ATL GA Inventory'!BX$3)</f>
        <v>0</v>
      </c>
      <c r="BY124" s="45">
        <f>SUMIFS('ATL RAW'!$J:$J,'ATL RAW'!$I:$I,'ATL GA Inventory'!$B124,'ATL RAW'!$L:$L,'ATL GA Inventory'!BY$3)+SUMIFS('ATL CR'!$J:$J,'ATL CR'!$I:$I,'ATL GA Inventory'!$B124,'ATL CR'!$L:$L,'ATL GA Inventory'!BY$3)</f>
        <v>0</v>
      </c>
      <c r="BZ124" s="45">
        <f>SUMIFS('ATL RAW'!$J:$J,'ATL RAW'!$I:$I,'ATL GA Inventory'!$B124,'ATL RAW'!$L:$L,'ATL GA Inventory'!BZ$3)+SUMIFS('ATL CR'!$J:$J,'ATL CR'!$I:$I,'ATL GA Inventory'!$B124,'ATL CR'!$L:$L,'ATL GA Inventory'!BZ$3)</f>
        <v>0</v>
      </c>
      <c r="CA124" s="45">
        <f>SUMIFS('ATL RAW'!$J:$J,'ATL RAW'!$I:$I,'ATL GA Inventory'!$B124,'ATL RAW'!$L:$L,'ATL GA Inventory'!CA$3)+SUMIFS('ATL CR'!$J:$J,'ATL CR'!$I:$I,'ATL GA Inventory'!$B124,'ATL CR'!$L:$L,'ATL GA Inventory'!CA$3)</f>
        <v>0</v>
      </c>
      <c r="CB124" s="45">
        <f>SUMIFS('ATL RAW'!$J:$J,'ATL RAW'!$I:$I,'ATL GA Inventory'!$B124,'ATL RAW'!$L:$L,'ATL GA Inventory'!CB$3)+SUMIFS('ATL CR'!$J:$J,'ATL CR'!$I:$I,'ATL GA Inventory'!$B124,'ATL CR'!$L:$L,'ATL GA Inventory'!CB$3)</f>
        <v>0</v>
      </c>
      <c r="CC124" s="45">
        <f>SUMIFS('ATL RAW'!$J:$J,'ATL RAW'!$I:$I,'ATL GA Inventory'!$B124,'ATL RAW'!$L:$L,'ATL GA Inventory'!CC$3)+SUMIFS('ATL CR'!$J:$J,'ATL CR'!$I:$I,'ATL GA Inventory'!$B124,'ATL CR'!$L:$L,'ATL GA Inventory'!CC$3)</f>
        <v>0</v>
      </c>
      <c r="CD124" s="45">
        <f>SUMIFS('ATL RAW'!$J:$J,'ATL RAW'!$I:$I,'ATL GA Inventory'!$B124,'ATL RAW'!$L:$L,'ATL GA Inventory'!CD$3)+SUMIFS('ATL CR'!$J:$J,'ATL CR'!$I:$I,'ATL GA Inventory'!$B124,'ATL CR'!$L:$L,'ATL GA Inventory'!CD$3)</f>
        <v>0</v>
      </c>
      <c r="CE124" s="45">
        <f>SUMIFS('ATL RAW'!$J:$J,'ATL RAW'!$I:$I,'ATL GA Inventory'!$B124,'ATL RAW'!$L:$L,'ATL GA Inventory'!CE$3)+SUMIFS('ATL CR'!$J:$J,'ATL CR'!$I:$I,'ATL GA Inventory'!$B124,'ATL CR'!$L:$L,'ATL GA Inventory'!CE$3)</f>
        <v>0</v>
      </c>
      <c r="CF124" s="45">
        <f>SUMIFS('ATL RAW'!$J:$J,'ATL RAW'!$I:$I,'ATL GA Inventory'!$B124,'ATL RAW'!$L:$L,'ATL GA Inventory'!CF$3)+SUMIFS('ATL CR'!$J:$J,'ATL CR'!$I:$I,'ATL GA Inventory'!$B124,'ATL CR'!$L:$L,'ATL GA Inventory'!CF$3)</f>
        <v>0</v>
      </c>
      <c r="CG124" s="45">
        <f>SUMIFS('ATL RAW'!$J:$J,'ATL RAW'!$I:$I,'ATL GA Inventory'!$B124,'ATL RAW'!$L:$L,'ATL GA Inventory'!CG$3)+SUMIFS('ATL CR'!$J:$J,'ATL CR'!$I:$I,'ATL GA Inventory'!$B124,'ATL CR'!$L:$L,'ATL GA Inventory'!CG$3)</f>
        <v>0</v>
      </c>
      <c r="CH124" s="45">
        <f>SUMIFS('ATL RAW'!$J:$J,'ATL RAW'!$I:$I,'ATL GA Inventory'!$B124,'ATL RAW'!$L:$L,'ATL GA Inventory'!CH$3)+SUMIFS('ATL CR'!$J:$J,'ATL CR'!$I:$I,'ATL GA Inventory'!$B124,'ATL CR'!$L:$L,'ATL GA Inventory'!CH$3)</f>
        <v>0</v>
      </c>
      <c r="CI124" s="45">
        <f>SUMIFS('ATL RAW'!$J:$J,'ATL RAW'!$I:$I,'ATL GA Inventory'!$B124,'ATL RAW'!$L:$L,'ATL GA Inventory'!CI$3)+SUMIFS('ATL CR'!$J:$J,'ATL CR'!$I:$I,'ATL GA Inventory'!$B124,'ATL CR'!$L:$L,'ATL GA Inventory'!CI$3)</f>
        <v>0</v>
      </c>
      <c r="CJ124" s="45">
        <f>SUMIFS('ATL RAW'!$J:$J,'ATL RAW'!$I:$I,'ATL GA Inventory'!$B124,'ATL RAW'!$L:$L,'ATL GA Inventory'!CJ$3)+SUMIFS('ATL CR'!$J:$J,'ATL CR'!$I:$I,'ATL GA Inventory'!$B124,'ATL CR'!$L:$L,'ATL GA Inventory'!CJ$3)</f>
        <v>0</v>
      </c>
      <c r="CK124" s="45">
        <f>SUMIFS('ATL RAW'!$J:$J,'ATL RAW'!$I:$I,'ATL GA Inventory'!$B124,'ATL RAW'!$L:$L,'ATL GA Inventory'!CK$3)+SUMIFS('ATL CR'!$J:$J,'ATL CR'!$I:$I,'ATL GA Inventory'!$B124,'ATL CR'!$L:$L,'ATL GA Inventory'!CK$3)</f>
        <v>0</v>
      </c>
      <c r="CL124" s="45">
        <f>SUMIFS('ATL RAW'!$J:$J,'ATL RAW'!$I:$I,'ATL GA Inventory'!$B124,'ATL RAW'!$L:$L,'ATL GA Inventory'!CL$3)+SUMIFS('ATL CR'!$J:$J,'ATL CR'!$I:$I,'ATL GA Inventory'!$B124,'ATL CR'!$L:$L,'ATL GA Inventory'!CL$3)</f>
        <v>0</v>
      </c>
      <c r="CM124" s="45">
        <f>SUMIFS('ATL RAW'!$J:$J,'ATL RAW'!$I:$I,'ATL GA Inventory'!$B124,'ATL RAW'!$L:$L,'ATL GA Inventory'!CM$3)+SUMIFS('ATL CR'!$J:$J,'ATL CR'!$I:$I,'ATL GA Inventory'!$B124,'ATL CR'!$L:$L,'ATL GA Inventory'!CM$3)</f>
        <v>0</v>
      </c>
      <c r="CN124" s="45">
        <f>SUMIFS('ATL RAW'!$J:$J,'ATL RAW'!$I:$I,'ATL GA Inventory'!$B124,'ATL RAW'!$L:$L,'ATL GA Inventory'!CN$3)+SUMIFS('ATL CR'!$J:$J,'ATL CR'!$I:$I,'ATL GA Inventory'!$B124,'ATL CR'!$L:$L,'ATL GA Inventory'!CN$3)</f>
        <v>0</v>
      </c>
      <c r="CO124" s="45">
        <f>SUMIFS('ATL RAW'!$J:$J,'ATL RAW'!$I:$I,'ATL GA Inventory'!$B124,'ATL RAW'!$L:$L,'ATL GA Inventory'!CO$3)+SUMIFS('ATL CR'!$J:$J,'ATL CR'!$I:$I,'ATL GA Inventory'!$B124,'ATL CR'!$L:$L,'ATL GA Inventory'!CO$3)</f>
        <v>0</v>
      </c>
      <c r="CP124" s="45">
        <f>SUMIFS('ATL RAW'!$J:$J,'ATL RAW'!$I:$I,'ATL GA Inventory'!$B124,'ATL RAW'!$L:$L,'ATL GA Inventory'!CP$3)+SUMIFS('ATL CR'!$J:$J,'ATL CR'!$I:$I,'ATL GA Inventory'!$B124,'ATL CR'!$L:$L,'ATL GA Inventory'!CP$3)</f>
        <v>0</v>
      </c>
      <c r="CQ124" s="45">
        <f>SUMIFS('ATL RAW'!$J:$J,'ATL RAW'!$I:$I,'ATL GA Inventory'!$B124,'ATL RAW'!$L:$L,'ATL GA Inventory'!CQ$3)+SUMIFS('ATL CR'!$J:$J,'ATL CR'!$I:$I,'ATL GA Inventory'!$B124,'ATL CR'!$L:$L,'ATL GA Inventory'!CQ$3)</f>
        <v>0</v>
      </c>
      <c r="CR124" s="45">
        <f>SUMIFS('ATL RAW'!$J:$J,'ATL RAW'!$I:$I,'ATL GA Inventory'!$B124,'ATL RAW'!$L:$L,'ATL GA Inventory'!CR$3)+SUMIFS('ATL CR'!$J:$J,'ATL CR'!$I:$I,'ATL GA Inventory'!$B124,'ATL CR'!$L:$L,'ATL GA Inventory'!CR$3)</f>
        <v>0</v>
      </c>
      <c r="CS124" s="45">
        <f>SUMIFS('ATL RAW'!$J:$J,'ATL RAW'!$I:$I,'ATL GA Inventory'!$B124,'ATL RAW'!$L:$L,'ATL GA Inventory'!CS$3)+SUMIFS('ATL CR'!$J:$J,'ATL CR'!$I:$I,'ATL GA Inventory'!$B124,'ATL CR'!$L:$L,'ATL GA Inventory'!CS$3)</f>
        <v>0</v>
      </c>
      <c r="CT124" s="45">
        <f>SUMIFS('ATL RAW'!$J:$J,'ATL RAW'!$I:$I,'ATL GA Inventory'!$B124,'ATL RAW'!$L:$L,'ATL GA Inventory'!CT$3)+SUMIFS('ATL CR'!$J:$J,'ATL CR'!$I:$I,'ATL GA Inventory'!$B124,'ATL CR'!$L:$L,'ATL GA Inventory'!CT$3)</f>
        <v>0</v>
      </c>
      <c r="CU124" s="45">
        <f>SUMIFS('ATL RAW'!$J:$J,'ATL RAW'!$I:$I,'ATL GA Inventory'!$B124,'ATL RAW'!$L:$L,'ATL GA Inventory'!CU$3)+SUMIFS('ATL CR'!$J:$J,'ATL CR'!$I:$I,'ATL GA Inventory'!$B124,'ATL CR'!$L:$L,'ATL GA Inventory'!CU$3)</f>
        <v>0</v>
      </c>
      <c r="CV124" s="45">
        <f>SUMIFS('ATL RAW'!$J:$J,'ATL RAW'!$I:$I,'ATL GA Inventory'!$B124,'ATL RAW'!$L:$L,'ATL GA Inventory'!CV$3)+SUMIFS('ATL CR'!$J:$J,'ATL CR'!$I:$I,'ATL GA Inventory'!$B124,'ATL CR'!$L:$L,'ATL GA Inventory'!CV$3)</f>
        <v>0</v>
      </c>
      <c r="CW124" s="45">
        <f>SUMIFS('ATL RAW'!$J:$J,'ATL RAW'!$I:$I,'ATL GA Inventory'!$B124,'ATL RAW'!$L:$L,'ATL GA Inventory'!CW$3)+SUMIFS('ATL CR'!$J:$J,'ATL CR'!$I:$I,'ATL GA Inventory'!$B124,'ATL CR'!$L:$L,'ATL GA Inventory'!CW$3)</f>
        <v>0</v>
      </c>
      <c r="CX124" s="45">
        <f>SUMIFS('ATL RAW'!$J:$J,'ATL RAW'!$I:$I,'ATL GA Inventory'!$B124,'ATL RAW'!$L:$L,'ATL GA Inventory'!CX$3)+SUMIFS('ATL CR'!$J:$J,'ATL CR'!$I:$I,'ATL GA Inventory'!$B124,'ATL CR'!$L:$L,'ATL GA Inventory'!CX$3)</f>
        <v>0</v>
      </c>
      <c r="CY124" s="45">
        <f>SUMIFS('ATL RAW'!$J:$J,'ATL RAW'!$I:$I,'ATL GA Inventory'!$B124,'ATL RAW'!$L:$L,'ATL GA Inventory'!CY$3)+SUMIFS('ATL CR'!$J:$J,'ATL CR'!$I:$I,'ATL GA Inventory'!$B124,'ATL CR'!$L:$L,'ATL GA Inventory'!CY$3)</f>
        <v>0</v>
      </c>
      <c r="CZ124" s="45">
        <f>SUMIFS('ATL RAW'!$J:$J,'ATL RAW'!$I:$I,'ATL GA Inventory'!$B124,'ATL RAW'!$L:$L,'ATL GA Inventory'!CZ$3)+SUMIFS('ATL CR'!$J:$J,'ATL CR'!$I:$I,'ATL GA Inventory'!$B124,'ATL CR'!$L:$L,'ATL GA Inventory'!CZ$3)</f>
        <v>0</v>
      </c>
      <c r="DA124" s="45">
        <f>SUMIFS('ATL RAW'!$J:$J,'ATL RAW'!$I:$I,'ATL GA Inventory'!$B124,'ATL RAW'!$L:$L,'ATL GA Inventory'!DA$3)+SUMIFS('ATL CR'!$J:$J,'ATL CR'!$I:$I,'ATL GA Inventory'!$B124,'ATL CR'!$L:$L,'ATL GA Inventory'!DA$3)</f>
        <v>0</v>
      </c>
      <c r="DB124" s="45">
        <f>SUMIFS('ATL RAW'!$J:$J,'ATL RAW'!$I:$I,'ATL GA Inventory'!$B124,'ATL RAW'!$L:$L,'ATL GA Inventory'!DB$3)+SUMIFS('ATL CR'!$J:$J,'ATL CR'!$I:$I,'ATL GA Inventory'!$B124,'ATL CR'!$L:$L,'ATL GA Inventory'!DB$3)</f>
        <v>0</v>
      </c>
      <c r="DC124" s="45">
        <f>SUMIFS('ATL RAW'!$J:$J,'ATL RAW'!$I:$I,'ATL GA Inventory'!$B124,'ATL RAW'!$L:$L,'ATL GA Inventory'!DC$3)+SUMIFS('ATL CR'!$J:$J,'ATL CR'!$I:$I,'ATL GA Inventory'!$B124,'ATL CR'!$L:$L,'ATL GA Inventory'!DC$3)</f>
        <v>0</v>
      </c>
      <c r="DD124" s="45">
        <f>SUMIFS('ATL RAW'!$J:$J,'ATL RAW'!$I:$I,'ATL GA Inventory'!$B124,'ATL RAW'!$L:$L,'ATL GA Inventory'!DD$3)+SUMIFS('ATL CR'!$J:$J,'ATL CR'!$I:$I,'ATL GA Inventory'!$B124,'ATL CR'!$L:$L,'ATL GA Inventory'!DD$3)</f>
        <v>0</v>
      </c>
      <c r="DE124" s="45">
        <f>SUMIFS('ATL RAW'!$J:$J,'ATL RAW'!$I:$I,'ATL GA Inventory'!$B124,'ATL RAW'!$L:$L,'ATL GA Inventory'!DE$3)+SUMIFS('ATL CR'!$J:$J,'ATL CR'!$I:$I,'ATL GA Inventory'!$B124,'ATL CR'!$L:$L,'ATL GA Inventory'!DE$3)</f>
        <v>0</v>
      </c>
      <c r="DF124" s="45">
        <f>SUMIFS('ATL RAW'!$J:$J,'ATL RAW'!$I:$I,'ATL GA Inventory'!$B124,'ATL RAW'!$L:$L,'ATL GA Inventory'!DF$3)+SUMIFS('ATL CR'!$J:$J,'ATL CR'!$I:$I,'ATL GA Inventory'!$B124,'ATL CR'!$L:$L,'ATL GA Inventory'!DF$3)</f>
        <v>0</v>
      </c>
      <c r="DG124" s="45">
        <f>SUMIFS('ATL RAW'!$J:$J,'ATL RAW'!$I:$I,'ATL GA Inventory'!$B124,'ATL RAW'!$L:$L,'ATL GA Inventory'!DG$3)+SUMIFS('ATL CR'!$J:$J,'ATL CR'!$I:$I,'ATL GA Inventory'!$B124,'ATL CR'!$L:$L,'ATL GA Inventory'!DG$3)</f>
        <v>0</v>
      </c>
      <c r="DH124" s="45">
        <f>SUMIFS('ATL RAW'!$J:$J,'ATL RAW'!$I:$I,'ATL GA Inventory'!$B124,'ATL RAW'!$L:$L,'ATL GA Inventory'!DH$3)+SUMIFS('ATL CR'!$J:$J,'ATL CR'!$I:$I,'ATL GA Inventory'!$B124,'ATL CR'!$L:$L,'ATL GA Inventory'!DH$3)</f>
        <v>0</v>
      </c>
      <c r="DI124" s="45">
        <f>SUMIFS('ATL RAW'!$J:$J,'ATL RAW'!$I:$I,'ATL GA Inventory'!$B124,'ATL RAW'!$L:$L,'ATL GA Inventory'!DI$3)+SUMIFS('ATL CR'!$J:$J,'ATL CR'!$I:$I,'ATL GA Inventory'!$B124,'ATL CR'!$L:$L,'ATL GA Inventory'!DI$3)</f>
        <v>0</v>
      </c>
      <c r="DJ124" s="45">
        <f>SUMIFS('ATL RAW'!$J:$J,'ATL RAW'!$I:$I,'ATL GA Inventory'!$B124,'ATL RAW'!$L:$L,'ATL GA Inventory'!DJ$3)+SUMIFS('ATL CR'!$J:$J,'ATL CR'!$I:$I,'ATL GA Inventory'!$B124,'ATL CR'!$L:$L,'ATL GA Inventory'!DJ$3)</f>
        <v>0</v>
      </c>
      <c r="DK124" s="45">
        <f>SUMIFS('ATL RAW'!$J:$J,'ATL RAW'!$I:$I,'ATL GA Inventory'!$B124,'ATL RAW'!$L:$L,'ATL GA Inventory'!DK$3)+SUMIFS('ATL CR'!$J:$J,'ATL CR'!$I:$I,'ATL GA Inventory'!$B124,'ATL CR'!$L:$L,'ATL GA Inventory'!DK$3)</f>
        <v>0</v>
      </c>
      <c r="DL124" s="45">
        <f>SUMIFS('ATL RAW'!$J:$J,'ATL RAW'!$I:$I,'ATL GA Inventory'!$B124,'ATL RAW'!$L:$L,'ATL GA Inventory'!DL$3)+SUMIFS('ATL CR'!$J:$J,'ATL CR'!$I:$I,'ATL GA Inventory'!$B124,'ATL CR'!$L:$L,'ATL GA Inventory'!DL$3)</f>
        <v>0</v>
      </c>
      <c r="DM124" s="45">
        <f>SUMIFS('ATL RAW'!$J:$J,'ATL RAW'!$I:$I,'ATL GA Inventory'!$B124,'ATL RAW'!$L:$L,'ATL GA Inventory'!DM$3)+SUMIFS('ATL CR'!$J:$J,'ATL CR'!$I:$I,'ATL GA Inventory'!$B124,'ATL CR'!$L:$L,'ATL GA Inventory'!DM$3)</f>
        <v>0</v>
      </c>
      <c r="DN124" s="45">
        <f>SUMIFS('ATL RAW'!$J:$J,'ATL RAW'!$I:$I,'ATL GA Inventory'!$B124,'ATL RAW'!$L:$L,'ATL GA Inventory'!DN$3)+SUMIFS('ATL CR'!$J:$J,'ATL CR'!$I:$I,'ATL GA Inventory'!$B124,'ATL CR'!$L:$L,'ATL GA Inventory'!DN$3)</f>
        <v>0</v>
      </c>
      <c r="DO124" s="45">
        <f>SUMIFS('ATL RAW'!$J:$J,'ATL RAW'!$I:$I,'ATL GA Inventory'!$B124,'ATL RAW'!$L:$L,'ATL GA Inventory'!DO$3)+SUMIFS('ATL CR'!$J:$J,'ATL CR'!$I:$I,'ATL GA Inventory'!$B124,'ATL CR'!$L:$L,'ATL GA Inventory'!DO$3)</f>
        <v>0</v>
      </c>
      <c r="DP124" s="45">
        <f>SUMIFS('ATL RAW'!$J:$J,'ATL RAW'!$I:$I,'ATL GA Inventory'!$B124,'ATL RAW'!$L:$L,'ATL GA Inventory'!DP$3)+SUMIFS('ATL CR'!$J:$J,'ATL CR'!$I:$I,'ATL GA Inventory'!$B124,'ATL CR'!$L:$L,'ATL GA Inventory'!DP$3)</f>
        <v>0</v>
      </c>
      <c r="DQ124" s="45">
        <f>SUMIFS('ATL RAW'!$J:$J,'ATL RAW'!$I:$I,'ATL GA Inventory'!$B124,'ATL RAW'!$L:$L,'ATL GA Inventory'!DQ$3)+SUMIFS('ATL CR'!$J:$J,'ATL CR'!$I:$I,'ATL GA Inventory'!$B124,'ATL CR'!$L:$L,'ATL GA Inventory'!DQ$3)</f>
        <v>0</v>
      </c>
      <c r="DR124" s="45">
        <f>SUMIFS('ATL RAW'!$J:$J,'ATL RAW'!$I:$I,'ATL GA Inventory'!$B124,'ATL RAW'!$L:$L,'ATL GA Inventory'!DR$3)+SUMIFS('ATL CR'!$J:$J,'ATL CR'!$I:$I,'ATL GA Inventory'!$B124,'ATL CR'!$L:$L,'ATL GA Inventory'!DR$3)</f>
        <v>0</v>
      </c>
      <c r="DS124" s="45">
        <f>SUMIFS('ATL RAW'!$J:$J,'ATL RAW'!$I:$I,'ATL GA Inventory'!$B124,'ATL RAW'!$L:$L,'ATL GA Inventory'!DS$3)+SUMIFS('ATL CR'!$J:$J,'ATL CR'!$I:$I,'ATL GA Inventory'!$B124,'ATL CR'!$L:$L,'ATL GA Inventory'!DS$3)</f>
        <v>0</v>
      </c>
      <c r="DT124" s="45">
        <f>SUMIFS('ATL RAW'!$J:$J,'ATL RAW'!$I:$I,'ATL GA Inventory'!$B124,'ATL RAW'!$L:$L,'ATL GA Inventory'!DT$3)+SUMIFS('ATL CR'!$J:$J,'ATL CR'!$I:$I,'ATL GA Inventory'!$B124,'ATL CR'!$L:$L,'ATL GA Inventory'!DT$3)</f>
        <v>0</v>
      </c>
      <c r="DU124" s="45">
        <f>SUMIFS('ATL RAW'!$J:$J,'ATL RAW'!$I:$I,'ATL GA Inventory'!$B124,'ATL RAW'!$L:$L,'ATL GA Inventory'!DU$3)+SUMIFS('ATL CR'!$J:$J,'ATL CR'!$I:$I,'ATL GA Inventory'!$B124,'ATL CR'!$L:$L,'ATL GA Inventory'!DU$3)</f>
        <v>0</v>
      </c>
      <c r="DV124" s="45">
        <f>SUMIFS('ATL RAW'!$J:$J,'ATL RAW'!$I:$I,'ATL GA Inventory'!$B124,'ATL RAW'!$L:$L,'ATL GA Inventory'!DV$3)+SUMIFS('ATL CR'!$J:$J,'ATL CR'!$I:$I,'ATL GA Inventory'!$B124,'ATL CR'!$L:$L,'ATL GA Inventory'!DV$3)</f>
        <v>0</v>
      </c>
      <c r="DW124" s="45">
        <f>SUMIFS('ATL RAW'!$J:$J,'ATL RAW'!$I:$I,'ATL GA Inventory'!$B124,'ATL RAW'!$L:$L,'ATL GA Inventory'!DW$3)+SUMIFS('ATL CR'!$J:$J,'ATL CR'!$I:$I,'ATL GA Inventory'!$B124,'ATL CR'!$L:$L,'ATL GA Inventory'!DW$3)</f>
        <v>0</v>
      </c>
      <c r="DX124" s="45">
        <f>SUMIFS('ATL RAW'!$J:$J,'ATL RAW'!$I:$I,'ATL GA Inventory'!$B124,'ATL RAW'!$L:$L,'ATL GA Inventory'!DX$3)+SUMIFS('ATL CR'!$J:$J,'ATL CR'!$I:$I,'ATL GA Inventory'!$B124,'ATL CR'!$L:$L,'ATL GA Inventory'!DX$3)</f>
        <v>0</v>
      </c>
      <c r="DY124" s="45">
        <f>SUMIFS('ATL RAW'!$J:$J,'ATL RAW'!$I:$I,'ATL GA Inventory'!$B124,'ATL RAW'!$L:$L,'ATL GA Inventory'!DY$3)+SUMIFS('ATL CR'!$J:$J,'ATL CR'!$I:$I,'ATL GA Inventory'!$B124,'ATL CR'!$L:$L,'ATL GA Inventory'!DY$3)</f>
        <v>0</v>
      </c>
      <c r="DZ124" s="45">
        <f>SUMIFS('ATL RAW'!$J:$J,'ATL RAW'!$I:$I,'ATL GA Inventory'!$B124,'ATL RAW'!$L:$L,'ATL GA Inventory'!DZ$3)+SUMIFS('ATL CR'!$J:$J,'ATL CR'!$I:$I,'ATL GA Inventory'!$B124,'ATL CR'!$L:$L,'ATL GA Inventory'!DZ$3)</f>
        <v>0</v>
      </c>
      <c r="EA124" s="45">
        <f>SUMIFS('ATL RAW'!$J:$J,'ATL RAW'!$I:$I,'ATL GA Inventory'!$B124,'ATL RAW'!$L:$L,'ATL GA Inventory'!EA$3)+SUMIFS('ATL CR'!$J:$J,'ATL CR'!$I:$I,'ATL GA Inventory'!$B124,'ATL CR'!$L:$L,'ATL GA Inventory'!EA$3)</f>
        <v>0</v>
      </c>
      <c r="EB124" s="45">
        <f>SUMIFS('ATL RAW'!$J:$J,'ATL RAW'!$I:$I,'ATL GA Inventory'!$B124,'ATL RAW'!$L:$L,'ATL GA Inventory'!EB$3)+SUMIFS('ATL CR'!$J:$J,'ATL CR'!$I:$I,'ATL GA Inventory'!$B124,'ATL CR'!$L:$L,'ATL GA Inventory'!EB$3)</f>
        <v>0</v>
      </c>
      <c r="EC124" s="45">
        <f>SUMIFS('ATL RAW'!$J:$J,'ATL RAW'!$I:$I,'ATL GA Inventory'!$B124,'ATL RAW'!$L:$L,'ATL GA Inventory'!EC$3)+SUMIFS('ATL CR'!$J:$J,'ATL CR'!$I:$I,'ATL GA Inventory'!$B124,'ATL CR'!$L:$L,'ATL GA Inventory'!EC$3)</f>
        <v>0</v>
      </c>
      <c r="ED124" s="45">
        <f>SUMIFS('ATL RAW'!$J:$J,'ATL RAW'!$I:$I,'ATL GA Inventory'!$B124,'ATL RAW'!$L:$L,'ATL GA Inventory'!ED$3)+SUMIFS('ATL CR'!$J:$J,'ATL CR'!$I:$I,'ATL GA Inventory'!$B124,'ATL CR'!$L:$L,'ATL GA Inventory'!ED$3)</f>
        <v>0</v>
      </c>
      <c r="EE124" s="45">
        <f>SUMIFS('ATL RAW'!$J:$J,'ATL RAW'!$I:$I,'ATL GA Inventory'!$B124,'ATL RAW'!$L:$L,'ATL GA Inventory'!EE$3)+SUMIFS('ATL CR'!$J:$J,'ATL CR'!$I:$I,'ATL GA Inventory'!$B124,'ATL CR'!$L:$L,'ATL GA Inventory'!EE$3)</f>
        <v>0</v>
      </c>
      <c r="EF124" s="45">
        <f>SUMIFS('ATL RAW'!$J:$J,'ATL RAW'!$I:$I,'ATL GA Inventory'!$B124,'ATL RAW'!$L:$L,'ATL GA Inventory'!EF$3)+SUMIFS('ATL CR'!$J:$J,'ATL CR'!$I:$I,'ATL GA Inventory'!$B124,'ATL CR'!$L:$L,'ATL GA Inventory'!EF$3)</f>
        <v>0</v>
      </c>
      <c r="EG124" s="45">
        <f>SUMIFS('ATL RAW'!$J:$J,'ATL RAW'!$I:$I,'ATL GA Inventory'!$B124,'ATL RAW'!$L:$L,'ATL GA Inventory'!EG$3)+SUMIFS('ATL CR'!$J:$J,'ATL CR'!$I:$I,'ATL GA Inventory'!$B124,'ATL CR'!$L:$L,'ATL GA Inventory'!EG$3)</f>
        <v>0</v>
      </c>
      <c r="EH124" s="45">
        <f>SUMIFS('ATL RAW'!$J:$J,'ATL RAW'!$I:$I,'ATL GA Inventory'!$B124,'ATL RAW'!$L:$L,'ATL GA Inventory'!EH$3)+SUMIFS('ATL CR'!$J:$J,'ATL CR'!$I:$I,'ATL GA Inventory'!$B124,'ATL CR'!$L:$L,'ATL GA Inventory'!EH$3)</f>
        <v>0</v>
      </c>
      <c r="EI124" s="45">
        <f>SUMIFS('ATL RAW'!$J:$J,'ATL RAW'!$I:$I,'ATL GA Inventory'!$B124,'ATL RAW'!$L:$L,'ATL GA Inventory'!EI$3)+SUMIFS('ATL CR'!$J:$J,'ATL CR'!$I:$I,'ATL GA Inventory'!$B124,'ATL CR'!$L:$L,'ATL GA Inventory'!EI$3)</f>
        <v>0</v>
      </c>
      <c r="EJ124" s="45">
        <f>SUMIFS('ATL RAW'!$J:$J,'ATL RAW'!$I:$I,'ATL GA Inventory'!$B124,'ATL RAW'!$L:$L,'ATL GA Inventory'!EJ$3)+SUMIFS('ATL CR'!$J:$J,'ATL CR'!$I:$I,'ATL GA Inventory'!$B124,'ATL CR'!$L:$L,'ATL GA Inventory'!EJ$3)</f>
        <v>0</v>
      </c>
      <c r="EK124" s="45">
        <f>SUMIFS('ATL RAW'!$J:$J,'ATL RAW'!$I:$I,'ATL GA Inventory'!$B124,'ATL RAW'!$L:$L,'ATL GA Inventory'!EK$3)+SUMIFS('ATL CR'!$J:$J,'ATL CR'!$I:$I,'ATL GA Inventory'!$B124,'ATL CR'!$L:$L,'ATL GA Inventory'!EK$3)</f>
        <v>0</v>
      </c>
      <c r="EL124" s="45">
        <f>SUMIFS('ATL RAW'!$J:$J,'ATL RAW'!$I:$I,'ATL GA Inventory'!$B124,'ATL RAW'!$L:$L,'ATL GA Inventory'!EL$3)+SUMIFS('ATL CR'!$J:$J,'ATL CR'!$I:$I,'ATL GA Inventory'!$B124,'ATL CR'!$L:$L,'ATL GA Inventory'!EL$3)</f>
        <v>0</v>
      </c>
      <c r="EM124" s="45">
        <f>SUMIFS('ATL RAW'!$J:$J,'ATL RAW'!$I:$I,'ATL GA Inventory'!$B124,'ATL RAW'!$L:$L,'ATL GA Inventory'!EM$3)+SUMIFS('ATL CR'!$J:$J,'ATL CR'!$I:$I,'ATL GA Inventory'!$B124,'ATL CR'!$L:$L,'ATL GA Inventory'!EM$3)</f>
        <v>0</v>
      </c>
      <c r="EN124" s="45">
        <f>SUMIFS('ATL RAW'!$J:$J,'ATL RAW'!$I:$I,'ATL GA Inventory'!$B124,'ATL RAW'!$L:$L,'ATL GA Inventory'!EN$3)+SUMIFS('ATL CR'!$J:$J,'ATL CR'!$I:$I,'ATL GA Inventory'!$B124,'ATL CR'!$L:$L,'ATL GA Inventory'!EN$3)</f>
        <v>0</v>
      </c>
      <c r="EO124" s="45">
        <f>SUMIFS('ATL RAW'!$J:$J,'ATL RAW'!$I:$I,'ATL GA Inventory'!$B124,'ATL RAW'!$L:$L,'ATL GA Inventory'!EO$3)+SUMIFS('ATL CR'!$J:$J,'ATL CR'!$I:$I,'ATL GA Inventory'!$B124,'ATL CR'!$L:$L,'ATL GA Inventory'!EO$3)</f>
        <v>0</v>
      </c>
      <c r="EP124" s="45">
        <f>SUMIFS('ATL RAW'!$J:$J,'ATL RAW'!$I:$I,'ATL GA Inventory'!$B124,'ATL RAW'!$L:$L,'ATL GA Inventory'!EP$3)+SUMIFS('ATL CR'!$J:$J,'ATL CR'!$I:$I,'ATL GA Inventory'!$B124,'ATL CR'!$L:$L,'ATL GA Inventory'!EP$3)</f>
        <v>0</v>
      </c>
      <c r="EQ124" s="45">
        <f>SUMIFS('ATL RAW'!$J:$J,'ATL RAW'!$I:$I,'ATL GA Inventory'!$B124,'ATL RAW'!$L:$L,'ATL GA Inventory'!EQ$3)+SUMIFS('ATL CR'!$J:$J,'ATL CR'!$I:$I,'ATL GA Inventory'!$B124,'ATL CR'!$L:$L,'ATL GA Inventory'!EQ$3)</f>
        <v>0</v>
      </c>
      <c r="ER124" s="45">
        <f>SUMIFS('ATL RAW'!$J:$J,'ATL RAW'!$I:$I,'ATL GA Inventory'!$B124,'ATL RAW'!$L:$L,'ATL GA Inventory'!ER$3)+SUMIFS('ATL CR'!$J:$J,'ATL CR'!$I:$I,'ATL GA Inventory'!$B124,'ATL CR'!$L:$L,'ATL GA Inventory'!ER$3)</f>
        <v>0</v>
      </c>
      <c r="ES124" s="45">
        <f>SUMIFS('ATL RAW'!$J:$J,'ATL RAW'!$I:$I,'ATL GA Inventory'!$B124,'ATL RAW'!$L:$L,'ATL GA Inventory'!ES$3)+SUMIFS('ATL CR'!$J:$J,'ATL CR'!$I:$I,'ATL GA Inventory'!$B124,'ATL CR'!$L:$L,'ATL GA Inventory'!ES$3)</f>
        <v>0</v>
      </c>
      <c r="ET124" s="45">
        <f>SUMIFS('ATL RAW'!$J:$J,'ATL RAW'!$I:$I,'ATL GA Inventory'!$B124,'ATL RAW'!$L:$L,'ATL GA Inventory'!ET$3)+SUMIFS('ATL CR'!$J:$J,'ATL CR'!$I:$I,'ATL GA Inventory'!$B124,'ATL CR'!$L:$L,'ATL GA Inventory'!ET$3)</f>
        <v>0</v>
      </c>
      <c r="EU124" s="45">
        <f>SUMIFS('ATL RAW'!$J:$J,'ATL RAW'!$I:$I,'ATL GA Inventory'!$B124,'ATL RAW'!$L:$L,'ATL GA Inventory'!EU$3)+SUMIFS('ATL CR'!$J:$J,'ATL CR'!$I:$I,'ATL GA Inventory'!$B124,'ATL CR'!$L:$L,'ATL GA Inventory'!EU$3)</f>
        <v>0</v>
      </c>
      <c r="EV124" s="45">
        <f>SUMIFS('ATL RAW'!$J:$J,'ATL RAW'!$I:$I,'ATL GA Inventory'!$B124,'ATL RAW'!$L:$L,'ATL GA Inventory'!EV$3)+SUMIFS('ATL CR'!$J:$J,'ATL CR'!$I:$I,'ATL GA Inventory'!$B124,'ATL CR'!$L:$L,'ATL GA Inventory'!EV$3)</f>
        <v>0</v>
      </c>
      <c r="EW124" s="45">
        <f>SUMIFS('ATL RAW'!$J:$J,'ATL RAW'!$I:$I,'ATL GA Inventory'!$B124,'ATL RAW'!$L:$L,'ATL GA Inventory'!EW$3)+SUMIFS('ATL CR'!$J:$J,'ATL CR'!$I:$I,'ATL GA Inventory'!$B124,'ATL CR'!$L:$L,'ATL GA Inventory'!EW$3)</f>
        <v>0</v>
      </c>
      <c r="EX124" s="45">
        <f>SUMIFS('ATL RAW'!$J:$J,'ATL RAW'!$I:$I,'ATL GA Inventory'!$B124,'ATL RAW'!$L:$L,'ATL GA Inventory'!EX$3)+SUMIFS('ATL CR'!$J:$J,'ATL CR'!$I:$I,'ATL GA Inventory'!$B124,'ATL CR'!$L:$L,'ATL GA Inventory'!EX$3)</f>
        <v>0</v>
      </c>
      <c r="EY124" s="45">
        <f>SUMIFS('ATL RAW'!$J:$J,'ATL RAW'!$I:$I,'ATL GA Inventory'!$B124,'ATL RAW'!$L:$L,'ATL GA Inventory'!EY$3)+SUMIFS('ATL CR'!$J:$J,'ATL CR'!$I:$I,'ATL GA Inventory'!$B124,'ATL CR'!$L:$L,'ATL GA Inventory'!EY$3)</f>
        <v>0</v>
      </c>
      <c r="EZ124" s="45">
        <f>SUMIFS('ATL RAW'!$J:$J,'ATL RAW'!$I:$I,'ATL GA Inventory'!$B124,'ATL RAW'!$L:$L,'ATL GA Inventory'!EZ$3)+SUMIFS('ATL CR'!$J:$J,'ATL CR'!$I:$I,'ATL GA Inventory'!$B124,'ATL CR'!$L:$L,'ATL GA Inventory'!EZ$3)</f>
        <v>0</v>
      </c>
      <c r="FA124" s="45">
        <f>SUMIFS('ATL RAW'!$J:$J,'ATL RAW'!$I:$I,'ATL GA Inventory'!$B124,'ATL RAW'!$L:$L,'ATL GA Inventory'!FA$3)+SUMIFS('ATL CR'!$J:$J,'ATL CR'!$I:$I,'ATL GA Inventory'!$B124,'ATL CR'!$L:$L,'ATL GA Inventory'!FA$3)</f>
        <v>0</v>
      </c>
      <c r="FB124" s="45">
        <f>SUMIFS('ATL RAW'!$J:$J,'ATL RAW'!$I:$I,'ATL GA Inventory'!$B124,'ATL RAW'!$L:$L,'ATL GA Inventory'!FB$3)+SUMIFS('ATL CR'!$J:$J,'ATL CR'!$I:$I,'ATL GA Inventory'!$B124,'ATL CR'!$L:$L,'ATL GA Inventory'!FB$3)</f>
        <v>0</v>
      </c>
      <c r="FC124" s="45">
        <f>SUMIFS('ATL RAW'!$J:$J,'ATL RAW'!$I:$I,'ATL GA Inventory'!$B124,'ATL RAW'!$L:$L,'ATL GA Inventory'!FC$3)+SUMIFS('ATL CR'!$J:$J,'ATL CR'!$I:$I,'ATL GA Inventory'!$B124,'ATL CR'!$L:$L,'ATL GA Inventory'!FC$3)</f>
        <v>0</v>
      </c>
      <c r="FD124" s="45">
        <f>SUMIFS('ATL RAW'!$J:$J,'ATL RAW'!$I:$I,'ATL GA Inventory'!$B124,'ATL RAW'!$L:$L,'ATL GA Inventory'!FD$3)+SUMIFS('ATL CR'!$J:$J,'ATL CR'!$I:$I,'ATL GA Inventory'!$B124,'ATL CR'!$L:$L,'ATL GA Inventory'!FD$3)</f>
        <v>0</v>
      </c>
      <c r="FE124" s="45">
        <f>SUMIFS('ATL RAW'!$J:$J,'ATL RAW'!$I:$I,'ATL GA Inventory'!$B124,'ATL RAW'!$L:$L,'ATL GA Inventory'!FE$3)+SUMIFS('ATL CR'!$J:$J,'ATL CR'!$I:$I,'ATL GA Inventory'!$B124,'ATL CR'!$L:$L,'ATL GA Inventory'!FE$3)</f>
        <v>0</v>
      </c>
      <c r="FF124" s="45">
        <f>SUMIFS('ATL RAW'!$J:$J,'ATL RAW'!$I:$I,'ATL GA Inventory'!$B124,'ATL RAW'!$L:$L,'ATL GA Inventory'!FF$3)+SUMIFS('ATL CR'!$J:$J,'ATL CR'!$I:$I,'ATL GA Inventory'!$B124,'ATL CR'!$L:$L,'ATL GA Inventory'!FF$3)</f>
        <v>0</v>
      </c>
      <c r="FG124" s="45">
        <f>SUMIFS('ATL RAW'!$J:$J,'ATL RAW'!$I:$I,'ATL GA Inventory'!$B124,'ATL RAW'!$L:$L,'ATL GA Inventory'!FG$3)+SUMIFS('ATL CR'!$J:$J,'ATL CR'!$I:$I,'ATL GA Inventory'!$B124,'ATL CR'!$L:$L,'ATL GA Inventory'!FG$3)</f>
        <v>0</v>
      </c>
      <c r="FH124" s="45">
        <f>SUMIFS('ATL RAW'!$J:$J,'ATL RAW'!$I:$I,'ATL GA Inventory'!$B124,'ATL RAW'!$L:$L,'ATL GA Inventory'!FH$3)+SUMIFS('ATL CR'!$J:$J,'ATL CR'!$I:$I,'ATL GA Inventory'!$B124,'ATL CR'!$L:$L,'ATL GA Inventory'!FH$3)</f>
        <v>0</v>
      </c>
      <c r="FI124" s="45">
        <f>SUMIFS('ATL RAW'!$J:$J,'ATL RAW'!$I:$I,'ATL GA Inventory'!$B124,'ATL RAW'!$L:$L,'ATL GA Inventory'!FI$3)+SUMIFS('ATL CR'!$J:$J,'ATL CR'!$I:$I,'ATL GA Inventory'!$B124,'ATL CR'!$L:$L,'ATL GA Inventory'!FI$3)</f>
        <v>0</v>
      </c>
      <c r="FJ124" s="45">
        <f>SUMIFS('ATL RAW'!$J:$J,'ATL RAW'!$I:$I,'ATL GA Inventory'!$B124,'ATL RAW'!$L:$L,'ATL GA Inventory'!FJ$3)+SUMIFS('ATL CR'!$J:$J,'ATL CR'!$I:$I,'ATL GA Inventory'!$B124,'ATL CR'!$L:$L,'ATL GA Inventory'!FJ$3)</f>
        <v>0</v>
      </c>
      <c r="FK124" s="45">
        <f>SUMIFS('ATL RAW'!$J:$J,'ATL RAW'!$I:$I,'ATL GA Inventory'!$B124,'ATL RAW'!$L:$L,'ATL GA Inventory'!FK$3)+SUMIFS('ATL CR'!$J:$J,'ATL CR'!$I:$I,'ATL GA Inventory'!$B124,'ATL CR'!$L:$L,'ATL GA Inventory'!FK$3)</f>
        <v>0</v>
      </c>
      <c r="FL124" s="45">
        <f>SUMIFS('ATL RAW'!$J:$J,'ATL RAW'!$I:$I,'ATL GA Inventory'!$B124,'ATL RAW'!$L:$L,'ATL GA Inventory'!FL$3)+SUMIFS('ATL CR'!$J:$J,'ATL CR'!$I:$I,'ATL GA Inventory'!$B124,'ATL CR'!$L:$L,'ATL GA Inventory'!FL$3)</f>
        <v>0</v>
      </c>
      <c r="FM124" s="45">
        <f>SUMIFS('ATL RAW'!$J:$J,'ATL RAW'!$I:$I,'ATL GA Inventory'!$B124,'ATL RAW'!$L:$L,'ATL GA Inventory'!FM$3)+SUMIFS('ATL CR'!$J:$J,'ATL CR'!$I:$I,'ATL GA Inventory'!$B124,'ATL CR'!$L:$L,'ATL GA Inventory'!FM$3)</f>
        <v>0</v>
      </c>
      <c r="FN124" s="45">
        <f>SUMIFS('ATL RAW'!$J:$J,'ATL RAW'!$I:$I,'ATL GA Inventory'!$B124,'ATL RAW'!$L:$L,'ATL GA Inventory'!FN$3)+SUMIFS('ATL CR'!$J:$J,'ATL CR'!$I:$I,'ATL GA Inventory'!$B124,'ATL CR'!$L:$L,'ATL GA Inventory'!FN$3)</f>
        <v>0</v>
      </c>
      <c r="FO124" s="45">
        <f>SUMIFS('ATL RAW'!$J:$J,'ATL RAW'!$I:$I,'ATL GA Inventory'!$B124,'ATL RAW'!$L:$L,'ATL GA Inventory'!FO$3)+SUMIFS('ATL CR'!$J:$J,'ATL CR'!$I:$I,'ATL GA Inventory'!$B124,'ATL CR'!$L:$L,'ATL GA Inventory'!FO$3)</f>
        <v>0</v>
      </c>
      <c r="FP124" s="45">
        <f>SUMIFS('ATL RAW'!$J:$J,'ATL RAW'!$I:$I,'ATL GA Inventory'!$B124,'ATL RAW'!$L:$L,'ATL GA Inventory'!FP$3)+SUMIFS('ATL CR'!$J:$J,'ATL CR'!$I:$I,'ATL GA Inventory'!$B124,'ATL CR'!$L:$L,'ATL GA Inventory'!FP$3)</f>
        <v>0</v>
      </c>
      <c r="FQ124" s="45">
        <f>SUMIFS('ATL RAW'!$J:$J,'ATL RAW'!$I:$I,'ATL GA Inventory'!$B124,'ATL RAW'!$L:$L,'ATL GA Inventory'!FQ$3)+SUMIFS('ATL CR'!$J:$J,'ATL CR'!$I:$I,'ATL GA Inventory'!$B124,'ATL CR'!$L:$L,'ATL GA Inventory'!FQ$3)</f>
        <v>0</v>
      </c>
      <c r="FR124" s="45">
        <f>SUMIFS('ATL RAW'!$J:$J,'ATL RAW'!$I:$I,'ATL GA Inventory'!$B124,'ATL RAW'!$L:$L,'ATL GA Inventory'!FR$3)+SUMIFS('ATL CR'!$J:$J,'ATL CR'!$I:$I,'ATL GA Inventory'!$B124,'ATL CR'!$L:$L,'ATL GA Inventory'!FR$3)</f>
        <v>0</v>
      </c>
      <c r="FS124" s="45">
        <f>SUMIFS('ATL RAW'!$J:$J,'ATL RAW'!$I:$I,'ATL GA Inventory'!$B124,'ATL RAW'!$L:$L,'ATL GA Inventory'!FS$3)+SUMIFS('ATL CR'!$J:$J,'ATL CR'!$I:$I,'ATL GA Inventory'!$B124,'ATL CR'!$L:$L,'ATL GA Inventory'!FS$3)</f>
        <v>0</v>
      </c>
      <c r="FT124" s="45">
        <f>SUMIFS('ATL RAW'!$J:$J,'ATL RAW'!$I:$I,'ATL GA Inventory'!$B124,'ATL RAW'!$L:$L,'ATL GA Inventory'!FT$3)+SUMIFS('ATL CR'!$J:$J,'ATL CR'!$I:$I,'ATL GA Inventory'!$B124,'ATL CR'!$L:$L,'ATL GA Inventory'!FT$3)</f>
        <v>0</v>
      </c>
      <c r="FU124" s="45">
        <f>SUMIFS('ATL RAW'!$J:$J,'ATL RAW'!$I:$I,'ATL GA Inventory'!$B124,'ATL RAW'!$L:$L,'ATL GA Inventory'!FU$3)+SUMIFS('ATL CR'!$J:$J,'ATL CR'!$I:$I,'ATL GA Inventory'!$B124,'ATL CR'!$L:$L,'ATL GA Inventory'!FU$3)</f>
        <v>0</v>
      </c>
      <c r="FV124" s="45">
        <f>SUMIFS('ATL RAW'!$J:$J,'ATL RAW'!$I:$I,'ATL GA Inventory'!$B124,'ATL RAW'!$L:$L,'ATL GA Inventory'!FV$3)+SUMIFS('ATL CR'!$J:$J,'ATL CR'!$I:$I,'ATL GA Inventory'!$B124,'ATL CR'!$L:$L,'ATL GA Inventory'!FV$3)</f>
        <v>0</v>
      </c>
      <c r="FW124" s="45">
        <f>SUMIFS('ATL RAW'!$J:$J,'ATL RAW'!$I:$I,'ATL GA Inventory'!$B124,'ATL RAW'!$L:$L,'ATL GA Inventory'!FW$3)+SUMIFS('ATL CR'!$J:$J,'ATL CR'!$I:$I,'ATL GA Inventory'!$B124,'ATL CR'!$L:$L,'ATL GA Inventory'!FW$3)</f>
        <v>0</v>
      </c>
      <c r="FX124" s="45">
        <f>SUMIFS('ATL RAW'!$J:$J,'ATL RAW'!$I:$I,'ATL GA Inventory'!$B124,'ATL RAW'!$L:$L,'ATL GA Inventory'!FX$3)+SUMIFS('ATL CR'!$J:$J,'ATL CR'!$I:$I,'ATL GA Inventory'!$B124,'ATL CR'!$L:$L,'ATL GA Inventory'!FX$3)</f>
        <v>0</v>
      </c>
      <c r="FY124" s="45">
        <f>SUMIFS('ATL RAW'!$J:$J,'ATL RAW'!$I:$I,'ATL GA Inventory'!$B124,'ATL RAW'!$L:$L,'ATL GA Inventory'!FY$3)+SUMIFS('ATL CR'!$J:$J,'ATL CR'!$I:$I,'ATL GA Inventory'!$B124,'ATL CR'!$L:$L,'ATL GA Inventory'!FY$3)</f>
        <v>0</v>
      </c>
      <c r="FZ124" s="45">
        <f>SUMIFS('ATL RAW'!$J:$J,'ATL RAW'!$I:$I,'ATL GA Inventory'!$B124,'ATL RAW'!$L:$L,'ATL GA Inventory'!FZ$3)+SUMIFS('ATL CR'!$J:$J,'ATL CR'!$I:$I,'ATL GA Inventory'!$B124,'ATL CR'!$L:$L,'ATL GA Inventory'!FZ$3)</f>
        <v>0</v>
      </c>
      <c r="GA124" s="45">
        <f>SUMIFS('ATL RAW'!$J:$J,'ATL RAW'!$I:$I,'ATL GA Inventory'!$B124,'ATL RAW'!$L:$L,'ATL GA Inventory'!GA$3)+SUMIFS('ATL CR'!$J:$J,'ATL CR'!$I:$I,'ATL GA Inventory'!$B124,'ATL CR'!$L:$L,'ATL GA Inventory'!GA$3)</f>
        <v>0</v>
      </c>
      <c r="GB124" s="45">
        <f>SUMIFS('ATL RAW'!$J:$J,'ATL RAW'!$I:$I,'ATL GA Inventory'!$B124,'ATL RAW'!$L:$L,'ATL GA Inventory'!GB$3)+SUMIFS('ATL CR'!$J:$J,'ATL CR'!$I:$I,'ATL GA Inventory'!$B124,'ATL CR'!$L:$L,'ATL GA Inventory'!GB$3)</f>
        <v>0</v>
      </c>
      <c r="GC124" s="45">
        <f>SUMIFS('ATL RAW'!$J:$J,'ATL RAW'!$I:$I,'ATL GA Inventory'!$B124,'ATL RAW'!$L:$L,'ATL GA Inventory'!GC$3)+SUMIFS('ATL CR'!$J:$J,'ATL CR'!$I:$I,'ATL GA Inventory'!$B124,'ATL CR'!$L:$L,'ATL GA Inventory'!GC$3)</f>
        <v>0</v>
      </c>
      <c r="GD124" s="45">
        <f>SUMIFS('ATL RAW'!$J:$J,'ATL RAW'!$I:$I,'ATL GA Inventory'!$B124,'ATL RAW'!$L:$L,'ATL GA Inventory'!GD$3)+SUMIFS('ATL CR'!$J:$J,'ATL CR'!$I:$I,'ATL GA Inventory'!$B124,'ATL CR'!$L:$L,'ATL GA Inventory'!GD$3)</f>
        <v>0</v>
      </c>
      <c r="GE124" s="45">
        <f>SUMIFS('ATL RAW'!$J:$J,'ATL RAW'!$I:$I,'ATL GA Inventory'!$B124,'ATL RAW'!$L:$L,'ATL GA Inventory'!GE$3)+SUMIFS('ATL CR'!$J:$J,'ATL CR'!$I:$I,'ATL GA Inventory'!$B124,'ATL CR'!$L:$L,'ATL GA Inventory'!GE$3)</f>
        <v>0</v>
      </c>
      <c r="GF124" s="45">
        <f>SUMIFS('ATL RAW'!$J:$J,'ATL RAW'!$I:$I,'ATL GA Inventory'!$B124,'ATL RAW'!$L:$L,'ATL GA Inventory'!GF$3)+SUMIFS('ATL CR'!$J:$J,'ATL CR'!$I:$I,'ATL GA Inventory'!$B124,'ATL CR'!$L:$L,'ATL GA Inventory'!GF$3)</f>
        <v>0</v>
      </c>
      <c r="GG124" s="45">
        <f>SUMIFS('ATL RAW'!$J:$J,'ATL RAW'!$I:$I,'ATL GA Inventory'!$B124,'ATL RAW'!$L:$L,'ATL GA Inventory'!GG$3)+SUMIFS('ATL CR'!$J:$J,'ATL CR'!$I:$I,'ATL GA Inventory'!$B124,'ATL CR'!$L:$L,'ATL GA Inventory'!GG$3)</f>
        <v>0</v>
      </c>
      <c r="GH124" s="45">
        <f>SUMIFS('ATL RAW'!$J:$J,'ATL RAW'!$I:$I,'ATL GA Inventory'!$B124,'ATL RAW'!$L:$L,'ATL GA Inventory'!GH$3)+SUMIFS('ATL CR'!$J:$J,'ATL CR'!$I:$I,'ATL GA Inventory'!$B124,'ATL CR'!$L:$L,'ATL GA Inventory'!GH$3)</f>
        <v>0</v>
      </c>
      <c r="GI124" s="45">
        <f>SUMIFS('ATL RAW'!$J:$J,'ATL RAW'!$I:$I,'ATL GA Inventory'!$B124,'ATL RAW'!$L:$L,'ATL GA Inventory'!GI$3)+SUMIFS('ATL CR'!$J:$J,'ATL CR'!$I:$I,'ATL GA Inventory'!$B124,'ATL CR'!$L:$L,'ATL GA Inventory'!GI$3)</f>
        <v>0</v>
      </c>
      <c r="GJ124" s="45">
        <f>SUMIFS('ATL RAW'!$J:$J,'ATL RAW'!$I:$I,'ATL GA Inventory'!$B124,'ATL RAW'!$L:$L,'ATL GA Inventory'!GJ$3)+SUMIFS('ATL CR'!$J:$J,'ATL CR'!$I:$I,'ATL GA Inventory'!$B124,'ATL CR'!$L:$L,'ATL GA Inventory'!GJ$3)</f>
        <v>0</v>
      </c>
      <c r="GK124" s="45">
        <f>SUMIFS('ATL RAW'!$J:$J,'ATL RAW'!$I:$I,'ATL GA Inventory'!$B124,'ATL RAW'!$L:$L,'ATL GA Inventory'!GK$3)+SUMIFS('ATL CR'!$J:$J,'ATL CR'!$I:$I,'ATL GA Inventory'!$B124,'ATL CR'!$L:$L,'ATL GA Inventory'!GK$3)</f>
        <v>0</v>
      </c>
      <c r="GL124" s="45">
        <f>SUMIFS('ATL RAW'!$J:$J,'ATL RAW'!$I:$I,'ATL GA Inventory'!$B124,'ATL RAW'!$L:$L,'ATL GA Inventory'!GL$3)+SUMIFS('ATL CR'!$J:$J,'ATL CR'!$I:$I,'ATL GA Inventory'!$B124,'ATL CR'!$L:$L,'ATL GA Inventory'!GL$3)</f>
        <v>0</v>
      </c>
      <c r="GM124" s="45">
        <f>SUMIFS('ATL RAW'!$J:$J,'ATL RAW'!$I:$I,'ATL GA Inventory'!$B124,'ATL RAW'!$L:$L,'ATL GA Inventory'!GM$3)+SUMIFS('ATL CR'!$J:$J,'ATL CR'!$I:$I,'ATL GA Inventory'!$B124,'ATL CR'!$L:$L,'ATL GA Inventory'!GM$3)</f>
        <v>0</v>
      </c>
      <c r="GN124" s="45">
        <f>SUMIFS('ATL RAW'!$J:$J,'ATL RAW'!$I:$I,'ATL GA Inventory'!$B124,'ATL RAW'!$L:$L,'ATL GA Inventory'!GN$3)+SUMIFS('ATL CR'!$J:$J,'ATL CR'!$I:$I,'ATL GA Inventory'!$B124,'ATL CR'!$L:$L,'ATL GA Inventory'!GN$3)</f>
        <v>0</v>
      </c>
      <c r="GO124" s="45">
        <f>SUMIFS('ATL RAW'!$J:$J,'ATL RAW'!$I:$I,'ATL GA Inventory'!$B124,'ATL RAW'!$L:$L,'ATL GA Inventory'!GO$3)+SUMIFS('ATL CR'!$J:$J,'ATL CR'!$I:$I,'ATL GA Inventory'!$B124,'ATL CR'!$L:$L,'ATL GA Inventory'!GO$3)</f>
        <v>0</v>
      </c>
      <c r="GP124" s="45">
        <f>SUMIFS('ATL RAW'!$J:$J,'ATL RAW'!$I:$I,'ATL GA Inventory'!$B124,'ATL RAW'!$L:$L,'ATL GA Inventory'!GP$3)+SUMIFS('ATL CR'!$J:$J,'ATL CR'!$I:$I,'ATL GA Inventory'!$B124,'ATL CR'!$L:$L,'ATL GA Inventory'!GP$3)</f>
        <v>0</v>
      </c>
      <c r="GQ124" s="45">
        <f>SUMIFS('ATL RAW'!$J:$J,'ATL RAW'!$I:$I,'ATL GA Inventory'!$B124,'ATL RAW'!$L:$L,'ATL GA Inventory'!GQ$3)+SUMIFS('ATL CR'!$J:$J,'ATL CR'!$I:$I,'ATL GA Inventory'!$B124,'ATL CR'!$L:$L,'ATL GA Inventory'!GQ$3)</f>
        <v>0</v>
      </c>
      <c r="GR124" s="45">
        <f>SUMIFS('ATL RAW'!$J:$J,'ATL RAW'!$I:$I,'ATL GA Inventory'!$B124,'ATL RAW'!$L:$L,'ATL GA Inventory'!GR$3)+SUMIFS('ATL CR'!$J:$J,'ATL CR'!$I:$I,'ATL GA Inventory'!$B124,'ATL CR'!$L:$L,'ATL GA Inventory'!GR$3)</f>
        <v>0</v>
      </c>
      <c r="GS124" s="45">
        <f>SUMIFS('ATL RAW'!$J:$J,'ATL RAW'!$I:$I,'ATL GA Inventory'!$B124,'ATL RAW'!$L:$L,'ATL GA Inventory'!GS$3)+SUMIFS('ATL CR'!$J:$J,'ATL CR'!$I:$I,'ATL GA Inventory'!$B124,'ATL CR'!$L:$L,'ATL GA Inventory'!GS$3)</f>
        <v>0</v>
      </c>
      <c r="GT124" s="45">
        <f>SUMIFS('ATL RAW'!$J:$J,'ATL RAW'!$I:$I,'ATL GA Inventory'!$B124,'ATL RAW'!$L:$L,'ATL GA Inventory'!GT$3)+SUMIFS('ATL CR'!$J:$J,'ATL CR'!$I:$I,'ATL GA Inventory'!$B124,'ATL CR'!$L:$L,'ATL GA Inventory'!GT$3)</f>
        <v>0</v>
      </c>
      <c r="GU124" s="45">
        <f>SUMIFS('ATL RAW'!$J:$J,'ATL RAW'!$I:$I,'ATL GA Inventory'!$B124,'ATL RAW'!$L:$L,'ATL GA Inventory'!GU$3)+SUMIFS('ATL CR'!$J:$J,'ATL CR'!$I:$I,'ATL GA Inventory'!$B124,'ATL CR'!$L:$L,'ATL GA Inventory'!GU$3)</f>
        <v>0</v>
      </c>
      <c r="GV124" s="45">
        <f>SUMIFS('ATL RAW'!$J:$J,'ATL RAW'!$I:$I,'ATL GA Inventory'!$B124,'ATL RAW'!$L:$L,'ATL GA Inventory'!GV$3)+SUMIFS('ATL CR'!$J:$J,'ATL CR'!$I:$I,'ATL GA Inventory'!$B124,'ATL CR'!$L:$L,'ATL GA Inventory'!GV$3)</f>
        <v>0</v>
      </c>
      <c r="GW124" s="45">
        <f>SUMIFS('ATL RAW'!$J:$J,'ATL RAW'!$I:$I,'ATL GA Inventory'!$B124,'ATL RAW'!$L:$L,'ATL GA Inventory'!GW$3)+SUMIFS('ATL CR'!$J:$J,'ATL CR'!$I:$I,'ATL GA Inventory'!$B124,'ATL CR'!$L:$L,'ATL GA Inventory'!GW$3)</f>
        <v>0</v>
      </c>
      <c r="GX124" s="45">
        <f>SUMIFS('ATL RAW'!$J:$J,'ATL RAW'!$I:$I,'ATL GA Inventory'!$B124,'ATL RAW'!$L:$L,'ATL GA Inventory'!GX$3)+SUMIFS('ATL CR'!$J:$J,'ATL CR'!$I:$I,'ATL GA Inventory'!$B124,'ATL CR'!$L:$L,'ATL GA Inventory'!GX$3)</f>
        <v>0</v>
      </c>
      <c r="GY124" s="45">
        <f>SUMIFS('ATL RAW'!$J:$J,'ATL RAW'!$I:$I,'ATL GA Inventory'!$B124,'ATL RAW'!$L:$L,'ATL GA Inventory'!GY$3)+SUMIFS('ATL CR'!$J:$J,'ATL CR'!$I:$I,'ATL GA Inventory'!$B124,'ATL CR'!$L:$L,'ATL GA Inventory'!GY$3)</f>
        <v>0</v>
      </c>
    </row>
    <row r="125" spans="1:207" hidden="1">
      <c r="A125" s="43" t="s">
        <v>936</v>
      </c>
      <c r="B125" s="43">
        <f t="shared" si="14"/>
        <v>46222126</v>
      </c>
      <c r="C125" s="43" t="str">
        <f t="shared" si="14"/>
        <v>Q.PEAK DUO BLK G6P+/HL</v>
      </c>
      <c r="D125" s="44" t="str">
        <f t="shared" si="14"/>
        <v>330</v>
      </c>
      <c r="E125" s="45">
        <f>SUMIFS('ATL RAW'!$J:$J,'ATL RAW'!$I:$I,'ATL GA Inventory'!$B125,'ATL RAW'!$L:$L,'ATL GA Inventory'!E$3)+SUMIFS('ATL CR'!$J:$J,'ATL CR'!$I:$I,'ATL GA Inventory'!$B125,'ATL CR'!$L:$L,'ATL GA Inventory'!E$3)</f>
        <v>0</v>
      </c>
      <c r="F125" s="45">
        <f>SUMIFS('ATL RAW'!$J:$J,'ATL RAW'!$I:$I,'ATL GA Inventory'!$B125,'ATL RAW'!$L:$L,'ATL GA Inventory'!F$3)+SUMIFS('ATL CR'!$J:$J,'ATL CR'!$I:$I,'ATL GA Inventory'!$B125,'ATL CR'!$L:$L,'ATL GA Inventory'!F$3)</f>
        <v>0</v>
      </c>
      <c r="G125" s="45">
        <f>SUMIFS('ATL RAW'!$J:$J,'ATL RAW'!$I:$I,'ATL GA Inventory'!$B125,'ATL RAW'!$L:$L,'ATL GA Inventory'!G$3)+SUMIFS('ATL CR'!$J:$J,'ATL CR'!$I:$I,'ATL GA Inventory'!$B125,'ATL CR'!$L:$L,'ATL GA Inventory'!G$3)</f>
        <v>0</v>
      </c>
      <c r="H125" s="45">
        <f>SUMIFS('ATL RAW'!$J:$J,'ATL RAW'!$I:$I,'ATL GA Inventory'!$B125,'ATL RAW'!$L:$L,'ATL GA Inventory'!H$3)+SUMIFS('ATL CR'!$J:$J,'ATL CR'!$I:$I,'ATL GA Inventory'!$B125,'ATL CR'!$L:$L,'ATL GA Inventory'!H$3)</f>
        <v>0</v>
      </c>
      <c r="I125" s="45">
        <f>SUMIFS('ATL RAW'!$J:$J,'ATL RAW'!$I:$I,'ATL GA Inventory'!$B125,'ATL RAW'!$L:$L,'ATL GA Inventory'!I$3)+SUMIFS('ATL CR'!$J:$J,'ATL CR'!$I:$I,'ATL GA Inventory'!$B125,'ATL CR'!$L:$L,'ATL GA Inventory'!I$3)</f>
        <v>0</v>
      </c>
      <c r="J125" s="45">
        <f>SUMIFS('ATL RAW'!$J:$J,'ATL RAW'!$I:$I,'ATL GA Inventory'!$B125,'ATL RAW'!$L:$L,'ATL GA Inventory'!J$3)+SUMIFS('ATL CR'!$J:$J,'ATL CR'!$I:$I,'ATL GA Inventory'!$B125,'ATL CR'!$L:$L,'ATL GA Inventory'!J$3)</f>
        <v>0</v>
      </c>
      <c r="K125" s="45">
        <f>SUMIFS('ATL RAW'!$J:$J,'ATL RAW'!$I:$I,'ATL GA Inventory'!$B125,'ATL RAW'!$L:$L,'ATL GA Inventory'!K$3)+SUMIFS('ATL CR'!$J:$J,'ATL CR'!$I:$I,'ATL GA Inventory'!$B125,'ATL CR'!$L:$L,'ATL GA Inventory'!K$3)</f>
        <v>0</v>
      </c>
      <c r="L125" s="45">
        <f>SUMIFS('ATL RAW'!$J:$J,'ATL RAW'!$I:$I,'ATL GA Inventory'!$B125,'ATL RAW'!$L:$L,'ATL GA Inventory'!L$3)+SUMIFS('ATL CR'!$J:$J,'ATL CR'!$I:$I,'ATL GA Inventory'!$B125,'ATL CR'!$L:$L,'ATL GA Inventory'!L$3)</f>
        <v>0</v>
      </c>
      <c r="M125" s="45">
        <f>SUMIFS('ATL RAW'!$J:$J,'ATL RAW'!$I:$I,'ATL GA Inventory'!$B125,'ATL RAW'!$L:$L,'ATL GA Inventory'!M$3)+SUMIFS('ATL CR'!$J:$J,'ATL CR'!$I:$I,'ATL GA Inventory'!$B125,'ATL CR'!$L:$L,'ATL GA Inventory'!M$3)</f>
        <v>0</v>
      </c>
      <c r="N125" s="45">
        <f>SUMIFS('ATL RAW'!$J:$J,'ATL RAW'!$I:$I,'ATL GA Inventory'!$B125,'ATL RAW'!$L:$L,'ATL GA Inventory'!N$3)+SUMIFS('ATL CR'!$J:$J,'ATL CR'!$I:$I,'ATL GA Inventory'!$B125,'ATL CR'!$L:$L,'ATL GA Inventory'!N$3)</f>
        <v>0</v>
      </c>
      <c r="O125" s="45">
        <f>SUMIFS('ATL RAW'!$J:$J,'ATL RAW'!$I:$I,'ATL GA Inventory'!$B125,'ATL RAW'!$L:$L,'ATL GA Inventory'!O$3)+SUMIFS('ATL CR'!$J:$J,'ATL CR'!$I:$I,'ATL GA Inventory'!$B125,'ATL CR'!$L:$L,'ATL GA Inventory'!O$3)</f>
        <v>0</v>
      </c>
      <c r="P125" s="45">
        <f>SUMIFS('ATL RAW'!$J:$J,'ATL RAW'!$I:$I,'ATL GA Inventory'!$B125,'ATL RAW'!$L:$L,'ATL GA Inventory'!P$3)+SUMIFS('ATL CR'!$J:$J,'ATL CR'!$I:$I,'ATL GA Inventory'!$B125,'ATL CR'!$L:$L,'ATL GA Inventory'!P$3)</f>
        <v>0</v>
      </c>
      <c r="Q125" s="45">
        <f>SUMIFS('ATL RAW'!$J:$J,'ATL RAW'!$I:$I,'ATL GA Inventory'!$B125,'ATL RAW'!$L:$L,'ATL GA Inventory'!Q$3)+SUMIFS('ATL CR'!$J:$J,'ATL CR'!$I:$I,'ATL GA Inventory'!$B125,'ATL CR'!$L:$L,'ATL GA Inventory'!Q$3)</f>
        <v>0</v>
      </c>
      <c r="R125" s="45">
        <f>SUMIFS('ATL RAW'!$J:$J,'ATL RAW'!$I:$I,'ATL GA Inventory'!$B125,'ATL RAW'!$L:$L,'ATL GA Inventory'!R$3)+SUMIFS('ATL CR'!$J:$J,'ATL CR'!$I:$I,'ATL GA Inventory'!$B125,'ATL CR'!$L:$L,'ATL GA Inventory'!R$3)</f>
        <v>0</v>
      </c>
      <c r="S125" s="45">
        <f>SUMIFS('ATL RAW'!$J:$J,'ATL RAW'!$I:$I,'ATL GA Inventory'!$B125,'ATL RAW'!$L:$L,'ATL GA Inventory'!S$3)+SUMIFS('ATL CR'!$J:$J,'ATL CR'!$I:$I,'ATL GA Inventory'!$B125,'ATL CR'!$L:$L,'ATL GA Inventory'!S$3)</f>
        <v>0</v>
      </c>
      <c r="T125" s="45">
        <f>SUMIFS('ATL RAW'!$J:$J,'ATL RAW'!$I:$I,'ATL GA Inventory'!$B125,'ATL RAW'!$L:$L,'ATL GA Inventory'!T$3)+SUMIFS('ATL CR'!$J:$J,'ATL CR'!$I:$I,'ATL GA Inventory'!$B125,'ATL CR'!$L:$L,'ATL GA Inventory'!T$3)</f>
        <v>0</v>
      </c>
      <c r="U125" s="45">
        <f>SUMIFS('ATL RAW'!$J:$J,'ATL RAW'!$I:$I,'ATL GA Inventory'!$B125,'ATL RAW'!$L:$L,'ATL GA Inventory'!U$3)+SUMIFS('ATL CR'!$J:$J,'ATL CR'!$I:$I,'ATL GA Inventory'!$B125,'ATL CR'!$L:$L,'ATL GA Inventory'!U$3)</f>
        <v>0</v>
      </c>
      <c r="V125" s="45">
        <f>SUMIFS('ATL RAW'!$J:$J,'ATL RAW'!$I:$I,'ATL GA Inventory'!$B125,'ATL RAW'!$L:$L,'ATL GA Inventory'!V$3)+SUMIFS('ATL CR'!$J:$J,'ATL CR'!$I:$I,'ATL GA Inventory'!$B125,'ATL CR'!$L:$L,'ATL GA Inventory'!V$3)</f>
        <v>0</v>
      </c>
      <c r="W125" s="45">
        <f>SUMIFS('ATL RAW'!$J:$J,'ATL RAW'!$I:$I,'ATL GA Inventory'!$B125,'ATL RAW'!$L:$L,'ATL GA Inventory'!W$3)+SUMIFS('ATL CR'!$J:$J,'ATL CR'!$I:$I,'ATL GA Inventory'!$B125,'ATL CR'!$L:$L,'ATL GA Inventory'!W$3)</f>
        <v>0</v>
      </c>
      <c r="X125" s="45">
        <f>SUMIFS('ATL RAW'!$J:$J,'ATL RAW'!$I:$I,'ATL GA Inventory'!$B125,'ATL RAW'!$L:$L,'ATL GA Inventory'!X$3)+SUMIFS('ATL CR'!$J:$J,'ATL CR'!$I:$I,'ATL GA Inventory'!$B125,'ATL CR'!$L:$L,'ATL GA Inventory'!X$3)</f>
        <v>0</v>
      </c>
      <c r="Y125" s="45">
        <f>SUMIFS('ATL RAW'!$J:$J,'ATL RAW'!$I:$I,'ATL GA Inventory'!$B125,'ATL RAW'!$L:$L,'ATL GA Inventory'!Y$3)+SUMIFS('ATL CR'!$J:$J,'ATL CR'!$I:$I,'ATL GA Inventory'!$B125,'ATL CR'!$L:$L,'ATL GA Inventory'!Y$3)</f>
        <v>0</v>
      </c>
      <c r="Z125" s="45">
        <f>SUMIFS('ATL RAW'!$J:$J,'ATL RAW'!$I:$I,'ATL GA Inventory'!$B125,'ATL RAW'!$L:$L,'ATL GA Inventory'!Z$3)+SUMIFS('ATL CR'!$J:$J,'ATL CR'!$I:$I,'ATL GA Inventory'!$B125,'ATL CR'!$L:$L,'ATL GA Inventory'!Z$3)</f>
        <v>0</v>
      </c>
      <c r="AA125" s="45">
        <f>SUMIFS('ATL RAW'!$J:$J,'ATL RAW'!$I:$I,'ATL GA Inventory'!$B125,'ATL RAW'!$L:$L,'ATL GA Inventory'!AA$3)+SUMIFS('ATL CR'!$J:$J,'ATL CR'!$I:$I,'ATL GA Inventory'!$B125,'ATL CR'!$L:$L,'ATL GA Inventory'!AA$3)</f>
        <v>0</v>
      </c>
      <c r="AB125" s="45">
        <f>SUMIFS('ATL RAW'!$J:$J,'ATL RAW'!$I:$I,'ATL GA Inventory'!$B125,'ATL RAW'!$L:$L,'ATL GA Inventory'!AB$3)+SUMIFS('ATL CR'!$J:$J,'ATL CR'!$I:$I,'ATL GA Inventory'!$B125,'ATL CR'!$L:$L,'ATL GA Inventory'!AB$3)</f>
        <v>0</v>
      </c>
      <c r="AC125" s="45">
        <f>SUMIFS('ATL RAW'!$J:$J,'ATL RAW'!$I:$I,'ATL GA Inventory'!$B125,'ATL RAW'!$L:$L,'ATL GA Inventory'!AC$3)+SUMIFS('ATL CR'!$J:$J,'ATL CR'!$I:$I,'ATL GA Inventory'!$B125,'ATL CR'!$L:$L,'ATL GA Inventory'!AC$3)</f>
        <v>0</v>
      </c>
      <c r="AD125" s="45">
        <f>SUMIFS('ATL RAW'!$J:$J,'ATL RAW'!$I:$I,'ATL GA Inventory'!$B125,'ATL RAW'!$L:$L,'ATL GA Inventory'!AD$3)+SUMIFS('ATL CR'!$J:$J,'ATL CR'!$I:$I,'ATL GA Inventory'!$B125,'ATL CR'!$L:$L,'ATL GA Inventory'!AD$3)</f>
        <v>0</v>
      </c>
      <c r="AE125" s="45">
        <f>SUMIFS('ATL RAW'!$J:$J,'ATL RAW'!$I:$I,'ATL GA Inventory'!$B125,'ATL RAW'!$L:$L,'ATL GA Inventory'!AE$3)+SUMIFS('ATL CR'!$J:$J,'ATL CR'!$I:$I,'ATL GA Inventory'!$B125,'ATL CR'!$L:$L,'ATL GA Inventory'!AE$3)</f>
        <v>0</v>
      </c>
      <c r="AF125" s="45">
        <f>SUMIFS('ATL RAW'!$J:$J,'ATL RAW'!$I:$I,'ATL GA Inventory'!$B125,'ATL RAW'!$L:$L,'ATL GA Inventory'!AF$3)+SUMIFS('ATL CR'!$J:$J,'ATL CR'!$I:$I,'ATL GA Inventory'!$B125,'ATL CR'!$L:$L,'ATL GA Inventory'!AF$3)</f>
        <v>0</v>
      </c>
      <c r="AG125" s="45">
        <f>SUMIFS('ATL RAW'!$J:$J,'ATL RAW'!$I:$I,'ATL GA Inventory'!$B125,'ATL RAW'!$L:$L,'ATL GA Inventory'!AG$3)+SUMIFS('ATL CR'!$J:$J,'ATL CR'!$I:$I,'ATL GA Inventory'!$B125,'ATL CR'!$L:$L,'ATL GA Inventory'!AG$3)</f>
        <v>0</v>
      </c>
      <c r="AH125" s="45">
        <f>SUMIFS('ATL RAW'!$J:$J,'ATL RAW'!$I:$I,'ATL GA Inventory'!$B125,'ATL RAW'!$L:$L,'ATL GA Inventory'!AH$3)+SUMIFS('ATL CR'!$J:$J,'ATL CR'!$I:$I,'ATL GA Inventory'!$B125,'ATL CR'!$L:$L,'ATL GA Inventory'!AH$3)</f>
        <v>0</v>
      </c>
      <c r="AI125" s="45">
        <f>SUMIFS('ATL RAW'!$J:$J,'ATL RAW'!$I:$I,'ATL GA Inventory'!$B125,'ATL RAW'!$L:$L,'ATL GA Inventory'!AI$3)+SUMIFS('ATL CR'!$J:$J,'ATL CR'!$I:$I,'ATL GA Inventory'!$B125,'ATL CR'!$L:$L,'ATL GA Inventory'!AI$3)</f>
        <v>0</v>
      </c>
      <c r="AJ125" s="45">
        <f>SUMIFS('ATL RAW'!$J:$J,'ATL RAW'!$I:$I,'ATL GA Inventory'!$B125,'ATL RAW'!$L:$L,'ATL GA Inventory'!AJ$3)+SUMIFS('ATL CR'!$J:$J,'ATL CR'!$I:$I,'ATL GA Inventory'!$B125,'ATL CR'!$L:$L,'ATL GA Inventory'!AJ$3)</f>
        <v>0</v>
      </c>
      <c r="AK125" s="45">
        <f>SUMIFS('ATL RAW'!$J:$J,'ATL RAW'!$I:$I,'ATL GA Inventory'!$B125,'ATL RAW'!$L:$L,'ATL GA Inventory'!AK$3)+SUMIFS('ATL CR'!$J:$J,'ATL CR'!$I:$I,'ATL GA Inventory'!$B125,'ATL CR'!$L:$L,'ATL GA Inventory'!AK$3)</f>
        <v>0</v>
      </c>
      <c r="AL125" s="45">
        <f>SUMIFS('ATL RAW'!$J:$J,'ATL RAW'!$I:$I,'ATL GA Inventory'!$B125,'ATL RAW'!$L:$L,'ATL GA Inventory'!AL$3)+SUMIFS('ATL CR'!$J:$J,'ATL CR'!$I:$I,'ATL GA Inventory'!$B125,'ATL CR'!$L:$L,'ATL GA Inventory'!AL$3)</f>
        <v>0</v>
      </c>
      <c r="AM125" s="45">
        <f>SUMIFS('ATL RAW'!$J:$J,'ATL RAW'!$I:$I,'ATL GA Inventory'!$B125,'ATL RAW'!$L:$L,'ATL GA Inventory'!AM$3)+SUMIFS('ATL CR'!$J:$J,'ATL CR'!$I:$I,'ATL GA Inventory'!$B125,'ATL CR'!$L:$L,'ATL GA Inventory'!AM$3)</f>
        <v>0</v>
      </c>
      <c r="AN125" s="45">
        <f>SUMIFS('ATL RAW'!$J:$J,'ATL RAW'!$I:$I,'ATL GA Inventory'!$B125,'ATL RAW'!$L:$L,'ATL GA Inventory'!AN$3)+SUMIFS('ATL CR'!$J:$J,'ATL CR'!$I:$I,'ATL GA Inventory'!$B125,'ATL CR'!$L:$L,'ATL GA Inventory'!AN$3)</f>
        <v>0</v>
      </c>
      <c r="AO125" s="45">
        <f>SUMIFS('ATL RAW'!$J:$J,'ATL RAW'!$I:$I,'ATL GA Inventory'!$B125,'ATL RAW'!$L:$L,'ATL GA Inventory'!AO$3)+SUMIFS('ATL CR'!$J:$J,'ATL CR'!$I:$I,'ATL GA Inventory'!$B125,'ATL CR'!$L:$L,'ATL GA Inventory'!AO$3)</f>
        <v>0</v>
      </c>
      <c r="AP125" s="45">
        <f>SUMIFS('ATL RAW'!$J:$J,'ATL RAW'!$I:$I,'ATL GA Inventory'!$B125,'ATL RAW'!$L:$L,'ATL GA Inventory'!AP$3)+SUMIFS('ATL CR'!$J:$J,'ATL CR'!$I:$I,'ATL GA Inventory'!$B125,'ATL CR'!$L:$L,'ATL GA Inventory'!AP$3)</f>
        <v>0</v>
      </c>
      <c r="AQ125" s="45">
        <f>SUMIFS('ATL RAW'!$J:$J,'ATL RAW'!$I:$I,'ATL GA Inventory'!$B125,'ATL RAW'!$L:$L,'ATL GA Inventory'!AQ$3)+SUMIFS('ATL CR'!$J:$J,'ATL CR'!$I:$I,'ATL GA Inventory'!$B125,'ATL CR'!$L:$L,'ATL GA Inventory'!AQ$3)</f>
        <v>0</v>
      </c>
      <c r="AR125" s="45">
        <f>SUMIFS('ATL RAW'!$J:$J,'ATL RAW'!$I:$I,'ATL GA Inventory'!$B125,'ATL RAW'!$L:$L,'ATL GA Inventory'!AR$3)+SUMIFS('ATL CR'!$J:$J,'ATL CR'!$I:$I,'ATL GA Inventory'!$B125,'ATL CR'!$L:$L,'ATL GA Inventory'!AR$3)</f>
        <v>0</v>
      </c>
      <c r="AS125" s="45">
        <f>SUMIFS('ATL RAW'!$J:$J,'ATL RAW'!$I:$I,'ATL GA Inventory'!$B125,'ATL RAW'!$L:$L,'ATL GA Inventory'!AS$3)+SUMIFS('ATL CR'!$J:$J,'ATL CR'!$I:$I,'ATL GA Inventory'!$B125,'ATL CR'!$L:$L,'ATL GA Inventory'!AS$3)</f>
        <v>0</v>
      </c>
      <c r="AT125" s="45">
        <f>SUMIFS('ATL RAW'!$J:$J,'ATL RAW'!$I:$I,'ATL GA Inventory'!$B125,'ATL RAW'!$L:$L,'ATL GA Inventory'!AT$3)+SUMIFS('ATL CR'!$J:$J,'ATL CR'!$I:$I,'ATL GA Inventory'!$B125,'ATL CR'!$L:$L,'ATL GA Inventory'!AT$3)</f>
        <v>0</v>
      </c>
      <c r="AU125" s="45">
        <f>SUMIFS('ATL RAW'!$J:$J,'ATL RAW'!$I:$I,'ATL GA Inventory'!$B125,'ATL RAW'!$L:$L,'ATL GA Inventory'!AU$3)+SUMIFS('ATL CR'!$J:$J,'ATL CR'!$I:$I,'ATL GA Inventory'!$B125,'ATL CR'!$L:$L,'ATL GA Inventory'!AU$3)</f>
        <v>0</v>
      </c>
      <c r="AV125" s="45">
        <f>SUMIFS('ATL RAW'!$J:$J,'ATL RAW'!$I:$I,'ATL GA Inventory'!$B125,'ATL RAW'!$L:$L,'ATL GA Inventory'!AV$3)+SUMIFS('ATL CR'!$J:$J,'ATL CR'!$I:$I,'ATL GA Inventory'!$B125,'ATL CR'!$L:$L,'ATL GA Inventory'!AV$3)</f>
        <v>0</v>
      </c>
      <c r="AW125" s="45">
        <f>SUMIFS('ATL RAW'!$J:$J,'ATL RAW'!$I:$I,'ATL GA Inventory'!$B125,'ATL RAW'!$L:$L,'ATL GA Inventory'!AW$3)+SUMIFS('ATL CR'!$J:$J,'ATL CR'!$I:$I,'ATL GA Inventory'!$B125,'ATL CR'!$L:$L,'ATL GA Inventory'!AW$3)</f>
        <v>0</v>
      </c>
      <c r="AX125" s="45">
        <f>SUMIFS('ATL RAW'!$J:$J,'ATL RAW'!$I:$I,'ATL GA Inventory'!$B125,'ATL RAW'!$L:$L,'ATL GA Inventory'!AX$3)+SUMIFS('ATL CR'!$J:$J,'ATL CR'!$I:$I,'ATL GA Inventory'!$B125,'ATL CR'!$L:$L,'ATL GA Inventory'!AX$3)</f>
        <v>0</v>
      </c>
      <c r="AY125" s="45">
        <f>SUMIFS('ATL RAW'!$J:$J,'ATL RAW'!$I:$I,'ATL GA Inventory'!$B125,'ATL RAW'!$L:$L,'ATL GA Inventory'!AY$3)+SUMIFS('ATL CR'!$J:$J,'ATL CR'!$I:$I,'ATL GA Inventory'!$B125,'ATL CR'!$L:$L,'ATL GA Inventory'!AY$3)</f>
        <v>0</v>
      </c>
      <c r="AZ125" s="45">
        <f>SUMIFS('ATL RAW'!$J:$J,'ATL RAW'!$I:$I,'ATL GA Inventory'!$B125,'ATL RAW'!$L:$L,'ATL GA Inventory'!AZ$3)+SUMIFS('ATL CR'!$J:$J,'ATL CR'!$I:$I,'ATL GA Inventory'!$B125,'ATL CR'!$L:$L,'ATL GA Inventory'!AZ$3)</f>
        <v>0</v>
      </c>
      <c r="BA125" s="45">
        <f>SUMIFS('ATL RAW'!$J:$J,'ATL RAW'!$I:$I,'ATL GA Inventory'!$B125,'ATL RAW'!$L:$L,'ATL GA Inventory'!BA$3)+SUMIFS('ATL CR'!$J:$J,'ATL CR'!$I:$I,'ATL GA Inventory'!$B125,'ATL CR'!$L:$L,'ATL GA Inventory'!BA$3)</f>
        <v>0</v>
      </c>
      <c r="BB125" s="45">
        <f>SUMIFS('ATL RAW'!$J:$J,'ATL RAW'!$I:$I,'ATL GA Inventory'!$B125,'ATL RAW'!$L:$L,'ATL GA Inventory'!BB$3)+SUMIFS('ATL CR'!$J:$J,'ATL CR'!$I:$I,'ATL GA Inventory'!$B125,'ATL CR'!$L:$L,'ATL GA Inventory'!BB$3)</f>
        <v>0</v>
      </c>
      <c r="BC125" s="45">
        <f>SUMIFS('ATL RAW'!$J:$J,'ATL RAW'!$I:$I,'ATL GA Inventory'!$B125,'ATL RAW'!$L:$L,'ATL GA Inventory'!BC$3)+SUMIFS('ATL CR'!$J:$J,'ATL CR'!$I:$I,'ATL GA Inventory'!$B125,'ATL CR'!$L:$L,'ATL GA Inventory'!BC$3)</f>
        <v>0</v>
      </c>
      <c r="BD125" s="45">
        <f>SUMIFS('ATL RAW'!$J:$J,'ATL RAW'!$I:$I,'ATL GA Inventory'!$B125,'ATL RAW'!$L:$L,'ATL GA Inventory'!BD$3)+SUMIFS('ATL CR'!$J:$J,'ATL CR'!$I:$I,'ATL GA Inventory'!$B125,'ATL CR'!$L:$L,'ATL GA Inventory'!BD$3)</f>
        <v>0</v>
      </c>
      <c r="BE125" s="45">
        <f>SUMIFS('ATL RAW'!$J:$J,'ATL RAW'!$I:$I,'ATL GA Inventory'!$B125,'ATL RAW'!$L:$L,'ATL GA Inventory'!BE$3)+SUMIFS('ATL CR'!$J:$J,'ATL CR'!$I:$I,'ATL GA Inventory'!$B125,'ATL CR'!$L:$L,'ATL GA Inventory'!BE$3)</f>
        <v>0</v>
      </c>
      <c r="BF125" s="45">
        <f>SUMIFS('ATL RAW'!$J:$J,'ATL RAW'!$I:$I,'ATL GA Inventory'!$B125,'ATL RAW'!$L:$L,'ATL GA Inventory'!BF$3)+SUMIFS('ATL CR'!$J:$J,'ATL CR'!$I:$I,'ATL GA Inventory'!$B125,'ATL CR'!$L:$L,'ATL GA Inventory'!BF$3)</f>
        <v>0</v>
      </c>
      <c r="BG125" s="45">
        <f>SUMIFS('ATL RAW'!$J:$J,'ATL RAW'!$I:$I,'ATL GA Inventory'!$B125,'ATL RAW'!$L:$L,'ATL GA Inventory'!BG$3)+SUMIFS('ATL CR'!$J:$J,'ATL CR'!$I:$I,'ATL GA Inventory'!$B125,'ATL CR'!$L:$L,'ATL GA Inventory'!BG$3)</f>
        <v>0</v>
      </c>
      <c r="BH125" s="45">
        <f>SUMIFS('ATL RAW'!$J:$J,'ATL RAW'!$I:$I,'ATL GA Inventory'!$B125,'ATL RAW'!$L:$L,'ATL GA Inventory'!BH$3)+SUMIFS('ATL CR'!$J:$J,'ATL CR'!$I:$I,'ATL GA Inventory'!$B125,'ATL CR'!$L:$L,'ATL GA Inventory'!BH$3)</f>
        <v>0</v>
      </c>
      <c r="BI125" s="45">
        <f>SUMIFS('ATL RAW'!$J:$J,'ATL RAW'!$I:$I,'ATL GA Inventory'!$B125,'ATL RAW'!$L:$L,'ATL GA Inventory'!BI$3)+SUMIFS('ATL CR'!$J:$J,'ATL CR'!$I:$I,'ATL GA Inventory'!$B125,'ATL CR'!$L:$L,'ATL GA Inventory'!BI$3)</f>
        <v>0</v>
      </c>
      <c r="BJ125" s="45">
        <f>SUMIFS('ATL RAW'!$J:$J,'ATL RAW'!$I:$I,'ATL GA Inventory'!$B125,'ATL RAW'!$L:$L,'ATL GA Inventory'!BJ$3)+SUMIFS('ATL CR'!$J:$J,'ATL CR'!$I:$I,'ATL GA Inventory'!$B125,'ATL CR'!$L:$L,'ATL GA Inventory'!BJ$3)</f>
        <v>0</v>
      </c>
      <c r="BK125" s="45">
        <f>SUMIFS('ATL RAW'!$J:$J,'ATL RAW'!$I:$I,'ATL GA Inventory'!$B125,'ATL RAW'!$L:$L,'ATL GA Inventory'!BK$3)+SUMIFS('ATL CR'!$J:$J,'ATL CR'!$I:$I,'ATL GA Inventory'!$B125,'ATL CR'!$L:$L,'ATL GA Inventory'!BK$3)</f>
        <v>0</v>
      </c>
      <c r="BL125" s="45">
        <f>SUMIFS('ATL RAW'!$J:$J,'ATL RAW'!$I:$I,'ATL GA Inventory'!$B125,'ATL RAW'!$L:$L,'ATL GA Inventory'!BL$3)+SUMIFS('ATL CR'!$J:$J,'ATL CR'!$I:$I,'ATL GA Inventory'!$B125,'ATL CR'!$L:$L,'ATL GA Inventory'!BL$3)</f>
        <v>0</v>
      </c>
      <c r="BM125" s="45">
        <f>SUMIFS('ATL RAW'!$J:$J,'ATL RAW'!$I:$I,'ATL GA Inventory'!$B125,'ATL RAW'!$L:$L,'ATL GA Inventory'!BM$3)+SUMIFS('ATL CR'!$J:$J,'ATL CR'!$I:$I,'ATL GA Inventory'!$B125,'ATL CR'!$L:$L,'ATL GA Inventory'!BM$3)</f>
        <v>0</v>
      </c>
      <c r="BN125" s="45">
        <f>SUMIFS('ATL RAW'!$J:$J,'ATL RAW'!$I:$I,'ATL GA Inventory'!$B125,'ATL RAW'!$L:$L,'ATL GA Inventory'!BN$3)+SUMIFS('ATL CR'!$J:$J,'ATL CR'!$I:$I,'ATL GA Inventory'!$B125,'ATL CR'!$L:$L,'ATL GA Inventory'!BN$3)</f>
        <v>0</v>
      </c>
      <c r="BO125" s="45">
        <f>SUMIFS('ATL RAW'!$J:$J,'ATL RAW'!$I:$I,'ATL GA Inventory'!$B125,'ATL RAW'!$L:$L,'ATL GA Inventory'!BO$3)+SUMIFS('ATL CR'!$J:$J,'ATL CR'!$I:$I,'ATL GA Inventory'!$B125,'ATL CR'!$L:$L,'ATL GA Inventory'!BO$3)</f>
        <v>0</v>
      </c>
      <c r="BP125" s="45">
        <f>SUMIFS('ATL RAW'!$J:$J,'ATL RAW'!$I:$I,'ATL GA Inventory'!$B125,'ATL RAW'!$L:$L,'ATL GA Inventory'!BP$3)+SUMIFS('ATL CR'!$J:$J,'ATL CR'!$I:$I,'ATL GA Inventory'!$B125,'ATL CR'!$L:$L,'ATL GA Inventory'!BP$3)</f>
        <v>0</v>
      </c>
      <c r="BQ125" s="45">
        <f>SUMIFS('ATL RAW'!$J:$J,'ATL RAW'!$I:$I,'ATL GA Inventory'!$B125,'ATL RAW'!$L:$L,'ATL GA Inventory'!BQ$3)+SUMIFS('ATL CR'!$J:$J,'ATL CR'!$I:$I,'ATL GA Inventory'!$B125,'ATL CR'!$L:$L,'ATL GA Inventory'!BQ$3)</f>
        <v>0</v>
      </c>
      <c r="BR125" s="45">
        <f>SUMIFS('ATL RAW'!$J:$J,'ATL RAW'!$I:$I,'ATL GA Inventory'!$B125,'ATL RAW'!$L:$L,'ATL GA Inventory'!BR$3)+SUMIFS('ATL CR'!$J:$J,'ATL CR'!$I:$I,'ATL GA Inventory'!$B125,'ATL CR'!$L:$L,'ATL GA Inventory'!BR$3)</f>
        <v>0</v>
      </c>
      <c r="BS125" s="45">
        <f>SUMIFS('ATL RAW'!$J:$J,'ATL RAW'!$I:$I,'ATL GA Inventory'!$B125,'ATL RAW'!$L:$L,'ATL GA Inventory'!BS$3)+SUMIFS('ATL CR'!$J:$J,'ATL CR'!$I:$I,'ATL GA Inventory'!$B125,'ATL CR'!$L:$L,'ATL GA Inventory'!BS$3)</f>
        <v>0</v>
      </c>
      <c r="BT125" s="45">
        <f>SUMIFS('ATL RAW'!$J:$J,'ATL RAW'!$I:$I,'ATL GA Inventory'!$B125,'ATL RAW'!$L:$L,'ATL GA Inventory'!BT$3)+SUMIFS('ATL CR'!$J:$J,'ATL CR'!$I:$I,'ATL GA Inventory'!$B125,'ATL CR'!$L:$L,'ATL GA Inventory'!BT$3)</f>
        <v>0</v>
      </c>
      <c r="BU125" s="45">
        <f>SUMIFS('ATL RAW'!$J:$J,'ATL RAW'!$I:$I,'ATL GA Inventory'!$B125,'ATL RAW'!$L:$L,'ATL GA Inventory'!BU$3)+SUMIFS('ATL CR'!$J:$J,'ATL CR'!$I:$I,'ATL GA Inventory'!$B125,'ATL CR'!$L:$L,'ATL GA Inventory'!BU$3)</f>
        <v>0</v>
      </c>
      <c r="BV125" s="45">
        <f>SUMIFS('ATL RAW'!$J:$J,'ATL RAW'!$I:$I,'ATL GA Inventory'!$B125,'ATL RAW'!$L:$L,'ATL GA Inventory'!BV$3)+SUMIFS('ATL CR'!$J:$J,'ATL CR'!$I:$I,'ATL GA Inventory'!$B125,'ATL CR'!$L:$L,'ATL GA Inventory'!BV$3)</f>
        <v>0</v>
      </c>
      <c r="BW125" s="45">
        <f>SUMIFS('ATL RAW'!$J:$J,'ATL RAW'!$I:$I,'ATL GA Inventory'!$B125,'ATL RAW'!$L:$L,'ATL GA Inventory'!BW$3)+SUMIFS('ATL CR'!$J:$J,'ATL CR'!$I:$I,'ATL GA Inventory'!$B125,'ATL CR'!$L:$L,'ATL GA Inventory'!BW$3)</f>
        <v>0</v>
      </c>
      <c r="BX125" s="45">
        <f>SUMIFS('ATL RAW'!$J:$J,'ATL RAW'!$I:$I,'ATL GA Inventory'!$B125,'ATL RAW'!$L:$L,'ATL GA Inventory'!BX$3)+SUMIFS('ATL CR'!$J:$J,'ATL CR'!$I:$I,'ATL GA Inventory'!$B125,'ATL CR'!$L:$L,'ATL GA Inventory'!BX$3)</f>
        <v>0</v>
      </c>
      <c r="BY125" s="45">
        <f>SUMIFS('ATL RAW'!$J:$J,'ATL RAW'!$I:$I,'ATL GA Inventory'!$B125,'ATL RAW'!$L:$L,'ATL GA Inventory'!BY$3)+SUMIFS('ATL CR'!$J:$J,'ATL CR'!$I:$I,'ATL GA Inventory'!$B125,'ATL CR'!$L:$L,'ATL GA Inventory'!BY$3)</f>
        <v>0</v>
      </c>
      <c r="BZ125" s="45">
        <f>SUMIFS('ATL RAW'!$J:$J,'ATL RAW'!$I:$I,'ATL GA Inventory'!$B125,'ATL RAW'!$L:$L,'ATL GA Inventory'!BZ$3)+SUMIFS('ATL CR'!$J:$J,'ATL CR'!$I:$I,'ATL GA Inventory'!$B125,'ATL CR'!$L:$L,'ATL GA Inventory'!BZ$3)</f>
        <v>0</v>
      </c>
      <c r="CA125" s="45">
        <f>SUMIFS('ATL RAW'!$J:$J,'ATL RAW'!$I:$I,'ATL GA Inventory'!$B125,'ATL RAW'!$L:$L,'ATL GA Inventory'!CA$3)+SUMIFS('ATL CR'!$J:$J,'ATL CR'!$I:$I,'ATL GA Inventory'!$B125,'ATL CR'!$L:$L,'ATL GA Inventory'!CA$3)</f>
        <v>0</v>
      </c>
      <c r="CB125" s="45">
        <f>SUMIFS('ATL RAW'!$J:$J,'ATL RAW'!$I:$I,'ATL GA Inventory'!$B125,'ATL RAW'!$L:$L,'ATL GA Inventory'!CB$3)+SUMIFS('ATL CR'!$J:$J,'ATL CR'!$I:$I,'ATL GA Inventory'!$B125,'ATL CR'!$L:$L,'ATL GA Inventory'!CB$3)</f>
        <v>0</v>
      </c>
      <c r="CC125" s="45">
        <f>SUMIFS('ATL RAW'!$J:$J,'ATL RAW'!$I:$I,'ATL GA Inventory'!$B125,'ATL RAW'!$L:$L,'ATL GA Inventory'!CC$3)+SUMIFS('ATL CR'!$J:$J,'ATL CR'!$I:$I,'ATL GA Inventory'!$B125,'ATL CR'!$L:$L,'ATL GA Inventory'!CC$3)</f>
        <v>0</v>
      </c>
      <c r="CD125" s="45">
        <f>SUMIFS('ATL RAW'!$J:$J,'ATL RAW'!$I:$I,'ATL GA Inventory'!$B125,'ATL RAW'!$L:$L,'ATL GA Inventory'!CD$3)+SUMIFS('ATL CR'!$J:$J,'ATL CR'!$I:$I,'ATL GA Inventory'!$B125,'ATL CR'!$L:$L,'ATL GA Inventory'!CD$3)</f>
        <v>0</v>
      </c>
      <c r="CE125" s="45">
        <f>SUMIFS('ATL RAW'!$J:$J,'ATL RAW'!$I:$I,'ATL GA Inventory'!$B125,'ATL RAW'!$L:$L,'ATL GA Inventory'!CE$3)+SUMIFS('ATL CR'!$J:$J,'ATL CR'!$I:$I,'ATL GA Inventory'!$B125,'ATL CR'!$L:$L,'ATL GA Inventory'!CE$3)</f>
        <v>0</v>
      </c>
      <c r="CF125" s="45">
        <f>SUMIFS('ATL RAW'!$J:$J,'ATL RAW'!$I:$I,'ATL GA Inventory'!$B125,'ATL RAW'!$L:$L,'ATL GA Inventory'!CF$3)+SUMIFS('ATL CR'!$J:$J,'ATL CR'!$I:$I,'ATL GA Inventory'!$B125,'ATL CR'!$L:$L,'ATL GA Inventory'!CF$3)</f>
        <v>0</v>
      </c>
      <c r="CG125" s="45">
        <f>SUMIFS('ATL RAW'!$J:$J,'ATL RAW'!$I:$I,'ATL GA Inventory'!$B125,'ATL RAW'!$L:$L,'ATL GA Inventory'!CG$3)+SUMIFS('ATL CR'!$J:$J,'ATL CR'!$I:$I,'ATL GA Inventory'!$B125,'ATL CR'!$L:$L,'ATL GA Inventory'!CG$3)</f>
        <v>0</v>
      </c>
      <c r="CH125" s="45">
        <f>SUMIFS('ATL RAW'!$J:$J,'ATL RAW'!$I:$I,'ATL GA Inventory'!$B125,'ATL RAW'!$L:$L,'ATL GA Inventory'!CH$3)+SUMIFS('ATL CR'!$J:$J,'ATL CR'!$I:$I,'ATL GA Inventory'!$B125,'ATL CR'!$L:$L,'ATL GA Inventory'!CH$3)</f>
        <v>0</v>
      </c>
      <c r="CI125" s="45">
        <f>SUMIFS('ATL RAW'!$J:$J,'ATL RAW'!$I:$I,'ATL GA Inventory'!$B125,'ATL RAW'!$L:$L,'ATL GA Inventory'!CI$3)+SUMIFS('ATL CR'!$J:$J,'ATL CR'!$I:$I,'ATL GA Inventory'!$B125,'ATL CR'!$L:$L,'ATL GA Inventory'!CI$3)</f>
        <v>0</v>
      </c>
      <c r="CJ125" s="45">
        <f>SUMIFS('ATL RAW'!$J:$J,'ATL RAW'!$I:$I,'ATL GA Inventory'!$B125,'ATL RAW'!$L:$L,'ATL GA Inventory'!CJ$3)+SUMIFS('ATL CR'!$J:$J,'ATL CR'!$I:$I,'ATL GA Inventory'!$B125,'ATL CR'!$L:$L,'ATL GA Inventory'!CJ$3)</f>
        <v>0</v>
      </c>
      <c r="CK125" s="45">
        <f>SUMIFS('ATL RAW'!$J:$J,'ATL RAW'!$I:$I,'ATL GA Inventory'!$B125,'ATL RAW'!$L:$L,'ATL GA Inventory'!CK$3)+SUMIFS('ATL CR'!$J:$J,'ATL CR'!$I:$I,'ATL GA Inventory'!$B125,'ATL CR'!$L:$L,'ATL GA Inventory'!CK$3)</f>
        <v>0</v>
      </c>
      <c r="CL125" s="45">
        <f>SUMIFS('ATL RAW'!$J:$J,'ATL RAW'!$I:$I,'ATL GA Inventory'!$B125,'ATL RAW'!$L:$L,'ATL GA Inventory'!CL$3)+SUMIFS('ATL CR'!$J:$J,'ATL CR'!$I:$I,'ATL GA Inventory'!$B125,'ATL CR'!$L:$L,'ATL GA Inventory'!CL$3)</f>
        <v>0</v>
      </c>
      <c r="CM125" s="45">
        <f>SUMIFS('ATL RAW'!$J:$J,'ATL RAW'!$I:$I,'ATL GA Inventory'!$B125,'ATL RAW'!$L:$L,'ATL GA Inventory'!CM$3)+SUMIFS('ATL CR'!$J:$J,'ATL CR'!$I:$I,'ATL GA Inventory'!$B125,'ATL CR'!$L:$L,'ATL GA Inventory'!CM$3)</f>
        <v>0</v>
      </c>
      <c r="CN125" s="45">
        <f>SUMIFS('ATL RAW'!$J:$J,'ATL RAW'!$I:$I,'ATL GA Inventory'!$B125,'ATL RAW'!$L:$L,'ATL GA Inventory'!CN$3)+SUMIFS('ATL CR'!$J:$J,'ATL CR'!$I:$I,'ATL GA Inventory'!$B125,'ATL CR'!$L:$L,'ATL GA Inventory'!CN$3)</f>
        <v>0</v>
      </c>
      <c r="CO125" s="45">
        <f>SUMIFS('ATL RAW'!$J:$J,'ATL RAW'!$I:$I,'ATL GA Inventory'!$B125,'ATL RAW'!$L:$L,'ATL GA Inventory'!CO$3)+SUMIFS('ATL CR'!$J:$J,'ATL CR'!$I:$I,'ATL GA Inventory'!$B125,'ATL CR'!$L:$L,'ATL GA Inventory'!CO$3)</f>
        <v>0</v>
      </c>
      <c r="CP125" s="45">
        <f>SUMIFS('ATL RAW'!$J:$J,'ATL RAW'!$I:$I,'ATL GA Inventory'!$B125,'ATL RAW'!$L:$L,'ATL GA Inventory'!CP$3)+SUMIFS('ATL CR'!$J:$J,'ATL CR'!$I:$I,'ATL GA Inventory'!$B125,'ATL CR'!$L:$L,'ATL GA Inventory'!CP$3)</f>
        <v>0</v>
      </c>
      <c r="CQ125" s="45">
        <f>SUMIFS('ATL RAW'!$J:$J,'ATL RAW'!$I:$I,'ATL GA Inventory'!$B125,'ATL RAW'!$L:$L,'ATL GA Inventory'!CQ$3)+SUMIFS('ATL CR'!$J:$J,'ATL CR'!$I:$I,'ATL GA Inventory'!$B125,'ATL CR'!$L:$L,'ATL GA Inventory'!CQ$3)</f>
        <v>0</v>
      </c>
      <c r="CR125" s="45">
        <f>SUMIFS('ATL RAW'!$J:$J,'ATL RAW'!$I:$I,'ATL GA Inventory'!$B125,'ATL RAW'!$L:$L,'ATL GA Inventory'!CR$3)+SUMIFS('ATL CR'!$J:$J,'ATL CR'!$I:$I,'ATL GA Inventory'!$B125,'ATL CR'!$L:$L,'ATL GA Inventory'!CR$3)</f>
        <v>0</v>
      </c>
      <c r="CS125" s="45">
        <f>SUMIFS('ATL RAW'!$J:$J,'ATL RAW'!$I:$I,'ATL GA Inventory'!$B125,'ATL RAW'!$L:$L,'ATL GA Inventory'!CS$3)+SUMIFS('ATL CR'!$J:$J,'ATL CR'!$I:$I,'ATL GA Inventory'!$B125,'ATL CR'!$L:$L,'ATL GA Inventory'!CS$3)</f>
        <v>0</v>
      </c>
      <c r="CT125" s="45">
        <f>SUMIFS('ATL RAW'!$J:$J,'ATL RAW'!$I:$I,'ATL GA Inventory'!$B125,'ATL RAW'!$L:$L,'ATL GA Inventory'!CT$3)+SUMIFS('ATL CR'!$J:$J,'ATL CR'!$I:$I,'ATL GA Inventory'!$B125,'ATL CR'!$L:$L,'ATL GA Inventory'!CT$3)</f>
        <v>0</v>
      </c>
      <c r="CU125" s="45">
        <f>SUMIFS('ATL RAW'!$J:$J,'ATL RAW'!$I:$I,'ATL GA Inventory'!$B125,'ATL RAW'!$L:$L,'ATL GA Inventory'!CU$3)+SUMIFS('ATL CR'!$J:$J,'ATL CR'!$I:$I,'ATL GA Inventory'!$B125,'ATL CR'!$L:$L,'ATL GA Inventory'!CU$3)</f>
        <v>0</v>
      </c>
      <c r="CV125" s="45">
        <f>SUMIFS('ATL RAW'!$J:$J,'ATL RAW'!$I:$I,'ATL GA Inventory'!$B125,'ATL RAW'!$L:$L,'ATL GA Inventory'!CV$3)+SUMIFS('ATL CR'!$J:$J,'ATL CR'!$I:$I,'ATL GA Inventory'!$B125,'ATL CR'!$L:$L,'ATL GA Inventory'!CV$3)</f>
        <v>0</v>
      </c>
      <c r="CW125" s="45">
        <f>SUMIFS('ATL RAW'!$J:$J,'ATL RAW'!$I:$I,'ATL GA Inventory'!$B125,'ATL RAW'!$L:$L,'ATL GA Inventory'!CW$3)+SUMIFS('ATL CR'!$J:$J,'ATL CR'!$I:$I,'ATL GA Inventory'!$B125,'ATL CR'!$L:$L,'ATL GA Inventory'!CW$3)</f>
        <v>0</v>
      </c>
      <c r="CX125" s="45">
        <f>SUMIFS('ATL RAW'!$J:$J,'ATL RAW'!$I:$I,'ATL GA Inventory'!$B125,'ATL RAW'!$L:$L,'ATL GA Inventory'!CX$3)+SUMIFS('ATL CR'!$J:$J,'ATL CR'!$I:$I,'ATL GA Inventory'!$B125,'ATL CR'!$L:$L,'ATL GA Inventory'!CX$3)</f>
        <v>0</v>
      </c>
      <c r="CY125" s="45">
        <f>SUMIFS('ATL RAW'!$J:$J,'ATL RAW'!$I:$I,'ATL GA Inventory'!$B125,'ATL RAW'!$L:$L,'ATL GA Inventory'!CY$3)+SUMIFS('ATL CR'!$J:$J,'ATL CR'!$I:$I,'ATL GA Inventory'!$B125,'ATL CR'!$L:$L,'ATL GA Inventory'!CY$3)</f>
        <v>0</v>
      </c>
      <c r="CZ125" s="45">
        <f>SUMIFS('ATL RAW'!$J:$J,'ATL RAW'!$I:$I,'ATL GA Inventory'!$B125,'ATL RAW'!$L:$L,'ATL GA Inventory'!CZ$3)+SUMIFS('ATL CR'!$J:$J,'ATL CR'!$I:$I,'ATL GA Inventory'!$B125,'ATL CR'!$L:$L,'ATL GA Inventory'!CZ$3)</f>
        <v>0</v>
      </c>
      <c r="DA125" s="45">
        <f>SUMIFS('ATL RAW'!$J:$J,'ATL RAW'!$I:$I,'ATL GA Inventory'!$B125,'ATL RAW'!$L:$L,'ATL GA Inventory'!DA$3)+SUMIFS('ATL CR'!$J:$J,'ATL CR'!$I:$I,'ATL GA Inventory'!$B125,'ATL CR'!$L:$L,'ATL GA Inventory'!DA$3)</f>
        <v>0</v>
      </c>
      <c r="DB125" s="45">
        <f>SUMIFS('ATL RAW'!$J:$J,'ATL RAW'!$I:$I,'ATL GA Inventory'!$B125,'ATL RAW'!$L:$L,'ATL GA Inventory'!DB$3)+SUMIFS('ATL CR'!$J:$J,'ATL CR'!$I:$I,'ATL GA Inventory'!$B125,'ATL CR'!$L:$L,'ATL GA Inventory'!DB$3)</f>
        <v>0</v>
      </c>
      <c r="DC125" s="45">
        <f>SUMIFS('ATL RAW'!$J:$J,'ATL RAW'!$I:$I,'ATL GA Inventory'!$B125,'ATL RAW'!$L:$L,'ATL GA Inventory'!DC$3)+SUMIFS('ATL CR'!$J:$J,'ATL CR'!$I:$I,'ATL GA Inventory'!$B125,'ATL CR'!$L:$L,'ATL GA Inventory'!DC$3)</f>
        <v>0</v>
      </c>
      <c r="DD125" s="45">
        <f>SUMIFS('ATL RAW'!$J:$J,'ATL RAW'!$I:$I,'ATL GA Inventory'!$B125,'ATL RAW'!$L:$L,'ATL GA Inventory'!DD$3)+SUMIFS('ATL CR'!$J:$J,'ATL CR'!$I:$I,'ATL GA Inventory'!$B125,'ATL CR'!$L:$L,'ATL GA Inventory'!DD$3)</f>
        <v>0</v>
      </c>
      <c r="DE125" s="45">
        <f>SUMIFS('ATL RAW'!$J:$J,'ATL RAW'!$I:$I,'ATL GA Inventory'!$B125,'ATL RAW'!$L:$L,'ATL GA Inventory'!DE$3)+SUMIFS('ATL CR'!$J:$J,'ATL CR'!$I:$I,'ATL GA Inventory'!$B125,'ATL CR'!$L:$L,'ATL GA Inventory'!DE$3)</f>
        <v>0</v>
      </c>
      <c r="DF125" s="45">
        <f>SUMIFS('ATL RAW'!$J:$J,'ATL RAW'!$I:$I,'ATL GA Inventory'!$B125,'ATL RAW'!$L:$L,'ATL GA Inventory'!DF$3)+SUMIFS('ATL CR'!$J:$J,'ATL CR'!$I:$I,'ATL GA Inventory'!$B125,'ATL CR'!$L:$L,'ATL GA Inventory'!DF$3)</f>
        <v>0</v>
      </c>
      <c r="DG125" s="45">
        <f>SUMIFS('ATL RAW'!$J:$J,'ATL RAW'!$I:$I,'ATL GA Inventory'!$B125,'ATL RAW'!$L:$L,'ATL GA Inventory'!DG$3)+SUMIFS('ATL CR'!$J:$J,'ATL CR'!$I:$I,'ATL GA Inventory'!$B125,'ATL CR'!$L:$L,'ATL GA Inventory'!DG$3)</f>
        <v>0</v>
      </c>
      <c r="DH125" s="45">
        <f>SUMIFS('ATL RAW'!$J:$J,'ATL RAW'!$I:$I,'ATL GA Inventory'!$B125,'ATL RAW'!$L:$L,'ATL GA Inventory'!DH$3)+SUMIFS('ATL CR'!$J:$J,'ATL CR'!$I:$I,'ATL GA Inventory'!$B125,'ATL CR'!$L:$L,'ATL GA Inventory'!DH$3)</f>
        <v>0</v>
      </c>
      <c r="DI125" s="45">
        <f>SUMIFS('ATL RAW'!$J:$J,'ATL RAW'!$I:$I,'ATL GA Inventory'!$B125,'ATL RAW'!$L:$L,'ATL GA Inventory'!DI$3)+SUMIFS('ATL CR'!$J:$J,'ATL CR'!$I:$I,'ATL GA Inventory'!$B125,'ATL CR'!$L:$L,'ATL GA Inventory'!DI$3)</f>
        <v>0</v>
      </c>
      <c r="DJ125" s="45">
        <f>SUMIFS('ATL RAW'!$J:$J,'ATL RAW'!$I:$I,'ATL GA Inventory'!$B125,'ATL RAW'!$L:$L,'ATL GA Inventory'!DJ$3)+SUMIFS('ATL CR'!$J:$J,'ATL CR'!$I:$I,'ATL GA Inventory'!$B125,'ATL CR'!$L:$L,'ATL GA Inventory'!DJ$3)</f>
        <v>0</v>
      </c>
      <c r="DK125" s="45">
        <f>SUMIFS('ATL RAW'!$J:$J,'ATL RAW'!$I:$I,'ATL GA Inventory'!$B125,'ATL RAW'!$L:$L,'ATL GA Inventory'!DK$3)+SUMIFS('ATL CR'!$J:$J,'ATL CR'!$I:$I,'ATL GA Inventory'!$B125,'ATL CR'!$L:$L,'ATL GA Inventory'!DK$3)</f>
        <v>0</v>
      </c>
      <c r="DL125" s="45">
        <f>SUMIFS('ATL RAW'!$J:$J,'ATL RAW'!$I:$I,'ATL GA Inventory'!$B125,'ATL RAW'!$L:$L,'ATL GA Inventory'!DL$3)+SUMIFS('ATL CR'!$J:$J,'ATL CR'!$I:$I,'ATL GA Inventory'!$B125,'ATL CR'!$L:$L,'ATL GA Inventory'!DL$3)</f>
        <v>0</v>
      </c>
      <c r="DM125" s="45">
        <f>SUMIFS('ATL RAW'!$J:$J,'ATL RAW'!$I:$I,'ATL GA Inventory'!$B125,'ATL RAW'!$L:$L,'ATL GA Inventory'!DM$3)+SUMIFS('ATL CR'!$J:$J,'ATL CR'!$I:$I,'ATL GA Inventory'!$B125,'ATL CR'!$L:$L,'ATL GA Inventory'!DM$3)</f>
        <v>0</v>
      </c>
      <c r="DN125" s="45">
        <f>SUMIFS('ATL RAW'!$J:$J,'ATL RAW'!$I:$I,'ATL GA Inventory'!$B125,'ATL RAW'!$L:$L,'ATL GA Inventory'!DN$3)+SUMIFS('ATL CR'!$J:$J,'ATL CR'!$I:$I,'ATL GA Inventory'!$B125,'ATL CR'!$L:$L,'ATL GA Inventory'!DN$3)</f>
        <v>0</v>
      </c>
      <c r="DO125" s="45">
        <f>SUMIFS('ATL RAW'!$J:$J,'ATL RAW'!$I:$I,'ATL GA Inventory'!$B125,'ATL RAW'!$L:$L,'ATL GA Inventory'!DO$3)+SUMIFS('ATL CR'!$J:$J,'ATL CR'!$I:$I,'ATL GA Inventory'!$B125,'ATL CR'!$L:$L,'ATL GA Inventory'!DO$3)</f>
        <v>0</v>
      </c>
      <c r="DP125" s="45">
        <f>SUMIFS('ATL RAW'!$J:$J,'ATL RAW'!$I:$I,'ATL GA Inventory'!$B125,'ATL RAW'!$L:$L,'ATL GA Inventory'!DP$3)+SUMIFS('ATL CR'!$J:$J,'ATL CR'!$I:$I,'ATL GA Inventory'!$B125,'ATL CR'!$L:$L,'ATL GA Inventory'!DP$3)</f>
        <v>0</v>
      </c>
      <c r="DQ125" s="45">
        <f>SUMIFS('ATL RAW'!$J:$J,'ATL RAW'!$I:$I,'ATL GA Inventory'!$B125,'ATL RAW'!$L:$L,'ATL GA Inventory'!DQ$3)+SUMIFS('ATL CR'!$J:$J,'ATL CR'!$I:$I,'ATL GA Inventory'!$B125,'ATL CR'!$L:$L,'ATL GA Inventory'!DQ$3)</f>
        <v>0</v>
      </c>
      <c r="DR125" s="45">
        <f>SUMIFS('ATL RAW'!$J:$J,'ATL RAW'!$I:$I,'ATL GA Inventory'!$B125,'ATL RAW'!$L:$L,'ATL GA Inventory'!DR$3)+SUMIFS('ATL CR'!$J:$J,'ATL CR'!$I:$I,'ATL GA Inventory'!$B125,'ATL CR'!$L:$L,'ATL GA Inventory'!DR$3)</f>
        <v>0</v>
      </c>
      <c r="DS125" s="45">
        <f>SUMIFS('ATL RAW'!$J:$J,'ATL RAW'!$I:$I,'ATL GA Inventory'!$B125,'ATL RAW'!$L:$L,'ATL GA Inventory'!DS$3)+SUMIFS('ATL CR'!$J:$J,'ATL CR'!$I:$I,'ATL GA Inventory'!$B125,'ATL CR'!$L:$L,'ATL GA Inventory'!DS$3)</f>
        <v>0</v>
      </c>
      <c r="DT125" s="45">
        <f>SUMIFS('ATL RAW'!$J:$J,'ATL RAW'!$I:$I,'ATL GA Inventory'!$B125,'ATL RAW'!$L:$L,'ATL GA Inventory'!DT$3)+SUMIFS('ATL CR'!$J:$J,'ATL CR'!$I:$I,'ATL GA Inventory'!$B125,'ATL CR'!$L:$L,'ATL GA Inventory'!DT$3)</f>
        <v>0</v>
      </c>
      <c r="DU125" s="45">
        <f>SUMIFS('ATL RAW'!$J:$J,'ATL RAW'!$I:$I,'ATL GA Inventory'!$B125,'ATL RAW'!$L:$L,'ATL GA Inventory'!DU$3)+SUMIFS('ATL CR'!$J:$J,'ATL CR'!$I:$I,'ATL GA Inventory'!$B125,'ATL CR'!$L:$L,'ATL GA Inventory'!DU$3)</f>
        <v>0</v>
      </c>
      <c r="DV125" s="45">
        <f>SUMIFS('ATL RAW'!$J:$J,'ATL RAW'!$I:$I,'ATL GA Inventory'!$B125,'ATL RAW'!$L:$L,'ATL GA Inventory'!DV$3)+SUMIFS('ATL CR'!$J:$J,'ATL CR'!$I:$I,'ATL GA Inventory'!$B125,'ATL CR'!$L:$L,'ATL GA Inventory'!DV$3)</f>
        <v>0</v>
      </c>
      <c r="DW125" s="45">
        <f>SUMIFS('ATL RAW'!$J:$J,'ATL RAW'!$I:$I,'ATL GA Inventory'!$B125,'ATL RAW'!$L:$L,'ATL GA Inventory'!DW$3)+SUMIFS('ATL CR'!$J:$J,'ATL CR'!$I:$I,'ATL GA Inventory'!$B125,'ATL CR'!$L:$L,'ATL GA Inventory'!DW$3)</f>
        <v>0</v>
      </c>
      <c r="DX125" s="45">
        <f>SUMIFS('ATL RAW'!$J:$J,'ATL RAW'!$I:$I,'ATL GA Inventory'!$B125,'ATL RAW'!$L:$L,'ATL GA Inventory'!DX$3)+SUMIFS('ATL CR'!$J:$J,'ATL CR'!$I:$I,'ATL GA Inventory'!$B125,'ATL CR'!$L:$L,'ATL GA Inventory'!DX$3)</f>
        <v>0</v>
      </c>
      <c r="DY125" s="45">
        <f>SUMIFS('ATL RAW'!$J:$J,'ATL RAW'!$I:$I,'ATL GA Inventory'!$B125,'ATL RAW'!$L:$L,'ATL GA Inventory'!DY$3)+SUMIFS('ATL CR'!$J:$J,'ATL CR'!$I:$I,'ATL GA Inventory'!$B125,'ATL CR'!$L:$L,'ATL GA Inventory'!DY$3)</f>
        <v>0</v>
      </c>
      <c r="DZ125" s="45">
        <f>SUMIFS('ATL RAW'!$J:$J,'ATL RAW'!$I:$I,'ATL GA Inventory'!$B125,'ATL RAW'!$L:$L,'ATL GA Inventory'!DZ$3)+SUMIFS('ATL CR'!$J:$J,'ATL CR'!$I:$I,'ATL GA Inventory'!$B125,'ATL CR'!$L:$L,'ATL GA Inventory'!DZ$3)</f>
        <v>0</v>
      </c>
      <c r="EA125" s="45">
        <f>SUMIFS('ATL RAW'!$J:$J,'ATL RAW'!$I:$I,'ATL GA Inventory'!$B125,'ATL RAW'!$L:$L,'ATL GA Inventory'!EA$3)+SUMIFS('ATL CR'!$J:$J,'ATL CR'!$I:$I,'ATL GA Inventory'!$B125,'ATL CR'!$L:$L,'ATL GA Inventory'!EA$3)</f>
        <v>0</v>
      </c>
      <c r="EB125" s="45">
        <f>SUMIFS('ATL RAW'!$J:$J,'ATL RAW'!$I:$I,'ATL GA Inventory'!$B125,'ATL RAW'!$L:$L,'ATL GA Inventory'!EB$3)+SUMIFS('ATL CR'!$J:$J,'ATL CR'!$I:$I,'ATL GA Inventory'!$B125,'ATL CR'!$L:$L,'ATL GA Inventory'!EB$3)</f>
        <v>0</v>
      </c>
      <c r="EC125" s="45">
        <f>SUMIFS('ATL RAW'!$J:$J,'ATL RAW'!$I:$I,'ATL GA Inventory'!$B125,'ATL RAW'!$L:$L,'ATL GA Inventory'!EC$3)+SUMIFS('ATL CR'!$J:$J,'ATL CR'!$I:$I,'ATL GA Inventory'!$B125,'ATL CR'!$L:$L,'ATL GA Inventory'!EC$3)</f>
        <v>0</v>
      </c>
      <c r="ED125" s="45">
        <f>SUMIFS('ATL RAW'!$J:$J,'ATL RAW'!$I:$I,'ATL GA Inventory'!$B125,'ATL RAW'!$L:$L,'ATL GA Inventory'!ED$3)+SUMIFS('ATL CR'!$J:$J,'ATL CR'!$I:$I,'ATL GA Inventory'!$B125,'ATL CR'!$L:$L,'ATL GA Inventory'!ED$3)</f>
        <v>0</v>
      </c>
      <c r="EE125" s="45">
        <f>SUMIFS('ATL RAW'!$J:$J,'ATL RAW'!$I:$I,'ATL GA Inventory'!$B125,'ATL RAW'!$L:$L,'ATL GA Inventory'!EE$3)+SUMIFS('ATL CR'!$J:$J,'ATL CR'!$I:$I,'ATL GA Inventory'!$B125,'ATL CR'!$L:$L,'ATL GA Inventory'!EE$3)</f>
        <v>0</v>
      </c>
      <c r="EF125" s="45">
        <f>SUMIFS('ATL RAW'!$J:$J,'ATL RAW'!$I:$I,'ATL GA Inventory'!$B125,'ATL RAW'!$L:$L,'ATL GA Inventory'!EF$3)+SUMIFS('ATL CR'!$J:$J,'ATL CR'!$I:$I,'ATL GA Inventory'!$B125,'ATL CR'!$L:$L,'ATL GA Inventory'!EF$3)</f>
        <v>0</v>
      </c>
      <c r="EG125" s="45">
        <f>SUMIFS('ATL RAW'!$J:$J,'ATL RAW'!$I:$I,'ATL GA Inventory'!$B125,'ATL RAW'!$L:$L,'ATL GA Inventory'!EG$3)+SUMIFS('ATL CR'!$J:$J,'ATL CR'!$I:$I,'ATL GA Inventory'!$B125,'ATL CR'!$L:$L,'ATL GA Inventory'!EG$3)</f>
        <v>0</v>
      </c>
      <c r="EH125" s="45">
        <f>SUMIFS('ATL RAW'!$J:$J,'ATL RAW'!$I:$I,'ATL GA Inventory'!$B125,'ATL RAW'!$L:$L,'ATL GA Inventory'!EH$3)+SUMIFS('ATL CR'!$J:$J,'ATL CR'!$I:$I,'ATL GA Inventory'!$B125,'ATL CR'!$L:$L,'ATL GA Inventory'!EH$3)</f>
        <v>0</v>
      </c>
      <c r="EI125" s="45">
        <f>SUMIFS('ATL RAW'!$J:$J,'ATL RAW'!$I:$I,'ATL GA Inventory'!$B125,'ATL RAW'!$L:$L,'ATL GA Inventory'!EI$3)+SUMIFS('ATL CR'!$J:$J,'ATL CR'!$I:$I,'ATL GA Inventory'!$B125,'ATL CR'!$L:$L,'ATL GA Inventory'!EI$3)</f>
        <v>0</v>
      </c>
      <c r="EJ125" s="45">
        <f>SUMIFS('ATL RAW'!$J:$J,'ATL RAW'!$I:$I,'ATL GA Inventory'!$B125,'ATL RAW'!$L:$L,'ATL GA Inventory'!EJ$3)+SUMIFS('ATL CR'!$J:$J,'ATL CR'!$I:$I,'ATL GA Inventory'!$B125,'ATL CR'!$L:$L,'ATL GA Inventory'!EJ$3)</f>
        <v>0</v>
      </c>
      <c r="EK125" s="45">
        <f>SUMIFS('ATL RAW'!$J:$J,'ATL RAW'!$I:$I,'ATL GA Inventory'!$B125,'ATL RAW'!$L:$L,'ATL GA Inventory'!EK$3)+SUMIFS('ATL CR'!$J:$J,'ATL CR'!$I:$I,'ATL GA Inventory'!$B125,'ATL CR'!$L:$L,'ATL GA Inventory'!EK$3)</f>
        <v>0</v>
      </c>
      <c r="EL125" s="45">
        <f>SUMIFS('ATL RAW'!$J:$J,'ATL RAW'!$I:$I,'ATL GA Inventory'!$B125,'ATL RAW'!$L:$L,'ATL GA Inventory'!EL$3)+SUMIFS('ATL CR'!$J:$J,'ATL CR'!$I:$I,'ATL GA Inventory'!$B125,'ATL CR'!$L:$L,'ATL GA Inventory'!EL$3)</f>
        <v>0</v>
      </c>
      <c r="EM125" s="45">
        <f>SUMIFS('ATL RAW'!$J:$J,'ATL RAW'!$I:$I,'ATL GA Inventory'!$B125,'ATL RAW'!$L:$L,'ATL GA Inventory'!EM$3)+SUMIFS('ATL CR'!$J:$J,'ATL CR'!$I:$I,'ATL GA Inventory'!$B125,'ATL CR'!$L:$L,'ATL GA Inventory'!EM$3)</f>
        <v>0</v>
      </c>
      <c r="EN125" s="45">
        <f>SUMIFS('ATL RAW'!$J:$J,'ATL RAW'!$I:$I,'ATL GA Inventory'!$B125,'ATL RAW'!$L:$L,'ATL GA Inventory'!EN$3)+SUMIFS('ATL CR'!$J:$J,'ATL CR'!$I:$I,'ATL GA Inventory'!$B125,'ATL CR'!$L:$L,'ATL GA Inventory'!EN$3)</f>
        <v>0</v>
      </c>
      <c r="EO125" s="45">
        <f>SUMIFS('ATL RAW'!$J:$J,'ATL RAW'!$I:$I,'ATL GA Inventory'!$B125,'ATL RAW'!$L:$L,'ATL GA Inventory'!EO$3)+SUMIFS('ATL CR'!$J:$J,'ATL CR'!$I:$I,'ATL GA Inventory'!$B125,'ATL CR'!$L:$L,'ATL GA Inventory'!EO$3)</f>
        <v>0</v>
      </c>
      <c r="EP125" s="45">
        <f>SUMIFS('ATL RAW'!$J:$J,'ATL RAW'!$I:$I,'ATL GA Inventory'!$B125,'ATL RAW'!$L:$L,'ATL GA Inventory'!EP$3)+SUMIFS('ATL CR'!$J:$J,'ATL CR'!$I:$I,'ATL GA Inventory'!$B125,'ATL CR'!$L:$L,'ATL GA Inventory'!EP$3)</f>
        <v>0</v>
      </c>
      <c r="EQ125" s="45">
        <f>SUMIFS('ATL RAW'!$J:$J,'ATL RAW'!$I:$I,'ATL GA Inventory'!$B125,'ATL RAW'!$L:$L,'ATL GA Inventory'!EQ$3)+SUMIFS('ATL CR'!$J:$J,'ATL CR'!$I:$I,'ATL GA Inventory'!$B125,'ATL CR'!$L:$L,'ATL GA Inventory'!EQ$3)</f>
        <v>0</v>
      </c>
      <c r="ER125" s="45">
        <f>SUMIFS('ATL RAW'!$J:$J,'ATL RAW'!$I:$I,'ATL GA Inventory'!$B125,'ATL RAW'!$L:$L,'ATL GA Inventory'!ER$3)+SUMIFS('ATL CR'!$J:$J,'ATL CR'!$I:$I,'ATL GA Inventory'!$B125,'ATL CR'!$L:$L,'ATL GA Inventory'!ER$3)</f>
        <v>0</v>
      </c>
      <c r="ES125" s="45">
        <f>SUMIFS('ATL RAW'!$J:$J,'ATL RAW'!$I:$I,'ATL GA Inventory'!$B125,'ATL RAW'!$L:$L,'ATL GA Inventory'!ES$3)+SUMIFS('ATL CR'!$J:$J,'ATL CR'!$I:$I,'ATL GA Inventory'!$B125,'ATL CR'!$L:$L,'ATL GA Inventory'!ES$3)</f>
        <v>0</v>
      </c>
      <c r="ET125" s="45">
        <f>SUMIFS('ATL RAW'!$J:$J,'ATL RAW'!$I:$I,'ATL GA Inventory'!$B125,'ATL RAW'!$L:$L,'ATL GA Inventory'!ET$3)+SUMIFS('ATL CR'!$J:$J,'ATL CR'!$I:$I,'ATL GA Inventory'!$B125,'ATL CR'!$L:$L,'ATL GA Inventory'!ET$3)</f>
        <v>0</v>
      </c>
      <c r="EU125" s="45">
        <f>SUMIFS('ATL RAW'!$J:$J,'ATL RAW'!$I:$I,'ATL GA Inventory'!$B125,'ATL RAW'!$L:$L,'ATL GA Inventory'!EU$3)+SUMIFS('ATL CR'!$J:$J,'ATL CR'!$I:$I,'ATL GA Inventory'!$B125,'ATL CR'!$L:$L,'ATL GA Inventory'!EU$3)</f>
        <v>0</v>
      </c>
      <c r="EV125" s="45">
        <f>SUMIFS('ATL RAW'!$J:$J,'ATL RAW'!$I:$I,'ATL GA Inventory'!$B125,'ATL RAW'!$L:$L,'ATL GA Inventory'!EV$3)+SUMIFS('ATL CR'!$J:$J,'ATL CR'!$I:$I,'ATL GA Inventory'!$B125,'ATL CR'!$L:$L,'ATL GA Inventory'!EV$3)</f>
        <v>0</v>
      </c>
      <c r="EW125" s="45">
        <f>SUMIFS('ATL RAW'!$J:$J,'ATL RAW'!$I:$I,'ATL GA Inventory'!$B125,'ATL RAW'!$L:$L,'ATL GA Inventory'!EW$3)+SUMIFS('ATL CR'!$J:$J,'ATL CR'!$I:$I,'ATL GA Inventory'!$B125,'ATL CR'!$L:$L,'ATL GA Inventory'!EW$3)</f>
        <v>0</v>
      </c>
      <c r="EX125" s="45">
        <f>SUMIFS('ATL RAW'!$J:$J,'ATL RAW'!$I:$I,'ATL GA Inventory'!$B125,'ATL RAW'!$L:$L,'ATL GA Inventory'!EX$3)+SUMIFS('ATL CR'!$J:$J,'ATL CR'!$I:$I,'ATL GA Inventory'!$B125,'ATL CR'!$L:$L,'ATL GA Inventory'!EX$3)</f>
        <v>0</v>
      </c>
      <c r="EY125" s="45">
        <f>SUMIFS('ATL RAW'!$J:$J,'ATL RAW'!$I:$I,'ATL GA Inventory'!$B125,'ATL RAW'!$L:$L,'ATL GA Inventory'!EY$3)+SUMIFS('ATL CR'!$J:$J,'ATL CR'!$I:$I,'ATL GA Inventory'!$B125,'ATL CR'!$L:$L,'ATL GA Inventory'!EY$3)</f>
        <v>0</v>
      </c>
      <c r="EZ125" s="45">
        <f>SUMIFS('ATL RAW'!$J:$J,'ATL RAW'!$I:$I,'ATL GA Inventory'!$B125,'ATL RAW'!$L:$L,'ATL GA Inventory'!EZ$3)+SUMIFS('ATL CR'!$J:$J,'ATL CR'!$I:$I,'ATL GA Inventory'!$B125,'ATL CR'!$L:$L,'ATL GA Inventory'!EZ$3)</f>
        <v>0</v>
      </c>
      <c r="FA125" s="45">
        <f>SUMIFS('ATL RAW'!$J:$J,'ATL RAW'!$I:$I,'ATL GA Inventory'!$B125,'ATL RAW'!$L:$L,'ATL GA Inventory'!FA$3)+SUMIFS('ATL CR'!$J:$J,'ATL CR'!$I:$I,'ATL GA Inventory'!$B125,'ATL CR'!$L:$L,'ATL GA Inventory'!FA$3)</f>
        <v>0</v>
      </c>
      <c r="FB125" s="45">
        <f>SUMIFS('ATL RAW'!$J:$J,'ATL RAW'!$I:$I,'ATL GA Inventory'!$B125,'ATL RAW'!$L:$L,'ATL GA Inventory'!FB$3)+SUMIFS('ATL CR'!$J:$J,'ATL CR'!$I:$I,'ATL GA Inventory'!$B125,'ATL CR'!$L:$L,'ATL GA Inventory'!FB$3)</f>
        <v>0</v>
      </c>
      <c r="FC125" s="45">
        <f>SUMIFS('ATL RAW'!$J:$J,'ATL RAW'!$I:$I,'ATL GA Inventory'!$B125,'ATL RAW'!$L:$L,'ATL GA Inventory'!FC$3)+SUMIFS('ATL CR'!$J:$J,'ATL CR'!$I:$I,'ATL GA Inventory'!$B125,'ATL CR'!$L:$L,'ATL GA Inventory'!FC$3)</f>
        <v>0</v>
      </c>
      <c r="FD125" s="45">
        <f>SUMIFS('ATL RAW'!$J:$J,'ATL RAW'!$I:$I,'ATL GA Inventory'!$B125,'ATL RAW'!$L:$L,'ATL GA Inventory'!FD$3)+SUMIFS('ATL CR'!$J:$J,'ATL CR'!$I:$I,'ATL GA Inventory'!$B125,'ATL CR'!$L:$L,'ATL GA Inventory'!FD$3)</f>
        <v>0</v>
      </c>
      <c r="FE125" s="45">
        <f>SUMIFS('ATL RAW'!$J:$J,'ATL RAW'!$I:$I,'ATL GA Inventory'!$B125,'ATL RAW'!$L:$L,'ATL GA Inventory'!FE$3)+SUMIFS('ATL CR'!$J:$J,'ATL CR'!$I:$I,'ATL GA Inventory'!$B125,'ATL CR'!$L:$L,'ATL GA Inventory'!FE$3)</f>
        <v>0</v>
      </c>
      <c r="FF125" s="45">
        <f>SUMIFS('ATL RAW'!$J:$J,'ATL RAW'!$I:$I,'ATL GA Inventory'!$B125,'ATL RAW'!$L:$L,'ATL GA Inventory'!FF$3)+SUMIFS('ATL CR'!$J:$J,'ATL CR'!$I:$I,'ATL GA Inventory'!$B125,'ATL CR'!$L:$L,'ATL GA Inventory'!FF$3)</f>
        <v>0</v>
      </c>
      <c r="FG125" s="45">
        <f>SUMIFS('ATL RAW'!$J:$J,'ATL RAW'!$I:$I,'ATL GA Inventory'!$B125,'ATL RAW'!$L:$L,'ATL GA Inventory'!FG$3)+SUMIFS('ATL CR'!$J:$J,'ATL CR'!$I:$I,'ATL GA Inventory'!$B125,'ATL CR'!$L:$L,'ATL GA Inventory'!FG$3)</f>
        <v>0</v>
      </c>
      <c r="FH125" s="45">
        <f>SUMIFS('ATL RAW'!$J:$J,'ATL RAW'!$I:$I,'ATL GA Inventory'!$B125,'ATL RAW'!$L:$L,'ATL GA Inventory'!FH$3)+SUMIFS('ATL CR'!$J:$J,'ATL CR'!$I:$I,'ATL GA Inventory'!$B125,'ATL CR'!$L:$L,'ATL GA Inventory'!FH$3)</f>
        <v>0</v>
      </c>
      <c r="FI125" s="45">
        <f>SUMIFS('ATL RAW'!$J:$J,'ATL RAW'!$I:$I,'ATL GA Inventory'!$B125,'ATL RAW'!$L:$L,'ATL GA Inventory'!FI$3)+SUMIFS('ATL CR'!$J:$J,'ATL CR'!$I:$I,'ATL GA Inventory'!$B125,'ATL CR'!$L:$L,'ATL GA Inventory'!FI$3)</f>
        <v>0</v>
      </c>
      <c r="FJ125" s="45">
        <f>SUMIFS('ATL RAW'!$J:$J,'ATL RAW'!$I:$I,'ATL GA Inventory'!$B125,'ATL RAW'!$L:$L,'ATL GA Inventory'!FJ$3)+SUMIFS('ATL CR'!$J:$J,'ATL CR'!$I:$I,'ATL GA Inventory'!$B125,'ATL CR'!$L:$L,'ATL GA Inventory'!FJ$3)</f>
        <v>0</v>
      </c>
      <c r="FK125" s="45">
        <f>SUMIFS('ATL RAW'!$J:$J,'ATL RAW'!$I:$I,'ATL GA Inventory'!$B125,'ATL RAW'!$L:$L,'ATL GA Inventory'!FK$3)+SUMIFS('ATL CR'!$J:$J,'ATL CR'!$I:$I,'ATL GA Inventory'!$B125,'ATL CR'!$L:$L,'ATL GA Inventory'!FK$3)</f>
        <v>0</v>
      </c>
      <c r="FL125" s="45">
        <f>SUMIFS('ATL RAW'!$J:$J,'ATL RAW'!$I:$I,'ATL GA Inventory'!$B125,'ATL RAW'!$L:$L,'ATL GA Inventory'!FL$3)+SUMIFS('ATL CR'!$J:$J,'ATL CR'!$I:$I,'ATL GA Inventory'!$B125,'ATL CR'!$L:$L,'ATL GA Inventory'!FL$3)</f>
        <v>0</v>
      </c>
      <c r="FM125" s="45">
        <f>SUMIFS('ATL RAW'!$J:$J,'ATL RAW'!$I:$I,'ATL GA Inventory'!$B125,'ATL RAW'!$L:$L,'ATL GA Inventory'!FM$3)+SUMIFS('ATL CR'!$J:$J,'ATL CR'!$I:$I,'ATL GA Inventory'!$B125,'ATL CR'!$L:$L,'ATL GA Inventory'!FM$3)</f>
        <v>0</v>
      </c>
      <c r="FN125" s="45">
        <f>SUMIFS('ATL RAW'!$J:$J,'ATL RAW'!$I:$I,'ATL GA Inventory'!$B125,'ATL RAW'!$L:$L,'ATL GA Inventory'!FN$3)+SUMIFS('ATL CR'!$J:$J,'ATL CR'!$I:$I,'ATL GA Inventory'!$B125,'ATL CR'!$L:$L,'ATL GA Inventory'!FN$3)</f>
        <v>0</v>
      </c>
      <c r="FO125" s="45">
        <f>SUMIFS('ATL RAW'!$J:$J,'ATL RAW'!$I:$I,'ATL GA Inventory'!$B125,'ATL RAW'!$L:$L,'ATL GA Inventory'!FO$3)+SUMIFS('ATL CR'!$J:$J,'ATL CR'!$I:$I,'ATL GA Inventory'!$B125,'ATL CR'!$L:$L,'ATL GA Inventory'!FO$3)</f>
        <v>0</v>
      </c>
      <c r="FP125" s="45">
        <f>SUMIFS('ATL RAW'!$J:$J,'ATL RAW'!$I:$I,'ATL GA Inventory'!$B125,'ATL RAW'!$L:$L,'ATL GA Inventory'!FP$3)+SUMIFS('ATL CR'!$J:$J,'ATL CR'!$I:$I,'ATL GA Inventory'!$B125,'ATL CR'!$L:$L,'ATL GA Inventory'!FP$3)</f>
        <v>0</v>
      </c>
      <c r="FQ125" s="45">
        <f>SUMIFS('ATL RAW'!$J:$J,'ATL RAW'!$I:$I,'ATL GA Inventory'!$B125,'ATL RAW'!$L:$L,'ATL GA Inventory'!FQ$3)+SUMIFS('ATL CR'!$J:$J,'ATL CR'!$I:$I,'ATL GA Inventory'!$B125,'ATL CR'!$L:$L,'ATL GA Inventory'!FQ$3)</f>
        <v>0</v>
      </c>
      <c r="FR125" s="45">
        <f>SUMIFS('ATL RAW'!$J:$J,'ATL RAW'!$I:$I,'ATL GA Inventory'!$B125,'ATL RAW'!$L:$L,'ATL GA Inventory'!FR$3)+SUMIFS('ATL CR'!$J:$J,'ATL CR'!$I:$I,'ATL GA Inventory'!$B125,'ATL CR'!$L:$L,'ATL GA Inventory'!FR$3)</f>
        <v>0</v>
      </c>
      <c r="FS125" s="45">
        <f>SUMIFS('ATL RAW'!$J:$J,'ATL RAW'!$I:$I,'ATL GA Inventory'!$B125,'ATL RAW'!$L:$L,'ATL GA Inventory'!FS$3)+SUMIFS('ATL CR'!$J:$J,'ATL CR'!$I:$I,'ATL GA Inventory'!$B125,'ATL CR'!$L:$L,'ATL GA Inventory'!FS$3)</f>
        <v>0</v>
      </c>
      <c r="FT125" s="45">
        <f>SUMIFS('ATL RAW'!$J:$J,'ATL RAW'!$I:$I,'ATL GA Inventory'!$B125,'ATL RAW'!$L:$L,'ATL GA Inventory'!FT$3)+SUMIFS('ATL CR'!$J:$J,'ATL CR'!$I:$I,'ATL GA Inventory'!$B125,'ATL CR'!$L:$L,'ATL GA Inventory'!FT$3)</f>
        <v>0</v>
      </c>
      <c r="FU125" s="45">
        <f>SUMIFS('ATL RAW'!$J:$J,'ATL RAW'!$I:$I,'ATL GA Inventory'!$B125,'ATL RAW'!$L:$L,'ATL GA Inventory'!FU$3)+SUMIFS('ATL CR'!$J:$J,'ATL CR'!$I:$I,'ATL GA Inventory'!$B125,'ATL CR'!$L:$L,'ATL GA Inventory'!FU$3)</f>
        <v>0</v>
      </c>
      <c r="FV125" s="45">
        <f>SUMIFS('ATL RAW'!$J:$J,'ATL RAW'!$I:$I,'ATL GA Inventory'!$B125,'ATL RAW'!$L:$L,'ATL GA Inventory'!FV$3)+SUMIFS('ATL CR'!$J:$J,'ATL CR'!$I:$I,'ATL GA Inventory'!$B125,'ATL CR'!$L:$L,'ATL GA Inventory'!FV$3)</f>
        <v>0</v>
      </c>
      <c r="FW125" s="45">
        <f>SUMIFS('ATL RAW'!$J:$J,'ATL RAW'!$I:$I,'ATL GA Inventory'!$B125,'ATL RAW'!$L:$L,'ATL GA Inventory'!FW$3)+SUMIFS('ATL CR'!$J:$J,'ATL CR'!$I:$I,'ATL GA Inventory'!$B125,'ATL CR'!$L:$L,'ATL GA Inventory'!FW$3)</f>
        <v>0</v>
      </c>
      <c r="FX125" s="45">
        <f>SUMIFS('ATL RAW'!$J:$J,'ATL RAW'!$I:$I,'ATL GA Inventory'!$B125,'ATL RAW'!$L:$L,'ATL GA Inventory'!FX$3)+SUMIFS('ATL CR'!$J:$J,'ATL CR'!$I:$I,'ATL GA Inventory'!$B125,'ATL CR'!$L:$L,'ATL GA Inventory'!FX$3)</f>
        <v>0</v>
      </c>
      <c r="FY125" s="45">
        <f>SUMIFS('ATL RAW'!$J:$J,'ATL RAW'!$I:$I,'ATL GA Inventory'!$B125,'ATL RAW'!$L:$L,'ATL GA Inventory'!FY$3)+SUMIFS('ATL CR'!$J:$J,'ATL CR'!$I:$I,'ATL GA Inventory'!$B125,'ATL CR'!$L:$L,'ATL GA Inventory'!FY$3)</f>
        <v>0</v>
      </c>
      <c r="FZ125" s="45">
        <f>SUMIFS('ATL RAW'!$J:$J,'ATL RAW'!$I:$I,'ATL GA Inventory'!$B125,'ATL RAW'!$L:$L,'ATL GA Inventory'!FZ$3)+SUMIFS('ATL CR'!$J:$J,'ATL CR'!$I:$I,'ATL GA Inventory'!$B125,'ATL CR'!$L:$L,'ATL GA Inventory'!FZ$3)</f>
        <v>0</v>
      </c>
      <c r="GA125" s="45">
        <f>SUMIFS('ATL RAW'!$J:$J,'ATL RAW'!$I:$I,'ATL GA Inventory'!$B125,'ATL RAW'!$L:$L,'ATL GA Inventory'!GA$3)+SUMIFS('ATL CR'!$J:$J,'ATL CR'!$I:$I,'ATL GA Inventory'!$B125,'ATL CR'!$L:$L,'ATL GA Inventory'!GA$3)</f>
        <v>0</v>
      </c>
      <c r="GB125" s="45">
        <f>SUMIFS('ATL RAW'!$J:$J,'ATL RAW'!$I:$I,'ATL GA Inventory'!$B125,'ATL RAW'!$L:$L,'ATL GA Inventory'!GB$3)+SUMIFS('ATL CR'!$J:$J,'ATL CR'!$I:$I,'ATL GA Inventory'!$B125,'ATL CR'!$L:$L,'ATL GA Inventory'!GB$3)</f>
        <v>0</v>
      </c>
      <c r="GC125" s="45">
        <f>SUMIFS('ATL RAW'!$J:$J,'ATL RAW'!$I:$I,'ATL GA Inventory'!$B125,'ATL RAW'!$L:$L,'ATL GA Inventory'!GC$3)+SUMIFS('ATL CR'!$J:$J,'ATL CR'!$I:$I,'ATL GA Inventory'!$B125,'ATL CR'!$L:$L,'ATL GA Inventory'!GC$3)</f>
        <v>0</v>
      </c>
      <c r="GD125" s="45">
        <f>SUMIFS('ATL RAW'!$J:$J,'ATL RAW'!$I:$I,'ATL GA Inventory'!$B125,'ATL RAW'!$L:$L,'ATL GA Inventory'!GD$3)+SUMIFS('ATL CR'!$J:$J,'ATL CR'!$I:$I,'ATL GA Inventory'!$B125,'ATL CR'!$L:$L,'ATL GA Inventory'!GD$3)</f>
        <v>0</v>
      </c>
      <c r="GE125" s="45">
        <f>SUMIFS('ATL RAW'!$J:$J,'ATL RAW'!$I:$I,'ATL GA Inventory'!$B125,'ATL RAW'!$L:$L,'ATL GA Inventory'!GE$3)+SUMIFS('ATL CR'!$J:$J,'ATL CR'!$I:$I,'ATL GA Inventory'!$B125,'ATL CR'!$L:$L,'ATL GA Inventory'!GE$3)</f>
        <v>0</v>
      </c>
      <c r="GF125" s="45">
        <f>SUMIFS('ATL RAW'!$J:$J,'ATL RAW'!$I:$I,'ATL GA Inventory'!$B125,'ATL RAW'!$L:$L,'ATL GA Inventory'!GF$3)+SUMIFS('ATL CR'!$J:$J,'ATL CR'!$I:$I,'ATL GA Inventory'!$B125,'ATL CR'!$L:$L,'ATL GA Inventory'!GF$3)</f>
        <v>0</v>
      </c>
      <c r="GG125" s="45">
        <f>SUMIFS('ATL RAW'!$J:$J,'ATL RAW'!$I:$I,'ATL GA Inventory'!$B125,'ATL RAW'!$L:$L,'ATL GA Inventory'!GG$3)+SUMIFS('ATL CR'!$J:$J,'ATL CR'!$I:$I,'ATL GA Inventory'!$B125,'ATL CR'!$L:$L,'ATL GA Inventory'!GG$3)</f>
        <v>0</v>
      </c>
      <c r="GH125" s="45">
        <f>SUMIFS('ATL RAW'!$J:$J,'ATL RAW'!$I:$I,'ATL GA Inventory'!$B125,'ATL RAW'!$L:$L,'ATL GA Inventory'!GH$3)+SUMIFS('ATL CR'!$J:$J,'ATL CR'!$I:$I,'ATL GA Inventory'!$B125,'ATL CR'!$L:$L,'ATL GA Inventory'!GH$3)</f>
        <v>0</v>
      </c>
      <c r="GI125" s="45">
        <f>SUMIFS('ATL RAW'!$J:$J,'ATL RAW'!$I:$I,'ATL GA Inventory'!$B125,'ATL RAW'!$L:$L,'ATL GA Inventory'!GI$3)+SUMIFS('ATL CR'!$J:$J,'ATL CR'!$I:$I,'ATL GA Inventory'!$B125,'ATL CR'!$L:$L,'ATL GA Inventory'!GI$3)</f>
        <v>0</v>
      </c>
      <c r="GJ125" s="45">
        <f>SUMIFS('ATL RAW'!$J:$J,'ATL RAW'!$I:$I,'ATL GA Inventory'!$B125,'ATL RAW'!$L:$L,'ATL GA Inventory'!GJ$3)+SUMIFS('ATL CR'!$J:$J,'ATL CR'!$I:$I,'ATL GA Inventory'!$B125,'ATL CR'!$L:$L,'ATL GA Inventory'!GJ$3)</f>
        <v>0</v>
      </c>
      <c r="GK125" s="45">
        <f>SUMIFS('ATL RAW'!$J:$J,'ATL RAW'!$I:$I,'ATL GA Inventory'!$B125,'ATL RAW'!$L:$L,'ATL GA Inventory'!GK$3)+SUMIFS('ATL CR'!$J:$J,'ATL CR'!$I:$I,'ATL GA Inventory'!$B125,'ATL CR'!$L:$L,'ATL GA Inventory'!GK$3)</f>
        <v>0</v>
      </c>
      <c r="GL125" s="45">
        <f>SUMIFS('ATL RAW'!$J:$J,'ATL RAW'!$I:$I,'ATL GA Inventory'!$B125,'ATL RAW'!$L:$L,'ATL GA Inventory'!GL$3)+SUMIFS('ATL CR'!$J:$J,'ATL CR'!$I:$I,'ATL GA Inventory'!$B125,'ATL CR'!$L:$L,'ATL GA Inventory'!GL$3)</f>
        <v>0</v>
      </c>
      <c r="GM125" s="45">
        <f>SUMIFS('ATL RAW'!$J:$J,'ATL RAW'!$I:$I,'ATL GA Inventory'!$B125,'ATL RAW'!$L:$L,'ATL GA Inventory'!GM$3)+SUMIFS('ATL CR'!$J:$J,'ATL CR'!$I:$I,'ATL GA Inventory'!$B125,'ATL CR'!$L:$L,'ATL GA Inventory'!GM$3)</f>
        <v>0</v>
      </c>
      <c r="GN125" s="45">
        <f>SUMIFS('ATL RAW'!$J:$J,'ATL RAW'!$I:$I,'ATL GA Inventory'!$B125,'ATL RAW'!$L:$L,'ATL GA Inventory'!GN$3)+SUMIFS('ATL CR'!$J:$J,'ATL CR'!$I:$I,'ATL GA Inventory'!$B125,'ATL CR'!$L:$L,'ATL GA Inventory'!GN$3)</f>
        <v>0</v>
      </c>
      <c r="GO125" s="45">
        <f>SUMIFS('ATL RAW'!$J:$J,'ATL RAW'!$I:$I,'ATL GA Inventory'!$B125,'ATL RAW'!$L:$L,'ATL GA Inventory'!GO$3)+SUMIFS('ATL CR'!$J:$J,'ATL CR'!$I:$I,'ATL GA Inventory'!$B125,'ATL CR'!$L:$L,'ATL GA Inventory'!GO$3)</f>
        <v>0</v>
      </c>
      <c r="GP125" s="45">
        <f>SUMIFS('ATL RAW'!$J:$J,'ATL RAW'!$I:$I,'ATL GA Inventory'!$B125,'ATL RAW'!$L:$L,'ATL GA Inventory'!GP$3)+SUMIFS('ATL CR'!$J:$J,'ATL CR'!$I:$I,'ATL GA Inventory'!$B125,'ATL CR'!$L:$L,'ATL GA Inventory'!GP$3)</f>
        <v>0</v>
      </c>
      <c r="GQ125" s="45">
        <f>SUMIFS('ATL RAW'!$J:$J,'ATL RAW'!$I:$I,'ATL GA Inventory'!$B125,'ATL RAW'!$L:$L,'ATL GA Inventory'!GQ$3)+SUMIFS('ATL CR'!$J:$J,'ATL CR'!$I:$I,'ATL GA Inventory'!$B125,'ATL CR'!$L:$L,'ATL GA Inventory'!GQ$3)</f>
        <v>0</v>
      </c>
      <c r="GR125" s="45">
        <f>SUMIFS('ATL RAW'!$J:$J,'ATL RAW'!$I:$I,'ATL GA Inventory'!$B125,'ATL RAW'!$L:$L,'ATL GA Inventory'!GR$3)+SUMIFS('ATL CR'!$J:$J,'ATL CR'!$I:$I,'ATL GA Inventory'!$B125,'ATL CR'!$L:$L,'ATL GA Inventory'!GR$3)</f>
        <v>0</v>
      </c>
      <c r="GS125" s="45">
        <f>SUMIFS('ATL RAW'!$J:$J,'ATL RAW'!$I:$I,'ATL GA Inventory'!$B125,'ATL RAW'!$L:$L,'ATL GA Inventory'!GS$3)+SUMIFS('ATL CR'!$J:$J,'ATL CR'!$I:$I,'ATL GA Inventory'!$B125,'ATL CR'!$L:$L,'ATL GA Inventory'!GS$3)</f>
        <v>0</v>
      </c>
      <c r="GT125" s="45">
        <f>SUMIFS('ATL RAW'!$J:$J,'ATL RAW'!$I:$I,'ATL GA Inventory'!$B125,'ATL RAW'!$L:$L,'ATL GA Inventory'!GT$3)+SUMIFS('ATL CR'!$J:$J,'ATL CR'!$I:$I,'ATL GA Inventory'!$B125,'ATL CR'!$L:$L,'ATL GA Inventory'!GT$3)</f>
        <v>0</v>
      </c>
      <c r="GU125" s="45">
        <f>SUMIFS('ATL RAW'!$J:$J,'ATL RAW'!$I:$I,'ATL GA Inventory'!$B125,'ATL RAW'!$L:$L,'ATL GA Inventory'!GU$3)+SUMIFS('ATL CR'!$J:$J,'ATL CR'!$I:$I,'ATL GA Inventory'!$B125,'ATL CR'!$L:$L,'ATL GA Inventory'!GU$3)</f>
        <v>0</v>
      </c>
      <c r="GV125" s="45">
        <f>SUMIFS('ATL RAW'!$J:$J,'ATL RAW'!$I:$I,'ATL GA Inventory'!$B125,'ATL RAW'!$L:$L,'ATL GA Inventory'!GV$3)+SUMIFS('ATL CR'!$J:$J,'ATL CR'!$I:$I,'ATL GA Inventory'!$B125,'ATL CR'!$L:$L,'ATL GA Inventory'!GV$3)</f>
        <v>0</v>
      </c>
      <c r="GW125" s="45">
        <f>SUMIFS('ATL RAW'!$J:$J,'ATL RAW'!$I:$I,'ATL GA Inventory'!$B125,'ATL RAW'!$L:$L,'ATL GA Inventory'!GW$3)+SUMIFS('ATL CR'!$J:$J,'ATL CR'!$I:$I,'ATL GA Inventory'!$B125,'ATL CR'!$L:$L,'ATL GA Inventory'!GW$3)</f>
        <v>0</v>
      </c>
      <c r="GX125" s="45">
        <f>SUMIFS('ATL RAW'!$J:$J,'ATL RAW'!$I:$I,'ATL GA Inventory'!$B125,'ATL RAW'!$L:$L,'ATL GA Inventory'!GX$3)+SUMIFS('ATL CR'!$J:$J,'ATL CR'!$I:$I,'ATL GA Inventory'!$B125,'ATL CR'!$L:$L,'ATL GA Inventory'!GX$3)</f>
        <v>0</v>
      </c>
      <c r="GY125" s="45">
        <f>SUMIFS('ATL RAW'!$J:$J,'ATL RAW'!$I:$I,'ATL GA Inventory'!$B125,'ATL RAW'!$L:$L,'ATL GA Inventory'!GY$3)+SUMIFS('ATL CR'!$J:$J,'ATL CR'!$I:$I,'ATL GA Inventory'!$B125,'ATL CR'!$L:$L,'ATL GA Inventory'!GY$3)</f>
        <v>0</v>
      </c>
    </row>
    <row r="126" spans="1:207" hidden="1">
      <c r="A126" s="43" t="s">
        <v>936</v>
      </c>
      <c r="B126" s="43">
        <f t="shared" si="14"/>
        <v>46212127</v>
      </c>
      <c r="C126" s="43" t="str">
        <f t="shared" si="14"/>
        <v>Q.PEAK DUO BLK G6P+/HL</v>
      </c>
      <c r="D126" s="44" t="str">
        <f t="shared" si="14"/>
        <v>335</v>
      </c>
      <c r="E126" s="45">
        <f>SUMIFS('ATL RAW'!$J:$J,'ATL RAW'!$I:$I,'ATL GA Inventory'!$B126,'ATL RAW'!$L:$L,'ATL GA Inventory'!E$3)+SUMIFS('ATL CR'!$J:$J,'ATL CR'!$I:$I,'ATL GA Inventory'!$B126,'ATL CR'!$L:$L,'ATL GA Inventory'!E$3)</f>
        <v>0</v>
      </c>
      <c r="F126" s="45">
        <f>SUMIFS('ATL RAW'!$J:$J,'ATL RAW'!$I:$I,'ATL GA Inventory'!$B126,'ATL RAW'!$L:$L,'ATL GA Inventory'!F$3)+SUMIFS('ATL CR'!$J:$J,'ATL CR'!$I:$I,'ATL GA Inventory'!$B126,'ATL CR'!$L:$L,'ATL GA Inventory'!F$3)</f>
        <v>0</v>
      </c>
      <c r="G126" s="45">
        <f>SUMIFS('ATL RAW'!$J:$J,'ATL RAW'!$I:$I,'ATL GA Inventory'!$B126,'ATL RAW'!$L:$L,'ATL GA Inventory'!G$3)+SUMIFS('ATL CR'!$J:$J,'ATL CR'!$I:$I,'ATL GA Inventory'!$B126,'ATL CR'!$L:$L,'ATL GA Inventory'!G$3)</f>
        <v>0</v>
      </c>
      <c r="H126" s="45">
        <f>SUMIFS('ATL RAW'!$J:$J,'ATL RAW'!$I:$I,'ATL GA Inventory'!$B126,'ATL RAW'!$L:$L,'ATL GA Inventory'!H$3)+SUMIFS('ATL CR'!$J:$J,'ATL CR'!$I:$I,'ATL GA Inventory'!$B126,'ATL CR'!$L:$L,'ATL GA Inventory'!H$3)</f>
        <v>0</v>
      </c>
      <c r="I126" s="45">
        <f>SUMIFS('ATL RAW'!$J:$J,'ATL RAW'!$I:$I,'ATL GA Inventory'!$B126,'ATL RAW'!$L:$L,'ATL GA Inventory'!I$3)+SUMIFS('ATL CR'!$J:$J,'ATL CR'!$I:$I,'ATL GA Inventory'!$B126,'ATL CR'!$L:$L,'ATL GA Inventory'!I$3)</f>
        <v>0</v>
      </c>
      <c r="J126" s="45">
        <f>SUMIFS('ATL RAW'!$J:$J,'ATL RAW'!$I:$I,'ATL GA Inventory'!$B126,'ATL RAW'!$L:$L,'ATL GA Inventory'!J$3)+SUMIFS('ATL CR'!$J:$J,'ATL CR'!$I:$I,'ATL GA Inventory'!$B126,'ATL CR'!$L:$L,'ATL GA Inventory'!J$3)</f>
        <v>0</v>
      </c>
      <c r="K126" s="45">
        <f>SUMIFS('ATL RAW'!$J:$J,'ATL RAW'!$I:$I,'ATL GA Inventory'!$B126,'ATL RAW'!$L:$L,'ATL GA Inventory'!K$3)+SUMIFS('ATL CR'!$J:$J,'ATL CR'!$I:$I,'ATL GA Inventory'!$B126,'ATL CR'!$L:$L,'ATL GA Inventory'!K$3)</f>
        <v>0</v>
      </c>
      <c r="L126" s="45">
        <f>SUMIFS('ATL RAW'!$J:$J,'ATL RAW'!$I:$I,'ATL GA Inventory'!$B126,'ATL RAW'!$L:$L,'ATL GA Inventory'!L$3)+SUMIFS('ATL CR'!$J:$J,'ATL CR'!$I:$I,'ATL GA Inventory'!$B126,'ATL CR'!$L:$L,'ATL GA Inventory'!L$3)</f>
        <v>0</v>
      </c>
      <c r="M126" s="45">
        <f>SUMIFS('ATL RAW'!$J:$J,'ATL RAW'!$I:$I,'ATL GA Inventory'!$B126,'ATL RAW'!$L:$L,'ATL GA Inventory'!M$3)+SUMIFS('ATL CR'!$J:$J,'ATL CR'!$I:$I,'ATL GA Inventory'!$B126,'ATL CR'!$L:$L,'ATL GA Inventory'!M$3)</f>
        <v>0</v>
      </c>
      <c r="N126" s="45">
        <f>SUMIFS('ATL RAW'!$J:$J,'ATL RAW'!$I:$I,'ATL GA Inventory'!$B126,'ATL RAW'!$L:$L,'ATL GA Inventory'!N$3)+SUMIFS('ATL CR'!$J:$J,'ATL CR'!$I:$I,'ATL GA Inventory'!$B126,'ATL CR'!$L:$L,'ATL GA Inventory'!N$3)</f>
        <v>0</v>
      </c>
      <c r="O126" s="45">
        <f>SUMIFS('ATL RAW'!$J:$J,'ATL RAW'!$I:$I,'ATL GA Inventory'!$B126,'ATL RAW'!$L:$L,'ATL GA Inventory'!O$3)+SUMIFS('ATL CR'!$J:$J,'ATL CR'!$I:$I,'ATL GA Inventory'!$B126,'ATL CR'!$L:$L,'ATL GA Inventory'!O$3)</f>
        <v>0</v>
      </c>
      <c r="P126" s="45">
        <f>SUMIFS('ATL RAW'!$J:$J,'ATL RAW'!$I:$I,'ATL GA Inventory'!$B126,'ATL RAW'!$L:$L,'ATL GA Inventory'!P$3)+SUMIFS('ATL CR'!$J:$J,'ATL CR'!$I:$I,'ATL GA Inventory'!$B126,'ATL CR'!$L:$L,'ATL GA Inventory'!P$3)</f>
        <v>0</v>
      </c>
      <c r="Q126" s="45">
        <f>SUMIFS('ATL RAW'!$J:$J,'ATL RAW'!$I:$I,'ATL GA Inventory'!$B126,'ATL RAW'!$L:$L,'ATL GA Inventory'!Q$3)+SUMIFS('ATL CR'!$J:$J,'ATL CR'!$I:$I,'ATL GA Inventory'!$B126,'ATL CR'!$L:$L,'ATL GA Inventory'!Q$3)</f>
        <v>0</v>
      </c>
      <c r="R126" s="45">
        <f>SUMIFS('ATL RAW'!$J:$J,'ATL RAW'!$I:$I,'ATL GA Inventory'!$B126,'ATL RAW'!$L:$L,'ATL GA Inventory'!R$3)+SUMIFS('ATL CR'!$J:$J,'ATL CR'!$I:$I,'ATL GA Inventory'!$B126,'ATL CR'!$L:$L,'ATL GA Inventory'!R$3)</f>
        <v>0</v>
      </c>
      <c r="S126" s="45">
        <f>SUMIFS('ATL RAW'!$J:$J,'ATL RAW'!$I:$I,'ATL GA Inventory'!$B126,'ATL RAW'!$L:$L,'ATL GA Inventory'!S$3)+SUMIFS('ATL CR'!$J:$J,'ATL CR'!$I:$I,'ATL GA Inventory'!$B126,'ATL CR'!$L:$L,'ATL GA Inventory'!S$3)</f>
        <v>0</v>
      </c>
      <c r="T126" s="45">
        <f>SUMIFS('ATL RAW'!$J:$J,'ATL RAW'!$I:$I,'ATL GA Inventory'!$B126,'ATL RAW'!$L:$L,'ATL GA Inventory'!T$3)+SUMIFS('ATL CR'!$J:$J,'ATL CR'!$I:$I,'ATL GA Inventory'!$B126,'ATL CR'!$L:$L,'ATL GA Inventory'!T$3)</f>
        <v>0</v>
      </c>
      <c r="U126" s="45">
        <f>SUMIFS('ATL RAW'!$J:$J,'ATL RAW'!$I:$I,'ATL GA Inventory'!$B126,'ATL RAW'!$L:$L,'ATL GA Inventory'!U$3)+SUMIFS('ATL CR'!$J:$J,'ATL CR'!$I:$I,'ATL GA Inventory'!$B126,'ATL CR'!$L:$L,'ATL GA Inventory'!U$3)</f>
        <v>0</v>
      </c>
      <c r="V126" s="45">
        <f>SUMIFS('ATL RAW'!$J:$J,'ATL RAW'!$I:$I,'ATL GA Inventory'!$B126,'ATL RAW'!$L:$L,'ATL GA Inventory'!V$3)+SUMIFS('ATL CR'!$J:$J,'ATL CR'!$I:$I,'ATL GA Inventory'!$B126,'ATL CR'!$L:$L,'ATL GA Inventory'!V$3)</f>
        <v>0</v>
      </c>
      <c r="W126" s="45">
        <f>SUMIFS('ATL RAW'!$J:$J,'ATL RAW'!$I:$I,'ATL GA Inventory'!$B126,'ATL RAW'!$L:$L,'ATL GA Inventory'!W$3)+SUMIFS('ATL CR'!$J:$J,'ATL CR'!$I:$I,'ATL GA Inventory'!$B126,'ATL CR'!$L:$L,'ATL GA Inventory'!W$3)</f>
        <v>0</v>
      </c>
      <c r="X126" s="45">
        <f>SUMIFS('ATL RAW'!$J:$J,'ATL RAW'!$I:$I,'ATL GA Inventory'!$B126,'ATL RAW'!$L:$L,'ATL GA Inventory'!X$3)+SUMIFS('ATL CR'!$J:$J,'ATL CR'!$I:$I,'ATL GA Inventory'!$B126,'ATL CR'!$L:$L,'ATL GA Inventory'!X$3)</f>
        <v>0</v>
      </c>
      <c r="Y126" s="45">
        <f>SUMIFS('ATL RAW'!$J:$J,'ATL RAW'!$I:$I,'ATL GA Inventory'!$B126,'ATL RAW'!$L:$L,'ATL GA Inventory'!Y$3)+SUMIFS('ATL CR'!$J:$J,'ATL CR'!$I:$I,'ATL GA Inventory'!$B126,'ATL CR'!$L:$L,'ATL GA Inventory'!Y$3)</f>
        <v>0</v>
      </c>
      <c r="Z126" s="45">
        <f>SUMIFS('ATL RAW'!$J:$J,'ATL RAW'!$I:$I,'ATL GA Inventory'!$B126,'ATL RAW'!$L:$L,'ATL GA Inventory'!Z$3)+SUMIFS('ATL CR'!$J:$J,'ATL CR'!$I:$I,'ATL GA Inventory'!$B126,'ATL CR'!$L:$L,'ATL GA Inventory'!Z$3)</f>
        <v>0</v>
      </c>
      <c r="AA126" s="45">
        <f>SUMIFS('ATL RAW'!$J:$J,'ATL RAW'!$I:$I,'ATL GA Inventory'!$B126,'ATL RAW'!$L:$L,'ATL GA Inventory'!AA$3)+SUMIFS('ATL CR'!$J:$J,'ATL CR'!$I:$I,'ATL GA Inventory'!$B126,'ATL CR'!$L:$L,'ATL GA Inventory'!AA$3)</f>
        <v>0</v>
      </c>
      <c r="AB126" s="45">
        <f>SUMIFS('ATL RAW'!$J:$J,'ATL RAW'!$I:$I,'ATL GA Inventory'!$B126,'ATL RAW'!$L:$L,'ATL GA Inventory'!AB$3)+SUMIFS('ATL CR'!$J:$J,'ATL CR'!$I:$I,'ATL GA Inventory'!$B126,'ATL CR'!$L:$L,'ATL GA Inventory'!AB$3)</f>
        <v>0</v>
      </c>
      <c r="AC126" s="45">
        <f>SUMIFS('ATL RAW'!$J:$J,'ATL RAW'!$I:$I,'ATL GA Inventory'!$B126,'ATL RAW'!$L:$L,'ATL GA Inventory'!AC$3)+SUMIFS('ATL CR'!$J:$J,'ATL CR'!$I:$I,'ATL GA Inventory'!$B126,'ATL CR'!$L:$L,'ATL GA Inventory'!AC$3)</f>
        <v>0</v>
      </c>
      <c r="AD126" s="45">
        <f>SUMIFS('ATL RAW'!$J:$J,'ATL RAW'!$I:$I,'ATL GA Inventory'!$B126,'ATL RAW'!$L:$L,'ATL GA Inventory'!AD$3)+SUMIFS('ATL CR'!$J:$J,'ATL CR'!$I:$I,'ATL GA Inventory'!$B126,'ATL CR'!$L:$L,'ATL GA Inventory'!AD$3)</f>
        <v>0</v>
      </c>
      <c r="AE126" s="45">
        <f>SUMIFS('ATL RAW'!$J:$J,'ATL RAW'!$I:$I,'ATL GA Inventory'!$B126,'ATL RAW'!$L:$L,'ATL GA Inventory'!AE$3)+SUMIFS('ATL CR'!$J:$J,'ATL CR'!$I:$I,'ATL GA Inventory'!$B126,'ATL CR'!$L:$L,'ATL GA Inventory'!AE$3)</f>
        <v>0</v>
      </c>
      <c r="AF126" s="45">
        <f>SUMIFS('ATL RAW'!$J:$J,'ATL RAW'!$I:$I,'ATL GA Inventory'!$B126,'ATL RAW'!$L:$L,'ATL GA Inventory'!AF$3)+SUMIFS('ATL CR'!$J:$J,'ATL CR'!$I:$I,'ATL GA Inventory'!$B126,'ATL CR'!$L:$L,'ATL GA Inventory'!AF$3)</f>
        <v>0</v>
      </c>
      <c r="AG126" s="45">
        <f>SUMIFS('ATL RAW'!$J:$J,'ATL RAW'!$I:$I,'ATL GA Inventory'!$B126,'ATL RAW'!$L:$L,'ATL GA Inventory'!AG$3)+SUMIFS('ATL CR'!$J:$J,'ATL CR'!$I:$I,'ATL GA Inventory'!$B126,'ATL CR'!$L:$L,'ATL GA Inventory'!AG$3)</f>
        <v>0</v>
      </c>
      <c r="AH126" s="45">
        <f>SUMIFS('ATL RAW'!$J:$J,'ATL RAW'!$I:$I,'ATL GA Inventory'!$B126,'ATL RAW'!$L:$L,'ATL GA Inventory'!AH$3)+SUMIFS('ATL CR'!$J:$J,'ATL CR'!$I:$I,'ATL GA Inventory'!$B126,'ATL CR'!$L:$L,'ATL GA Inventory'!AH$3)</f>
        <v>0</v>
      </c>
      <c r="AI126" s="45">
        <f>SUMIFS('ATL RAW'!$J:$J,'ATL RAW'!$I:$I,'ATL GA Inventory'!$B126,'ATL RAW'!$L:$L,'ATL GA Inventory'!AI$3)+SUMIFS('ATL CR'!$J:$J,'ATL CR'!$I:$I,'ATL GA Inventory'!$B126,'ATL CR'!$L:$L,'ATL GA Inventory'!AI$3)</f>
        <v>0</v>
      </c>
      <c r="AJ126" s="45">
        <f>SUMIFS('ATL RAW'!$J:$J,'ATL RAW'!$I:$I,'ATL GA Inventory'!$B126,'ATL RAW'!$L:$L,'ATL GA Inventory'!AJ$3)+SUMIFS('ATL CR'!$J:$J,'ATL CR'!$I:$I,'ATL GA Inventory'!$B126,'ATL CR'!$L:$L,'ATL GA Inventory'!AJ$3)</f>
        <v>0</v>
      </c>
      <c r="AK126" s="45">
        <f>SUMIFS('ATL RAW'!$J:$J,'ATL RAW'!$I:$I,'ATL GA Inventory'!$B126,'ATL RAW'!$L:$L,'ATL GA Inventory'!AK$3)+SUMIFS('ATL CR'!$J:$J,'ATL CR'!$I:$I,'ATL GA Inventory'!$B126,'ATL CR'!$L:$L,'ATL GA Inventory'!AK$3)</f>
        <v>0</v>
      </c>
      <c r="AL126" s="45">
        <f>SUMIFS('ATL RAW'!$J:$J,'ATL RAW'!$I:$I,'ATL GA Inventory'!$B126,'ATL RAW'!$L:$L,'ATL GA Inventory'!AL$3)+SUMIFS('ATL CR'!$J:$J,'ATL CR'!$I:$I,'ATL GA Inventory'!$B126,'ATL CR'!$L:$L,'ATL GA Inventory'!AL$3)</f>
        <v>0</v>
      </c>
      <c r="AM126" s="45">
        <f>SUMIFS('ATL RAW'!$J:$J,'ATL RAW'!$I:$I,'ATL GA Inventory'!$B126,'ATL RAW'!$L:$L,'ATL GA Inventory'!AM$3)+SUMIFS('ATL CR'!$J:$J,'ATL CR'!$I:$I,'ATL GA Inventory'!$B126,'ATL CR'!$L:$L,'ATL GA Inventory'!AM$3)</f>
        <v>0</v>
      </c>
      <c r="AN126" s="45">
        <f>SUMIFS('ATL RAW'!$J:$J,'ATL RAW'!$I:$I,'ATL GA Inventory'!$B126,'ATL RAW'!$L:$L,'ATL GA Inventory'!AN$3)+SUMIFS('ATL CR'!$J:$J,'ATL CR'!$I:$I,'ATL GA Inventory'!$B126,'ATL CR'!$L:$L,'ATL GA Inventory'!AN$3)</f>
        <v>0</v>
      </c>
      <c r="AO126" s="45">
        <f>SUMIFS('ATL RAW'!$J:$J,'ATL RAW'!$I:$I,'ATL GA Inventory'!$B126,'ATL RAW'!$L:$L,'ATL GA Inventory'!AO$3)+SUMIFS('ATL CR'!$J:$J,'ATL CR'!$I:$I,'ATL GA Inventory'!$B126,'ATL CR'!$L:$L,'ATL GA Inventory'!AO$3)</f>
        <v>0</v>
      </c>
      <c r="AP126" s="45">
        <f>SUMIFS('ATL RAW'!$J:$J,'ATL RAW'!$I:$I,'ATL GA Inventory'!$B126,'ATL RAW'!$L:$L,'ATL GA Inventory'!AP$3)+SUMIFS('ATL CR'!$J:$J,'ATL CR'!$I:$I,'ATL GA Inventory'!$B126,'ATL CR'!$L:$L,'ATL GA Inventory'!AP$3)</f>
        <v>0</v>
      </c>
      <c r="AQ126" s="45">
        <f>SUMIFS('ATL RAW'!$J:$J,'ATL RAW'!$I:$I,'ATL GA Inventory'!$B126,'ATL RAW'!$L:$L,'ATL GA Inventory'!AQ$3)+SUMIFS('ATL CR'!$J:$J,'ATL CR'!$I:$I,'ATL GA Inventory'!$B126,'ATL CR'!$L:$L,'ATL GA Inventory'!AQ$3)</f>
        <v>0</v>
      </c>
      <c r="AR126" s="45">
        <f>SUMIFS('ATL RAW'!$J:$J,'ATL RAW'!$I:$I,'ATL GA Inventory'!$B126,'ATL RAW'!$L:$L,'ATL GA Inventory'!AR$3)+SUMIFS('ATL CR'!$J:$J,'ATL CR'!$I:$I,'ATL GA Inventory'!$B126,'ATL CR'!$L:$L,'ATL GA Inventory'!AR$3)</f>
        <v>0</v>
      </c>
      <c r="AS126" s="45">
        <f>SUMIFS('ATL RAW'!$J:$J,'ATL RAW'!$I:$I,'ATL GA Inventory'!$B126,'ATL RAW'!$L:$L,'ATL GA Inventory'!AS$3)+SUMIFS('ATL CR'!$J:$J,'ATL CR'!$I:$I,'ATL GA Inventory'!$B126,'ATL CR'!$L:$L,'ATL GA Inventory'!AS$3)</f>
        <v>0</v>
      </c>
      <c r="AT126" s="45">
        <f>SUMIFS('ATL RAW'!$J:$J,'ATL RAW'!$I:$I,'ATL GA Inventory'!$B126,'ATL RAW'!$L:$L,'ATL GA Inventory'!AT$3)+SUMIFS('ATL CR'!$J:$J,'ATL CR'!$I:$I,'ATL GA Inventory'!$B126,'ATL CR'!$L:$L,'ATL GA Inventory'!AT$3)</f>
        <v>0</v>
      </c>
      <c r="AU126" s="45">
        <f>SUMIFS('ATL RAW'!$J:$J,'ATL RAW'!$I:$I,'ATL GA Inventory'!$B126,'ATL RAW'!$L:$L,'ATL GA Inventory'!AU$3)+SUMIFS('ATL CR'!$J:$J,'ATL CR'!$I:$I,'ATL GA Inventory'!$B126,'ATL CR'!$L:$L,'ATL GA Inventory'!AU$3)</f>
        <v>0</v>
      </c>
      <c r="AV126" s="45">
        <f>SUMIFS('ATL RAW'!$J:$J,'ATL RAW'!$I:$I,'ATL GA Inventory'!$B126,'ATL RAW'!$L:$L,'ATL GA Inventory'!AV$3)+SUMIFS('ATL CR'!$J:$J,'ATL CR'!$I:$I,'ATL GA Inventory'!$B126,'ATL CR'!$L:$L,'ATL GA Inventory'!AV$3)</f>
        <v>0</v>
      </c>
      <c r="AW126" s="45">
        <f>SUMIFS('ATL RAW'!$J:$J,'ATL RAW'!$I:$I,'ATL GA Inventory'!$B126,'ATL RAW'!$L:$L,'ATL GA Inventory'!AW$3)+SUMIFS('ATL CR'!$J:$J,'ATL CR'!$I:$I,'ATL GA Inventory'!$B126,'ATL CR'!$L:$L,'ATL GA Inventory'!AW$3)</f>
        <v>0</v>
      </c>
      <c r="AX126" s="45">
        <f>SUMIFS('ATL RAW'!$J:$J,'ATL RAW'!$I:$I,'ATL GA Inventory'!$B126,'ATL RAW'!$L:$L,'ATL GA Inventory'!AX$3)+SUMIFS('ATL CR'!$J:$J,'ATL CR'!$I:$I,'ATL GA Inventory'!$B126,'ATL CR'!$L:$L,'ATL GA Inventory'!AX$3)</f>
        <v>0</v>
      </c>
      <c r="AY126" s="45">
        <f>SUMIFS('ATL RAW'!$J:$J,'ATL RAW'!$I:$I,'ATL GA Inventory'!$B126,'ATL RAW'!$L:$L,'ATL GA Inventory'!AY$3)+SUMIFS('ATL CR'!$J:$J,'ATL CR'!$I:$I,'ATL GA Inventory'!$B126,'ATL CR'!$L:$L,'ATL GA Inventory'!AY$3)</f>
        <v>0</v>
      </c>
      <c r="AZ126" s="45">
        <f>SUMIFS('ATL RAW'!$J:$J,'ATL RAW'!$I:$I,'ATL GA Inventory'!$B126,'ATL RAW'!$L:$L,'ATL GA Inventory'!AZ$3)+SUMIFS('ATL CR'!$J:$J,'ATL CR'!$I:$I,'ATL GA Inventory'!$B126,'ATL CR'!$L:$L,'ATL GA Inventory'!AZ$3)</f>
        <v>0</v>
      </c>
      <c r="BA126" s="45">
        <f>SUMIFS('ATL RAW'!$J:$J,'ATL RAW'!$I:$I,'ATL GA Inventory'!$B126,'ATL RAW'!$L:$L,'ATL GA Inventory'!BA$3)+SUMIFS('ATL CR'!$J:$J,'ATL CR'!$I:$I,'ATL GA Inventory'!$B126,'ATL CR'!$L:$L,'ATL GA Inventory'!BA$3)</f>
        <v>0</v>
      </c>
      <c r="BB126" s="45">
        <f>SUMIFS('ATL RAW'!$J:$J,'ATL RAW'!$I:$I,'ATL GA Inventory'!$B126,'ATL RAW'!$L:$L,'ATL GA Inventory'!BB$3)+SUMIFS('ATL CR'!$J:$J,'ATL CR'!$I:$I,'ATL GA Inventory'!$B126,'ATL CR'!$L:$L,'ATL GA Inventory'!BB$3)</f>
        <v>0</v>
      </c>
      <c r="BC126" s="45">
        <f>SUMIFS('ATL RAW'!$J:$J,'ATL RAW'!$I:$I,'ATL GA Inventory'!$B126,'ATL RAW'!$L:$L,'ATL GA Inventory'!BC$3)+SUMIFS('ATL CR'!$J:$J,'ATL CR'!$I:$I,'ATL GA Inventory'!$B126,'ATL CR'!$L:$L,'ATL GA Inventory'!BC$3)</f>
        <v>0</v>
      </c>
      <c r="BD126" s="45">
        <f>SUMIFS('ATL RAW'!$J:$J,'ATL RAW'!$I:$I,'ATL GA Inventory'!$B126,'ATL RAW'!$L:$L,'ATL GA Inventory'!BD$3)+SUMIFS('ATL CR'!$J:$J,'ATL CR'!$I:$I,'ATL GA Inventory'!$B126,'ATL CR'!$L:$L,'ATL GA Inventory'!BD$3)</f>
        <v>0</v>
      </c>
      <c r="BE126" s="45">
        <f>SUMIFS('ATL RAW'!$J:$J,'ATL RAW'!$I:$I,'ATL GA Inventory'!$B126,'ATL RAW'!$L:$L,'ATL GA Inventory'!BE$3)+SUMIFS('ATL CR'!$J:$J,'ATL CR'!$I:$I,'ATL GA Inventory'!$B126,'ATL CR'!$L:$L,'ATL GA Inventory'!BE$3)</f>
        <v>0</v>
      </c>
      <c r="BF126" s="45">
        <f>SUMIFS('ATL RAW'!$J:$J,'ATL RAW'!$I:$I,'ATL GA Inventory'!$B126,'ATL RAW'!$L:$L,'ATL GA Inventory'!BF$3)+SUMIFS('ATL CR'!$J:$J,'ATL CR'!$I:$I,'ATL GA Inventory'!$B126,'ATL CR'!$L:$L,'ATL GA Inventory'!BF$3)</f>
        <v>0</v>
      </c>
      <c r="BG126" s="45">
        <f>SUMIFS('ATL RAW'!$J:$J,'ATL RAW'!$I:$I,'ATL GA Inventory'!$B126,'ATL RAW'!$L:$L,'ATL GA Inventory'!BG$3)+SUMIFS('ATL CR'!$J:$J,'ATL CR'!$I:$I,'ATL GA Inventory'!$B126,'ATL CR'!$L:$L,'ATL GA Inventory'!BG$3)</f>
        <v>0</v>
      </c>
      <c r="BH126" s="45">
        <f>SUMIFS('ATL RAW'!$J:$J,'ATL RAW'!$I:$I,'ATL GA Inventory'!$B126,'ATL RAW'!$L:$L,'ATL GA Inventory'!BH$3)+SUMIFS('ATL CR'!$J:$J,'ATL CR'!$I:$I,'ATL GA Inventory'!$B126,'ATL CR'!$L:$L,'ATL GA Inventory'!BH$3)</f>
        <v>0</v>
      </c>
      <c r="BI126" s="45">
        <f>SUMIFS('ATL RAW'!$J:$J,'ATL RAW'!$I:$I,'ATL GA Inventory'!$B126,'ATL RAW'!$L:$L,'ATL GA Inventory'!BI$3)+SUMIFS('ATL CR'!$J:$J,'ATL CR'!$I:$I,'ATL GA Inventory'!$B126,'ATL CR'!$L:$L,'ATL GA Inventory'!BI$3)</f>
        <v>0</v>
      </c>
      <c r="BJ126" s="45">
        <f>SUMIFS('ATL RAW'!$J:$J,'ATL RAW'!$I:$I,'ATL GA Inventory'!$B126,'ATL RAW'!$L:$L,'ATL GA Inventory'!BJ$3)+SUMIFS('ATL CR'!$J:$J,'ATL CR'!$I:$I,'ATL GA Inventory'!$B126,'ATL CR'!$L:$L,'ATL GA Inventory'!BJ$3)</f>
        <v>0</v>
      </c>
      <c r="BK126" s="45">
        <f>SUMIFS('ATL RAW'!$J:$J,'ATL RAW'!$I:$I,'ATL GA Inventory'!$B126,'ATL RAW'!$L:$L,'ATL GA Inventory'!BK$3)+SUMIFS('ATL CR'!$J:$J,'ATL CR'!$I:$I,'ATL GA Inventory'!$B126,'ATL CR'!$L:$L,'ATL GA Inventory'!BK$3)</f>
        <v>0</v>
      </c>
      <c r="BL126" s="45">
        <f>SUMIFS('ATL RAW'!$J:$J,'ATL RAW'!$I:$I,'ATL GA Inventory'!$B126,'ATL RAW'!$L:$L,'ATL GA Inventory'!BL$3)+SUMIFS('ATL CR'!$J:$J,'ATL CR'!$I:$I,'ATL GA Inventory'!$B126,'ATL CR'!$L:$L,'ATL GA Inventory'!BL$3)</f>
        <v>0</v>
      </c>
      <c r="BM126" s="45">
        <f>SUMIFS('ATL RAW'!$J:$J,'ATL RAW'!$I:$I,'ATL GA Inventory'!$B126,'ATL RAW'!$L:$L,'ATL GA Inventory'!BM$3)+SUMIFS('ATL CR'!$J:$J,'ATL CR'!$I:$I,'ATL GA Inventory'!$B126,'ATL CR'!$L:$L,'ATL GA Inventory'!BM$3)</f>
        <v>0</v>
      </c>
      <c r="BN126" s="45">
        <f>SUMIFS('ATL RAW'!$J:$J,'ATL RAW'!$I:$I,'ATL GA Inventory'!$B126,'ATL RAW'!$L:$L,'ATL GA Inventory'!BN$3)+SUMIFS('ATL CR'!$J:$J,'ATL CR'!$I:$I,'ATL GA Inventory'!$B126,'ATL CR'!$L:$L,'ATL GA Inventory'!BN$3)</f>
        <v>0</v>
      </c>
      <c r="BO126" s="45">
        <f>SUMIFS('ATL RAW'!$J:$J,'ATL RAW'!$I:$I,'ATL GA Inventory'!$B126,'ATL RAW'!$L:$L,'ATL GA Inventory'!BO$3)+SUMIFS('ATL CR'!$J:$J,'ATL CR'!$I:$I,'ATL GA Inventory'!$B126,'ATL CR'!$L:$L,'ATL GA Inventory'!BO$3)</f>
        <v>0</v>
      </c>
      <c r="BP126" s="45">
        <f>SUMIFS('ATL RAW'!$J:$J,'ATL RAW'!$I:$I,'ATL GA Inventory'!$B126,'ATL RAW'!$L:$L,'ATL GA Inventory'!BP$3)+SUMIFS('ATL CR'!$J:$J,'ATL CR'!$I:$I,'ATL GA Inventory'!$B126,'ATL CR'!$L:$L,'ATL GA Inventory'!BP$3)</f>
        <v>0</v>
      </c>
      <c r="BQ126" s="45">
        <f>SUMIFS('ATL RAW'!$J:$J,'ATL RAW'!$I:$I,'ATL GA Inventory'!$B126,'ATL RAW'!$L:$L,'ATL GA Inventory'!BQ$3)+SUMIFS('ATL CR'!$J:$J,'ATL CR'!$I:$I,'ATL GA Inventory'!$B126,'ATL CR'!$L:$L,'ATL GA Inventory'!BQ$3)</f>
        <v>0</v>
      </c>
      <c r="BR126" s="45">
        <f>SUMIFS('ATL RAW'!$J:$J,'ATL RAW'!$I:$I,'ATL GA Inventory'!$B126,'ATL RAW'!$L:$L,'ATL GA Inventory'!BR$3)+SUMIFS('ATL CR'!$J:$J,'ATL CR'!$I:$I,'ATL GA Inventory'!$B126,'ATL CR'!$L:$L,'ATL GA Inventory'!BR$3)</f>
        <v>0</v>
      </c>
      <c r="BS126" s="45">
        <f>SUMIFS('ATL RAW'!$J:$J,'ATL RAW'!$I:$I,'ATL GA Inventory'!$B126,'ATL RAW'!$L:$L,'ATL GA Inventory'!BS$3)+SUMIFS('ATL CR'!$J:$J,'ATL CR'!$I:$I,'ATL GA Inventory'!$B126,'ATL CR'!$L:$L,'ATL GA Inventory'!BS$3)</f>
        <v>0</v>
      </c>
      <c r="BT126" s="45">
        <f>SUMIFS('ATL RAW'!$J:$J,'ATL RAW'!$I:$I,'ATL GA Inventory'!$B126,'ATL RAW'!$L:$L,'ATL GA Inventory'!BT$3)+SUMIFS('ATL CR'!$J:$J,'ATL CR'!$I:$I,'ATL GA Inventory'!$B126,'ATL CR'!$L:$L,'ATL GA Inventory'!BT$3)</f>
        <v>0</v>
      </c>
      <c r="BU126" s="45">
        <f>SUMIFS('ATL RAW'!$J:$J,'ATL RAW'!$I:$I,'ATL GA Inventory'!$B126,'ATL RAW'!$L:$L,'ATL GA Inventory'!BU$3)+SUMIFS('ATL CR'!$J:$J,'ATL CR'!$I:$I,'ATL GA Inventory'!$B126,'ATL CR'!$L:$L,'ATL GA Inventory'!BU$3)</f>
        <v>0</v>
      </c>
      <c r="BV126" s="45">
        <f>SUMIFS('ATL RAW'!$J:$J,'ATL RAW'!$I:$I,'ATL GA Inventory'!$B126,'ATL RAW'!$L:$L,'ATL GA Inventory'!BV$3)+SUMIFS('ATL CR'!$J:$J,'ATL CR'!$I:$I,'ATL GA Inventory'!$B126,'ATL CR'!$L:$L,'ATL GA Inventory'!BV$3)</f>
        <v>0</v>
      </c>
      <c r="BW126" s="45">
        <f>SUMIFS('ATL RAW'!$J:$J,'ATL RAW'!$I:$I,'ATL GA Inventory'!$B126,'ATL RAW'!$L:$L,'ATL GA Inventory'!BW$3)+SUMIFS('ATL CR'!$J:$J,'ATL CR'!$I:$I,'ATL GA Inventory'!$B126,'ATL CR'!$L:$L,'ATL GA Inventory'!BW$3)</f>
        <v>0</v>
      </c>
      <c r="BX126" s="45">
        <f>SUMIFS('ATL RAW'!$J:$J,'ATL RAW'!$I:$I,'ATL GA Inventory'!$B126,'ATL RAW'!$L:$L,'ATL GA Inventory'!BX$3)+SUMIFS('ATL CR'!$J:$J,'ATL CR'!$I:$I,'ATL GA Inventory'!$B126,'ATL CR'!$L:$L,'ATL GA Inventory'!BX$3)</f>
        <v>0</v>
      </c>
      <c r="BY126" s="45">
        <f>SUMIFS('ATL RAW'!$J:$J,'ATL RAW'!$I:$I,'ATL GA Inventory'!$B126,'ATL RAW'!$L:$L,'ATL GA Inventory'!BY$3)+SUMIFS('ATL CR'!$J:$J,'ATL CR'!$I:$I,'ATL GA Inventory'!$B126,'ATL CR'!$L:$L,'ATL GA Inventory'!BY$3)</f>
        <v>0</v>
      </c>
      <c r="BZ126" s="45">
        <f>SUMIFS('ATL RAW'!$J:$J,'ATL RAW'!$I:$I,'ATL GA Inventory'!$B126,'ATL RAW'!$L:$L,'ATL GA Inventory'!BZ$3)+SUMIFS('ATL CR'!$J:$J,'ATL CR'!$I:$I,'ATL GA Inventory'!$B126,'ATL CR'!$L:$L,'ATL GA Inventory'!BZ$3)</f>
        <v>0</v>
      </c>
      <c r="CA126" s="45">
        <f>SUMIFS('ATL RAW'!$J:$J,'ATL RAW'!$I:$I,'ATL GA Inventory'!$B126,'ATL RAW'!$L:$L,'ATL GA Inventory'!CA$3)+SUMIFS('ATL CR'!$J:$J,'ATL CR'!$I:$I,'ATL GA Inventory'!$B126,'ATL CR'!$L:$L,'ATL GA Inventory'!CA$3)</f>
        <v>0</v>
      </c>
      <c r="CB126" s="45">
        <f>SUMIFS('ATL RAW'!$J:$J,'ATL RAW'!$I:$I,'ATL GA Inventory'!$B126,'ATL RAW'!$L:$L,'ATL GA Inventory'!CB$3)+SUMIFS('ATL CR'!$J:$J,'ATL CR'!$I:$I,'ATL GA Inventory'!$B126,'ATL CR'!$L:$L,'ATL GA Inventory'!CB$3)</f>
        <v>0</v>
      </c>
      <c r="CC126" s="45">
        <f>SUMIFS('ATL RAW'!$J:$J,'ATL RAW'!$I:$I,'ATL GA Inventory'!$B126,'ATL RAW'!$L:$L,'ATL GA Inventory'!CC$3)+SUMIFS('ATL CR'!$J:$J,'ATL CR'!$I:$I,'ATL GA Inventory'!$B126,'ATL CR'!$L:$L,'ATL GA Inventory'!CC$3)</f>
        <v>0</v>
      </c>
      <c r="CD126" s="45">
        <f>SUMIFS('ATL RAW'!$J:$J,'ATL RAW'!$I:$I,'ATL GA Inventory'!$B126,'ATL RAW'!$L:$L,'ATL GA Inventory'!CD$3)+SUMIFS('ATL CR'!$J:$J,'ATL CR'!$I:$I,'ATL GA Inventory'!$B126,'ATL CR'!$L:$L,'ATL GA Inventory'!CD$3)</f>
        <v>0</v>
      </c>
      <c r="CE126" s="45">
        <f>SUMIFS('ATL RAW'!$J:$J,'ATL RAW'!$I:$I,'ATL GA Inventory'!$B126,'ATL RAW'!$L:$L,'ATL GA Inventory'!CE$3)+SUMIFS('ATL CR'!$J:$J,'ATL CR'!$I:$I,'ATL GA Inventory'!$B126,'ATL CR'!$L:$L,'ATL GA Inventory'!CE$3)</f>
        <v>0</v>
      </c>
      <c r="CF126" s="45">
        <f>SUMIFS('ATL RAW'!$J:$J,'ATL RAW'!$I:$I,'ATL GA Inventory'!$B126,'ATL RAW'!$L:$L,'ATL GA Inventory'!CF$3)+SUMIFS('ATL CR'!$J:$J,'ATL CR'!$I:$I,'ATL GA Inventory'!$B126,'ATL CR'!$L:$L,'ATL GA Inventory'!CF$3)</f>
        <v>0</v>
      </c>
      <c r="CG126" s="45">
        <f>SUMIFS('ATL RAW'!$J:$J,'ATL RAW'!$I:$I,'ATL GA Inventory'!$B126,'ATL RAW'!$L:$L,'ATL GA Inventory'!CG$3)+SUMIFS('ATL CR'!$J:$J,'ATL CR'!$I:$I,'ATL GA Inventory'!$B126,'ATL CR'!$L:$L,'ATL GA Inventory'!CG$3)</f>
        <v>0</v>
      </c>
      <c r="CH126" s="45">
        <f>SUMIFS('ATL RAW'!$J:$J,'ATL RAW'!$I:$I,'ATL GA Inventory'!$B126,'ATL RAW'!$L:$L,'ATL GA Inventory'!CH$3)+SUMIFS('ATL CR'!$J:$J,'ATL CR'!$I:$I,'ATL GA Inventory'!$B126,'ATL CR'!$L:$L,'ATL GA Inventory'!CH$3)</f>
        <v>0</v>
      </c>
      <c r="CI126" s="45">
        <f>SUMIFS('ATL RAW'!$J:$J,'ATL RAW'!$I:$I,'ATL GA Inventory'!$B126,'ATL RAW'!$L:$L,'ATL GA Inventory'!CI$3)+SUMIFS('ATL CR'!$J:$J,'ATL CR'!$I:$I,'ATL GA Inventory'!$B126,'ATL CR'!$L:$L,'ATL GA Inventory'!CI$3)</f>
        <v>0</v>
      </c>
      <c r="CJ126" s="45">
        <f>SUMIFS('ATL RAW'!$J:$J,'ATL RAW'!$I:$I,'ATL GA Inventory'!$B126,'ATL RAW'!$L:$L,'ATL GA Inventory'!CJ$3)+SUMIFS('ATL CR'!$J:$J,'ATL CR'!$I:$I,'ATL GA Inventory'!$B126,'ATL CR'!$L:$L,'ATL GA Inventory'!CJ$3)</f>
        <v>0</v>
      </c>
      <c r="CK126" s="45">
        <f>SUMIFS('ATL RAW'!$J:$J,'ATL RAW'!$I:$I,'ATL GA Inventory'!$B126,'ATL RAW'!$L:$L,'ATL GA Inventory'!CK$3)+SUMIFS('ATL CR'!$J:$J,'ATL CR'!$I:$I,'ATL GA Inventory'!$B126,'ATL CR'!$L:$L,'ATL GA Inventory'!CK$3)</f>
        <v>0</v>
      </c>
      <c r="CL126" s="45">
        <f>SUMIFS('ATL RAW'!$J:$J,'ATL RAW'!$I:$I,'ATL GA Inventory'!$B126,'ATL RAW'!$L:$L,'ATL GA Inventory'!CL$3)+SUMIFS('ATL CR'!$J:$J,'ATL CR'!$I:$I,'ATL GA Inventory'!$B126,'ATL CR'!$L:$L,'ATL GA Inventory'!CL$3)</f>
        <v>0</v>
      </c>
      <c r="CM126" s="45">
        <f>SUMIFS('ATL RAW'!$J:$J,'ATL RAW'!$I:$I,'ATL GA Inventory'!$B126,'ATL RAW'!$L:$L,'ATL GA Inventory'!CM$3)+SUMIFS('ATL CR'!$J:$J,'ATL CR'!$I:$I,'ATL GA Inventory'!$B126,'ATL CR'!$L:$L,'ATL GA Inventory'!CM$3)</f>
        <v>0</v>
      </c>
      <c r="CN126" s="45">
        <f>SUMIFS('ATL RAW'!$J:$J,'ATL RAW'!$I:$I,'ATL GA Inventory'!$B126,'ATL RAW'!$L:$L,'ATL GA Inventory'!CN$3)+SUMIFS('ATL CR'!$J:$J,'ATL CR'!$I:$I,'ATL GA Inventory'!$B126,'ATL CR'!$L:$L,'ATL GA Inventory'!CN$3)</f>
        <v>0</v>
      </c>
      <c r="CO126" s="45">
        <f>SUMIFS('ATL RAW'!$J:$J,'ATL RAW'!$I:$I,'ATL GA Inventory'!$B126,'ATL RAW'!$L:$L,'ATL GA Inventory'!CO$3)+SUMIFS('ATL CR'!$J:$J,'ATL CR'!$I:$I,'ATL GA Inventory'!$B126,'ATL CR'!$L:$L,'ATL GA Inventory'!CO$3)</f>
        <v>0</v>
      </c>
      <c r="CP126" s="45">
        <f>SUMIFS('ATL RAW'!$J:$J,'ATL RAW'!$I:$I,'ATL GA Inventory'!$B126,'ATL RAW'!$L:$L,'ATL GA Inventory'!CP$3)+SUMIFS('ATL CR'!$J:$J,'ATL CR'!$I:$I,'ATL GA Inventory'!$B126,'ATL CR'!$L:$L,'ATL GA Inventory'!CP$3)</f>
        <v>0</v>
      </c>
      <c r="CQ126" s="45">
        <f>SUMIFS('ATL RAW'!$J:$J,'ATL RAW'!$I:$I,'ATL GA Inventory'!$B126,'ATL RAW'!$L:$L,'ATL GA Inventory'!CQ$3)+SUMIFS('ATL CR'!$J:$J,'ATL CR'!$I:$I,'ATL GA Inventory'!$B126,'ATL CR'!$L:$L,'ATL GA Inventory'!CQ$3)</f>
        <v>0</v>
      </c>
      <c r="CR126" s="45">
        <f>SUMIFS('ATL RAW'!$J:$J,'ATL RAW'!$I:$I,'ATL GA Inventory'!$B126,'ATL RAW'!$L:$L,'ATL GA Inventory'!CR$3)+SUMIFS('ATL CR'!$J:$J,'ATL CR'!$I:$I,'ATL GA Inventory'!$B126,'ATL CR'!$L:$L,'ATL GA Inventory'!CR$3)</f>
        <v>0</v>
      </c>
      <c r="CS126" s="45">
        <f>SUMIFS('ATL RAW'!$J:$J,'ATL RAW'!$I:$I,'ATL GA Inventory'!$B126,'ATL RAW'!$L:$L,'ATL GA Inventory'!CS$3)+SUMIFS('ATL CR'!$J:$J,'ATL CR'!$I:$I,'ATL GA Inventory'!$B126,'ATL CR'!$L:$L,'ATL GA Inventory'!CS$3)</f>
        <v>0</v>
      </c>
      <c r="CT126" s="45">
        <f>SUMIFS('ATL RAW'!$J:$J,'ATL RAW'!$I:$I,'ATL GA Inventory'!$B126,'ATL RAW'!$L:$L,'ATL GA Inventory'!CT$3)+SUMIFS('ATL CR'!$J:$J,'ATL CR'!$I:$I,'ATL GA Inventory'!$B126,'ATL CR'!$L:$L,'ATL GA Inventory'!CT$3)</f>
        <v>0</v>
      </c>
      <c r="CU126" s="45">
        <f>SUMIFS('ATL RAW'!$J:$J,'ATL RAW'!$I:$I,'ATL GA Inventory'!$B126,'ATL RAW'!$L:$L,'ATL GA Inventory'!CU$3)+SUMIFS('ATL CR'!$J:$J,'ATL CR'!$I:$I,'ATL GA Inventory'!$B126,'ATL CR'!$L:$L,'ATL GA Inventory'!CU$3)</f>
        <v>0</v>
      </c>
      <c r="CV126" s="45">
        <f>SUMIFS('ATL RAW'!$J:$J,'ATL RAW'!$I:$I,'ATL GA Inventory'!$B126,'ATL RAW'!$L:$L,'ATL GA Inventory'!CV$3)+SUMIFS('ATL CR'!$J:$J,'ATL CR'!$I:$I,'ATL GA Inventory'!$B126,'ATL CR'!$L:$L,'ATL GA Inventory'!CV$3)</f>
        <v>0</v>
      </c>
      <c r="CW126" s="45">
        <f>SUMIFS('ATL RAW'!$J:$J,'ATL RAW'!$I:$I,'ATL GA Inventory'!$B126,'ATL RAW'!$L:$L,'ATL GA Inventory'!CW$3)+SUMIFS('ATL CR'!$J:$J,'ATL CR'!$I:$I,'ATL GA Inventory'!$B126,'ATL CR'!$L:$L,'ATL GA Inventory'!CW$3)</f>
        <v>0</v>
      </c>
      <c r="CX126" s="45">
        <f>SUMIFS('ATL RAW'!$J:$J,'ATL RAW'!$I:$I,'ATL GA Inventory'!$B126,'ATL RAW'!$L:$L,'ATL GA Inventory'!CX$3)+SUMIFS('ATL CR'!$J:$J,'ATL CR'!$I:$I,'ATL GA Inventory'!$B126,'ATL CR'!$L:$L,'ATL GA Inventory'!CX$3)</f>
        <v>0</v>
      </c>
      <c r="CY126" s="45">
        <f>SUMIFS('ATL RAW'!$J:$J,'ATL RAW'!$I:$I,'ATL GA Inventory'!$B126,'ATL RAW'!$L:$L,'ATL GA Inventory'!CY$3)+SUMIFS('ATL CR'!$J:$J,'ATL CR'!$I:$I,'ATL GA Inventory'!$B126,'ATL CR'!$L:$L,'ATL GA Inventory'!CY$3)</f>
        <v>0</v>
      </c>
      <c r="CZ126" s="45">
        <f>SUMIFS('ATL RAW'!$J:$J,'ATL RAW'!$I:$I,'ATL GA Inventory'!$B126,'ATL RAW'!$L:$L,'ATL GA Inventory'!CZ$3)+SUMIFS('ATL CR'!$J:$J,'ATL CR'!$I:$I,'ATL GA Inventory'!$B126,'ATL CR'!$L:$L,'ATL GA Inventory'!CZ$3)</f>
        <v>0</v>
      </c>
      <c r="DA126" s="45">
        <f>SUMIFS('ATL RAW'!$J:$J,'ATL RAW'!$I:$I,'ATL GA Inventory'!$B126,'ATL RAW'!$L:$L,'ATL GA Inventory'!DA$3)+SUMIFS('ATL CR'!$J:$J,'ATL CR'!$I:$I,'ATL GA Inventory'!$B126,'ATL CR'!$L:$L,'ATL GA Inventory'!DA$3)</f>
        <v>0</v>
      </c>
      <c r="DB126" s="45">
        <f>SUMIFS('ATL RAW'!$J:$J,'ATL RAW'!$I:$I,'ATL GA Inventory'!$B126,'ATL RAW'!$L:$L,'ATL GA Inventory'!DB$3)+SUMIFS('ATL CR'!$J:$J,'ATL CR'!$I:$I,'ATL GA Inventory'!$B126,'ATL CR'!$L:$L,'ATL GA Inventory'!DB$3)</f>
        <v>0</v>
      </c>
      <c r="DC126" s="45">
        <f>SUMIFS('ATL RAW'!$J:$J,'ATL RAW'!$I:$I,'ATL GA Inventory'!$B126,'ATL RAW'!$L:$L,'ATL GA Inventory'!DC$3)+SUMIFS('ATL CR'!$J:$J,'ATL CR'!$I:$I,'ATL GA Inventory'!$B126,'ATL CR'!$L:$L,'ATL GA Inventory'!DC$3)</f>
        <v>0</v>
      </c>
      <c r="DD126" s="45">
        <f>SUMIFS('ATL RAW'!$J:$J,'ATL RAW'!$I:$I,'ATL GA Inventory'!$B126,'ATL RAW'!$L:$L,'ATL GA Inventory'!DD$3)+SUMIFS('ATL CR'!$J:$J,'ATL CR'!$I:$I,'ATL GA Inventory'!$B126,'ATL CR'!$L:$L,'ATL GA Inventory'!DD$3)</f>
        <v>0</v>
      </c>
      <c r="DE126" s="45">
        <f>SUMIFS('ATL RAW'!$J:$J,'ATL RAW'!$I:$I,'ATL GA Inventory'!$B126,'ATL RAW'!$L:$L,'ATL GA Inventory'!DE$3)+SUMIFS('ATL CR'!$J:$J,'ATL CR'!$I:$I,'ATL GA Inventory'!$B126,'ATL CR'!$L:$L,'ATL GA Inventory'!DE$3)</f>
        <v>0</v>
      </c>
      <c r="DF126" s="45">
        <f>SUMIFS('ATL RAW'!$J:$J,'ATL RAW'!$I:$I,'ATL GA Inventory'!$B126,'ATL RAW'!$L:$L,'ATL GA Inventory'!DF$3)+SUMIFS('ATL CR'!$J:$J,'ATL CR'!$I:$I,'ATL GA Inventory'!$B126,'ATL CR'!$L:$L,'ATL GA Inventory'!DF$3)</f>
        <v>0</v>
      </c>
      <c r="DG126" s="45">
        <f>SUMIFS('ATL RAW'!$J:$J,'ATL RAW'!$I:$I,'ATL GA Inventory'!$B126,'ATL RAW'!$L:$L,'ATL GA Inventory'!DG$3)+SUMIFS('ATL CR'!$J:$J,'ATL CR'!$I:$I,'ATL GA Inventory'!$B126,'ATL CR'!$L:$L,'ATL GA Inventory'!DG$3)</f>
        <v>0</v>
      </c>
      <c r="DH126" s="45">
        <f>SUMIFS('ATL RAW'!$J:$J,'ATL RAW'!$I:$I,'ATL GA Inventory'!$B126,'ATL RAW'!$L:$L,'ATL GA Inventory'!DH$3)+SUMIFS('ATL CR'!$J:$J,'ATL CR'!$I:$I,'ATL GA Inventory'!$B126,'ATL CR'!$L:$L,'ATL GA Inventory'!DH$3)</f>
        <v>0</v>
      </c>
      <c r="DI126" s="45">
        <f>SUMIFS('ATL RAW'!$J:$J,'ATL RAW'!$I:$I,'ATL GA Inventory'!$B126,'ATL RAW'!$L:$L,'ATL GA Inventory'!DI$3)+SUMIFS('ATL CR'!$J:$J,'ATL CR'!$I:$I,'ATL GA Inventory'!$B126,'ATL CR'!$L:$L,'ATL GA Inventory'!DI$3)</f>
        <v>0</v>
      </c>
      <c r="DJ126" s="45">
        <f>SUMIFS('ATL RAW'!$J:$J,'ATL RAW'!$I:$I,'ATL GA Inventory'!$B126,'ATL RAW'!$L:$L,'ATL GA Inventory'!DJ$3)+SUMIFS('ATL CR'!$J:$J,'ATL CR'!$I:$I,'ATL GA Inventory'!$B126,'ATL CR'!$L:$L,'ATL GA Inventory'!DJ$3)</f>
        <v>0</v>
      </c>
      <c r="DK126" s="45">
        <f>SUMIFS('ATL RAW'!$J:$J,'ATL RAW'!$I:$I,'ATL GA Inventory'!$B126,'ATL RAW'!$L:$L,'ATL GA Inventory'!DK$3)+SUMIFS('ATL CR'!$J:$J,'ATL CR'!$I:$I,'ATL GA Inventory'!$B126,'ATL CR'!$L:$L,'ATL GA Inventory'!DK$3)</f>
        <v>0</v>
      </c>
      <c r="DL126" s="45">
        <f>SUMIFS('ATL RAW'!$J:$J,'ATL RAW'!$I:$I,'ATL GA Inventory'!$B126,'ATL RAW'!$L:$L,'ATL GA Inventory'!DL$3)+SUMIFS('ATL CR'!$J:$J,'ATL CR'!$I:$I,'ATL GA Inventory'!$B126,'ATL CR'!$L:$L,'ATL GA Inventory'!DL$3)</f>
        <v>0</v>
      </c>
      <c r="DM126" s="45">
        <f>SUMIFS('ATL RAW'!$J:$J,'ATL RAW'!$I:$I,'ATL GA Inventory'!$B126,'ATL RAW'!$L:$L,'ATL GA Inventory'!DM$3)+SUMIFS('ATL CR'!$J:$J,'ATL CR'!$I:$I,'ATL GA Inventory'!$B126,'ATL CR'!$L:$L,'ATL GA Inventory'!DM$3)</f>
        <v>0</v>
      </c>
      <c r="DN126" s="45">
        <f>SUMIFS('ATL RAW'!$J:$J,'ATL RAW'!$I:$I,'ATL GA Inventory'!$B126,'ATL RAW'!$L:$L,'ATL GA Inventory'!DN$3)+SUMIFS('ATL CR'!$J:$J,'ATL CR'!$I:$I,'ATL GA Inventory'!$B126,'ATL CR'!$L:$L,'ATL GA Inventory'!DN$3)</f>
        <v>0</v>
      </c>
      <c r="DO126" s="45">
        <f>SUMIFS('ATL RAW'!$J:$J,'ATL RAW'!$I:$I,'ATL GA Inventory'!$B126,'ATL RAW'!$L:$L,'ATL GA Inventory'!DO$3)+SUMIFS('ATL CR'!$J:$J,'ATL CR'!$I:$I,'ATL GA Inventory'!$B126,'ATL CR'!$L:$L,'ATL GA Inventory'!DO$3)</f>
        <v>0</v>
      </c>
      <c r="DP126" s="45">
        <f>SUMIFS('ATL RAW'!$J:$J,'ATL RAW'!$I:$I,'ATL GA Inventory'!$B126,'ATL RAW'!$L:$L,'ATL GA Inventory'!DP$3)+SUMIFS('ATL CR'!$J:$J,'ATL CR'!$I:$I,'ATL GA Inventory'!$B126,'ATL CR'!$L:$L,'ATL GA Inventory'!DP$3)</f>
        <v>0</v>
      </c>
      <c r="DQ126" s="45">
        <f>SUMIFS('ATL RAW'!$J:$J,'ATL RAW'!$I:$I,'ATL GA Inventory'!$B126,'ATL RAW'!$L:$L,'ATL GA Inventory'!DQ$3)+SUMIFS('ATL CR'!$J:$J,'ATL CR'!$I:$I,'ATL GA Inventory'!$B126,'ATL CR'!$L:$L,'ATL GA Inventory'!DQ$3)</f>
        <v>0</v>
      </c>
      <c r="DR126" s="45">
        <f>SUMIFS('ATL RAW'!$J:$J,'ATL RAW'!$I:$I,'ATL GA Inventory'!$B126,'ATL RAW'!$L:$L,'ATL GA Inventory'!DR$3)+SUMIFS('ATL CR'!$J:$J,'ATL CR'!$I:$I,'ATL GA Inventory'!$B126,'ATL CR'!$L:$L,'ATL GA Inventory'!DR$3)</f>
        <v>0</v>
      </c>
      <c r="DS126" s="45">
        <f>SUMIFS('ATL RAW'!$J:$J,'ATL RAW'!$I:$I,'ATL GA Inventory'!$B126,'ATL RAW'!$L:$L,'ATL GA Inventory'!DS$3)+SUMIFS('ATL CR'!$J:$J,'ATL CR'!$I:$I,'ATL GA Inventory'!$B126,'ATL CR'!$L:$L,'ATL GA Inventory'!DS$3)</f>
        <v>0</v>
      </c>
      <c r="DT126" s="45">
        <f>SUMIFS('ATL RAW'!$J:$J,'ATL RAW'!$I:$I,'ATL GA Inventory'!$B126,'ATL RAW'!$L:$L,'ATL GA Inventory'!DT$3)+SUMIFS('ATL CR'!$J:$J,'ATL CR'!$I:$I,'ATL GA Inventory'!$B126,'ATL CR'!$L:$L,'ATL GA Inventory'!DT$3)</f>
        <v>0</v>
      </c>
      <c r="DU126" s="45">
        <f>SUMIFS('ATL RAW'!$J:$J,'ATL RAW'!$I:$I,'ATL GA Inventory'!$B126,'ATL RAW'!$L:$L,'ATL GA Inventory'!DU$3)+SUMIFS('ATL CR'!$J:$J,'ATL CR'!$I:$I,'ATL GA Inventory'!$B126,'ATL CR'!$L:$L,'ATL GA Inventory'!DU$3)</f>
        <v>0</v>
      </c>
      <c r="DV126" s="45">
        <f>SUMIFS('ATL RAW'!$J:$J,'ATL RAW'!$I:$I,'ATL GA Inventory'!$B126,'ATL RAW'!$L:$L,'ATL GA Inventory'!DV$3)+SUMIFS('ATL CR'!$J:$J,'ATL CR'!$I:$I,'ATL GA Inventory'!$B126,'ATL CR'!$L:$L,'ATL GA Inventory'!DV$3)</f>
        <v>0</v>
      </c>
      <c r="DW126" s="45">
        <f>SUMIFS('ATL RAW'!$J:$J,'ATL RAW'!$I:$I,'ATL GA Inventory'!$B126,'ATL RAW'!$L:$L,'ATL GA Inventory'!DW$3)+SUMIFS('ATL CR'!$J:$J,'ATL CR'!$I:$I,'ATL GA Inventory'!$B126,'ATL CR'!$L:$L,'ATL GA Inventory'!DW$3)</f>
        <v>0</v>
      </c>
      <c r="DX126" s="45">
        <f>SUMIFS('ATL RAW'!$J:$J,'ATL RAW'!$I:$I,'ATL GA Inventory'!$B126,'ATL RAW'!$L:$L,'ATL GA Inventory'!DX$3)+SUMIFS('ATL CR'!$J:$J,'ATL CR'!$I:$I,'ATL GA Inventory'!$B126,'ATL CR'!$L:$L,'ATL GA Inventory'!DX$3)</f>
        <v>0</v>
      </c>
      <c r="DY126" s="45">
        <f>SUMIFS('ATL RAW'!$J:$J,'ATL RAW'!$I:$I,'ATL GA Inventory'!$B126,'ATL RAW'!$L:$L,'ATL GA Inventory'!DY$3)+SUMIFS('ATL CR'!$J:$J,'ATL CR'!$I:$I,'ATL GA Inventory'!$B126,'ATL CR'!$L:$L,'ATL GA Inventory'!DY$3)</f>
        <v>0</v>
      </c>
      <c r="DZ126" s="45">
        <f>SUMIFS('ATL RAW'!$J:$J,'ATL RAW'!$I:$I,'ATL GA Inventory'!$B126,'ATL RAW'!$L:$L,'ATL GA Inventory'!DZ$3)+SUMIFS('ATL CR'!$J:$J,'ATL CR'!$I:$I,'ATL GA Inventory'!$B126,'ATL CR'!$L:$L,'ATL GA Inventory'!DZ$3)</f>
        <v>0</v>
      </c>
      <c r="EA126" s="45">
        <f>SUMIFS('ATL RAW'!$J:$J,'ATL RAW'!$I:$I,'ATL GA Inventory'!$B126,'ATL RAW'!$L:$L,'ATL GA Inventory'!EA$3)+SUMIFS('ATL CR'!$J:$J,'ATL CR'!$I:$I,'ATL GA Inventory'!$B126,'ATL CR'!$L:$L,'ATL GA Inventory'!EA$3)</f>
        <v>0</v>
      </c>
      <c r="EB126" s="45">
        <f>SUMIFS('ATL RAW'!$J:$J,'ATL RAW'!$I:$I,'ATL GA Inventory'!$B126,'ATL RAW'!$L:$L,'ATL GA Inventory'!EB$3)+SUMIFS('ATL CR'!$J:$J,'ATL CR'!$I:$I,'ATL GA Inventory'!$B126,'ATL CR'!$L:$L,'ATL GA Inventory'!EB$3)</f>
        <v>0</v>
      </c>
      <c r="EC126" s="45">
        <f>SUMIFS('ATL RAW'!$J:$J,'ATL RAW'!$I:$I,'ATL GA Inventory'!$B126,'ATL RAW'!$L:$L,'ATL GA Inventory'!EC$3)+SUMIFS('ATL CR'!$J:$J,'ATL CR'!$I:$I,'ATL GA Inventory'!$B126,'ATL CR'!$L:$L,'ATL GA Inventory'!EC$3)</f>
        <v>0</v>
      </c>
      <c r="ED126" s="45">
        <f>SUMIFS('ATL RAW'!$J:$J,'ATL RAW'!$I:$I,'ATL GA Inventory'!$B126,'ATL RAW'!$L:$L,'ATL GA Inventory'!ED$3)+SUMIFS('ATL CR'!$J:$J,'ATL CR'!$I:$I,'ATL GA Inventory'!$B126,'ATL CR'!$L:$L,'ATL GA Inventory'!ED$3)</f>
        <v>0</v>
      </c>
      <c r="EE126" s="45">
        <f>SUMIFS('ATL RAW'!$J:$J,'ATL RAW'!$I:$I,'ATL GA Inventory'!$B126,'ATL RAW'!$L:$L,'ATL GA Inventory'!EE$3)+SUMIFS('ATL CR'!$J:$J,'ATL CR'!$I:$I,'ATL GA Inventory'!$B126,'ATL CR'!$L:$L,'ATL GA Inventory'!EE$3)</f>
        <v>0</v>
      </c>
      <c r="EF126" s="45">
        <f>SUMIFS('ATL RAW'!$J:$J,'ATL RAW'!$I:$I,'ATL GA Inventory'!$B126,'ATL RAW'!$L:$L,'ATL GA Inventory'!EF$3)+SUMIFS('ATL CR'!$J:$J,'ATL CR'!$I:$I,'ATL GA Inventory'!$B126,'ATL CR'!$L:$L,'ATL GA Inventory'!EF$3)</f>
        <v>0</v>
      </c>
      <c r="EG126" s="45">
        <f>SUMIFS('ATL RAW'!$J:$J,'ATL RAW'!$I:$I,'ATL GA Inventory'!$B126,'ATL RAW'!$L:$L,'ATL GA Inventory'!EG$3)+SUMIFS('ATL CR'!$J:$J,'ATL CR'!$I:$I,'ATL GA Inventory'!$B126,'ATL CR'!$L:$L,'ATL GA Inventory'!EG$3)</f>
        <v>0</v>
      </c>
      <c r="EH126" s="45">
        <f>SUMIFS('ATL RAW'!$J:$J,'ATL RAW'!$I:$I,'ATL GA Inventory'!$B126,'ATL RAW'!$L:$L,'ATL GA Inventory'!EH$3)+SUMIFS('ATL CR'!$J:$J,'ATL CR'!$I:$I,'ATL GA Inventory'!$B126,'ATL CR'!$L:$L,'ATL GA Inventory'!EH$3)</f>
        <v>0</v>
      </c>
      <c r="EI126" s="45">
        <f>SUMIFS('ATL RAW'!$J:$J,'ATL RAW'!$I:$I,'ATL GA Inventory'!$B126,'ATL RAW'!$L:$L,'ATL GA Inventory'!EI$3)+SUMIFS('ATL CR'!$J:$J,'ATL CR'!$I:$I,'ATL GA Inventory'!$B126,'ATL CR'!$L:$L,'ATL GA Inventory'!EI$3)</f>
        <v>0</v>
      </c>
      <c r="EJ126" s="45">
        <f>SUMIFS('ATL RAW'!$J:$J,'ATL RAW'!$I:$I,'ATL GA Inventory'!$B126,'ATL RAW'!$L:$L,'ATL GA Inventory'!EJ$3)+SUMIFS('ATL CR'!$J:$J,'ATL CR'!$I:$I,'ATL GA Inventory'!$B126,'ATL CR'!$L:$L,'ATL GA Inventory'!EJ$3)</f>
        <v>0</v>
      </c>
      <c r="EK126" s="45">
        <f>SUMIFS('ATL RAW'!$J:$J,'ATL RAW'!$I:$I,'ATL GA Inventory'!$B126,'ATL RAW'!$L:$L,'ATL GA Inventory'!EK$3)+SUMIFS('ATL CR'!$J:$J,'ATL CR'!$I:$I,'ATL GA Inventory'!$B126,'ATL CR'!$L:$L,'ATL GA Inventory'!EK$3)</f>
        <v>0</v>
      </c>
      <c r="EL126" s="45">
        <f>SUMIFS('ATL RAW'!$J:$J,'ATL RAW'!$I:$I,'ATL GA Inventory'!$B126,'ATL RAW'!$L:$L,'ATL GA Inventory'!EL$3)+SUMIFS('ATL CR'!$J:$J,'ATL CR'!$I:$I,'ATL GA Inventory'!$B126,'ATL CR'!$L:$L,'ATL GA Inventory'!EL$3)</f>
        <v>0</v>
      </c>
      <c r="EM126" s="45">
        <f>SUMIFS('ATL RAW'!$J:$J,'ATL RAW'!$I:$I,'ATL GA Inventory'!$B126,'ATL RAW'!$L:$L,'ATL GA Inventory'!EM$3)+SUMIFS('ATL CR'!$J:$J,'ATL CR'!$I:$I,'ATL GA Inventory'!$B126,'ATL CR'!$L:$L,'ATL GA Inventory'!EM$3)</f>
        <v>0</v>
      </c>
      <c r="EN126" s="45">
        <f>SUMIFS('ATL RAW'!$J:$J,'ATL RAW'!$I:$I,'ATL GA Inventory'!$B126,'ATL RAW'!$L:$L,'ATL GA Inventory'!EN$3)+SUMIFS('ATL CR'!$J:$J,'ATL CR'!$I:$I,'ATL GA Inventory'!$B126,'ATL CR'!$L:$L,'ATL GA Inventory'!EN$3)</f>
        <v>0</v>
      </c>
      <c r="EO126" s="45">
        <f>SUMIFS('ATL RAW'!$J:$J,'ATL RAW'!$I:$I,'ATL GA Inventory'!$B126,'ATL RAW'!$L:$L,'ATL GA Inventory'!EO$3)+SUMIFS('ATL CR'!$J:$J,'ATL CR'!$I:$I,'ATL GA Inventory'!$B126,'ATL CR'!$L:$L,'ATL GA Inventory'!EO$3)</f>
        <v>0</v>
      </c>
      <c r="EP126" s="45">
        <f>SUMIFS('ATL RAW'!$J:$J,'ATL RAW'!$I:$I,'ATL GA Inventory'!$B126,'ATL RAW'!$L:$L,'ATL GA Inventory'!EP$3)+SUMIFS('ATL CR'!$J:$J,'ATL CR'!$I:$I,'ATL GA Inventory'!$B126,'ATL CR'!$L:$L,'ATL GA Inventory'!EP$3)</f>
        <v>0</v>
      </c>
      <c r="EQ126" s="45">
        <f>SUMIFS('ATL RAW'!$J:$J,'ATL RAW'!$I:$I,'ATL GA Inventory'!$B126,'ATL RAW'!$L:$L,'ATL GA Inventory'!EQ$3)+SUMIFS('ATL CR'!$J:$J,'ATL CR'!$I:$I,'ATL GA Inventory'!$B126,'ATL CR'!$L:$L,'ATL GA Inventory'!EQ$3)</f>
        <v>0</v>
      </c>
      <c r="ER126" s="45">
        <f>SUMIFS('ATL RAW'!$J:$J,'ATL RAW'!$I:$I,'ATL GA Inventory'!$B126,'ATL RAW'!$L:$L,'ATL GA Inventory'!ER$3)+SUMIFS('ATL CR'!$J:$J,'ATL CR'!$I:$I,'ATL GA Inventory'!$B126,'ATL CR'!$L:$L,'ATL GA Inventory'!ER$3)</f>
        <v>0</v>
      </c>
      <c r="ES126" s="45">
        <f>SUMIFS('ATL RAW'!$J:$J,'ATL RAW'!$I:$I,'ATL GA Inventory'!$B126,'ATL RAW'!$L:$L,'ATL GA Inventory'!ES$3)+SUMIFS('ATL CR'!$J:$J,'ATL CR'!$I:$I,'ATL GA Inventory'!$B126,'ATL CR'!$L:$L,'ATL GA Inventory'!ES$3)</f>
        <v>0</v>
      </c>
      <c r="ET126" s="45">
        <f>SUMIFS('ATL RAW'!$J:$J,'ATL RAW'!$I:$I,'ATL GA Inventory'!$B126,'ATL RAW'!$L:$L,'ATL GA Inventory'!ET$3)+SUMIFS('ATL CR'!$J:$J,'ATL CR'!$I:$I,'ATL GA Inventory'!$B126,'ATL CR'!$L:$L,'ATL GA Inventory'!ET$3)</f>
        <v>0</v>
      </c>
      <c r="EU126" s="45">
        <f>SUMIFS('ATL RAW'!$J:$J,'ATL RAW'!$I:$I,'ATL GA Inventory'!$B126,'ATL RAW'!$L:$L,'ATL GA Inventory'!EU$3)+SUMIFS('ATL CR'!$J:$J,'ATL CR'!$I:$I,'ATL GA Inventory'!$B126,'ATL CR'!$L:$L,'ATL GA Inventory'!EU$3)</f>
        <v>0</v>
      </c>
      <c r="EV126" s="45">
        <f>SUMIFS('ATL RAW'!$J:$J,'ATL RAW'!$I:$I,'ATL GA Inventory'!$B126,'ATL RAW'!$L:$L,'ATL GA Inventory'!EV$3)+SUMIFS('ATL CR'!$J:$J,'ATL CR'!$I:$I,'ATL GA Inventory'!$B126,'ATL CR'!$L:$L,'ATL GA Inventory'!EV$3)</f>
        <v>0</v>
      </c>
      <c r="EW126" s="45">
        <f>SUMIFS('ATL RAW'!$J:$J,'ATL RAW'!$I:$I,'ATL GA Inventory'!$B126,'ATL RAW'!$L:$L,'ATL GA Inventory'!EW$3)+SUMIFS('ATL CR'!$J:$J,'ATL CR'!$I:$I,'ATL GA Inventory'!$B126,'ATL CR'!$L:$L,'ATL GA Inventory'!EW$3)</f>
        <v>0</v>
      </c>
      <c r="EX126" s="45">
        <f>SUMIFS('ATL RAW'!$J:$J,'ATL RAW'!$I:$I,'ATL GA Inventory'!$B126,'ATL RAW'!$L:$L,'ATL GA Inventory'!EX$3)+SUMIFS('ATL CR'!$J:$J,'ATL CR'!$I:$I,'ATL GA Inventory'!$B126,'ATL CR'!$L:$L,'ATL GA Inventory'!EX$3)</f>
        <v>0</v>
      </c>
      <c r="EY126" s="45">
        <f>SUMIFS('ATL RAW'!$J:$J,'ATL RAW'!$I:$I,'ATL GA Inventory'!$B126,'ATL RAW'!$L:$L,'ATL GA Inventory'!EY$3)+SUMIFS('ATL CR'!$J:$J,'ATL CR'!$I:$I,'ATL GA Inventory'!$B126,'ATL CR'!$L:$L,'ATL GA Inventory'!EY$3)</f>
        <v>0</v>
      </c>
      <c r="EZ126" s="45">
        <f>SUMIFS('ATL RAW'!$J:$J,'ATL RAW'!$I:$I,'ATL GA Inventory'!$B126,'ATL RAW'!$L:$L,'ATL GA Inventory'!EZ$3)+SUMIFS('ATL CR'!$J:$J,'ATL CR'!$I:$I,'ATL GA Inventory'!$B126,'ATL CR'!$L:$L,'ATL GA Inventory'!EZ$3)</f>
        <v>0</v>
      </c>
      <c r="FA126" s="45">
        <f>SUMIFS('ATL RAW'!$J:$J,'ATL RAW'!$I:$I,'ATL GA Inventory'!$B126,'ATL RAW'!$L:$L,'ATL GA Inventory'!FA$3)+SUMIFS('ATL CR'!$J:$J,'ATL CR'!$I:$I,'ATL GA Inventory'!$B126,'ATL CR'!$L:$L,'ATL GA Inventory'!FA$3)</f>
        <v>0</v>
      </c>
      <c r="FB126" s="45">
        <f>SUMIFS('ATL RAW'!$J:$J,'ATL RAW'!$I:$I,'ATL GA Inventory'!$B126,'ATL RAW'!$L:$L,'ATL GA Inventory'!FB$3)+SUMIFS('ATL CR'!$J:$J,'ATL CR'!$I:$I,'ATL GA Inventory'!$B126,'ATL CR'!$L:$L,'ATL GA Inventory'!FB$3)</f>
        <v>0</v>
      </c>
      <c r="FC126" s="45">
        <f>SUMIFS('ATL RAW'!$J:$J,'ATL RAW'!$I:$I,'ATL GA Inventory'!$B126,'ATL RAW'!$L:$L,'ATL GA Inventory'!FC$3)+SUMIFS('ATL CR'!$J:$J,'ATL CR'!$I:$I,'ATL GA Inventory'!$B126,'ATL CR'!$L:$L,'ATL GA Inventory'!FC$3)</f>
        <v>0</v>
      </c>
      <c r="FD126" s="45">
        <f>SUMIFS('ATL RAW'!$J:$J,'ATL RAW'!$I:$I,'ATL GA Inventory'!$B126,'ATL RAW'!$L:$L,'ATL GA Inventory'!FD$3)+SUMIFS('ATL CR'!$J:$J,'ATL CR'!$I:$I,'ATL GA Inventory'!$B126,'ATL CR'!$L:$L,'ATL GA Inventory'!FD$3)</f>
        <v>0</v>
      </c>
      <c r="FE126" s="45">
        <f>SUMIFS('ATL RAW'!$J:$J,'ATL RAW'!$I:$I,'ATL GA Inventory'!$B126,'ATL RAW'!$L:$L,'ATL GA Inventory'!FE$3)+SUMIFS('ATL CR'!$J:$J,'ATL CR'!$I:$I,'ATL GA Inventory'!$B126,'ATL CR'!$L:$L,'ATL GA Inventory'!FE$3)</f>
        <v>0</v>
      </c>
      <c r="FF126" s="45">
        <f>SUMIFS('ATL RAW'!$J:$J,'ATL RAW'!$I:$I,'ATL GA Inventory'!$B126,'ATL RAW'!$L:$L,'ATL GA Inventory'!FF$3)+SUMIFS('ATL CR'!$J:$J,'ATL CR'!$I:$I,'ATL GA Inventory'!$B126,'ATL CR'!$L:$L,'ATL GA Inventory'!FF$3)</f>
        <v>0</v>
      </c>
      <c r="FG126" s="45">
        <f>SUMIFS('ATL RAW'!$J:$J,'ATL RAW'!$I:$I,'ATL GA Inventory'!$B126,'ATL RAW'!$L:$L,'ATL GA Inventory'!FG$3)+SUMIFS('ATL CR'!$J:$J,'ATL CR'!$I:$I,'ATL GA Inventory'!$B126,'ATL CR'!$L:$L,'ATL GA Inventory'!FG$3)</f>
        <v>0</v>
      </c>
      <c r="FH126" s="45">
        <f>SUMIFS('ATL RAW'!$J:$J,'ATL RAW'!$I:$I,'ATL GA Inventory'!$B126,'ATL RAW'!$L:$L,'ATL GA Inventory'!FH$3)+SUMIFS('ATL CR'!$J:$J,'ATL CR'!$I:$I,'ATL GA Inventory'!$B126,'ATL CR'!$L:$L,'ATL GA Inventory'!FH$3)</f>
        <v>0</v>
      </c>
      <c r="FI126" s="45">
        <f>SUMIFS('ATL RAW'!$J:$J,'ATL RAW'!$I:$I,'ATL GA Inventory'!$B126,'ATL RAW'!$L:$L,'ATL GA Inventory'!FI$3)+SUMIFS('ATL CR'!$J:$J,'ATL CR'!$I:$I,'ATL GA Inventory'!$B126,'ATL CR'!$L:$L,'ATL GA Inventory'!FI$3)</f>
        <v>0</v>
      </c>
      <c r="FJ126" s="45">
        <f>SUMIFS('ATL RAW'!$J:$J,'ATL RAW'!$I:$I,'ATL GA Inventory'!$B126,'ATL RAW'!$L:$L,'ATL GA Inventory'!FJ$3)+SUMIFS('ATL CR'!$J:$J,'ATL CR'!$I:$I,'ATL GA Inventory'!$B126,'ATL CR'!$L:$L,'ATL GA Inventory'!FJ$3)</f>
        <v>0</v>
      </c>
      <c r="FK126" s="45">
        <f>SUMIFS('ATL RAW'!$J:$J,'ATL RAW'!$I:$I,'ATL GA Inventory'!$B126,'ATL RAW'!$L:$L,'ATL GA Inventory'!FK$3)+SUMIFS('ATL CR'!$J:$J,'ATL CR'!$I:$I,'ATL GA Inventory'!$B126,'ATL CR'!$L:$L,'ATL GA Inventory'!FK$3)</f>
        <v>0</v>
      </c>
      <c r="FL126" s="45">
        <f>SUMIFS('ATL RAW'!$J:$J,'ATL RAW'!$I:$I,'ATL GA Inventory'!$B126,'ATL RAW'!$L:$L,'ATL GA Inventory'!FL$3)+SUMIFS('ATL CR'!$J:$J,'ATL CR'!$I:$I,'ATL GA Inventory'!$B126,'ATL CR'!$L:$L,'ATL GA Inventory'!FL$3)</f>
        <v>0</v>
      </c>
      <c r="FM126" s="45">
        <f>SUMIFS('ATL RAW'!$J:$J,'ATL RAW'!$I:$I,'ATL GA Inventory'!$B126,'ATL RAW'!$L:$L,'ATL GA Inventory'!FM$3)+SUMIFS('ATL CR'!$J:$J,'ATL CR'!$I:$I,'ATL GA Inventory'!$B126,'ATL CR'!$L:$L,'ATL GA Inventory'!FM$3)</f>
        <v>0</v>
      </c>
      <c r="FN126" s="45">
        <f>SUMIFS('ATL RAW'!$J:$J,'ATL RAW'!$I:$I,'ATL GA Inventory'!$B126,'ATL RAW'!$L:$L,'ATL GA Inventory'!FN$3)+SUMIFS('ATL CR'!$J:$J,'ATL CR'!$I:$I,'ATL GA Inventory'!$B126,'ATL CR'!$L:$L,'ATL GA Inventory'!FN$3)</f>
        <v>0</v>
      </c>
      <c r="FO126" s="45">
        <f>SUMIFS('ATL RAW'!$J:$J,'ATL RAW'!$I:$I,'ATL GA Inventory'!$B126,'ATL RAW'!$L:$L,'ATL GA Inventory'!FO$3)+SUMIFS('ATL CR'!$J:$J,'ATL CR'!$I:$I,'ATL GA Inventory'!$B126,'ATL CR'!$L:$L,'ATL GA Inventory'!FO$3)</f>
        <v>0</v>
      </c>
      <c r="FP126" s="45">
        <f>SUMIFS('ATL RAW'!$J:$J,'ATL RAW'!$I:$I,'ATL GA Inventory'!$B126,'ATL RAW'!$L:$L,'ATL GA Inventory'!FP$3)+SUMIFS('ATL CR'!$J:$J,'ATL CR'!$I:$I,'ATL GA Inventory'!$B126,'ATL CR'!$L:$L,'ATL GA Inventory'!FP$3)</f>
        <v>0</v>
      </c>
      <c r="FQ126" s="45">
        <f>SUMIFS('ATL RAW'!$J:$J,'ATL RAW'!$I:$I,'ATL GA Inventory'!$B126,'ATL RAW'!$L:$L,'ATL GA Inventory'!FQ$3)+SUMIFS('ATL CR'!$J:$J,'ATL CR'!$I:$I,'ATL GA Inventory'!$B126,'ATL CR'!$L:$L,'ATL GA Inventory'!FQ$3)</f>
        <v>0</v>
      </c>
      <c r="FR126" s="45">
        <f>SUMIFS('ATL RAW'!$J:$J,'ATL RAW'!$I:$I,'ATL GA Inventory'!$B126,'ATL RAW'!$L:$L,'ATL GA Inventory'!FR$3)+SUMIFS('ATL CR'!$J:$J,'ATL CR'!$I:$I,'ATL GA Inventory'!$B126,'ATL CR'!$L:$L,'ATL GA Inventory'!FR$3)</f>
        <v>0</v>
      </c>
      <c r="FS126" s="45">
        <f>SUMIFS('ATL RAW'!$J:$J,'ATL RAW'!$I:$I,'ATL GA Inventory'!$B126,'ATL RAW'!$L:$L,'ATL GA Inventory'!FS$3)+SUMIFS('ATL CR'!$J:$J,'ATL CR'!$I:$I,'ATL GA Inventory'!$B126,'ATL CR'!$L:$L,'ATL GA Inventory'!FS$3)</f>
        <v>0</v>
      </c>
      <c r="FT126" s="45">
        <f>SUMIFS('ATL RAW'!$J:$J,'ATL RAW'!$I:$I,'ATL GA Inventory'!$B126,'ATL RAW'!$L:$L,'ATL GA Inventory'!FT$3)+SUMIFS('ATL CR'!$J:$J,'ATL CR'!$I:$I,'ATL GA Inventory'!$B126,'ATL CR'!$L:$L,'ATL GA Inventory'!FT$3)</f>
        <v>0</v>
      </c>
      <c r="FU126" s="45">
        <f>SUMIFS('ATL RAW'!$J:$J,'ATL RAW'!$I:$I,'ATL GA Inventory'!$B126,'ATL RAW'!$L:$L,'ATL GA Inventory'!FU$3)+SUMIFS('ATL CR'!$J:$J,'ATL CR'!$I:$I,'ATL GA Inventory'!$B126,'ATL CR'!$L:$L,'ATL GA Inventory'!FU$3)</f>
        <v>0</v>
      </c>
      <c r="FV126" s="45">
        <f>SUMIFS('ATL RAW'!$J:$J,'ATL RAW'!$I:$I,'ATL GA Inventory'!$B126,'ATL RAW'!$L:$L,'ATL GA Inventory'!FV$3)+SUMIFS('ATL CR'!$J:$J,'ATL CR'!$I:$I,'ATL GA Inventory'!$B126,'ATL CR'!$L:$L,'ATL GA Inventory'!FV$3)</f>
        <v>0</v>
      </c>
      <c r="FW126" s="45">
        <f>SUMIFS('ATL RAW'!$J:$J,'ATL RAW'!$I:$I,'ATL GA Inventory'!$B126,'ATL RAW'!$L:$L,'ATL GA Inventory'!FW$3)+SUMIFS('ATL CR'!$J:$J,'ATL CR'!$I:$I,'ATL GA Inventory'!$B126,'ATL CR'!$L:$L,'ATL GA Inventory'!FW$3)</f>
        <v>0</v>
      </c>
      <c r="FX126" s="45">
        <f>SUMIFS('ATL RAW'!$J:$J,'ATL RAW'!$I:$I,'ATL GA Inventory'!$B126,'ATL RAW'!$L:$L,'ATL GA Inventory'!FX$3)+SUMIFS('ATL CR'!$J:$J,'ATL CR'!$I:$I,'ATL GA Inventory'!$B126,'ATL CR'!$L:$L,'ATL GA Inventory'!FX$3)</f>
        <v>0</v>
      </c>
      <c r="FY126" s="45">
        <f>SUMIFS('ATL RAW'!$J:$J,'ATL RAW'!$I:$I,'ATL GA Inventory'!$B126,'ATL RAW'!$L:$L,'ATL GA Inventory'!FY$3)+SUMIFS('ATL CR'!$J:$J,'ATL CR'!$I:$I,'ATL GA Inventory'!$B126,'ATL CR'!$L:$L,'ATL GA Inventory'!FY$3)</f>
        <v>0</v>
      </c>
      <c r="FZ126" s="45">
        <f>SUMIFS('ATL RAW'!$J:$J,'ATL RAW'!$I:$I,'ATL GA Inventory'!$B126,'ATL RAW'!$L:$L,'ATL GA Inventory'!FZ$3)+SUMIFS('ATL CR'!$J:$J,'ATL CR'!$I:$I,'ATL GA Inventory'!$B126,'ATL CR'!$L:$L,'ATL GA Inventory'!FZ$3)</f>
        <v>0</v>
      </c>
      <c r="GA126" s="45">
        <f>SUMIFS('ATL RAW'!$J:$J,'ATL RAW'!$I:$I,'ATL GA Inventory'!$B126,'ATL RAW'!$L:$L,'ATL GA Inventory'!GA$3)+SUMIFS('ATL CR'!$J:$J,'ATL CR'!$I:$I,'ATL GA Inventory'!$B126,'ATL CR'!$L:$L,'ATL GA Inventory'!GA$3)</f>
        <v>0</v>
      </c>
      <c r="GB126" s="45">
        <f>SUMIFS('ATL RAW'!$J:$J,'ATL RAW'!$I:$I,'ATL GA Inventory'!$B126,'ATL RAW'!$L:$L,'ATL GA Inventory'!GB$3)+SUMIFS('ATL CR'!$J:$J,'ATL CR'!$I:$I,'ATL GA Inventory'!$B126,'ATL CR'!$L:$L,'ATL GA Inventory'!GB$3)</f>
        <v>0</v>
      </c>
      <c r="GC126" s="45">
        <f>SUMIFS('ATL RAW'!$J:$J,'ATL RAW'!$I:$I,'ATL GA Inventory'!$B126,'ATL RAW'!$L:$L,'ATL GA Inventory'!GC$3)+SUMIFS('ATL CR'!$J:$J,'ATL CR'!$I:$I,'ATL GA Inventory'!$B126,'ATL CR'!$L:$L,'ATL GA Inventory'!GC$3)</f>
        <v>0</v>
      </c>
      <c r="GD126" s="45">
        <f>SUMIFS('ATL RAW'!$J:$J,'ATL RAW'!$I:$I,'ATL GA Inventory'!$B126,'ATL RAW'!$L:$L,'ATL GA Inventory'!GD$3)+SUMIFS('ATL CR'!$J:$J,'ATL CR'!$I:$I,'ATL GA Inventory'!$B126,'ATL CR'!$L:$L,'ATL GA Inventory'!GD$3)</f>
        <v>0</v>
      </c>
      <c r="GE126" s="45">
        <f>SUMIFS('ATL RAW'!$J:$J,'ATL RAW'!$I:$I,'ATL GA Inventory'!$B126,'ATL RAW'!$L:$L,'ATL GA Inventory'!GE$3)+SUMIFS('ATL CR'!$J:$J,'ATL CR'!$I:$I,'ATL GA Inventory'!$B126,'ATL CR'!$L:$L,'ATL GA Inventory'!GE$3)</f>
        <v>0</v>
      </c>
      <c r="GF126" s="45">
        <f>SUMIFS('ATL RAW'!$J:$J,'ATL RAW'!$I:$I,'ATL GA Inventory'!$B126,'ATL RAW'!$L:$L,'ATL GA Inventory'!GF$3)+SUMIFS('ATL CR'!$J:$J,'ATL CR'!$I:$I,'ATL GA Inventory'!$B126,'ATL CR'!$L:$L,'ATL GA Inventory'!GF$3)</f>
        <v>0</v>
      </c>
      <c r="GG126" s="45">
        <f>SUMIFS('ATL RAW'!$J:$J,'ATL RAW'!$I:$I,'ATL GA Inventory'!$B126,'ATL RAW'!$L:$L,'ATL GA Inventory'!GG$3)+SUMIFS('ATL CR'!$J:$J,'ATL CR'!$I:$I,'ATL GA Inventory'!$B126,'ATL CR'!$L:$L,'ATL GA Inventory'!GG$3)</f>
        <v>0</v>
      </c>
      <c r="GH126" s="45">
        <f>SUMIFS('ATL RAW'!$J:$J,'ATL RAW'!$I:$I,'ATL GA Inventory'!$B126,'ATL RAW'!$L:$L,'ATL GA Inventory'!GH$3)+SUMIFS('ATL CR'!$J:$J,'ATL CR'!$I:$I,'ATL GA Inventory'!$B126,'ATL CR'!$L:$L,'ATL GA Inventory'!GH$3)</f>
        <v>0</v>
      </c>
      <c r="GI126" s="45">
        <f>SUMIFS('ATL RAW'!$J:$J,'ATL RAW'!$I:$I,'ATL GA Inventory'!$B126,'ATL RAW'!$L:$L,'ATL GA Inventory'!GI$3)+SUMIFS('ATL CR'!$J:$J,'ATL CR'!$I:$I,'ATL GA Inventory'!$B126,'ATL CR'!$L:$L,'ATL GA Inventory'!GI$3)</f>
        <v>0</v>
      </c>
      <c r="GJ126" s="45">
        <f>SUMIFS('ATL RAW'!$J:$J,'ATL RAW'!$I:$I,'ATL GA Inventory'!$B126,'ATL RAW'!$L:$L,'ATL GA Inventory'!GJ$3)+SUMIFS('ATL CR'!$J:$J,'ATL CR'!$I:$I,'ATL GA Inventory'!$B126,'ATL CR'!$L:$L,'ATL GA Inventory'!GJ$3)</f>
        <v>0</v>
      </c>
      <c r="GK126" s="45">
        <f>SUMIFS('ATL RAW'!$J:$J,'ATL RAW'!$I:$I,'ATL GA Inventory'!$B126,'ATL RAW'!$L:$L,'ATL GA Inventory'!GK$3)+SUMIFS('ATL CR'!$J:$J,'ATL CR'!$I:$I,'ATL GA Inventory'!$B126,'ATL CR'!$L:$L,'ATL GA Inventory'!GK$3)</f>
        <v>0</v>
      </c>
      <c r="GL126" s="45">
        <f>SUMIFS('ATL RAW'!$J:$J,'ATL RAW'!$I:$I,'ATL GA Inventory'!$B126,'ATL RAW'!$L:$L,'ATL GA Inventory'!GL$3)+SUMIFS('ATL CR'!$J:$J,'ATL CR'!$I:$I,'ATL GA Inventory'!$B126,'ATL CR'!$L:$L,'ATL GA Inventory'!GL$3)</f>
        <v>0</v>
      </c>
      <c r="GM126" s="45">
        <f>SUMIFS('ATL RAW'!$J:$J,'ATL RAW'!$I:$I,'ATL GA Inventory'!$B126,'ATL RAW'!$L:$L,'ATL GA Inventory'!GM$3)+SUMIFS('ATL CR'!$J:$J,'ATL CR'!$I:$I,'ATL GA Inventory'!$B126,'ATL CR'!$L:$L,'ATL GA Inventory'!GM$3)</f>
        <v>0</v>
      </c>
      <c r="GN126" s="45">
        <f>SUMIFS('ATL RAW'!$J:$J,'ATL RAW'!$I:$I,'ATL GA Inventory'!$B126,'ATL RAW'!$L:$L,'ATL GA Inventory'!GN$3)+SUMIFS('ATL CR'!$J:$J,'ATL CR'!$I:$I,'ATL GA Inventory'!$B126,'ATL CR'!$L:$L,'ATL GA Inventory'!GN$3)</f>
        <v>0</v>
      </c>
      <c r="GO126" s="45">
        <f>SUMIFS('ATL RAW'!$J:$J,'ATL RAW'!$I:$I,'ATL GA Inventory'!$B126,'ATL RAW'!$L:$L,'ATL GA Inventory'!GO$3)+SUMIFS('ATL CR'!$J:$J,'ATL CR'!$I:$I,'ATL GA Inventory'!$B126,'ATL CR'!$L:$L,'ATL GA Inventory'!GO$3)</f>
        <v>0</v>
      </c>
      <c r="GP126" s="45">
        <f>SUMIFS('ATL RAW'!$J:$J,'ATL RAW'!$I:$I,'ATL GA Inventory'!$B126,'ATL RAW'!$L:$L,'ATL GA Inventory'!GP$3)+SUMIFS('ATL CR'!$J:$J,'ATL CR'!$I:$I,'ATL GA Inventory'!$B126,'ATL CR'!$L:$L,'ATL GA Inventory'!GP$3)</f>
        <v>0</v>
      </c>
      <c r="GQ126" s="45">
        <f>SUMIFS('ATL RAW'!$J:$J,'ATL RAW'!$I:$I,'ATL GA Inventory'!$B126,'ATL RAW'!$L:$L,'ATL GA Inventory'!GQ$3)+SUMIFS('ATL CR'!$J:$J,'ATL CR'!$I:$I,'ATL GA Inventory'!$B126,'ATL CR'!$L:$L,'ATL GA Inventory'!GQ$3)</f>
        <v>0</v>
      </c>
      <c r="GR126" s="45">
        <f>SUMIFS('ATL RAW'!$J:$J,'ATL RAW'!$I:$I,'ATL GA Inventory'!$B126,'ATL RAW'!$L:$L,'ATL GA Inventory'!GR$3)+SUMIFS('ATL CR'!$J:$J,'ATL CR'!$I:$I,'ATL GA Inventory'!$B126,'ATL CR'!$L:$L,'ATL GA Inventory'!GR$3)</f>
        <v>0</v>
      </c>
      <c r="GS126" s="45">
        <f>SUMIFS('ATL RAW'!$J:$J,'ATL RAW'!$I:$I,'ATL GA Inventory'!$B126,'ATL RAW'!$L:$L,'ATL GA Inventory'!GS$3)+SUMIFS('ATL CR'!$J:$J,'ATL CR'!$I:$I,'ATL GA Inventory'!$B126,'ATL CR'!$L:$L,'ATL GA Inventory'!GS$3)</f>
        <v>0</v>
      </c>
      <c r="GT126" s="45">
        <f>SUMIFS('ATL RAW'!$J:$J,'ATL RAW'!$I:$I,'ATL GA Inventory'!$B126,'ATL RAW'!$L:$L,'ATL GA Inventory'!GT$3)+SUMIFS('ATL CR'!$J:$J,'ATL CR'!$I:$I,'ATL GA Inventory'!$B126,'ATL CR'!$L:$L,'ATL GA Inventory'!GT$3)</f>
        <v>0</v>
      </c>
      <c r="GU126" s="45">
        <f>SUMIFS('ATL RAW'!$J:$J,'ATL RAW'!$I:$I,'ATL GA Inventory'!$B126,'ATL RAW'!$L:$L,'ATL GA Inventory'!GU$3)+SUMIFS('ATL CR'!$J:$J,'ATL CR'!$I:$I,'ATL GA Inventory'!$B126,'ATL CR'!$L:$L,'ATL GA Inventory'!GU$3)</f>
        <v>0</v>
      </c>
      <c r="GV126" s="45">
        <f>SUMIFS('ATL RAW'!$J:$J,'ATL RAW'!$I:$I,'ATL GA Inventory'!$B126,'ATL RAW'!$L:$L,'ATL GA Inventory'!GV$3)+SUMIFS('ATL CR'!$J:$J,'ATL CR'!$I:$I,'ATL GA Inventory'!$B126,'ATL CR'!$L:$L,'ATL GA Inventory'!GV$3)</f>
        <v>0</v>
      </c>
      <c r="GW126" s="45">
        <f>SUMIFS('ATL RAW'!$J:$J,'ATL RAW'!$I:$I,'ATL GA Inventory'!$B126,'ATL RAW'!$L:$L,'ATL GA Inventory'!GW$3)+SUMIFS('ATL CR'!$J:$J,'ATL CR'!$I:$I,'ATL GA Inventory'!$B126,'ATL CR'!$L:$L,'ATL GA Inventory'!GW$3)</f>
        <v>0</v>
      </c>
      <c r="GX126" s="45">
        <f>SUMIFS('ATL RAW'!$J:$J,'ATL RAW'!$I:$I,'ATL GA Inventory'!$B126,'ATL RAW'!$L:$L,'ATL GA Inventory'!GX$3)+SUMIFS('ATL CR'!$J:$J,'ATL CR'!$I:$I,'ATL GA Inventory'!$B126,'ATL CR'!$L:$L,'ATL GA Inventory'!GX$3)</f>
        <v>0</v>
      </c>
      <c r="GY126" s="45">
        <f>SUMIFS('ATL RAW'!$J:$J,'ATL RAW'!$I:$I,'ATL GA Inventory'!$B126,'ATL RAW'!$L:$L,'ATL GA Inventory'!GY$3)+SUMIFS('ATL CR'!$J:$J,'ATL CR'!$I:$I,'ATL GA Inventory'!$B126,'ATL CR'!$L:$L,'ATL GA Inventory'!GY$3)</f>
        <v>0</v>
      </c>
    </row>
    <row r="127" spans="1:207" hidden="1">
      <c r="A127" s="43" t="s">
        <v>936</v>
      </c>
      <c r="B127" s="43">
        <f t="shared" si="14"/>
        <v>46220128</v>
      </c>
      <c r="C127" s="43" t="str">
        <f t="shared" si="14"/>
        <v>Q.PEAK DUO BLK G6P+/HL</v>
      </c>
      <c r="D127" s="44" t="str">
        <f t="shared" si="14"/>
        <v>340</v>
      </c>
      <c r="E127" s="45">
        <f>SUMIFS('ATL RAW'!$J:$J,'ATL RAW'!$I:$I,'ATL GA Inventory'!$B127,'ATL RAW'!$L:$L,'ATL GA Inventory'!E$3)+SUMIFS('ATL CR'!$J:$J,'ATL CR'!$I:$I,'ATL GA Inventory'!$B127,'ATL CR'!$L:$L,'ATL GA Inventory'!E$3)</f>
        <v>0</v>
      </c>
      <c r="F127" s="45">
        <f>SUMIFS('ATL RAW'!$J:$J,'ATL RAW'!$I:$I,'ATL GA Inventory'!$B127,'ATL RAW'!$L:$L,'ATL GA Inventory'!F$3)+SUMIFS('ATL CR'!$J:$J,'ATL CR'!$I:$I,'ATL GA Inventory'!$B127,'ATL CR'!$L:$L,'ATL GA Inventory'!F$3)</f>
        <v>0</v>
      </c>
      <c r="G127" s="45">
        <f>SUMIFS('ATL RAW'!$J:$J,'ATL RAW'!$I:$I,'ATL GA Inventory'!$B127,'ATL RAW'!$L:$L,'ATL GA Inventory'!G$3)+SUMIFS('ATL CR'!$J:$J,'ATL CR'!$I:$I,'ATL GA Inventory'!$B127,'ATL CR'!$L:$L,'ATL GA Inventory'!G$3)</f>
        <v>0</v>
      </c>
      <c r="H127" s="45">
        <f>SUMIFS('ATL RAW'!$J:$J,'ATL RAW'!$I:$I,'ATL GA Inventory'!$B127,'ATL RAW'!$L:$L,'ATL GA Inventory'!H$3)+SUMIFS('ATL CR'!$J:$J,'ATL CR'!$I:$I,'ATL GA Inventory'!$B127,'ATL CR'!$L:$L,'ATL GA Inventory'!H$3)</f>
        <v>0</v>
      </c>
      <c r="I127" s="45">
        <f>SUMIFS('ATL RAW'!$J:$J,'ATL RAW'!$I:$I,'ATL GA Inventory'!$B127,'ATL RAW'!$L:$L,'ATL GA Inventory'!I$3)+SUMIFS('ATL CR'!$J:$J,'ATL CR'!$I:$I,'ATL GA Inventory'!$B127,'ATL CR'!$L:$L,'ATL GA Inventory'!I$3)</f>
        <v>0</v>
      </c>
      <c r="J127" s="45">
        <f>SUMIFS('ATL RAW'!$J:$J,'ATL RAW'!$I:$I,'ATL GA Inventory'!$B127,'ATL RAW'!$L:$L,'ATL GA Inventory'!J$3)+SUMIFS('ATL CR'!$J:$J,'ATL CR'!$I:$I,'ATL GA Inventory'!$B127,'ATL CR'!$L:$L,'ATL GA Inventory'!J$3)</f>
        <v>0</v>
      </c>
      <c r="K127" s="45">
        <f>SUMIFS('ATL RAW'!$J:$J,'ATL RAW'!$I:$I,'ATL GA Inventory'!$B127,'ATL RAW'!$L:$L,'ATL GA Inventory'!K$3)+SUMIFS('ATL CR'!$J:$J,'ATL CR'!$I:$I,'ATL GA Inventory'!$B127,'ATL CR'!$L:$L,'ATL GA Inventory'!K$3)</f>
        <v>0</v>
      </c>
      <c r="L127" s="45">
        <f>SUMIFS('ATL RAW'!$J:$J,'ATL RAW'!$I:$I,'ATL GA Inventory'!$B127,'ATL RAW'!$L:$L,'ATL GA Inventory'!L$3)+SUMIFS('ATL CR'!$J:$J,'ATL CR'!$I:$I,'ATL GA Inventory'!$B127,'ATL CR'!$L:$L,'ATL GA Inventory'!L$3)</f>
        <v>0</v>
      </c>
      <c r="M127" s="45">
        <f>SUMIFS('ATL RAW'!$J:$J,'ATL RAW'!$I:$I,'ATL GA Inventory'!$B127,'ATL RAW'!$L:$L,'ATL GA Inventory'!M$3)+SUMIFS('ATL CR'!$J:$J,'ATL CR'!$I:$I,'ATL GA Inventory'!$B127,'ATL CR'!$L:$L,'ATL GA Inventory'!M$3)</f>
        <v>0</v>
      </c>
      <c r="N127" s="45">
        <f>SUMIFS('ATL RAW'!$J:$J,'ATL RAW'!$I:$I,'ATL GA Inventory'!$B127,'ATL RAW'!$L:$L,'ATL GA Inventory'!N$3)+SUMIFS('ATL CR'!$J:$J,'ATL CR'!$I:$I,'ATL GA Inventory'!$B127,'ATL CR'!$L:$L,'ATL GA Inventory'!N$3)</f>
        <v>0</v>
      </c>
      <c r="O127" s="45">
        <f>SUMIFS('ATL RAW'!$J:$J,'ATL RAW'!$I:$I,'ATL GA Inventory'!$B127,'ATL RAW'!$L:$L,'ATL GA Inventory'!O$3)+SUMIFS('ATL CR'!$J:$J,'ATL CR'!$I:$I,'ATL GA Inventory'!$B127,'ATL CR'!$L:$L,'ATL GA Inventory'!O$3)</f>
        <v>0</v>
      </c>
      <c r="P127" s="45">
        <f>SUMIFS('ATL RAW'!$J:$J,'ATL RAW'!$I:$I,'ATL GA Inventory'!$B127,'ATL RAW'!$L:$L,'ATL GA Inventory'!P$3)+SUMIFS('ATL CR'!$J:$J,'ATL CR'!$I:$I,'ATL GA Inventory'!$B127,'ATL CR'!$L:$L,'ATL GA Inventory'!P$3)</f>
        <v>0</v>
      </c>
      <c r="Q127" s="45">
        <f>SUMIFS('ATL RAW'!$J:$J,'ATL RAW'!$I:$I,'ATL GA Inventory'!$B127,'ATL RAW'!$L:$L,'ATL GA Inventory'!Q$3)+SUMIFS('ATL CR'!$J:$J,'ATL CR'!$I:$I,'ATL GA Inventory'!$B127,'ATL CR'!$L:$L,'ATL GA Inventory'!Q$3)</f>
        <v>0</v>
      </c>
      <c r="R127" s="45">
        <f>SUMIFS('ATL RAW'!$J:$J,'ATL RAW'!$I:$I,'ATL GA Inventory'!$B127,'ATL RAW'!$L:$L,'ATL GA Inventory'!R$3)+SUMIFS('ATL CR'!$J:$J,'ATL CR'!$I:$I,'ATL GA Inventory'!$B127,'ATL CR'!$L:$L,'ATL GA Inventory'!R$3)</f>
        <v>0</v>
      </c>
      <c r="S127" s="45">
        <f>SUMIFS('ATL RAW'!$J:$J,'ATL RAW'!$I:$I,'ATL GA Inventory'!$B127,'ATL RAW'!$L:$L,'ATL GA Inventory'!S$3)+SUMIFS('ATL CR'!$J:$J,'ATL CR'!$I:$I,'ATL GA Inventory'!$B127,'ATL CR'!$L:$L,'ATL GA Inventory'!S$3)</f>
        <v>0</v>
      </c>
      <c r="T127" s="45">
        <f>SUMIFS('ATL RAW'!$J:$J,'ATL RAW'!$I:$I,'ATL GA Inventory'!$B127,'ATL RAW'!$L:$L,'ATL GA Inventory'!T$3)+SUMIFS('ATL CR'!$J:$J,'ATL CR'!$I:$I,'ATL GA Inventory'!$B127,'ATL CR'!$L:$L,'ATL GA Inventory'!T$3)</f>
        <v>0</v>
      </c>
      <c r="U127" s="45">
        <f>SUMIFS('ATL RAW'!$J:$J,'ATL RAW'!$I:$I,'ATL GA Inventory'!$B127,'ATL RAW'!$L:$L,'ATL GA Inventory'!U$3)+SUMIFS('ATL CR'!$J:$J,'ATL CR'!$I:$I,'ATL GA Inventory'!$B127,'ATL CR'!$L:$L,'ATL GA Inventory'!U$3)</f>
        <v>0</v>
      </c>
      <c r="V127" s="45">
        <f>SUMIFS('ATL RAW'!$J:$J,'ATL RAW'!$I:$I,'ATL GA Inventory'!$B127,'ATL RAW'!$L:$L,'ATL GA Inventory'!V$3)+SUMIFS('ATL CR'!$J:$J,'ATL CR'!$I:$I,'ATL GA Inventory'!$B127,'ATL CR'!$L:$L,'ATL GA Inventory'!V$3)</f>
        <v>0</v>
      </c>
      <c r="W127" s="45">
        <f>SUMIFS('ATL RAW'!$J:$J,'ATL RAW'!$I:$I,'ATL GA Inventory'!$B127,'ATL RAW'!$L:$L,'ATL GA Inventory'!W$3)+SUMIFS('ATL CR'!$J:$J,'ATL CR'!$I:$I,'ATL GA Inventory'!$B127,'ATL CR'!$L:$L,'ATL GA Inventory'!W$3)</f>
        <v>0</v>
      </c>
      <c r="X127" s="45">
        <f>SUMIFS('ATL RAW'!$J:$J,'ATL RAW'!$I:$I,'ATL GA Inventory'!$B127,'ATL RAW'!$L:$L,'ATL GA Inventory'!X$3)+SUMIFS('ATL CR'!$J:$J,'ATL CR'!$I:$I,'ATL GA Inventory'!$B127,'ATL CR'!$L:$L,'ATL GA Inventory'!X$3)</f>
        <v>0</v>
      </c>
      <c r="Y127" s="45">
        <f>SUMIFS('ATL RAW'!$J:$J,'ATL RAW'!$I:$I,'ATL GA Inventory'!$B127,'ATL RAW'!$L:$L,'ATL GA Inventory'!Y$3)+SUMIFS('ATL CR'!$J:$J,'ATL CR'!$I:$I,'ATL GA Inventory'!$B127,'ATL CR'!$L:$L,'ATL GA Inventory'!Y$3)</f>
        <v>0</v>
      </c>
      <c r="Z127" s="45">
        <f>SUMIFS('ATL RAW'!$J:$J,'ATL RAW'!$I:$I,'ATL GA Inventory'!$B127,'ATL RAW'!$L:$L,'ATL GA Inventory'!Z$3)+SUMIFS('ATL CR'!$J:$J,'ATL CR'!$I:$I,'ATL GA Inventory'!$B127,'ATL CR'!$L:$L,'ATL GA Inventory'!Z$3)</f>
        <v>0</v>
      </c>
      <c r="AA127" s="45">
        <f>SUMIFS('ATL RAW'!$J:$J,'ATL RAW'!$I:$I,'ATL GA Inventory'!$B127,'ATL RAW'!$L:$L,'ATL GA Inventory'!AA$3)+SUMIFS('ATL CR'!$J:$J,'ATL CR'!$I:$I,'ATL GA Inventory'!$B127,'ATL CR'!$L:$L,'ATL GA Inventory'!AA$3)</f>
        <v>0</v>
      </c>
      <c r="AB127" s="45">
        <f>SUMIFS('ATL RAW'!$J:$J,'ATL RAW'!$I:$I,'ATL GA Inventory'!$B127,'ATL RAW'!$L:$L,'ATL GA Inventory'!AB$3)+SUMIFS('ATL CR'!$J:$J,'ATL CR'!$I:$I,'ATL GA Inventory'!$B127,'ATL CR'!$L:$L,'ATL GA Inventory'!AB$3)</f>
        <v>0</v>
      </c>
      <c r="AC127" s="45">
        <f>SUMIFS('ATL RAW'!$J:$J,'ATL RAW'!$I:$I,'ATL GA Inventory'!$B127,'ATL RAW'!$L:$L,'ATL GA Inventory'!AC$3)+SUMIFS('ATL CR'!$J:$J,'ATL CR'!$I:$I,'ATL GA Inventory'!$B127,'ATL CR'!$L:$L,'ATL GA Inventory'!AC$3)</f>
        <v>0</v>
      </c>
      <c r="AD127" s="45">
        <f>SUMIFS('ATL RAW'!$J:$J,'ATL RAW'!$I:$I,'ATL GA Inventory'!$B127,'ATL RAW'!$L:$L,'ATL GA Inventory'!AD$3)+SUMIFS('ATL CR'!$J:$J,'ATL CR'!$I:$I,'ATL GA Inventory'!$B127,'ATL CR'!$L:$L,'ATL GA Inventory'!AD$3)</f>
        <v>0</v>
      </c>
      <c r="AE127" s="45">
        <f>SUMIFS('ATL RAW'!$J:$J,'ATL RAW'!$I:$I,'ATL GA Inventory'!$B127,'ATL RAW'!$L:$L,'ATL GA Inventory'!AE$3)+SUMIFS('ATL CR'!$J:$J,'ATL CR'!$I:$I,'ATL GA Inventory'!$B127,'ATL CR'!$L:$L,'ATL GA Inventory'!AE$3)</f>
        <v>0</v>
      </c>
      <c r="AF127" s="45">
        <f>SUMIFS('ATL RAW'!$J:$J,'ATL RAW'!$I:$I,'ATL GA Inventory'!$B127,'ATL RAW'!$L:$L,'ATL GA Inventory'!AF$3)+SUMIFS('ATL CR'!$J:$J,'ATL CR'!$I:$I,'ATL GA Inventory'!$B127,'ATL CR'!$L:$L,'ATL GA Inventory'!AF$3)</f>
        <v>0</v>
      </c>
      <c r="AG127" s="45">
        <f>SUMIFS('ATL RAW'!$J:$J,'ATL RAW'!$I:$I,'ATL GA Inventory'!$B127,'ATL RAW'!$L:$L,'ATL GA Inventory'!AG$3)+SUMIFS('ATL CR'!$J:$J,'ATL CR'!$I:$I,'ATL GA Inventory'!$B127,'ATL CR'!$L:$L,'ATL GA Inventory'!AG$3)</f>
        <v>0</v>
      </c>
      <c r="AH127" s="45">
        <f>SUMIFS('ATL RAW'!$J:$J,'ATL RAW'!$I:$I,'ATL GA Inventory'!$B127,'ATL RAW'!$L:$L,'ATL GA Inventory'!AH$3)+SUMIFS('ATL CR'!$J:$J,'ATL CR'!$I:$I,'ATL GA Inventory'!$B127,'ATL CR'!$L:$L,'ATL GA Inventory'!AH$3)</f>
        <v>0</v>
      </c>
      <c r="AI127" s="45">
        <f>SUMIFS('ATL RAW'!$J:$J,'ATL RAW'!$I:$I,'ATL GA Inventory'!$B127,'ATL RAW'!$L:$L,'ATL GA Inventory'!AI$3)+SUMIFS('ATL CR'!$J:$J,'ATL CR'!$I:$I,'ATL GA Inventory'!$B127,'ATL CR'!$L:$L,'ATL GA Inventory'!AI$3)</f>
        <v>0</v>
      </c>
      <c r="AJ127" s="45">
        <f>SUMIFS('ATL RAW'!$J:$J,'ATL RAW'!$I:$I,'ATL GA Inventory'!$B127,'ATL RAW'!$L:$L,'ATL GA Inventory'!AJ$3)+SUMIFS('ATL CR'!$J:$J,'ATL CR'!$I:$I,'ATL GA Inventory'!$B127,'ATL CR'!$L:$L,'ATL GA Inventory'!AJ$3)</f>
        <v>0</v>
      </c>
      <c r="AK127" s="45">
        <f>SUMIFS('ATL RAW'!$J:$J,'ATL RAW'!$I:$I,'ATL GA Inventory'!$B127,'ATL RAW'!$L:$L,'ATL GA Inventory'!AK$3)+SUMIFS('ATL CR'!$J:$J,'ATL CR'!$I:$I,'ATL GA Inventory'!$B127,'ATL CR'!$L:$L,'ATL GA Inventory'!AK$3)</f>
        <v>0</v>
      </c>
      <c r="AL127" s="45">
        <f>SUMIFS('ATL RAW'!$J:$J,'ATL RAW'!$I:$I,'ATL GA Inventory'!$B127,'ATL RAW'!$L:$L,'ATL GA Inventory'!AL$3)+SUMIFS('ATL CR'!$J:$J,'ATL CR'!$I:$I,'ATL GA Inventory'!$B127,'ATL CR'!$L:$L,'ATL GA Inventory'!AL$3)</f>
        <v>0</v>
      </c>
      <c r="AM127" s="45">
        <f>SUMIFS('ATL RAW'!$J:$J,'ATL RAW'!$I:$I,'ATL GA Inventory'!$B127,'ATL RAW'!$L:$L,'ATL GA Inventory'!AM$3)+SUMIFS('ATL CR'!$J:$J,'ATL CR'!$I:$I,'ATL GA Inventory'!$B127,'ATL CR'!$L:$L,'ATL GA Inventory'!AM$3)</f>
        <v>0</v>
      </c>
      <c r="AN127" s="45">
        <f>SUMIFS('ATL RAW'!$J:$J,'ATL RAW'!$I:$I,'ATL GA Inventory'!$B127,'ATL RAW'!$L:$L,'ATL GA Inventory'!AN$3)+SUMIFS('ATL CR'!$J:$J,'ATL CR'!$I:$I,'ATL GA Inventory'!$B127,'ATL CR'!$L:$L,'ATL GA Inventory'!AN$3)</f>
        <v>0</v>
      </c>
      <c r="AO127" s="45">
        <f>SUMIFS('ATL RAW'!$J:$J,'ATL RAW'!$I:$I,'ATL GA Inventory'!$B127,'ATL RAW'!$L:$L,'ATL GA Inventory'!AO$3)+SUMIFS('ATL CR'!$J:$J,'ATL CR'!$I:$I,'ATL GA Inventory'!$B127,'ATL CR'!$L:$L,'ATL GA Inventory'!AO$3)</f>
        <v>0</v>
      </c>
      <c r="AP127" s="45">
        <f>SUMIFS('ATL RAW'!$J:$J,'ATL RAW'!$I:$I,'ATL GA Inventory'!$B127,'ATL RAW'!$L:$L,'ATL GA Inventory'!AP$3)+SUMIFS('ATL CR'!$J:$J,'ATL CR'!$I:$I,'ATL GA Inventory'!$B127,'ATL CR'!$L:$L,'ATL GA Inventory'!AP$3)</f>
        <v>0</v>
      </c>
      <c r="AQ127" s="45">
        <f>SUMIFS('ATL RAW'!$J:$J,'ATL RAW'!$I:$I,'ATL GA Inventory'!$B127,'ATL RAW'!$L:$L,'ATL GA Inventory'!AQ$3)+SUMIFS('ATL CR'!$J:$J,'ATL CR'!$I:$I,'ATL GA Inventory'!$B127,'ATL CR'!$L:$L,'ATL GA Inventory'!AQ$3)</f>
        <v>0</v>
      </c>
      <c r="AR127" s="45">
        <f>SUMIFS('ATL RAW'!$J:$J,'ATL RAW'!$I:$I,'ATL GA Inventory'!$B127,'ATL RAW'!$L:$L,'ATL GA Inventory'!AR$3)+SUMIFS('ATL CR'!$J:$J,'ATL CR'!$I:$I,'ATL GA Inventory'!$B127,'ATL CR'!$L:$L,'ATL GA Inventory'!AR$3)</f>
        <v>0</v>
      </c>
      <c r="AS127" s="45">
        <f>SUMIFS('ATL RAW'!$J:$J,'ATL RAW'!$I:$I,'ATL GA Inventory'!$B127,'ATL RAW'!$L:$L,'ATL GA Inventory'!AS$3)+SUMIFS('ATL CR'!$J:$J,'ATL CR'!$I:$I,'ATL GA Inventory'!$B127,'ATL CR'!$L:$L,'ATL GA Inventory'!AS$3)</f>
        <v>0</v>
      </c>
      <c r="AT127" s="45">
        <f>SUMIFS('ATL RAW'!$J:$J,'ATL RAW'!$I:$I,'ATL GA Inventory'!$B127,'ATL RAW'!$L:$L,'ATL GA Inventory'!AT$3)+SUMIFS('ATL CR'!$J:$J,'ATL CR'!$I:$I,'ATL GA Inventory'!$B127,'ATL CR'!$L:$L,'ATL GA Inventory'!AT$3)</f>
        <v>0</v>
      </c>
      <c r="AU127" s="45">
        <f>SUMIFS('ATL RAW'!$J:$J,'ATL RAW'!$I:$I,'ATL GA Inventory'!$B127,'ATL RAW'!$L:$L,'ATL GA Inventory'!AU$3)+SUMIFS('ATL CR'!$J:$J,'ATL CR'!$I:$I,'ATL GA Inventory'!$B127,'ATL CR'!$L:$L,'ATL GA Inventory'!AU$3)</f>
        <v>0</v>
      </c>
      <c r="AV127" s="45">
        <f>SUMIFS('ATL RAW'!$J:$J,'ATL RAW'!$I:$I,'ATL GA Inventory'!$B127,'ATL RAW'!$L:$L,'ATL GA Inventory'!AV$3)+SUMIFS('ATL CR'!$J:$J,'ATL CR'!$I:$I,'ATL GA Inventory'!$B127,'ATL CR'!$L:$L,'ATL GA Inventory'!AV$3)</f>
        <v>0</v>
      </c>
      <c r="AW127" s="45">
        <f>SUMIFS('ATL RAW'!$J:$J,'ATL RAW'!$I:$I,'ATL GA Inventory'!$B127,'ATL RAW'!$L:$L,'ATL GA Inventory'!AW$3)+SUMIFS('ATL CR'!$J:$J,'ATL CR'!$I:$I,'ATL GA Inventory'!$B127,'ATL CR'!$L:$L,'ATL GA Inventory'!AW$3)</f>
        <v>0</v>
      </c>
      <c r="AX127" s="45">
        <f>SUMIFS('ATL RAW'!$J:$J,'ATL RAW'!$I:$I,'ATL GA Inventory'!$B127,'ATL RAW'!$L:$L,'ATL GA Inventory'!AX$3)+SUMIFS('ATL CR'!$J:$J,'ATL CR'!$I:$I,'ATL GA Inventory'!$B127,'ATL CR'!$L:$L,'ATL GA Inventory'!AX$3)</f>
        <v>0</v>
      </c>
      <c r="AY127" s="45">
        <f>SUMIFS('ATL RAW'!$J:$J,'ATL RAW'!$I:$I,'ATL GA Inventory'!$B127,'ATL RAW'!$L:$L,'ATL GA Inventory'!AY$3)+SUMIFS('ATL CR'!$J:$J,'ATL CR'!$I:$I,'ATL GA Inventory'!$B127,'ATL CR'!$L:$L,'ATL GA Inventory'!AY$3)</f>
        <v>0</v>
      </c>
      <c r="AZ127" s="45">
        <f>SUMIFS('ATL RAW'!$J:$J,'ATL RAW'!$I:$I,'ATL GA Inventory'!$B127,'ATL RAW'!$L:$L,'ATL GA Inventory'!AZ$3)+SUMIFS('ATL CR'!$J:$J,'ATL CR'!$I:$I,'ATL GA Inventory'!$B127,'ATL CR'!$L:$L,'ATL GA Inventory'!AZ$3)</f>
        <v>0</v>
      </c>
      <c r="BA127" s="45">
        <f>SUMIFS('ATL RAW'!$J:$J,'ATL RAW'!$I:$I,'ATL GA Inventory'!$B127,'ATL RAW'!$L:$L,'ATL GA Inventory'!BA$3)+SUMIFS('ATL CR'!$J:$J,'ATL CR'!$I:$I,'ATL GA Inventory'!$B127,'ATL CR'!$L:$L,'ATL GA Inventory'!BA$3)</f>
        <v>0</v>
      </c>
      <c r="BB127" s="45">
        <f>SUMIFS('ATL RAW'!$J:$J,'ATL RAW'!$I:$I,'ATL GA Inventory'!$B127,'ATL RAW'!$L:$L,'ATL GA Inventory'!BB$3)+SUMIFS('ATL CR'!$J:$J,'ATL CR'!$I:$I,'ATL GA Inventory'!$B127,'ATL CR'!$L:$L,'ATL GA Inventory'!BB$3)</f>
        <v>0</v>
      </c>
      <c r="BC127" s="45">
        <f>SUMIFS('ATL RAW'!$J:$J,'ATL RAW'!$I:$I,'ATL GA Inventory'!$B127,'ATL RAW'!$L:$L,'ATL GA Inventory'!BC$3)+SUMIFS('ATL CR'!$J:$J,'ATL CR'!$I:$I,'ATL GA Inventory'!$B127,'ATL CR'!$L:$L,'ATL GA Inventory'!BC$3)</f>
        <v>0</v>
      </c>
      <c r="BD127" s="45">
        <f>SUMIFS('ATL RAW'!$J:$J,'ATL RAW'!$I:$I,'ATL GA Inventory'!$B127,'ATL RAW'!$L:$L,'ATL GA Inventory'!BD$3)+SUMIFS('ATL CR'!$J:$J,'ATL CR'!$I:$I,'ATL GA Inventory'!$B127,'ATL CR'!$L:$L,'ATL GA Inventory'!BD$3)</f>
        <v>0</v>
      </c>
      <c r="BE127" s="45">
        <f>SUMIFS('ATL RAW'!$J:$J,'ATL RAW'!$I:$I,'ATL GA Inventory'!$B127,'ATL RAW'!$L:$L,'ATL GA Inventory'!BE$3)+SUMIFS('ATL CR'!$J:$J,'ATL CR'!$I:$I,'ATL GA Inventory'!$B127,'ATL CR'!$L:$L,'ATL GA Inventory'!BE$3)</f>
        <v>0</v>
      </c>
      <c r="BF127" s="45">
        <f>SUMIFS('ATL RAW'!$J:$J,'ATL RAW'!$I:$I,'ATL GA Inventory'!$B127,'ATL RAW'!$L:$L,'ATL GA Inventory'!BF$3)+SUMIFS('ATL CR'!$J:$J,'ATL CR'!$I:$I,'ATL GA Inventory'!$B127,'ATL CR'!$L:$L,'ATL GA Inventory'!BF$3)</f>
        <v>0</v>
      </c>
      <c r="BG127" s="45">
        <f>SUMIFS('ATL RAW'!$J:$J,'ATL RAW'!$I:$I,'ATL GA Inventory'!$B127,'ATL RAW'!$L:$L,'ATL GA Inventory'!BG$3)+SUMIFS('ATL CR'!$J:$J,'ATL CR'!$I:$I,'ATL GA Inventory'!$B127,'ATL CR'!$L:$L,'ATL GA Inventory'!BG$3)</f>
        <v>0</v>
      </c>
      <c r="BH127" s="45">
        <f>SUMIFS('ATL RAW'!$J:$J,'ATL RAW'!$I:$I,'ATL GA Inventory'!$B127,'ATL RAW'!$L:$L,'ATL GA Inventory'!BH$3)+SUMIFS('ATL CR'!$J:$J,'ATL CR'!$I:$I,'ATL GA Inventory'!$B127,'ATL CR'!$L:$L,'ATL GA Inventory'!BH$3)</f>
        <v>0</v>
      </c>
      <c r="BI127" s="45">
        <f>SUMIFS('ATL RAW'!$J:$J,'ATL RAW'!$I:$I,'ATL GA Inventory'!$B127,'ATL RAW'!$L:$L,'ATL GA Inventory'!BI$3)+SUMIFS('ATL CR'!$J:$J,'ATL CR'!$I:$I,'ATL GA Inventory'!$B127,'ATL CR'!$L:$L,'ATL GA Inventory'!BI$3)</f>
        <v>0</v>
      </c>
      <c r="BJ127" s="45">
        <f>SUMIFS('ATL RAW'!$J:$J,'ATL RAW'!$I:$I,'ATL GA Inventory'!$B127,'ATL RAW'!$L:$L,'ATL GA Inventory'!BJ$3)+SUMIFS('ATL CR'!$J:$J,'ATL CR'!$I:$I,'ATL GA Inventory'!$B127,'ATL CR'!$L:$L,'ATL GA Inventory'!BJ$3)</f>
        <v>0</v>
      </c>
      <c r="BK127" s="45">
        <f>SUMIFS('ATL RAW'!$J:$J,'ATL RAW'!$I:$I,'ATL GA Inventory'!$B127,'ATL RAW'!$L:$L,'ATL GA Inventory'!BK$3)+SUMIFS('ATL CR'!$J:$J,'ATL CR'!$I:$I,'ATL GA Inventory'!$B127,'ATL CR'!$L:$L,'ATL GA Inventory'!BK$3)</f>
        <v>0</v>
      </c>
      <c r="BL127" s="45">
        <f>SUMIFS('ATL RAW'!$J:$J,'ATL RAW'!$I:$I,'ATL GA Inventory'!$B127,'ATL RAW'!$L:$L,'ATL GA Inventory'!BL$3)+SUMIFS('ATL CR'!$J:$J,'ATL CR'!$I:$I,'ATL GA Inventory'!$B127,'ATL CR'!$L:$L,'ATL GA Inventory'!BL$3)</f>
        <v>0</v>
      </c>
      <c r="BM127" s="45">
        <f>SUMIFS('ATL RAW'!$J:$J,'ATL RAW'!$I:$I,'ATL GA Inventory'!$B127,'ATL RAW'!$L:$L,'ATL GA Inventory'!BM$3)+SUMIFS('ATL CR'!$J:$J,'ATL CR'!$I:$I,'ATL GA Inventory'!$B127,'ATL CR'!$L:$L,'ATL GA Inventory'!BM$3)</f>
        <v>0</v>
      </c>
      <c r="BN127" s="45">
        <f>SUMIFS('ATL RAW'!$J:$J,'ATL RAW'!$I:$I,'ATL GA Inventory'!$B127,'ATL RAW'!$L:$L,'ATL GA Inventory'!BN$3)+SUMIFS('ATL CR'!$J:$J,'ATL CR'!$I:$I,'ATL GA Inventory'!$B127,'ATL CR'!$L:$L,'ATL GA Inventory'!BN$3)</f>
        <v>0</v>
      </c>
      <c r="BO127" s="45">
        <f>SUMIFS('ATL RAW'!$J:$J,'ATL RAW'!$I:$I,'ATL GA Inventory'!$B127,'ATL RAW'!$L:$L,'ATL GA Inventory'!BO$3)+SUMIFS('ATL CR'!$J:$J,'ATL CR'!$I:$I,'ATL GA Inventory'!$B127,'ATL CR'!$L:$L,'ATL GA Inventory'!BO$3)</f>
        <v>0</v>
      </c>
      <c r="BP127" s="45">
        <f>SUMIFS('ATL RAW'!$J:$J,'ATL RAW'!$I:$I,'ATL GA Inventory'!$B127,'ATL RAW'!$L:$L,'ATL GA Inventory'!BP$3)+SUMIFS('ATL CR'!$J:$J,'ATL CR'!$I:$I,'ATL GA Inventory'!$B127,'ATL CR'!$L:$L,'ATL GA Inventory'!BP$3)</f>
        <v>0</v>
      </c>
      <c r="BQ127" s="45">
        <f>SUMIFS('ATL RAW'!$J:$J,'ATL RAW'!$I:$I,'ATL GA Inventory'!$B127,'ATL RAW'!$L:$L,'ATL GA Inventory'!BQ$3)+SUMIFS('ATL CR'!$J:$J,'ATL CR'!$I:$I,'ATL GA Inventory'!$B127,'ATL CR'!$L:$L,'ATL GA Inventory'!BQ$3)</f>
        <v>0</v>
      </c>
      <c r="BR127" s="45">
        <f>SUMIFS('ATL RAW'!$J:$J,'ATL RAW'!$I:$I,'ATL GA Inventory'!$B127,'ATL RAW'!$L:$L,'ATL GA Inventory'!BR$3)+SUMIFS('ATL CR'!$J:$J,'ATL CR'!$I:$I,'ATL GA Inventory'!$B127,'ATL CR'!$L:$L,'ATL GA Inventory'!BR$3)</f>
        <v>0</v>
      </c>
      <c r="BS127" s="45">
        <f>SUMIFS('ATL RAW'!$J:$J,'ATL RAW'!$I:$I,'ATL GA Inventory'!$B127,'ATL RAW'!$L:$L,'ATL GA Inventory'!BS$3)+SUMIFS('ATL CR'!$J:$J,'ATL CR'!$I:$I,'ATL GA Inventory'!$B127,'ATL CR'!$L:$L,'ATL GA Inventory'!BS$3)</f>
        <v>0</v>
      </c>
      <c r="BT127" s="45">
        <f>SUMIFS('ATL RAW'!$J:$J,'ATL RAW'!$I:$I,'ATL GA Inventory'!$B127,'ATL RAW'!$L:$L,'ATL GA Inventory'!BT$3)+SUMIFS('ATL CR'!$J:$J,'ATL CR'!$I:$I,'ATL GA Inventory'!$B127,'ATL CR'!$L:$L,'ATL GA Inventory'!BT$3)</f>
        <v>0</v>
      </c>
      <c r="BU127" s="45">
        <f>SUMIFS('ATL RAW'!$J:$J,'ATL RAW'!$I:$I,'ATL GA Inventory'!$B127,'ATL RAW'!$L:$L,'ATL GA Inventory'!BU$3)+SUMIFS('ATL CR'!$J:$J,'ATL CR'!$I:$I,'ATL GA Inventory'!$B127,'ATL CR'!$L:$L,'ATL GA Inventory'!BU$3)</f>
        <v>0</v>
      </c>
      <c r="BV127" s="45">
        <f>SUMIFS('ATL RAW'!$J:$J,'ATL RAW'!$I:$I,'ATL GA Inventory'!$B127,'ATL RAW'!$L:$L,'ATL GA Inventory'!BV$3)+SUMIFS('ATL CR'!$J:$J,'ATL CR'!$I:$I,'ATL GA Inventory'!$B127,'ATL CR'!$L:$L,'ATL GA Inventory'!BV$3)</f>
        <v>0</v>
      </c>
      <c r="BW127" s="45">
        <f>SUMIFS('ATL RAW'!$J:$J,'ATL RAW'!$I:$I,'ATL GA Inventory'!$B127,'ATL RAW'!$L:$L,'ATL GA Inventory'!BW$3)+SUMIFS('ATL CR'!$J:$J,'ATL CR'!$I:$I,'ATL GA Inventory'!$B127,'ATL CR'!$L:$L,'ATL GA Inventory'!BW$3)</f>
        <v>0</v>
      </c>
      <c r="BX127" s="45">
        <f>SUMIFS('ATL RAW'!$J:$J,'ATL RAW'!$I:$I,'ATL GA Inventory'!$B127,'ATL RAW'!$L:$L,'ATL GA Inventory'!BX$3)+SUMIFS('ATL CR'!$J:$J,'ATL CR'!$I:$I,'ATL GA Inventory'!$B127,'ATL CR'!$L:$L,'ATL GA Inventory'!BX$3)</f>
        <v>0</v>
      </c>
      <c r="BY127" s="45">
        <f>SUMIFS('ATL RAW'!$J:$J,'ATL RAW'!$I:$I,'ATL GA Inventory'!$B127,'ATL RAW'!$L:$L,'ATL GA Inventory'!BY$3)+SUMIFS('ATL CR'!$J:$J,'ATL CR'!$I:$I,'ATL GA Inventory'!$B127,'ATL CR'!$L:$L,'ATL GA Inventory'!BY$3)</f>
        <v>0</v>
      </c>
      <c r="BZ127" s="45">
        <f>SUMIFS('ATL RAW'!$J:$J,'ATL RAW'!$I:$I,'ATL GA Inventory'!$B127,'ATL RAW'!$L:$L,'ATL GA Inventory'!BZ$3)+SUMIFS('ATL CR'!$J:$J,'ATL CR'!$I:$I,'ATL GA Inventory'!$B127,'ATL CR'!$L:$L,'ATL GA Inventory'!BZ$3)</f>
        <v>0</v>
      </c>
      <c r="CA127" s="45">
        <f>SUMIFS('ATL RAW'!$J:$J,'ATL RAW'!$I:$I,'ATL GA Inventory'!$B127,'ATL RAW'!$L:$L,'ATL GA Inventory'!CA$3)+SUMIFS('ATL CR'!$J:$J,'ATL CR'!$I:$I,'ATL GA Inventory'!$B127,'ATL CR'!$L:$L,'ATL GA Inventory'!CA$3)</f>
        <v>0</v>
      </c>
      <c r="CB127" s="45">
        <f>SUMIFS('ATL RAW'!$J:$J,'ATL RAW'!$I:$I,'ATL GA Inventory'!$B127,'ATL RAW'!$L:$L,'ATL GA Inventory'!CB$3)+SUMIFS('ATL CR'!$J:$J,'ATL CR'!$I:$I,'ATL GA Inventory'!$B127,'ATL CR'!$L:$L,'ATL GA Inventory'!CB$3)</f>
        <v>0</v>
      </c>
      <c r="CC127" s="45">
        <f>SUMIFS('ATL RAW'!$J:$J,'ATL RAW'!$I:$I,'ATL GA Inventory'!$B127,'ATL RAW'!$L:$L,'ATL GA Inventory'!CC$3)+SUMIFS('ATL CR'!$J:$J,'ATL CR'!$I:$I,'ATL GA Inventory'!$B127,'ATL CR'!$L:$L,'ATL GA Inventory'!CC$3)</f>
        <v>0</v>
      </c>
      <c r="CD127" s="45">
        <f>SUMIFS('ATL RAW'!$J:$J,'ATL RAW'!$I:$I,'ATL GA Inventory'!$B127,'ATL RAW'!$L:$L,'ATL GA Inventory'!CD$3)+SUMIFS('ATL CR'!$J:$J,'ATL CR'!$I:$I,'ATL GA Inventory'!$B127,'ATL CR'!$L:$L,'ATL GA Inventory'!CD$3)</f>
        <v>0</v>
      </c>
      <c r="CE127" s="45">
        <f>SUMIFS('ATL RAW'!$J:$J,'ATL RAW'!$I:$I,'ATL GA Inventory'!$B127,'ATL RAW'!$L:$L,'ATL GA Inventory'!CE$3)+SUMIFS('ATL CR'!$J:$J,'ATL CR'!$I:$I,'ATL GA Inventory'!$B127,'ATL CR'!$L:$L,'ATL GA Inventory'!CE$3)</f>
        <v>0</v>
      </c>
      <c r="CF127" s="45">
        <f>SUMIFS('ATL RAW'!$J:$J,'ATL RAW'!$I:$I,'ATL GA Inventory'!$B127,'ATL RAW'!$L:$L,'ATL GA Inventory'!CF$3)+SUMIFS('ATL CR'!$J:$J,'ATL CR'!$I:$I,'ATL GA Inventory'!$B127,'ATL CR'!$L:$L,'ATL GA Inventory'!CF$3)</f>
        <v>0</v>
      </c>
      <c r="CG127" s="45">
        <f>SUMIFS('ATL RAW'!$J:$J,'ATL RAW'!$I:$I,'ATL GA Inventory'!$B127,'ATL RAW'!$L:$L,'ATL GA Inventory'!CG$3)+SUMIFS('ATL CR'!$J:$J,'ATL CR'!$I:$I,'ATL GA Inventory'!$B127,'ATL CR'!$L:$L,'ATL GA Inventory'!CG$3)</f>
        <v>0</v>
      </c>
      <c r="CH127" s="45">
        <f>SUMIFS('ATL RAW'!$J:$J,'ATL RAW'!$I:$I,'ATL GA Inventory'!$B127,'ATL RAW'!$L:$L,'ATL GA Inventory'!CH$3)+SUMIFS('ATL CR'!$J:$J,'ATL CR'!$I:$I,'ATL GA Inventory'!$B127,'ATL CR'!$L:$L,'ATL GA Inventory'!CH$3)</f>
        <v>0</v>
      </c>
      <c r="CI127" s="45">
        <f>SUMIFS('ATL RAW'!$J:$J,'ATL RAW'!$I:$I,'ATL GA Inventory'!$B127,'ATL RAW'!$L:$L,'ATL GA Inventory'!CI$3)+SUMIFS('ATL CR'!$J:$J,'ATL CR'!$I:$I,'ATL GA Inventory'!$B127,'ATL CR'!$L:$L,'ATL GA Inventory'!CI$3)</f>
        <v>0</v>
      </c>
      <c r="CJ127" s="45">
        <f>SUMIFS('ATL RAW'!$J:$J,'ATL RAW'!$I:$I,'ATL GA Inventory'!$B127,'ATL RAW'!$L:$L,'ATL GA Inventory'!CJ$3)+SUMIFS('ATL CR'!$J:$J,'ATL CR'!$I:$I,'ATL GA Inventory'!$B127,'ATL CR'!$L:$L,'ATL GA Inventory'!CJ$3)</f>
        <v>0</v>
      </c>
      <c r="CK127" s="45">
        <f>SUMIFS('ATL RAW'!$J:$J,'ATL RAW'!$I:$I,'ATL GA Inventory'!$B127,'ATL RAW'!$L:$L,'ATL GA Inventory'!CK$3)+SUMIFS('ATL CR'!$J:$J,'ATL CR'!$I:$I,'ATL GA Inventory'!$B127,'ATL CR'!$L:$L,'ATL GA Inventory'!CK$3)</f>
        <v>0</v>
      </c>
      <c r="CL127" s="45">
        <f>SUMIFS('ATL RAW'!$J:$J,'ATL RAW'!$I:$I,'ATL GA Inventory'!$B127,'ATL RAW'!$L:$L,'ATL GA Inventory'!CL$3)+SUMIFS('ATL CR'!$J:$J,'ATL CR'!$I:$I,'ATL GA Inventory'!$B127,'ATL CR'!$L:$L,'ATL GA Inventory'!CL$3)</f>
        <v>0</v>
      </c>
      <c r="CM127" s="45">
        <f>SUMIFS('ATL RAW'!$J:$J,'ATL RAW'!$I:$I,'ATL GA Inventory'!$B127,'ATL RAW'!$L:$L,'ATL GA Inventory'!CM$3)+SUMIFS('ATL CR'!$J:$J,'ATL CR'!$I:$I,'ATL GA Inventory'!$B127,'ATL CR'!$L:$L,'ATL GA Inventory'!CM$3)</f>
        <v>0</v>
      </c>
      <c r="CN127" s="45">
        <f>SUMIFS('ATL RAW'!$J:$J,'ATL RAW'!$I:$I,'ATL GA Inventory'!$B127,'ATL RAW'!$L:$L,'ATL GA Inventory'!CN$3)+SUMIFS('ATL CR'!$J:$J,'ATL CR'!$I:$I,'ATL GA Inventory'!$B127,'ATL CR'!$L:$L,'ATL GA Inventory'!CN$3)</f>
        <v>0</v>
      </c>
      <c r="CO127" s="45">
        <f>SUMIFS('ATL RAW'!$J:$J,'ATL RAW'!$I:$I,'ATL GA Inventory'!$B127,'ATL RAW'!$L:$L,'ATL GA Inventory'!CO$3)+SUMIFS('ATL CR'!$J:$J,'ATL CR'!$I:$I,'ATL GA Inventory'!$B127,'ATL CR'!$L:$L,'ATL GA Inventory'!CO$3)</f>
        <v>0</v>
      </c>
      <c r="CP127" s="45">
        <f>SUMIFS('ATL RAW'!$J:$J,'ATL RAW'!$I:$I,'ATL GA Inventory'!$B127,'ATL RAW'!$L:$L,'ATL GA Inventory'!CP$3)+SUMIFS('ATL CR'!$J:$J,'ATL CR'!$I:$I,'ATL GA Inventory'!$B127,'ATL CR'!$L:$L,'ATL GA Inventory'!CP$3)</f>
        <v>0</v>
      </c>
      <c r="CQ127" s="45">
        <f>SUMIFS('ATL RAW'!$J:$J,'ATL RAW'!$I:$I,'ATL GA Inventory'!$B127,'ATL RAW'!$L:$L,'ATL GA Inventory'!CQ$3)+SUMIFS('ATL CR'!$J:$J,'ATL CR'!$I:$I,'ATL GA Inventory'!$B127,'ATL CR'!$L:$L,'ATL GA Inventory'!CQ$3)</f>
        <v>0</v>
      </c>
      <c r="CR127" s="45">
        <f>SUMIFS('ATL RAW'!$J:$J,'ATL RAW'!$I:$I,'ATL GA Inventory'!$B127,'ATL RAW'!$L:$L,'ATL GA Inventory'!CR$3)+SUMIFS('ATL CR'!$J:$J,'ATL CR'!$I:$I,'ATL GA Inventory'!$B127,'ATL CR'!$L:$L,'ATL GA Inventory'!CR$3)</f>
        <v>0</v>
      </c>
      <c r="CS127" s="45">
        <f>SUMIFS('ATL RAW'!$J:$J,'ATL RAW'!$I:$I,'ATL GA Inventory'!$B127,'ATL RAW'!$L:$L,'ATL GA Inventory'!CS$3)+SUMIFS('ATL CR'!$J:$J,'ATL CR'!$I:$I,'ATL GA Inventory'!$B127,'ATL CR'!$L:$L,'ATL GA Inventory'!CS$3)</f>
        <v>0</v>
      </c>
      <c r="CT127" s="45">
        <f>SUMIFS('ATL RAW'!$J:$J,'ATL RAW'!$I:$I,'ATL GA Inventory'!$B127,'ATL RAW'!$L:$L,'ATL GA Inventory'!CT$3)+SUMIFS('ATL CR'!$J:$J,'ATL CR'!$I:$I,'ATL GA Inventory'!$B127,'ATL CR'!$L:$L,'ATL GA Inventory'!CT$3)</f>
        <v>0</v>
      </c>
      <c r="CU127" s="45">
        <f>SUMIFS('ATL RAW'!$J:$J,'ATL RAW'!$I:$I,'ATL GA Inventory'!$B127,'ATL RAW'!$L:$L,'ATL GA Inventory'!CU$3)+SUMIFS('ATL CR'!$J:$J,'ATL CR'!$I:$I,'ATL GA Inventory'!$B127,'ATL CR'!$L:$L,'ATL GA Inventory'!CU$3)</f>
        <v>0</v>
      </c>
      <c r="CV127" s="45">
        <f>SUMIFS('ATL RAW'!$J:$J,'ATL RAW'!$I:$I,'ATL GA Inventory'!$B127,'ATL RAW'!$L:$L,'ATL GA Inventory'!CV$3)+SUMIFS('ATL CR'!$J:$J,'ATL CR'!$I:$I,'ATL GA Inventory'!$B127,'ATL CR'!$L:$L,'ATL GA Inventory'!CV$3)</f>
        <v>0</v>
      </c>
      <c r="CW127" s="45">
        <f>SUMIFS('ATL RAW'!$J:$J,'ATL RAW'!$I:$I,'ATL GA Inventory'!$B127,'ATL RAW'!$L:$L,'ATL GA Inventory'!CW$3)+SUMIFS('ATL CR'!$J:$J,'ATL CR'!$I:$I,'ATL GA Inventory'!$B127,'ATL CR'!$L:$L,'ATL GA Inventory'!CW$3)</f>
        <v>0</v>
      </c>
      <c r="CX127" s="45">
        <f>SUMIFS('ATL RAW'!$J:$J,'ATL RAW'!$I:$I,'ATL GA Inventory'!$B127,'ATL RAW'!$L:$L,'ATL GA Inventory'!CX$3)+SUMIFS('ATL CR'!$J:$J,'ATL CR'!$I:$I,'ATL GA Inventory'!$B127,'ATL CR'!$L:$L,'ATL GA Inventory'!CX$3)</f>
        <v>0</v>
      </c>
      <c r="CY127" s="45">
        <f>SUMIFS('ATL RAW'!$J:$J,'ATL RAW'!$I:$I,'ATL GA Inventory'!$B127,'ATL RAW'!$L:$L,'ATL GA Inventory'!CY$3)+SUMIFS('ATL CR'!$J:$J,'ATL CR'!$I:$I,'ATL GA Inventory'!$B127,'ATL CR'!$L:$L,'ATL GA Inventory'!CY$3)</f>
        <v>0</v>
      </c>
      <c r="CZ127" s="45">
        <f>SUMIFS('ATL RAW'!$J:$J,'ATL RAW'!$I:$I,'ATL GA Inventory'!$B127,'ATL RAW'!$L:$L,'ATL GA Inventory'!CZ$3)+SUMIFS('ATL CR'!$J:$J,'ATL CR'!$I:$I,'ATL GA Inventory'!$B127,'ATL CR'!$L:$L,'ATL GA Inventory'!CZ$3)</f>
        <v>0</v>
      </c>
      <c r="DA127" s="45">
        <f>SUMIFS('ATL RAW'!$J:$J,'ATL RAW'!$I:$I,'ATL GA Inventory'!$B127,'ATL RAW'!$L:$L,'ATL GA Inventory'!DA$3)+SUMIFS('ATL CR'!$J:$J,'ATL CR'!$I:$I,'ATL GA Inventory'!$B127,'ATL CR'!$L:$L,'ATL GA Inventory'!DA$3)</f>
        <v>0</v>
      </c>
      <c r="DB127" s="45">
        <f>SUMIFS('ATL RAW'!$J:$J,'ATL RAW'!$I:$I,'ATL GA Inventory'!$B127,'ATL RAW'!$L:$L,'ATL GA Inventory'!DB$3)+SUMIFS('ATL CR'!$J:$J,'ATL CR'!$I:$I,'ATL GA Inventory'!$B127,'ATL CR'!$L:$L,'ATL GA Inventory'!DB$3)</f>
        <v>0</v>
      </c>
      <c r="DC127" s="45">
        <f>SUMIFS('ATL RAW'!$J:$J,'ATL RAW'!$I:$I,'ATL GA Inventory'!$B127,'ATL RAW'!$L:$L,'ATL GA Inventory'!DC$3)+SUMIFS('ATL CR'!$J:$J,'ATL CR'!$I:$I,'ATL GA Inventory'!$B127,'ATL CR'!$L:$L,'ATL GA Inventory'!DC$3)</f>
        <v>0</v>
      </c>
      <c r="DD127" s="45">
        <f>SUMIFS('ATL RAW'!$J:$J,'ATL RAW'!$I:$I,'ATL GA Inventory'!$B127,'ATL RAW'!$L:$L,'ATL GA Inventory'!DD$3)+SUMIFS('ATL CR'!$J:$J,'ATL CR'!$I:$I,'ATL GA Inventory'!$B127,'ATL CR'!$L:$L,'ATL GA Inventory'!DD$3)</f>
        <v>0</v>
      </c>
      <c r="DE127" s="45">
        <f>SUMIFS('ATL RAW'!$J:$J,'ATL RAW'!$I:$I,'ATL GA Inventory'!$B127,'ATL RAW'!$L:$L,'ATL GA Inventory'!DE$3)+SUMIFS('ATL CR'!$J:$J,'ATL CR'!$I:$I,'ATL GA Inventory'!$B127,'ATL CR'!$L:$L,'ATL GA Inventory'!DE$3)</f>
        <v>0</v>
      </c>
      <c r="DF127" s="45">
        <f>SUMIFS('ATL RAW'!$J:$J,'ATL RAW'!$I:$I,'ATL GA Inventory'!$B127,'ATL RAW'!$L:$L,'ATL GA Inventory'!DF$3)+SUMIFS('ATL CR'!$J:$J,'ATL CR'!$I:$I,'ATL GA Inventory'!$B127,'ATL CR'!$L:$L,'ATL GA Inventory'!DF$3)</f>
        <v>0</v>
      </c>
      <c r="DG127" s="45">
        <f>SUMIFS('ATL RAW'!$J:$J,'ATL RAW'!$I:$I,'ATL GA Inventory'!$B127,'ATL RAW'!$L:$L,'ATL GA Inventory'!DG$3)+SUMIFS('ATL CR'!$J:$J,'ATL CR'!$I:$I,'ATL GA Inventory'!$B127,'ATL CR'!$L:$L,'ATL GA Inventory'!DG$3)</f>
        <v>0</v>
      </c>
      <c r="DH127" s="45">
        <f>SUMIFS('ATL RAW'!$J:$J,'ATL RAW'!$I:$I,'ATL GA Inventory'!$B127,'ATL RAW'!$L:$L,'ATL GA Inventory'!DH$3)+SUMIFS('ATL CR'!$J:$J,'ATL CR'!$I:$I,'ATL GA Inventory'!$B127,'ATL CR'!$L:$L,'ATL GA Inventory'!DH$3)</f>
        <v>0</v>
      </c>
      <c r="DI127" s="45">
        <f>SUMIFS('ATL RAW'!$J:$J,'ATL RAW'!$I:$I,'ATL GA Inventory'!$B127,'ATL RAW'!$L:$L,'ATL GA Inventory'!DI$3)+SUMIFS('ATL CR'!$J:$J,'ATL CR'!$I:$I,'ATL GA Inventory'!$B127,'ATL CR'!$L:$L,'ATL GA Inventory'!DI$3)</f>
        <v>0</v>
      </c>
      <c r="DJ127" s="45">
        <f>SUMIFS('ATL RAW'!$J:$J,'ATL RAW'!$I:$I,'ATL GA Inventory'!$B127,'ATL RAW'!$L:$L,'ATL GA Inventory'!DJ$3)+SUMIFS('ATL CR'!$J:$J,'ATL CR'!$I:$I,'ATL GA Inventory'!$B127,'ATL CR'!$L:$L,'ATL GA Inventory'!DJ$3)</f>
        <v>0</v>
      </c>
      <c r="DK127" s="45">
        <f>SUMIFS('ATL RAW'!$J:$J,'ATL RAW'!$I:$I,'ATL GA Inventory'!$B127,'ATL RAW'!$L:$L,'ATL GA Inventory'!DK$3)+SUMIFS('ATL CR'!$J:$J,'ATL CR'!$I:$I,'ATL GA Inventory'!$B127,'ATL CR'!$L:$L,'ATL GA Inventory'!DK$3)</f>
        <v>0</v>
      </c>
      <c r="DL127" s="45">
        <f>SUMIFS('ATL RAW'!$J:$J,'ATL RAW'!$I:$I,'ATL GA Inventory'!$B127,'ATL RAW'!$L:$L,'ATL GA Inventory'!DL$3)+SUMIFS('ATL CR'!$J:$J,'ATL CR'!$I:$I,'ATL GA Inventory'!$B127,'ATL CR'!$L:$L,'ATL GA Inventory'!DL$3)</f>
        <v>0</v>
      </c>
      <c r="DM127" s="45">
        <f>SUMIFS('ATL RAW'!$J:$J,'ATL RAW'!$I:$I,'ATL GA Inventory'!$B127,'ATL RAW'!$L:$L,'ATL GA Inventory'!DM$3)+SUMIFS('ATL CR'!$J:$J,'ATL CR'!$I:$I,'ATL GA Inventory'!$B127,'ATL CR'!$L:$L,'ATL GA Inventory'!DM$3)</f>
        <v>0</v>
      </c>
      <c r="DN127" s="45">
        <f>SUMIFS('ATL RAW'!$J:$J,'ATL RAW'!$I:$I,'ATL GA Inventory'!$B127,'ATL RAW'!$L:$L,'ATL GA Inventory'!DN$3)+SUMIFS('ATL CR'!$J:$J,'ATL CR'!$I:$I,'ATL GA Inventory'!$B127,'ATL CR'!$L:$L,'ATL GA Inventory'!DN$3)</f>
        <v>0</v>
      </c>
      <c r="DO127" s="45">
        <f>SUMIFS('ATL RAW'!$J:$J,'ATL RAW'!$I:$I,'ATL GA Inventory'!$B127,'ATL RAW'!$L:$L,'ATL GA Inventory'!DO$3)+SUMIFS('ATL CR'!$J:$J,'ATL CR'!$I:$I,'ATL GA Inventory'!$B127,'ATL CR'!$L:$L,'ATL GA Inventory'!DO$3)</f>
        <v>0</v>
      </c>
      <c r="DP127" s="45">
        <f>SUMIFS('ATL RAW'!$J:$J,'ATL RAW'!$I:$I,'ATL GA Inventory'!$B127,'ATL RAW'!$L:$L,'ATL GA Inventory'!DP$3)+SUMIFS('ATL CR'!$J:$J,'ATL CR'!$I:$I,'ATL GA Inventory'!$B127,'ATL CR'!$L:$L,'ATL GA Inventory'!DP$3)</f>
        <v>0</v>
      </c>
      <c r="DQ127" s="45">
        <f>SUMIFS('ATL RAW'!$J:$J,'ATL RAW'!$I:$I,'ATL GA Inventory'!$B127,'ATL RAW'!$L:$L,'ATL GA Inventory'!DQ$3)+SUMIFS('ATL CR'!$J:$J,'ATL CR'!$I:$I,'ATL GA Inventory'!$B127,'ATL CR'!$L:$L,'ATL GA Inventory'!DQ$3)</f>
        <v>0</v>
      </c>
      <c r="DR127" s="45">
        <f>SUMIFS('ATL RAW'!$J:$J,'ATL RAW'!$I:$I,'ATL GA Inventory'!$B127,'ATL RAW'!$L:$L,'ATL GA Inventory'!DR$3)+SUMIFS('ATL CR'!$J:$J,'ATL CR'!$I:$I,'ATL GA Inventory'!$B127,'ATL CR'!$L:$L,'ATL GA Inventory'!DR$3)</f>
        <v>0</v>
      </c>
      <c r="DS127" s="45">
        <f>SUMIFS('ATL RAW'!$J:$J,'ATL RAW'!$I:$I,'ATL GA Inventory'!$B127,'ATL RAW'!$L:$L,'ATL GA Inventory'!DS$3)+SUMIFS('ATL CR'!$J:$J,'ATL CR'!$I:$I,'ATL GA Inventory'!$B127,'ATL CR'!$L:$L,'ATL GA Inventory'!DS$3)</f>
        <v>0</v>
      </c>
      <c r="DT127" s="45">
        <f>SUMIFS('ATL RAW'!$J:$J,'ATL RAW'!$I:$I,'ATL GA Inventory'!$B127,'ATL RAW'!$L:$L,'ATL GA Inventory'!DT$3)+SUMIFS('ATL CR'!$J:$J,'ATL CR'!$I:$I,'ATL GA Inventory'!$B127,'ATL CR'!$L:$L,'ATL GA Inventory'!DT$3)</f>
        <v>0</v>
      </c>
      <c r="DU127" s="45">
        <f>SUMIFS('ATL RAW'!$J:$J,'ATL RAW'!$I:$I,'ATL GA Inventory'!$B127,'ATL RAW'!$L:$L,'ATL GA Inventory'!DU$3)+SUMIFS('ATL CR'!$J:$J,'ATL CR'!$I:$I,'ATL GA Inventory'!$B127,'ATL CR'!$L:$L,'ATL GA Inventory'!DU$3)</f>
        <v>0</v>
      </c>
      <c r="DV127" s="45">
        <f>SUMIFS('ATL RAW'!$J:$J,'ATL RAW'!$I:$I,'ATL GA Inventory'!$B127,'ATL RAW'!$L:$L,'ATL GA Inventory'!DV$3)+SUMIFS('ATL CR'!$J:$J,'ATL CR'!$I:$I,'ATL GA Inventory'!$B127,'ATL CR'!$L:$L,'ATL GA Inventory'!DV$3)</f>
        <v>0</v>
      </c>
      <c r="DW127" s="45">
        <f>SUMIFS('ATL RAW'!$J:$J,'ATL RAW'!$I:$I,'ATL GA Inventory'!$B127,'ATL RAW'!$L:$L,'ATL GA Inventory'!DW$3)+SUMIFS('ATL CR'!$J:$J,'ATL CR'!$I:$I,'ATL GA Inventory'!$B127,'ATL CR'!$L:$L,'ATL GA Inventory'!DW$3)</f>
        <v>0</v>
      </c>
      <c r="DX127" s="45">
        <f>SUMIFS('ATL RAW'!$J:$J,'ATL RAW'!$I:$I,'ATL GA Inventory'!$B127,'ATL RAW'!$L:$L,'ATL GA Inventory'!DX$3)+SUMIFS('ATL CR'!$J:$J,'ATL CR'!$I:$I,'ATL GA Inventory'!$B127,'ATL CR'!$L:$L,'ATL GA Inventory'!DX$3)</f>
        <v>0</v>
      </c>
      <c r="DY127" s="45">
        <f>SUMIFS('ATL RAW'!$J:$J,'ATL RAW'!$I:$I,'ATL GA Inventory'!$B127,'ATL RAW'!$L:$L,'ATL GA Inventory'!DY$3)+SUMIFS('ATL CR'!$J:$J,'ATL CR'!$I:$I,'ATL GA Inventory'!$B127,'ATL CR'!$L:$L,'ATL GA Inventory'!DY$3)</f>
        <v>0</v>
      </c>
      <c r="DZ127" s="45">
        <f>SUMIFS('ATL RAW'!$J:$J,'ATL RAW'!$I:$I,'ATL GA Inventory'!$B127,'ATL RAW'!$L:$L,'ATL GA Inventory'!DZ$3)+SUMIFS('ATL CR'!$J:$J,'ATL CR'!$I:$I,'ATL GA Inventory'!$B127,'ATL CR'!$L:$L,'ATL GA Inventory'!DZ$3)</f>
        <v>0</v>
      </c>
      <c r="EA127" s="45">
        <f>SUMIFS('ATL RAW'!$J:$J,'ATL RAW'!$I:$I,'ATL GA Inventory'!$B127,'ATL RAW'!$L:$L,'ATL GA Inventory'!EA$3)+SUMIFS('ATL CR'!$J:$J,'ATL CR'!$I:$I,'ATL GA Inventory'!$B127,'ATL CR'!$L:$L,'ATL GA Inventory'!EA$3)</f>
        <v>0</v>
      </c>
      <c r="EB127" s="45">
        <f>SUMIFS('ATL RAW'!$J:$J,'ATL RAW'!$I:$I,'ATL GA Inventory'!$B127,'ATL RAW'!$L:$L,'ATL GA Inventory'!EB$3)+SUMIFS('ATL CR'!$J:$J,'ATL CR'!$I:$I,'ATL GA Inventory'!$B127,'ATL CR'!$L:$L,'ATL GA Inventory'!EB$3)</f>
        <v>0</v>
      </c>
      <c r="EC127" s="45">
        <f>SUMIFS('ATL RAW'!$J:$J,'ATL RAW'!$I:$I,'ATL GA Inventory'!$B127,'ATL RAW'!$L:$L,'ATL GA Inventory'!EC$3)+SUMIFS('ATL CR'!$J:$J,'ATL CR'!$I:$I,'ATL GA Inventory'!$B127,'ATL CR'!$L:$L,'ATL GA Inventory'!EC$3)</f>
        <v>0</v>
      </c>
      <c r="ED127" s="45">
        <f>SUMIFS('ATL RAW'!$J:$J,'ATL RAW'!$I:$I,'ATL GA Inventory'!$B127,'ATL RAW'!$L:$L,'ATL GA Inventory'!ED$3)+SUMIFS('ATL CR'!$J:$J,'ATL CR'!$I:$I,'ATL GA Inventory'!$B127,'ATL CR'!$L:$L,'ATL GA Inventory'!ED$3)</f>
        <v>0</v>
      </c>
      <c r="EE127" s="45">
        <f>SUMIFS('ATL RAW'!$J:$J,'ATL RAW'!$I:$I,'ATL GA Inventory'!$B127,'ATL RAW'!$L:$L,'ATL GA Inventory'!EE$3)+SUMIFS('ATL CR'!$J:$J,'ATL CR'!$I:$I,'ATL GA Inventory'!$B127,'ATL CR'!$L:$L,'ATL GA Inventory'!EE$3)</f>
        <v>0</v>
      </c>
      <c r="EF127" s="45">
        <f>SUMIFS('ATL RAW'!$J:$J,'ATL RAW'!$I:$I,'ATL GA Inventory'!$B127,'ATL RAW'!$L:$L,'ATL GA Inventory'!EF$3)+SUMIFS('ATL CR'!$J:$J,'ATL CR'!$I:$I,'ATL GA Inventory'!$B127,'ATL CR'!$L:$L,'ATL GA Inventory'!EF$3)</f>
        <v>0</v>
      </c>
      <c r="EG127" s="45">
        <f>SUMIFS('ATL RAW'!$J:$J,'ATL RAW'!$I:$I,'ATL GA Inventory'!$B127,'ATL RAW'!$L:$L,'ATL GA Inventory'!EG$3)+SUMIFS('ATL CR'!$J:$J,'ATL CR'!$I:$I,'ATL GA Inventory'!$B127,'ATL CR'!$L:$L,'ATL GA Inventory'!EG$3)</f>
        <v>0</v>
      </c>
      <c r="EH127" s="45">
        <f>SUMIFS('ATL RAW'!$J:$J,'ATL RAW'!$I:$I,'ATL GA Inventory'!$B127,'ATL RAW'!$L:$L,'ATL GA Inventory'!EH$3)+SUMIFS('ATL CR'!$J:$J,'ATL CR'!$I:$I,'ATL GA Inventory'!$B127,'ATL CR'!$L:$L,'ATL GA Inventory'!EH$3)</f>
        <v>0</v>
      </c>
      <c r="EI127" s="45">
        <f>SUMIFS('ATL RAW'!$J:$J,'ATL RAW'!$I:$I,'ATL GA Inventory'!$B127,'ATL RAW'!$L:$L,'ATL GA Inventory'!EI$3)+SUMIFS('ATL CR'!$J:$J,'ATL CR'!$I:$I,'ATL GA Inventory'!$B127,'ATL CR'!$L:$L,'ATL GA Inventory'!EI$3)</f>
        <v>0</v>
      </c>
      <c r="EJ127" s="45">
        <f>SUMIFS('ATL RAW'!$J:$J,'ATL RAW'!$I:$I,'ATL GA Inventory'!$B127,'ATL RAW'!$L:$L,'ATL GA Inventory'!EJ$3)+SUMIFS('ATL CR'!$J:$J,'ATL CR'!$I:$I,'ATL GA Inventory'!$B127,'ATL CR'!$L:$L,'ATL GA Inventory'!EJ$3)</f>
        <v>0</v>
      </c>
      <c r="EK127" s="45">
        <f>SUMIFS('ATL RAW'!$J:$J,'ATL RAW'!$I:$I,'ATL GA Inventory'!$B127,'ATL RAW'!$L:$L,'ATL GA Inventory'!EK$3)+SUMIFS('ATL CR'!$J:$J,'ATL CR'!$I:$I,'ATL GA Inventory'!$B127,'ATL CR'!$L:$L,'ATL GA Inventory'!EK$3)</f>
        <v>0</v>
      </c>
      <c r="EL127" s="45">
        <f>SUMIFS('ATL RAW'!$J:$J,'ATL RAW'!$I:$I,'ATL GA Inventory'!$B127,'ATL RAW'!$L:$L,'ATL GA Inventory'!EL$3)+SUMIFS('ATL CR'!$J:$J,'ATL CR'!$I:$I,'ATL GA Inventory'!$B127,'ATL CR'!$L:$L,'ATL GA Inventory'!EL$3)</f>
        <v>0</v>
      </c>
      <c r="EM127" s="45">
        <f>SUMIFS('ATL RAW'!$J:$J,'ATL RAW'!$I:$I,'ATL GA Inventory'!$B127,'ATL RAW'!$L:$L,'ATL GA Inventory'!EM$3)+SUMIFS('ATL CR'!$J:$J,'ATL CR'!$I:$I,'ATL GA Inventory'!$B127,'ATL CR'!$L:$L,'ATL GA Inventory'!EM$3)</f>
        <v>0</v>
      </c>
      <c r="EN127" s="45">
        <f>SUMIFS('ATL RAW'!$J:$J,'ATL RAW'!$I:$I,'ATL GA Inventory'!$B127,'ATL RAW'!$L:$L,'ATL GA Inventory'!EN$3)+SUMIFS('ATL CR'!$J:$J,'ATL CR'!$I:$I,'ATL GA Inventory'!$B127,'ATL CR'!$L:$L,'ATL GA Inventory'!EN$3)</f>
        <v>0</v>
      </c>
      <c r="EO127" s="45">
        <f>SUMIFS('ATL RAW'!$J:$J,'ATL RAW'!$I:$I,'ATL GA Inventory'!$B127,'ATL RAW'!$L:$L,'ATL GA Inventory'!EO$3)+SUMIFS('ATL CR'!$J:$J,'ATL CR'!$I:$I,'ATL GA Inventory'!$B127,'ATL CR'!$L:$L,'ATL GA Inventory'!EO$3)</f>
        <v>0</v>
      </c>
      <c r="EP127" s="45">
        <f>SUMIFS('ATL RAW'!$J:$J,'ATL RAW'!$I:$I,'ATL GA Inventory'!$B127,'ATL RAW'!$L:$L,'ATL GA Inventory'!EP$3)+SUMIFS('ATL CR'!$J:$J,'ATL CR'!$I:$I,'ATL GA Inventory'!$B127,'ATL CR'!$L:$L,'ATL GA Inventory'!EP$3)</f>
        <v>0</v>
      </c>
      <c r="EQ127" s="45">
        <f>SUMIFS('ATL RAW'!$J:$J,'ATL RAW'!$I:$I,'ATL GA Inventory'!$B127,'ATL RAW'!$L:$L,'ATL GA Inventory'!EQ$3)+SUMIFS('ATL CR'!$J:$J,'ATL CR'!$I:$I,'ATL GA Inventory'!$B127,'ATL CR'!$L:$L,'ATL GA Inventory'!EQ$3)</f>
        <v>0</v>
      </c>
      <c r="ER127" s="45">
        <f>SUMIFS('ATL RAW'!$J:$J,'ATL RAW'!$I:$I,'ATL GA Inventory'!$B127,'ATL RAW'!$L:$L,'ATL GA Inventory'!ER$3)+SUMIFS('ATL CR'!$J:$J,'ATL CR'!$I:$I,'ATL GA Inventory'!$B127,'ATL CR'!$L:$L,'ATL GA Inventory'!ER$3)</f>
        <v>0</v>
      </c>
      <c r="ES127" s="45">
        <f>SUMIFS('ATL RAW'!$J:$J,'ATL RAW'!$I:$I,'ATL GA Inventory'!$B127,'ATL RAW'!$L:$L,'ATL GA Inventory'!ES$3)+SUMIFS('ATL CR'!$J:$J,'ATL CR'!$I:$I,'ATL GA Inventory'!$B127,'ATL CR'!$L:$L,'ATL GA Inventory'!ES$3)</f>
        <v>0</v>
      </c>
      <c r="ET127" s="45">
        <f>SUMIFS('ATL RAW'!$J:$J,'ATL RAW'!$I:$I,'ATL GA Inventory'!$B127,'ATL RAW'!$L:$L,'ATL GA Inventory'!ET$3)+SUMIFS('ATL CR'!$J:$J,'ATL CR'!$I:$I,'ATL GA Inventory'!$B127,'ATL CR'!$L:$L,'ATL GA Inventory'!ET$3)</f>
        <v>0</v>
      </c>
      <c r="EU127" s="45">
        <f>SUMIFS('ATL RAW'!$J:$J,'ATL RAW'!$I:$I,'ATL GA Inventory'!$B127,'ATL RAW'!$L:$L,'ATL GA Inventory'!EU$3)+SUMIFS('ATL CR'!$J:$J,'ATL CR'!$I:$I,'ATL GA Inventory'!$B127,'ATL CR'!$L:$L,'ATL GA Inventory'!EU$3)</f>
        <v>0</v>
      </c>
      <c r="EV127" s="45">
        <f>SUMIFS('ATL RAW'!$J:$J,'ATL RAW'!$I:$I,'ATL GA Inventory'!$B127,'ATL RAW'!$L:$L,'ATL GA Inventory'!EV$3)+SUMIFS('ATL CR'!$J:$J,'ATL CR'!$I:$I,'ATL GA Inventory'!$B127,'ATL CR'!$L:$L,'ATL GA Inventory'!EV$3)</f>
        <v>0</v>
      </c>
      <c r="EW127" s="45">
        <f>SUMIFS('ATL RAW'!$J:$J,'ATL RAW'!$I:$I,'ATL GA Inventory'!$B127,'ATL RAW'!$L:$L,'ATL GA Inventory'!EW$3)+SUMIFS('ATL CR'!$J:$J,'ATL CR'!$I:$I,'ATL GA Inventory'!$B127,'ATL CR'!$L:$L,'ATL GA Inventory'!EW$3)</f>
        <v>0</v>
      </c>
      <c r="EX127" s="45">
        <f>SUMIFS('ATL RAW'!$J:$J,'ATL RAW'!$I:$I,'ATL GA Inventory'!$B127,'ATL RAW'!$L:$L,'ATL GA Inventory'!EX$3)+SUMIFS('ATL CR'!$J:$J,'ATL CR'!$I:$I,'ATL GA Inventory'!$B127,'ATL CR'!$L:$L,'ATL GA Inventory'!EX$3)</f>
        <v>0</v>
      </c>
      <c r="EY127" s="45">
        <f>SUMIFS('ATL RAW'!$J:$J,'ATL RAW'!$I:$I,'ATL GA Inventory'!$B127,'ATL RAW'!$L:$L,'ATL GA Inventory'!EY$3)+SUMIFS('ATL CR'!$J:$J,'ATL CR'!$I:$I,'ATL GA Inventory'!$B127,'ATL CR'!$L:$L,'ATL GA Inventory'!EY$3)</f>
        <v>0</v>
      </c>
      <c r="EZ127" s="45">
        <f>SUMIFS('ATL RAW'!$J:$J,'ATL RAW'!$I:$I,'ATL GA Inventory'!$B127,'ATL RAW'!$L:$L,'ATL GA Inventory'!EZ$3)+SUMIFS('ATL CR'!$J:$J,'ATL CR'!$I:$I,'ATL GA Inventory'!$B127,'ATL CR'!$L:$L,'ATL GA Inventory'!EZ$3)</f>
        <v>0</v>
      </c>
      <c r="FA127" s="45">
        <f>SUMIFS('ATL RAW'!$J:$J,'ATL RAW'!$I:$I,'ATL GA Inventory'!$B127,'ATL RAW'!$L:$L,'ATL GA Inventory'!FA$3)+SUMIFS('ATL CR'!$J:$J,'ATL CR'!$I:$I,'ATL GA Inventory'!$B127,'ATL CR'!$L:$L,'ATL GA Inventory'!FA$3)</f>
        <v>0</v>
      </c>
      <c r="FB127" s="45">
        <f>SUMIFS('ATL RAW'!$J:$J,'ATL RAW'!$I:$I,'ATL GA Inventory'!$B127,'ATL RAW'!$L:$L,'ATL GA Inventory'!FB$3)+SUMIFS('ATL CR'!$J:$J,'ATL CR'!$I:$I,'ATL GA Inventory'!$B127,'ATL CR'!$L:$L,'ATL GA Inventory'!FB$3)</f>
        <v>0</v>
      </c>
      <c r="FC127" s="45">
        <f>SUMIFS('ATL RAW'!$J:$J,'ATL RAW'!$I:$I,'ATL GA Inventory'!$B127,'ATL RAW'!$L:$L,'ATL GA Inventory'!FC$3)+SUMIFS('ATL CR'!$J:$J,'ATL CR'!$I:$I,'ATL GA Inventory'!$B127,'ATL CR'!$L:$L,'ATL GA Inventory'!FC$3)</f>
        <v>0</v>
      </c>
      <c r="FD127" s="45">
        <f>SUMIFS('ATL RAW'!$J:$J,'ATL RAW'!$I:$I,'ATL GA Inventory'!$B127,'ATL RAW'!$L:$L,'ATL GA Inventory'!FD$3)+SUMIFS('ATL CR'!$J:$J,'ATL CR'!$I:$I,'ATL GA Inventory'!$B127,'ATL CR'!$L:$L,'ATL GA Inventory'!FD$3)</f>
        <v>0</v>
      </c>
      <c r="FE127" s="45">
        <f>SUMIFS('ATL RAW'!$J:$J,'ATL RAW'!$I:$I,'ATL GA Inventory'!$B127,'ATL RAW'!$L:$L,'ATL GA Inventory'!FE$3)+SUMIFS('ATL CR'!$J:$J,'ATL CR'!$I:$I,'ATL GA Inventory'!$B127,'ATL CR'!$L:$L,'ATL GA Inventory'!FE$3)</f>
        <v>0</v>
      </c>
      <c r="FF127" s="45">
        <f>SUMIFS('ATL RAW'!$J:$J,'ATL RAW'!$I:$I,'ATL GA Inventory'!$B127,'ATL RAW'!$L:$L,'ATL GA Inventory'!FF$3)+SUMIFS('ATL CR'!$J:$J,'ATL CR'!$I:$I,'ATL GA Inventory'!$B127,'ATL CR'!$L:$L,'ATL GA Inventory'!FF$3)</f>
        <v>0</v>
      </c>
      <c r="FG127" s="45">
        <f>SUMIFS('ATL RAW'!$J:$J,'ATL RAW'!$I:$I,'ATL GA Inventory'!$B127,'ATL RAW'!$L:$L,'ATL GA Inventory'!FG$3)+SUMIFS('ATL CR'!$J:$J,'ATL CR'!$I:$I,'ATL GA Inventory'!$B127,'ATL CR'!$L:$L,'ATL GA Inventory'!FG$3)</f>
        <v>0</v>
      </c>
      <c r="FH127" s="45">
        <f>SUMIFS('ATL RAW'!$J:$J,'ATL RAW'!$I:$I,'ATL GA Inventory'!$B127,'ATL RAW'!$L:$L,'ATL GA Inventory'!FH$3)+SUMIFS('ATL CR'!$J:$J,'ATL CR'!$I:$I,'ATL GA Inventory'!$B127,'ATL CR'!$L:$L,'ATL GA Inventory'!FH$3)</f>
        <v>0</v>
      </c>
      <c r="FI127" s="45">
        <f>SUMIFS('ATL RAW'!$J:$J,'ATL RAW'!$I:$I,'ATL GA Inventory'!$B127,'ATL RAW'!$L:$L,'ATL GA Inventory'!FI$3)+SUMIFS('ATL CR'!$J:$J,'ATL CR'!$I:$I,'ATL GA Inventory'!$B127,'ATL CR'!$L:$L,'ATL GA Inventory'!FI$3)</f>
        <v>0</v>
      </c>
      <c r="FJ127" s="45">
        <f>SUMIFS('ATL RAW'!$J:$J,'ATL RAW'!$I:$I,'ATL GA Inventory'!$B127,'ATL RAW'!$L:$L,'ATL GA Inventory'!FJ$3)+SUMIFS('ATL CR'!$J:$J,'ATL CR'!$I:$I,'ATL GA Inventory'!$B127,'ATL CR'!$L:$L,'ATL GA Inventory'!FJ$3)</f>
        <v>0</v>
      </c>
      <c r="FK127" s="45">
        <f>SUMIFS('ATL RAW'!$J:$J,'ATL RAW'!$I:$I,'ATL GA Inventory'!$B127,'ATL RAW'!$L:$L,'ATL GA Inventory'!FK$3)+SUMIFS('ATL CR'!$J:$J,'ATL CR'!$I:$I,'ATL GA Inventory'!$B127,'ATL CR'!$L:$L,'ATL GA Inventory'!FK$3)</f>
        <v>0</v>
      </c>
      <c r="FL127" s="45">
        <f>SUMIFS('ATL RAW'!$J:$J,'ATL RAW'!$I:$I,'ATL GA Inventory'!$B127,'ATL RAW'!$L:$L,'ATL GA Inventory'!FL$3)+SUMIFS('ATL CR'!$J:$J,'ATL CR'!$I:$I,'ATL GA Inventory'!$B127,'ATL CR'!$L:$L,'ATL GA Inventory'!FL$3)</f>
        <v>0</v>
      </c>
      <c r="FM127" s="45">
        <f>SUMIFS('ATL RAW'!$J:$J,'ATL RAW'!$I:$I,'ATL GA Inventory'!$B127,'ATL RAW'!$L:$L,'ATL GA Inventory'!FM$3)+SUMIFS('ATL CR'!$J:$J,'ATL CR'!$I:$I,'ATL GA Inventory'!$B127,'ATL CR'!$L:$L,'ATL GA Inventory'!FM$3)</f>
        <v>0</v>
      </c>
      <c r="FN127" s="45">
        <f>SUMIFS('ATL RAW'!$J:$J,'ATL RAW'!$I:$I,'ATL GA Inventory'!$B127,'ATL RAW'!$L:$L,'ATL GA Inventory'!FN$3)+SUMIFS('ATL CR'!$J:$J,'ATL CR'!$I:$I,'ATL GA Inventory'!$B127,'ATL CR'!$L:$L,'ATL GA Inventory'!FN$3)</f>
        <v>0</v>
      </c>
      <c r="FO127" s="45">
        <f>SUMIFS('ATL RAW'!$J:$J,'ATL RAW'!$I:$I,'ATL GA Inventory'!$B127,'ATL RAW'!$L:$L,'ATL GA Inventory'!FO$3)+SUMIFS('ATL CR'!$J:$J,'ATL CR'!$I:$I,'ATL GA Inventory'!$B127,'ATL CR'!$L:$L,'ATL GA Inventory'!FO$3)</f>
        <v>0</v>
      </c>
      <c r="FP127" s="45">
        <f>SUMIFS('ATL RAW'!$J:$J,'ATL RAW'!$I:$I,'ATL GA Inventory'!$B127,'ATL RAW'!$L:$L,'ATL GA Inventory'!FP$3)+SUMIFS('ATL CR'!$J:$J,'ATL CR'!$I:$I,'ATL GA Inventory'!$B127,'ATL CR'!$L:$L,'ATL GA Inventory'!FP$3)</f>
        <v>0</v>
      </c>
      <c r="FQ127" s="45">
        <f>SUMIFS('ATL RAW'!$J:$J,'ATL RAW'!$I:$I,'ATL GA Inventory'!$B127,'ATL RAW'!$L:$L,'ATL GA Inventory'!FQ$3)+SUMIFS('ATL CR'!$J:$J,'ATL CR'!$I:$I,'ATL GA Inventory'!$B127,'ATL CR'!$L:$L,'ATL GA Inventory'!FQ$3)</f>
        <v>0</v>
      </c>
      <c r="FR127" s="45">
        <f>SUMIFS('ATL RAW'!$J:$J,'ATL RAW'!$I:$I,'ATL GA Inventory'!$B127,'ATL RAW'!$L:$L,'ATL GA Inventory'!FR$3)+SUMIFS('ATL CR'!$J:$J,'ATL CR'!$I:$I,'ATL GA Inventory'!$B127,'ATL CR'!$L:$L,'ATL GA Inventory'!FR$3)</f>
        <v>0</v>
      </c>
      <c r="FS127" s="45">
        <f>SUMIFS('ATL RAW'!$J:$J,'ATL RAW'!$I:$I,'ATL GA Inventory'!$B127,'ATL RAW'!$L:$L,'ATL GA Inventory'!FS$3)+SUMIFS('ATL CR'!$J:$J,'ATL CR'!$I:$I,'ATL GA Inventory'!$B127,'ATL CR'!$L:$L,'ATL GA Inventory'!FS$3)</f>
        <v>0</v>
      </c>
      <c r="FT127" s="45">
        <f>SUMIFS('ATL RAW'!$J:$J,'ATL RAW'!$I:$I,'ATL GA Inventory'!$B127,'ATL RAW'!$L:$L,'ATL GA Inventory'!FT$3)+SUMIFS('ATL CR'!$J:$J,'ATL CR'!$I:$I,'ATL GA Inventory'!$B127,'ATL CR'!$L:$L,'ATL GA Inventory'!FT$3)</f>
        <v>0</v>
      </c>
      <c r="FU127" s="45">
        <f>SUMIFS('ATL RAW'!$J:$J,'ATL RAW'!$I:$I,'ATL GA Inventory'!$B127,'ATL RAW'!$L:$L,'ATL GA Inventory'!FU$3)+SUMIFS('ATL CR'!$J:$J,'ATL CR'!$I:$I,'ATL GA Inventory'!$B127,'ATL CR'!$L:$L,'ATL GA Inventory'!FU$3)</f>
        <v>0</v>
      </c>
      <c r="FV127" s="45">
        <f>SUMIFS('ATL RAW'!$J:$J,'ATL RAW'!$I:$I,'ATL GA Inventory'!$B127,'ATL RAW'!$L:$L,'ATL GA Inventory'!FV$3)+SUMIFS('ATL CR'!$J:$J,'ATL CR'!$I:$I,'ATL GA Inventory'!$B127,'ATL CR'!$L:$L,'ATL GA Inventory'!FV$3)</f>
        <v>0</v>
      </c>
      <c r="FW127" s="45">
        <f>SUMIFS('ATL RAW'!$J:$J,'ATL RAW'!$I:$I,'ATL GA Inventory'!$B127,'ATL RAW'!$L:$L,'ATL GA Inventory'!FW$3)+SUMIFS('ATL CR'!$J:$J,'ATL CR'!$I:$I,'ATL GA Inventory'!$B127,'ATL CR'!$L:$L,'ATL GA Inventory'!FW$3)</f>
        <v>0</v>
      </c>
      <c r="FX127" s="45">
        <f>SUMIFS('ATL RAW'!$J:$J,'ATL RAW'!$I:$I,'ATL GA Inventory'!$B127,'ATL RAW'!$L:$L,'ATL GA Inventory'!FX$3)+SUMIFS('ATL CR'!$J:$J,'ATL CR'!$I:$I,'ATL GA Inventory'!$B127,'ATL CR'!$L:$L,'ATL GA Inventory'!FX$3)</f>
        <v>0</v>
      </c>
      <c r="FY127" s="45">
        <f>SUMIFS('ATL RAW'!$J:$J,'ATL RAW'!$I:$I,'ATL GA Inventory'!$B127,'ATL RAW'!$L:$L,'ATL GA Inventory'!FY$3)+SUMIFS('ATL CR'!$J:$J,'ATL CR'!$I:$I,'ATL GA Inventory'!$B127,'ATL CR'!$L:$L,'ATL GA Inventory'!FY$3)</f>
        <v>0</v>
      </c>
      <c r="FZ127" s="45">
        <f>SUMIFS('ATL RAW'!$J:$J,'ATL RAW'!$I:$I,'ATL GA Inventory'!$B127,'ATL RAW'!$L:$L,'ATL GA Inventory'!FZ$3)+SUMIFS('ATL CR'!$J:$J,'ATL CR'!$I:$I,'ATL GA Inventory'!$B127,'ATL CR'!$L:$L,'ATL GA Inventory'!FZ$3)</f>
        <v>0</v>
      </c>
      <c r="GA127" s="45">
        <f>SUMIFS('ATL RAW'!$J:$J,'ATL RAW'!$I:$I,'ATL GA Inventory'!$B127,'ATL RAW'!$L:$L,'ATL GA Inventory'!GA$3)+SUMIFS('ATL CR'!$J:$J,'ATL CR'!$I:$I,'ATL GA Inventory'!$B127,'ATL CR'!$L:$L,'ATL GA Inventory'!GA$3)</f>
        <v>0</v>
      </c>
      <c r="GB127" s="45">
        <f>SUMIFS('ATL RAW'!$J:$J,'ATL RAW'!$I:$I,'ATL GA Inventory'!$B127,'ATL RAW'!$L:$L,'ATL GA Inventory'!GB$3)+SUMIFS('ATL CR'!$J:$J,'ATL CR'!$I:$I,'ATL GA Inventory'!$B127,'ATL CR'!$L:$L,'ATL GA Inventory'!GB$3)</f>
        <v>0</v>
      </c>
      <c r="GC127" s="45">
        <f>SUMIFS('ATL RAW'!$J:$J,'ATL RAW'!$I:$I,'ATL GA Inventory'!$B127,'ATL RAW'!$L:$L,'ATL GA Inventory'!GC$3)+SUMIFS('ATL CR'!$J:$J,'ATL CR'!$I:$I,'ATL GA Inventory'!$B127,'ATL CR'!$L:$L,'ATL GA Inventory'!GC$3)</f>
        <v>0</v>
      </c>
      <c r="GD127" s="45">
        <f>SUMIFS('ATL RAW'!$J:$J,'ATL RAW'!$I:$I,'ATL GA Inventory'!$B127,'ATL RAW'!$L:$L,'ATL GA Inventory'!GD$3)+SUMIFS('ATL CR'!$J:$J,'ATL CR'!$I:$I,'ATL GA Inventory'!$B127,'ATL CR'!$L:$L,'ATL GA Inventory'!GD$3)</f>
        <v>0</v>
      </c>
      <c r="GE127" s="45">
        <f>SUMIFS('ATL RAW'!$J:$J,'ATL RAW'!$I:$I,'ATL GA Inventory'!$B127,'ATL RAW'!$L:$L,'ATL GA Inventory'!GE$3)+SUMIFS('ATL CR'!$J:$J,'ATL CR'!$I:$I,'ATL GA Inventory'!$B127,'ATL CR'!$L:$L,'ATL GA Inventory'!GE$3)</f>
        <v>0</v>
      </c>
      <c r="GF127" s="45">
        <f>SUMIFS('ATL RAW'!$J:$J,'ATL RAW'!$I:$I,'ATL GA Inventory'!$B127,'ATL RAW'!$L:$L,'ATL GA Inventory'!GF$3)+SUMIFS('ATL CR'!$J:$J,'ATL CR'!$I:$I,'ATL GA Inventory'!$B127,'ATL CR'!$L:$L,'ATL GA Inventory'!GF$3)</f>
        <v>0</v>
      </c>
      <c r="GG127" s="45">
        <f>SUMIFS('ATL RAW'!$J:$J,'ATL RAW'!$I:$I,'ATL GA Inventory'!$B127,'ATL RAW'!$L:$L,'ATL GA Inventory'!GG$3)+SUMIFS('ATL CR'!$J:$J,'ATL CR'!$I:$I,'ATL GA Inventory'!$B127,'ATL CR'!$L:$L,'ATL GA Inventory'!GG$3)</f>
        <v>0</v>
      </c>
      <c r="GH127" s="45">
        <f>SUMIFS('ATL RAW'!$J:$J,'ATL RAW'!$I:$I,'ATL GA Inventory'!$B127,'ATL RAW'!$L:$L,'ATL GA Inventory'!GH$3)+SUMIFS('ATL CR'!$J:$J,'ATL CR'!$I:$I,'ATL GA Inventory'!$B127,'ATL CR'!$L:$L,'ATL GA Inventory'!GH$3)</f>
        <v>0</v>
      </c>
      <c r="GI127" s="45">
        <f>SUMIFS('ATL RAW'!$J:$J,'ATL RAW'!$I:$I,'ATL GA Inventory'!$B127,'ATL RAW'!$L:$L,'ATL GA Inventory'!GI$3)+SUMIFS('ATL CR'!$J:$J,'ATL CR'!$I:$I,'ATL GA Inventory'!$B127,'ATL CR'!$L:$L,'ATL GA Inventory'!GI$3)</f>
        <v>0</v>
      </c>
      <c r="GJ127" s="45">
        <f>SUMIFS('ATL RAW'!$J:$J,'ATL RAW'!$I:$I,'ATL GA Inventory'!$B127,'ATL RAW'!$L:$L,'ATL GA Inventory'!GJ$3)+SUMIFS('ATL CR'!$J:$J,'ATL CR'!$I:$I,'ATL GA Inventory'!$B127,'ATL CR'!$L:$L,'ATL GA Inventory'!GJ$3)</f>
        <v>0</v>
      </c>
      <c r="GK127" s="45">
        <f>SUMIFS('ATL RAW'!$J:$J,'ATL RAW'!$I:$I,'ATL GA Inventory'!$B127,'ATL RAW'!$L:$L,'ATL GA Inventory'!GK$3)+SUMIFS('ATL CR'!$J:$J,'ATL CR'!$I:$I,'ATL GA Inventory'!$B127,'ATL CR'!$L:$L,'ATL GA Inventory'!GK$3)</f>
        <v>0</v>
      </c>
      <c r="GL127" s="45">
        <f>SUMIFS('ATL RAW'!$J:$J,'ATL RAW'!$I:$I,'ATL GA Inventory'!$B127,'ATL RAW'!$L:$L,'ATL GA Inventory'!GL$3)+SUMIFS('ATL CR'!$J:$J,'ATL CR'!$I:$I,'ATL GA Inventory'!$B127,'ATL CR'!$L:$L,'ATL GA Inventory'!GL$3)</f>
        <v>0</v>
      </c>
      <c r="GM127" s="45">
        <f>SUMIFS('ATL RAW'!$J:$J,'ATL RAW'!$I:$I,'ATL GA Inventory'!$B127,'ATL RAW'!$L:$L,'ATL GA Inventory'!GM$3)+SUMIFS('ATL CR'!$J:$J,'ATL CR'!$I:$I,'ATL GA Inventory'!$B127,'ATL CR'!$L:$L,'ATL GA Inventory'!GM$3)</f>
        <v>0</v>
      </c>
      <c r="GN127" s="45">
        <f>SUMIFS('ATL RAW'!$J:$J,'ATL RAW'!$I:$I,'ATL GA Inventory'!$B127,'ATL RAW'!$L:$L,'ATL GA Inventory'!GN$3)+SUMIFS('ATL CR'!$J:$J,'ATL CR'!$I:$I,'ATL GA Inventory'!$B127,'ATL CR'!$L:$L,'ATL GA Inventory'!GN$3)</f>
        <v>0</v>
      </c>
      <c r="GO127" s="45">
        <f>SUMIFS('ATL RAW'!$J:$J,'ATL RAW'!$I:$I,'ATL GA Inventory'!$B127,'ATL RAW'!$L:$L,'ATL GA Inventory'!GO$3)+SUMIFS('ATL CR'!$J:$J,'ATL CR'!$I:$I,'ATL GA Inventory'!$B127,'ATL CR'!$L:$L,'ATL GA Inventory'!GO$3)</f>
        <v>0</v>
      </c>
      <c r="GP127" s="45">
        <f>SUMIFS('ATL RAW'!$J:$J,'ATL RAW'!$I:$I,'ATL GA Inventory'!$B127,'ATL RAW'!$L:$L,'ATL GA Inventory'!GP$3)+SUMIFS('ATL CR'!$J:$J,'ATL CR'!$I:$I,'ATL GA Inventory'!$B127,'ATL CR'!$L:$L,'ATL GA Inventory'!GP$3)</f>
        <v>0</v>
      </c>
      <c r="GQ127" s="45">
        <f>SUMIFS('ATL RAW'!$J:$J,'ATL RAW'!$I:$I,'ATL GA Inventory'!$B127,'ATL RAW'!$L:$L,'ATL GA Inventory'!GQ$3)+SUMIFS('ATL CR'!$J:$J,'ATL CR'!$I:$I,'ATL GA Inventory'!$B127,'ATL CR'!$L:$L,'ATL GA Inventory'!GQ$3)</f>
        <v>0</v>
      </c>
      <c r="GR127" s="45">
        <f>SUMIFS('ATL RAW'!$J:$J,'ATL RAW'!$I:$I,'ATL GA Inventory'!$B127,'ATL RAW'!$L:$L,'ATL GA Inventory'!GR$3)+SUMIFS('ATL CR'!$J:$J,'ATL CR'!$I:$I,'ATL GA Inventory'!$B127,'ATL CR'!$L:$L,'ATL GA Inventory'!GR$3)</f>
        <v>0</v>
      </c>
      <c r="GS127" s="45">
        <f>SUMIFS('ATL RAW'!$J:$J,'ATL RAW'!$I:$I,'ATL GA Inventory'!$B127,'ATL RAW'!$L:$L,'ATL GA Inventory'!GS$3)+SUMIFS('ATL CR'!$J:$J,'ATL CR'!$I:$I,'ATL GA Inventory'!$B127,'ATL CR'!$L:$L,'ATL GA Inventory'!GS$3)</f>
        <v>0</v>
      </c>
      <c r="GT127" s="45">
        <f>SUMIFS('ATL RAW'!$J:$J,'ATL RAW'!$I:$I,'ATL GA Inventory'!$B127,'ATL RAW'!$L:$L,'ATL GA Inventory'!GT$3)+SUMIFS('ATL CR'!$J:$J,'ATL CR'!$I:$I,'ATL GA Inventory'!$B127,'ATL CR'!$L:$L,'ATL GA Inventory'!GT$3)</f>
        <v>0</v>
      </c>
      <c r="GU127" s="45">
        <f>SUMIFS('ATL RAW'!$J:$J,'ATL RAW'!$I:$I,'ATL GA Inventory'!$B127,'ATL RAW'!$L:$L,'ATL GA Inventory'!GU$3)+SUMIFS('ATL CR'!$J:$J,'ATL CR'!$I:$I,'ATL GA Inventory'!$B127,'ATL CR'!$L:$L,'ATL GA Inventory'!GU$3)</f>
        <v>0</v>
      </c>
      <c r="GV127" s="45">
        <f>SUMIFS('ATL RAW'!$J:$J,'ATL RAW'!$I:$I,'ATL GA Inventory'!$B127,'ATL RAW'!$L:$L,'ATL GA Inventory'!GV$3)+SUMIFS('ATL CR'!$J:$J,'ATL CR'!$I:$I,'ATL GA Inventory'!$B127,'ATL CR'!$L:$L,'ATL GA Inventory'!GV$3)</f>
        <v>0</v>
      </c>
      <c r="GW127" s="45">
        <f>SUMIFS('ATL RAW'!$J:$J,'ATL RAW'!$I:$I,'ATL GA Inventory'!$B127,'ATL RAW'!$L:$L,'ATL GA Inventory'!GW$3)+SUMIFS('ATL CR'!$J:$J,'ATL CR'!$I:$I,'ATL GA Inventory'!$B127,'ATL CR'!$L:$L,'ATL GA Inventory'!GW$3)</f>
        <v>0</v>
      </c>
      <c r="GX127" s="45">
        <f>SUMIFS('ATL RAW'!$J:$J,'ATL RAW'!$I:$I,'ATL GA Inventory'!$B127,'ATL RAW'!$L:$L,'ATL GA Inventory'!GX$3)+SUMIFS('ATL CR'!$J:$J,'ATL CR'!$I:$I,'ATL GA Inventory'!$B127,'ATL CR'!$L:$L,'ATL GA Inventory'!GX$3)</f>
        <v>0</v>
      </c>
      <c r="GY127" s="45">
        <f>SUMIFS('ATL RAW'!$J:$J,'ATL RAW'!$I:$I,'ATL GA Inventory'!$B127,'ATL RAW'!$L:$L,'ATL GA Inventory'!GY$3)+SUMIFS('ATL CR'!$J:$J,'ATL CR'!$I:$I,'ATL GA Inventory'!$B127,'ATL CR'!$L:$L,'ATL GA Inventory'!GY$3)</f>
        <v>0</v>
      </c>
    </row>
    <row r="128" spans="1:207" hidden="1">
      <c r="A128" s="43" t="s">
        <v>936</v>
      </c>
      <c r="B128" s="43">
        <f t="shared" si="14"/>
        <v>46220528</v>
      </c>
      <c r="C128" s="43" t="str">
        <f t="shared" si="14"/>
        <v>Q.PEAK DUO BLK G6P+/HL</v>
      </c>
      <c r="D128" s="44" t="str">
        <f t="shared" si="14"/>
        <v>340</v>
      </c>
      <c r="E128" s="45">
        <f>SUMIFS('ATL RAW'!$J:$J,'ATL RAW'!$I:$I,'ATL GA Inventory'!$B128,'ATL RAW'!$L:$L,'ATL GA Inventory'!E$3)+SUMIFS('ATL CR'!$J:$J,'ATL CR'!$I:$I,'ATL GA Inventory'!$B128,'ATL CR'!$L:$L,'ATL GA Inventory'!E$3)</f>
        <v>0</v>
      </c>
      <c r="F128" s="45">
        <f>SUMIFS('ATL RAW'!$J:$J,'ATL RAW'!$I:$I,'ATL GA Inventory'!$B128,'ATL RAW'!$L:$L,'ATL GA Inventory'!F$3)+SUMIFS('ATL CR'!$J:$J,'ATL CR'!$I:$I,'ATL GA Inventory'!$B128,'ATL CR'!$L:$L,'ATL GA Inventory'!F$3)</f>
        <v>0</v>
      </c>
      <c r="G128" s="45">
        <f>SUMIFS('ATL RAW'!$J:$J,'ATL RAW'!$I:$I,'ATL GA Inventory'!$B128,'ATL RAW'!$L:$L,'ATL GA Inventory'!G$3)+SUMIFS('ATL CR'!$J:$J,'ATL CR'!$I:$I,'ATL GA Inventory'!$B128,'ATL CR'!$L:$L,'ATL GA Inventory'!G$3)</f>
        <v>0</v>
      </c>
      <c r="H128" s="45">
        <f>SUMIFS('ATL RAW'!$J:$J,'ATL RAW'!$I:$I,'ATL GA Inventory'!$B128,'ATL RAW'!$L:$L,'ATL GA Inventory'!H$3)+SUMIFS('ATL CR'!$J:$J,'ATL CR'!$I:$I,'ATL GA Inventory'!$B128,'ATL CR'!$L:$L,'ATL GA Inventory'!H$3)</f>
        <v>0</v>
      </c>
      <c r="I128" s="45">
        <f>SUMIFS('ATL RAW'!$J:$J,'ATL RAW'!$I:$I,'ATL GA Inventory'!$B128,'ATL RAW'!$L:$L,'ATL GA Inventory'!I$3)+SUMIFS('ATL CR'!$J:$J,'ATL CR'!$I:$I,'ATL GA Inventory'!$B128,'ATL CR'!$L:$L,'ATL GA Inventory'!I$3)</f>
        <v>0</v>
      </c>
      <c r="J128" s="45">
        <f>SUMIFS('ATL RAW'!$J:$J,'ATL RAW'!$I:$I,'ATL GA Inventory'!$B128,'ATL RAW'!$L:$L,'ATL GA Inventory'!J$3)+SUMIFS('ATL CR'!$J:$J,'ATL CR'!$I:$I,'ATL GA Inventory'!$B128,'ATL CR'!$L:$L,'ATL GA Inventory'!J$3)</f>
        <v>0</v>
      </c>
      <c r="K128" s="45">
        <f>SUMIFS('ATL RAW'!$J:$J,'ATL RAW'!$I:$I,'ATL GA Inventory'!$B128,'ATL RAW'!$L:$L,'ATL GA Inventory'!K$3)+SUMIFS('ATL CR'!$J:$J,'ATL CR'!$I:$I,'ATL GA Inventory'!$B128,'ATL CR'!$L:$L,'ATL GA Inventory'!K$3)</f>
        <v>0</v>
      </c>
      <c r="L128" s="45">
        <f>SUMIFS('ATL RAW'!$J:$J,'ATL RAW'!$I:$I,'ATL GA Inventory'!$B128,'ATL RAW'!$L:$L,'ATL GA Inventory'!L$3)+SUMIFS('ATL CR'!$J:$J,'ATL CR'!$I:$I,'ATL GA Inventory'!$B128,'ATL CR'!$L:$L,'ATL GA Inventory'!L$3)</f>
        <v>0</v>
      </c>
      <c r="M128" s="45">
        <f>SUMIFS('ATL RAW'!$J:$J,'ATL RAW'!$I:$I,'ATL GA Inventory'!$B128,'ATL RAW'!$L:$L,'ATL GA Inventory'!M$3)+SUMIFS('ATL CR'!$J:$J,'ATL CR'!$I:$I,'ATL GA Inventory'!$B128,'ATL CR'!$L:$L,'ATL GA Inventory'!M$3)</f>
        <v>0</v>
      </c>
      <c r="N128" s="45">
        <f>SUMIFS('ATL RAW'!$J:$J,'ATL RAW'!$I:$I,'ATL GA Inventory'!$B128,'ATL RAW'!$L:$L,'ATL GA Inventory'!N$3)+SUMIFS('ATL CR'!$J:$J,'ATL CR'!$I:$I,'ATL GA Inventory'!$B128,'ATL CR'!$L:$L,'ATL GA Inventory'!N$3)</f>
        <v>0</v>
      </c>
      <c r="O128" s="45">
        <f>SUMIFS('ATL RAW'!$J:$J,'ATL RAW'!$I:$I,'ATL GA Inventory'!$B128,'ATL RAW'!$L:$L,'ATL GA Inventory'!O$3)+SUMIFS('ATL CR'!$J:$J,'ATL CR'!$I:$I,'ATL GA Inventory'!$B128,'ATL CR'!$L:$L,'ATL GA Inventory'!O$3)</f>
        <v>0</v>
      </c>
      <c r="P128" s="45">
        <f>SUMIFS('ATL RAW'!$J:$J,'ATL RAW'!$I:$I,'ATL GA Inventory'!$B128,'ATL RAW'!$L:$L,'ATL GA Inventory'!P$3)+SUMIFS('ATL CR'!$J:$J,'ATL CR'!$I:$I,'ATL GA Inventory'!$B128,'ATL CR'!$L:$L,'ATL GA Inventory'!P$3)</f>
        <v>0</v>
      </c>
      <c r="Q128" s="45">
        <f>SUMIFS('ATL RAW'!$J:$J,'ATL RAW'!$I:$I,'ATL GA Inventory'!$B128,'ATL RAW'!$L:$L,'ATL GA Inventory'!Q$3)+SUMIFS('ATL CR'!$J:$J,'ATL CR'!$I:$I,'ATL GA Inventory'!$B128,'ATL CR'!$L:$L,'ATL GA Inventory'!Q$3)</f>
        <v>0</v>
      </c>
      <c r="R128" s="45">
        <f>SUMIFS('ATL RAW'!$J:$J,'ATL RAW'!$I:$I,'ATL GA Inventory'!$B128,'ATL RAW'!$L:$L,'ATL GA Inventory'!R$3)+SUMIFS('ATL CR'!$J:$J,'ATL CR'!$I:$I,'ATL GA Inventory'!$B128,'ATL CR'!$L:$L,'ATL GA Inventory'!R$3)</f>
        <v>0</v>
      </c>
      <c r="S128" s="45">
        <f>SUMIFS('ATL RAW'!$J:$J,'ATL RAW'!$I:$I,'ATL GA Inventory'!$B128,'ATL RAW'!$L:$L,'ATL GA Inventory'!S$3)+SUMIFS('ATL CR'!$J:$J,'ATL CR'!$I:$I,'ATL GA Inventory'!$B128,'ATL CR'!$L:$L,'ATL GA Inventory'!S$3)</f>
        <v>0</v>
      </c>
      <c r="T128" s="45">
        <f>SUMIFS('ATL RAW'!$J:$J,'ATL RAW'!$I:$I,'ATL GA Inventory'!$B128,'ATL RAW'!$L:$L,'ATL GA Inventory'!T$3)+SUMIFS('ATL CR'!$J:$J,'ATL CR'!$I:$I,'ATL GA Inventory'!$B128,'ATL CR'!$L:$L,'ATL GA Inventory'!T$3)</f>
        <v>0</v>
      </c>
      <c r="U128" s="45">
        <f>SUMIFS('ATL RAW'!$J:$J,'ATL RAW'!$I:$I,'ATL GA Inventory'!$B128,'ATL RAW'!$L:$L,'ATL GA Inventory'!U$3)+SUMIFS('ATL CR'!$J:$J,'ATL CR'!$I:$I,'ATL GA Inventory'!$B128,'ATL CR'!$L:$L,'ATL GA Inventory'!U$3)</f>
        <v>0</v>
      </c>
      <c r="V128" s="45">
        <f>SUMIFS('ATL RAW'!$J:$J,'ATL RAW'!$I:$I,'ATL GA Inventory'!$B128,'ATL RAW'!$L:$L,'ATL GA Inventory'!V$3)+SUMIFS('ATL CR'!$J:$J,'ATL CR'!$I:$I,'ATL GA Inventory'!$B128,'ATL CR'!$L:$L,'ATL GA Inventory'!V$3)</f>
        <v>0</v>
      </c>
      <c r="W128" s="45">
        <f>SUMIFS('ATL RAW'!$J:$J,'ATL RAW'!$I:$I,'ATL GA Inventory'!$B128,'ATL RAW'!$L:$L,'ATL GA Inventory'!W$3)+SUMIFS('ATL CR'!$J:$J,'ATL CR'!$I:$I,'ATL GA Inventory'!$B128,'ATL CR'!$L:$L,'ATL GA Inventory'!W$3)</f>
        <v>0</v>
      </c>
      <c r="X128" s="45">
        <f>SUMIFS('ATL RAW'!$J:$J,'ATL RAW'!$I:$I,'ATL GA Inventory'!$B128,'ATL RAW'!$L:$L,'ATL GA Inventory'!X$3)+SUMIFS('ATL CR'!$J:$J,'ATL CR'!$I:$I,'ATL GA Inventory'!$B128,'ATL CR'!$L:$L,'ATL GA Inventory'!X$3)</f>
        <v>0</v>
      </c>
      <c r="Y128" s="45">
        <f>SUMIFS('ATL RAW'!$J:$J,'ATL RAW'!$I:$I,'ATL GA Inventory'!$B128,'ATL RAW'!$L:$L,'ATL GA Inventory'!Y$3)+SUMIFS('ATL CR'!$J:$J,'ATL CR'!$I:$I,'ATL GA Inventory'!$B128,'ATL CR'!$L:$L,'ATL GA Inventory'!Y$3)</f>
        <v>0</v>
      </c>
      <c r="Z128" s="45">
        <f>SUMIFS('ATL RAW'!$J:$J,'ATL RAW'!$I:$I,'ATL GA Inventory'!$B128,'ATL RAW'!$L:$L,'ATL GA Inventory'!Z$3)+SUMIFS('ATL CR'!$J:$J,'ATL CR'!$I:$I,'ATL GA Inventory'!$B128,'ATL CR'!$L:$L,'ATL GA Inventory'!Z$3)</f>
        <v>0</v>
      </c>
      <c r="AA128" s="45">
        <f>SUMIFS('ATL RAW'!$J:$J,'ATL RAW'!$I:$I,'ATL GA Inventory'!$B128,'ATL RAW'!$L:$L,'ATL GA Inventory'!AA$3)+SUMIFS('ATL CR'!$J:$J,'ATL CR'!$I:$I,'ATL GA Inventory'!$B128,'ATL CR'!$L:$L,'ATL GA Inventory'!AA$3)</f>
        <v>0</v>
      </c>
      <c r="AB128" s="45">
        <f>SUMIFS('ATL RAW'!$J:$J,'ATL RAW'!$I:$I,'ATL GA Inventory'!$B128,'ATL RAW'!$L:$L,'ATL GA Inventory'!AB$3)+SUMIFS('ATL CR'!$J:$J,'ATL CR'!$I:$I,'ATL GA Inventory'!$B128,'ATL CR'!$L:$L,'ATL GA Inventory'!AB$3)</f>
        <v>0</v>
      </c>
      <c r="AC128" s="45">
        <f>SUMIFS('ATL RAW'!$J:$J,'ATL RAW'!$I:$I,'ATL GA Inventory'!$B128,'ATL RAW'!$L:$L,'ATL GA Inventory'!AC$3)+SUMIFS('ATL CR'!$J:$J,'ATL CR'!$I:$I,'ATL GA Inventory'!$B128,'ATL CR'!$L:$L,'ATL GA Inventory'!AC$3)</f>
        <v>0</v>
      </c>
      <c r="AD128" s="45">
        <f>SUMIFS('ATL RAW'!$J:$J,'ATL RAW'!$I:$I,'ATL GA Inventory'!$B128,'ATL RAW'!$L:$L,'ATL GA Inventory'!AD$3)+SUMIFS('ATL CR'!$J:$J,'ATL CR'!$I:$I,'ATL GA Inventory'!$B128,'ATL CR'!$L:$L,'ATL GA Inventory'!AD$3)</f>
        <v>0</v>
      </c>
      <c r="AE128" s="45">
        <f>SUMIFS('ATL RAW'!$J:$J,'ATL RAW'!$I:$I,'ATL GA Inventory'!$B128,'ATL RAW'!$L:$L,'ATL GA Inventory'!AE$3)+SUMIFS('ATL CR'!$J:$J,'ATL CR'!$I:$I,'ATL GA Inventory'!$B128,'ATL CR'!$L:$L,'ATL GA Inventory'!AE$3)</f>
        <v>0</v>
      </c>
      <c r="AF128" s="45">
        <f>SUMIFS('ATL RAW'!$J:$J,'ATL RAW'!$I:$I,'ATL GA Inventory'!$B128,'ATL RAW'!$L:$L,'ATL GA Inventory'!AF$3)+SUMIFS('ATL CR'!$J:$J,'ATL CR'!$I:$I,'ATL GA Inventory'!$B128,'ATL CR'!$L:$L,'ATL GA Inventory'!AF$3)</f>
        <v>0</v>
      </c>
      <c r="AG128" s="45">
        <f>SUMIFS('ATL RAW'!$J:$J,'ATL RAW'!$I:$I,'ATL GA Inventory'!$B128,'ATL RAW'!$L:$L,'ATL GA Inventory'!AG$3)+SUMIFS('ATL CR'!$J:$J,'ATL CR'!$I:$I,'ATL GA Inventory'!$B128,'ATL CR'!$L:$L,'ATL GA Inventory'!AG$3)</f>
        <v>0</v>
      </c>
      <c r="AH128" s="45">
        <f>SUMIFS('ATL RAW'!$J:$J,'ATL RAW'!$I:$I,'ATL GA Inventory'!$B128,'ATL RAW'!$L:$L,'ATL GA Inventory'!AH$3)+SUMIFS('ATL CR'!$J:$J,'ATL CR'!$I:$I,'ATL GA Inventory'!$B128,'ATL CR'!$L:$L,'ATL GA Inventory'!AH$3)</f>
        <v>0</v>
      </c>
      <c r="AI128" s="45">
        <f>SUMIFS('ATL RAW'!$J:$J,'ATL RAW'!$I:$I,'ATL GA Inventory'!$B128,'ATL RAW'!$L:$L,'ATL GA Inventory'!AI$3)+SUMIFS('ATL CR'!$J:$J,'ATL CR'!$I:$I,'ATL GA Inventory'!$B128,'ATL CR'!$L:$L,'ATL GA Inventory'!AI$3)</f>
        <v>0</v>
      </c>
      <c r="AJ128" s="45">
        <f>SUMIFS('ATL RAW'!$J:$J,'ATL RAW'!$I:$I,'ATL GA Inventory'!$B128,'ATL RAW'!$L:$L,'ATL GA Inventory'!AJ$3)+SUMIFS('ATL CR'!$J:$J,'ATL CR'!$I:$I,'ATL GA Inventory'!$B128,'ATL CR'!$L:$L,'ATL GA Inventory'!AJ$3)</f>
        <v>0</v>
      </c>
      <c r="AK128" s="45">
        <f>SUMIFS('ATL RAW'!$J:$J,'ATL RAW'!$I:$I,'ATL GA Inventory'!$B128,'ATL RAW'!$L:$L,'ATL GA Inventory'!AK$3)+SUMIFS('ATL CR'!$J:$J,'ATL CR'!$I:$I,'ATL GA Inventory'!$B128,'ATL CR'!$L:$L,'ATL GA Inventory'!AK$3)</f>
        <v>0</v>
      </c>
      <c r="AL128" s="45">
        <f>SUMIFS('ATL RAW'!$J:$J,'ATL RAW'!$I:$I,'ATL GA Inventory'!$B128,'ATL RAW'!$L:$L,'ATL GA Inventory'!AL$3)+SUMIFS('ATL CR'!$J:$J,'ATL CR'!$I:$I,'ATL GA Inventory'!$B128,'ATL CR'!$L:$L,'ATL GA Inventory'!AL$3)</f>
        <v>0</v>
      </c>
      <c r="AM128" s="45">
        <f>SUMIFS('ATL RAW'!$J:$J,'ATL RAW'!$I:$I,'ATL GA Inventory'!$B128,'ATL RAW'!$L:$L,'ATL GA Inventory'!AM$3)+SUMIFS('ATL CR'!$J:$J,'ATL CR'!$I:$I,'ATL GA Inventory'!$B128,'ATL CR'!$L:$L,'ATL GA Inventory'!AM$3)</f>
        <v>0</v>
      </c>
      <c r="AN128" s="45">
        <f>SUMIFS('ATL RAW'!$J:$J,'ATL RAW'!$I:$I,'ATL GA Inventory'!$B128,'ATL RAW'!$L:$L,'ATL GA Inventory'!AN$3)+SUMIFS('ATL CR'!$J:$J,'ATL CR'!$I:$I,'ATL GA Inventory'!$B128,'ATL CR'!$L:$L,'ATL GA Inventory'!AN$3)</f>
        <v>0</v>
      </c>
      <c r="AO128" s="45">
        <f>SUMIFS('ATL RAW'!$J:$J,'ATL RAW'!$I:$I,'ATL GA Inventory'!$B128,'ATL RAW'!$L:$L,'ATL GA Inventory'!AO$3)+SUMIFS('ATL CR'!$J:$J,'ATL CR'!$I:$I,'ATL GA Inventory'!$B128,'ATL CR'!$L:$L,'ATL GA Inventory'!AO$3)</f>
        <v>0</v>
      </c>
      <c r="AP128" s="45">
        <f>SUMIFS('ATL RAW'!$J:$J,'ATL RAW'!$I:$I,'ATL GA Inventory'!$B128,'ATL RAW'!$L:$L,'ATL GA Inventory'!AP$3)+SUMIFS('ATL CR'!$J:$J,'ATL CR'!$I:$I,'ATL GA Inventory'!$B128,'ATL CR'!$L:$L,'ATL GA Inventory'!AP$3)</f>
        <v>0</v>
      </c>
      <c r="AQ128" s="45">
        <f>SUMIFS('ATL RAW'!$J:$J,'ATL RAW'!$I:$I,'ATL GA Inventory'!$B128,'ATL RAW'!$L:$L,'ATL GA Inventory'!AQ$3)+SUMIFS('ATL CR'!$J:$J,'ATL CR'!$I:$I,'ATL GA Inventory'!$B128,'ATL CR'!$L:$L,'ATL GA Inventory'!AQ$3)</f>
        <v>0</v>
      </c>
      <c r="AR128" s="45">
        <f>SUMIFS('ATL RAW'!$J:$J,'ATL RAW'!$I:$I,'ATL GA Inventory'!$B128,'ATL RAW'!$L:$L,'ATL GA Inventory'!AR$3)+SUMIFS('ATL CR'!$J:$J,'ATL CR'!$I:$I,'ATL GA Inventory'!$B128,'ATL CR'!$L:$L,'ATL GA Inventory'!AR$3)</f>
        <v>0</v>
      </c>
      <c r="AS128" s="45">
        <f>SUMIFS('ATL RAW'!$J:$J,'ATL RAW'!$I:$I,'ATL GA Inventory'!$B128,'ATL RAW'!$L:$L,'ATL GA Inventory'!AS$3)+SUMIFS('ATL CR'!$J:$J,'ATL CR'!$I:$I,'ATL GA Inventory'!$B128,'ATL CR'!$L:$L,'ATL GA Inventory'!AS$3)</f>
        <v>0</v>
      </c>
      <c r="AT128" s="45">
        <f>SUMIFS('ATL RAW'!$J:$J,'ATL RAW'!$I:$I,'ATL GA Inventory'!$B128,'ATL RAW'!$L:$L,'ATL GA Inventory'!AT$3)+SUMIFS('ATL CR'!$J:$J,'ATL CR'!$I:$I,'ATL GA Inventory'!$B128,'ATL CR'!$L:$L,'ATL GA Inventory'!AT$3)</f>
        <v>0</v>
      </c>
      <c r="AU128" s="45">
        <f>SUMIFS('ATL RAW'!$J:$J,'ATL RAW'!$I:$I,'ATL GA Inventory'!$B128,'ATL RAW'!$L:$L,'ATL GA Inventory'!AU$3)+SUMIFS('ATL CR'!$J:$J,'ATL CR'!$I:$I,'ATL GA Inventory'!$B128,'ATL CR'!$L:$L,'ATL GA Inventory'!AU$3)</f>
        <v>0</v>
      </c>
      <c r="AV128" s="45">
        <f>SUMIFS('ATL RAW'!$J:$J,'ATL RAW'!$I:$I,'ATL GA Inventory'!$B128,'ATL RAW'!$L:$L,'ATL GA Inventory'!AV$3)+SUMIFS('ATL CR'!$J:$J,'ATL CR'!$I:$I,'ATL GA Inventory'!$B128,'ATL CR'!$L:$L,'ATL GA Inventory'!AV$3)</f>
        <v>0</v>
      </c>
      <c r="AW128" s="45">
        <f>SUMIFS('ATL RAW'!$J:$J,'ATL RAW'!$I:$I,'ATL GA Inventory'!$B128,'ATL RAW'!$L:$L,'ATL GA Inventory'!AW$3)+SUMIFS('ATL CR'!$J:$J,'ATL CR'!$I:$I,'ATL GA Inventory'!$B128,'ATL CR'!$L:$L,'ATL GA Inventory'!AW$3)</f>
        <v>0</v>
      </c>
      <c r="AX128" s="45">
        <f>SUMIFS('ATL RAW'!$J:$J,'ATL RAW'!$I:$I,'ATL GA Inventory'!$B128,'ATL RAW'!$L:$L,'ATL GA Inventory'!AX$3)+SUMIFS('ATL CR'!$J:$J,'ATL CR'!$I:$I,'ATL GA Inventory'!$B128,'ATL CR'!$L:$L,'ATL GA Inventory'!AX$3)</f>
        <v>0</v>
      </c>
      <c r="AY128" s="45">
        <f>SUMIFS('ATL RAW'!$J:$J,'ATL RAW'!$I:$I,'ATL GA Inventory'!$B128,'ATL RAW'!$L:$L,'ATL GA Inventory'!AY$3)+SUMIFS('ATL CR'!$J:$J,'ATL CR'!$I:$I,'ATL GA Inventory'!$B128,'ATL CR'!$L:$L,'ATL GA Inventory'!AY$3)</f>
        <v>0</v>
      </c>
      <c r="AZ128" s="45">
        <f>SUMIFS('ATL RAW'!$J:$J,'ATL RAW'!$I:$I,'ATL GA Inventory'!$B128,'ATL RAW'!$L:$L,'ATL GA Inventory'!AZ$3)+SUMIFS('ATL CR'!$J:$J,'ATL CR'!$I:$I,'ATL GA Inventory'!$B128,'ATL CR'!$L:$L,'ATL GA Inventory'!AZ$3)</f>
        <v>0</v>
      </c>
      <c r="BA128" s="45">
        <f>SUMIFS('ATL RAW'!$J:$J,'ATL RAW'!$I:$I,'ATL GA Inventory'!$B128,'ATL RAW'!$L:$L,'ATL GA Inventory'!BA$3)+SUMIFS('ATL CR'!$J:$J,'ATL CR'!$I:$I,'ATL GA Inventory'!$B128,'ATL CR'!$L:$L,'ATL GA Inventory'!BA$3)</f>
        <v>0</v>
      </c>
      <c r="BB128" s="45">
        <f>SUMIFS('ATL RAW'!$J:$J,'ATL RAW'!$I:$I,'ATL GA Inventory'!$B128,'ATL RAW'!$L:$L,'ATL GA Inventory'!BB$3)+SUMIFS('ATL CR'!$J:$J,'ATL CR'!$I:$I,'ATL GA Inventory'!$B128,'ATL CR'!$L:$L,'ATL GA Inventory'!BB$3)</f>
        <v>0</v>
      </c>
      <c r="BC128" s="45">
        <f>SUMIFS('ATL RAW'!$J:$J,'ATL RAW'!$I:$I,'ATL GA Inventory'!$B128,'ATL RAW'!$L:$L,'ATL GA Inventory'!BC$3)+SUMIFS('ATL CR'!$J:$J,'ATL CR'!$I:$I,'ATL GA Inventory'!$B128,'ATL CR'!$L:$L,'ATL GA Inventory'!BC$3)</f>
        <v>0</v>
      </c>
      <c r="BD128" s="45">
        <f>SUMIFS('ATL RAW'!$J:$J,'ATL RAW'!$I:$I,'ATL GA Inventory'!$B128,'ATL RAW'!$L:$L,'ATL GA Inventory'!BD$3)+SUMIFS('ATL CR'!$J:$J,'ATL CR'!$I:$I,'ATL GA Inventory'!$B128,'ATL CR'!$L:$L,'ATL GA Inventory'!BD$3)</f>
        <v>0</v>
      </c>
      <c r="BE128" s="45">
        <f>SUMIFS('ATL RAW'!$J:$J,'ATL RAW'!$I:$I,'ATL GA Inventory'!$B128,'ATL RAW'!$L:$L,'ATL GA Inventory'!BE$3)+SUMIFS('ATL CR'!$J:$J,'ATL CR'!$I:$I,'ATL GA Inventory'!$B128,'ATL CR'!$L:$L,'ATL GA Inventory'!BE$3)</f>
        <v>0</v>
      </c>
      <c r="BF128" s="45">
        <f>SUMIFS('ATL RAW'!$J:$J,'ATL RAW'!$I:$I,'ATL GA Inventory'!$B128,'ATL RAW'!$L:$L,'ATL GA Inventory'!BF$3)+SUMIFS('ATL CR'!$J:$J,'ATL CR'!$I:$I,'ATL GA Inventory'!$B128,'ATL CR'!$L:$L,'ATL GA Inventory'!BF$3)</f>
        <v>0</v>
      </c>
      <c r="BG128" s="45">
        <f>SUMIFS('ATL RAW'!$J:$J,'ATL RAW'!$I:$I,'ATL GA Inventory'!$B128,'ATL RAW'!$L:$L,'ATL GA Inventory'!BG$3)+SUMIFS('ATL CR'!$J:$J,'ATL CR'!$I:$I,'ATL GA Inventory'!$B128,'ATL CR'!$L:$L,'ATL GA Inventory'!BG$3)</f>
        <v>0</v>
      </c>
      <c r="BH128" s="45">
        <f>SUMIFS('ATL RAW'!$J:$J,'ATL RAW'!$I:$I,'ATL GA Inventory'!$B128,'ATL RAW'!$L:$L,'ATL GA Inventory'!BH$3)+SUMIFS('ATL CR'!$J:$J,'ATL CR'!$I:$I,'ATL GA Inventory'!$B128,'ATL CR'!$L:$L,'ATL GA Inventory'!BH$3)</f>
        <v>0</v>
      </c>
      <c r="BI128" s="45">
        <f>SUMIFS('ATL RAW'!$J:$J,'ATL RAW'!$I:$I,'ATL GA Inventory'!$B128,'ATL RAW'!$L:$L,'ATL GA Inventory'!BI$3)+SUMIFS('ATL CR'!$J:$J,'ATL CR'!$I:$I,'ATL GA Inventory'!$B128,'ATL CR'!$L:$L,'ATL GA Inventory'!BI$3)</f>
        <v>0</v>
      </c>
      <c r="BJ128" s="45">
        <f>SUMIFS('ATL RAW'!$J:$J,'ATL RAW'!$I:$I,'ATL GA Inventory'!$B128,'ATL RAW'!$L:$L,'ATL GA Inventory'!BJ$3)+SUMIFS('ATL CR'!$J:$J,'ATL CR'!$I:$I,'ATL GA Inventory'!$B128,'ATL CR'!$L:$L,'ATL GA Inventory'!BJ$3)</f>
        <v>0</v>
      </c>
      <c r="BK128" s="45">
        <f>SUMIFS('ATL RAW'!$J:$J,'ATL RAW'!$I:$I,'ATL GA Inventory'!$B128,'ATL RAW'!$L:$L,'ATL GA Inventory'!BK$3)+SUMIFS('ATL CR'!$J:$J,'ATL CR'!$I:$I,'ATL GA Inventory'!$B128,'ATL CR'!$L:$L,'ATL GA Inventory'!BK$3)</f>
        <v>0</v>
      </c>
      <c r="BL128" s="45">
        <f>SUMIFS('ATL RAW'!$J:$J,'ATL RAW'!$I:$I,'ATL GA Inventory'!$B128,'ATL RAW'!$L:$L,'ATL GA Inventory'!BL$3)+SUMIFS('ATL CR'!$J:$J,'ATL CR'!$I:$I,'ATL GA Inventory'!$B128,'ATL CR'!$L:$L,'ATL GA Inventory'!BL$3)</f>
        <v>0</v>
      </c>
      <c r="BM128" s="45">
        <f>SUMIFS('ATL RAW'!$J:$J,'ATL RAW'!$I:$I,'ATL GA Inventory'!$B128,'ATL RAW'!$L:$L,'ATL GA Inventory'!BM$3)+SUMIFS('ATL CR'!$J:$J,'ATL CR'!$I:$I,'ATL GA Inventory'!$B128,'ATL CR'!$L:$L,'ATL GA Inventory'!BM$3)</f>
        <v>0</v>
      </c>
      <c r="BN128" s="45">
        <f>SUMIFS('ATL RAW'!$J:$J,'ATL RAW'!$I:$I,'ATL GA Inventory'!$B128,'ATL RAW'!$L:$L,'ATL GA Inventory'!BN$3)+SUMIFS('ATL CR'!$J:$J,'ATL CR'!$I:$I,'ATL GA Inventory'!$B128,'ATL CR'!$L:$L,'ATL GA Inventory'!BN$3)</f>
        <v>0</v>
      </c>
      <c r="BO128" s="45">
        <f>SUMIFS('ATL RAW'!$J:$J,'ATL RAW'!$I:$I,'ATL GA Inventory'!$B128,'ATL RAW'!$L:$L,'ATL GA Inventory'!BO$3)+SUMIFS('ATL CR'!$J:$J,'ATL CR'!$I:$I,'ATL GA Inventory'!$B128,'ATL CR'!$L:$L,'ATL GA Inventory'!BO$3)</f>
        <v>0</v>
      </c>
      <c r="BP128" s="45">
        <f>SUMIFS('ATL RAW'!$J:$J,'ATL RAW'!$I:$I,'ATL GA Inventory'!$B128,'ATL RAW'!$L:$L,'ATL GA Inventory'!BP$3)+SUMIFS('ATL CR'!$J:$J,'ATL CR'!$I:$I,'ATL GA Inventory'!$B128,'ATL CR'!$L:$L,'ATL GA Inventory'!BP$3)</f>
        <v>0</v>
      </c>
      <c r="BQ128" s="45">
        <f>SUMIFS('ATL RAW'!$J:$J,'ATL RAW'!$I:$I,'ATL GA Inventory'!$B128,'ATL RAW'!$L:$L,'ATL GA Inventory'!BQ$3)+SUMIFS('ATL CR'!$J:$J,'ATL CR'!$I:$I,'ATL GA Inventory'!$B128,'ATL CR'!$L:$L,'ATL GA Inventory'!BQ$3)</f>
        <v>0</v>
      </c>
      <c r="BR128" s="45">
        <f>SUMIFS('ATL RAW'!$J:$J,'ATL RAW'!$I:$I,'ATL GA Inventory'!$B128,'ATL RAW'!$L:$L,'ATL GA Inventory'!BR$3)+SUMIFS('ATL CR'!$J:$J,'ATL CR'!$I:$I,'ATL GA Inventory'!$B128,'ATL CR'!$L:$L,'ATL GA Inventory'!BR$3)</f>
        <v>0</v>
      </c>
      <c r="BS128" s="45">
        <f>SUMIFS('ATL RAW'!$J:$J,'ATL RAW'!$I:$I,'ATL GA Inventory'!$B128,'ATL RAW'!$L:$L,'ATL GA Inventory'!BS$3)+SUMIFS('ATL CR'!$J:$J,'ATL CR'!$I:$I,'ATL GA Inventory'!$B128,'ATL CR'!$L:$L,'ATL GA Inventory'!BS$3)</f>
        <v>0</v>
      </c>
      <c r="BT128" s="45">
        <f>SUMIFS('ATL RAW'!$J:$J,'ATL RAW'!$I:$I,'ATL GA Inventory'!$B128,'ATL RAW'!$L:$L,'ATL GA Inventory'!BT$3)+SUMIFS('ATL CR'!$J:$J,'ATL CR'!$I:$I,'ATL GA Inventory'!$B128,'ATL CR'!$L:$L,'ATL GA Inventory'!BT$3)</f>
        <v>0</v>
      </c>
      <c r="BU128" s="45">
        <f>SUMIFS('ATL RAW'!$J:$J,'ATL RAW'!$I:$I,'ATL GA Inventory'!$B128,'ATL RAW'!$L:$L,'ATL GA Inventory'!BU$3)+SUMIFS('ATL CR'!$J:$J,'ATL CR'!$I:$I,'ATL GA Inventory'!$B128,'ATL CR'!$L:$L,'ATL GA Inventory'!BU$3)</f>
        <v>0</v>
      </c>
      <c r="BV128" s="45">
        <f>SUMIFS('ATL RAW'!$J:$J,'ATL RAW'!$I:$I,'ATL GA Inventory'!$B128,'ATL RAW'!$L:$L,'ATL GA Inventory'!BV$3)+SUMIFS('ATL CR'!$J:$J,'ATL CR'!$I:$I,'ATL GA Inventory'!$B128,'ATL CR'!$L:$L,'ATL GA Inventory'!BV$3)</f>
        <v>0</v>
      </c>
      <c r="BW128" s="45">
        <f>SUMIFS('ATL RAW'!$J:$J,'ATL RAW'!$I:$I,'ATL GA Inventory'!$B128,'ATL RAW'!$L:$L,'ATL GA Inventory'!BW$3)+SUMIFS('ATL CR'!$J:$J,'ATL CR'!$I:$I,'ATL GA Inventory'!$B128,'ATL CR'!$L:$L,'ATL GA Inventory'!BW$3)</f>
        <v>0</v>
      </c>
      <c r="BX128" s="45">
        <f>SUMIFS('ATL RAW'!$J:$J,'ATL RAW'!$I:$I,'ATL GA Inventory'!$B128,'ATL RAW'!$L:$L,'ATL GA Inventory'!BX$3)+SUMIFS('ATL CR'!$J:$J,'ATL CR'!$I:$I,'ATL GA Inventory'!$B128,'ATL CR'!$L:$L,'ATL GA Inventory'!BX$3)</f>
        <v>0</v>
      </c>
      <c r="BY128" s="45">
        <f>SUMIFS('ATL RAW'!$J:$J,'ATL RAW'!$I:$I,'ATL GA Inventory'!$B128,'ATL RAW'!$L:$L,'ATL GA Inventory'!BY$3)+SUMIFS('ATL CR'!$J:$J,'ATL CR'!$I:$I,'ATL GA Inventory'!$B128,'ATL CR'!$L:$L,'ATL GA Inventory'!BY$3)</f>
        <v>0</v>
      </c>
      <c r="BZ128" s="45">
        <f>SUMIFS('ATL RAW'!$J:$J,'ATL RAW'!$I:$I,'ATL GA Inventory'!$B128,'ATL RAW'!$L:$L,'ATL GA Inventory'!BZ$3)+SUMIFS('ATL CR'!$J:$J,'ATL CR'!$I:$I,'ATL GA Inventory'!$B128,'ATL CR'!$L:$L,'ATL GA Inventory'!BZ$3)</f>
        <v>0</v>
      </c>
      <c r="CA128" s="45">
        <f>SUMIFS('ATL RAW'!$J:$J,'ATL RAW'!$I:$I,'ATL GA Inventory'!$B128,'ATL RAW'!$L:$L,'ATL GA Inventory'!CA$3)+SUMIFS('ATL CR'!$J:$J,'ATL CR'!$I:$I,'ATL GA Inventory'!$B128,'ATL CR'!$L:$L,'ATL GA Inventory'!CA$3)</f>
        <v>0</v>
      </c>
      <c r="CB128" s="45">
        <f>SUMIFS('ATL RAW'!$J:$J,'ATL RAW'!$I:$I,'ATL GA Inventory'!$B128,'ATL RAW'!$L:$L,'ATL GA Inventory'!CB$3)+SUMIFS('ATL CR'!$J:$J,'ATL CR'!$I:$I,'ATL GA Inventory'!$B128,'ATL CR'!$L:$L,'ATL GA Inventory'!CB$3)</f>
        <v>0</v>
      </c>
      <c r="CC128" s="45">
        <f>SUMIFS('ATL RAW'!$J:$J,'ATL RAW'!$I:$I,'ATL GA Inventory'!$B128,'ATL RAW'!$L:$L,'ATL GA Inventory'!CC$3)+SUMIFS('ATL CR'!$J:$J,'ATL CR'!$I:$I,'ATL GA Inventory'!$B128,'ATL CR'!$L:$L,'ATL GA Inventory'!CC$3)</f>
        <v>0</v>
      </c>
      <c r="CD128" s="45">
        <f>SUMIFS('ATL RAW'!$J:$J,'ATL RAW'!$I:$I,'ATL GA Inventory'!$B128,'ATL RAW'!$L:$L,'ATL GA Inventory'!CD$3)+SUMIFS('ATL CR'!$J:$J,'ATL CR'!$I:$I,'ATL GA Inventory'!$B128,'ATL CR'!$L:$L,'ATL GA Inventory'!CD$3)</f>
        <v>0</v>
      </c>
      <c r="CE128" s="45">
        <f>SUMIFS('ATL RAW'!$J:$J,'ATL RAW'!$I:$I,'ATL GA Inventory'!$B128,'ATL RAW'!$L:$L,'ATL GA Inventory'!CE$3)+SUMIFS('ATL CR'!$J:$J,'ATL CR'!$I:$I,'ATL GA Inventory'!$B128,'ATL CR'!$L:$L,'ATL GA Inventory'!CE$3)</f>
        <v>0</v>
      </c>
      <c r="CF128" s="45">
        <f>SUMIFS('ATL RAW'!$J:$J,'ATL RAW'!$I:$I,'ATL GA Inventory'!$B128,'ATL RAW'!$L:$L,'ATL GA Inventory'!CF$3)+SUMIFS('ATL CR'!$J:$J,'ATL CR'!$I:$I,'ATL GA Inventory'!$B128,'ATL CR'!$L:$L,'ATL GA Inventory'!CF$3)</f>
        <v>0</v>
      </c>
      <c r="CG128" s="45">
        <f>SUMIFS('ATL RAW'!$J:$J,'ATL RAW'!$I:$I,'ATL GA Inventory'!$B128,'ATL RAW'!$L:$L,'ATL GA Inventory'!CG$3)+SUMIFS('ATL CR'!$J:$J,'ATL CR'!$I:$I,'ATL GA Inventory'!$B128,'ATL CR'!$L:$L,'ATL GA Inventory'!CG$3)</f>
        <v>0</v>
      </c>
      <c r="CH128" s="45">
        <f>SUMIFS('ATL RAW'!$J:$J,'ATL RAW'!$I:$I,'ATL GA Inventory'!$B128,'ATL RAW'!$L:$L,'ATL GA Inventory'!CH$3)+SUMIFS('ATL CR'!$J:$J,'ATL CR'!$I:$I,'ATL GA Inventory'!$B128,'ATL CR'!$L:$L,'ATL GA Inventory'!CH$3)</f>
        <v>0</v>
      </c>
      <c r="CI128" s="45">
        <f>SUMIFS('ATL RAW'!$J:$J,'ATL RAW'!$I:$I,'ATL GA Inventory'!$B128,'ATL RAW'!$L:$L,'ATL GA Inventory'!CI$3)+SUMIFS('ATL CR'!$J:$J,'ATL CR'!$I:$I,'ATL GA Inventory'!$B128,'ATL CR'!$L:$L,'ATL GA Inventory'!CI$3)</f>
        <v>0</v>
      </c>
      <c r="CJ128" s="45">
        <f>SUMIFS('ATL RAW'!$J:$J,'ATL RAW'!$I:$I,'ATL GA Inventory'!$B128,'ATL RAW'!$L:$L,'ATL GA Inventory'!CJ$3)+SUMIFS('ATL CR'!$J:$J,'ATL CR'!$I:$I,'ATL GA Inventory'!$B128,'ATL CR'!$L:$L,'ATL GA Inventory'!CJ$3)</f>
        <v>0</v>
      </c>
      <c r="CK128" s="45">
        <f>SUMIFS('ATL RAW'!$J:$J,'ATL RAW'!$I:$I,'ATL GA Inventory'!$B128,'ATL RAW'!$L:$L,'ATL GA Inventory'!CK$3)+SUMIFS('ATL CR'!$J:$J,'ATL CR'!$I:$I,'ATL GA Inventory'!$B128,'ATL CR'!$L:$L,'ATL GA Inventory'!CK$3)</f>
        <v>0</v>
      </c>
      <c r="CL128" s="45">
        <f>SUMIFS('ATL RAW'!$J:$J,'ATL RAW'!$I:$I,'ATL GA Inventory'!$B128,'ATL RAW'!$L:$L,'ATL GA Inventory'!CL$3)+SUMIFS('ATL CR'!$J:$J,'ATL CR'!$I:$I,'ATL GA Inventory'!$B128,'ATL CR'!$L:$L,'ATL GA Inventory'!CL$3)</f>
        <v>0</v>
      </c>
      <c r="CM128" s="45">
        <f>SUMIFS('ATL RAW'!$J:$J,'ATL RAW'!$I:$I,'ATL GA Inventory'!$B128,'ATL RAW'!$L:$L,'ATL GA Inventory'!CM$3)+SUMIFS('ATL CR'!$J:$J,'ATL CR'!$I:$I,'ATL GA Inventory'!$B128,'ATL CR'!$L:$L,'ATL GA Inventory'!CM$3)</f>
        <v>0</v>
      </c>
      <c r="CN128" s="45">
        <f>SUMIFS('ATL RAW'!$J:$J,'ATL RAW'!$I:$I,'ATL GA Inventory'!$B128,'ATL RAW'!$L:$L,'ATL GA Inventory'!CN$3)+SUMIFS('ATL CR'!$J:$J,'ATL CR'!$I:$I,'ATL GA Inventory'!$B128,'ATL CR'!$L:$L,'ATL GA Inventory'!CN$3)</f>
        <v>0</v>
      </c>
      <c r="CO128" s="45">
        <f>SUMIFS('ATL RAW'!$J:$J,'ATL RAW'!$I:$I,'ATL GA Inventory'!$B128,'ATL RAW'!$L:$L,'ATL GA Inventory'!CO$3)+SUMIFS('ATL CR'!$J:$J,'ATL CR'!$I:$I,'ATL GA Inventory'!$B128,'ATL CR'!$L:$L,'ATL GA Inventory'!CO$3)</f>
        <v>0</v>
      </c>
      <c r="CP128" s="45">
        <f>SUMIFS('ATL RAW'!$J:$J,'ATL RAW'!$I:$I,'ATL GA Inventory'!$B128,'ATL RAW'!$L:$L,'ATL GA Inventory'!CP$3)+SUMIFS('ATL CR'!$J:$J,'ATL CR'!$I:$I,'ATL GA Inventory'!$B128,'ATL CR'!$L:$L,'ATL GA Inventory'!CP$3)</f>
        <v>0</v>
      </c>
      <c r="CQ128" s="45">
        <f>SUMIFS('ATL RAW'!$J:$J,'ATL RAW'!$I:$I,'ATL GA Inventory'!$B128,'ATL RAW'!$L:$L,'ATL GA Inventory'!CQ$3)+SUMIFS('ATL CR'!$J:$J,'ATL CR'!$I:$I,'ATL GA Inventory'!$B128,'ATL CR'!$L:$L,'ATL GA Inventory'!CQ$3)</f>
        <v>0</v>
      </c>
      <c r="CR128" s="45">
        <f>SUMIFS('ATL RAW'!$J:$J,'ATL RAW'!$I:$I,'ATL GA Inventory'!$B128,'ATL RAW'!$L:$L,'ATL GA Inventory'!CR$3)+SUMIFS('ATL CR'!$J:$J,'ATL CR'!$I:$I,'ATL GA Inventory'!$B128,'ATL CR'!$L:$L,'ATL GA Inventory'!CR$3)</f>
        <v>0</v>
      </c>
      <c r="CS128" s="45">
        <f>SUMIFS('ATL RAW'!$J:$J,'ATL RAW'!$I:$I,'ATL GA Inventory'!$B128,'ATL RAW'!$L:$L,'ATL GA Inventory'!CS$3)+SUMIFS('ATL CR'!$J:$J,'ATL CR'!$I:$I,'ATL GA Inventory'!$B128,'ATL CR'!$L:$L,'ATL GA Inventory'!CS$3)</f>
        <v>0</v>
      </c>
      <c r="CT128" s="45">
        <f>SUMIFS('ATL RAW'!$J:$J,'ATL RAW'!$I:$I,'ATL GA Inventory'!$B128,'ATL RAW'!$L:$L,'ATL GA Inventory'!CT$3)+SUMIFS('ATL CR'!$J:$J,'ATL CR'!$I:$I,'ATL GA Inventory'!$B128,'ATL CR'!$L:$L,'ATL GA Inventory'!CT$3)</f>
        <v>0</v>
      </c>
      <c r="CU128" s="45">
        <f>SUMIFS('ATL RAW'!$J:$J,'ATL RAW'!$I:$I,'ATL GA Inventory'!$B128,'ATL RAW'!$L:$L,'ATL GA Inventory'!CU$3)+SUMIFS('ATL CR'!$J:$J,'ATL CR'!$I:$I,'ATL GA Inventory'!$B128,'ATL CR'!$L:$L,'ATL GA Inventory'!CU$3)</f>
        <v>0</v>
      </c>
      <c r="CV128" s="45">
        <f>SUMIFS('ATL RAW'!$J:$J,'ATL RAW'!$I:$I,'ATL GA Inventory'!$B128,'ATL RAW'!$L:$L,'ATL GA Inventory'!CV$3)+SUMIFS('ATL CR'!$J:$J,'ATL CR'!$I:$I,'ATL GA Inventory'!$B128,'ATL CR'!$L:$L,'ATL GA Inventory'!CV$3)</f>
        <v>0</v>
      </c>
      <c r="CW128" s="45">
        <f>SUMIFS('ATL RAW'!$J:$J,'ATL RAW'!$I:$I,'ATL GA Inventory'!$B128,'ATL RAW'!$L:$L,'ATL GA Inventory'!CW$3)+SUMIFS('ATL CR'!$J:$J,'ATL CR'!$I:$I,'ATL GA Inventory'!$B128,'ATL CR'!$L:$L,'ATL GA Inventory'!CW$3)</f>
        <v>0</v>
      </c>
      <c r="CX128" s="45">
        <f>SUMIFS('ATL RAW'!$J:$J,'ATL RAW'!$I:$I,'ATL GA Inventory'!$B128,'ATL RAW'!$L:$L,'ATL GA Inventory'!CX$3)+SUMIFS('ATL CR'!$J:$J,'ATL CR'!$I:$I,'ATL GA Inventory'!$B128,'ATL CR'!$L:$L,'ATL GA Inventory'!CX$3)</f>
        <v>0</v>
      </c>
      <c r="CY128" s="45">
        <f>SUMIFS('ATL RAW'!$J:$J,'ATL RAW'!$I:$I,'ATL GA Inventory'!$B128,'ATL RAW'!$L:$L,'ATL GA Inventory'!CY$3)+SUMIFS('ATL CR'!$J:$J,'ATL CR'!$I:$I,'ATL GA Inventory'!$B128,'ATL CR'!$L:$L,'ATL GA Inventory'!CY$3)</f>
        <v>0</v>
      </c>
      <c r="CZ128" s="45">
        <f>SUMIFS('ATL RAW'!$J:$J,'ATL RAW'!$I:$I,'ATL GA Inventory'!$B128,'ATL RAW'!$L:$L,'ATL GA Inventory'!CZ$3)+SUMIFS('ATL CR'!$J:$J,'ATL CR'!$I:$I,'ATL GA Inventory'!$B128,'ATL CR'!$L:$L,'ATL GA Inventory'!CZ$3)</f>
        <v>0</v>
      </c>
      <c r="DA128" s="45">
        <f>SUMIFS('ATL RAW'!$J:$J,'ATL RAW'!$I:$I,'ATL GA Inventory'!$B128,'ATL RAW'!$L:$L,'ATL GA Inventory'!DA$3)+SUMIFS('ATL CR'!$J:$J,'ATL CR'!$I:$I,'ATL GA Inventory'!$B128,'ATL CR'!$L:$L,'ATL GA Inventory'!DA$3)</f>
        <v>0</v>
      </c>
      <c r="DB128" s="45">
        <f>SUMIFS('ATL RAW'!$J:$J,'ATL RAW'!$I:$I,'ATL GA Inventory'!$B128,'ATL RAW'!$L:$L,'ATL GA Inventory'!DB$3)+SUMIFS('ATL CR'!$J:$J,'ATL CR'!$I:$I,'ATL GA Inventory'!$B128,'ATL CR'!$L:$L,'ATL GA Inventory'!DB$3)</f>
        <v>0</v>
      </c>
      <c r="DC128" s="45">
        <f>SUMIFS('ATL RAW'!$J:$J,'ATL RAW'!$I:$I,'ATL GA Inventory'!$B128,'ATL RAW'!$L:$L,'ATL GA Inventory'!DC$3)+SUMIFS('ATL CR'!$J:$J,'ATL CR'!$I:$I,'ATL GA Inventory'!$B128,'ATL CR'!$L:$L,'ATL GA Inventory'!DC$3)</f>
        <v>0</v>
      </c>
      <c r="DD128" s="45">
        <f>SUMIFS('ATL RAW'!$J:$J,'ATL RAW'!$I:$I,'ATL GA Inventory'!$B128,'ATL RAW'!$L:$L,'ATL GA Inventory'!DD$3)+SUMIFS('ATL CR'!$J:$J,'ATL CR'!$I:$I,'ATL GA Inventory'!$B128,'ATL CR'!$L:$L,'ATL GA Inventory'!DD$3)</f>
        <v>0</v>
      </c>
      <c r="DE128" s="45">
        <f>SUMIFS('ATL RAW'!$J:$J,'ATL RAW'!$I:$I,'ATL GA Inventory'!$B128,'ATL RAW'!$L:$L,'ATL GA Inventory'!DE$3)+SUMIFS('ATL CR'!$J:$J,'ATL CR'!$I:$I,'ATL GA Inventory'!$B128,'ATL CR'!$L:$L,'ATL GA Inventory'!DE$3)</f>
        <v>0</v>
      </c>
      <c r="DF128" s="45">
        <f>SUMIFS('ATL RAW'!$J:$J,'ATL RAW'!$I:$I,'ATL GA Inventory'!$B128,'ATL RAW'!$L:$L,'ATL GA Inventory'!DF$3)+SUMIFS('ATL CR'!$J:$J,'ATL CR'!$I:$I,'ATL GA Inventory'!$B128,'ATL CR'!$L:$L,'ATL GA Inventory'!DF$3)</f>
        <v>0</v>
      </c>
      <c r="DG128" s="45">
        <f>SUMIFS('ATL RAW'!$J:$J,'ATL RAW'!$I:$I,'ATL GA Inventory'!$B128,'ATL RAW'!$L:$L,'ATL GA Inventory'!DG$3)+SUMIFS('ATL CR'!$J:$J,'ATL CR'!$I:$I,'ATL GA Inventory'!$B128,'ATL CR'!$L:$L,'ATL GA Inventory'!DG$3)</f>
        <v>0</v>
      </c>
      <c r="DH128" s="45">
        <f>SUMIFS('ATL RAW'!$J:$J,'ATL RAW'!$I:$I,'ATL GA Inventory'!$B128,'ATL RAW'!$L:$L,'ATL GA Inventory'!DH$3)+SUMIFS('ATL CR'!$J:$J,'ATL CR'!$I:$I,'ATL GA Inventory'!$B128,'ATL CR'!$L:$L,'ATL GA Inventory'!DH$3)</f>
        <v>0</v>
      </c>
      <c r="DI128" s="45">
        <f>SUMIFS('ATL RAW'!$J:$J,'ATL RAW'!$I:$I,'ATL GA Inventory'!$B128,'ATL RAW'!$L:$L,'ATL GA Inventory'!DI$3)+SUMIFS('ATL CR'!$J:$J,'ATL CR'!$I:$I,'ATL GA Inventory'!$B128,'ATL CR'!$L:$L,'ATL GA Inventory'!DI$3)</f>
        <v>0</v>
      </c>
      <c r="DJ128" s="45">
        <f>SUMIFS('ATL RAW'!$J:$J,'ATL RAW'!$I:$I,'ATL GA Inventory'!$B128,'ATL RAW'!$L:$L,'ATL GA Inventory'!DJ$3)+SUMIFS('ATL CR'!$J:$J,'ATL CR'!$I:$I,'ATL GA Inventory'!$B128,'ATL CR'!$L:$L,'ATL GA Inventory'!DJ$3)</f>
        <v>0</v>
      </c>
      <c r="DK128" s="45">
        <f>SUMIFS('ATL RAW'!$J:$J,'ATL RAW'!$I:$I,'ATL GA Inventory'!$B128,'ATL RAW'!$L:$L,'ATL GA Inventory'!DK$3)+SUMIFS('ATL CR'!$J:$J,'ATL CR'!$I:$I,'ATL GA Inventory'!$B128,'ATL CR'!$L:$L,'ATL GA Inventory'!DK$3)</f>
        <v>0</v>
      </c>
      <c r="DL128" s="45">
        <f>SUMIFS('ATL RAW'!$J:$J,'ATL RAW'!$I:$I,'ATL GA Inventory'!$B128,'ATL RAW'!$L:$L,'ATL GA Inventory'!DL$3)+SUMIFS('ATL CR'!$J:$J,'ATL CR'!$I:$I,'ATL GA Inventory'!$B128,'ATL CR'!$L:$L,'ATL GA Inventory'!DL$3)</f>
        <v>0</v>
      </c>
      <c r="DM128" s="45">
        <f>SUMIFS('ATL RAW'!$J:$J,'ATL RAW'!$I:$I,'ATL GA Inventory'!$B128,'ATL RAW'!$L:$L,'ATL GA Inventory'!DM$3)+SUMIFS('ATL CR'!$J:$J,'ATL CR'!$I:$I,'ATL GA Inventory'!$B128,'ATL CR'!$L:$L,'ATL GA Inventory'!DM$3)</f>
        <v>0</v>
      </c>
      <c r="DN128" s="45">
        <f>SUMIFS('ATL RAW'!$J:$J,'ATL RAW'!$I:$I,'ATL GA Inventory'!$B128,'ATL RAW'!$L:$L,'ATL GA Inventory'!DN$3)+SUMIFS('ATL CR'!$J:$J,'ATL CR'!$I:$I,'ATL GA Inventory'!$B128,'ATL CR'!$L:$L,'ATL GA Inventory'!DN$3)</f>
        <v>0</v>
      </c>
      <c r="DO128" s="45">
        <f>SUMIFS('ATL RAW'!$J:$J,'ATL RAW'!$I:$I,'ATL GA Inventory'!$B128,'ATL RAW'!$L:$L,'ATL GA Inventory'!DO$3)+SUMIFS('ATL CR'!$J:$J,'ATL CR'!$I:$I,'ATL GA Inventory'!$B128,'ATL CR'!$L:$L,'ATL GA Inventory'!DO$3)</f>
        <v>0</v>
      </c>
      <c r="DP128" s="45">
        <f>SUMIFS('ATL RAW'!$J:$J,'ATL RAW'!$I:$I,'ATL GA Inventory'!$B128,'ATL RAW'!$L:$L,'ATL GA Inventory'!DP$3)+SUMIFS('ATL CR'!$J:$J,'ATL CR'!$I:$I,'ATL GA Inventory'!$B128,'ATL CR'!$L:$L,'ATL GA Inventory'!DP$3)</f>
        <v>0</v>
      </c>
      <c r="DQ128" s="45">
        <f>SUMIFS('ATL RAW'!$J:$J,'ATL RAW'!$I:$I,'ATL GA Inventory'!$B128,'ATL RAW'!$L:$L,'ATL GA Inventory'!DQ$3)+SUMIFS('ATL CR'!$J:$J,'ATL CR'!$I:$I,'ATL GA Inventory'!$B128,'ATL CR'!$L:$L,'ATL GA Inventory'!DQ$3)</f>
        <v>0</v>
      </c>
      <c r="DR128" s="45">
        <f>SUMIFS('ATL RAW'!$J:$J,'ATL RAW'!$I:$I,'ATL GA Inventory'!$B128,'ATL RAW'!$L:$L,'ATL GA Inventory'!DR$3)+SUMIFS('ATL CR'!$J:$J,'ATL CR'!$I:$I,'ATL GA Inventory'!$B128,'ATL CR'!$L:$L,'ATL GA Inventory'!DR$3)</f>
        <v>0</v>
      </c>
      <c r="DS128" s="45">
        <f>SUMIFS('ATL RAW'!$J:$J,'ATL RAW'!$I:$I,'ATL GA Inventory'!$B128,'ATL RAW'!$L:$L,'ATL GA Inventory'!DS$3)+SUMIFS('ATL CR'!$J:$J,'ATL CR'!$I:$I,'ATL GA Inventory'!$B128,'ATL CR'!$L:$L,'ATL GA Inventory'!DS$3)</f>
        <v>0</v>
      </c>
      <c r="DT128" s="45">
        <f>SUMIFS('ATL RAW'!$J:$J,'ATL RAW'!$I:$I,'ATL GA Inventory'!$B128,'ATL RAW'!$L:$L,'ATL GA Inventory'!DT$3)+SUMIFS('ATL CR'!$J:$J,'ATL CR'!$I:$I,'ATL GA Inventory'!$B128,'ATL CR'!$L:$L,'ATL GA Inventory'!DT$3)</f>
        <v>0</v>
      </c>
      <c r="DU128" s="45">
        <f>SUMIFS('ATL RAW'!$J:$J,'ATL RAW'!$I:$I,'ATL GA Inventory'!$B128,'ATL RAW'!$L:$L,'ATL GA Inventory'!DU$3)+SUMIFS('ATL CR'!$J:$J,'ATL CR'!$I:$I,'ATL GA Inventory'!$B128,'ATL CR'!$L:$L,'ATL GA Inventory'!DU$3)</f>
        <v>0</v>
      </c>
      <c r="DV128" s="45">
        <f>SUMIFS('ATL RAW'!$J:$J,'ATL RAW'!$I:$I,'ATL GA Inventory'!$B128,'ATL RAW'!$L:$L,'ATL GA Inventory'!DV$3)+SUMIFS('ATL CR'!$J:$J,'ATL CR'!$I:$I,'ATL GA Inventory'!$B128,'ATL CR'!$L:$L,'ATL GA Inventory'!DV$3)</f>
        <v>0</v>
      </c>
      <c r="DW128" s="45">
        <f>SUMIFS('ATL RAW'!$J:$J,'ATL RAW'!$I:$I,'ATL GA Inventory'!$B128,'ATL RAW'!$L:$L,'ATL GA Inventory'!DW$3)+SUMIFS('ATL CR'!$J:$J,'ATL CR'!$I:$I,'ATL GA Inventory'!$B128,'ATL CR'!$L:$L,'ATL GA Inventory'!DW$3)</f>
        <v>0</v>
      </c>
      <c r="DX128" s="45">
        <f>SUMIFS('ATL RAW'!$J:$J,'ATL RAW'!$I:$I,'ATL GA Inventory'!$B128,'ATL RAW'!$L:$L,'ATL GA Inventory'!DX$3)+SUMIFS('ATL CR'!$J:$J,'ATL CR'!$I:$I,'ATL GA Inventory'!$B128,'ATL CR'!$L:$L,'ATL GA Inventory'!DX$3)</f>
        <v>0</v>
      </c>
      <c r="DY128" s="45">
        <f>SUMIFS('ATL RAW'!$J:$J,'ATL RAW'!$I:$I,'ATL GA Inventory'!$B128,'ATL RAW'!$L:$L,'ATL GA Inventory'!DY$3)+SUMIFS('ATL CR'!$J:$J,'ATL CR'!$I:$I,'ATL GA Inventory'!$B128,'ATL CR'!$L:$L,'ATL GA Inventory'!DY$3)</f>
        <v>0</v>
      </c>
      <c r="DZ128" s="45">
        <f>SUMIFS('ATL RAW'!$J:$J,'ATL RAW'!$I:$I,'ATL GA Inventory'!$B128,'ATL RAW'!$L:$L,'ATL GA Inventory'!DZ$3)+SUMIFS('ATL CR'!$J:$J,'ATL CR'!$I:$I,'ATL GA Inventory'!$B128,'ATL CR'!$L:$L,'ATL GA Inventory'!DZ$3)</f>
        <v>0</v>
      </c>
      <c r="EA128" s="45">
        <f>SUMIFS('ATL RAW'!$J:$J,'ATL RAW'!$I:$I,'ATL GA Inventory'!$B128,'ATL RAW'!$L:$L,'ATL GA Inventory'!EA$3)+SUMIFS('ATL CR'!$J:$J,'ATL CR'!$I:$I,'ATL GA Inventory'!$B128,'ATL CR'!$L:$L,'ATL GA Inventory'!EA$3)</f>
        <v>0</v>
      </c>
      <c r="EB128" s="45">
        <f>SUMIFS('ATL RAW'!$J:$J,'ATL RAW'!$I:$I,'ATL GA Inventory'!$B128,'ATL RAW'!$L:$L,'ATL GA Inventory'!EB$3)+SUMIFS('ATL CR'!$J:$J,'ATL CR'!$I:$I,'ATL GA Inventory'!$B128,'ATL CR'!$L:$L,'ATL GA Inventory'!EB$3)</f>
        <v>0</v>
      </c>
      <c r="EC128" s="45">
        <f>SUMIFS('ATL RAW'!$J:$J,'ATL RAW'!$I:$I,'ATL GA Inventory'!$B128,'ATL RAW'!$L:$L,'ATL GA Inventory'!EC$3)+SUMIFS('ATL CR'!$J:$J,'ATL CR'!$I:$I,'ATL GA Inventory'!$B128,'ATL CR'!$L:$L,'ATL GA Inventory'!EC$3)</f>
        <v>0</v>
      </c>
      <c r="ED128" s="45">
        <f>SUMIFS('ATL RAW'!$J:$J,'ATL RAW'!$I:$I,'ATL GA Inventory'!$B128,'ATL RAW'!$L:$L,'ATL GA Inventory'!ED$3)+SUMIFS('ATL CR'!$J:$J,'ATL CR'!$I:$I,'ATL GA Inventory'!$B128,'ATL CR'!$L:$L,'ATL GA Inventory'!ED$3)</f>
        <v>0</v>
      </c>
      <c r="EE128" s="45">
        <f>SUMIFS('ATL RAW'!$J:$J,'ATL RAW'!$I:$I,'ATL GA Inventory'!$B128,'ATL RAW'!$L:$L,'ATL GA Inventory'!EE$3)+SUMIFS('ATL CR'!$J:$J,'ATL CR'!$I:$I,'ATL GA Inventory'!$B128,'ATL CR'!$L:$L,'ATL GA Inventory'!EE$3)</f>
        <v>0</v>
      </c>
      <c r="EF128" s="45">
        <f>SUMIFS('ATL RAW'!$J:$J,'ATL RAW'!$I:$I,'ATL GA Inventory'!$B128,'ATL RAW'!$L:$L,'ATL GA Inventory'!EF$3)+SUMIFS('ATL CR'!$J:$J,'ATL CR'!$I:$I,'ATL GA Inventory'!$B128,'ATL CR'!$L:$L,'ATL GA Inventory'!EF$3)</f>
        <v>0</v>
      </c>
      <c r="EG128" s="45">
        <f>SUMIFS('ATL RAW'!$J:$J,'ATL RAW'!$I:$I,'ATL GA Inventory'!$B128,'ATL RAW'!$L:$L,'ATL GA Inventory'!EG$3)+SUMIFS('ATL CR'!$J:$J,'ATL CR'!$I:$I,'ATL GA Inventory'!$B128,'ATL CR'!$L:$L,'ATL GA Inventory'!EG$3)</f>
        <v>0</v>
      </c>
      <c r="EH128" s="45">
        <f>SUMIFS('ATL RAW'!$J:$J,'ATL RAW'!$I:$I,'ATL GA Inventory'!$B128,'ATL RAW'!$L:$L,'ATL GA Inventory'!EH$3)+SUMIFS('ATL CR'!$J:$J,'ATL CR'!$I:$I,'ATL GA Inventory'!$B128,'ATL CR'!$L:$L,'ATL GA Inventory'!EH$3)</f>
        <v>0</v>
      </c>
      <c r="EI128" s="45">
        <f>SUMIFS('ATL RAW'!$J:$J,'ATL RAW'!$I:$I,'ATL GA Inventory'!$B128,'ATL RAW'!$L:$L,'ATL GA Inventory'!EI$3)+SUMIFS('ATL CR'!$J:$J,'ATL CR'!$I:$I,'ATL GA Inventory'!$B128,'ATL CR'!$L:$L,'ATL GA Inventory'!EI$3)</f>
        <v>0</v>
      </c>
      <c r="EJ128" s="45">
        <f>SUMIFS('ATL RAW'!$J:$J,'ATL RAW'!$I:$I,'ATL GA Inventory'!$B128,'ATL RAW'!$L:$L,'ATL GA Inventory'!EJ$3)+SUMIFS('ATL CR'!$J:$J,'ATL CR'!$I:$I,'ATL GA Inventory'!$B128,'ATL CR'!$L:$L,'ATL GA Inventory'!EJ$3)</f>
        <v>0</v>
      </c>
      <c r="EK128" s="45">
        <f>SUMIFS('ATL RAW'!$J:$J,'ATL RAW'!$I:$I,'ATL GA Inventory'!$B128,'ATL RAW'!$L:$L,'ATL GA Inventory'!EK$3)+SUMIFS('ATL CR'!$J:$J,'ATL CR'!$I:$I,'ATL GA Inventory'!$B128,'ATL CR'!$L:$L,'ATL GA Inventory'!EK$3)</f>
        <v>0</v>
      </c>
      <c r="EL128" s="45">
        <f>SUMIFS('ATL RAW'!$J:$J,'ATL RAW'!$I:$I,'ATL GA Inventory'!$B128,'ATL RAW'!$L:$L,'ATL GA Inventory'!EL$3)+SUMIFS('ATL CR'!$J:$J,'ATL CR'!$I:$I,'ATL GA Inventory'!$B128,'ATL CR'!$L:$L,'ATL GA Inventory'!EL$3)</f>
        <v>0</v>
      </c>
      <c r="EM128" s="45">
        <f>SUMIFS('ATL RAW'!$J:$J,'ATL RAW'!$I:$I,'ATL GA Inventory'!$B128,'ATL RAW'!$L:$L,'ATL GA Inventory'!EM$3)+SUMIFS('ATL CR'!$J:$J,'ATL CR'!$I:$I,'ATL GA Inventory'!$B128,'ATL CR'!$L:$L,'ATL GA Inventory'!EM$3)</f>
        <v>0</v>
      </c>
      <c r="EN128" s="45">
        <f>SUMIFS('ATL RAW'!$J:$J,'ATL RAW'!$I:$I,'ATL GA Inventory'!$B128,'ATL RAW'!$L:$L,'ATL GA Inventory'!EN$3)+SUMIFS('ATL CR'!$J:$J,'ATL CR'!$I:$I,'ATL GA Inventory'!$B128,'ATL CR'!$L:$L,'ATL GA Inventory'!EN$3)</f>
        <v>0</v>
      </c>
      <c r="EO128" s="45">
        <f>SUMIFS('ATL RAW'!$J:$J,'ATL RAW'!$I:$I,'ATL GA Inventory'!$B128,'ATL RAW'!$L:$L,'ATL GA Inventory'!EO$3)+SUMIFS('ATL CR'!$J:$J,'ATL CR'!$I:$I,'ATL GA Inventory'!$B128,'ATL CR'!$L:$L,'ATL GA Inventory'!EO$3)</f>
        <v>0</v>
      </c>
      <c r="EP128" s="45">
        <f>SUMIFS('ATL RAW'!$J:$J,'ATL RAW'!$I:$I,'ATL GA Inventory'!$B128,'ATL RAW'!$L:$L,'ATL GA Inventory'!EP$3)+SUMIFS('ATL CR'!$J:$J,'ATL CR'!$I:$I,'ATL GA Inventory'!$B128,'ATL CR'!$L:$L,'ATL GA Inventory'!EP$3)</f>
        <v>0</v>
      </c>
      <c r="EQ128" s="45">
        <f>SUMIFS('ATL RAW'!$J:$J,'ATL RAW'!$I:$I,'ATL GA Inventory'!$B128,'ATL RAW'!$L:$L,'ATL GA Inventory'!EQ$3)+SUMIFS('ATL CR'!$J:$J,'ATL CR'!$I:$I,'ATL GA Inventory'!$B128,'ATL CR'!$L:$L,'ATL GA Inventory'!EQ$3)</f>
        <v>0</v>
      </c>
      <c r="ER128" s="45">
        <f>SUMIFS('ATL RAW'!$J:$J,'ATL RAW'!$I:$I,'ATL GA Inventory'!$B128,'ATL RAW'!$L:$L,'ATL GA Inventory'!ER$3)+SUMIFS('ATL CR'!$J:$J,'ATL CR'!$I:$I,'ATL GA Inventory'!$B128,'ATL CR'!$L:$L,'ATL GA Inventory'!ER$3)</f>
        <v>0</v>
      </c>
      <c r="ES128" s="45">
        <f>SUMIFS('ATL RAW'!$J:$J,'ATL RAW'!$I:$I,'ATL GA Inventory'!$B128,'ATL RAW'!$L:$L,'ATL GA Inventory'!ES$3)+SUMIFS('ATL CR'!$J:$J,'ATL CR'!$I:$I,'ATL GA Inventory'!$B128,'ATL CR'!$L:$L,'ATL GA Inventory'!ES$3)</f>
        <v>0</v>
      </c>
      <c r="ET128" s="45">
        <f>SUMIFS('ATL RAW'!$J:$J,'ATL RAW'!$I:$I,'ATL GA Inventory'!$B128,'ATL RAW'!$L:$L,'ATL GA Inventory'!ET$3)+SUMIFS('ATL CR'!$J:$J,'ATL CR'!$I:$I,'ATL GA Inventory'!$B128,'ATL CR'!$L:$L,'ATL GA Inventory'!ET$3)</f>
        <v>0</v>
      </c>
      <c r="EU128" s="45">
        <f>SUMIFS('ATL RAW'!$J:$J,'ATL RAW'!$I:$I,'ATL GA Inventory'!$B128,'ATL RAW'!$L:$L,'ATL GA Inventory'!EU$3)+SUMIFS('ATL CR'!$J:$J,'ATL CR'!$I:$I,'ATL GA Inventory'!$B128,'ATL CR'!$L:$L,'ATL GA Inventory'!EU$3)</f>
        <v>0</v>
      </c>
      <c r="EV128" s="45">
        <f>SUMIFS('ATL RAW'!$J:$J,'ATL RAW'!$I:$I,'ATL GA Inventory'!$B128,'ATL RAW'!$L:$L,'ATL GA Inventory'!EV$3)+SUMIFS('ATL CR'!$J:$J,'ATL CR'!$I:$I,'ATL GA Inventory'!$B128,'ATL CR'!$L:$L,'ATL GA Inventory'!EV$3)</f>
        <v>0</v>
      </c>
      <c r="EW128" s="45">
        <f>SUMIFS('ATL RAW'!$J:$J,'ATL RAW'!$I:$I,'ATL GA Inventory'!$B128,'ATL RAW'!$L:$L,'ATL GA Inventory'!EW$3)+SUMIFS('ATL CR'!$J:$J,'ATL CR'!$I:$I,'ATL GA Inventory'!$B128,'ATL CR'!$L:$L,'ATL GA Inventory'!EW$3)</f>
        <v>0</v>
      </c>
      <c r="EX128" s="45">
        <f>SUMIFS('ATL RAW'!$J:$J,'ATL RAW'!$I:$I,'ATL GA Inventory'!$B128,'ATL RAW'!$L:$L,'ATL GA Inventory'!EX$3)+SUMIFS('ATL CR'!$J:$J,'ATL CR'!$I:$I,'ATL GA Inventory'!$B128,'ATL CR'!$L:$L,'ATL GA Inventory'!EX$3)</f>
        <v>0</v>
      </c>
      <c r="EY128" s="45">
        <f>SUMIFS('ATL RAW'!$J:$J,'ATL RAW'!$I:$I,'ATL GA Inventory'!$B128,'ATL RAW'!$L:$L,'ATL GA Inventory'!EY$3)+SUMIFS('ATL CR'!$J:$J,'ATL CR'!$I:$I,'ATL GA Inventory'!$B128,'ATL CR'!$L:$L,'ATL GA Inventory'!EY$3)</f>
        <v>0</v>
      </c>
      <c r="EZ128" s="45">
        <f>SUMIFS('ATL RAW'!$J:$J,'ATL RAW'!$I:$I,'ATL GA Inventory'!$B128,'ATL RAW'!$L:$L,'ATL GA Inventory'!EZ$3)+SUMIFS('ATL CR'!$J:$J,'ATL CR'!$I:$I,'ATL GA Inventory'!$B128,'ATL CR'!$L:$L,'ATL GA Inventory'!EZ$3)</f>
        <v>0</v>
      </c>
      <c r="FA128" s="45">
        <f>SUMIFS('ATL RAW'!$J:$J,'ATL RAW'!$I:$I,'ATL GA Inventory'!$B128,'ATL RAW'!$L:$L,'ATL GA Inventory'!FA$3)+SUMIFS('ATL CR'!$J:$J,'ATL CR'!$I:$I,'ATL GA Inventory'!$B128,'ATL CR'!$L:$L,'ATL GA Inventory'!FA$3)</f>
        <v>0</v>
      </c>
      <c r="FB128" s="45">
        <f>SUMIFS('ATL RAW'!$J:$J,'ATL RAW'!$I:$I,'ATL GA Inventory'!$B128,'ATL RAW'!$L:$L,'ATL GA Inventory'!FB$3)+SUMIFS('ATL CR'!$J:$J,'ATL CR'!$I:$I,'ATL GA Inventory'!$B128,'ATL CR'!$L:$L,'ATL GA Inventory'!FB$3)</f>
        <v>0</v>
      </c>
      <c r="FC128" s="45">
        <f>SUMIFS('ATL RAW'!$J:$J,'ATL RAW'!$I:$I,'ATL GA Inventory'!$B128,'ATL RAW'!$L:$L,'ATL GA Inventory'!FC$3)+SUMIFS('ATL CR'!$J:$J,'ATL CR'!$I:$I,'ATL GA Inventory'!$B128,'ATL CR'!$L:$L,'ATL GA Inventory'!FC$3)</f>
        <v>0</v>
      </c>
      <c r="FD128" s="45">
        <f>SUMIFS('ATL RAW'!$J:$J,'ATL RAW'!$I:$I,'ATL GA Inventory'!$B128,'ATL RAW'!$L:$L,'ATL GA Inventory'!FD$3)+SUMIFS('ATL CR'!$J:$J,'ATL CR'!$I:$I,'ATL GA Inventory'!$B128,'ATL CR'!$L:$L,'ATL GA Inventory'!FD$3)</f>
        <v>0</v>
      </c>
      <c r="FE128" s="45">
        <f>SUMIFS('ATL RAW'!$J:$J,'ATL RAW'!$I:$I,'ATL GA Inventory'!$B128,'ATL RAW'!$L:$L,'ATL GA Inventory'!FE$3)+SUMIFS('ATL CR'!$J:$J,'ATL CR'!$I:$I,'ATL GA Inventory'!$B128,'ATL CR'!$L:$L,'ATL GA Inventory'!FE$3)</f>
        <v>0</v>
      </c>
      <c r="FF128" s="45">
        <f>SUMIFS('ATL RAW'!$J:$J,'ATL RAW'!$I:$I,'ATL GA Inventory'!$B128,'ATL RAW'!$L:$L,'ATL GA Inventory'!FF$3)+SUMIFS('ATL CR'!$J:$J,'ATL CR'!$I:$I,'ATL GA Inventory'!$B128,'ATL CR'!$L:$L,'ATL GA Inventory'!FF$3)</f>
        <v>0</v>
      </c>
      <c r="FG128" s="45">
        <f>SUMIFS('ATL RAW'!$J:$J,'ATL RAW'!$I:$I,'ATL GA Inventory'!$B128,'ATL RAW'!$L:$L,'ATL GA Inventory'!FG$3)+SUMIFS('ATL CR'!$J:$J,'ATL CR'!$I:$I,'ATL GA Inventory'!$B128,'ATL CR'!$L:$L,'ATL GA Inventory'!FG$3)</f>
        <v>0</v>
      </c>
      <c r="FH128" s="45">
        <f>SUMIFS('ATL RAW'!$J:$J,'ATL RAW'!$I:$I,'ATL GA Inventory'!$B128,'ATL RAW'!$L:$L,'ATL GA Inventory'!FH$3)+SUMIFS('ATL CR'!$J:$J,'ATL CR'!$I:$I,'ATL GA Inventory'!$B128,'ATL CR'!$L:$L,'ATL GA Inventory'!FH$3)</f>
        <v>0</v>
      </c>
      <c r="FI128" s="45">
        <f>SUMIFS('ATL RAW'!$J:$J,'ATL RAW'!$I:$I,'ATL GA Inventory'!$B128,'ATL RAW'!$L:$L,'ATL GA Inventory'!FI$3)+SUMIFS('ATL CR'!$J:$J,'ATL CR'!$I:$I,'ATL GA Inventory'!$B128,'ATL CR'!$L:$L,'ATL GA Inventory'!FI$3)</f>
        <v>0</v>
      </c>
      <c r="FJ128" s="45">
        <f>SUMIFS('ATL RAW'!$J:$J,'ATL RAW'!$I:$I,'ATL GA Inventory'!$B128,'ATL RAW'!$L:$L,'ATL GA Inventory'!FJ$3)+SUMIFS('ATL CR'!$J:$J,'ATL CR'!$I:$I,'ATL GA Inventory'!$B128,'ATL CR'!$L:$L,'ATL GA Inventory'!FJ$3)</f>
        <v>0</v>
      </c>
      <c r="FK128" s="45">
        <f>SUMIFS('ATL RAW'!$J:$J,'ATL RAW'!$I:$I,'ATL GA Inventory'!$B128,'ATL RAW'!$L:$L,'ATL GA Inventory'!FK$3)+SUMIFS('ATL CR'!$J:$J,'ATL CR'!$I:$I,'ATL GA Inventory'!$B128,'ATL CR'!$L:$L,'ATL GA Inventory'!FK$3)</f>
        <v>0</v>
      </c>
      <c r="FL128" s="45">
        <f>SUMIFS('ATL RAW'!$J:$J,'ATL RAW'!$I:$I,'ATL GA Inventory'!$B128,'ATL RAW'!$L:$L,'ATL GA Inventory'!FL$3)+SUMIFS('ATL CR'!$J:$J,'ATL CR'!$I:$I,'ATL GA Inventory'!$B128,'ATL CR'!$L:$L,'ATL GA Inventory'!FL$3)</f>
        <v>0</v>
      </c>
      <c r="FM128" s="45">
        <f>SUMIFS('ATL RAW'!$J:$J,'ATL RAW'!$I:$I,'ATL GA Inventory'!$B128,'ATL RAW'!$L:$L,'ATL GA Inventory'!FM$3)+SUMIFS('ATL CR'!$J:$J,'ATL CR'!$I:$I,'ATL GA Inventory'!$B128,'ATL CR'!$L:$L,'ATL GA Inventory'!FM$3)</f>
        <v>0</v>
      </c>
      <c r="FN128" s="45">
        <f>SUMIFS('ATL RAW'!$J:$J,'ATL RAW'!$I:$I,'ATL GA Inventory'!$B128,'ATL RAW'!$L:$L,'ATL GA Inventory'!FN$3)+SUMIFS('ATL CR'!$J:$J,'ATL CR'!$I:$I,'ATL GA Inventory'!$B128,'ATL CR'!$L:$L,'ATL GA Inventory'!FN$3)</f>
        <v>0</v>
      </c>
      <c r="FO128" s="45">
        <f>SUMIFS('ATL RAW'!$J:$J,'ATL RAW'!$I:$I,'ATL GA Inventory'!$B128,'ATL RAW'!$L:$L,'ATL GA Inventory'!FO$3)+SUMIFS('ATL CR'!$J:$J,'ATL CR'!$I:$I,'ATL GA Inventory'!$B128,'ATL CR'!$L:$L,'ATL GA Inventory'!FO$3)</f>
        <v>0</v>
      </c>
      <c r="FP128" s="45">
        <f>SUMIFS('ATL RAW'!$J:$J,'ATL RAW'!$I:$I,'ATL GA Inventory'!$B128,'ATL RAW'!$L:$L,'ATL GA Inventory'!FP$3)+SUMIFS('ATL CR'!$J:$J,'ATL CR'!$I:$I,'ATL GA Inventory'!$B128,'ATL CR'!$L:$L,'ATL GA Inventory'!FP$3)</f>
        <v>0</v>
      </c>
      <c r="FQ128" s="45">
        <f>SUMIFS('ATL RAW'!$J:$J,'ATL RAW'!$I:$I,'ATL GA Inventory'!$B128,'ATL RAW'!$L:$L,'ATL GA Inventory'!FQ$3)+SUMIFS('ATL CR'!$J:$J,'ATL CR'!$I:$I,'ATL GA Inventory'!$B128,'ATL CR'!$L:$L,'ATL GA Inventory'!FQ$3)</f>
        <v>0</v>
      </c>
      <c r="FR128" s="45">
        <f>SUMIFS('ATL RAW'!$J:$J,'ATL RAW'!$I:$I,'ATL GA Inventory'!$B128,'ATL RAW'!$L:$L,'ATL GA Inventory'!FR$3)+SUMIFS('ATL CR'!$J:$J,'ATL CR'!$I:$I,'ATL GA Inventory'!$B128,'ATL CR'!$L:$L,'ATL GA Inventory'!FR$3)</f>
        <v>0</v>
      </c>
      <c r="FS128" s="45">
        <f>SUMIFS('ATL RAW'!$J:$J,'ATL RAW'!$I:$I,'ATL GA Inventory'!$B128,'ATL RAW'!$L:$L,'ATL GA Inventory'!FS$3)+SUMIFS('ATL CR'!$J:$J,'ATL CR'!$I:$I,'ATL GA Inventory'!$B128,'ATL CR'!$L:$L,'ATL GA Inventory'!FS$3)</f>
        <v>0</v>
      </c>
      <c r="FT128" s="45">
        <f>SUMIFS('ATL RAW'!$J:$J,'ATL RAW'!$I:$I,'ATL GA Inventory'!$B128,'ATL RAW'!$L:$L,'ATL GA Inventory'!FT$3)+SUMIFS('ATL CR'!$J:$J,'ATL CR'!$I:$I,'ATL GA Inventory'!$B128,'ATL CR'!$L:$L,'ATL GA Inventory'!FT$3)</f>
        <v>0</v>
      </c>
      <c r="FU128" s="45">
        <f>SUMIFS('ATL RAW'!$J:$J,'ATL RAW'!$I:$I,'ATL GA Inventory'!$B128,'ATL RAW'!$L:$L,'ATL GA Inventory'!FU$3)+SUMIFS('ATL CR'!$J:$J,'ATL CR'!$I:$I,'ATL GA Inventory'!$B128,'ATL CR'!$L:$L,'ATL GA Inventory'!FU$3)</f>
        <v>0</v>
      </c>
      <c r="FV128" s="45">
        <f>SUMIFS('ATL RAW'!$J:$J,'ATL RAW'!$I:$I,'ATL GA Inventory'!$B128,'ATL RAW'!$L:$L,'ATL GA Inventory'!FV$3)+SUMIFS('ATL CR'!$J:$J,'ATL CR'!$I:$I,'ATL GA Inventory'!$B128,'ATL CR'!$L:$L,'ATL GA Inventory'!FV$3)</f>
        <v>0</v>
      </c>
      <c r="FW128" s="45">
        <f>SUMIFS('ATL RAW'!$J:$J,'ATL RAW'!$I:$I,'ATL GA Inventory'!$B128,'ATL RAW'!$L:$L,'ATL GA Inventory'!FW$3)+SUMIFS('ATL CR'!$J:$J,'ATL CR'!$I:$I,'ATL GA Inventory'!$B128,'ATL CR'!$L:$L,'ATL GA Inventory'!FW$3)</f>
        <v>0</v>
      </c>
      <c r="FX128" s="45">
        <f>SUMIFS('ATL RAW'!$J:$J,'ATL RAW'!$I:$I,'ATL GA Inventory'!$B128,'ATL RAW'!$L:$L,'ATL GA Inventory'!FX$3)+SUMIFS('ATL CR'!$J:$J,'ATL CR'!$I:$I,'ATL GA Inventory'!$B128,'ATL CR'!$L:$L,'ATL GA Inventory'!FX$3)</f>
        <v>0</v>
      </c>
      <c r="FY128" s="45">
        <f>SUMIFS('ATL RAW'!$J:$J,'ATL RAW'!$I:$I,'ATL GA Inventory'!$B128,'ATL RAW'!$L:$L,'ATL GA Inventory'!FY$3)+SUMIFS('ATL CR'!$J:$J,'ATL CR'!$I:$I,'ATL GA Inventory'!$B128,'ATL CR'!$L:$L,'ATL GA Inventory'!FY$3)</f>
        <v>0</v>
      </c>
      <c r="FZ128" s="45">
        <f>SUMIFS('ATL RAW'!$J:$J,'ATL RAW'!$I:$I,'ATL GA Inventory'!$B128,'ATL RAW'!$L:$L,'ATL GA Inventory'!FZ$3)+SUMIFS('ATL CR'!$J:$J,'ATL CR'!$I:$I,'ATL GA Inventory'!$B128,'ATL CR'!$L:$L,'ATL GA Inventory'!FZ$3)</f>
        <v>0</v>
      </c>
      <c r="GA128" s="45">
        <f>SUMIFS('ATL RAW'!$J:$J,'ATL RAW'!$I:$I,'ATL GA Inventory'!$B128,'ATL RAW'!$L:$L,'ATL GA Inventory'!GA$3)+SUMIFS('ATL CR'!$J:$J,'ATL CR'!$I:$I,'ATL GA Inventory'!$B128,'ATL CR'!$L:$L,'ATL GA Inventory'!GA$3)</f>
        <v>0</v>
      </c>
      <c r="GB128" s="45">
        <f>SUMIFS('ATL RAW'!$J:$J,'ATL RAW'!$I:$I,'ATL GA Inventory'!$B128,'ATL RAW'!$L:$L,'ATL GA Inventory'!GB$3)+SUMIFS('ATL CR'!$J:$J,'ATL CR'!$I:$I,'ATL GA Inventory'!$B128,'ATL CR'!$L:$L,'ATL GA Inventory'!GB$3)</f>
        <v>0</v>
      </c>
      <c r="GC128" s="45">
        <f>SUMIFS('ATL RAW'!$J:$J,'ATL RAW'!$I:$I,'ATL GA Inventory'!$B128,'ATL RAW'!$L:$L,'ATL GA Inventory'!GC$3)+SUMIFS('ATL CR'!$J:$J,'ATL CR'!$I:$I,'ATL GA Inventory'!$B128,'ATL CR'!$L:$L,'ATL GA Inventory'!GC$3)</f>
        <v>0</v>
      </c>
      <c r="GD128" s="45">
        <f>SUMIFS('ATL RAW'!$J:$J,'ATL RAW'!$I:$I,'ATL GA Inventory'!$B128,'ATL RAW'!$L:$L,'ATL GA Inventory'!GD$3)+SUMIFS('ATL CR'!$J:$J,'ATL CR'!$I:$I,'ATL GA Inventory'!$B128,'ATL CR'!$L:$L,'ATL GA Inventory'!GD$3)</f>
        <v>0</v>
      </c>
      <c r="GE128" s="45">
        <f>SUMIFS('ATL RAW'!$J:$J,'ATL RAW'!$I:$I,'ATL GA Inventory'!$B128,'ATL RAW'!$L:$L,'ATL GA Inventory'!GE$3)+SUMIFS('ATL CR'!$J:$J,'ATL CR'!$I:$I,'ATL GA Inventory'!$B128,'ATL CR'!$L:$L,'ATL GA Inventory'!GE$3)</f>
        <v>0</v>
      </c>
      <c r="GF128" s="45">
        <f>SUMIFS('ATL RAW'!$J:$J,'ATL RAW'!$I:$I,'ATL GA Inventory'!$B128,'ATL RAW'!$L:$L,'ATL GA Inventory'!GF$3)+SUMIFS('ATL CR'!$J:$J,'ATL CR'!$I:$I,'ATL GA Inventory'!$B128,'ATL CR'!$L:$L,'ATL GA Inventory'!GF$3)</f>
        <v>0</v>
      </c>
      <c r="GG128" s="45">
        <f>SUMIFS('ATL RAW'!$J:$J,'ATL RAW'!$I:$I,'ATL GA Inventory'!$B128,'ATL RAW'!$L:$L,'ATL GA Inventory'!GG$3)+SUMIFS('ATL CR'!$J:$J,'ATL CR'!$I:$I,'ATL GA Inventory'!$B128,'ATL CR'!$L:$L,'ATL GA Inventory'!GG$3)</f>
        <v>0</v>
      </c>
      <c r="GH128" s="45">
        <f>SUMIFS('ATL RAW'!$J:$J,'ATL RAW'!$I:$I,'ATL GA Inventory'!$B128,'ATL RAW'!$L:$L,'ATL GA Inventory'!GH$3)+SUMIFS('ATL CR'!$J:$J,'ATL CR'!$I:$I,'ATL GA Inventory'!$B128,'ATL CR'!$L:$L,'ATL GA Inventory'!GH$3)</f>
        <v>0</v>
      </c>
      <c r="GI128" s="45">
        <f>SUMIFS('ATL RAW'!$J:$J,'ATL RAW'!$I:$I,'ATL GA Inventory'!$B128,'ATL RAW'!$L:$L,'ATL GA Inventory'!GI$3)+SUMIFS('ATL CR'!$J:$J,'ATL CR'!$I:$I,'ATL GA Inventory'!$B128,'ATL CR'!$L:$L,'ATL GA Inventory'!GI$3)</f>
        <v>0</v>
      </c>
      <c r="GJ128" s="45">
        <f>SUMIFS('ATL RAW'!$J:$J,'ATL RAW'!$I:$I,'ATL GA Inventory'!$B128,'ATL RAW'!$L:$L,'ATL GA Inventory'!GJ$3)+SUMIFS('ATL CR'!$J:$J,'ATL CR'!$I:$I,'ATL GA Inventory'!$B128,'ATL CR'!$L:$L,'ATL GA Inventory'!GJ$3)</f>
        <v>0</v>
      </c>
      <c r="GK128" s="45">
        <f>SUMIFS('ATL RAW'!$J:$J,'ATL RAW'!$I:$I,'ATL GA Inventory'!$B128,'ATL RAW'!$L:$L,'ATL GA Inventory'!GK$3)+SUMIFS('ATL CR'!$J:$J,'ATL CR'!$I:$I,'ATL GA Inventory'!$B128,'ATL CR'!$L:$L,'ATL GA Inventory'!GK$3)</f>
        <v>0</v>
      </c>
      <c r="GL128" s="45">
        <f>SUMIFS('ATL RAW'!$J:$J,'ATL RAW'!$I:$I,'ATL GA Inventory'!$B128,'ATL RAW'!$L:$L,'ATL GA Inventory'!GL$3)+SUMIFS('ATL CR'!$J:$J,'ATL CR'!$I:$I,'ATL GA Inventory'!$B128,'ATL CR'!$L:$L,'ATL GA Inventory'!GL$3)</f>
        <v>0</v>
      </c>
      <c r="GM128" s="45">
        <f>SUMIFS('ATL RAW'!$J:$J,'ATL RAW'!$I:$I,'ATL GA Inventory'!$B128,'ATL RAW'!$L:$L,'ATL GA Inventory'!GM$3)+SUMIFS('ATL CR'!$J:$J,'ATL CR'!$I:$I,'ATL GA Inventory'!$B128,'ATL CR'!$L:$L,'ATL GA Inventory'!GM$3)</f>
        <v>0</v>
      </c>
      <c r="GN128" s="45">
        <f>SUMIFS('ATL RAW'!$J:$J,'ATL RAW'!$I:$I,'ATL GA Inventory'!$B128,'ATL RAW'!$L:$L,'ATL GA Inventory'!GN$3)+SUMIFS('ATL CR'!$J:$J,'ATL CR'!$I:$I,'ATL GA Inventory'!$B128,'ATL CR'!$L:$L,'ATL GA Inventory'!GN$3)</f>
        <v>0</v>
      </c>
      <c r="GO128" s="45">
        <f>SUMIFS('ATL RAW'!$J:$J,'ATL RAW'!$I:$I,'ATL GA Inventory'!$B128,'ATL RAW'!$L:$L,'ATL GA Inventory'!GO$3)+SUMIFS('ATL CR'!$J:$J,'ATL CR'!$I:$I,'ATL GA Inventory'!$B128,'ATL CR'!$L:$L,'ATL GA Inventory'!GO$3)</f>
        <v>0</v>
      </c>
      <c r="GP128" s="45">
        <f>SUMIFS('ATL RAW'!$J:$J,'ATL RAW'!$I:$I,'ATL GA Inventory'!$B128,'ATL RAW'!$L:$L,'ATL GA Inventory'!GP$3)+SUMIFS('ATL CR'!$J:$J,'ATL CR'!$I:$I,'ATL GA Inventory'!$B128,'ATL CR'!$L:$L,'ATL GA Inventory'!GP$3)</f>
        <v>0</v>
      </c>
      <c r="GQ128" s="45">
        <f>SUMIFS('ATL RAW'!$J:$J,'ATL RAW'!$I:$I,'ATL GA Inventory'!$B128,'ATL RAW'!$L:$L,'ATL GA Inventory'!GQ$3)+SUMIFS('ATL CR'!$J:$J,'ATL CR'!$I:$I,'ATL GA Inventory'!$B128,'ATL CR'!$L:$L,'ATL GA Inventory'!GQ$3)</f>
        <v>0</v>
      </c>
      <c r="GR128" s="45">
        <f>SUMIFS('ATL RAW'!$J:$J,'ATL RAW'!$I:$I,'ATL GA Inventory'!$B128,'ATL RAW'!$L:$L,'ATL GA Inventory'!GR$3)+SUMIFS('ATL CR'!$J:$J,'ATL CR'!$I:$I,'ATL GA Inventory'!$B128,'ATL CR'!$L:$L,'ATL GA Inventory'!GR$3)</f>
        <v>0</v>
      </c>
      <c r="GS128" s="45">
        <f>SUMIFS('ATL RAW'!$J:$J,'ATL RAW'!$I:$I,'ATL GA Inventory'!$B128,'ATL RAW'!$L:$L,'ATL GA Inventory'!GS$3)+SUMIFS('ATL CR'!$J:$J,'ATL CR'!$I:$I,'ATL GA Inventory'!$B128,'ATL CR'!$L:$L,'ATL GA Inventory'!GS$3)</f>
        <v>0</v>
      </c>
      <c r="GT128" s="45">
        <f>SUMIFS('ATL RAW'!$J:$J,'ATL RAW'!$I:$I,'ATL GA Inventory'!$B128,'ATL RAW'!$L:$L,'ATL GA Inventory'!GT$3)+SUMIFS('ATL CR'!$J:$J,'ATL CR'!$I:$I,'ATL GA Inventory'!$B128,'ATL CR'!$L:$L,'ATL GA Inventory'!GT$3)</f>
        <v>0</v>
      </c>
      <c r="GU128" s="45">
        <f>SUMIFS('ATL RAW'!$J:$J,'ATL RAW'!$I:$I,'ATL GA Inventory'!$B128,'ATL RAW'!$L:$L,'ATL GA Inventory'!GU$3)+SUMIFS('ATL CR'!$J:$J,'ATL CR'!$I:$I,'ATL GA Inventory'!$B128,'ATL CR'!$L:$L,'ATL GA Inventory'!GU$3)</f>
        <v>0</v>
      </c>
      <c r="GV128" s="45">
        <f>SUMIFS('ATL RAW'!$J:$J,'ATL RAW'!$I:$I,'ATL GA Inventory'!$B128,'ATL RAW'!$L:$L,'ATL GA Inventory'!GV$3)+SUMIFS('ATL CR'!$J:$J,'ATL CR'!$I:$I,'ATL GA Inventory'!$B128,'ATL CR'!$L:$L,'ATL GA Inventory'!GV$3)</f>
        <v>0</v>
      </c>
      <c r="GW128" s="45">
        <f>SUMIFS('ATL RAW'!$J:$J,'ATL RAW'!$I:$I,'ATL GA Inventory'!$B128,'ATL RAW'!$L:$L,'ATL GA Inventory'!GW$3)+SUMIFS('ATL CR'!$J:$J,'ATL CR'!$I:$I,'ATL GA Inventory'!$B128,'ATL CR'!$L:$L,'ATL GA Inventory'!GW$3)</f>
        <v>0</v>
      </c>
      <c r="GX128" s="45">
        <f>SUMIFS('ATL RAW'!$J:$J,'ATL RAW'!$I:$I,'ATL GA Inventory'!$B128,'ATL RAW'!$L:$L,'ATL GA Inventory'!GX$3)+SUMIFS('ATL CR'!$J:$J,'ATL CR'!$I:$I,'ATL GA Inventory'!$B128,'ATL CR'!$L:$L,'ATL GA Inventory'!GX$3)</f>
        <v>0</v>
      </c>
      <c r="GY128" s="45">
        <f>SUMIFS('ATL RAW'!$J:$J,'ATL RAW'!$I:$I,'ATL GA Inventory'!$B128,'ATL RAW'!$L:$L,'ATL GA Inventory'!GY$3)+SUMIFS('ATL CR'!$J:$J,'ATL CR'!$I:$I,'ATL GA Inventory'!$B128,'ATL CR'!$L:$L,'ATL GA Inventory'!GY$3)</f>
        <v>0</v>
      </c>
    </row>
    <row r="129" spans="1:207" hidden="1">
      <c r="A129" s="43" t="s">
        <v>936</v>
      </c>
      <c r="B129" s="43">
        <f t="shared" si="14"/>
        <v>46222128</v>
      </c>
      <c r="C129" s="43" t="str">
        <f t="shared" si="14"/>
        <v>Q.PEAK DUO BLK G6P+/HL</v>
      </c>
      <c r="D129" s="44" t="str">
        <f t="shared" si="14"/>
        <v>340</v>
      </c>
      <c r="E129" s="45">
        <f>SUMIFS('ATL RAW'!$J:$J,'ATL RAW'!$I:$I,'ATL GA Inventory'!$B129,'ATL RAW'!$L:$L,'ATL GA Inventory'!E$3)+SUMIFS('ATL CR'!$J:$J,'ATL CR'!$I:$I,'ATL GA Inventory'!$B129,'ATL CR'!$L:$L,'ATL GA Inventory'!E$3)</f>
        <v>0</v>
      </c>
      <c r="F129" s="45">
        <f>SUMIFS('ATL RAW'!$J:$J,'ATL RAW'!$I:$I,'ATL GA Inventory'!$B129,'ATL RAW'!$L:$L,'ATL GA Inventory'!F$3)+SUMIFS('ATL CR'!$J:$J,'ATL CR'!$I:$I,'ATL GA Inventory'!$B129,'ATL CR'!$L:$L,'ATL GA Inventory'!F$3)</f>
        <v>0</v>
      </c>
      <c r="G129" s="45">
        <f>SUMIFS('ATL RAW'!$J:$J,'ATL RAW'!$I:$I,'ATL GA Inventory'!$B129,'ATL RAW'!$L:$L,'ATL GA Inventory'!G$3)+SUMIFS('ATL CR'!$J:$J,'ATL CR'!$I:$I,'ATL GA Inventory'!$B129,'ATL CR'!$L:$L,'ATL GA Inventory'!G$3)</f>
        <v>0</v>
      </c>
      <c r="H129" s="45">
        <f>SUMIFS('ATL RAW'!$J:$J,'ATL RAW'!$I:$I,'ATL GA Inventory'!$B129,'ATL RAW'!$L:$L,'ATL GA Inventory'!H$3)+SUMIFS('ATL CR'!$J:$J,'ATL CR'!$I:$I,'ATL GA Inventory'!$B129,'ATL CR'!$L:$L,'ATL GA Inventory'!H$3)</f>
        <v>0</v>
      </c>
      <c r="I129" s="45">
        <f>SUMIFS('ATL RAW'!$J:$J,'ATL RAW'!$I:$I,'ATL GA Inventory'!$B129,'ATL RAW'!$L:$L,'ATL GA Inventory'!I$3)+SUMIFS('ATL CR'!$J:$J,'ATL CR'!$I:$I,'ATL GA Inventory'!$B129,'ATL CR'!$L:$L,'ATL GA Inventory'!I$3)</f>
        <v>0</v>
      </c>
      <c r="J129" s="45">
        <f>SUMIFS('ATL RAW'!$J:$J,'ATL RAW'!$I:$I,'ATL GA Inventory'!$B129,'ATL RAW'!$L:$L,'ATL GA Inventory'!J$3)+SUMIFS('ATL CR'!$J:$J,'ATL CR'!$I:$I,'ATL GA Inventory'!$B129,'ATL CR'!$L:$L,'ATL GA Inventory'!J$3)</f>
        <v>0</v>
      </c>
      <c r="K129" s="45">
        <f>SUMIFS('ATL RAW'!$J:$J,'ATL RAW'!$I:$I,'ATL GA Inventory'!$B129,'ATL RAW'!$L:$L,'ATL GA Inventory'!K$3)+SUMIFS('ATL CR'!$J:$J,'ATL CR'!$I:$I,'ATL GA Inventory'!$B129,'ATL CR'!$L:$L,'ATL GA Inventory'!K$3)</f>
        <v>0</v>
      </c>
      <c r="L129" s="45">
        <f>SUMIFS('ATL RAW'!$J:$J,'ATL RAW'!$I:$I,'ATL GA Inventory'!$B129,'ATL RAW'!$L:$L,'ATL GA Inventory'!L$3)+SUMIFS('ATL CR'!$J:$J,'ATL CR'!$I:$I,'ATL GA Inventory'!$B129,'ATL CR'!$L:$L,'ATL GA Inventory'!L$3)</f>
        <v>0</v>
      </c>
      <c r="M129" s="45">
        <f>SUMIFS('ATL RAW'!$J:$J,'ATL RAW'!$I:$I,'ATL GA Inventory'!$B129,'ATL RAW'!$L:$L,'ATL GA Inventory'!M$3)+SUMIFS('ATL CR'!$J:$J,'ATL CR'!$I:$I,'ATL GA Inventory'!$B129,'ATL CR'!$L:$L,'ATL GA Inventory'!M$3)</f>
        <v>0</v>
      </c>
      <c r="N129" s="45">
        <f>SUMIFS('ATL RAW'!$J:$J,'ATL RAW'!$I:$I,'ATL GA Inventory'!$B129,'ATL RAW'!$L:$L,'ATL GA Inventory'!N$3)+SUMIFS('ATL CR'!$J:$J,'ATL CR'!$I:$I,'ATL GA Inventory'!$B129,'ATL CR'!$L:$L,'ATL GA Inventory'!N$3)</f>
        <v>0</v>
      </c>
      <c r="O129" s="45">
        <f>SUMIFS('ATL RAW'!$J:$J,'ATL RAW'!$I:$I,'ATL GA Inventory'!$B129,'ATL RAW'!$L:$L,'ATL GA Inventory'!O$3)+SUMIFS('ATL CR'!$J:$J,'ATL CR'!$I:$I,'ATL GA Inventory'!$B129,'ATL CR'!$L:$L,'ATL GA Inventory'!O$3)</f>
        <v>0</v>
      </c>
      <c r="P129" s="45">
        <f>SUMIFS('ATL RAW'!$J:$J,'ATL RAW'!$I:$I,'ATL GA Inventory'!$B129,'ATL RAW'!$L:$L,'ATL GA Inventory'!P$3)+SUMIFS('ATL CR'!$J:$J,'ATL CR'!$I:$I,'ATL GA Inventory'!$B129,'ATL CR'!$L:$L,'ATL GA Inventory'!P$3)</f>
        <v>0</v>
      </c>
      <c r="Q129" s="45">
        <f>SUMIFS('ATL RAW'!$J:$J,'ATL RAW'!$I:$I,'ATL GA Inventory'!$B129,'ATL RAW'!$L:$L,'ATL GA Inventory'!Q$3)+SUMIFS('ATL CR'!$J:$J,'ATL CR'!$I:$I,'ATL GA Inventory'!$B129,'ATL CR'!$L:$L,'ATL GA Inventory'!Q$3)</f>
        <v>0</v>
      </c>
      <c r="R129" s="45">
        <f>SUMIFS('ATL RAW'!$J:$J,'ATL RAW'!$I:$I,'ATL GA Inventory'!$B129,'ATL RAW'!$L:$L,'ATL GA Inventory'!R$3)+SUMIFS('ATL CR'!$J:$J,'ATL CR'!$I:$I,'ATL GA Inventory'!$B129,'ATL CR'!$L:$L,'ATL GA Inventory'!R$3)</f>
        <v>0</v>
      </c>
      <c r="S129" s="45">
        <f>SUMIFS('ATL RAW'!$J:$J,'ATL RAW'!$I:$I,'ATL GA Inventory'!$B129,'ATL RAW'!$L:$L,'ATL GA Inventory'!S$3)+SUMIFS('ATL CR'!$J:$J,'ATL CR'!$I:$I,'ATL GA Inventory'!$B129,'ATL CR'!$L:$L,'ATL GA Inventory'!S$3)</f>
        <v>0</v>
      </c>
      <c r="T129" s="45">
        <f>SUMIFS('ATL RAW'!$J:$J,'ATL RAW'!$I:$I,'ATL GA Inventory'!$B129,'ATL RAW'!$L:$L,'ATL GA Inventory'!T$3)+SUMIFS('ATL CR'!$J:$J,'ATL CR'!$I:$I,'ATL GA Inventory'!$B129,'ATL CR'!$L:$L,'ATL GA Inventory'!T$3)</f>
        <v>0</v>
      </c>
      <c r="U129" s="45">
        <f>SUMIFS('ATL RAW'!$J:$J,'ATL RAW'!$I:$I,'ATL GA Inventory'!$B129,'ATL RAW'!$L:$L,'ATL GA Inventory'!U$3)+SUMIFS('ATL CR'!$J:$J,'ATL CR'!$I:$I,'ATL GA Inventory'!$B129,'ATL CR'!$L:$L,'ATL GA Inventory'!U$3)</f>
        <v>0</v>
      </c>
      <c r="V129" s="45">
        <f>SUMIFS('ATL RAW'!$J:$J,'ATL RAW'!$I:$I,'ATL GA Inventory'!$B129,'ATL RAW'!$L:$L,'ATL GA Inventory'!V$3)+SUMIFS('ATL CR'!$J:$J,'ATL CR'!$I:$I,'ATL GA Inventory'!$B129,'ATL CR'!$L:$L,'ATL GA Inventory'!V$3)</f>
        <v>0</v>
      </c>
      <c r="W129" s="45">
        <f>SUMIFS('ATL RAW'!$J:$J,'ATL RAW'!$I:$I,'ATL GA Inventory'!$B129,'ATL RAW'!$L:$L,'ATL GA Inventory'!W$3)+SUMIFS('ATL CR'!$J:$J,'ATL CR'!$I:$I,'ATL GA Inventory'!$B129,'ATL CR'!$L:$L,'ATL GA Inventory'!W$3)</f>
        <v>0</v>
      </c>
      <c r="X129" s="45">
        <f>SUMIFS('ATL RAW'!$J:$J,'ATL RAW'!$I:$I,'ATL GA Inventory'!$B129,'ATL RAW'!$L:$L,'ATL GA Inventory'!X$3)+SUMIFS('ATL CR'!$J:$J,'ATL CR'!$I:$I,'ATL GA Inventory'!$B129,'ATL CR'!$L:$L,'ATL GA Inventory'!X$3)</f>
        <v>0</v>
      </c>
      <c r="Y129" s="45">
        <f>SUMIFS('ATL RAW'!$J:$J,'ATL RAW'!$I:$I,'ATL GA Inventory'!$B129,'ATL RAW'!$L:$L,'ATL GA Inventory'!Y$3)+SUMIFS('ATL CR'!$J:$J,'ATL CR'!$I:$I,'ATL GA Inventory'!$B129,'ATL CR'!$L:$L,'ATL GA Inventory'!Y$3)</f>
        <v>0</v>
      </c>
      <c r="Z129" s="45">
        <f>SUMIFS('ATL RAW'!$J:$J,'ATL RAW'!$I:$I,'ATL GA Inventory'!$B129,'ATL RAW'!$L:$L,'ATL GA Inventory'!Z$3)+SUMIFS('ATL CR'!$J:$J,'ATL CR'!$I:$I,'ATL GA Inventory'!$B129,'ATL CR'!$L:$L,'ATL GA Inventory'!Z$3)</f>
        <v>0</v>
      </c>
      <c r="AA129" s="45">
        <f>SUMIFS('ATL RAW'!$J:$J,'ATL RAW'!$I:$I,'ATL GA Inventory'!$B129,'ATL RAW'!$L:$L,'ATL GA Inventory'!AA$3)+SUMIFS('ATL CR'!$J:$J,'ATL CR'!$I:$I,'ATL GA Inventory'!$B129,'ATL CR'!$L:$L,'ATL GA Inventory'!AA$3)</f>
        <v>0</v>
      </c>
      <c r="AB129" s="45">
        <f>SUMIFS('ATL RAW'!$J:$J,'ATL RAW'!$I:$I,'ATL GA Inventory'!$B129,'ATL RAW'!$L:$L,'ATL GA Inventory'!AB$3)+SUMIFS('ATL CR'!$J:$J,'ATL CR'!$I:$I,'ATL GA Inventory'!$B129,'ATL CR'!$L:$L,'ATL GA Inventory'!AB$3)</f>
        <v>0</v>
      </c>
      <c r="AC129" s="45">
        <f>SUMIFS('ATL RAW'!$J:$J,'ATL RAW'!$I:$I,'ATL GA Inventory'!$B129,'ATL RAW'!$L:$L,'ATL GA Inventory'!AC$3)+SUMIFS('ATL CR'!$J:$J,'ATL CR'!$I:$I,'ATL GA Inventory'!$B129,'ATL CR'!$L:$L,'ATL GA Inventory'!AC$3)</f>
        <v>0</v>
      </c>
      <c r="AD129" s="45">
        <f>SUMIFS('ATL RAW'!$J:$J,'ATL RAW'!$I:$I,'ATL GA Inventory'!$B129,'ATL RAW'!$L:$L,'ATL GA Inventory'!AD$3)+SUMIFS('ATL CR'!$J:$J,'ATL CR'!$I:$I,'ATL GA Inventory'!$B129,'ATL CR'!$L:$L,'ATL GA Inventory'!AD$3)</f>
        <v>0</v>
      </c>
      <c r="AE129" s="45">
        <f>SUMIFS('ATL RAW'!$J:$J,'ATL RAW'!$I:$I,'ATL GA Inventory'!$B129,'ATL RAW'!$L:$L,'ATL GA Inventory'!AE$3)+SUMIFS('ATL CR'!$J:$J,'ATL CR'!$I:$I,'ATL GA Inventory'!$B129,'ATL CR'!$L:$L,'ATL GA Inventory'!AE$3)</f>
        <v>0</v>
      </c>
      <c r="AF129" s="45">
        <f>SUMIFS('ATL RAW'!$J:$J,'ATL RAW'!$I:$I,'ATL GA Inventory'!$B129,'ATL RAW'!$L:$L,'ATL GA Inventory'!AF$3)+SUMIFS('ATL CR'!$J:$J,'ATL CR'!$I:$I,'ATL GA Inventory'!$B129,'ATL CR'!$L:$L,'ATL GA Inventory'!AF$3)</f>
        <v>0</v>
      </c>
      <c r="AG129" s="45">
        <f>SUMIFS('ATL RAW'!$J:$J,'ATL RAW'!$I:$I,'ATL GA Inventory'!$B129,'ATL RAW'!$L:$L,'ATL GA Inventory'!AG$3)+SUMIFS('ATL CR'!$J:$J,'ATL CR'!$I:$I,'ATL GA Inventory'!$B129,'ATL CR'!$L:$L,'ATL GA Inventory'!AG$3)</f>
        <v>0</v>
      </c>
      <c r="AH129" s="45">
        <f>SUMIFS('ATL RAW'!$J:$J,'ATL RAW'!$I:$I,'ATL GA Inventory'!$B129,'ATL RAW'!$L:$L,'ATL GA Inventory'!AH$3)+SUMIFS('ATL CR'!$J:$J,'ATL CR'!$I:$I,'ATL GA Inventory'!$B129,'ATL CR'!$L:$L,'ATL GA Inventory'!AH$3)</f>
        <v>0</v>
      </c>
      <c r="AI129" s="45">
        <f>SUMIFS('ATL RAW'!$J:$J,'ATL RAW'!$I:$I,'ATL GA Inventory'!$B129,'ATL RAW'!$L:$L,'ATL GA Inventory'!AI$3)+SUMIFS('ATL CR'!$J:$J,'ATL CR'!$I:$I,'ATL GA Inventory'!$B129,'ATL CR'!$L:$L,'ATL GA Inventory'!AI$3)</f>
        <v>0</v>
      </c>
      <c r="AJ129" s="45">
        <f>SUMIFS('ATL RAW'!$J:$J,'ATL RAW'!$I:$I,'ATL GA Inventory'!$B129,'ATL RAW'!$L:$L,'ATL GA Inventory'!AJ$3)+SUMIFS('ATL CR'!$J:$J,'ATL CR'!$I:$I,'ATL GA Inventory'!$B129,'ATL CR'!$L:$L,'ATL GA Inventory'!AJ$3)</f>
        <v>0</v>
      </c>
      <c r="AK129" s="45">
        <f>SUMIFS('ATL RAW'!$J:$J,'ATL RAW'!$I:$I,'ATL GA Inventory'!$B129,'ATL RAW'!$L:$L,'ATL GA Inventory'!AK$3)+SUMIFS('ATL CR'!$J:$J,'ATL CR'!$I:$I,'ATL GA Inventory'!$B129,'ATL CR'!$L:$L,'ATL GA Inventory'!AK$3)</f>
        <v>0</v>
      </c>
      <c r="AL129" s="45">
        <f>SUMIFS('ATL RAW'!$J:$J,'ATL RAW'!$I:$I,'ATL GA Inventory'!$B129,'ATL RAW'!$L:$L,'ATL GA Inventory'!AL$3)+SUMIFS('ATL CR'!$J:$J,'ATL CR'!$I:$I,'ATL GA Inventory'!$B129,'ATL CR'!$L:$L,'ATL GA Inventory'!AL$3)</f>
        <v>0</v>
      </c>
      <c r="AM129" s="45">
        <f>SUMIFS('ATL RAW'!$J:$J,'ATL RAW'!$I:$I,'ATL GA Inventory'!$B129,'ATL RAW'!$L:$L,'ATL GA Inventory'!AM$3)+SUMIFS('ATL CR'!$J:$J,'ATL CR'!$I:$I,'ATL GA Inventory'!$B129,'ATL CR'!$L:$L,'ATL GA Inventory'!AM$3)</f>
        <v>0</v>
      </c>
      <c r="AN129" s="45">
        <f>SUMIFS('ATL RAW'!$J:$J,'ATL RAW'!$I:$I,'ATL GA Inventory'!$B129,'ATL RAW'!$L:$L,'ATL GA Inventory'!AN$3)+SUMIFS('ATL CR'!$J:$J,'ATL CR'!$I:$I,'ATL GA Inventory'!$B129,'ATL CR'!$L:$L,'ATL GA Inventory'!AN$3)</f>
        <v>0</v>
      </c>
      <c r="AO129" s="45">
        <f>SUMIFS('ATL RAW'!$J:$J,'ATL RAW'!$I:$I,'ATL GA Inventory'!$B129,'ATL RAW'!$L:$L,'ATL GA Inventory'!AO$3)+SUMIFS('ATL CR'!$J:$J,'ATL CR'!$I:$I,'ATL GA Inventory'!$B129,'ATL CR'!$L:$L,'ATL GA Inventory'!AO$3)</f>
        <v>0</v>
      </c>
      <c r="AP129" s="45">
        <f>SUMIFS('ATL RAW'!$J:$J,'ATL RAW'!$I:$I,'ATL GA Inventory'!$B129,'ATL RAW'!$L:$L,'ATL GA Inventory'!AP$3)+SUMIFS('ATL CR'!$J:$J,'ATL CR'!$I:$I,'ATL GA Inventory'!$B129,'ATL CR'!$L:$L,'ATL GA Inventory'!AP$3)</f>
        <v>0</v>
      </c>
      <c r="AQ129" s="45">
        <f>SUMIFS('ATL RAW'!$J:$J,'ATL RAW'!$I:$I,'ATL GA Inventory'!$B129,'ATL RAW'!$L:$L,'ATL GA Inventory'!AQ$3)+SUMIFS('ATL CR'!$J:$J,'ATL CR'!$I:$I,'ATL GA Inventory'!$B129,'ATL CR'!$L:$L,'ATL GA Inventory'!AQ$3)</f>
        <v>0</v>
      </c>
      <c r="AR129" s="45">
        <f>SUMIFS('ATL RAW'!$J:$J,'ATL RAW'!$I:$I,'ATL GA Inventory'!$B129,'ATL RAW'!$L:$L,'ATL GA Inventory'!AR$3)+SUMIFS('ATL CR'!$J:$J,'ATL CR'!$I:$I,'ATL GA Inventory'!$B129,'ATL CR'!$L:$L,'ATL GA Inventory'!AR$3)</f>
        <v>0</v>
      </c>
      <c r="AS129" s="45">
        <f>SUMIFS('ATL RAW'!$J:$J,'ATL RAW'!$I:$I,'ATL GA Inventory'!$B129,'ATL RAW'!$L:$L,'ATL GA Inventory'!AS$3)+SUMIFS('ATL CR'!$J:$J,'ATL CR'!$I:$I,'ATL GA Inventory'!$B129,'ATL CR'!$L:$L,'ATL GA Inventory'!AS$3)</f>
        <v>0</v>
      </c>
      <c r="AT129" s="45">
        <f>SUMIFS('ATL RAW'!$J:$J,'ATL RAW'!$I:$I,'ATL GA Inventory'!$B129,'ATL RAW'!$L:$L,'ATL GA Inventory'!AT$3)+SUMIFS('ATL CR'!$J:$J,'ATL CR'!$I:$I,'ATL GA Inventory'!$B129,'ATL CR'!$L:$L,'ATL GA Inventory'!AT$3)</f>
        <v>0</v>
      </c>
      <c r="AU129" s="45">
        <f>SUMIFS('ATL RAW'!$J:$J,'ATL RAW'!$I:$I,'ATL GA Inventory'!$B129,'ATL RAW'!$L:$L,'ATL GA Inventory'!AU$3)+SUMIFS('ATL CR'!$J:$J,'ATL CR'!$I:$I,'ATL GA Inventory'!$B129,'ATL CR'!$L:$L,'ATL GA Inventory'!AU$3)</f>
        <v>0</v>
      </c>
      <c r="AV129" s="45">
        <f>SUMIFS('ATL RAW'!$J:$J,'ATL RAW'!$I:$I,'ATL GA Inventory'!$B129,'ATL RAW'!$L:$L,'ATL GA Inventory'!AV$3)+SUMIFS('ATL CR'!$J:$J,'ATL CR'!$I:$I,'ATL GA Inventory'!$B129,'ATL CR'!$L:$L,'ATL GA Inventory'!AV$3)</f>
        <v>0</v>
      </c>
      <c r="AW129" s="45">
        <f>SUMIFS('ATL RAW'!$J:$J,'ATL RAW'!$I:$I,'ATL GA Inventory'!$B129,'ATL RAW'!$L:$L,'ATL GA Inventory'!AW$3)+SUMIFS('ATL CR'!$J:$J,'ATL CR'!$I:$I,'ATL GA Inventory'!$B129,'ATL CR'!$L:$L,'ATL GA Inventory'!AW$3)</f>
        <v>0</v>
      </c>
      <c r="AX129" s="45">
        <f>SUMIFS('ATL RAW'!$J:$J,'ATL RAW'!$I:$I,'ATL GA Inventory'!$B129,'ATL RAW'!$L:$L,'ATL GA Inventory'!AX$3)+SUMIFS('ATL CR'!$J:$J,'ATL CR'!$I:$I,'ATL GA Inventory'!$B129,'ATL CR'!$L:$L,'ATL GA Inventory'!AX$3)</f>
        <v>0</v>
      </c>
      <c r="AY129" s="45">
        <f>SUMIFS('ATL RAW'!$J:$J,'ATL RAW'!$I:$I,'ATL GA Inventory'!$B129,'ATL RAW'!$L:$L,'ATL GA Inventory'!AY$3)+SUMIFS('ATL CR'!$J:$J,'ATL CR'!$I:$I,'ATL GA Inventory'!$B129,'ATL CR'!$L:$L,'ATL GA Inventory'!AY$3)</f>
        <v>0</v>
      </c>
      <c r="AZ129" s="45">
        <f>SUMIFS('ATL RAW'!$J:$J,'ATL RAW'!$I:$I,'ATL GA Inventory'!$B129,'ATL RAW'!$L:$L,'ATL GA Inventory'!AZ$3)+SUMIFS('ATL CR'!$J:$J,'ATL CR'!$I:$I,'ATL GA Inventory'!$B129,'ATL CR'!$L:$L,'ATL GA Inventory'!AZ$3)</f>
        <v>0</v>
      </c>
      <c r="BA129" s="45">
        <f>SUMIFS('ATL RAW'!$J:$J,'ATL RAW'!$I:$I,'ATL GA Inventory'!$B129,'ATL RAW'!$L:$L,'ATL GA Inventory'!BA$3)+SUMIFS('ATL CR'!$J:$J,'ATL CR'!$I:$I,'ATL GA Inventory'!$B129,'ATL CR'!$L:$L,'ATL GA Inventory'!BA$3)</f>
        <v>0</v>
      </c>
      <c r="BB129" s="45">
        <f>SUMIFS('ATL RAW'!$J:$J,'ATL RAW'!$I:$I,'ATL GA Inventory'!$B129,'ATL RAW'!$L:$L,'ATL GA Inventory'!BB$3)+SUMIFS('ATL CR'!$J:$J,'ATL CR'!$I:$I,'ATL GA Inventory'!$B129,'ATL CR'!$L:$L,'ATL GA Inventory'!BB$3)</f>
        <v>0</v>
      </c>
      <c r="BC129" s="45">
        <f>SUMIFS('ATL RAW'!$J:$J,'ATL RAW'!$I:$I,'ATL GA Inventory'!$B129,'ATL RAW'!$L:$L,'ATL GA Inventory'!BC$3)+SUMIFS('ATL CR'!$J:$J,'ATL CR'!$I:$I,'ATL GA Inventory'!$B129,'ATL CR'!$L:$L,'ATL GA Inventory'!BC$3)</f>
        <v>0</v>
      </c>
      <c r="BD129" s="45">
        <f>SUMIFS('ATL RAW'!$J:$J,'ATL RAW'!$I:$I,'ATL GA Inventory'!$B129,'ATL RAW'!$L:$L,'ATL GA Inventory'!BD$3)+SUMIFS('ATL CR'!$J:$J,'ATL CR'!$I:$I,'ATL GA Inventory'!$B129,'ATL CR'!$L:$L,'ATL GA Inventory'!BD$3)</f>
        <v>0</v>
      </c>
      <c r="BE129" s="45">
        <f>SUMIFS('ATL RAW'!$J:$J,'ATL RAW'!$I:$I,'ATL GA Inventory'!$B129,'ATL RAW'!$L:$L,'ATL GA Inventory'!BE$3)+SUMIFS('ATL CR'!$J:$J,'ATL CR'!$I:$I,'ATL GA Inventory'!$B129,'ATL CR'!$L:$L,'ATL GA Inventory'!BE$3)</f>
        <v>0</v>
      </c>
      <c r="BF129" s="45">
        <f>SUMIFS('ATL RAW'!$J:$J,'ATL RAW'!$I:$I,'ATL GA Inventory'!$B129,'ATL RAW'!$L:$L,'ATL GA Inventory'!BF$3)+SUMIFS('ATL CR'!$J:$J,'ATL CR'!$I:$I,'ATL GA Inventory'!$B129,'ATL CR'!$L:$L,'ATL GA Inventory'!BF$3)</f>
        <v>0</v>
      </c>
      <c r="BG129" s="45">
        <f>SUMIFS('ATL RAW'!$J:$J,'ATL RAW'!$I:$I,'ATL GA Inventory'!$B129,'ATL RAW'!$L:$L,'ATL GA Inventory'!BG$3)+SUMIFS('ATL CR'!$J:$J,'ATL CR'!$I:$I,'ATL GA Inventory'!$B129,'ATL CR'!$L:$L,'ATL GA Inventory'!BG$3)</f>
        <v>0</v>
      </c>
      <c r="BH129" s="45">
        <f>SUMIFS('ATL RAW'!$J:$J,'ATL RAW'!$I:$I,'ATL GA Inventory'!$B129,'ATL RAW'!$L:$L,'ATL GA Inventory'!BH$3)+SUMIFS('ATL CR'!$J:$J,'ATL CR'!$I:$I,'ATL GA Inventory'!$B129,'ATL CR'!$L:$L,'ATL GA Inventory'!BH$3)</f>
        <v>0</v>
      </c>
      <c r="BI129" s="45">
        <f>SUMIFS('ATL RAW'!$J:$J,'ATL RAW'!$I:$I,'ATL GA Inventory'!$B129,'ATL RAW'!$L:$L,'ATL GA Inventory'!BI$3)+SUMIFS('ATL CR'!$J:$J,'ATL CR'!$I:$I,'ATL GA Inventory'!$B129,'ATL CR'!$L:$L,'ATL GA Inventory'!BI$3)</f>
        <v>0</v>
      </c>
      <c r="BJ129" s="45">
        <f>SUMIFS('ATL RAW'!$J:$J,'ATL RAW'!$I:$I,'ATL GA Inventory'!$B129,'ATL RAW'!$L:$L,'ATL GA Inventory'!BJ$3)+SUMIFS('ATL CR'!$J:$J,'ATL CR'!$I:$I,'ATL GA Inventory'!$B129,'ATL CR'!$L:$L,'ATL GA Inventory'!BJ$3)</f>
        <v>0</v>
      </c>
      <c r="BK129" s="45">
        <f>SUMIFS('ATL RAW'!$J:$J,'ATL RAW'!$I:$I,'ATL GA Inventory'!$B129,'ATL RAW'!$L:$L,'ATL GA Inventory'!BK$3)+SUMIFS('ATL CR'!$J:$J,'ATL CR'!$I:$I,'ATL GA Inventory'!$B129,'ATL CR'!$L:$L,'ATL GA Inventory'!BK$3)</f>
        <v>0</v>
      </c>
      <c r="BL129" s="45">
        <f>SUMIFS('ATL RAW'!$J:$J,'ATL RAW'!$I:$I,'ATL GA Inventory'!$B129,'ATL RAW'!$L:$L,'ATL GA Inventory'!BL$3)+SUMIFS('ATL CR'!$J:$J,'ATL CR'!$I:$I,'ATL GA Inventory'!$B129,'ATL CR'!$L:$L,'ATL GA Inventory'!BL$3)</f>
        <v>0</v>
      </c>
      <c r="BM129" s="45">
        <f>SUMIFS('ATL RAW'!$J:$J,'ATL RAW'!$I:$I,'ATL GA Inventory'!$B129,'ATL RAW'!$L:$L,'ATL GA Inventory'!BM$3)+SUMIFS('ATL CR'!$J:$J,'ATL CR'!$I:$I,'ATL GA Inventory'!$B129,'ATL CR'!$L:$L,'ATL GA Inventory'!BM$3)</f>
        <v>0</v>
      </c>
      <c r="BN129" s="45">
        <f>SUMIFS('ATL RAW'!$J:$J,'ATL RAW'!$I:$I,'ATL GA Inventory'!$B129,'ATL RAW'!$L:$L,'ATL GA Inventory'!BN$3)+SUMIFS('ATL CR'!$J:$J,'ATL CR'!$I:$I,'ATL GA Inventory'!$B129,'ATL CR'!$L:$L,'ATL GA Inventory'!BN$3)</f>
        <v>0</v>
      </c>
      <c r="BO129" s="45">
        <f>SUMIFS('ATL RAW'!$J:$J,'ATL RAW'!$I:$I,'ATL GA Inventory'!$B129,'ATL RAW'!$L:$L,'ATL GA Inventory'!BO$3)+SUMIFS('ATL CR'!$J:$J,'ATL CR'!$I:$I,'ATL GA Inventory'!$B129,'ATL CR'!$L:$L,'ATL GA Inventory'!BO$3)</f>
        <v>0</v>
      </c>
      <c r="BP129" s="45">
        <f>SUMIFS('ATL RAW'!$J:$J,'ATL RAW'!$I:$I,'ATL GA Inventory'!$B129,'ATL RAW'!$L:$L,'ATL GA Inventory'!BP$3)+SUMIFS('ATL CR'!$J:$J,'ATL CR'!$I:$I,'ATL GA Inventory'!$B129,'ATL CR'!$L:$L,'ATL GA Inventory'!BP$3)</f>
        <v>0</v>
      </c>
      <c r="BQ129" s="45">
        <f>SUMIFS('ATL RAW'!$J:$J,'ATL RAW'!$I:$I,'ATL GA Inventory'!$B129,'ATL RAW'!$L:$L,'ATL GA Inventory'!BQ$3)+SUMIFS('ATL CR'!$J:$J,'ATL CR'!$I:$I,'ATL GA Inventory'!$B129,'ATL CR'!$L:$L,'ATL GA Inventory'!BQ$3)</f>
        <v>0</v>
      </c>
      <c r="BR129" s="45">
        <f>SUMIFS('ATL RAW'!$J:$J,'ATL RAW'!$I:$I,'ATL GA Inventory'!$B129,'ATL RAW'!$L:$L,'ATL GA Inventory'!BR$3)+SUMIFS('ATL CR'!$J:$J,'ATL CR'!$I:$I,'ATL GA Inventory'!$B129,'ATL CR'!$L:$L,'ATL GA Inventory'!BR$3)</f>
        <v>0</v>
      </c>
      <c r="BS129" s="45">
        <f>SUMIFS('ATL RAW'!$J:$J,'ATL RAW'!$I:$I,'ATL GA Inventory'!$B129,'ATL RAW'!$L:$L,'ATL GA Inventory'!BS$3)+SUMIFS('ATL CR'!$J:$J,'ATL CR'!$I:$I,'ATL GA Inventory'!$B129,'ATL CR'!$L:$L,'ATL GA Inventory'!BS$3)</f>
        <v>0</v>
      </c>
      <c r="BT129" s="45">
        <f>SUMIFS('ATL RAW'!$J:$J,'ATL RAW'!$I:$I,'ATL GA Inventory'!$B129,'ATL RAW'!$L:$L,'ATL GA Inventory'!BT$3)+SUMIFS('ATL CR'!$J:$J,'ATL CR'!$I:$I,'ATL GA Inventory'!$B129,'ATL CR'!$L:$L,'ATL GA Inventory'!BT$3)</f>
        <v>0</v>
      </c>
      <c r="BU129" s="45">
        <f>SUMIFS('ATL RAW'!$J:$J,'ATL RAW'!$I:$I,'ATL GA Inventory'!$B129,'ATL RAW'!$L:$L,'ATL GA Inventory'!BU$3)+SUMIFS('ATL CR'!$J:$J,'ATL CR'!$I:$I,'ATL GA Inventory'!$B129,'ATL CR'!$L:$L,'ATL GA Inventory'!BU$3)</f>
        <v>0</v>
      </c>
      <c r="BV129" s="45">
        <f>SUMIFS('ATL RAW'!$J:$J,'ATL RAW'!$I:$I,'ATL GA Inventory'!$B129,'ATL RAW'!$L:$L,'ATL GA Inventory'!BV$3)+SUMIFS('ATL CR'!$J:$J,'ATL CR'!$I:$I,'ATL GA Inventory'!$B129,'ATL CR'!$L:$L,'ATL GA Inventory'!BV$3)</f>
        <v>0</v>
      </c>
      <c r="BW129" s="45">
        <f>SUMIFS('ATL RAW'!$J:$J,'ATL RAW'!$I:$I,'ATL GA Inventory'!$B129,'ATL RAW'!$L:$L,'ATL GA Inventory'!BW$3)+SUMIFS('ATL CR'!$J:$J,'ATL CR'!$I:$I,'ATL GA Inventory'!$B129,'ATL CR'!$L:$L,'ATL GA Inventory'!BW$3)</f>
        <v>0</v>
      </c>
      <c r="BX129" s="45">
        <f>SUMIFS('ATL RAW'!$J:$J,'ATL RAW'!$I:$I,'ATL GA Inventory'!$B129,'ATL RAW'!$L:$L,'ATL GA Inventory'!BX$3)+SUMIFS('ATL CR'!$J:$J,'ATL CR'!$I:$I,'ATL GA Inventory'!$B129,'ATL CR'!$L:$L,'ATL GA Inventory'!BX$3)</f>
        <v>0</v>
      </c>
      <c r="BY129" s="45">
        <f>SUMIFS('ATL RAW'!$J:$J,'ATL RAW'!$I:$I,'ATL GA Inventory'!$B129,'ATL RAW'!$L:$L,'ATL GA Inventory'!BY$3)+SUMIFS('ATL CR'!$J:$J,'ATL CR'!$I:$I,'ATL GA Inventory'!$B129,'ATL CR'!$L:$L,'ATL GA Inventory'!BY$3)</f>
        <v>0</v>
      </c>
      <c r="BZ129" s="45">
        <f>SUMIFS('ATL RAW'!$J:$J,'ATL RAW'!$I:$I,'ATL GA Inventory'!$B129,'ATL RAW'!$L:$L,'ATL GA Inventory'!BZ$3)+SUMIFS('ATL CR'!$J:$J,'ATL CR'!$I:$I,'ATL GA Inventory'!$B129,'ATL CR'!$L:$L,'ATL GA Inventory'!BZ$3)</f>
        <v>0</v>
      </c>
      <c r="CA129" s="45">
        <f>SUMIFS('ATL RAW'!$J:$J,'ATL RAW'!$I:$I,'ATL GA Inventory'!$B129,'ATL RAW'!$L:$L,'ATL GA Inventory'!CA$3)+SUMIFS('ATL CR'!$J:$J,'ATL CR'!$I:$I,'ATL GA Inventory'!$B129,'ATL CR'!$L:$L,'ATL GA Inventory'!CA$3)</f>
        <v>0</v>
      </c>
      <c r="CB129" s="45">
        <f>SUMIFS('ATL RAW'!$J:$J,'ATL RAW'!$I:$I,'ATL GA Inventory'!$B129,'ATL RAW'!$L:$L,'ATL GA Inventory'!CB$3)+SUMIFS('ATL CR'!$J:$J,'ATL CR'!$I:$I,'ATL GA Inventory'!$B129,'ATL CR'!$L:$L,'ATL GA Inventory'!CB$3)</f>
        <v>0</v>
      </c>
      <c r="CC129" s="45">
        <f>SUMIFS('ATL RAW'!$J:$J,'ATL RAW'!$I:$I,'ATL GA Inventory'!$B129,'ATL RAW'!$L:$L,'ATL GA Inventory'!CC$3)+SUMIFS('ATL CR'!$J:$J,'ATL CR'!$I:$I,'ATL GA Inventory'!$B129,'ATL CR'!$L:$L,'ATL GA Inventory'!CC$3)</f>
        <v>0</v>
      </c>
      <c r="CD129" s="45">
        <f>SUMIFS('ATL RAW'!$J:$J,'ATL RAW'!$I:$I,'ATL GA Inventory'!$B129,'ATL RAW'!$L:$L,'ATL GA Inventory'!CD$3)+SUMIFS('ATL CR'!$J:$J,'ATL CR'!$I:$I,'ATL GA Inventory'!$B129,'ATL CR'!$L:$L,'ATL GA Inventory'!CD$3)</f>
        <v>0</v>
      </c>
      <c r="CE129" s="45">
        <f>SUMIFS('ATL RAW'!$J:$J,'ATL RAW'!$I:$I,'ATL GA Inventory'!$B129,'ATL RAW'!$L:$L,'ATL GA Inventory'!CE$3)+SUMIFS('ATL CR'!$J:$J,'ATL CR'!$I:$I,'ATL GA Inventory'!$B129,'ATL CR'!$L:$L,'ATL GA Inventory'!CE$3)</f>
        <v>0</v>
      </c>
      <c r="CF129" s="45">
        <f>SUMIFS('ATL RAW'!$J:$J,'ATL RAW'!$I:$I,'ATL GA Inventory'!$B129,'ATL RAW'!$L:$L,'ATL GA Inventory'!CF$3)+SUMIFS('ATL CR'!$J:$J,'ATL CR'!$I:$I,'ATL GA Inventory'!$B129,'ATL CR'!$L:$L,'ATL GA Inventory'!CF$3)</f>
        <v>0</v>
      </c>
      <c r="CG129" s="45">
        <f>SUMIFS('ATL RAW'!$J:$J,'ATL RAW'!$I:$I,'ATL GA Inventory'!$B129,'ATL RAW'!$L:$L,'ATL GA Inventory'!CG$3)+SUMIFS('ATL CR'!$J:$J,'ATL CR'!$I:$I,'ATL GA Inventory'!$B129,'ATL CR'!$L:$L,'ATL GA Inventory'!CG$3)</f>
        <v>0</v>
      </c>
      <c r="CH129" s="45">
        <f>SUMIFS('ATL RAW'!$J:$J,'ATL RAW'!$I:$I,'ATL GA Inventory'!$B129,'ATL RAW'!$L:$L,'ATL GA Inventory'!CH$3)+SUMIFS('ATL CR'!$J:$J,'ATL CR'!$I:$I,'ATL GA Inventory'!$B129,'ATL CR'!$L:$L,'ATL GA Inventory'!CH$3)</f>
        <v>0</v>
      </c>
      <c r="CI129" s="45">
        <f>SUMIFS('ATL RAW'!$J:$J,'ATL RAW'!$I:$I,'ATL GA Inventory'!$B129,'ATL RAW'!$L:$L,'ATL GA Inventory'!CI$3)+SUMIFS('ATL CR'!$J:$J,'ATL CR'!$I:$I,'ATL GA Inventory'!$B129,'ATL CR'!$L:$L,'ATL GA Inventory'!CI$3)</f>
        <v>0</v>
      </c>
      <c r="CJ129" s="45">
        <f>SUMIFS('ATL RAW'!$J:$J,'ATL RAW'!$I:$I,'ATL GA Inventory'!$B129,'ATL RAW'!$L:$L,'ATL GA Inventory'!CJ$3)+SUMIFS('ATL CR'!$J:$J,'ATL CR'!$I:$I,'ATL GA Inventory'!$B129,'ATL CR'!$L:$L,'ATL GA Inventory'!CJ$3)</f>
        <v>0</v>
      </c>
      <c r="CK129" s="45">
        <f>SUMIFS('ATL RAW'!$J:$J,'ATL RAW'!$I:$I,'ATL GA Inventory'!$B129,'ATL RAW'!$L:$L,'ATL GA Inventory'!CK$3)+SUMIFS('ATL CR'!$J:$J,'ATL CR'!$I:$I,'ATL GA Inventory'!$B129,'ATL CR'!$L:$L,'ATL GA Inventory'!CK$3)</f>
        <v>0</v>
      </c>
      <c r="CL129" s="45">
        <f>SUMIFS('ATL RAW'!$J:$J,'ATL RAW'!$I:$I,'ATL GA Inventory'!$B129,'ATL RAW'!$L:$L,'ATL GA Inventory'!CL$3)+SUMIFS('ATL CR'!$J:$J,'ATL CR'!$I:$I,'ATL GA Inventory'!$B129,'ATL CR'!$L:$L,'ATL GA Inventory'!CL$3)</f>
        <v>0</v>
      </c>
      <c r="CM129" s="45">
        <f>SUMIFS('ATL RAW'!$J:$J,'ATL RAW'!$I:$I,'ATL GA Inventory'!$B129,'ATL RAW'!$L:$L,'ATL GA Inventory'!CM$3)+SUMIFS('ATL CR'!$J:$J,'ATL CR'!$I:$I,'ATL GA Inventory'!$B129,'ATL CR'!$L:$L,'ATL GA Inventory'!CM$3)</f>
        <v>0</v>
      </c>
      <c r="CN129" s="45">
        <f>SUMIFS('ATL RAW'!$J:$J,'ATL RAW'!$I:$I,'ATL GA Inventory'!$B129,'ATL RAW'!$L:$L,'ATL GA Inventory'!CN$3)+SUMIFS('ATL CR'!$J:$J,'ATL CR'!$I:$I,'ATL GA Inventory'!$B129,'ATL CR'!$L:$L,'ATL GA Inventory'!CN$3)</f>
        <v>0</v>
      </c>
      <c r="CO129" s="45">
        <f>SUMIFS('ATL RAW'!$J:$J,'ATL RAW'!$I:$I,'ATL GA Inventory'!$B129,'ATL RAW'!$L:$L,'ATL GA Inventory'!CO$3)+SUMIFS('ATL CR'!$J:$J,'ATL CR'!$I:$I,'ATL GA Inventory'!$B129,'ATL CR'!$L:$L,'ATL GA Inventory'!CO$3)</f>
        <v>0</v>
      </c>
      <c r="CP129" s="45">
        <f>SUMIFS('ATL RAW'!$J:$J,'ATL RAW'!$I:$I,'ATL GA Inventory'!$B129,'ATL RAW'!$L:$L,'ATL GA Inventory'!CP$3)+SUMIFS('ATL CR'!$J:$J,'ATL CR'!$I:$I,'ATL GA Inventory'!$B129,'ATL CR'!$L:$L,'ATL GA Inventory'!CP$3)</f>
        <v>0</v>
      </c>
      <c r="CQ129" s="45">
        <f>SUMIFS('ATL RAW'!$J:$J,'ATL RAW'!$I:$I,'ATL GA Inventory'!$B129,'ATL RAW'!$L:$L,'ATL GA Inventory'!CQ$3)+SUMIFS('ATL CR'!$J:$J,'ATL CR'!$I:$I,'ATL GA Inventory'!$B129,'ATL CR'!$L:$L,'ATL GA Inventory'!CQ$3)</f>
        <v>0</v>
      </c>
      <c r="CR129" s="45">
        <f>SUMIFS('ATL RAW'!$J:$J,'ATL RAW'!$I:$I,'ATL GA Inventory'!$B129,'ATL RAW'!$L:$L,'ATL GA Inventory'!CR$3)+SUMIFS('ATL CR'!$J:$J,'ATL CR'!$I:$I,'ATL GA Inventory'!$B129,'ATL CR'!$L:$L,'ATL GA Inventory'!CR$3)</f>
        <v>0</v>
      </c>
      <c r="CS129" s="45">
        <f>SUMIFS('ATL RAW'!$J:$J,'ATL RAW'!$I:$I,'ATL GA Inventory'!$B129,'ATL RAW'!$L:$L,'ATL GA Inventory'!CS$3)+SUMIFS('ATL CR'!$J:$J,'ATL CR'!$I:$I,'ATL GA Inventory'!$B129,'ATL CR'!$L:$L,'ATL GA Inventory'!CS$3)</f>
        <v>0</v>
      </c>
      <c r="CT129" s="45">
        <f>SUMIFS('ATL RAW'!$J:$J,'ATL RAW'!$I:$I,'ATL GA Inventory'!$B129,'ATL RAW'!$L:$L,'ATL GA Inventory'!CT$3)+SUMIFS('ATL CR'!$J:$J,'ATL CR'!$I:$I,'ATL GA Inventory'!$B129,'ATL CR'!$L:$L,'ATL GA Inventory'!CT$3)</f>
        <v>0</v>
      </c>
      <c r="CU129" s="45">
        <f>SUMIFS('ATL RAW'!$J:$J,'ATL RAW'!$I:$I,'ATL GA Inventory'!$B129,'ATL RAW'!$L:$L,'ATL GA Inventory'!CU$3)+SUMIFS('ATL CR'!$J:$J,'ATL CR'!$I:$I,'ATL GA Inventory'!$B129,'ATL CR'!$L:$L,'ATL GA Inventory'!CU$3)</f>
        <v>0</v>
      </c>
      <c r="CV129" s="45">
        <f>SUMIFS('ATL RAW'!$J:$J,'ATL RAW'!$I:$I,'ATL GA Inventory'!$B129,'ATL RAW'!$L:$L,'ATL GA Inventory'!CV$3)+SUMIFS('ATL CR'!$J:$J,'ATL CR'!$I:$I,'ATL GA Inventory'!$B129,'ATL CR'!$L:$L,'ATL GA Inventory'!CV$3)</f>
        <v>0</v>
      </c>
      <c r="CW129" s="45">
        <f>SUMIFS('ATL RAW'!$J:$J,'ATL RAW'!$I:$I,'ATL GA Inventory'!$B129,'ATL RAW'!$L:$L,'ATL GA Inventory'!CW$3)+SUMIFS('ATL CR'!$J:$J,'ATL CR'!$I:$I,'ATL GA Inventory'!$B129,'ATL CR'!$L:$L,'ATL GA Inventory'!CW$3)</f>
        <v>0</v>
      </c>
      <c r="CX129" s="45">
        <f>SUMIFS('ATL RAW'!$J:$J,'ATL RAW'!$I:$I,'ATL GA Inventory'!$B129,'ATL RAW'!$L:$L,'ATL GA Inventory'!CX$3)+SUMIFS('ATL CR'!$J:$J,'ATL CR'!$I:$I,'ATL GA Inventory'!$B129,'ATL CR'!$L:$L,'ATL GA Inventory'!CX$3)</f>
        <v>0</v>
      </c>
      <c r="CY129" s="45">
        <f>SUMIFS('ATL RAW'!$J:$J,'ATL RAW'!$I:$I,'ATL GA Inventory'!$B129,'ATL RAW'!$L:$L,'ATL GA Inventory'!CY$3)+SUMIFS('ATL CR'!$J:$J,'ATL CR'!$I:$I,'ATL GA Inventory'!$B129,'ATL CR'!$L:$L,'ATL GA Inventory'!CY$3)</f>
        <v>0</v>
      </c>
      <c r="CZ129" s="45">
        <f>SUMIFS('ATL RAW'!$J:$J,'ATL RAW'!$I:$I,'ATL GA Inventory'!$B129,'ATL RAW'!$L:$L,'ATL GA Inventory'!CZ$3)+SUMIFS('ATL CR'!$J:$J,'ATL CR'!$I:$I,'ATL GA Inventory'!$B129,'ATL CR'!$L:$L,'ATL GA Inventory'!CZ$3)</f>
        <v>0</v>
      </c>
      <c r="DA129" s="45">
        <f>SUMIFS('ATL RAW'!$J:$J,'ATL RAW'!$I:$I,'ATL GA Inventory'!$B129,'ATL RAW'!$L:$L,'ATL GA Inventory'!DA$3)+SUMIFS('ATL CR'!$J:$J,'ATL CR'!$I:$I,'ATL GA Inventory'!$B129,'ATL CR'!$L:$L,'ATL GA Inventory'!DA$3)</f>
        <v>0</v>
      </c>
      <c r="DB129" s="45">
        <f>SUMIFS('ATL RAW'!$J:$J,'ATL RAW'!$I:$I,'ATL GA Inventory'!$B129,'ATL RAW'!$L:$L,'ATL GA Inventory'!DB$3)+SUMIFS('ATL CR'!$J:$J,'ATL CR'!$I:$I,'ATL GA Inventory'!$B129,'ATL CR'!$L:$L,'ATL GA Inventory'!DB$3)</f>
        <v>0</v>
      </c>
      <c r="DC129" s="45">
        <f>SUMIFS('ATL RAW'!$J:$J,'ATL RAW'!$I:$I,'ATL GA Inventory'!$B129,'ATL RAW'!$L:$L,'ATL GA Inventory'!DC$3)+SUMIFS('ATL CR'!$J:$J,'ATL CR'!$I:$I,'ATL GA Inventory'!$B129,'ATL CR'!$L:$L,'ATL GA Inventory'!DC$3)</f>
        <v>0</v>
      </c>
      <c r="DD129" s="45">
        <f>SUMIFS('ATL RAW'!$J:$J,'ATL RAW'!$I:$I,'ATL GA Inventory'!$B129,'ATL RAW'!$L:$L,'ATL GA Inventory'!DD$3)+SUMIFS('ATL CR'!$J:$J,'ATL CR'!$I:$I,'ATL GA Inventory'!$B129,'ATL CR'!$L:$L,'ATL GA Inventory'!DD$3)</f>
        <v>0</v>
      </c>
      <c r="DE129" s="45">
        <f>SUMIFS('ATL RAW'!$J:$J,'ATL RAW'!$I:$I,'ATL GA Inventory'!$B129,'ATL RAW'!$L:$L,'ATL GA Inventory'!DE$3)+SUMIFS('ATL CR'!$J:$J,'ATL CR'!$I:$I,'ATL GA Inventory'!$B129,'ATL CR'!$L:$L,'ATL GA Inventory'!DE$3)</f>
        <v>0</v>
      </c>
      <c r="DF129" s="45">
        <f>SUMIFS('ATL RAW'!$J:$J,'ATL RAW'!$I:$I,'ATL GA Inventory'!$B129,'ATL RAW'!$L:$L,'ATL GA Inventory'!DF$3)+SUMIFS('ATL CR'!$J:$J,'ATL CR'!$I:$I,'ATL GA Inventory'!$B129,'ATL CR'!$L:$L,'ATL GA Inventory'!DF$3)</f>
        <v>0</v>
      </c>
      <c r="DG129" s="45">
        <f>SUMIFS('ATL RAW'!$J:$J,'ATL RAW'!$I:$I,'ATL GA Inventory'!$B129,'ATL RAW'!$L:$L,'ATL GA Inventory'!DG$3)+SUMIFS('ATL CR'!$J:$J,'ATL CR'!$I:$I,'ATL GA Inventory'!$B129,'ATL CR'!$L:$L,'ATL GA Inventory'!DG$3)</f>
        <v>0</v>
      </c>
      <c r="DH129" s="45">
        <f>SUMIFS('ATL RAW'!$J:$J,'ATL RAW'!$I:$I,'ATL GA Inventory'!$B129,'ATL RAW'!$L:$L,'ATL GA Inventory'!DH$3)+SUMIFS('ATL CR'!$J:$J,'ATL CR'!$I:$I,'ATL GA Inventory'!$B129,'ATL CR'!$L:$L,'ATL GA Inventory'!DH$3)</f>
        <v>0</v>
      </c>
      <c r="DI129" s="45">
        <f>SUMIFS('ATL RAW'!$J:$J,'ATL RAW'!$I:$I,'ATL GA Inventory'!$B129,'ATL RAW'!$L:$L,'ATL GA Inventory'!DI$3)+SUMIFS('ATL CR'!$J:$J,'ATL CR'!$I:$I,'ATL GA Inventory'!$B129,'ATL CR'!$L:$L,'ATL GA Inventory'!DI$3)</f>
        <v>0</v>
      </c>
      <c r="DJ129" s="45">
        <f>SUMIFS('ATL RAW'!$J:$J,'ATL RAW'!$I:$I,'ATL GA Inventory'!$B129,'ATL RAW'!$L:$L,'ATL GA Inventory'!DJ$3)+SUMIFS('ATL CR'!$J:$J,'ATL CR'!$I:$I,'ATL GA Inventory'!$B129,'ATL CR'!$L:$L,'ATL GA Inventory'!DJ$3)</f>
        <v>0</v>
      </c>
      <c r="DK129" s="45">
        <f>SUMIFS('ATL RAW'!$J:$J,'ATL RAW'!$I:$I,'ATL GA Inventory'!$B129,'ATL RAW'!$L:$L,'ATL GA Inventory'!DK$3)+SUMIFS('ATL CR'!$J:$J,'ATL CR'!$I:$I,'ATL GA Inventory'!$B129,'ATL CR'!$L:$L,'ATL GA Inventory'!DK$3)</f>
        <v>0</v>
      </c>
      <c r="DL129" s="45">
        <f>SUMIFS('ATL RAW'!$J:$J,'ATL RAW'!$I:$I,'ATL GA Inventory'!$B129,'ATL RAW'!$L:$L,'ATL GA Inventory'!DL$3)+SUMIFS('ATL CR'!$J:$J,'ATL CR'!$I:$I,'ATL GA Inventory'!$B129,'ATL CR'!$L:$L,'ATL GA Inventory'!DL$3)</f>
        <v>0</v>
      </c>
      <c r="DM129" s="45">
        <f>SUMIFS('ATL RAW'!$J:$J,'ATL RAW'!$I:$I,'ATL GA Inventory'!$B129,'ATL RAW'!$L:$L,'ATL GA Inventory'!DM$3)+SUMIFS('ATL CR'!$J:$J,'ATL CR'!$I:$I,'ATL GA Inventory'!$B129,'ATL CR'!$L:$L,'ATL GA Inventory'!DM$3)</f>
        <v>0</v>
      </c>
      <c r="DN129" s="45">
        <f>SUMIFS('ATL RAW'!$J:$J,'ATL RAW'!$I:$I,'ATL GA Inventory'!$B129,'ATL RAW'!$L:$L,'ATL GA Inventory'!DN$3)+SUMIFS('ATL CR'!$J:$J,'ATL CR'!$I:$I,'ATL GA Inventory'!$B129,'ATL CR'!$L:$L,'ATL GA Inventory'!DN$3)</f>
        <v>0</v>
      </c>
      <c r="DO129" s="45">
        <f>SUMIFS('ATL RAW'!$J:$J,'ATL RAW'!$I:$I,'ATL GA Inventory'!$B129,'ATL RAW'!$L:$L,'ATL GA Inventory'!DO$3)+SUMIFS('ATL CR'!$J:$J,'ATL CR'!$I:$I,'ATL GA Inventory'!$B129,'ATL CR'!$L:$L,'ATL GA Inventory'!DO$3)</f>
        <v>0</v>
      </c>
      <c r="DP129" s="45">
        <f>SUMIFS('ATL RAW'!$J:$J,'ATL RAW'!$I:$I,'ATL GA Inventory'!$B129,'ATL RAW'!$L:$L,'ATL GA Inventory'!DP$3)+SUMIFS('ATL CR'!$J:$J,'ATL CR'!$I:$I,'ATL GA Inventory'!$B129,'ATL CR'!$L:$L,'ATL GA Inventory'!DP$3)</f>
        <v>0</v>
      </c>
      <c r="DQ129" s="45">
        <f>SUMIFS('ATL RAW'!$J:$J,'ATL RAW'!$I:$I,'ATL GA Inventory'!$B129,'ATL RAW'!$L:$L,'ATL GA Inventory'!DQ$3)+SUMIFS('ATL CR'!$J:$J,'ATL CR'!$I:$I,'ATL GA Inventory'!$B129,'ATL CR'!$L:$L,'ATL GA Inventory'!DQ$3)</f>
        <v>0</v>
      </c>
      <c r="DR129" s="45">
        <f>SUMIFS('ATL RAW'!$J:$J,'ATL RAW'!$I:$I,'ATL GA Inventory'!$B129,'ATL RAW'!$L:$L,'ATL GA Inventory'!DR$3)+SUMIFS('ATL CR'!$J:$J,'ATL CR'!$I:$I,'ATL GA Inventory'!$B129,'ATL CR'!$L:$L,'ATL GA Inventory'!DR$3)</f>
        <v>0</v>
      </c>
      <c r="DS129" s="45">
        <f>SUMIFS('ATL RAW'!$J:$J,'ATL RAW'!$I:$I,'ATL GA Inventory'!$B129,'ATL RAW'!$L:$L,'ATL GA Inventory'!DS$3)+SUMIFS('ATL CR'!$J:$J,'ATL CR'!$I:$I,'ATL GA Inventory'!$B129,'ATL CR'!$L:$L,'ATL GA Inventory'!DS$3)</f>
        <v>0</v>
      </c>
      <c r="DT129" s="45">
        <f>SUMIFS('ATL RAW'!$J:$J,'ATL RAW'!$I:$I,'ATL GA Inventory'!$B129,'ATL RAW'!$L:$L,'ATL GA Inventory'!DT$3)+SUMIFS('ATL CR'!$J:$J,'ATL CR'!$I:$I,'ATL GA Inventory'!$B129,'ATL CR'!$L:$L,'ATL GA Inventory'!DT$3)</f>
        <v>0</v>
      </c>
      <c r="DU129" s="45">
        <f>SUMIFS('ATL RAW'!$J:$J,'ATL RAW'!$I:$I,'ATL GA Inventory'!$B129,'ATL RAW'!$L:$L,'ATL GA Inventory'!DU$3)+SUMIFS('ATL CR'!$J:$J,'ATL CR'!$I:$I,'ATL GA Inventory'!$B129,'ATL CR'!$L:$L,'ATL GA Inventory'!DU$3)</f>
        <v>0</v>
      </c>
      <c r="DV129" s="45">
        <f>SUMIFS('ATL RAW'!$J:$J,'ATL RAW'!$I:$I,'ATL GA Inventory'!$B129,'ATL RAW'!$L:$L,'ATL GA Inventory'!DV$3)+SUMIFS('ATL CR'!$J:$J,'ATL CR'!$I:$I,'ATL GA Inventory'!$B129,'ATL CR'!$L:$L,'ATL GA Inventory'!DV$3)</f>
        <v>0</v>
      </c>
      <c r="DW129" s="45">
        <f>SUMIFS('ATL RAW'!$J:$J,'ATL RAW'!$I:$I,'ATL GA Inventory'!$B129,'ATL RAW'!$L:$L,'ATL GA Inventory'!DW$3)+SUMIFS('ATL CR'!$J:$J,'ATL CR'!$I:$I,'ATL GA Inventory'!$B129,'ATL CR'!$L:$L,'ATL GA Inventory'!DW$3)</f>
        <v>0</v>
      </c>
      <c r="DX129" s="45">
        <f>SUMIFS('ATL RAW'!$J:$J,'ATL RAW'!$I:$I,'ATL GA Inventory'!$B129,'ATL RAW'!$L:$L,'ATL GA Inventory'!DX$3)+SUMIFS('ATL CR'!$J:$J,'ATL CR'!$I:$I,'ATL GA Inventory'!$B129,'ATL CR'!$L:$L,'ATL GA Inventory'!DX$3)</f>
        <v>0</v>
      </c>
      <c r="DY129" s="45">
        <f>SUMIFS('ATL RAW'!$J:$J,'ATL RAW'!$I:$I,'ATL GA Inventory'!$B129,'ATL RAW'!$L:$L,'ATL GA Inventory'!DY$3)+SUMIFS('ATL CR'!$J:$J,'ATL CR'!$I:$I,'ATL GA Inventory'!$B129,'ATL CR'!$L:$L,'ATL GA Inventory'!DY$3)</f>
        <v>0</v>
      </c>
      <c r="DZ129" s="45">
        <f>SUMIFS('ATL RAW'!$J:$J,'ATL RAW'!$I:$I,'ATL GA Inventory'!$B129,'ATL RAW'!$L:$L,'ATL GA Inventory'!DZ$3)+SUMIFS('ATL CR'!$J:$J,'ATL CR'!$I:$I,'ATL GA Inventory'!$B129,'ATL CR'!$L:$L,'ATL GA Inventory'!DZ$3)</f>
        <v>0</v>
      </c>
      <c r="EA129" s="45">
        <f>SUMIFS('ATL RAW'!$J:$J,'ATL RAW'!$I:$I,'ATL GA Inventory'!$B129,'ATL RAW'!$L:$L,'ATL GA Inventory'!EA$3)+SUMIFS('ATL CR'!$J:$J,'ATL CR'!$I:$I,'ATL GA Inventory'!$B129,'ATL CR'!$L:$L,'ATL GA Inventory'!EA$3)</f>
        <v>0</v>
      </c>
      <c r="EB129" s="45">
        <f>SUMIFS('ATL RAW'!$J:$J,'ATL RAW'!$I:$I,'ATL GA Inventory'!$B129,'ATL RAW'!$L:$L,'ATL GA Inventory'!EB$3)+SUMIFS('ATL CR'!$J:$J,'ATL CR'!$I:$I,'ATL GA Inventory'!$B129,'ATL CR'!$L:$L,'ATL GA Inventory'!EB$3)</f>
        <v>0</v>
      </c>
      <c r="EC129" s="45">
        <f>SUMIFS('ATL RAW'!$J:$J,'ATL RAW'!$I:$I,'ATL GA Inventory'!$B129,'ATL RAW'!$L:$L,'ATL GA Inventory'!EC$3)+SUMIFS('ATL CR'!$J:$J,'ATL CR'!$I:$I,'ATL GA Inventory'!$B129,'ATL CR'!$L:$L,'ATL GA Inventory'!EC$3)</f>
        <v>0</v>
      </c>
      <c r="ED129" s="45">
        <f>SUMIFS('ATL RAW'!$J:$J,'ATL RAW'!$I:$I,'ATL GA Inventory'!$B129,'ATL RAW'!$L:$L,'ATL GA Inventory'!ED$3)+SUMIFS('ATL CR'!$J:$J,'ATL CR'!$I:$I,'ATL GA Inventory'!$B129,'ATL CR'!$L:$L,'ATL GA Inventory'!ED$3)</f>
        <v>0</v>
      </c>
      <c r="EE129" s="45">
        <f>SUMIFS('ATL RAW'!$J:$J,'ATL RAW'!$I:$I,'ATL GA Inventory'!$B129,'ATL RAW'!$L:$L,'ATL GA Inventory'!EE$3)+SUMIFS('ATL CR'!$J:$J,'ATL CR'!$I:$I,'ATL GA Inventory'!$B129,'ATL CR'!$L:$L,'ATL GA Inventory'!EE$3)</f>
        <v>0</v>
      </c>
      <c r="EF129" s="45">
        <f>SUMIFS('ATL RAW'!$J:$J,'ATL RAW'!$I:$I,'ATL GA Inventory'!$B129,'ATL RAW'!$L:$L,'ATL GA Inventory'!EF$3)+SUMIFS('ATL CR'!$J:$J,'ATL CR'!$I:$I,'ATL GA Inventory'!$B129,'ATL CR'!$L:$L,'ATL GA Inventory'!EF$3)</f>
        <v>0</v>
      </c>
      <c r="EG129" s="45">
        <f>SUMIFS('ATL RAW'!$J:$J,'ATL RAW'!$I:$I,'ATL GA Inventory'!$B129,'ATL RAW'!$L:$L,'ATL GA Inventory'!EG$3)+SUMIFS('ATL CR'!$J:$J,'ATL CR'!$I:$I,'ATL GA Inventory'!$B129,'ATL CR'!$L:$L,'ATL GA Inventory'!EG$3)</f>
        <v>0</v>
      </c>
      <c r="EH129" s="45">
        <f>SUMIFS('ATL RAW'!$J:$J,'ATL RAW'!$I:$I,'ATL GA Inventory'!$B129,'ATL RAW'!$L:$L,'ATL GA Inventory'!EH$3)+SUMIFS('ATL CR'!$J:$J,'ATL CR'!$I:$I,'ATL GA Inventory'!$B129,'ATL CR'!$L:$L,'ATL GA Inventory'!EH$3)</f>
        <v>0</v>
      </c>
      <c r="EI129" s="45">
        <f>SUMIFS('ATL RAW'!$J:$J,'ATL RAW'!$I:$I,'ATL GA Inventory'!$B129,'ATL RAW'!$L:$L,'ATL GA Inventory'!EI$3)+SUMIFS('ATL CR'!$J:$J,'ATL CR'!$I:$I,'ATL GA Inventory'!$B129,'ATL CR'!$L:$L,'ATL GA Inventory'!EI$3)</f>
        <v>0</v>
      </c>
      <c r="EJ129" s="45">
        <f>SUMIFS('ATL RAW'!$J:$J,'ATL RAW'!$I:$I,'ATL GA Inventory'!$B129,'ATL RAW'!$L:$L,'ATL GA Inventory'!EJ$3)+SUMIFS('ATL CR'!$J:$J,'ATL CR'!$I:$I,'ATL GA Inventory'!$B129,'ATL CR'!$L:$L,'ATL GA Inventory'!EJ$3)</f>
        <v>0</v>
      </c>
      <c r="EK129" s="45">
        <f>SUMIFS('ATL RAW'!$J:$J,'ATL RAW'!$I:$I,'ATL GA Inventory'!$B129,'ATL RAW'!$L:$L,'ATL GA Inventory'!EK$3)+SUMIFS('ATL CR'!$J:$J,'ATL CR'!$I:$I,'ATL GA Inventory'!$B129,'ATL CR'!$L:$L,'ATL GA Inventory'!EK$3)</f>
        <v>0</v>
      </c>
      <c r="EL129" s="45">
        <f>SUMIFS('ATL RAW'!$J:$J,'ATL RAW'!$I:$I,'ATL GA Inventory'!$B129,'ATL RAW'!$L:$L,'ATL GA Inventory'!EL$3)+SUMIFS('ATL CR'!$J:$J,'ATL CR'!$I:$I,'ATL GA Inventory'!$B129,'ATL CR'!$L:$L,'ATL GA Inventory'!EL$3)</f>
        <v>0</v>
      </c>
      <c r="EM129" s="45">
        <f>SUMIFS('ATL RAW'!$J:$J,'ATL RAW'!$I:$I,'ATL GA Inventory'!$B129,'ATL RAW'!$L:$L,'ATL GA Inventory'!EM$3)+SUMIFS('ATL CR'!$J:$J,'ATL CR'!$I:$I,'ATL GA Inventory'!$B129,'ATL CR'!$L:$L,'ATL GA Inventory'!EM$3)</f>
        <v>0</v>
      </c>
      <c r="EN129" s="45">
        <f>SUMIFS('ATL RAW'!$J:$J,'ATL RAW'!$I:$I,'ATL GA Inventory'!$B129,'ATL RAW'!$L:$L,'ATL GA Inventory'!EN$3)+SUMIFS('ATL CR'!$J:$J,'ATL CR'!$I:$I,'ATL GA Inventory'!$B129,'ATL CR'!$L:$L,'ATL GA Inventory'!EN$3)</f>
        <v>0</v>
      </c>
      <c r="EO129" s="45">
        <f>SUMIFS('ATL RAW'!$J:$J,'ATL RAW'!$I:$I,'ATL GA Inventory'!$B129,'ATL RAW'!$L:$L,'ATL GA Inventory'!EO$3)+SUMIFS('ATL CR'!$J:$J,'ATL CR'!$I:$I,'ATL GA Inventory'!$B129,'ATL CR'!$L:$L,'ATL GA Inventory'!EO$3)</f>
        <v>0</v>
      </c>
      <c r="EP129" s="45">
        <f>SUMIFS('ATL RAW'!$J:$J,'ATL RAW'!$I:$I,'ATL GA Inventory'!$B129,'ATL RAW'!$L:$L,'ATL GA Inventory'!EP$3)+SUMIFS('ATL CR'!$J:$J,'ATL CR'!$I:$I,'ATL GA Inventory'!$B129,'ATL CR'!$L:$L,'ATL GA Inventory'!EP$3)</f>
        <v>0</v>
      </c>
      <c r="EQ129" s="45">
        <f>SUMIFS('ATL RAW'!$J:$J,'ATL RAW'!$I:$I,'ATL GA Inventory'!$B129,'ATL RAW'!$L:$L,'ATL GA Inventory'!EQ$3)+SUMIFS('ATL CR'!$J:$J,'ATL CR'!$I:$I,'ATL GA Inventory'!$B129,'ATL CR'!$L:$L,'ATL GA Inventory'!EQ$3)</f>
        <v>0</v>
      </c>
      <c r="ER129" s="45">
        <f>SUMIFS('ATL RAW'!$J:$J,'ATL RAW'!$I:$I,'ATL GA Inventory'!$B129,'ATL RAW'!$L:$L,'ATL GA Inventory'!ER$3)+SUMIFS('ATL CR'!$J:$J,'ATL CR'!$I:$I,'ATL GA Inventory'!$B129,'ATL CR'!$L:$L,'ATL GA Inventory'!ER$3)</f>
        <v>0</v>
      </c>
      <c r="ES129" s="45">
        <f>SUMIFS('ATL RAW'!$J:$J,'ATL RAW'!$I:$I,'ATL GA Inventory'!$B129,'ATL RAW'!$L:$L,'ATL GA Inventory'!ES$3)+SUMIFS('ATL CR'!$J:$J,'ATL CR'!$I:$I,'ATL GA Inventory'!$B129,'ATL CR'!$L:$L,'ATL GA Inventory'!ES$3)</f>
        <v>0</v>
      </c>
      <c r="ET129" s="45">
        <f>SUMIFS('ATL RAW'!$J:$J,'ATL RAW'!$I:$I,'ATL GA Inventory'!$B129,'ATL RAW'!$L:$L,'ATL GA Inventory'!ET$3)+SUMIFS('ATL CR'!$J:$J,'ATL CR'!$I:$I,'ATL GA Inventory'!$B129,'ATL CR'!$L:$L,'ATL GA Inventory'!ET$3)</f>
        <v>0</v>
      </c>
      <c r="EU129" s="45">
        <f>SUMIFS('ATL RAW'!$J:$J,'ATL RAW'!$I:$I,'ATL GA Inventory'!$B129,'ATL RAW'!$L:$L,'ATL GA Inventory'!EU$3)+SUMIFS('ATL CR'!$J:$J,'ATL CR'!$I:$I,'ATL GA Inventory'!$B129,'ATL CR'!$L:$L,'ATL GA Inventory'!EU$3)</f>
        <v>0</v>
      </c>
      <c r="EV129" s="45">
        <f>SUMIFS('ATL RAW'!$J:$J,'ATL RAW'!$I:$I,'ATL GA Inventory'!$B129,'ATL RAW'!$L:$L,'ATL GA Inventory'!EV$3)+SUMIFS('ATL CR'!$J:$J,'ATL CR'!$I:$I,'ATL GA Inventory'!$B129,'ATL CR'!$L:$L,'ATL GA Inventory'!EV$3)</f>
        <v>0</v>
      </c>
      <c r="EW129" s="45">
        <f>SUMIFS('ATL RAW'!$J:$J,'ATL RAW'!$I:$I,'ATL GA Inventory'!$B129,'ATL RAW'!$L:$L,'ATL GA Inventory'!EW$3)+SUMIFS('ATL CR'!$J:$J,'ATL CR'!$I:$I,'ATL GA Inventory'!$B129,'ATL CR'!$L:$L,'ATL GA Inventory'!EW$3)</f>
        <v>0</v>
      </c>
      <c r="EX129" s="45">
        <f>SUMIFS('ATL RAW'!$J:$J,'ATL RAW'!$I:$I,'ATL GA Inventory'!$B129,'ATL RAW'!$L:$L,'ATL GA Inventory'!EX$3)+SUMIFS('ATL CR'!$J:$J,'ATL CR'!$I:$I,'ATL GA Inventory'!$B129,'ATL CR'!$L:$L,'ATL GA Inventory'!EX$3)</f>
        <v>0</v>
      </c>
      <c r="EY129" s="45">
        <f>SUMIFS('ATL RAW'!$J:$J,'ATL RAW'!$I:$I,'ATL GA Inventory'!$B129,'ATL RAW'!$L:$L,'ATL GA Inventory'!EY$3)+SUMIFS('ATL CR'!$J:$J,'ATL CR'!$I:$I,'ATL GA Inventory'!$B129,'ATL CR'!$L:$L,'ATL GA Inventory'!EY$3)</f>
        <v>0</v>
      </c>
      <c r="EZ129" s="45">
        <f>SUMIFS('ATL RAW'!$J:$J,'ATL RAW'!$I:$I,'ATL GA Inventory'!$B129,'ATL RAW'!$L:$L,'ATL GA Inventory'!EZ$3)+SUMIFS('ATL CR'!$J:$J,'ATL CR'!$I:$I,'ATL GA Inventory'!$B129,'ATL CR'!$L:$L,'ATL GA Inventory'!EZ$3)</f>
        <v>0</v>
      </c>
      <c r="FA129" s="45">
        <f>SUMIFS('ATL RAW'!$J:$J,'ATL RAW'!$I:$I,'ATL GA Inventory'!$B129,'ATL RAW'!$L:$L,'ATL GA Inventory'!FA$3)+SUMIFS('ATL CR'!$J:$J,'ATL CR'!$I:$I,'ATL GA Inventory'!$B129,'ATL CR'!$L:$L,'ATL GA Inventory'!FA$3)</f>
        <v>0</v>
      </c>
      <c r="FB129" s="45">
        <f>SUMIFS('ATL RAW'!$J:$J,'ATL RAW'!$I:$I,'ATL GA Inventory'!$B129,'ATL RAW'!$L:$L,'ATL GA Inventory'!FB$3)+SUMIFS('ATL CR'!$J:$J,'ATL CR'!$I:$I,'ATL GA Inventory'!$B129,'ATL CR'!$L:$L,'ATL GA Inventory'!FB$3)</f>
        <v>0</v>
      </c>
      <c r="FC129" s="45">
        <f>SUMIFS('ATL RAW'!$J:$J,'ATL RAW'!$I:$I,'ATL GA Inventory'!$B129,'ATL RAW'!$L:$L,'ATL GA Inventory'!FC$3)+SUMIFS('ATL CR'!$J:$J,'ATL CR'!$I:$I,'ATL GA Inventory'!$B129,'ATL CR'!$L:$L,'ATL GA Inventory'!FC$3)</f>
        <v>0</v>
      </c>
      <c r="FD129" s="45">
        <f>SUMIFS('ATL RAW'!$J:$J,'ATL RAW'!$I:$I,'ATL GA Inventory'!$B129,'ATL RAW'!$L:$L,'ATL GA Inventory'!FD$3)+SUMIFS('ATL CR'!$J:$J,'ATL CR'!$I:$I,'ATL GA Inventory'!$B129,'ATL CR'!$L:$L,'ATL GA Inventory'!FD$3)</f>
        <v>0</v>
      </c>
      <c r="FE129" s="45">
        <f>SUMIFS('ATL RAW'!$J:$J,'ATL RAW'!$I:$I,'ATL GA Inventory'!$B129,'ATL RAW'!$L:$L,'ATL GA Inventory'!FE$3)+SUMIFS('ATL CR'!$J:$J,'ATL CR'!$I:$I,'ATL GA Inventory'!$B129,'ATL CR'!$L:$L,'ATL GA Inventory'!FE$3)</f>
        <v>0</v>
      </c>
      <c r="FF129" s="45">
        <f>SUMIFS('ATL RAW'!$J:$J,'ATL RAW'!$I:$I,'ATL GA Inventory'!$B129,'ATL RAW'!$L:$L,'ATL GA Inventory'!FF$3)+SUMIFS('ATL CR'!$J:$J,'ATL CR'!$I:$I,'ATL GA Inventory'!$B129,'ATL CR'!$L:$L,'ATL GA Inventory'!FF$3)</f>
        <v>0</v>
      </c>
      <c r="FG129" s="45">
        <f>SUMIFS('ATL RAW'!$J:$J,'ATL RAW'!$I:$I,'ATL GA Inventory'!$B129,'ATL RAW'!$L:$L,'ATL GA Inventory'!FG$3)+SUMIFS('ATL CR'!$J:$J,'ATL CR'!$I:$I,'ATL GA Inventory'!$B129,'ATL CR'!$L:$L,'ATL GA Inventory'!FG$3)</f>
        <v>0</v>
      </c>
      <c r="FH129" s="45">
        <f>SUMIFS('ATL RAW'!$J:$J,'ATL RAW'!$I:$I,'ATL GA Inventory'!$B129,'ATL RAW'!$L:$L,'ATL GA Inventory'!FH$3)+SUMIFS('ATL CR'!$J:$J,'ATL CR'!$I:$I,'ATL GA Inventory'!$B129,'ATL CR'!$L:$L,'ATL GA Inventory'!FH$3)</f>
        <v>0</v>
      </c>
      <c r="FI129" s="45">
        <f>SUMIFS('ATL RAW'!$J:$J,'ATL RAW'!$I:$I,'ATL GA Inventory'!$B129,'ATL RAW'!$L:$L,'ATL GA Inventory'!FI$3)+SUMIFS('ATL CR'!$J:$J,'ATL CR'!$I:$I,'ATL GA Inventory'!$B129,'ATL CR'!$L:$L,'ATL GA Inventory'!FI$3)</f>
        <v>0</v>
      </c>
      <c r="FJ129" s="45">
        <f>SUMIFS('ATL RAW'!$J:$J,'ATL RAW'!$I:$I,'ATL GA Inventory'!$B129,'ATL RAW'!$L:$L,'ATL GA Inventory'!FJ$3)+SUMIFS('ATL CR'!$J:$J,'ATL CR'!$I:$I,'ATL GA Inventory'!$B129,'ATL CR'!$L:$L,'ATL GA Inventory'!FJ$3)</f>
        <v>0</v>
      </c>
      <c r="FK129" s="45">
        <f>SUMIFS('ATL RAW'!$J:$J,'ATL RAW'!$I:$I,'ATL GA Inventory'!$B129,'ATL RAW'!$L:$L,'ATL GA Inventory'!FK$3)+SUMIFS('ATL CR'!$J:$J,'ATL CR'!$I:$I,'ATL GA Inventory'!$B129,'ATL CR'!$L:$L,'ATL GA Inventory'!FK$3)</f>
        <v>0</v>
      </c>
      <c r="FL129" s="45">
        <f>SUMIFS('ATL RAW'!$J:$J,'ATL RAW'!$I:$I,'ATL GA Inventory'!$B129,'ATL RAW'!$L:$L,'ATL GA Inventory'!FL$3)+SUMIFS('ATL CR'!$J:$J,'ATL CR'!$I:$I,'ATL GA Inventory'!$B129,'ATL CR'!$L:$L,'ATL GA Inventory'!FL$3)</f>
        <v>0</v>
      </c>
      <c r="FM129" s="45">
        <f>SUMIFS('ATL RAW'!$J:$J,'ATL RAW'!$I:$I,'ATL GA Inventory'!$B129,'ATL RAW'!$L:$L,'ATL GA Inventory'!FM$3)+SUMIFS('ATL CR'!$J:$J,'ATL CR'!$I:$I,'ATL GA Inventory'!$B129,'ATL CR'!$L:$L,'ATL GA Inventory'!FM$3)</f>
        <v>0</v>
      </c>
      <c r="FN129" s="45">
        <f>SUMIFS('ATL RAW'!$J:$J,'ATL RAW'!$I:$I,'ATL GA Inventory'!$B129,'ATL RAW'!$L:$L,'ATL GA Inventory'!FN$3)+SUMIFS('ATL CR'!$J:$J,'ATL CR'!$I:$I,'ATL GA Inventory'!$B129,'ATL CR'!$L:$L,'ATL GA Inventory'!FN$3)</f>
        <v>0</v>
      </c>
      <c r="FO129" s="45">
        <f>SUMIFS('ATL RAW'!$J:$J,'ATL RAW'!$I:$I,'ATL GA Inventory'!$B129,'ATL RAW'!$L:$L,'ATL GA Inventory'!FO$3)+SUMIFS('ATL CR'!$J:$J,'ATL CR'!$I:$I,'ATL GA Inventory'!$B129,'ATL CR'!$L:$L,'ATL GA Inventory'!FO$3)</f>
        <v>0</v>
      </c>
      <c r="FP129" s="45">
        <f>SUMIFS('ATL RAW'!$J:$J,'ATL RAW'!$I:$I,'ATL GA Inventory'!$B129,'ATL RAW'!$L:$L,'ATL GA Inventory'!FP$3)+SUMIFS('ATL CR'!$J:$J,'ATL CR'!$I:$I,'ATL GA Inventory'!$B129,'ATL CR'!$L:$L,'ATL GA Inventory'!FP$3)</f>
        <v>0</v>
      </c>
      <c r="FQ129" s="45">
        <f>SUMIFS('ATL RAW'!$J:$J,'ATL RAW'!$I:$I,'ATL GA Inventory'!$B129,'ATL RAW'!$L:$L,'ATL GA Inventory'!FQ$3)+SUMIFS('ATL CR'!$J:$J,'ATL CR'!$I:$I,'ATL GA Inventory'!$B129,'ATL CR'!$L:$L,'ATL GA Inventory'!FQ$3)</f>
        <v>0</v>
      </c>
      <c r="FR129" s="45">
        <f>SUMIFS('ATL RAW'!$J:$J,'ATL RAW'!$I:$I,'ATL GA Inventory'!$B129,'ATL RAW'!$L:$L,'ATL GA Inventory'!FR$3)+SUMIFS('ATL CR'!$J:$J,'ATL CR'!$I:$I,'ATL GA Inventory'!$B129,'ATL CR'!$L:$L,'ATL GA Inventory'!FR$3)</f>
        <v>0</v>
      </c>
      <c r="FS129" s="45">
        <f>SUMIFS('ATL RAW'!$J:$J,'ATL RAW'!$I:$I,'ATL GA Inventory'!$B129,'ATL RAW'!$L:$L,'ATL GA Inventory'!FS$3)+SUMIFS('ATL CR'!$J:$J,'ATL CR'!$I:$I,'ATL GA Inventory'!$B129,'ATL CR'!$L:$L,'ATL GA Inventory'!FS$3)</f>
        <v>0</v>
      </c>
      <c r="FT129" s="45">
        <f>SUMIFS('ATL RAW'!$J:$J,'ATL RAW'!$I:$I,'ATL GA Inventory'!$B129,'ATL RAW'!$L:$L,'ATL GA Inventory'!FT$3)+SUMIFS('ATL CR'!$J:$J,'ATL CR'!$I:$I,'ATL GA Inventory'!$B129,'ATL CR'!$L:$L,'ATL GA Inventory'!FT$3)</f>
        <v>0</v>
      </c>
      <c r="FU129" s="45">
        <f>SUMIFS('ATL RAW'!$J:$J,'ATL RAW'!$I:$I,'ATL GA Inventory'!$B129,'ATL RAW'!$L:$L,'ATL GA Inventory'!FU$3)+SUMIFS('ATL CR'!$J:$J,'ATL CR'!$I:$I,'ATL GA Inventory'!$B129,'ATL CR'!$L:$L,'ATL GA Inventory'!FU$3)</f>
        <v>0</v>
      </c>
      <c r="FV129" s="45">
        <f>SUMIFS('ATL RAW'!$J:$J,'ATL RAW'!$I:$I,'ATL GA Inventory'!$B129,'ATL RAW'!$L:$L,'ATL GA Inventory'!FV$3)+SUMIFS('ATL CR'!$J:$J,'ATL CR'!$I:$I,'ATL GA Inventory'!$B129,'ATL CR'!$L:$L,'ATL GA Inventory'!FV$3)</f>
        <v>0</v>
      </c>
      <c r="FW129" s="45">
        <f>SUMIFS('ATL RAW'!$J:$J,'ATL RAW'!$I:$I,'ATL GA Inventory'!$B129,'ATL RAW'!$L:$L,'ATL GA Inventory'!FW$3)+SUMIFS('ATL CR'!$J:$J,'ATL CR'!$I:$I,'ATL GA Inventory'!$B129,'ATL CR'!$L:$L,'ATL GA Inventory'!FW$3)</f>
        <v>0</v>
      </c>
      <c r="FX129" s="45">
        <f>SUMIFS('ATL RAW'!$J:$J,'ATL RAW'!$I:$I,'ATL GA Inventory'!$B129,'ATL RAW'!$L:$L,'ATL GA Inventory'!FX$3)+SUMIFS('ATL CR'!$J:$J,'ATL CR'!$I:$I,'ATL GA Inventory'!$B129,'ATL CR'!$L:$L,'ATL GA Inventory'!FX$3)</f>
        <v>0</v>
      </c>
      <c r="FY129" s="45">
        <f>SUMIFS('ATL RAW'!$J:$J,'ATL RAW'!$I:$I,'ATL GA Inventory'!$B129,'ATL RAW'!$L:$L,'ATL GA Inventory'!FY$3)+SUMIFS('ATL CR'!$J:$J,'ATL CR'!$I:$I,'ATL GA Inventory'!$B129,'ATL CR'!$L:$L,'ATL GA Inventory'!FY$3)</f>
        <v>0</v>
      </c>
      <c r="FZ129" s="45">
        <f>SUMIFS('ATL RAW'!$J:$J,'ATL RAW'!$I:$I,'ATL GA Inventory'!$B129,'ATL RAW'!$L:$L,'ATL GA Inventory'!FZ$3)+SUMIFS('ATL CR'!$J:$J,'ATL CR'!$I:$I,'ATL GA Inventory'!$B129,'ATL CR'!$L:$L,'ATL GA Inventory'!FZ$3)</f>
        <v>0</v>
      </c>
      <c r="GA129" s="45">
        <f>SUMIFS('ATL RAW'!$J:$J,'ATL RAW'!$I:$I,'ATL GA Inventory'!$B129,'ATL RAW'!$L:$L,'ATL GA Inventory'!GA$3)+SUMIFS('ATL CR'!$J:$J,'ATL CR'!$I:$I,'ATL GA Inventory'!$B129,'ATL CR'!$L:$L,'ATL GA Inventory'!GA$3)</f>
        <v>0</v>
      </c>
      <c r="GB129" s="45">
        <f>SUMIFS('ATL RAW'!$J:$J,'ATL RAW'!$I:$I,'ATL GA Inventory'!$B129,'ATL RAW'!$L:$L,'ATL GA Inventory'!GB$3)+SUMIFS('ATL CR'!$J:$J,'ATL CR'!$I:$I,'ATL GA Inventory'!$B129,'ATL CR'!$L:$L,'ATL GA Inventory'!GB$3)</f>
        <v>0</v>
      </c>
      <c r="GC129" s="45">
        <f>SUMIFS('ATL RAW'!$J:$J,'ATL RAW'!$I:$I,'ATL GA Inventory'!$B129,'ATL RAW'!$L:$L,'ATL GA Inventory'!GC$3)+SUMIFS('ATL CR'!$J:$J,'ATL CR'!$I:$I,'ATL GA Inventory'!$B129,'ATL CR'!$L:$L,'ATL GA Inventory'!GC$3)</f>
        <v>0</v>
      </c>
      <c r="GD129" s="45">
        <f>SUMIFS('ATL RAW'!$J:$J,'ATL RAW'!$I:$I,'ATL GA Inventory'!$B129,'ATL RAW'!$L:$L,'ATL GA Inventory'!GD$3)+SUMIFS('ATL CR'!$J:$J,'ATL CR'!$I:$I,'ATL GA Inventory'!$B129,'ATL CR'!$L:$L,'ATL GA Inventory'!GD$3)</f>
        <v>0</v>
      </c>
      <c r="GE129" s="45">
        <f>SUMIFS('ATL RAW'!$J:$J,'ATL RAW'!$I:$I,'ATL GA Inventory'!$B129,'ATL RAW'!$L:$L,'ATL GA Inventory'!GE$3)+SUMIFS('ATL CR'!$J:$J,'ATL CR'!$I:$I,'ATL GA Inventory'!$B129,'ATL CR'!$L:$L,'ATL GA Inventory'!GE$3)</f>
        <v>0</v>
      </c>
      <c r="GF129" s="45">
        <f>SUMIFS('ATL RAW'!$J:$J,'ATL RAW'!$I:$I,'ATL GA Inventory'!$B129,'ATL RAW'!$L:$L,'ATL GA Inventory'!GF$3)+SUMIFS('ATL CR'!$J:$J,'ATL CR'!$I:$I,'ATL GA Inventory'!$B129,'ATL CR'!$L:$L,'ATL GA Inventory'!GF$3)</f>
        <v>0</v>
      </c>
      <c r="GG129" s="45">
        <f>SUMIFS('ATL RAW'!$J:$J,'ATL RAW'!$I:$I,'ATL GA Inventory'!$B129,'ATL RAW'!$L:$L,'ATL GA Inventory'!GG$3)+SUMIFS('ATL CR'!$J:$J,'ATL CR'!$I:$I,'ATL GA Inventory'!$B129,'ATL CR'!$L:$L,'ATL GA Inventory'!GG$3)</f>
        <v>0</v>
      </c>
      <c r="GH129" s="45">
        <f>SUMIFS('ATL RAW'!$J:$J,'ATL RAW'!$I:$I,'ATL GA Inventory'!$B129,'ATL RAW'!$L:$L,'ATL GA Inventory'!GH$3)+SUMIFS('ATL CR'!$J:$J,'ATL CR'!$I:$I,'ATL GA Inventory'!$B129,'ATL CR'!$L:$L,'ATL GA Inventory'!GH$3)</f>
        <v>0</v>
      </c>
      <c r="GI129" s="45">
        <f>SUMIFS('ATL RAW'!$J:$J,'ATL RAW'!$I:$I,'ATL GA Inventory'!$B129,'ATL RAW'!$L:$L,'ATL GA Inventory'!GI$3)+SUMIFS('ATL CR'!$J:$J,'ATL CR'!$I:$I,'ATL GA Inventory'!$B129,'ATL CR'!$L:$L,'ATL GA Inventory'!GI$3)</f>
        <v>0</v>
      </c>
      <c r="GJ129" s="45">
        <f>SUMIFS('ATL RAW'!$J:$J,'ATL RAW'!$I:$I,'ATL GA Inventory'!$B129,'ATL RAW'!$L:$L,'ATL GA Inventory'!GJ$3)+SUMIFS('ATL CR'!$J:$J,'ATL CR'!$I:$I,'ATL GA Inventory'!$B129,'ATL CR'!$L:$L,'ATL GA Inventory'!GJ$3)</f>
        <v>0</v>
      </c>
      <c r="GK129" s="45">
        <f>SUMIFS('ATL RAW'!$J:$J,'ATL RAW'!$I:$I,'ATL GA Inventory'!$B129,'ATL RAW'!$L:$L,'ATL GA Inventory'!GK$3)+SUMIFS('ATL CR'!$J:$J,'ATL CR'!$I:$I,'ATL GA Inventory'!$B129,'ATL CR'!$L:$L,'ATL GA Inventory'!GK$3)</f>
        <v>0</v>
      </c>
      <c r="GL129" s="45">
        <f>SUMIFS('ATL RAW'!$J:$J,'ATL RAW'!$I:$I,'ATL GA Inventory'!$B129,'ATL RAW'!$L:$L,'ATL GA Inventory'!GL$3)+SUMIFS('ATL CR'!$J:$J,'ATL CR'!$I:$I,'ATL GA Inventory'!$B129,'ATL CR'!$L:$L,'ATL GA Inventory'!GL$3)</f>
        <v>0</v>
      </c>
      <c r="GM129" s="45">
        <f>SUMIFS('ATL RAW'!$J:$J,'ATL RAW'!$I:$I,'ATL GA Inventory'!$B129,'ATL RAW'!$L:$L,'ATL GA Inventory'!GM$3)+SUMIFS('ATL CR'!$J:$J,'ATL CR'!$I:$I,'ATL GA Inventory'!$B129,'ATL CR'!$L:$L,'ATL GA Inventory'!GM$3)</f>
        <v>0</v>
      </c>
      <c r="GN129" s="45">
        <f>SUMIFS('ATL RAW'!$J:$J,'ATL RAW'!$I:$I,'ATL GA Inventory'!$B129,'ATL RAW'!$L:$L,'ATL GA Inventory'!GN$3)+SUMIFS('ATL CR'!$J:$J,'ATL CR'!$I:$I,'ATL GA Inventory'!$B129,'ATL CR'!$L:$L,'ATL GA Inventory'!GN$3)</f>
        <v>0</v>
      </c>
      <c r="GO129" s="45">
        <f>SUMIFS('ATL RAW'!$J:$J,'ATL RAW'!$I:$I,'ATL GA Inventory'!$B129,'ATL RAW'!$L:$L,'ATL GA Inventory'!GO$3)+SUMIFS('ATL CR'!$J:$J,'ATL CR'!$I:$I,'ATL GA Inventory'!$B129,'ATL CR'!$L:$L,'ATL GA Inventory'!GO$3)</f>
        <v>0</v>
      </c>
      <c r="GP129" s="45">
        <f>SUMIFS('ATL RAW'!$J:$J,'ATL RAW'!$I:$I,'ATL GA Inventory'!$B129,'ATL RAW'!$L:$L,'ATL GA Inventory'!GP$3)+SUMIFS('ATL CR'!$J:$J,'ATL CR'!$I:$I,'ATL GA Inventory'!$B129,'ATL CR'!$L:$L,'ATL GA Inventory'!GP$3)</f>
        <v>0</v>
      </c>
      <c r="GQ129" s="45">
        <f>SUMIFS('ATL RAW'!$J:$J,'ATL RAW'!$I:$I,'ATL GA Inventory'!$B129,'ATL RAW'!$L:$L,'ATL GA Inventory'!GQ$3)+SUMIFS('ATL CR'!$J:$J,'ATL CR'!$I:$I,'ATL GA Inventory'!$B129,'ATL CR'!$L:$L,'ATL GA Inventory'!GQ$3)</f>
        <v>0</v>
      </c>
      <c r="GR129" s="45">
        <f>SUMIFS('ATL RAW'!$J:$J,'ATL RAW'!$I:$I,'ATL GA Inventory'!$B129,'ATL RAW'!$L:$L,'ATL GA Inventory'!GR$3)+SUMIFS('ATL CR'!$J:$J,'ATL CR'!$I:$I,'ATL GA Inventory'!$B129,'ATL CR'!$L:$L,'ATL GA Inventory'!GR$3)</f>
        <v>0</v>
      </c>
      <c r="GS129" s="45">
        <f>SUMIFS('ATL RAW'!$J:$J,'ATL RAW'!$I:$I,'ATL GA Inventory'!$B129,'ATL RAW'!$L:$L,'ATL GA Inventory'!GS$3)+SUMIFS('ATL CR'!$J:$J,'ATL CR'!$I:$I,'ATL GA Inventory'!$B129,'ATL CR'!$L:$L,'ATL GA Inventory'!GS$3)</f>
        <v>0</v>
      </c>
      <c r="GT129" s="45">
        <f>SUMIFS('ATL RAW'!$J:$J,'ATL RAW'!$I:$I,'ATL GA Inventory'!$B129,'ATL RAW'!$L:$L,'ATL GA Inventory'!GT$3)+SUMIFS('ATL CR'!$J:$J,'ATL CR'!$I:$I,'ATL GA Inventory'!$B129,'ATL CR'!$L:$L,'ATL GA Inventory'!GT$3)</f>
        <v>0</v>
      </c>
      <c r="GU129" s="45">
        <f>SUMIFS('ATL RAW'!$J:$J,'ATL RAW'!$I:$I,'ATL GA Inventory'!$B129,'ATL RAW'!$L:$L,'ATL GA Inventory'!GU$3)+SUMIFS('ATL CR'!$J:$J,'ATL CR'!$I:$I,'ATL GA Inventory'!$B129,'ATL CR'!$L:$L,'ATL GA Inventory'!GU$3)</f>
        <v>0</v>
      </c>
      <c r="GV129" s="45">
        <f>SUMIFS('ATL RAW'!$J:$J,'ATL RAW'!$I:$I,'ATL GA Inventory'!$B129,'ATL RAW'!$L:$L,'ATL GA Inventory'!GV$3)+SUMIFS('ATL CR'!$J:$J,'ATL CR'!$I:$I,'ATL GA Inventory'!$B129,'ATL CR'!$L:$L,'ATL GA Inventory'!GV$3)</f>
        <v>0</v>
      </c>
      <c r="GW129" s="45">
        <f>SUMIFS('ATL RAW'!$J:$J,'ATL RAW'!$I:$I,'ATL GA Inventory'!$B129,'ATL RAW'!$L:$L,'ATL GA Inventory'!GW$3)+SUMIFS('ATL CR'!$J:$J,'ATL CR'!$I:$I,'ATL GA Inventory'!$B129,'ATL CR'!$L:$L,'ATL GA Inventory'!GW$3)</f>
        <v>0</v>
      </c>
      <c r="GX129" s="45">
        <f>SUMIFS('ATL RAW'!$J:$J,'ATL RAW'!$I:$I,'ATL GA Inventory'!$B129,'ATL RAW'!$L:$L,'ATL GA Inventory'!GX$3)+SUMIFS('ATL CR'!$J:$J,'ATL CR'!$I:$I,'ATL GA Inventory'!$B129,'ATL CR'!$L:$L,'ATL GA Inventory'!GX$3)</f>
        <v>0</v>
      </c>
      <c r="GY129" s="45">
        <f>SUMIFS('ATL RAW'!$J:$J,'ATL RAW'!$I:$I,'ATL GA Inventory'!$B129,'ATL RAW'!$L:$L,'ATL GA Inventory'!GY$3)+SUMIFS('ATL CR'!$J:$J,'ATL CR'!$I:$I,'ATL GA Inventory'!$B129,'ATL CR'!$L:$L,'ATL GA Inventory'!GY$3)</f>
        <v>0</v>
      </c>
    </row>
    <row r="130" spans="1:207" hidden="1">
      <c r="A130" s="43" t="s">
        <v>936</v>
      </c>
      <c r="B130" s="43">
        <f t="shared" ref="B130:D130" si="15">B65</f>
        <v>46226128</v>
      </c>
      <c r="C130" s="43" t="str">
        <f t="shared" si="15"/>
        <v>Q.PEAK DUO BLK G6P+/HL</v>
      </c>
      <c r="D130" s="44" t="str">
        <f t="shared" si="15"/>
        <v>340</v>
      </c>
      <c r="E130" s="45">
        <f>SUMIFS('ATL RAW'!$J:$J,'ATL RAW'!$I:$I,'ATL GA Inventory'!$B130,'ATL RAW'!$L:$L,'ATL GA Inventory'!E$3)+SUMIFS('ATL CR'!$J:$J,'ATL CR'!$I:$I,'ATL GA Inventory'!$B130,'ATL CR'!$L:$L,'ATL GA Inventory'!E$3)</f>
        <v>0</v>
      </c>
      <c r="F130" s="45">
        <f>SUMIFS('ATL RAW'!$J:$J,'ATL RAW'!$I:$I,'ATL GA Inventory'!$B130,'ATL RAW'!$L:$L,'ATL GA Inventory'!F$3)+SUMIFS('ATL CR'!$J:$J,'ATL CR'!$I:$I,'ATL GA Inventory'!$B130,'ATL CR'!$L:$L,'ATL GA Inventory'!F$3)</f>
        <v>0</v>
      </c>
      <c r="G130" s="45">
        <f>SUMIFS('ATL RAW'!$J:$J,'ATL RAW'!$I:$I,'ATL GA Inventory'!$B130,'ATL RAW'!$L:$L,'ATL GA Inventory'!G$3)+SUMIFS('ATL CR'!$J:$J,'ATL CR'!$I:$I,'ATL GA Inventory'!$B130,'ATL CR'!$L:$L,'ATL GA Inventory'!G$3)</f>
        <v>0</v>
      </c>
      <c r="H130" s="45">
        <f>SUMIFS('ATL RAW'!$J:$J,'ATL RAW'!$I:$I,'ATL GA Inventory'!$B130,'ATL RAW'!$L:$L,'ATL GA Inventory'!H$3)+SUMIFS('ATL CR'!$J:$J,'ATL CR'!$I:$I,'ATL GA Inventory'!$B130,'ATL CR'!$L:$L,'ATL GA Inventory'!H$3)</f>
        <v>0</v>
      </c>
      <c r="I130" s="45">
        <f>SUMIFS('ATL RAW'!$J:$J,'ATL RAW'!$I:$I,'ATL GA Inventory'!$B130,'ATL RAW'!$L:$L,'ATL GA Inventory'!I$3)+SUMIFS('ATL CR'!$J:$J,'ATL CR'!$I:$I,'ATL GA Inventory'!$B130,'ATL CR'!$L:$L,'ATL GA Inventory'!I$3)</f>
        <v>0</v>
      </c>
      <c r="J130" s="45">
        <f>SUMIFS('ATL RAW'!$J:$J,'ATL RAW'!$I:$I,'ATL GA Inventory'!$B130,'ATL RAW'!$L:$L,'ATL GA Inventory'!J$3)+SUMIFS('ATL CR'!$J:$J,'ATL CR'!$I:$I,'ATL GA Inventory'!$B130,'ATL CR'!$L:$L,'ATL GA Inventory'!J$3)</f>
        <v>0</v>
      </c>
      <c r="K130" s="45">
        <f>SUMIFS('ATL RAW'!$J:$J,'ATL RAW'!$I:$I,'ATL GA Inventory'!$B130,'ATL RAW'!$L:$L,'ATL GA Inventory'!K$3)+SUMIFS('ATL CR'!$J:$J,'ATL CR'!$I:$I,'ATL GA Inventory'!$B130,'ATL CR'!$L:$L,'ATL GA Inventory'!K$3)</f>
        <v>0</v>
      </c>
      <c r="L130" s="45">
        <f>SUMIFS('ATL RAW'!$J:$J,'ATL RAW'!$I:$I,'ATL GA Inventory'!$B130,'ATL RAW'!$L:$L,'ATL GA Inventory'!L$3)+SUMIFS('ATL CR'!$J:$J,'ATL CR'!$I:$I,'ATL GA Inventory'!$B130,'ATL CR'!$L:$L,'ATL GA Inventory'!L$3)</f>
        <v>0</v>
      </c>
      <c r="M130" s="45">
        <f>SUMIFS('ATL RAW'!$J:$J,'ATL RAW'!$I:$I,'ATL GA Inventory'!$B130,'ATL RAW'!$L:$L,'ATL GA Inventory'!M$3)+SUMIFS('ATL CR'!$J:$J,'ATL CR'!$I:$I,'ATL GA Inventory'!$B130,'ATL CR'!$L:$L,'ATL GA Inventory'!M$3)</f>
        <v>0</v>
      </c>
      <c r="N130" s="45">
        <f>SUMIFS('ATL RAW'!$J:$J,'ATL RAW'!$I:$I,'ATL GA Inventory'!$B130,'ATL RAW'!$L:$L,'ATL GA Inventory'!N$3)+SUMIFS('ATL CR'!$J:$J,'ATL CR'!$I:$I,'ATL GA Inventory'!$B130,'ATL CR'!$L:$L,'ATL GA Inventory'!N$3)</f>
        <v>0</v>
      </c>
      <c r="O130" s="45">
        <f>SUMIFS('ATL RAW'!$J:$J,'ATL RAW'!$I:$I,'ATL GA Inventory'!$B130,'ATL RAW'!$L:$L,'ATL GA Inventory'!O$3)+SUMIFS('ATL CR'!$J:$J,'ATL CR'!$I:$I,'ATL GA Inventory'!$B130,'ATL CR'!$L:$L,'ATL GA Inventory'!O$3)</f>
        <v>0</v>
      </c>
      <c r="P130" s="45">
        <f>SUMIFS('ATL RAW'!$J:$J,'ATL RAW'!$I:$I,'ATL GA Inventory'!$B130,'ATL RAW'!$L:$L,'ATL GA Inventory'!P$3)+SUMIFS('ATL CR'!$J:$J,'ATL CR'!$I:$I,'ATL GA Inventory'!$B130,'ATL CR'!$L:$L,'ATL GA Inventory'!P$3)</f>
        <v>0</v>
      </c>
      <c r="Q130" s="45">
        <f>SUMIFS('ATL RAW'!$J:$J,'ATL RAW'!$I:$I,'ATL GA Inventory'!$B130,'ATL RAW'!$L:$L,'ATL GA Inventory'!Q$3)+SUMIFS('ATL CR'!$J:$J,'ATL CR'!$I:$I,'ATL GA Inventory'!$B130,'ATL CR'!$L:$L,'ATL GA Inventory'!Q$3)</f>
        <v>0</v>
      </c>
      <c r="R130" s="45">
        <f>SUMIFS('ATL RAW'!$J:$J,'ATL RAW'!$I:$I,'ATL GA Inventory'!$B130,'ATL RAW'!$L:$L,'ATL GA Inventory'!R$3)+SUMIFS('ATL CR'!$J:$J,'ATL CR'!$I:$I,'ATL GA Inventory'!$B130,'ATL CR'!$L:$L,'ATL GA Inventory'!R$3)</f>
        <v>0</v>
      </c>
      <c r="S130" s="45">
        <f>SUMIFS('ATL RAW'!$J:$J,'ATL RAW'!$I:$I,'ATL GA Inventory'!$B130,'ATL RAW'!$L:$L,'ATL GA Inventory'!S$3)+SUMIFS('ATL CR'!$J:$J,'ATL CR'!$I:$I,'ATL GA Inventory'!$B130,'ATL CR'!$L:$L,'ATL GA Inventory'!S$3)</f>
        <v>0</v>
      </c>
      <c r="T130" s="45">
        <f>SUMIFS('ATL RAW'!$J:$J,'ATL RAW'!$I:$I,'ATL GA Inventory'!$B130,'ATL RAW'!$L:$L,'ATL GA Inventory'!T$3)+SUMIFS('ATL CR'!$J:$J,'ATL CR'!$I:$I,'ATL GA Inventory'!$B130,'ATL CR'!$L:$L,'ATL GA Inventory'!T$3)</f>
        <v>0</v>
      </c>
      <c r="U130" s="45">
        <f>SUMIFS('ATL RAW'!$J:$J,'ATL RAW'!$I:$I,'ATL GA Inventory'!$B130,'ATL RAW'!$L:$L,'ATL GA Inventory'!U$3)+SUMIFS('ATL CR'!$J:$J,'ATL CR'!$I:$I,'ATL GA Inventory'!$B130,'ATL CR'!$L:$L,'ATL GA Inventory'!U$3)</f>
        <v>0</v>
      </c>
      <c r="V130" s="45">
        <f>SUMIFS('ATL RAW'!$J:$J,'ATL RAW'!$I:$I,'ATL GA Inventory'!$B130,'ATL RAW'!$L:$L,'ATL GA Inventory'!V$3)+SUMIFS('ATL CR'!$J:$J,'ATL CR'!$I:$I,'ATL GA Inventory'!$B130,'ATL CR'!$L:$L,'ATL GA Inventory'!V$3)</f>
        <v>0</v>
      </c>
      <c r="W130" s="45">
        <f>SUMIFS('ATL RAW'!$J:$J,'ATL RAW'!$I:$I,'ATL GA Inventory'!$B130,'ATL RAW'!$L:$L,'ATL GA Inventory'!W$3)+SUMIFS('ATL CR'!$J:$J,'ATL CR'!$I:$I,'ATL GA Inventory'!$B130,'ATL CR'!$L:$L,'ATL GA Inventory'!W$3)</f>
        <v>0</v>
      </c>
      <c r="X130" s="45">
        <f>SUMIFS('ATL RAW'!$J:$J,'ATL RAW'!$I:$I,'ATL GA Inventory'!$B130,'ATL RAW'!$L:$L,'ATL GA Inventory'!X$3)+SUMIFS('ATL CR'!$J:$J,'ATL CR'!$I:$I,'ATL GA Inventory'!$B130,'ATL CR'!$L:$L,'ATL GA Inventory'!X$3)</f>
        <v>0</v>
      </c>
      <c r="Y130" s="45">
        <f>SUMIFS('ATL RAW'!$J:$J,'ATL RAW'!$I:$I,'ATL GA Inventory'!$B130,'ATL RAW'!$L:$L,'ATL GA Inventory'!Y$3)+SUMIFS('ATL CR'!$J:$J,'ATL CR'!$I:$I,'ATL GA Inventory'!$B130,'ATL CR'!$L:$L,'ATL GA Inventory'!Y$3)</f>
        <v>0</v>
      </c>
      <c r="Z130" s="45">
        <f>SUMIFS('ATL RAW'!$J:$J,'ATL RAW'!$I:$I,'ATL GA Inventory'!$B130,'ATL RAW'!$L:$L,'ATL GA Inventory'!Z$3)+SUMIFS('ATL CR'!$J:$J,'ATL CR'!$I:$I,'ATL GA Inventory'!$B130,'ATL CR'!$L:$L,'ATL GA Inventory'!Z$3)</f>
        <v>0</v>
      </c>
      <c r="AA130" s="45">
        <f>SUMIFS('ATL RAW'!$J:$J,'ATL RAW'!$I:$I,'ATL GA Inventory'!$B130,'ATL RAW'!$L:$L,'ATL GA Inventory'!AA$3)+SUMIFS('ATL CR'!$J:$J,'ATL CR'!$I:$I,'ATL GA Inventory'!$B130,'ATL CR'!$L:$L,'ATL GA Inventory'!AA$3)</f>
        <v>0</v>
      </c>
      <c r="AB130" s="45">
        <f>SUMIFS('ATL RAW'!$J:$J,'ATL RAW'!$I:$I,'ATL GA Inventory'!$B130,'ATL RAW'!$L:$L,'ATL GA Inventory'!AB$3)+SUMIFS('ATL CR'!$J:$J,'ATL CR'!$I:$I,'ATL GA Inventory'!$B130,'ATL CR'!$L:$L,'ATL GA Inventory'!AB$3)</f>
        <v>0</v>
      </c>
      <c r="AC130" s="45">
        <f>SUMIFS('ATL RAW'!$J:$J,'ATL RAW'!$I:$I,'ATL GA Inventory'!$B130,'ATL RAW'!$L:$L,'ATL GA Inventory'!AC$3)+SUMIFS('ATL CR'!$J:$J,'ATL CR'!$I:$I,'ATL GA Inventory'!$B130,'ATL CR'!$L:$L,'ATL GA Inventory'!AC$3)</f>
        <v>0</v>
      </c>
      <c r="AD130" s="45">
        <f>SUMIFS('ATL RAW'!$J:$J,'ATL RAW'!$I:$I,'ATL GA Inventory'!$B130,'ATL RAW'!$L:$L,'ATL GA Inventory'!AD$3)+SUMIFS('ATL CR'!$J:$J,'ATL CR'!$I:$I,'ATL GA Inventory'!$B130,'ATL CR'!$L:$L,'ATL GA Inventory'!AD$3)</f>
        <v>0</v>
      </c>
      <c r="AE130" s="45">
        <f>SUMIFS('ATL RAW'!$J:$J,'ATL RAW'!$I:$I,'ATL GA Inventory'!$B130,'ATL RAW'!$L:$L,'ATL GA Inventory'!AE$3)+SUMIFS('ATL CR'!$J:$J,'ATL CR'!$I:$I,'ATL GA Inventory'!$B130,'ATL CR'!$L:$L,'ATL GA Inventory'!AE$3)</f>
        <v>0</v>
      </c>
      <c r="AF130" s="45">
        <f>SUMIFS('ATL RAW'!$J:$J,'ATL RAW'!$I:$I,'ATL GA Inventory'!$B130,'ATL RAW'!$L:$L,'ATL GA Inventory'!AF$3)+SUMIFS('ATL CR'!$J:$J,'ATL CR'!$I:$I,'ATL GA Inventory'!$B130,'ATL CR'!$L:$L,'ATL GA Inventory'!AF$3)</f>
        <v>0</v>
      </c>
      <c r="AG130" s="45">
        <f>SUMIFS('ATL RAW'!$J:$J,'ATL RAW'!$I:$I,'ATL GA Inventory'!$B130,'ATL RAW'!$L:$L,'ATL GA Inventory'!AG$3)+SUMIFS('ATL CR'!$J:$J,'ATL CR'!$I:$I,'ATL GA Inventory'!$B130,'ATL CR'!$L:$L,'ATL GA Inventory'!AG$3)</f>
        <v>0</v>
      </c>
      <c r="AH130" s="45">
        <f>SUMIFS('ATL RAW'!$J:$J,'ATL RAW'!$I:$I,'ATL GA Inventory'!$B130,'ATL RAW'!$L:$L,'ATL GA Inventory'!AH$3)+SUMIFS('ATL CR'!$J:$J,'ATL CR'!$I:$I,'ATL GA Inventory'!$B130,'ATL CR'!$L:$L,'ATL GA Inventory'!AH$3)</f>
        <v>0</v>
      </c>
      <c r="AI130" s="45">
        <f>SUMIFS('ATL RAW'!$J:$J,'ATL RAW'!$I:$I,'ATL GA Inventory'!$B130,'ATL RAW'!$L:$L,'ATL GA Inventory'!AI$3)+SUMIFS('ATL CR'!$J:$J,'ATL CR'!$I:$I,'ATL GA Inventory'!$B130,'ATL CR'!$L:$L,'ATL GA Inventory'!AI$3)</f>
        <v>0</v>
      </c>
      <c r="AJ130" s="45">
        <f>SUMIFS('ATL RAW'!$J:$J,'ATL RAW'!$I:$I,'ATL GA Inventory'!$B130,'ATL RAW'!$L:$L,'ATL GA Inventory'!AJ$3)+SUMIFS('ATL CR'!$J:$J,'ATL CR'!$I:$I,'ATL GA Inventory'!$B130,'ATL CR'!$L:$L,'ATL GA Inventory'!AJ$3)</f>
        <v>0</v>
      </c>
      <c r="AK130" s="45">
        <f>SUMIFS('ATL RAW'!$J:$J,'ATL RAW'!$I:$I,'ATL GA Inventory'!$B130,'ATL RAW'!$L:$L,'ATL GA Inventory'!AK$3)+SUMIFS('ATL CR'!$J:$J,'ATL CR'!$I:$I,'ATL GA Inventory'!$B130,'ATL CR'!$L:$L,'ATL GA Inventory'!AK$3)</f>
        <v>0</v>
      </c>
      <c r="AL130" s="45">
        <f>SUMIFS('ATL RAW'!$J:$J,'ATL RAW'!$I:$I,'ATL GA Inventory'!$B130,'ATL RAW'!$L:$L,'ATL GA Inventory'!AL$3)+SUMIFS('ATL CR'!$J:$J,'ATL CR'!$I:$I,'ATL GA Inventory'!$B130,'ATL CR'!$L:$L,'ATL GA Inventory'!AL$3)</f>
        <v>0</v>
      </c>
      <c r="AM130" s="45">
        <f>SUMIFS('ATL RAW'!$J:$J,'ATL RAW'!$I:$I,'ATL GA Inventory'!$B130,'ATL RAW'!$L:$L,'ATL GA Inventory'!AM$3)+SUMIFS('ATL CR'!$J:$J,'ATL CR'!$I:$I,'ATL GA Inventory'!$B130,'ATL CR'!$L:$L,'ATL GA Inventory'!AM$3)</f>
        <v>0</v>
      </c>
      <c r="AN130" s="45">
        <f>SUMIFS('ATL RAW'!$J:$J,'ATL RAW'!$I:$I,'ATL GA Inventory'!$B130,'ATL RAW'!$L:$L,'ATL GA Inventory'!AN$3)+SUMIFS('ATL CR'!$J:$J,'ATL CR'!$I:$I,'ATL GA Inventory'!$B130,'ATL CR'!$L:$L,'ATL GA Inventory'!AN$3)</f>
        <v>0</v>
      </c>
      <c r="AO130" s="45">
        <f>SUMIFS('ATL RAW'!$J:$J,'ATL RAW'!$I:$I,'ATL GA Inventory'!$B130,'ATL RAW'!$L:$L,'ATL GA Inventory'!AO$3)+SUMIFS('ATL CR'!$J:$J,'ATL CR'!$I:$I,'ATL GA Inventory'!$B130,'ATL CR'!$L:$L,'ATL GA Inventory'!AO$3)</f>
        <v>0</v>
      </c>
      <c r="AP130" s="45">
        <f>SUMIFS('ATL RAW'!$J:$J,'ATL RAW'!$I:$I,'ATL GA Inventory'!$B130,'ATL RAW'!$L:$L,'ATL GA Inventory'!AP$3)+SUMIFS('ATL CR'!$J:$J,'ATL CR'!$I:$I,'ATL GA Inventory'!$B130,'ATL CR'!$L:$L,'ATL GA Inventory'!AP$3)</f>
        <v>0</v>
      </c>
      <c r="AQ130" s="45">
        <f>SUMIFS('ATL RAW'!$J:$J,'ATL RAW'!$I:$I,'ATL GA Inventory'!$B130,'ATL RAW'!$L:$L,'ATL GA Inventory'!AQ$3)+SUMIFS('ATL CR'!$J:$J,'ATL CR'!$I:$I,'ATL GA Inventory'!$B130,'ATL CR'!$L:$L,'ATL GA Inventory'!AQ$3)</f>
        <v>0</v>
      </c>
      <c r="AR130" s="45">
        <f>SUMIFS('ATL RAW'!$J:$J,'ATL RAW'!$I:$I,'ATL GA Inventory'!$B130,'ATL RAW'!$L:$L,'ATL GA Inventory'!AR$3)+SUMIFS('ATL CR'!$J:$J,'ATL CR'!$I:$I,'ATL GA Inventory'!$B130,'ATL CR'!$L:$L,'ATL GA Inventory'!AR$3)</f>
        <v>0</v>
      </c>
      <c r="AS130" s="45">
        <f>SUMIFS('ATL RAW'!$J:$J,'ATL RAW'!$I:$I,'ATL GA Inventory'!$B130,'ATL RAW'!$L:$L,'ATL GA Inventory'!AS$3)+SUMIFS('ATL CR'!$J:$J,'ATL CR'!$I:$I,'ATL GA Inventory'!$B130,'ATL CR'!$L:$L,'ATL GA Inventory'!AS$3)</f>
        <v>0</v>
      </c>
      <c r="AT130" s="45">
        <f>SUMIFS('ATL RAW'!$J:$J,'ATL RAW'!$I:$I,'ATL GA Inventory'!$B130,'ATL RAW'!$L:$L,'ATL GA Inventory'!AT$3)+SUMIFS('ATL CR'!$J:$J,'ATL CR'!$I:$I,'ATL GA Inventory'!$B130,'ATL CR'!$L:$L,'ATL GA Inventory'!AT$3)</f>
        <v>0</v>
      </c>
      <c r="AU130" s="45">
        <f>SUMIFS('ATL RAW'!$J:$J,'ATL RAW'!$I:$I,'ATL GA Inventory'!$B130,'ATL RAW'!$L:$L,'ATL GA Inventory'!AU$3)+SUMIFS('ATL CR'!$J:$J,'ATL CR'!$I:$I,'ATL GA Inventory'!$B130,'ATL CR'!$L:$L,'ATL GA Inventory'!AU$3)</f>
        <v>0</v>
      </c>
      <c r="AV130" s="45">
        <f>SUMIFS('ATL RAW'!$J:$J,'ATL RAW'!$I:$I,'ATL GA Inventory'!$B130,'ATL RAW'!$L:$L,'ATL GA Inventory'!AV$3)+SUMIFS('ATL CR'!$J:$J,'ATL CR'!$I:$I,'ATL GA Inventory'!$B130,'ATL CR'!$L:$L,'ATL GA Inventory'!AV$3)</f>
        <v>0</v>
      </c>
      <c r="AW130" s="45">
        <f>SUMIFS('ATL RAW'!$J:$J,'ATL RAW'!$I:$I,'ATL GA Inventory'!$B130,'ATL RAW'!$L:$L,'ATL GA Inventory'!AW$3)+SUMIFS('ATL CR'!$J:$J,'ATL CR'!$I:$I,'ATL GA Inventory'!$B130,'ATL CR'!$L:$L,'ATL GA Inventory'!AW$3)</f>
        <v>0</v>
      </c>
      <c r="AX130" s="45">
        <f>SUMIFS('ATL RAW'!$J:$J,'ATL RAW'!$I:$I,'ATL GA Inventory'!$B130,'ATL RAW'!$L:$L,'ATL GA Inventory'!AX$3)+SUMIFS('ATL CR'!$J:$J,'ATL CR'!$I:$I,'ATL GA Inventory'!$B130,'ATL CR'!$L:$L,'ATL GA Inventory'!AX$3)</f>
        <v>0</v>
      </c>
      <c r="AY130" s="45">
        <f>SUMIFS('ATL RAW'!$J:$J,'ATL RAW'!$I:$I,'ATL GA Inventory'!$B130,'ATL RAW'!$L:$L,'ATL GA Inventory'!AY$3)+SUMIFS('ATL CR'!$J:$J,'ATL CR'!$I:$I,'ATL GA Inventory'!$B130,'ATL CR'!$L:$L,'ATL GA Inventory'!AY$3)</f>
        <v>0</v>
      </c>
      <c r="AZ130" s="45">
        <f>SUMIFS('ATL RAW'!$J:$J,'ATL RAW'!$I:$I,'ATL GA Inventory'!$B130,'ATL RAW'!$L:$L,'ATL GA Inventory'!AZ$3)+SUMIFS('ATL CR'!$J:$J,'ATL CR'!$I:$I,'ATL GA Inventory'!$B130,'ATL CR'!$L:$L,'ATL GA Inventory'!AZ$3)</f>
        <v>0</v>
      </c>
      <c r="BA130" s="45">
        <f>SUMIFS('ATL RAW'!$J:$J,'ATL RAW'!$I:$I,'ATL GA Inventory'!$B130,'ATL RAW'!$L:$L,'ATL GA Inventory'!BA$3)+SUMIFS('ATL CR'!$J:$J,'ATL CR'!$I:$I,'ATL GA Inventory'!$B130,'ATL CR'!$L:$L,'ATL GA Inventory'!BA$3)</f>
        <v>0</v>
      </c>
      <c r="BB130" s="45">
        <f>SUMIFS('ATL RAW'!$J:$J,'ATL RAW'!$I:$I,'ATL GA Inventory'!$B130,'ATL RAW'!$L:$L,'ATL GA Inventory'!BB$3)+SUMIFS('ATL CR'!$J:$J,'ATL CR'!$I:$I,'ATL GA Inventory'!$B130,'ATL CR'!$L:$L,'ATL GA Inventory'!BB$3)</f>
        <v>0</v>
      </c>
      <c r="BC130" s="45">
        <f>SUMIFS('ATL RAW'!$J:$J,'ATL RAW'!$I:$I,'ATL GA Inventory'!$B130,'ATL RAW'!$L:$L,'ATL GA Inventory'!BC$3)+SUMIFS('ATL CR'!$J:$J,'ATL CR'!$I:$I,'ATL GA Inventory'!$B130,'ATL CR'!$L:$L,'ATL GA Inventory'!BC$3)</f>
        <v>0</v>
      </c>
      <c r="BD130" s="45">
        <f>SUMIFS('ATL RAW'!$J:$J,'ATL RAW'!$I:$I,'ATL GA Inventory'!$B130,'ATL RAW'!$L:$L,'ATL GA Inventory'!BD$3)+SUMIFS('ATL CR'!$J:$J,'ATL CR'!$I:$I,'ATL GA Inventory'!$B130,'ATL CR'!$L:$L,'ATL GA Inventory'!BD$3)</f>
        <v>0</v>
      </c>
      <c r="BE130" s="45">
        <f>SUMIFS('ATL RAW'!$J:$J,'ATL RAW'!$I:$I,'ATL GA Inventory'!$B130,'ATL RAW'!$L:$L,'ATL GA Inventory'!BE$3)+SUMIFS('ATL CR'!$J:$J,'ATL CR'!$I:$I,'ATL GA Inventory'!$B130,'ATL CR'!$L:$L,'ATL GA Inventory'!BE$3)</f>
        <v>0</v>
      </c>
      <c r="BF130" s="45">
        <f>SUMIFS('ATL RAW'!$J:$J,'ATL RAW'!$I:$I,'ATL GA Inventory'!$B130,'ATL RAW'!$L:$L,'ATL GA Inventory'!BF$3)+SUMIFS('ATL CR'!$J:$J,'ATL CR'!$I:$I,'ATL GA Inventory'!$B130,'ATL CR'!$L:$L,'ATL GA Inventory'!BF$3)</f>
        <v>0</v>
      </c>
      <c r="BG130" s="45">
        <f>SUMIFS('ATL RAW'!$J:$J,'ATL RAW'!$I:$I,'ATL GA Inventory'!$B130,'ATL RAW'!$L:$L,'ATL GA Inventory'!BG$3)+SUMIFS('ATL CR'!$J:$J,'ATL CR'!$I:$I,'ATL GA Inventory'!$B130,'ATL CR'!$L:$L,'ATL GA Inventory'!BG$3)</f>
        <v>0</v>
      </c>
      <c r="BH130" s="45">
        <f>SUMIFS('ATL RAW'!$J:$J,'ATL RAW'!$I:$I,'ATL GA Inventory'!$B130,'ATL RAW'!$L:$L,'ATL GA Inventory'!BH$3)+SUMIFS('ATL CR'!$J:$J,'ATL CR'!$I:$I,'ATL GA Inventory'!$B130,'ATL CR'!$L:$L,'ATL GA Inventory'!BH$3)</f>
        <v>0</v>
      </c>
      <c r="BI130" s="45">
        <f>SUMIFS('ATL RAW'!$J:$J,'ATL RAW'!$I:$I,'ATL GA Inventory'!$B130,'ATL RAW'!$L:$L,'ATL GA Inventory'!BI$3)+SUMIFS('ATL CR'!$J:$J,'ATL CR'!$I:$I,'ATL GA Inventory'!$B130,'ATL CR'!$L:$L,'ATL GA Inventory'!BI$3)</f>
        <v>0</v>
      </c>
      <c r="BJ130" s="45">
        <f>SUMIFS('ATL RAW'!$J:$J,'ATL RAW'!$I:$I,'ATL GA Inventory'!$B130,'ATL RAW'!$L:$L,'ATL GA Inventory'!BJ$3)+SUMIFS('ATL CR'!$J:$J,'ATL CR'!$I:$I,'ATL GA Inventory'!$B130,'ATL CR'!$L:$L,'ATL GA Inventory'!BJ$3)</f>
        <v>0</v>
      </c>
      <c r="BK130" s="45">
        <f>SUMIFS('ATL RAW'!$J:$J,'ATL RAW'!$I:$I,'ATL GA Inventory'!$B130,'ATL RAW'!$L:$L,'ATL GA Inventory'!BK$3)+SUMIFS('ATL CR'!$J:$J,'ATL CR'!$I:$I,'ATL GA Inventory'!$B130,'ATL CR'!$L:$L,'ATL GA Inventory'!BK$3)</f>
        <v>0</v>
      </c>
      <c r="BL130" s="45">
        <f>SUMIFS('ATL RAW'!$J:$J,'ATL RAW'!$I:$I,'ATL GA Inventory'!$B130,'ATL RAW'!$L:$L,'ATL GA Inventory'!BL$3)+SUMIFS('ATL CR'!$J:$J,'ATL CR'!$I:$I,'ATL GA Inventory'!$B130,'ATL CR'!$L:$L,'ATL GA Inventory'!BL$3)</f>
        <v>0</v>
      </c>
      <c r="BM130" s="45">
        <f>SUMIFS('ATL RAW'!$J:$J,'ATL RAW'!$I:$I,'ATL GA Inventory'!$B130,'ATL RAW'!$L:$L,'ATL GA Inventory'!BM$3)+SUMIFS('ATL CR'!$J:$J,'ATL CR'!$I:$I,'ATL GA Inventory'!$B130,'ATL CR'!$L:$L,'ATL GA Inventory'!BM$3)</f>
        <v>0</v>
      </c>
      <c r="BN130" s="45">
        <f>SUMIFS('ATL RAW'!$J:$J,'ATL RAW'!$I:$I,'ATL GA Inventory'!$B130,'ATL RAW'!$L:$L,'ATL GA Inventory'!BN$3)+SUMIFS('ATL CR'!$J:$J,'ATL CR'!$I:$I,'ATL GA Inventory'!$B130,'ATL CR'!$L:$L,'ATL GA Inventory'!BN$3)</f>
        <v>0</v>
      </c>
      <c r="BO130" s="45">
        <f>SUMIFS('ATL RAW'!$J:$J,'ATL RAW'!$I:$I,'ATL GA Inventory'!$B130,'ATL RAW'!$L:$L,'ATL GA Inventory'!BO$3)+SUMIFS('ATL CR'!$J:$J,'ATL CR'!$I:$I,'ATL GA Inventory'!$B130,'ATL CR'!$L:$L,'ATL GA Inventory'!BO$3)</f>
        <v>0</v>
      </c>
      <c r="BP130" s="45">
        <f>SUMIFS('ATL RAW'!$J:$J,'ATL RAW'!$I:$I,'ATL GA Inventory'!$B130,'ATL RAW'!$L:$L,'ATL GA Inventory'!BP$3)+SUMIFS('ATL CR'!$J:$J,'ATL CR'!$I:$I,'ATL GA Inventory'!$B130,'ATL CR'!$L:$L,'ATL GA Inventory'!BP$3)</f>
        <v>0</v>
      </c>
      <c r="BQ130" s="45">
        <f>SUMIFS('ATL RAW'!$J:$J,'ATL RAW'!$I:$I,'ATL GA Inventory'!$B130,'ATL RAW'!$L:$L,'ATL GA Inventory'!BQ$3)+SUMIFS('ATL CR'!$J:$J,'ATL CR'!$I:$I,'ATL GA Inventory'!$B130,'ATL CR'!$L:$L,'ATL GA Inventory'!BQ$3)</f>
        <v>0</v>
      </c>
      <c r="BR130" s="45">
        <f>SUMIFS('ATL RAW'!$J:$J,'ATL RAW'!$I:$I,'ATL GA Inventory'!$B130,'ATL RAW'!$L:$L,'ATL GA Inventory'!BR$3)+SUMIFS('ATL CR'!$J:$J,'ATL CR'!$I:$I,'ATL GA Inventory'!$B130,'ATL CR'!$L:$L,'ATL GA Inventory'!BR$3)</f>
        <v>0</v>
      </c>
      <c r="BS130" s="45">
        <f>SUMIFS('ATL RAW'!$J:$J,'ATL RAW'!$I:$I,'ATL GA Inventory'!$B130,'ATL RAW'!$L:$L,'ATL GA Inventory'!BS$3)+SUMIFS('ATL CR'!$J:$J,'ATL CR'!$I:$I,'ATL GA Inventory'!$B130,'ATL CR'!$L:$L,'ATL GA Inventory'!BS$3)</f>
        <v>0</v>
      </c>
      <c r="BT130" s="45">
        <f>SUMIFS('ATL RAW'!$J:$J,'ATL RAW'!$I:$I,'ATL GA Inventory'!$B130,'ATL RAW'!$L:$L,'ATL GA Inventory'!BT$3)+SUMIFS('ATL CR'!$J:$J,'ATL CR'!$I:$I,'ATL GA Inventory'!$B130,'ATL CR'!$L:$L,'ATL GA Inventory'!BT$3)</f>
        <v>0</v>
      </c>
      <c r="BU130" s="45">
        <f>SUMIFS('ATL RAW'!$J:$J,'ATL RAW'!$I:$I,'ATL GA Inventory'!$B130,'ATL RAW'!$L:$L,'ATL GA Inventory'!BU$3)+SUMIFS('ATL CR'!$J:$J,'ATL CR'!$I:$I,'ATL GA Inventory'!$B130,'ATL CR'!$L:$L,'ATL GA Inventory'!BU$3)</f>
        <v>0</v>
      </c>
      <c r="BV130" s="45">
        <f>SUMIFS('ATL RAW'!$J:$J,'ATL RAW'!$I:$I,'ATL GA Inventory'!$B130,'ATL RAW'!$L:$L,'ATL GA Inventory'!BV$3)+SUMIFS('ATL CR'!$J:$J,'ATL CR'!$I:$I,'ATL GA Inventory'!$B130,'ATL CR'!$L:$L,'ATL GA Inventory'!BV$3)</f>
        <v>0</v>
      </c>
      <c r="BW130" s="45">
        <f>SUMIFS('ATL RAW'!$J:$J,'ATL RAW'!$I:$I,'ATL GA Inventory'!$B130,'ATL RAW'!$L:$L,'ATL GA Inventory'!BW$3)+SUMIFS('ATL CR'!$J:$J,'ATL CR'!$I:$I,'ATL GA Inventory'!$B130,'ATL CR'!$L:$L,'ATL GA Inventory'!BW$3)</f>
        <v>0</v>
      </c>
      <c r="BX130" s="45">
        <f>SUMIFS('ATL RAW'!$J:$J,'ATL RAW'!$I:$I,'ATL GA Inventory'!$B130,'ATL RAW'!$L:$L,'ATL GA Inventory'!BX$3)+SUMIFS('ATL CR'!$J:$J,'ATL CR'!$I:$I,'ATL GA Inventory'!$B130,'ATL CR'!$L:$L,'ATL GA Inventory'!BX$3)</f>
        <v>0</v>
      </c>
      <c r="BY130" s="45">
        <f>SUMIFS('ATL RAW'!$J:$J,'ATL RAW'!$I:$I,'ATL GA Inventory'!$B130,'ATL RAW'!$L:$L,'ATL GA Inventory'!BY$3)+SUMIFS('ATL CR'!$J:$J,'ATL CR'!$I:$I,'ATL GA Inventory'!$B130,'ATL CR'!$L:$L,'ATL GA Inventory'!BY$3)</f>
        <v>0</v>
      </c>
      <c r="BZ130" s="45">
        <f>SUMIFS('ATL RAW'!$J:$J,'ATL RAW'!$I:$I,'ATL GA Inventory'!$B130,'ATL RAW'!$L:$L,'ATL GA Inventory'!BZ$3)+SUMIFS('ATL CR'!$J:$J,'ATL CR'!$I:$I,'ATL GA Inventory'!$B130,'ATL CR'!$L:$L,'ATL GA Inventory'!BZ$3)</f>
        <v>0</v>
      </c>
      <c r="CA130" s="45">
        <f>SUMIFS('ATL RAW'!$J:$J,'ATL RAW'!$I:$I,'ATL GA Inventory'!$B130,'ATL RAW'!$L:$L,'ATL GA Inventory'!CA$3)+SUMIFS('ATL CR'!$J:$J,'ATL CR'!$I:$I,'ATL GA Inventory'!$B130,'ATL CR'!$L:$L,'ATL GA Inventory'!CA$3)</f>
        <v>0</v>
      </c>
      <c r="CB130" s="45">
        <f>SUMIFS('ATL RAW'!$J:$J,'ATL RAW'!$I:$I,'ATL GA Inventory'!$B130,'ATL RAW'!$L:$L,'ATL GA Inventory'!CB$3)+SUMIFS('ATL CR'!$J:$J,'ATL CR'!$I:$I,'ATL GA Inventory'!$B130,'ATL CR'!$L:$L,'ATL GA Inventory'!CB$3)</f>
        <v>0</v>
      </c>
      <c r="CC130" s="45">
        <f>SUMIFS('ATL RAW'!$J:$J,'ATL RAW'!$I:$I,'ATL GA Inventory'!$B130,'ATL RAW'!$L:$L,'ATL GA Inventory'!CC$3)+SUMIFS('ATL CR'!$J:$J,'ATL CR'!$I:$I,'ATL GA Inventory'!$B130,'ATL CR'!$L:$L,'ATL GA Inventory'!CC$3)</f>
        <v>0</v>
      </c>
      <c r="CD130" s="45">
        <f>SUMIFS('ATL RAW'!$J:$J,'ATL RAW'!$I:$I,'ATL GA Inventory'!$B130,'ATL RAW'!$L:$L,'ATL GA Inventory'!CD$3)+SUMIFS('ATL CR'!$J:$J,'ATL CR'!$I:$I,'ATL GA Inventory'!$B130,'ATL CR'!$L:$L,'ATL GA Inventory'!CD$3)</f>
        <v>0</v>
      </c>
      <c r="CE130" s="45">
        <f>SUMIFS('ATL RAW'!$J:$J,'ATL RAW'!$I:$I,'ATL GA Inventory'!$B130,'ATL RAW'!$L:$L,'ATL GA Inventory'!CE$3)+SUMIFS('ATL CR'!$J:$J,'ATL CR'!$I:$I,'ATL GA Inventory'!$B130,'ATL CR'!$L:$L,'ATL GA Inventory'!CE$3)</f>
        <v>0</v>
      </c>
      <c r="CF130" s="45">
        <f>SUMIFS('ATL RAW'!$J:$J,'ATL RAW'!$I:$I,'ATL GA Inventory'!$B130,'ATL RAW'!$L:$L,'ATL GA Inventory'!CF$3)+SUMIFS('ATL CR'!$J:$J,'ATL CR'!$I:$I,'ATL GA Inventory'!$B130,'ATL CR'!$L:$L,'ATL GA Inventory'!CF$3)</f>
        <v>0</v>
      </c>
      <c r="CG130" s="45">
        <f>SUMIFS('ATL RAW'!$J:$J,'ATL RAW'!$I:$I,'ATL GA Inventory'!$B130,'ATL RAW'!$L:$L,'ATL GA Inventory'!CG$3)+SUMIFS('ATL CR'!$J:$J,'ATL CR'!$I:$I,'ATL GA Inventory'!$B130,'ATL CR'!$L:$L,'ATL GA Inventory'!CG$3)</f>
        <v>0</v>
      </c>
      <c r="CH130" s="45">
        <f>SUMIFS('ATL RAW'!$J:$J,'ATL RAW'!$I:$I,'ATL GA Inventory'!$B130,'ATL RAW'!$L:$L,'ATL GA Inventory'!CH$3)+SUMIFS('ATL CR'!$J:$J,'ATL CR'!$I:$I,'ATL GA Inventory'!$B130,'ATL CR'!$L:$L,'ATL GA Inventory'!CH$3)</f>
        <v>0</v>
      </c>
      <c r="CI130" s="45">
        <f>SUMIFS('ATL RAW'!$J:$J,'ATL RAW'!$I:$I,'ATL GA Inventory'!$B130,'ATL RAW'!$L:$L,'ATL GA Inventory'!CI$3)+SUMIFS('ATL CR'!$J:$J,'ATL CR'!$I:$I,'ATL GA Inventory'!$B130,'ATL CR'!$L:$L,'ATL GA Inventory'!CI$3)</f>
        <v>0</v>
      </c>
      <c r="CJ130" s="45">
        <f>SUMIFS('ATL RAW'!$J:$J,'ATL RAW'!$I:$I,'ATL GA Inventory'!$B130,'ATL RAW'!$L:$L,'ATL GA Inventory'!CJ$3)+SUMIFS('ATL CR'!$J:$J,'ATL CR'!$I:$I,'ATL GA Inventory'!$B130,'ATL CR'!$L:$L,'ATL GA Inventory'!CJ$3)</f>
        <v>0</v>
      </c>
      <c r="CK130" s="45">
        <f>SUMIFS('ATL RAW'!$J:$J,'ATL RAW'!$I:$I,'ATL GA Inventory'!$B130,'ATL RAW'!$L:$L,'ATL GA Inventory'!CK$3)+SUMIFS('ATL CR'!$J:$J,'ATL CR'!$I:$I,'ATL GA Inventory'!$B130,'ATL CR'!$L:$L,'ATL GA Inventory'!CK$3)</f>
        <v>0</v>
      </c>
      <c r="CL130" s="45">
        <f>SUMIFS('ATL RAW'!$J:$J,'ATL RAW'!$I:$I,'ATL GA Inventory'!$B130,'ATL RAW'!$L:$L,'ATL GA Inventory'!CL$3)+SUMIFS('ATL CR'!$J:$J,'ATL CR'!$I:$I,'ATL GA Inventory'!$B130,'ATL CR'!$L:$L,'ATL GA Inventory'!CL$3)</f>
        <v>0</v>
      </c>
      <c r="CM130" s="45">
        <f>SUMIFS('ATL RAW'!$J:$J,'ATL RAW'!$I:$I,'ATL GA Inventory'!$B130,'ATL RAW'!$L:$L,'ATL GA Inventory'!CM$3)+SUMIFS('ATL CR'!$J:$J,'ATL CR'!$I:$I,'ATL GA Inventory'!$B130,'ATL CR'!$L:$L,'ATL GA Inventory'!CM$3)</f>
        <v>0</v>
      </c>
      <c r="CN130" s="45">
        <f>SUMIFS('ATL RAW'!$J:$J,'ATL RAW'!$I:$I,'ATL GA Inventory'!$B130,'ATL RAW'!$L:$L,'ATL GA Inventory'!CN$3)+SUMIFS('ATL CR'!$J:$J,'ATL CR'!$I:$I,'ATL GA Inventory'!$B130,'ATL CR'!$L:$L,'ATL GA Inventory'!CN$3)</f>
        <v>0</v>
      </c>
      <c r="CO130" s="45">
        <f>SUMIFS('ATL RAW'!$J:$J,'ATL RAW'!$I:$I,'ATL GA Inventory'!$B130,'ATL RAW'!$L:$L,'ATL GA Inventory'!CO$3)+SUMIFS('ATL CR'!$J:$J,'ATL CR'!$I:$I,'ATL GA Inventory'!$B130,'ATL CR'!$L:$L,'ATL GA Inventory'!CO$3)</f>
        <v>0</v>
      </c>
      <c r="CP130" s="45">
        <f>SUMIFS('ATL RAW'!$J:$J,'ATL RAW'!$I:$I,'ATL GA Inventory'!$B130,'ATL RAW'!$L:$L,'ATL GA Inventory'!CP$3)+SUMIFS('ATL CR'!$J:$J,'ATL CR'!$I:$I,'ATL GA Inventory'!$B130,'ATL CR'!$L:$L,'ATL GA Inventory'!CP$3)</f>
        <v>0</v>
      </c>
      <c r="CQ130" s="45">
        <f>SUMIFS('ATL RAW'!$J:$J,'ATL RAW'!$I:$I,'ATL GA Inventory'!$B130,'ATL RAW'!$L:$L,'ATL GA Inventory'!CQ$3)+SUMIFS('ATL CR'!$J:$J,'ATL CR'!$I:$I,'ATL GA Inventory'!$B130,'ATL CR'!$L:$L,'ATL GA Inventory'!CQ$3)</f>
        <v>0</v>
      </c>
      <c r="CR130" s="45">
        <f>SUMIFS('ATL RAW'!$J:$J,'ATL RAW'!$I:$I,'ATL GA Inventory'!$B130,'ATL RAW'!$L:$L,'ATL GA Inventory'!CR$3)+SUMIFS('ATL CR'!$J:$J,'ATL CR'!$I:$I,'ATL GA Inventory'!$B130,'ATL CR'!$L:$L,'ATL GA Inventory'!CR$3)</f>
        <v>0</v>
      </c>
      <c r="CS130" s="45">
        <f>SUMIFS('ATL RAW'!$J:$J,'ATL RAW'!$I:$I,'ATL GA Inventory'!$B130,'ATL RAW'!$L:$L,'ATL GA Inventory'!CS$3)+SUMIFS('ATL CR'!$J:$J,'ATL CR'!$I:$I,'ATL GA Inventory'!$B130,'ATL CR'!$L:$L,'ATL GA Inventory'!CS$3)</f>
        <v>0</v>
      </c>
      <c r="CT130" s="45">
        <f>SUMIFS('ATL RAW'!$J:$J,'ATL RAW'!$I:$I,'ATL GA Inventory'!$B130,'ATL RAW'!$L:$L,'ATL GA Inventory'!CT$3)+SUMIFS('ATL CR'!$J:$J,'ATL CR'!$I:$I,'ATL GA Inventory'!$B130,'ATL CR'!$L:$L,'ATL GA Inventory'!CT$3)</f>
        <v>0</v>
      </c>
      <c r="CU130" s="45">
        <f>SUMIFS('ATL RAW'!$J:$J,'ATL RAW'!$I:$I,'ATL GA Inventory'!$B130,'ATL RAW'!$L:$L,'ATL GA Inventory'!CU$3)+SUMIFS('ATL CR'!$J:$J,'ATL CR'!$I:$I,'ATL GA Inventory'!$B130,'ATL CR'!$L:$L,'ATL GA Inventory'!CU$3)</f>
        <v>0</v>
      </c>
      <c r="CV130" s="45">
        <f>SUMIFS('ATL RAW'!$J:$J,'ATL RAW'!$I:$I,'ATL GA Inventory'!$B130,'ATL RAW'!$L:$L,'ATL GA Inventory'!CV$3)+SUMIFS('ATL CR'!$J:$J,'ATL CR'!$I:$I,'ATL GA Inventory'!$B130,'ATL CR'!$L:$L,'ATL GA Inventory'!CV$3)</f>
        <v>0</v>
      </c>
      <c r="CW130" s="45">
        <f>SUMIFS('ATL RAW'!$J:$J,'ATL RAW'!$I:$I,'ATL GA Inventory'!$B130,'ATL RAW'!$L:$L,'ATL GA Inventory'!CW$3)+SUMIFS('ATL CR'!$J:$J,'ATL CR'!$I:$I,'ATL GA Inventory'!$B130,'ATL CR'!$L:$L,'ATL GA Inventory'!CW$3)</f>
        <v>0</v>
      </c>
      <c r="CX130" s="45">
        <f>SUMIFS('ATL RAW'!$J:$J,'ATL RAW'!$I:$I,'ATL GA Inventory'!$B130,'ATL RAW'!$L:$L,'ATL GA Inventory'!CX$3)+SUMIFS('ATL CR'!$J:$J,'ATL CR'!$I:$I,'ATL GA Inventory'!$B130,'ATL CR'!$L:$L,'ATL GA Inventory'!CX$3)</f>
        <v>0</v>
      </c>
      <c r="CY130" s="45">
        <f>SUMIFS('ATL RAW'!$J:$J,'ATL RAW'!$I:$I,'ATL GA Inventory'!$B130,'ATL RAW'!$L:$L,'ATL GA Inventory'!CY$3)+SUMIFS('ATL CR'!$J:$J,'ATL CR'!$I:$I,'ATL GA Inventory'!$B130,'ATL CR'!$L:$L,'ATL GA Inventory'!CY$3)</f>
        <v>0</v>
      </c>
      <c r="CZ130" s="45">
        <f>SUMIFS('ATL RAW'!$J:$J,'ATL RAW'!$I:$I,'ATL GA Inventory'!$B130,'ATL RAW'!$L:$L,'ATL GA Inventory'!CZ$3)+SUMIFS('ATL CR'!$J:$J,'ATL CR'!$I:$I,'ATL GA Inventory'!$B130,'ATL CR'!$L:$L,'ATL GA Inventory'!CZ$3)</f>
        <v>0</v>
      </c>
      <c r="DA130" s="45">
        <f>SUMIFS('ATL RAW'!$J:$J,'ATL RAW'!$I:$I,'ATL GA Inventory'!$B130,'ATL RAW'!$L:$L,'ATL GA Inventory'!DA$3)+SUMIFS('ATL CR'!$J:$J,'ATL CR'!$I:$I,'ATL GA Inventory'!$B130,'ATL CR'!$L:$L,'ATL GA Inventory'!DA$3)</f>
        <v>0</v>
      </c>
      <c r="DB130" s="45">
        <f>SUMIFS('ATL RAW'!$J:$J,'ATL RAW'!$I:$I,'ATL GA Inventory'!$B130,'ATL RAW'!$L:$L,'ATL GA Inventory'!DB$3)+SUMIFS('ATL CR'!$J:$J,'ATL CR'!$I:$I,'ATL GA Inventory'!$B130,'ATL CR'!$L:$L,'ATL GA Inventory'!DB$3)</f>
        <v>0</v>
      </c>
      <c r="DC130" s="45">
        <f>SUMIFS('ATL RAW'!$J:$J,'ATL RAW'!$I:$I,'ATL GA Inventory'!$B130,'ATL RAW'!$L:$L,'ATL GA Inventory'!DC$3)+SUMIFS('ATL CR'!$J:$J,'ATL CR'!$I:$I,'ATL GA Inventory'!$B130,'ATL CR'!$L:$L,'ATL GA Inventory'!DC$3)</f>
        <v>0</v>
      </c>
      <c r="DD130" s="45">
        <f>SUMIFS('ATL RAW'!$J:$J,'ATL RAW'!$I:$I,'ATL GA Inventory'!$B130,'ATL RAW'!$L:$L,'ATL GA Inventory'!DD$3)+SUMIFS('ATL CR'!$J:$J,'ATL CR'!$I:$I,'ATL GA Inventory'!$B130,'ATL CR'!$L:$L,'ATL GA Inventory'!DD$3)</f>
        <v>0</v>
      </c>
      <c r="DE130" s="45">
        <f>SUMIFS('ATL RAW'!$J:$J,'ATL RAW'!$I:$I,'ATL GA Inventory'!$B130,'ATL RAW'!$L:$L,'ATL GA Inventory'!DE$3)+SUMIFS('ATL CR'!$J:$J,'ATL CR'!$I:$I,'ATL GA Inventory'!$B130,'ATL CR'!$L:$L,'ATL GA Inventory'!DE$3)</f>
        <v>0</v>
      </c>
      <c r="DF130" s="45">
        <f>SUMIFS('ATL RAW'!$J:$J,'ATL RAW'!$I:$I,'ATL GA Inventory'!$B130,'ATL RAW'!$L:$L,'ATL GA Inventory'!DF$3)+SUMIFS('ATL CR'!$J:$J,'ATL CR'!$I:$I,'ATL GA Inventory'!$B130,'ATL CR'!$L:$L,'ATL GA Inventory'!DF$3)</f>
        <v>0</v>
      </c>
      <c r="DG130" s="45">
        <f>SUMIFS('ATL RAW'!$J:$J,'ATL RAW'!$I:$I,'ATL GA Inventory'!$B130,'ATL RAW'!$L:$L,'ATL GA Inventory'!DG$3)+SUMIFS('ATL CR'!$J:$J,'ATL CR'!$I:$I,'ATL GA Inventory'!$B130,'ATL CR'!$L:$L,'ATL GA Inventory'!DG$3)</f>
        <v>0</v>
      </c>
      <c r="DH130" s="45">
        <f>SUMIFS('ATL RAW'!$J:$J,'ATL RAW'!$I:$I,'ATL GA Inventory'!$B130,'ATL RAW'!$L:$L,'ATL GA Inventory'!DH$3)+SUMIFS('ATL CR'!$J:$J,'ATL CR'!$I:$I,'ATL GA Inventory'!$B130,'ATL CR'!$L:$L,'ATL GA Inventory'!DH$3)</f>
        <v>0</v>
      </c>
      <c r="DI130" s="45">
        <f>SUMIFS('ATL RAW'!$J:$J,'ATL RAW'!$I:$I,'ATL GA Inventory'!$B130,'ATL RAW'!$L:$L,'ATL GA Inventory'!DI$3)+SUMIFS('ATL CR'!$J:$J,'ATL CR'!$I:$I,'ATL GA Inventory'!$B130,'ATL CR'!$L:$L,'ATL GA Inventory'!DI$3)</f>
        <v>0</v>
      </c>
      <c r="DJ130" s="45">
        <f>SUMIFS('ATL RAW'!$J:$J,'ATL RAW'!$I:$I,'ATL GA Inventory'!$B130,'ATL RAW'!$L:$L,'ATL GA Inventory'!DJ$3)+SUMIFS('ATL CR'!$J:$J,'ATL CR'!$I:$I,'ATL GA Inventory'!$B130,'ATL CR'!$L:$L,'ATL GA Inventory'!DJ$3)</f>
        <v>0</v>
      </c>
      <c r="DK130" s="45">
        <f>SUMIFS('ATL RAW'!$J:$J,'ATL RAW'!$I:$I,'ATL GA Inventory'!$B130,'ATL RAW'!$L:$L,'ATL GA Inventory'!DK$3)+SUMIFS('ATL CR'!$J:$J,'ATL CR'!$I:$I,'ATL GA Inventory'!$B130,'ATL CR'!$L:$L,'ATL GA Inventory'!DK$3)</f>
        <v>0</v>
      </c>
      <c r="DL130" s="45">
        <f>SUMIFS('ATL RAW'!$J:$J,'ATL RAW'!$I:$I,'ATL GA Inventory'!$B130,'ATL RAW'!$L:$L,'ATL GA Inventory'!DL$3)+SUMIFS('ATL CR'!$J:$J,'ATL CR'!$I:$I,'ATL GA Inventory'!$B130,'ATL CR'!$L:$L,'ATL GA Inventory'!DL$3)</f>
        <v>0</v>
      </c>
      <c r="DM130" s="45">
        <f>SUMIFS('ATL RAW'!$J:$J,'ATL RAW'!$I:$I,'ATL GA Inventory'!$B130,'ATL RAW'!$L:$L,'ATL GA Inventory'!DM$3)+SUMIFS('ATL CR'!$J:$J,'ATL CR'!$I:$I,'ATL GA Inventory'!$B130,'ATL CR'!$L:$L,'ATL GA Inventory'!DM$3)</f>
        <v>0</v>
      </c>
      <c r="DN130" s="45">
        <f>SUMIFS('ATL RAW'!$J:$J,'ATL RAW'!$I:$I,'ATL GA Inventory'!$B130,'ATL RAW'!$L:$L,'ATL GA Inventory'!DN$3)+SUMIFS('ATL CR'!$J:$J,'ATL CR'!$I:$I,'ATL GA Inventory'!$B130,'ATL CR'!$L:$L,'ATL GA Inventory'!DN$3)</f>
        <v>0</v>
      </c>
      <c r="DO130" s="45">
        <f>SUMIFS('ATL RAW'!$J:$J,'ATL RAW'!$I:$I,'ATL GA Inventory'!$B130,'ATL RAW'!$L:$L,'ATL GA Inventory'!DO$3)+SUMIFS('ATL CR'!$J:$J,'ATL CR'!$I:$I,'ATL GA Inventory'!$B130,'ATL CR'!$L:$L,'ATL GA Inventory'!DO$3)</f>
        <v>0</v>
      </c>
      <c r="DP130" s="45">
        <f>SUMIFS('ATL RAW'!$J:$J,'ATL RAW'!$I:$I,'ATL GA Inventory'!$B130,'ATL RAW'!$L:$L,'ATL GA Inventory'!DP$3)+SUMIFS('ATL CR'!$J:$J,'ATL CR'!$I:$I,'ATL GA Inventory'!$B130,'ATL CR'!$L:$L,'ATL GA Inventory'!DP$3)</f>
        <v>0</v>
      </c>
      <c r="DQ130" s="45">
        <f>SUMIFS('ATL RAW'!$J:$J,'ATL RAW'!$I:$I,'ATL GA Inventory'!$B130,'ATL RAW'!$L:$L,'ATL GA Inventory'!DQ$3)+SUMIFS('ATL CR'!$J:$J,'ATL CR'!$I:$I,'ATL GA Inventory'!$B130,'ATL CR'!$L:$L,'ATL GA Inventory'!DQ$3)</f>
        <v>0</v>
      </c>
      <c r="DR130" s="45">
        <f>SUMIFS('ATL RAW'!$J:$J,'ATL RAW'!$I:$I,'ATL GA Inventory'!$B130,'ATL RAW'!$L:$L,'ATL GA Inventory'!DR$3)+SUMIFS('ATL CR'!$J:$J,'ATL CR'!$I:$I,'ATL GA Inventory'!$B130,'ATL CR'!$L:$L,'ATL GA Inventory'!DR$3)</f>
        <v>0</v>
      </c>
      <c r="DS130" s="45">
        <f>SUMIFS('ATL RAW'!$J:$J,'ATL RAW'!$I:$I,'ATL GA Inventory'!$B130,'ATL RAW'!$L:$L,'ATL GA Inventory'!DS$3)+SUMIFS('ATL CR'!$J:$J,'ATL CR'!$I:$I,'ATL GA Inventory'!$B130,'ATL CR'!$L:$L,'ATL GA Inventory'!DS$3)</f>
        <v>0</v>
      </c>
      <c r="DT130" s="45">
        <f>SUMIFS('ATL RAW'!$J:$J,'ATL RAW'!$I:$I,'ATL GA Inventory'!$B130,'ATL RAW'!$L:$L,'ATL GA Inventory'!DT$3)+SUMIFS('ATL CR'!$J:$J,'ATL CR'!$I:$I,'ATL GA Inventory'!$B130,'ATL CR'!$L:$L,'ATL GA Inventory'!DT$3)</f>
        <v>0</v>
      </c>
      <c r="DU130" s="45">
        <f>SUMIFS('ATL RAW'!$J:$J,'ATL RAW'!$I:$I,'ATL GA Inventory'!$B130,'ATL RAW'!$L:$L,'ATL GA Inventory'!DU$3)+SUMIFS('ATL CR'!$J:$J,'ATL CR'!$I:$I,'ATL GA Inventory'!$B130,'ATL CR'!$L:$L,'ATL GA Inventory'!DU$3)</f>
        <v>0</v>
      </c>
      <c r="DV130" s="45">
        <f>SUMIFS('ATL RAW'!$J:$J,'ATL RAW'!$I:$I,'ATL GA Inventory'!$B130,'ATL RAW'!$L:$L,'ATL GA Inventory'!DV$3)+SUMIFS('ATL CR'!$J:$J,'ATL CR'!$I:$I,'ATL GA Inventory'!$B130,'ATL CR'!$L:$L,'ATL GA Inventory'!DV$3)</f>
        <v>0</v>
      </c>
      <c r="DW130" s="45">
        <f>SUMIFS('ATL RAW'!$J:$J,'ATL RAW'!$I:$I,'ATL GA Inventory'!$B130,'ATL RAW'!$L:$L,'ATL GA Inventory'!DW$3)+SUMIFS('ATL CR'!$J:$J,'ATL CR'!$I:$I,'ATL GA Inventory'!$B130,'ATL CR'!$L:$L,'ATL GA Inventory'!DW$3)</f>
        <v>0</v>
      </c>
      <c r="DX130" s="45">
        <f>SUMIFS('ATL RAW'!$J:$J,'ATL RAW'!$I:$I,'ATL GA Inventory'!$B130,'ATL RAW'!$L:$L,'ATL GA Inventory'!DX$3)+SUMIFS('ATL CR'!$J:$J,'ATL CR'!$I:$I,'ATL GA Inventory'!$B130,'ATL CR'!$L:$L,'ATL GA Inventory'!DX$3)</f>
        <v>0</v>
      </c>
      <c r="DY130" s="45">
        <f>SUMIFS('ATL RAW'!$J:$J,'ATL RAW'!$I:$I,'ATL GA Inventory'!$B130,'ATL RAW'!$L:$L,'ATL GA Inventory'!DY$3)+SUMIFS('ATL CR'!$J:$J,'ATL CR'!$I:$I,'ATL GA Inventory'!$B130,'ATL CR'!$L:$L,'ATL GA Inventory'!DY$3)</f>
        <v>0</v>
      </c>
      <c r="DZ130" s="45">
        <f>SUMIFS('ATL RAW'!$J:$J,'ATL RAW'!$I:$I,'ATL GA Inventory'!$B130,'ATL RAW'!$L:$L,'ATL GA Inventory'!DZ$3)+SUMIFS('ATL CR'!$J:$J,'ATL CR'!$I:$I,'ATL GA Inventory'!$B130,'ATL CR'!$L:$L,'ATL GA Inventory'!DZ$3)</f>
        <v>0</v>
      </c>
      <c r="EA130" s="45">
        <f>SUMIFS('ATL RAW'!$J:$J,'ATL RAW'!$I:$I,'ATL GA Inventory'!$B130,'ATL RAW'!$L:$L,'ATL GA Inventory'!EA$3)+SUMIFS('ATL CR'!$J:$J,'ATL CR'!$I:$I,'ATL GA Inventory'!$B130,'ATL CR'!$L:$L,'ATL GA Inventory'!EA$3)</f>
        <v>0</v>
      </c>
      <c r="EB130" s="45">
        <f>SUMIFS('ATL RAW'!$J:$J,'ATL RAW'!$I:$I,'ATL GA Inventory'!$B130,'ATL RAW'!$L:$L,'ATL GA Inventory'!EB$3)+SUMIFS('ATL CR'!$J:$J,'ATL CR'!$I:$I,'ATL GA Inventory'!$B130,'ATL CR'!$L:$L,'ATL GA Inventory'!EB$3)</f>
        <v>0</v>
      </c>
      <c r="EC130" s="45">
        <f>SUMIFS('ATL RAW'!$J:$J,'ATL RAW'!$I:$I,'ATL GA Inventory'!$B130,'ATL RAW'!$L:$L,'ATL GA Inventory'!EC$3)+SUMIFS('ATL CR'!$J:$J,'ATL CR'!$I:$I,'ATL GA Inventory'!$B130,'ATL CR'!$L:$L,'ATL GA Inventory'!EC$3)</f>
        <v>0</v>
      </c>
      <c r="ED130" s="45">
        <f>SUMIFS('ATL RAW'!$J:$J,'ATL RAW'!$I:$I,'ATL GA Inventory'!$B130,'ATL RAW'!$L:$L,'ATL GA Inventory'!ED$3)+SUMIFS('ATL CR'!$J:$J,'ATL CR'!$I:$I,'ATL GA Inventory'!$B130,'ATL CR'!$L:$L,'ATL GA Inventory'!ED$3)</f>
        <v>0</v>
      </c>
      <c r="EE130" s="45">
        <f>SUMIFS('ATL RAW'!$J:$J,'ATL RAW'!$I:$I,'ATL GA Inventory'!$B130,'ATL RAW'!$L:$L,'ATL GA Inventory'!EE$3)+SUMIFS('ATL CR'!$J:$J,'ATL CR'!$I:$I,'ATL GA Inventory'!$B130,'ATL CR'!$L:$L,'ATL GA Inventory'!EE$3)</f>
        <v>0</v>
      </c>
      <c r="EF130" s="45">
        <f>SUMIFS('ATL RAW'!$J:$J,'ATL RAW'!$I:$I,'ATL GA Inventory'!$B130,'ATL RAW'!$L:$L,'ATL GA Inventory'!EF$3)+SUMIFS('ATL CR'!$J:$J,'ATL CR'!$I:$I,'ATL GA Inventory'!$B130,'ATL CR'!$L:$L,'ATL GA Inventory'!EF$3)</f>
        <v>0</v>
      </c>
      <c r="EG130" s="45">
        <f>SUMIFS('ATL RAW'!$J:$J,'ATL RAW'!$I:$I,'ATL GA Inventory'!$B130,'ATL RAW'!$L:$L,'ATL GA Inventory'!EG$3)+SUMIFS('ATL CR'!$J:$J,'ATL CR'!$I:$I,'ATL GA Inventory'!$B130,'ATL CR'!$L:$L,'ATL GA Inventory'!EG$3)</f>
        <v>0</v>
      </c>
      <c r="EH130" s="45">
        <f>SUMIFS('ATL RAW'!$J:$J,'ATL RAW'!$I:$I,'ATL GA Inventory'!$B130,'ATL RAW'!$L:$L,'ATL GA Inventory'!EH$3)+SUMIFS('ATL CR'!$J:$J,'ATL CR'!$I:$I,'ATL GA Inventory'!$B130,'ATL CR'!$L:$L,'ATL GA Inventory'!EH$3)</f>
        <v>0</v>
      </c>
      <c r="EI130" s="45">
        <f>SUMIFS('ATL RAW'!$J:$J,'ATL RAW'!$I:$I,'ATL GA Inventory'!$B130,'ATL RAW'!$L:$L,'ATL GA Inventory'!EI$3)+SUMIFS('ATL CR'!$J:$J,'ATL CR'!$I:$I,'ATL GA Inventory'!$B130,'ATL CR'!$L:$L,'ATL GA Inventory'!EI$3)</f>
        <v>0</v>
      </c>
      <c r="EJ130" s="45">
        <f>SUMIFS('ATL RAW'!$J:$J,'ATL RAW'!$I:$I,'ATL GA Inventory'!$B130,'ATL RAW'!$L:$L,'ATL GA Inventory'!EJ$3)+SUMIFS('ATL CR'!$J:$J,'ATL CR'!$I:$I,'ATL GA Inventory'!$B130,'ATL CR'!$L:$L,'ATL GA Inventory'!EJ$3)</f>
        <v>0</v>
      </c>
      <c r="EK130" s="45">
        <f>SUMIFS('ATL RAW'!$J:$J,'ATL RAW'!$I:$I,'ATL GA Inventory'!$B130,'ATL RAW'!$L:$L,'ATL GA Inventory'!EK$3)+SUMIFS('ATL CR'!$J:$J,'ATL CR'!$I:$I,'ATL GA Inventory'!$B130,'ATL CR'!$L:$L,'ATL GA Inventory'!EK$3)</f>
        <v>0</v>
      </c>
      <c r="EL130" s="45">
        <f>SUMIFS('ATL RAW'!$J:$J,'ATL RAW'!$I:$I,'ATL GA Inventory'!$B130,'ATL RAW'!$L:$L,'ATL GA Inventory'!EL$3)+SUMIFS('ATL CR'!$J:$J,'ATL CR'!$I:$I,'ATL GA Inventory'!$B130,'ATL CR'!$L:$L,'ATL GA Inventory'!EL$3)</f>
        <v>0</v>
      </c>
      <c r="EM130" s="45">
        <f>SUMIFS('ATL RAW'!$J:$J,'ATL RAW'!$I:$I,'ATL GA Inventory'!$B130,'ATL RAW'!$L:$L,'ATL GA Inventory'!EM$3)+SUMIFS('ATL CR'!$J:$J,'ATL CR'!$I:$I,'ATL GA Inventory'!$B130,'ATL CR'!$L:$L,'ATL GA Inventory'!EM$3)</f>
        <v>0</v>
      </c>
      <c r="EN130" s="45">
        <f>SUMIFS('ATL RAW'!$J:$J,'ATL RAW'!$I:$I,'ATL GA Inventory'!$B130,'ATL RAW'!$L:$L,'ATL GA Inventory'!EN$3)+SUMIFS('ATL CR'!$J:$J,'ATL CR'!$I:$I,'ATL GA Inventory'!$B130,'ATL CR'!$L:$L,'ATL GA Inventory'!EN$3)</f>
        <v>0</v>
      </c>
      <c r="EO130" s="45">
        <f>SUMIFS('ATL RAW'!$J:$J,'ATL RAW'!$I:$I,'ATL GA Inventory'!$B130,'ATL RAW'!$L:$L,'ATL GA Inventory'!EO$3)+SUMIFS('ATL CR'!$J:$J,'ATL CR'!$I:$I,'ATL GA Inventory'!$B130,'ATL CR'!$L:$L,'ATL GA Inventory'!EO$3)</f>
        <v>0</v>
      </c>
      <c r="EP130" s="45">
        <f>SUMIFS('ATL RAW'!$J:$J,'ATL RAW'!$I:$I,'ATL GA Inventory'!$B130,'ATL RAW'!$L:$L,'ATL GA Inventory'!EP$3)+SUMIFS('ATL CR'!$J:$J,'ATL CR'!$I:$I,'ATL GA Inventory'!$B130,'ATL CR'!$L:$L,'ATL GA Inventory'!EP$3)</f>
        <v>0</v>
      </c>
      <c r="EQ130" s="45">
        <f>SUMIFS('ATL RAW'!$J:$J,'ATL RAW'!$I:$I,'ATL GA Inventory'!$B130,'ATL RAW'!$L:$L,'ATL GA Inventory'!EQ$3)+SUMIFS('ATL CR'!$J:$J,'ATL CR'!$I:$I,'ATL GA Inventory'!$B130,'ATL CR'!$L:$L,'ATL GA Inventory'!EQ$3)</f>
        <v>0</v>
      </c>
      <c r="ER130" s="45">
        <f>SUMIFS('ATL RAW'!$J:$J,'ATL RAW'!$I:$I,'ATL GA Inventory'!$B130,'ATL RAW'!$L:$L,'ATL GA Inventory'!ER$3)+SUMIFS('ATL CR'!$J:$J,'ATL CR'!$I:$I,'ATL GA Inventory'!$B130,'ATL CR'!$L:$L,'ATL GA Inventory'!ER$3)</f>
        <v>0</v>
      </c>
      <c r="ES130" s="45">
        <f>SUMIFS('ATL RAW'!$J:$J,'ATL RAW'!$I:$I,'ATL GA Inventory'!$B130,'ATL RAW'!$L:$L,'ATL GA Inventory'!ES$3)+SUMIFS('ATL CR'!$J:$J,'ATL CR'!$I:$I,'ATL GA Inventory'!$B130,'ATL CR'!$L:$L,'ATL GA Inventory'!ES$3)</f>
        <v>0</v>
      </c>
      <c r="ET130" s="45">
        <f>SUMIFS('ATL RAW'!$J:$J,'ATL RAW'!$I:$I,'ATL GA Inventory'!$B130,'ATL RAW'!$L:$L,'ATL GA Inventory'!ET$3)+SUMIFS('ATL CR'!$J:$J,'ATL CR'!$I:$I,'ATL GA Inventory'!$B130,'ATL CR'!$L:$L,'ATL GA Inventory'!ET$3)</f>
        <v>0</v>
      </c>
      <c r="EU130" s="45">
        <f>SUMIFS('ATL RAW'!$J:$J,'ATL RAW'!$I:$I,'ATL GA Inventory'!$B130,'ATL RAW'!$L:$L,'ATL GA Inventory'!EU$3)+SUMIFS('ATL CR'!$J:$J,'ATL CR'!$I:$I,'ATL GA Inventory'!$B130,'ATL CR'!$L:$L,'ATL GA Inventory'!EU$3)</f>
        <v>0</v>
      </c>
      <c r="EV130" s="45">
        <f>SUMIFS('ATL RAW'!$J:$J,'ATL RAW'!$I:$I,'ATL GA Inventory'!$B130,'ATL RAW'!$L:$L,'ATL GA Inventory'!EV$3)+SUMIFS('ATL CR'!$J:$J,'ATL CR'!$I:$I,'ATL GA Inventory'!$B130,'ATL CR'!$L:$L,'ATL GA Inventory'!EV$3)</f>
        <v>0</v>
      </c>
      <c r="EW130" s="45">
        <f>SUMIFS('ATL RAW'!$J:$J,'ATL RAW'!$I:$I,'ATL GA Inventory'!$B130,'ATL RAW'!$L:$L,'ATL GA Inventory'!EW$3)+SUMIFS('ATL CR'!$J:$J,'ATL CR'!$I:$I,'ATL GA Inventory'!$B130,'ATL CR'!$L:$L,'ATL GA Inventory'!EW$3)</f>
        <v>0</v>
      </c>
      <c r="EX130" s="45">
        <f>SUMIFS('ATL RAW'!$J:$J,'ATL RAW'!$I:$I,'ATL GA Inventory'!$B130,'ATL RAW'!$L:$L,'ATL GA Inventory'!EX$3)+SUMIFS('ATL CR'!$J:$J,'ATL CR'!$I:$I,'ATL GA Inventory'!$B130,'ATL CR'!$L:$L,'ATL GA Inventory'!EX$3)</f>
        <v>0</v>
      </c>
      <c r="EY130" s="45">
        <f>SUMIFS('ATL RAW'!$J:$J,'ATL RAW'!$I:$I,'ATL GA Inventory'!$B130,'ATL RAW'!$L:$L,'ATL GA Inventory'!EY$3)+SUMIFS('ATL CR'!$J:$J,'ATL CR'!$I:$I,'ATL GA Inventory'!$B130,'ATL CR'!$L:$L,'ATL GA Inventory'!EY$3)</f>
        <v>0</v>
      </c>
      <c r="EZ130" s="45">
        <f>SUMIFS('ATL RAW'!$J:$J,'ATL RAW'!$I:$I,'ATL GA Inventory'!$B130,'ATL RAW'!$L:$L,'ATL GA Inventory'!EZ$3)+SUMIFS('ATL CR'!$J:$J,'ATL CR'!$I:$I,'ATL GA Inventory'!$B130,'ATL CR'!$L:$L,'ATL GA Inventory'!EZ$3)</f>
        <v>0</v>
      </c>
      <c r="FA130" s="45">
        <f>SUMIFS('ATL RAW'!$J:$J,'ATL RAW'!$I:$I,'ATL GA Inventory'!$B130,'ATL RAW'!$L:$L,'ATL GA Inventory'!FA$3)+SUMIFS('ATL CR'!$J:$J,'ATL CR'!$I:$I,'ATL GA Inventory'!$B130,'ATL CR'!$L:$L,'ATL GA Inventory'!FA$3)</f>
        <v>0</v>
      </c>
      <c r="FB130" s="45">
        <f>SUMIFS('ATL RAW'!$J:$J,'ATL RAW'!$I:$I,'ATL GA Inventory'!$B130,'ATL RAW'!$L:$L,'ATL GA Inventory'!FB$3)+SUMIFS('ATL CR'!$J:$J,'ATL CR'!$I:$I,'ATL GA Inventory'!$B130,'ATL CR'!$L:$L,'ATL GA Inventory'!FB$3)</f>
        <v>0</v>
      </c>
      <c r="FC130" s="45">
        <f>SUMIFS('ATL RAW'!$J:$J,'ATL RAW'!$I:$I,'ATL GA Inventory'!$B130,'ATL RAW'!$L:$L,'ATL GA Inventory'!FC$3)+SUMIFS('ATL CR'!$J:$J,'ATL CR'!$I:$I,'ATL GA Inventory'!$B130,'ATL CR'!$L:$L,'ATL GA Inventory'!FC$3)</f>
        <v>0</v>
      </c>
      <c r="FD130" s="45">
        <f>SUMIFS('ATL RAW'!$J:$J,'ATL RAW'!$I:$I,'ATL GA Inventory'!$B130,'ATL RAW'!$L:$L,'ATL GA Inventory'!FD$3)+SUMIFS('ATL CR'!$J:$J,'ATL CR'!$I:$I,'ATL GA Inventory'!$B130,'ATL CR'!$L:$L,'ATL GA Inventory'!FD$3)</f>
        <v>0</v>
      </c>
      <c r="FE130" s="45">
        <f>SUMIFS('ATL RAW'!$J:$J,'ATL RAW'!$I:$I,'ATL GA Inventory'!$B130,'ATL RAW'!$L:$L,'ATL GA Inventory'!FE$3)+SUMIFS('ATL CR'!$J:$J,'ATL CR'!$I:$I,'ATL GA Inventory'!$B130,'ATL CR'!$L:$L,'ATL GA Inventory'!FE$3)</f>
        <v>0</v>
      </c>
      <c r="FF130" s="45">
        <f>SUMIFS('ATL RAW'!$J:$J,'ATL RAW'!$I:$I,'ATL GA Inventory'!$B130,'ATL RAW'!$L:$L,'ATL GA Inventory'!FF$3)+SUMIFS('ATL CR'!$J:$J,'ATL CR'!$I:$I,'ATL GA Inventory'!$B130,'ATL CR'!$L:$L,'ATL GA Inventory'!FF$3)</f>
        <v>0</v>
      </c>
      <c r="FG130" s="45">
        <f>SUMIFS('ATL RAW'!$J:$J,'ATL RAW'!$I:$I,'ATL GA Inventory'!$B130,'ATL RAW'!$L:$L,'ATL GA Inventory'!FG$3)+SUMIFS('ATL CR'!$J:$J,'ATL CR'!$I:$I,'ATL GA Inventory'!$B130,'ATL CR'!$L:$L,'ATL GA Inventory'!FG$3)</f>
        <v>0</v>
      </c>
      <c r="FH130" s="45">
        <f>SUMIFS('ATL RAW'!$J:$J,'ATL RAW'!$I:$I,'ATL GA Inventory'!$B130,'ATL RAW'!$L:$L,'ATL GA Inventory'!FH$3)+SUMIFS('ATL CR'!$J:$J,'ATL CR'!$I:$I,'ATL GA Inventory'!$B130,'ATL CR'!$L:$L,'ATL GA Inventory'!FH$3)</f>
        <v>0</v>
      </c>
      <c r="FI130" s="45">
        <f>SUMIFS('ATL RAW'!$J:$J,'ATL RAW'!$I:$I,'ATL GA Inventory'!$B130,'ATL RAW'!$L:$L,'ATL GA Inventory'!FI$3)+SUMIFS('ATL CR'!$J:$J,'ATL CR'!$I:$I,'ATL GA Inventory'!$B130,'ATL CR'!$L:$L,'ATL GA Inventory'!FI$3)</f>
        <v>0</v>
      </c>
      <c r="FJ130" s="45">
        <f>SUMIFS('ATL RAW'!$J:$J,'ATL RAW'!$I:$I,'ATL GA Inventory'!$B130,'ATL RAW'!$L:$L,'ATL GA Inventory'!FJ$3)+SUMIFS('ATL CR'!$J:$J,'ATL CR'!$I:$I,'ATL GA Inventory'!$B130,'ATL CR'!$L:$L,'ATL GA Inventory'!FJ$3)</f>
        <v>0</v>
      </c>
      <c r="FK130" s="45">
        <f>SUMIFS('ATL RAW'!$J:$J,'ATL RAW'!$I:$I,'ATL GA Inventory'!$B130,'ATL RAW'!$L:$L,'ATL GA Inventory'!FK$3)+SUMIFS('ATL CR'!$J:$J,'ATL CR'!$I:$I,'ATL GA Inventory'!$B130,'ATL CR'!$L:$L,'ATL GA Inventory'!FK$3)</f>
        <v>0</v>
      </c>
      <c r="FL130" s="45">
        <f>SUMIFS('ATL RAW'!$J:$J,'ATL RAW'!$I:$I,'ATL GA Inventory'!$B130,'ATL RAW'!$L:$L,'ATL GA Inventory'!FL$3)+SUMIFS('ATL CR'!$J:$J,'ATL CR'!$I:$I,'ATL GA Inventory'!$B130,'ATL CR'!$L:$L,'ATL GA Inventory'!FL$3)</f>
        <v>0</v>
      </c>
      <c r="FM130" s="45">
        <f>SUMIFS('ATL RAW'!$J:$J,'ATL RAW'!$I:$I,'ATL GA Inventory'!$B130,'ATL RAW'!$L:$L,'ATL GA Inventory'!FM$3)+SUMIFS('ATL CR'!$J:$J,'ATL CR'!$I:$I,'ATL GA Inventory'!$B130,'ATL CR'!$L:$L,'ATL GA Inventory'!FM$3)</f>
        <v>0</v>
      </c>
      <c r="FN130" s="45">
        <f>SUMIFS('ATL RAW'!$J:$J,'ATL RAW'!$I:$I,'ATL GA Inventory'!$B130,'ATL RAW'!$L:$L,'ATL GA Inventory'!FN$3)+SUMIFS('ATL CR'!$J:$J,'ATL CR'!$I:$I,'ATL GA Inventory'!$B130,'ATL CR'!$L:$L,'ATL GA Inventory'!FN$3)</f>
        <v>0</v>
      </c>
      <c r="FO130" s="45">
        <f>SUMIFS('ATL RAW'!$J:$J,'ATL RAW'!$I:$I,'ATL GA Inventory'!$B130,'ATL RAW'!$L:$L,'ATL GA Inventory'!FO$3)+SUMIFS('ATL CR'!$J:$J,'ATL CR'!$I:$I,'ATL GA Inventory'!$B130,'ATL CR'!$L:$L,'ATL GA Inventory'!FO$3)</f>
        <v>0</v>
      </c>
      <c r="FP130" s="45">
        <f>SUMIFS('ATL RAW'!$J:$J,'ATL RAW'!$I:$I,'ATL GA Inventory'!$B130,'ATL RAW'!$L:$L,'ATL GA Inventory'!FP$3)+SUMIFS('ATL CR'!$J:$J,'ATL CR'!$I:$I,'ATL GA Inventory'!$B130,'ATL CR'!$L:$L,'ATL GA Inventory'!FP$3)</f>
        <v>0</v>
      </c>
      <c r="FQ130" s="45">
        <f>SUMIFS('ATL RAW'!$J:$J,'ATL RAW'!$I:$I,'ATL GA Inventory'!$B130,'ATL RAW'!$L:$L,'ATL GA Inventory'!FQ$3)+SUMIFS('ATL CR'!$J:$J,'ATL CR'!$I:$I,'ATL GA Inventory'!$B130,'ATL CR'!$L:$L,'ATL GA Inventory'!FQ$3)</f>
        <v>0</v>
      </c>
      <c r="FR130" s="45">
        <f>SUMIFS('ATL RAW'!$J:$J,'ATL RAW'!$I:$I,'ATL GA Inventory'!$B130,'ATL RAW'!$L:$L,'ATL GA Inventory'!FR$3)+SUMIFS('ATL CR'!$J:$J,'ATL CR'!$I:$I,'ATL GA Inventory'!$B130,'ATL CR'!$L:$L,'ATL GA Inventory'!FR$3)</f>
        <v>0</v>
      </c>
      <c r="FS130" s="45">
        <f>SUMIFS('ATL RAW'!$J:$J,'ATL RAW'!$I:$I,'ATL GA Inventory'!$B130,'ATL RAW'!$L:$L,'ATL GA Inventory'!FS$3)+SUMIFS('ATL CR'!$J:$J,'ATL CR'!$I:$I,'ATL GA Inventory'!$B130,'ATL CR'!$L:$L,'ATL GA Inventory'!FS$3)</f>
        <v>0</v>
      </c>
      <c r="FT130" s="45">
        <f>SUMIFS('ATL RAW'!$J:$J,'ATL RAW'!$I:$I,'ATL GA Inventory'!$B130,'ATL RAW'!$L:$L,'ATL GA Inventory'!FT$3)+SUMIFS('ATL CR'!$J:$J,'ATL CR'!$I:$I,'ATL GA Inventory'!$B130,'ATL CR'!$L:$L,'ATL GA Inventory'!FT$3)</f>
        <v>0</v>
      </c>
      <c r="FU130" s="45">
        <f>SUMIFS('ATL RAW'!$J:$J,'ATL RAW'!$I:$I,'ATL GA Inventory'!$B130,'ATL RAW'!$L:$L,'ATL GA Inventory'!FU$3)+SUMIFS('ATL CR'!$J:$J,'ATL CR'!$I:$I,'ATL GA Inventory'!$B130,'ATL CR'!$L:$L,'ATL GA Inventory'!FU$3)</f>
        <v>0</v>
      </c>
      <c r="FV130" s="45">
        <f>SUMIFS('ATL RAW'!$J:$J,'ATL RAW'!$I:$I,'ATL GA Inventory'!$B130,'ATL RAW'!$L:$L,'ATL GA Inventory'!FV$3)+SUMIFS('ATL CR'!$J:$J,'ATL CR'!$I:$I,'ATL GA Inventory'!$B130,'ATL CR'!$L:$L,'ATL GA Inventory'!FV$3)</f>
        <v>0</v>
      </c>
      <c r="FW130" s="45">
        <f>SUMIFS('ATL RAW'!$J:$J,'ATL RAW'!$I:$I,'ATL GA Inventory'!$B130,'ATL RAW'!$L:$L,'ATL GA Inventory'!FW$3)+SUMIFS('ATL CR'!$J:$J,'ATL CR'!$I:$I,'ATL GA Inventory'!$B130,'ATL CR'!$L:$L,'ATL GA Inventory'!FW$3)</f>
        <v>0</v>
      </c>
      <c r="FX130" s="45">
        <f>SUMIFS('ATL RAW'!$J:$J,'ATL RAW'!$I:$I,'ATL GA Inventory'!$B130,'ATL RAW'!$L:$L,'ATL GA Inventory'!FX$3)+SUMIFS('ATL CR'!$J:$J,'ATL CR'!$I:$I,'ATL GA Inventory'!$B130,'ATL CR'!$L:$L,'ATL GA Inventory'!FX$3)</f>
        <v>0</v>
      </c>
      <c r="FY130" s="45">
        <f>SUMIFS('ATL RAW'!$J:$J,'ATL RAW'!$I:$I,'ATL GA Inventory'!$B130,'ATL RAW'!$L:$L,'ATL GA Inventory'!FY$3)+SUMIFS('ATL CR'!$J:$J,'ATL CR'!$I:$I,'ATL GA Inventory'!$B130,'ATL CR'!$L:$L,'ATL GA Inventory'!FY$3)</f>
        <v>0</v>
      </c>
      <c r="FZ130" s="45">
        <f>SUMIFS('ATL RAW'!$J:$J,'ATL RAW'!$I:$I,'ATL GA Inventory'!$B130,'ATL RAW'!$L:$L,'ATL GA Inventory'!FZ$3)+SUMIFS('ATL CR'!$J:$J,'ATL CR'!$I:$I,'ATL GA Inventory'!$B130,'ATL CR'!$L:$L,'ATL GA Inventory'!FZ$3)</f>
        <v>0</v>
      </c>
      <c r="GA130" s="45">
        <f>SUMIFS('ATL RAW'!$J:$J,'ATL RAW'!$I:$I,'ATL GA Inventory'!$B130,'ATL RAW'!$L:$L,'ATL GA Inventory'!GA$3)+SUMIFS('ATL CR'!$J:$J,'ATL CR'!$I:$I,'ATL GA Inventory'!$B130,'ATL CR'!$L:$L,'ATL GA Inventory'!GA$3)</f>
        <v>0</v>
      </c>
      <c r="GB130" s="45">
        <f>SUMIFS('ATL RAW'!$J:$J,'ATL RAW'!$I:$I,'ATL GA Inventory'!$B130,'ATL RAW'!$L:$L,'ATL GA Inventory'!GB$3)+SUMIFS('ATL CR'!$J:$J,'ATL CR'!$I:$I,'ATL GA Inventory'!$B130,'ATL CR'!$L:$L,'ATL GA Inventory'!GB$3)</f>
        <v>0</v>
      </c>
      <c r="GC130" s="45">
        <f>SUMIFS('ATL RAW'!$J:$J,'ATL RAW'!$I:$I,'ATL GA Inventory'!$B130,'ATL RAW'!$L:$L,'ATL GA Inventory'!GC$3)+SUMIFS('ATL CR'!$J:$J,'ATL CR'!$I:$I,'ATL GA Inventory'!$B130,'ATL CR'!$L:$L,'ATL GA Inventory'!GC$3)</f>
        <v>0</v>
      </c>
      <c r="GD130" s="45">
        <f>SUMIFS('ATL RAW'!$J:$J,'ATL RAW'!$I:$I,'ATL GA Inventory'!$B130,'ATL RAW'!$L:$L,'ATL GA Inventory'!GD$3)+SUMIFS('ATL CR'!$J:$J,'ATL CR'!$I:$I,'ATL GA Inventory'!$B130,'ATL CR'!$L:$L,'ATL GA Inventory'!GD$3)</f>
        <v>0</v>
      </c>
      <c r="GE130" s="45">
        <f>SUMIFS('ATL RAW'!$J:$J,'ATL RAW'!$I:$I,'ATL GA Inventory'!$B130,'ATL RAW'!$L:$L,'ATL GA Inventory'!GE$3)+SUMIFS('ATL CR'!$J:$J,'ATL CR'!$I:$I,'ATL GA Inventory'!$B130,'ATL CR'!$L:$L,'ATL GA Inventory'!GE$3)</f>
        <v>0</v>
      </c>
      <c r="GF130" s="45">
        <f>SUMIFS('ATL RAW'!$J:$J,'ATL RAW'!$I:$I,'ATL GA Inventory'!$B130,'ATL RAW'!$L:$L,'ATL GA Inventory'!GF$3)+SUMIFS('ATL CR'!$J:$J,'ATL CR'!$I:$I,'ATL GA Inventory'!$B130,'ATL CR'!$L:$L,'ATL GA Inventory'!GF$3)</f>
        <v>0</v>
      </c>
      <c r="GG130" s="45">
        <f>SUMIFS('ATL RAW'!$J:$J,'ATL RAW'!$I:$I,'ATL GA Inventory'!$B130,'ATL RAW'!$L:$L,'ATL GA Inventory'!GG$3)+SUMIFS('ATL CR'!$J:$J,'ATL CR'!$I:$I,'ATL GA Inventory'!$B130,'ATL CR'!$L:$L,'ATL GA Inventory'!GG$3)</f>
        <v>0</v>
      </c>
      <c r="GH130" s="45">
        <f>SUMIFS('ATL RAW'!$J:$J,'ATL RAW'!$I:$I,'ATL GA Inventory'!$B130,'ATL RAW'!$L:$L,'ATL GA Inventory'!GH$3)+SUMIFS('ATL CR'!$J:$J,'ATL CR'!$I:$I,'ATL GA Inventory'!$B130,'ATL CR'!$L:$L,'ATL GA Inventory'!GH$3)</f>
        <v>0</v>
      </c>
      <c r="GI130" s="45">
        <f>SUMIFS('ATL RAW'!$J:$J,'ATL RAW'!$I:$I,'ATL GA Inventory'!$B130,'ATL RAW'!$L:$L,'ATL GA Inventory'!GI$3)+SUMIFS('ATL CR'!$J:$J,'ATL CR'!$I:$I,'ATL GA Inventory'!$B130,'ATL CR'!$L:$L,'ATL GA Inventory'!GI$3)</f>
        <v>0</v>
      </c>
      <c r="GJ130" s="45">
        <f>SUMIFS('ATL RAW'!$J:$J,'ATL RAW'!$I:$I,'ATL GA Inventory'!$B130,'ATL RAW'!$L:$L,'ATL GA Inventory'!GJ$3)+SUMIFS('ATL CR'!$J:$J,'ATL CR'!$I:$I,'ATL GA Inventory'!$B130,'ATL CR'!$L:$L,'ATL GA Inventory'!GJ$3)</f>
        <v>0</v>
      </c>
      <c r="GK130" s="45">
        <f>SUMIFS('ATL RAW'!$J:$J,'ATL RAW'!$I:$I,'ATL GA Inventory'!$B130,'ATL RAW'!$L:$L,'ATL GA Inventory'!GK$3)+SUMIFS('ATL CR'!$J:$J,'ATL CR'!$I:$I,'ATL GA Inventory'!$B130,'ATL CR'!$L:$L,'ATL GA Inventory'!GK$3)</f>
        <v>0</v>
      </c>
      <c r="GL130" s="45">
        <f>SUMIFS('ATL RAW'!$J:$J,'ATL RAW'!$I:$I,'ATL GA Inventory'!$B130,'ATL RAW'!$L:$L,'ATL GA Inventory'!GL$3)+SUMIFS('ATL CR'!$J:$J,'ATL CR'!$I:$I,'ATL GA Inventory'!$B130,'ATL CR'!$L:$L,'ATL GA Inventory'!GL$3)</f>
        <v>0</v>
      </c>
      <c r="GM130" s="45">
        <f>SUMIFS('ATL RAW'!$J:$J,'ATL RAW'!$I:$I,'ATL GA Inventory'!$B130,'ATL RAW'!$L:$L,'ATL GA Inventory'!GM$3)+SUMIFS('ATL CR'!$J:$J,'ATL CR'!$I:$I,'ATL GA Inventory'!$B130,'ATL CR'!$L:$L,'ATL GA Inventory'!GM$3)</f>
        <v>0</v>
      </c>
      <c r="GN130" s="45">
        <f>SUMIFS('ATL RAW'!$J:$J,'ATL RAW'!$I:$I,'ATL GA Inventory'!$B130,'ATL RAW'!$L:$L,'ATL GA Inventory'!GN$3)+SUMIFS('ATL CR'!$J:$J,'ATL CR'!$I:$I,'ATL GA Inventory'!$B130,'ATL CR'!$L:$L,'ATL GA Inventory'!GN$3)</f>
        <v>0</v>
      </c>
      <c r="GO130" s="45">
        <f>SUMIFS('ATL RAW'!$J:$J,'ATL RAW'!$I:$I,'ATL GA Inventory'!$B130,'ATL RAW'!$L:$L,'ATL GA Inventory'!GO$3)+SUMIFS('ATL CR'!$J:$J,'ATL CR'!$I:$I,'ATL GA Inventory'!$B130,'ATL CR'!$L:$L,'ATL GA Inventory'!GO$3)</f>
        <v>0</v>
      </c>
      <c r="GP130" s="45">
        <f>SUMIFS('ATL RAW'!$J:$J,'ATL RAW'!$I:$I,'ATL GA Inventory'!$B130,'ATL RAW'!$L:$L,'ATL GA Inventory'!GP$3)+SUMIFS('ATL CR'!$J:$J,'ATL CR'!$I:$I,'ATL GA Inventory'!$B130,'ATL CR'!$L:$L,'ATL GA Inventory'!GP$3)</f>
        <v>0</v>
      </c>
      <c r="GQ130" s="45">
        <f>SUMIFS('ATL RAW'!$J:$J,'ATL RAW'!$I:$I,'ATL GA Inventory'!$B130,'ATL RAW'!$L:$L,'ATL GA Inventory'!GQ$3)+SUMIFS('ATL CR'!$J:$J,'ATL CR'!$I:$I,'ATL GA Inventory'!$B130,'ATL CR'!$L:$L,'ATL GA Inventory'!GQ$3)</f>
        <v>0</v>
      </c>
      <c r="GR130" s="45">
        <f>SUMIFS('ATL RAW'!$J:$J,'ATL RAW'!$I:$I,'ATL GA Inventory'!$B130,'ATL RAW'!$L:$L,'ATL GA Inventory'!GR$3)+SUMIFS('ATL CR'!$J:$J,'ATL CR'!$I:$I,'ATL GA Inventory'!$B130,'ATL CR'!$L:$L,'ATL GA Inventory'!GR$3)</f>
        <v>0</v>
      </c>
      <c r="GS130" s="45">
        <f>SUMIFS('ATL RAW'!$J:$J,'ATL RAW'!$I:$I,'ATL GA Inventory'!$B130,'ATL RAW'!$L:$L,'ATL GA Inventory'!GS$3)+SUMIFS('ATL CR'!$J:$J,'ATL CR'!$I:$I,'ATL GA Inventory'!$B130,'ATL CR'!$L:$L,'ATL GA Inventory'!GS$3)</f>
        <v>0</v>
      </c>
      <c r="GT130" s="45">
        <f>SUMIFS('ATL RAW'!$J:$J,'ATL RAW'!$I:$I,'ATL GA Inventory'!$B130,'ATL RAW'!$L:$L,'ATL GA Inventory'!GT$3)+SUMIFS('ATL CR'!$J:$J,'ATL CR'!$I:$I,'ATL GA Inventory'!$B130,'ATL CR'!$L:$L,'ATL GA Inventory'!GT$3)</f>
        <v>0</v>
      </c>
      <c r="GU130" s="45">
        <f>SUMIFS('ATL RAW'!$J:$J,'ATL RAW'!$I:$I,'ATL GA Inventory'!$B130,'ATL RAW'!$L:$L,'ATL GA Inventory'!GU$3)+SUMIFS('ATL CR'!$J:$J,'ATL CR'!$I:$I,'ATL GA Inventory'!$B130,'ATL CR'!$L:$L,'ATL GA Inventory'!GU$3)</f>
        <v>0</v>
      </c>
      <c r="GV130" s="45">
        <f>SUMIFS('ATL RAW'!$J:$J,'ATL RAW'!$I:$I,'ATL GA Inventory'!$B130,'ATL RAW'!$L:$L,'ATL GA Inventory'!GV$3)+SUMIFS('ATL CR'!$J:$J,'ATL CR'!$I:$I,'ATL GA Inventory'!$B130,'ATL CR'!$L:$L,'ATL GA Inventory'!GV$3)</f>
        <v>0</v>
      </c>
      <c r="GW130" s="45">
        <f>SUMIFS('ATL RAW'!$J:$J,'ATL RAW'!$I:$I,'ATL GA Inventory'!$B130,'ATL RAW'!$L:$L,'ATL GA Inventory'!GW$3)+SUMIFS('ATL CR'!$J:$J,'ATL CR'!$I:$I,'ATL GA Inventory'!$B130,'ATL CR'!$L:$L,'ATL GA Inventory'!GW$3)</f>
        <v>0</v>
      </c>
      <c r="GX130" s="45">
        <f>SUMIFS('ATL RAW'!$J:$J,'ATL RAW'!$I:$I,'ATL GA Inventory'!$B130,'ATL RAW'!$L:$L,'ATL GA Inventory'!GX$3)+SUMIFS('ATL CR'!$J:$J,'ATL CR'!$I:$I,'ATL GA Inventory'!$B130,'ATL CR'!$L:$L,'ATL GA Inventory'!GX$3)</f>
        <v>0</v>
      </c>
      <c r="GY130" s="45">
        <f>SUMIFS('ATL RAW'!$J:$J,'ATL RAW'!$I:$I,'ATL GA Inventory'!$B130,'ATL RAW'!$L:$L,'ATL GA Inventory'!GY$3)+SUMIFS('ATL CR'!$J:$J,'ATL CR'!$I:$I,'ATL GA Inventory'!$B130,'ATL CR'!$L:$L,'ATL GA Inventory'!GY$3)</f>
        <v>0</v>
      </c>
    </row>
    <row r="131" spans="1:207" ht="15.75" hidden="1" thickBot="1">
      <c r="A131" s="12"/>
      <c r="B131" s="11">
        <v>0</v>
      </c>
      <c r="C131" s="11"/>
      <c r="D131" s="10">
        <v>0</v>
      </c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9"/>
      <c r="AL131" s="9"/>
      <c r="AM131" s="9"/>
      <c r="AN131" s="9"/>
      <c r="AO131" s="9"/>
      <c r="AP131" s="9"/>
      <c r="AQ131" s="9"/>
      <c r="AR131" s="9"/>
      <c r="AS131" s="9"/>
      <c r="AT131" s="9"/>
      <c r="AU131" s="9"/>
      <c r="AV131" s="9"/>
      <c r="AW131" s="9"/>
      <c r="AX131" s="9"/>
      <c r="AY131" s="9"/>
      <c r="AZ131" s="9"/>
      <c r="BA131" s="9"/>
      <c r="BB131" s="9"/>
      <c r="BC131" s="9"/>
      <c r="BD131" s="9"/>
      <c r="BE131" s="9"/>
      <c r="BF131" s="9"/>
      <c r="BG131" s="9"/>
      <c r="BH131" s="9"/>
      <c r="BI131" s="9"/>
      <c r="BJ131" s="9"/>
      <c r="BK131" s="9"/>
      <c r="BL131" s="9"/>
      <c r="BM131" s="9"/>
      <c r="BN131" s="9"/>
      <c r="BO131" s="9"/>
      <c r="BP131" s="9"/>
      <c r="BQ131" s="9"/>
      <c r="BR131" s="9"/>
      <c r="BS131" s="9"/>
      <c r="BT131" s="9"/>
      <c r="BU131" s="9"/>
      <c r="BV131" s="9"/>
      <c r="BW131" s="9"/>
      <c r="BX131" s="9"/>
      <c r="BY131" s="9"/>
      <c r="BZ131" s="9"/>
      <c r="CA131" s="9"/>
      <c r="CB131" s="9"/>
      <c r="CC131" s="9"/>
      <c r="CD131" s="9"/>
      <c r="CE131" s="9"/>
      <c r="CF131" s="9"/>
      <c r="CG131" s="9"/>
      <c r="CH131" s="9"/>
      <c r="CI131" s="9"/>
      <c r="CJ131" s="9"/>
      <c r="CK131" s="9"/>
      <c r="CL131" s="9"/>
      <c r="CM131" s="9"/>
      <c r="CN131" s="9"/>
      <c r="CO131" s="9"/>
      <c r="CP131" s="9"/>
      <c r="CQ131" s="9"/>
      <c r="CR131" s="9"/>
      <c r="CS131" s="9"/>
      <c r="CT131" s="9"/>
      <c r="CU131" s="9"/>
      <c r="CV131" s="9"/>
      <c r="CW131" s="9"/>
      <c r="CX131" s="9"/>
      <c r="CY131" s="9"/>
      <c r="CZ131" s="9"/>
      <c r="DA131" s="9"/>
      <c r="DB131" s="9"/>
      <c r="DC131" s="9"/>
      <c r="DD131" s="9"/>
      <c r="DE131" s="9"/>
      <c r="DF131" s="9"/>
      <c r="DG131" s="9"/>
      <c r="DH131" s="9"/>
      <c r="DI131" s="9"/>
      <c r="DJ131" s="9"/>
      <c r="DK131" s="9"/>
      <c r="DL131" s="9"/>
      <c r="DM131" s="9"/>
      <c r="DN131" s="9"/>
      <c r="DO131" s="9"/>
      <c r="DP131" s="9"/>
      <c r="DQ131" s="9"/>
      <c r="DR131" s="9"/>
      <c r="DS131" s="9"/>
      <c r="DT131" s="9"/>
      <c r="DU131" s="9"/>
      <c r="DV131" s="9"/>
      <c r="DW131" s="9"/>
      <c r="DX131" s="9"/>
      <c r="DY131" s="9"/>
      <c r="DZ131" s="9"/>
      <c r="EA131" s="9"/>
      <c r="EB131" s="9"/>
      <c r="EC131" s="9"/>
      <c r="ED131" s="9"/>
      <c r="EE131" s="9"/>
      <c r="EF131" s="9"/>
      <c r="EG131" s="9"/>
      <c r="EH131" s="9"/>
      <c r="EI131" s="9"/>
      <c r="EJ131" s="9"/>
      <c r="EK131" s="9"/>
      <c r="EL131" s="9"/>
      <c r="EM131" s="9"/>
      <c r="EN131" s="9"/>
      <c r="EO131" s="9"/>
      <c r="EP131" s="9"/>
      <c r="EQ131" s="9"/>
      <c r="ER131" s="9"/>
      <c r="ES131" s="9"/>
      <c r="ET131" s="9"/>
      <c r="EU131" s="9"/>
      <c r="EV131" s="9"/>
      <c r="EW131" s="9"/>
      <c r="EX131" s="9"/>
      <c r="EY131" s="9"/>
      <c r="EZ131" s="9"/>
      <c r="FA131" s="9"/>
      <c r="FB131" s="9"/>
      <c r="FC131" s="9"/>
      <c r="FD131" s="9"/>
      <c r="FE131" s="9"/>
      <c r="FF131" s="9"/>
      <c r="FG131" s="9"/>
      <c r="FH131" s="9"/>
      <c r="FI131" s="9"/>
      <c r="FJ131" s="9"/>
      <c r="FK131" s="9"/>
      <c r="FL131" s="9"/>
      <c r="FM131" s="9"/>
      <c r="FN131" s="9"/>
      <c r="FO131" s="9"/>
      <c r="FP131" s="9"/>
      <c r="FQ131" s="9"/>
      <c r="FR131" s="9"/>
      <c r="FS131" s="9"/>
      <c r="FT131" s="9"/>
      <c r="FU131" s="9"/>
      <c r="FV131" s="9"/>
      <c r="FW131" s="9"/>
      <c r="FX131" s="9"/>
      <c r="FY131" s="9"/>
      <c r="FZ131" s="9"/>
      <c r="GA131" s="9"/>
      <c r="GB131" s="9"/>
      <c r="GC131" s="9"/>
      <c r="GD131" s="9"/>
      <c r="GE131" s="9"/>
      <c r="GF131" s="9"/>
      <c r="GG131" s="9"/>
      <c r="GH131" s="9"/>
      <c r="GI131" s="9"/>
      <c r="GJ131" s="9"/>
      <c r="GK131" s="9"/>
      <c r="GL131" s="9"/>
      <c r="GM131" s="9"/>
      <c r="GN131" s="9"/>
      <c r="GO131" s="9"/>
      <c r="GP131" s="9"/>
      <c r="GQ131" s="9"/>
      <c r="GR131" s="9"/>
      <c r="GS131" s="9"/>
      <c r="GT131" s="9"/>
      <c r="GU131" s="9"/>
      <c r="GV131" s="9"/>
      <c r="GW131" s="9"/>
      <c r="GX131" s="9"/>
      <c r="GY131" s="9"/>
    </row>
    <row r="132" spans="1:207" hidden="1">
      <c r="A132" s="8" t="s">
        <v>937</v>
      </c>
      <c r="B132" s="8">
        <f t="shared" ref="B132:D135" si="16">B70</f>
        <v>49301155</v>
      </c>
      <c r="C132" s="8" t="str">
        <f t="shared" si="16"/>
        <v>Q.PEAK DUO  XL-G10.C</v>
      </c>
      <c r="D132" s="7">
        <f t="shared" si="16"/>
        <v>475</v>
      </c>
      <c r="E132" s="6">
        <f t="shared" ref="E132:E163" si="17">E5-E70</f>
        <v>0</v>
      </c>
      <c r="F132" s="6">
        <f t="shared" ref="F132:BQ132" si="18">E132+F5-F70</f>
        <v>0</v>
      </c>
      <c r="G132" s="6">
        <f t="shared" si="18"/>
        <v>0</v>
      </c>
      <c r="H132" s="6">
        <f t="shared" si="18"/>
        <v>0</v>
      </c>
      <c r="I132" s="6">
        <f t="shared" si="18"/>
        <v>0</v>
      </c>
      <c r="J132" s="6">
        <f t="shared" si="18"/>
        <v>0</v>
      </c>
      <c r="K132" s="6">
        <f t="shared" si="18"/>
        <v>0</v>
      </c>
      <c r="L132" s="6">
        <f t="shared" si="18"/>
        <v>0</v>
      </c>
      <c r="M132" s="6">
        <f t="shared" si="18"/>
        <v>0</v>
      </c>
      <c r="N132" s="6">
        <f t="shared" si="18"/>
        <v>0</v>
      </c>
      <c r="O132" s="6">
        <f t="shared" si="18"/>
        <v>0</v>
      </c>
      <c r="P132" s="6">
        <f t="shared" si="18"/>
        <v>0</v>
      </c>
      <c r="Q132" s="6">
        <f t="shared" si="18"/>
        <v>0</v>
      </c>
      <c r="R132" s="6">
        <f t="shared" si="18"/>
        <v>0</v>
      </c>
      <c r="S132" s="6">
        <f t="shared" si="18"/>
        <v>0</v>
      </c>
      <c r="T132" s="6">
        <f t="shared" si="18"/>
        <v>0</v>
      </c>
      <c r="U132" s="6">
        <f t="shared" si="18"/>
        <v>0</v>
      </c>
      <c r="V132" s="6">
        <f t="shared" si="18"/>
        <v>0</v>
      </c>
      <c r="W132" s="6">
        <f t="shared" si="18"/>
        <v>0</v>
      </c>
      <c r="X132" s="6">
        <f t="shared" si="18"/>
        <v>0</v>
      </c>
      <c r="Y132" s="6">
        <f t="shared" si="18"/>
        <v>0</v>
      </c>
      <c r="Z132" s="6">
        <f t="shared" si="18"/>
        <v>0</v>
      </c>
      <c r="AA132" s="6">
        <f t="shared" si="18"/>
        <v>377</v>
      </c>
      <c r="AB132" s="6">
        <f t="shared" si="18"/>
        <v>5945</v>
      </c>
      <c r="AC132" s="6">
        <f t="shared" si="18"/>
        <v>10121</v>
      </c>
      <c r="AD132" s="6">
        <f t="shared" si="18"/>
        <v>10121</v>
      </c>
      <c r="AE132" s="6">
        <f t="shared" si="18"/>
        <v>10121</v>
      </c>
      <c r="AF132" s="6">
        <f t="shared" si="18"/>
        <v>10121</v>
      </c>
      <c r="AG132" s="6">
        <f t="shared" si="18"/>
        <v>10121</v>
      </c>
      <c r="AH132" s="6">
        <f t="shared" si="18"/>
        <v>10121</v>
      </c>
      <c r="AI132" s="6">
        <f t="shared" si="18"/>
        <v>10121</v>
      </c>
      <c r="AJ132" s="6">
        <f t="shared" si="18"/>
        <v>10121</v>
      </c>
      <c r="AK132" s="6">
        <f t="shared" si="18"/>
        <v>8845</v>
      </c>
      <c r="AL132" s="6">
        <f t="shared" si="18"/>
        <v>8845</v>
      </c>
      <c r="AM132" s="6">
        <f t="shared" si="18"/>
        <v>8845</v>
      </c>
      <c r="AN132" s="6">
        <f t="shared" si="18"/>
        <v>8845</v>
      </c>
      <c r="AO132" s="6">
        <f t="shared" si="18"/>
        <v>8845</v>
      </c>
      <c r="AP132" s="6">
        <f t="shared" si="18"/>
        <v>8845</v>
      </c>
      <c r="AQ132" s="6">
        <f t="shared" si="18"/>
        <v>8845</v>
      </c>
      <c r="AR132" s="6">
        <f t="shared" si="18"/>
        <v>8845</v>
      </c>
      <c r="AS132" s="6">
        <f t="shared" si="18"/>
        <v>8845</v>
      </c>
      <c r="AT132" s="6">
        <f t="shared" si="18"/>
        <v>8845</v>
      </c>
      <c r="AU132" s="6">
        <f t="shared" si="18"/>
        <v>8845</v>
      </c>
      <c r="AV132" s="6">
        <f t="shared" si="18"/>
        <v>8845</v>
      </c>
      <c r="AW132" s="6">
        <f t="shared" si="18"/>
        <v>8845</v>
      </c>
      <c r="AX132" s="6">
        <f t="shared" si="18"/>
        <v>8845</v>
      </c>
      <c r="AY132" s="6">
        <f t="shared" si="18"/>
        <v>8845</v>
      </c>
      <c r="AZ132" s="6">
        <f t="shared" si="18"/>
        <v>8845</v>
      </c>
      <c r="BA132" s="6">
        <f t="shared" si="18"/>
        <v>8845</v>
      </c>
      <c r="BB132" s="6">
        <f t="shared" si="18"/>
        <v>6757</v>
      </c>
      <c r="BC132" s="6">
        <f t="shared" si="18"/>
        <v>4669</v>
      </c>
      <c r="BD132" s="6">
        <f t="shared" si="18"/>
        <v>2581</v>
      </c>
      <c r="BE132" s="6">
        <f t="shared" si="18"/>
        <v>2581</v>
      </c>
      <c r="BF132" s="6">
        <f t="shared" si="18"/>
        <v>1189</v>
      </c>
      <c r="BG132" s="6">
        <f t="shared" si="18"/>
        <v>1189</v>
      </c>
      <c r="BH132" s="6">
        <f t="shared" si="18"/>
        <v>1189</v>
      </c>
      <c r="BI132" s="6">
        <f t="shared" si="18"/>
        <v>0</v>
      </c>
      <c r="BJ132" s="6">
        <f t="shared" si="18"/>
        <v>0</v>
      </c>
      <c r="BK132" s="6">
        <f t="shared" si="18"/>
        <v>0</v>
      </c>
      <c r="BL132" s="6">
        <f t="shared" si="18"/>
        <v>0</v>
      </c>
      <c r="BM132" s="6">
        <f t="shared" si="18"/>
        <v>0</v>
      </c>
      <c r="BN132" s="6">
        <f t="shared" si="18"/>
        <v>0</v>
      </c>
      <c r="BO132" s="6">
        <f t="shared" si="18"/>
        <v>0</v>
      </c>
      <c r="BP132" s="6">
        <f t="shared" si="18"/>
        <v>0</v>
      </c>
      <c r="BQ132" s="6">
        <f t="shared" si="18"/>
        <v>0</v>
      </c>
      <c r="BR132" s="6">
        <f t="shared" ref="BR132:EC132" si="19">BQ132+BR5-BR70</f>
        <v>0</v>
      </c>
      <c r="BS132" s="6">
        <f t="shared" si="19"/>
        <v>0</v>
      </c>
      <c r="BT132" s="6">
        <f t="shared" si="19"/>
        <v>0</v>
      </c>
      <c r="BU132" s="6">
        <f t="shared" si="19"/>
        <v>0</v>
      </c>
      <c r="BV132" s="6">
        <f t="shared" si="19"/>
        <v>0</v>
      </c>
      <c r="BW132" s="6">
        <f t="shared" si="19"/>
        <v>0</v>
      </c>
      <c r="BX132" s="6">
        <f t="shared" si="19"/>
        <v>0</v>
      </c>
      <c r="BY132" s="6">
        <f t="shared" si="19"/>
        <v>0</v>
      </c>
      <c r="BZ132" s="6">
        <f t="shared" si="19"/>
        <v>0</v>
      </c>
      <c r="CA132" s="6">
        <f t="shared" si="19"/>
        <v>0</v>
      </c>
      <c r="CB132" s="6">
        <f t="shared" si="19"/>
        <v>0</v>
      </c>
      <c r="CC132" s="6">
        <f t="shared" si="19"/>
        <v>0</v>
      </c>
      <c r="CD132" s="6">
        <f t="shared" si="19"/>
        <v>0</v>
      </c>
      <c r="CE132" s="6">
        <f t="shared" si="19"/>
        <v>0</v>
      </c>
      <c r="CF132" s="6">
        <f t="shared" si="19"/>
        <v>0</v>
      </c>
      <c r="CG132" s="6">
        <f t="shared" si="19"/>
        <v>0</v>
      </c>
      <c r="CH132" s="6">
        <f t="shared" si="19"/>
        <v>0</v>
      </c>
      <c r="CI132" s="6">
        <f t="shared" si="19"/>
        <v>0</v>
      </c>
      <c r="CJ132" s="6">
        <f t="shared" si="19"/>
        <v>0</v>
      </c>
      <c r="CK132" s="6">
        <f t="shared" si="19"/>
        <v>0</v>
      </c>
      <c r="CL132" s="6">
        <f t="shared" si="19"/>
        <v>0</v>
      </c>
      <c r="CM132" s="6">
        <f t="shared" si="19"/>
        <v>0</v>
      </c>
      <c r="CN132" s="6">
        <f t="shared" si="19"/>
        <v>0</v>
      </c>
      <c r="CO132" s="6">
        <f t="shared" si="19"/>
        <v>0</v>
      </c>
      <c r="CP132" s="6">
        <f t="shared" si="19"/>
        <v>0</v>
      </c>
      <c r="CQ132" s="6">
        <f t="shared" si="19"/>
        <v>0</v>
      </c>
      <c r="CR132" s="6">
        <f t="shared" si="19"/>
        <v>0</v>
      </c>
      <c r="CS132" s="6">
        <f t="shared" si="19"/>
        <v>0</v>
      </c>
      <c r="CT132" s="6">
        <f t="shared" si="19"/>
        <v>0</v>
      </c>
      <c r="CU132" s="6">
        <f t="shared" si="19"/>
        <v>0</v>
      </c>
      <c r="CV132" s="6">
        <f t="shared" si="19"/>
        <v>0</v>
      </c>
      <c r="CW132" s="6">
        <f t="shared" si="19"/>
        <v>0</v>
      </c>
      <c r="CX132" s="6">
        <f t="shared" si="19"/>
        <v>0</v>
      </c>
      <c r="CY132" s="6">
        <f t="shared" si="19"/>
        <v>0</v>
      </c>
      <c r="CZ132" s="6">
        <f t="shared" si="19"/>
        <v>0</v>
      </c>
      <c r="DA132" s="6">
        <f t="shared" si="19"/>
        <v>0</v>
      </c>
      <c r="DB132" s="6">
        <f t="shared" si="19"/>
        <v>0</v>
      </c>
      <c r="DC132" s="6">
        <f t="shared" si="19"/>
        <v>0</v>
      </c>
      <c r="DD132" s="6">
        <f t="shared" si="19"/>
        <v>0</v>
      </c>
      <c r="DE132" s="6">
        <f t="shared" si="19"/>
        <v>0</v>
      </c>
      <c r="DF132" s="6">
        <f t="shared" si="19"/>
        <v>0</v>
      </c>
      <c r="DG132" s="6">
        <f t="shared" si="19"/>
        <v>0</v>
      </c>
      <c r="DH132" s="6">
        <f t="shared" si="19"/>
        <v>0</v>
      </c>
      <c r="DI132" s="6">
        <f t="shared" si="19"/>
        <v>0</v>
      </c>
      <c r="DJ132" s="6">
        <f t="shared" si="19"/>
        <v>0</v>
      </c>
      <c r="DK132" s="6">
        <f t="shared" si="19"/>
        <v>0</v>
      </c>
      <c r="DL132" s="6">
        <f t="shared" si="19"/>
        <v>0</v>
      </c>
      <c r="DM132" s="6">
        <f t="shared" si="19"/>
        <v>0</v>
      </c>
      <c r="DN132" s="6">
        <f t="shared" si="19"/>
        <v>0</v>
      </c>
      <c r="DO132" s="6">
        <f t="shared" si="19"/>
        <v>0</v>
      </c>
      <c r="DP132" s="6">
        <f t="shared" si="19"/>
        <v>0</v>
      </c>
      <c r="DQ132" s="6">
        <f t="shared" si="19"/>
        <v>0</v>
      </c>
      <c r="DR132" s="6">
        <f t="shared" si="19"/>
        <v>0</v>
      </c>
      <c r="DS132" s="6">
        <f t="shared" si="19"/>
        <v>0</v>
      </c>
      <c r="DT132" s="6">
        <f t="shared" si="19"/>
        <v>0</v>
      </c>
      <c r="DU132" s="6">
        <f t="shared" si="19"/>
        <v>0</v>
      </c>
      <c r="DV132" s="6">
        <f t="shared" si="19"/>
        <v>0</v>
      </c>
      <c r="DW132" s="6">
        <f t="shared" si="19"/>
        <v>0</v>
      </c>
      <c r="DX132" s="6">
        <f t="shared" si="19"/>
        <v>0</v>
      </c>
      <c r="DY132" s="6">
        <f t="shared" si="19"/>
        <v>0</v>
      </c>
      <c r="DZ132" s="6">
        <f t="shared" si="19"/>
        <v>0</v>
      </c>
      <c r="EA132" s="6">
        <f t="shared" si="19"/>
        <v>0</v>
      </c>
      <c r="EB132" s="6">
        <f t="shared" si="19"/>
        <v>0</v>
      </c>
      <c r="EC132" s="6">
        <f t="shared" si="19"/>
        <v>0</v>
      </c>
      <c r="ED132" s="6">
        <f t="shared" ref="ED132:GO132" si="20">EC132+ED5-ED70</f>
        <v>0</v>
      </c>
      <c r="EE132" s="6">
        <f t="shared" si="20"/>
        <v>0</v>
      </c>
      <c r="EF132" s="6">
        <f t="shared" si="20"/>
        <v>0</v>
      </c>
      <c r="EG132" s="6">
        <f t="shared" si="20"/>
        <v>0</v>
      </c>
      <c r="EH132" s="6">
        <f t="shared" si="20"/>
        <v>0</v>
      </c>
      <c r="EI132" s="6">
        <f t="shared" si="20"/>
        <v>0</v>
      </c>
      <c r="EJ132" s="6">
        <f t="shared" si="20"/>
        <v>0</v>
      </c>
      <c r="EK132" s="6">
        <f t="shared" si="20"/>
        <v>0</v>
      </c>
      <c r="EL132" s="6">
        <f t="shared" si="20"/>
        <v>0</v>
      </c>
      <c r="EM132" s="6">
        <f t="shared" si="20"/>
        <v>0</v>
      </c>
      <c r="EN132" s="6">
        <f t="shared" si="20"/>
        <v>0</v>
      </c>
      <c r="EO132" s="6">
        <f t="shared" si="20"/>
        <v>0</v>
      </c>
      <c r="EP132" s="6">
        <f t="shared" si="20"/>
        <v>0</v>
      </c>
      <c r="EQ132" s="6">
        <f t="shared" si="20"/>
        <v>0</v>
      </c>
      <c r="ER132" s="6">
        <f t="shared" si="20"/>
        <v>0</v>
      </c>
      <c r="ES132" s="6">
        <f t="shared" si="20"/>
        <v>0</v>
      </c>
      <c r="ET132" s="6">
        <f t="shared" si="20"/>
        <v>0</v>
      </c>
      <c r="EU132" s="6">
        <f t="shared" si="20"/>
        <v>0</v>
      </c>
      <c r="EV132" s="6">
        <f t="shared" si="20"/>
        <v>0</v>
      </c>
      <c r="EW132" s="6">
        <f t="shared" si="20"/>
        <v>0</v>
      </c>
      <c r="EX132" s="6">
        <f t="shared" si="20"/>
        <v>0</v>
      </c>
      <c r="EY132" s="6">
        <f t="shared" si="20"/>
        <v>0</v>
      </c>
      <c r="EZ132" s="6">
        <f t="shared" si="20"/>
        <v>0</v>
      </c>
      <c r="FA132" s="6">
        <f t="shared" si="20"/>
        <v>0</v>
      </c>
      <c r="FB132" s="6">
        <f t="shared" si="20"/>
        <v>0</v>
      </c>
      <c r="FC132" s="6">
        <f t="shared" si="20"/>
        <v>0</v>
      </c>
      <c r="FD132" s="6">
        <f t="shared" si="20"/>
        <v>0</v>
      </c>
      <c r="FE132" s="6">
        <f t="shared" si="20"/>
        <v>0</v>
      </c>
      <c r="FF132" s="6">
        <f t="shared" si="20"/>
        <v>0</v>
      </c>
      <c r="FG132" s="6">
        <f t="shared" si="20"/>
        <v>0</v>
      </c>
      <c r="FH132" s="6">
        <f t="shared" si="20"/>
        <v>0</v>
      </c>
      <c r="FI132" s="6">
        <f t="shared" si="20"/>
        <v>0</v>
      </c>
      <c r="FJ132" s="6">
        <f t="shared" si="20"/>
        <v>0</v>
      </c>
      <c r="FK132" s="6">
        <f t="shared" si="20"/>
        <v>0</v>
      </c>
      <c r="FL132" s="6">
        <f t="shared" si="20"/>
        <v>0</v>
      </c>
      <c r="FM132" s="6">
        <f t="shared" si="20"/>
        <v>0</v>
      </c>
      <c r="FN132" s="6">
        <f t="shared" si="20"/>
        <v>0</v>
      </c>
      <c r="FO132" s="6">
        <f t="shared" si="20"/>
        <v>0</v>
      </c>
      <c r="FP132" s="6">
        <f t="shared" si="20"/>
        <v>0</v>
      </c>
      <c r="FQ132" s="6">
        <f t="shared" si="20"/>
        <v>0</v>
      </c>
      <c r="FR132" s="6">
        <f t="shared" si="20"/>
        <v>0</v>
      </c>
      <c r="FS132" s="6">
        <f t="shared" si="20"/>
        <v>0</v>
      </c>
      <c r="FT132" s="6">
        <f t="shared" si="20"/>
        <v>0</v>
      </c>
      <c r="FU132" s="6">
        <f t="shared" si="20"/>
        <v>0</v>
      </c>
      <c r="FV132" s="6">
        <f t="shared" si="20"/>
        <v>0</v>
      </c>
      <c r="FW132" s="6">
        <f t="shared" si="20"/>
        <v>0</v>
      </c>
      <c r="FX132" s="6">
        <f t="shared" si="20"/>
        <v>0</v>
      </c>
      <c r="FY132" s="6">
        <f t="shared" si="20"/>
        <v>0</v>
      </c>
      <c r="FZ132" s="6">
        <f t="shared" si="20"/>
        <v>0</v>
      </c>
      <c r="GA132" s="6">
        <f t="shared" si="20"/>
        <v>0</v>
      </c>
      <c r="GB132" s="6">
        <f t="shared" si="20"/>
        <v>0</v>
      </c>
      <c r="GC132" s="6">
        <f t="shared" si="20"/>
        <v>0</v>
      </c>
      <c r="GD132" s="6">
        <f t="shared" si="20"/>
        <v>0</v>
      </c>
      <c r="GE132" s="6">
        <f t="shared" si="20"/>
        <v>0</v>
      </c>
      <c r="GF132" s="6">
        <f t="shared" si="20"/>
        <v>0</v>
      </c>
      <c r="GG132" s="6">
        <f t="shared" si="20"/>
        <v>0</v>
      </c>
      <c r="GH132" s="6">
        <f t="shared" si="20"/>
        <v>0</v>
      </c>
      <c r="GI132" s="6">
        <f t="shared" si="20"/>
        <v>0</v>
      </c>
      <c r="GJ132" s="6">
        <f t="shared" si="20"/>
        <v>0</v>
      </c>
      <c r="GK132" s="6">
        <f t="shared" si="20"/>
        <v>0</v>
      </c>
      <c r="GL132" s="6">
        <f t="shared" si="20"/>
        <v>0</v>
      </c>
      <c r="GM132" s="6">
        <f t="shared" si="20"/>
        <v>0</v>
      </c>
      <c r="GN132" s="6">
        <f t="shared" si="20"/>
        <v>0</v>
      </c>
      <c r="GO132" s="6">
        <f t="shared" si="20"/>
        <v>0</v>
      </c>
      <c r="GP132" s="6">
        <f t="shared" ref="GP132:GY132" si="21">GO132+GP5-GP70</f>
        <v>0</v>
      </c>
      <c r="GQ132" s="6">
        <f t="shared" si="21"/>
        <v>0</v>
      </c>
      <c r="GR132" s="6">
        <f t="shared" si="21"/>
        <v>0</v>
      </c>
      <c r="GS132" s="6">
        <f t="shared" si="21"/>
        <v>0</v>
      </c>
      <c r="GT132" s="6">
        <f t="shared" si="21"/>
        <v>0</v>
      </c>
      <c r="GU132" s="6">
        <f t="shared" si="21"/>
        <v>0</v>
      </c>
      <c r="GV132" s="6">
        <f t="shared" si="21"/>
        <v>0</v>
      </c>
      <c r="GW132" s="6">
        <f t="shared" si="21"/>
        <v>0</v>
      </c>
      <c r="GX132" s="6">
        <f t="shared" si="21"/>
        <v>0</v>
      </c>
      <c r="GY132" s="6">
        <f t="shared" si="21"/>
        <v>0</v>
      </c>
    </row>
    <row r="133" spans="1:207" hidden="1">
      <c r="A133" s="4" t="s">
        <v>937</v>
      </c>
      <c r="B133" s="4">
        <f t="shared" si="16"/>
        <v>49301156</v>
      </c>
      <c r="C133" s="4" t="str">
        <f t="shared" si="16"/>
        <v>Q.PEAK DUO  XL-G10.C</v>
      </c>
      <c r="D133" s="5">
        <f t="shared" si="16"/>
        <v>480</v>
      </c>
      <c r="E133" s="1">
        <f t="shared" si="17"/>
        <v>1914</v>
      </c>
      <c r="F133" s="1">
        <f t="shared" ref="F133:BQ133" si="22">E133+F6-F71</f>
        <v>1914</v>
      </c>
      <c r="G133" s="1">
        <f t="shared" si="22"/>
        <v>1914</v>
      </c>
      <c r="H133" s="1">
        <f t="shared" si="22"/>
        <v>1914</v>
      </c>
      <c r="I133" s="1">
        <f t="shared" si="22"/>
        <v>1914</v>
      </c>
      <c r="J133" s="1">
        <f t="shared" si="22"/>
        <v>1914</v>
      </c>
      <c r="K133" s="1">
        <f t="shared" si="22"/>
        <v>1914</v>
      </c>
      <c r="L133" s="1">
        <f t="shared" si="22"/>
        <v>1914</v>
      </c>
      <c r="M133" s="1">
        <f t="shared" si="22"/>
        <v>1914</v>
      </c>
      <c r="N133" s="1">
        <f t="shared" si="22"/>
        <v>1914</v>
      </c>
      <c r="O133" s="1">
        <f t="shared" si="22"/>
        <v>1914</v>
      </c>
      <c r="P133" s="1">
        <f t="shared" si="22"/>
        <v>1914</v>
      </c>
      <c r="Q133" s="1">
        <f t="shared" si="22"/>
        <v>1914</v>
      </c>
      <c r="R133" s="1">
        <f t="shared" si="22"/>
        <v>1914</v>
      </c>
      <c r="S133" s="1">
        <f t="shared" si="22"/>
        <v>1914</v>
      </c>
      <c r="T133" s="1">
        <f t="shared" si="22"/>
        <v>1914</v>
      </c>
      <c r="U133" s="1">
        <f t="shared" si="22"/>
        <v>1914</v>
      </c>
      <c r="V133" s="1">
        <f t="shared" si="22"/>
        <v>1914</v>
      </c>
      <c r="W133" s="1">
        <f t="shared" si="22"/>
        <v>1914</v>
      </c>
      <c r="X133" s="1">
        <f t="shared" si="22"/>
        <v>1914</v>
      </c>
      <c r="Y133" s="1">
        <f t="shared" si="22"/>
        <v>1914</v>
      </c>
      <c r="Z133" s="1">
        <f t="shared" si="22"/>
        <v>1914</v>
      </c>
      <c r="AA133" s="1">
        <f t="shared" si="22"/>
        <v>1914</v>
      </c>
      <c r="AB133" s="1">
        <f t="shared" si="22"/>
        <v>1914</v>
      </c>
      <c r="AC133" s="1">
        <f t="shared" si="22"/>
        <v>1914</v>
      </c>
      <c r="AD133" s="1">
        <f t="shared" si="22"/>
        <v>1914</v>
      </c>
      <c r="AE133" s="1">
        <f t="shared" si="22"/>
        <v>1914</v>
      </c>
      <c r="AF133" s="1">
        <f t="shared" si="22"/>
        <v>1914</v>
      </c>
      <c r="AG133" s="1">
        <f t="shared" si="22"/>
        <v>1914</v>
      </c>
      <c r="AH133" s="1">
        <f t="shared" si="22"/>
        <v>1972</v>
      </c>
      <c r="AI133" s="1">
        <f t="shared" si="22"/>
        <v>1972</v>
      </c>
      <c r="AJ133" s="1">
        <f t="shared" si="22"/>
        <v>4060</v>
      </c>
      <c r="AK133" s="1">
        <f t="shared" si="22"/>
        <v>4756</v>
      </c>
      <c r="AL133" s="1">
        <f t="shared" si="22"/>
        <v>4756</v>
      </c>
      <c r="AM133" s="1">
        <f t="shared" si="22"/>
        <v>4756</v>
      </c>
      <c r="AN133" s="1">
        <f t="shared" si="22"/>
        <v>4756</v>
      </c>
      <c r="AO133" s="1">
        <f t="shared" si="22"/>
        <v>4756</v>
      </c>
      <c r="AP133" s="1">
        <f t="shared" si="22"/>
        <v>4756</v>
      </c>
      <c r="AQ133" s="1">
        <f t="shared" si="22"/>
        <v>4756</v>
      </c>
      <c r="AR133" s="1">
        <f t="shared" si="22"/>
        <v>4756</v>
      </c>
      <c r="AS133" s="1">
        <f t="shared" si="22"/>
        <v>4756</v>
      </c>
      <c r="AT133" s="1">
        <f t="shared" si="22"/>
        <v>4756</v>
      </c>
      <c r="AU133" s="1">
        <f t="shared" si="22"/>
        <v>4756</v>
      </c>
      <c r="AV133" s="1">
        <f t="shared" si="22"/>
        <v>4756</v>
      </c>
      <c r="AW133" s="1">
        <f t="shared" si="22"/>
        <v>4756</v>
      </c>
      <c r="AX133" s="1">
        <f t="shared" si="22"/>
        <v>4756</v>
      </c>
      <c r="AY133" s="1">
        <f t="shared" si="22"/>
        <v>4756</v>
      </c>
      <c r="AZ133" s="1">
        <f t="shared" si="22"/>
        <v>4756</v>
      </c>
      <c r="BA133" s="1">
        <f t="shared" si="22"/>
        <v>4756</v>
      </c>
      <c r="BB133" s="1">
        <f t="shared" si="22"/>
        <v>4756</v>
      </c>
      <c r="BC133" s="1">
        <f t="shared" si="22"/>
        <v>7540</v>
      </c>
      <c r="BD133" s="1">
        <f t="shared" si="22"/>
        <v>7540</v>
      </c>
      <c r="BE133" s="1">
        <f t="shared" si="22"/>
        <v>7540</v>
      </c>
      <c r="BF133" s="1">
        <f t="shared" si="22"/>
        <v>7540</v>
      </c>
      <c r="BG133" s="1">
        <f t="shared" si="22"/>
        <v>7540</v>
      </c>
      <c r="BH133" s="1">
        <f t="shared" si="22"/>
        <v>7540</v>
      </c>
      <c r="BI133" s="1">
        <f t="shared" si="22"/>
        <v>7540</v>
      </c>
      <c r="BJ133" s="1">
        <f t="shared" si="22"/>
        <v>4988</v>
      </c>
      <c r="BK133" s="1">
        <f t="shared" si="22"/>
        <v>2668</v>
      </c>
      <c r="BL133" s="1">
        <f t="shared" si="22"/>
        <v>2668</v>
      </c>
      <c r="BM133" s="1">
        <f t="shared" si="22"/>
        <v>116</v>
      </c>
      <c r="BN133" s="1">
        <f t="shared" si="22"/>
        <v>116</v>
      </c>
      <c r="BO133" s="1">
        <f t="shared" si="22"/>
        <v>116</v>
      </c>
      <c r="BP133" s="1">
        <f t="shared" si="22"/>
        <v>116</v>
      </c>
      <c r="BQ133" s="1">
        <f t="shared" si="22"/>
        <v>116</v>
      </c>
      <c r="BR133" s="1">
        <f t="shared" ref="BR133:EC133" si="23">BQ133+BR6-BR71</f>
        <v>116</v>
      </c>
      <c r="BS133" s="1">
        <f t="shared" si="23"/>
        <v>116</v>
      </c>
      <c r="BT133" s="1">
        <f t="shared" si="23"/>
        <v>116</v>
      </c>
      <c r="BU133" s="1">
        <f t="shared" si="23"/>
        <v>116</v>
      </c>
      <c r="BV133" s="1">
        <f t="shared" si="23"/>
        <v>116</v>
      </c>
      <c r="BW133" s="1">
        <f t="shared" si="23"/>
        <v>116</v>
      </c>
      <c r="BX133" s="1">
        <f t="shared" si="23"/>
        <v>116</v>
      </c>
      <c r="BY133" s="1">
        <f t="shared" si="23"/>
        <v>116</v>
      </c>
      <c r="BZ133" s="1">
        <f t="shared" si="23"/>
        <v>116</v>
      </c>
      <c r="CA133" s="1">
        <f t="shared" si="23"/>
        <v>116</v>
      </c>
      <c r="CB133" s="1">
        <f t="shared" si="23"/>
        <v>116</v>
      </c>
      <c r="CC133" s="1">
        <f t="shared" si="23"/>
        <v>116</v>
      </c>
      <c r="CD133" s="1">
        <f t="shared" si="23"/>
        <v>116</v>
      </c>
      <c r="CE133" s="1">
        <f t="shared" si="23"/>
        <v>116</v>
      </c>
      <c r="CF133" s="1">
        <f t="shared" si="23"/>
        <v>116</v>
      </c>
      <c r="CG133" s="1">
        <f t="shared" si="23"/>
        <v>116</v>
      </c>
      <c r="CH133" s="1">
        <f t="shared" si="23"/>
        <v>116</v>
      </c>
      <c r="CI133" s="1">
        <f t="shared" si="23"/>
        <v>116</v>
      </c>
      <c r="CJ133" s="1">
        <f t="shared" si="23"/>
        <v>116</v>
      </c>
      <c r="CK133" s="1">
        <f t="shared" si="23"/>
        <v>116</v>
      </c>
      <c r="CL133" s="1">
        <f t="shared" si="23"/>
        <v>116</v>
      </c>
      <c r="CM133" s="1">
        <f t="shared" si="23"/>
        <v>116</v>
      </c>
      <c r="CN133" s="1">
        <f t="shared" si="23"/>
        <v>116</v>
      </c>
      <c r="CO133" s="1">
        <f t="shared" si="23"/>
        <v>116</v>
      </c>
      <c r="CP133" s="1">
        <f t="shared" si="23"/>
        <v>116</v>
      </c>
      <c r="CQ133" s="1">
        <f t="shared" si="23"/>
        <v>116</v>
      </c>
      <c r="CR133" s="1">
        <f t="shared" si="23"/>
        <v>116</v>
      </c>
      <c r="CS133" s="1">
        <f t="shared" si="23"/>
        <v>116</v>
      </c>
      <c r="CT133" s="1">
        <f t="shared" si="23"/>
        <v>116</v>
      </c>
      <c r="CU133" s="1">
        <f t="shared" si="23"/>
        <v>116</v>
      </c>
      <c r="CV133" s="1">
        <f t="shared" si="23"/>
        <v>116</v>
      </c>
      <c r="CW133" s="1">
        <f t="shared" si="23"/>
        <v>116</v>
      </c>
      <c r="CX133" s="1">
        <f t="shared" si="23"/>
        <v>116</v>
      </c>
      <c r="CY133" s="1">
        <f t="shared" si="23"/>
        <v>116</v>
      </c>
      <c r="CZ133" s="1">
        <f t="shared" si="23"/>
        <v>116</v>
      </c>
      <c r="DA133" s="1">
        <f t="shared" si="23"/>
        <v>116</v>
      </c>
      <c r="DB133" s="1">
        <f t="shared" si="23"/>
        <v>116</v>
      </c>
      <c r="DC133" s="1">
        <f t="shared" si="23"/>
        <v>116</v>
      </c>
      <c r="DD133" s="1">
        <f t="shared" si="23"/>
        <v>116</v>
      </c>
      <c r="DE133" s="1">
        <f t="shared" si="23"/>
        <v>116</v>
      </c>
      <c r="DF133" s="1">
        <f t="shared" si="23"/>
        <v>116</v>
      </c>
      <c r="DG133" s="1">
        <f t="shared" si="23"/>
        <v>116</v>
      </c>
      <c r="DH133" s="1">
        <f t="shared" si="23"/>
        <v>116</v>
      </c>
      <c r="DI133" s="1">
        <f t="shared" si="23"/>
        <v>116</v>
      </c>
      <c r="DJ133" s="1">
        <f t="shared" si="23"/>
        <v>116</v>
      </c>
      <c r="DK133" s="1">
        <f t="shared" si="23"/>
        <v>116</v>
      </c>
      <c r="DL133" s="1">
        <f t="shared" si="23"/>
        <v>116</v>
      </c>
      <c r="DM133" s="1">
        <f t="shared" si="23"/>
        <v>116</v>
      </c>
      <c r="DN133" s="1">
        <f t="shared" si="23"/>
        <v>116</v>
      </c>
      <c r="DO133" s="1">
        <f t="shared" si="23"/>
        <v>116</v>
      </c>
      <c r="DP133" s="1">
        <f t="shared" si="23"/>
        <v>116</v>
      </c>
      <c r="DQ133" s="1">
        <f t="shared" si="23"/>
        <v>116</v>
      </c>
      <c r="DR133" s="1">
        <f t="shared" si="23"/>
        <v>116</v>
      </c>
      <c r="DS133" s="1">
        <f t="shared" si="23"/>
        <v>116</v>
      </c>
      <c r="DT133" s="1">
        <f t="shared" si="23"/>
        <v>116</v>
      </c>
      <c r="DU133" s="1">
        <f t="shared" si="23"/>
        <v>116</v>
      </c>
      <c r="DV133" s="1">
        <f t="shared" si="23"/>
        <v>116</v>
      </c>
      <c r="DW133" s="1">
        <f t="shared" si="23"/>
        <v>116</v>
      </c>
      <c r="DX133" s="1">
        <f t="shared" si="23"/>
        <v>116</v>
      </c>
      <c r="DY133" s="1">
        <f t="shared" si="23"/>
        <v>116</v>
      </c>
      <c r="DZ133" s="1">
        <f t="shared" si="23"/>
        <v>116</v>
      </c>
      <c r="EA133" s="1">
        <f t="shared" si="23"/>
        <v>116</v>
      </c>
      <c r="EB133" s="1">
        <f t="shared" si="23"/>
        <v>116</v>
      </c>
      <c r="EC133" s="1">
        <f t="shared" si="23"/>
        <v>116</v>
      </c>
      <c r="ED133" s="1">
        <f t="shared" ref="ED133:GO133" si="24">EC133+ED6-ED71</f>
        <v>116</v>
      </c>
      <c r="EE133" s="1">
        <f t="shared" si="24"/>
        <v>116</v>
      </c>
      <c r="EF133" s="1">
        <f t="shared" si="24"/>
        <v>116</v>
      </c>
      <c r="EG133" s="1">
        <f t="shared" si="24"/>
        <v>116</v>
      </c>
      <c r="EH133" s="1">
        <f t="shared" si="24"/>
        <v>116</v>
      </c>
      <c r="EI133" s="1">
        <f t="shared" si="24"/>
        <v>116</v>
      </c>
      <c r="EJ133" s="1">
        <f t="shared" si="24"/>
        <v>116</v>
      </c>
      <c r="EK133" s="1">
        <f t="shared" si="24"/>
        <v>116</v>
      </c>
      <c r="EL133" s="1">
        <f t="shared" si="24"/>
        <v>116</v>
      </c>
      <c r="EM133" s="1">
        <f t="shared" si="24"/>
        <v>116</v>
      </c>
      <c r="EN133" s="1">
        <f t="shared" si="24"/>
        <v>116</v>
      </c>
      <c r="EO133" s="1">
        <f t="shared" si="24"/>
        <v>116</v>
      </c>
      <c r="EP133" s="1">
        <f t="shared" si="24"/>
        <v>116</v>
      </c>
      <c r="EQ133" s="1">
        <f t="shared" si="24"/>
        <v>116</v>
      </c>
      <c r="ER133" s="1">
        <f t="shared" si="24"/>
        <v>116</v>
      </c>
      <c r="ES133" s="1">
        <f t="shared" si="24"/>
        <v>116</v>
      </c>
      <c r="ET133" s="1">
        <f t="shared" si="24"/>
        <v>116</v>
      </c>
      <c r="EU133" s="1">
        <f t="shared" si="24"/>
        <v>116</v>
      </c>
      <c r="EV133" s="1">
        <f t="shared" si="24"/>
        <v>116</v>
      </c>
      <c r="EW133" s="1">
        <f t="shared" si="24"/>
        <v>116</v>
      </c>
      <c r="EX133" s="1">
        <f t="shared" si="24"/>
        <v>116</v>
      </c>
      <c r="EY133" s="1">
        <f t="shared" si="24"/>
        <v>116</v>
      </c>
      <c r="EZ133" s="1">
        <f t="shared" si="24"/>
        <v>116</v>
      </c>
      <c r="FA133" s="1">
        <f t="shared" si="24"/>
        <v>116</v>
      </c>
      <c r="FB133" s="1">
        <f t="shared" si="24"/>
        <v>116</v>
      </c>
      <c r="FC133" s="1">
        <f t="shared" si="24"/>
        <v>116</v>
      </c>
      <c r="FD133" s="1">
        <f t="shared" si="24"/>
        <v>116</v>
      </c>
      <c r="FE133" s="1">
        <f t="shared" si="24"/>
        <v>116</v>
      </c>
      <c r="FF133" s="1">
        <f t="shared" si="24"/>
        <v>116</v>
      </c>
      <c r="FG133" s="1">
        <f t="shared" si="24"/>
        <v>116</v>
      </c>
      <c r="FH133" s="1">
        <f t="shared" si="24"/>
        <v>116</v>
      </c>
      <c r="FI133" s="1">
        <f t="shared" si="24"/>
        <v>116</v>
      </c>
      <c r="FJ133" s="1">
        <f t="shared" si="24"/>
        <v>116</v>
      </c>
      <c r="FK133" s="1">
        <f t="shared" si="24"/>
        <v>116</v>
      </c>
      <c r="FL133" s="1">
        <f t="shared" si="24"/>
        <v>116</v>
      </c>
      <c r="FM133" s="1">
        <f t="shared" si="24"/>
        <v>116</v>
      </c>
      <c r="FN133" s="1">
        <f t="shared" si="24"/>
        <v>116</v>
      </c>
      <c r="FO133" s="1">
        <f t="shared" si="24"/>
        <v>116</v>
      </c>
      <c r="FP133" s="1">
        <f t="shared" si="24"/>
        <v>116</v>
      </c>
      <c r="FQ133" s="1">
        <f t="shared" si="24"/>
        <v>116</v>
      </c>
      <c r="FR133" s="1">
        <f t="shared" si="24"/>
        <v>116</v>
      </c>
      <c r="FS133" s="1">
        <f t="shared" si="24"/>
        <v>116</v>
      </c>
      <c r="FT133" s="1">
        <f t="shared" si="24"/>
        <v>116</v>
      </c>
      <c r="FU133" s="1">
        <f t="shared" si="24"/>
        <v>116</v>
      </c>
      <c r="FV133" s="1">
        <f t="shared" si="24"/>
        <v>116</v>
      </c>
      <c r="FW133" s="1">
        <f t="shared" si="24"/>
        <v>116</v>
      </c>
      <c r="FX133" s="1">
        <f t="shared" si="24"/>
        <v>116</v>
      </c>
      <c r="FY133" s="1">
        <f t="shared" si="24"/>
        <v>116</v>
      </c>
      <c r="FZ133" s="1">
        <f t="shared" si="24"/>
        <v>116</v>
      </c>
      <c r="GA133" s="1">
        <f t="shared" si="24"/>
        <v>116</v>
      </c>
      <c r="GB133" s="1">
        <f t="shared" si="24"/>
        <v>116</v>
      </c>
      <c r="GC133" s="1">
        <f t="shared" si="24"/>
        <v>116</v>
      </c>
      <c r="GD133" s="1">
        <f t="shared" si="24"/>
        <v>116</v>
      </c>
      <c r="GE133" s="1">
        <f t="shared" si="24"/>
        <v>116</v>
      </c>
      <c r="GF133" s="1">
        <f t="shared" si="24"/>
        <v>116</v>
      </c>
      <c r="GG133" s="1">
        <f t="shared" si="24"/>
        <v>116</v>
      </c>
      <c r="GH133" s="1">
        <f t="shared" si="24"/>
        <v>116</v>
      </c>
      <c r="GI133" s="1">
        <f t="shared" si="24"/>
        <v>116</v>
      </c>
      <c r="GJ133" s="1">
        <f t="shared" si="24"/>
        <v>116</v>
      </c>
      <c r="GK133" s="1">
        <f t="shared" si="24"/>
        <v>116</v>
      </c>
      <c r="GL133" s="1">
        <f t="shared" si="24"/>
        <v>116</v>
      </c>
      <c r="GM133" s="1">
        <f t="shared" si="24"/>
        <v>116</v>
      </c>
      <c r="GN133" s="1">
        <f t="shared" si="24"/>
        <v>116</v>
      </c>
      <c r="GO133" s="1">
        <f t="shared" si="24"/>
        <v>116</v>
      </c>
      <c r="GP133" s="1">
        <f t="shared" ref="GP133:GY133" si="25">GO133+GP6-GP71</f>
        <v>116</v>
      </c>
      <c r="GQ133" s="1">
        <f t="shared" si="25"/>
        <v>116</v>
      </c>
      <c r="GR133" s="1">
        <f t="shared" si="25"/>
        <v>116</v>
      </c>
      <c r="GS133" s="1">
        <f t="shared" si="25"/>
        <v>116</v>
      </c>
      <c r="GT133" s="1">
        <f t="shared" si="25"/>
        <v>116</v>
      </c>
      <c r="GU133" s="1">
        <f t="shared" si="25"/>
        <v>116</v>
      </c>
      <c r="GV133" s="1">
        <f t="shared" si="25"/>
        <v>116</v>
      </c>
      <c r="GW133" s="1">
        <f t="shared" si="25"/>
        <v>116</v>
      </c>
      <c r="GX133" s="1">
        <f t="shared" si="25"/>
        <v>116</v>
      </c>
      <c r="GY133" s="1">
        <f t="shared" si="25"/>
        <v>116</v>
      </c>
    </row>
    <row r="134" spans="1:207" hidden="1">
      <c r="A134" s="4" t="s">
        <v>937</v>
      </c>
      <c r="B134" s="4">
        <f t="shared" si="16"/>
        <v>49302155</v>
      </c>
      <c r="C134" s="4" t="str">
        <f t="shared" si="16"/>
        <v>Q.PEAK DUO XL G10.c 475</v>
      </c>
      <c r="D134" s="5">
        <f t="shared" si="16"/>
        <v>475</v>
      </c>
      <c r="E134" s="1">
        <f t="shared" si="17"/>
        <v>0</v>
      </c>
      <c r="F134" s="1">
        <f t="shared" ref="F134:BQ134" si="26">E134+F7-F72</f>
        <v>0</v>
      </c>
      <c r="G134" s="1">
        <f t="shared" si="26"/>
        <v>0</v>
      </c>
      <c r="H134" s="1">
        <f t="shared" si="26"/>
        <v>0</v>
      </c>
      <c r="I134" s="1">
        <f t="shared" si="26"/>
        <v>0</v>
      </c>
      <c r="J134" s="1">
        <f t="shared" si="26"/>
        <v>0</v>
      </c>
      <c r="K134" s="1">
        <f t="shared" si="26"/>
        <v>0</v>
      </c>
      <c r="L134" s="1">
        <f t="shared" si="26"/>
        <v>0</v>
      </c>
      <c r="M134" s="1">
        <f t="shared" si="26"/>
        <v>0</v>
      </c>
      <c r="N134" s="1">
        <f t="shared" si="26"/>
        <v>0</v>
      </c>
      <c r="O134" s="1">
        <f t="shared" si="26"/>
        <v>0</v>
      </c>
      <c r="P134" s="1">
        <f t="shared" si="26"/>
        <v>0</v>
      </c>
      <c r="Q134" s="1">
        <f t="shared" si="26"/>
        <v>0</v>
      </c>
      <c r="R134" s="1">
        <f t="shared" si="26"/>
        <v>0</v>
      </c>
      <c r="S134" s="1">
        <f t="shared" si="26"/>
        <v>0</v>
      </c>
      <c r="T134" s="1">
        <f t="shared" si="26"/>
        <v>0</v>
      </c>
      <c r="U134" s="1">
        <f t="shared" si="26"/>
        <v>0</v>
      </c>
      <c r="V134" s="1">
        <f t="shared" si="26"/>
        <v>0</v>
      </c>
      <c r="W134" s="1">
        <f t="shared" si="26"/>
        <v>0</v>
      </c>
      <c r="X134" s="1">
        <f t="shared" si="26"/>
        <v>0</v>
      </c>
      <c r="Y134" s="1">
        <f t="shared" si="26"/>
        <v>0</v>
      </c>
      <c r="Z134" s="1">
        <f t="shared" si="26"/>
        <v>0</v>
      </c>
      <c r="AA134" s="1">
        <f t="shared" si="26"/>
        <v>0</v>
      </c>
      <c r="AB134" s="1">
        <f t="shared" si="26"/>
        <v>0</v>
      </c>
      <c r="AC134" s="1">
        <f t="shared" si="26"/>
        <v>2784</v>
      </c>
      <c r="AD134" s="1">
        <f t="shared" si="26"/>
        <v>8352</v>
      </c>
      <c r="AE134" s="1">
        <f t="shared" si="26"/>
        <v>8352</v>
      </c>
      <c r="AF134" s="1">
        <f t="shared" si="26"/>
        <v>8352</v>
      </c>
      <c r="AG134" s="1">
        <f t="shared" si="26"/>
        <v>8352</v>
      </c>
      <c r="AH134" s="1">
        <f t="shared" si="26"/>
        <v>9686</v>
      </c>
      <c r="AI134" s="1">
        <f t="shared" si="26"/>
        <v>9686</v>
      </c>
      <c r="AJ134" s="1">
        <f t="shared" si="26"/>
        <v>8410</v>
      </c>
      <c r="AK134" s="1">
        <f t="shared" si="26"/>
        <v>6496</v>
      </c>
      <c r="AL134" s="1">
        <f t="shared" si="26"/>
        <v>6496</v>
      </c>
      <c r="AM134" s="1">
        <f t="shared" si="26"/>
        <v>6496</v>
      </c>
      <c r="AN134" s="1">
        <f t="shared" si="26"/>
        <v>6496</v>
      </c>
      <c r="AO134" s="1">
        <f t="shared" si="26"/>
        <v>6496</v>
      </c>
      <c r="AP134" s="1">
        <f t="shared" si="26"/>
        <v>6496</v>
      </c>
      <c r="AQ134" s="1">
        <f t="shared" si="26"/>
        <v>6496</v>
      </c>
      <c r="AR134" s="1">
        <f t="shared" si="26"/>
        <v>6496</v>
      </c>
      <c r="AS134" s="1">
        <f t="shared" si="26"/>
        <v>6496</v>
      </c>
      <c r="AT134" s="1">
        <f t="shared" si="26"/>
        <v>6496</v>
      </c>
      <c r="AU134" s="1">
        <f t="shared" si="26"/>
        <v>6496</v>
      </c>
      <c r="AV134" s="1">
        <f t="shared" si="26"/>
        <v>6496</v>
      </c>
      <c r="AW134" s="1">
        <f t="shared" si="26"/>
        <v>6496</v>
      </c>
      <c r="AX134" s="1">
        <f t="shared" si="26"/>
        <v>6496</v>
      </c>
      <c r="AY134" s="1">
        <f t="shared" si="26"/>
        <v>6496</v>
      </c>
      <c r="AZ134" s="1">
        <f t="shared" si="26"/>
        <v>6496</v>
      </c>
      <c r="BA134" s="1">
        <f t="shared" si="26"/>
        <v>6496</v>
      </c>
      <c r="BB134" s="1">
        <f t="shared" si="26"/>
        <v>6496</v>
      </c>
      <c r="BC134" s="1">
        <f t="shared" si="26"/>
        <v>6496</v>
      </c>
      <c r="BD134" s="1">
        <f t="shared" si="26"/>
        <v>6496</v>
      </c>
      <c r="BE134" s="1">
        <f t="shared" si="26"/>
        <v>6496</v>
      </c>
      <c r="BF134" s="1">
        <f t="shared" si="26"/>
        <v>6500</v>
      </c>
      <c r="BG134" s="1">
        <f t="shared" si="26"/>
        <v>6500</v>
      </c>
      <c r="BH134" s="1">
        <f t="shared" si="26"/>
        <v>6500</v>
      </c>
      <c r="BI134" s="1">
        <f t="shared" si="26"/>
        <v>6384</v>
      </c>
      <c r="BJ134" s="1">
        <f t="shared" si="26"/>
        <v>4006</v>
      </c>
      <c r="BK134" s="1">
        <f t="shared" si="26"/>
        <v>4006</v>
      </c>
      <c r="BL134" s="1">
        <f t="shared" si="26"/>
        <v>2788</v>
      </c>
      <c r="BM134" s="1">
        <f t="shared" si="26"/>
        <v>2788</v>
      </c>
      <c r="BN134" s="1">
        <f t="shared" si="26"/>
        <v>2788</v>
      </c>
      <c r="BO134" s="1">
        <f t="shared" si="26"/>
        <v>2788</v>
      </c>
      <c r="BP134" s="1">
        <f t="shared" si="26"/>
        <v>874</v>
      </c>
      <c r="BQ134" s="1">
        <f t="shared" si="26"/>
        <v>874</v>
      </c>
      <c r="BR134" s="1">
        <f t="shared" ref="BR134:EC134" si="27">BQ134+BR7-BR72</f>
        <v>874</v>
      </c>
      <c r="BS134" s="1">
        <f t="shared" si="27"/>
        <v>874</v>
      </c>
      <c r="BT134" s="1">
        <f t="shared" si="27"/>
        <v>874</v>
      </c>
      <c r="BU134" s="1">
        <f t="shared" si="27"/>
        <v>874</v>
      </c>
      <c r="BV134" s="1">
        <f t="shared" si="27"/>
        <v>874</v>
      </c>
      <c r="BW134" s="1">
        <f t="shared" si="27"/>
        <v>874</v>
      </c>
      <c r="BX134" s="1">
        <f t="shared" si="27"/>
        <v>874</v>
      </c>
      <c r="BY134" s="1">
        <f t="shared" si="27"/>
        <v>874</v>
      </c>
      <c r="BZ134" s="1">
        <f t="shared" si="27"/>
        <v>874</v>
      </c>
      <c r="CA134" s="1">
        <f t="shared" si="27"/>
        <v>874</v>
      </c>
      <c r="CB134" s="1">
        <f t="shared" si="27"/>
        <v>874</v>
      </c>
      <c r="CC134" s="1">
        <f t="shared" si="27"/>
        <v>874</v>
      </c>
      <c r="CD134" s="1">
        <f t="shared" si="27"/>
        <v>874</v>
      </c>
      <c r="CE134" s="1">
        <f t="shared" si="27"/>
        <v>874</v>
      </c>
      <c r="CF134" s="1">
        <f t="shared" si="27"/>
        <v>874</v>
      </c>
      <c r="CG134" s="1">
        <f t="shared" si="27"/>
        <v>874</v>
      </c>
      <c r="CH134" s="1">
        <f t="shared" si="27"/>
        <v>874</v>
      </c>
      <c r="CI134" s="1">
        <f t="shared" si="27"/>
        <v>874</v>
      </c>
      <c r="CJ134" s="1">
        <f t="shared" si="27"/>
        <v>874</v>
      </c>
      <c r="CK134" s="1">
        <f t="shared" si="27"/>
        <v>874</v>
      </c>
      <c r="CL134" s="1">
        <f t="shared" si="27"/>
        <v>-402</v>
      </c>
      <c r="CM134" s="1">
        <f t="shared" si="27"/>
        <v>-402</v>
      </c>
      <c r="CN134" s="1">
        <f t="shared" si="27"/>
        <v>-402</v>
      </c>
      <c r="CO134" s="1">
        <f t="shared" si="27"/>
        <v>-402</v>
      </c>
      <c r="CP134" s="1">
        <f t="shared" si="27"/>
        <v>-402</v>
      </c>
      <c r="CQ134" s="1">
        <f t="shared" si="27"/>
        <v>-402</v>
      </c>
      <c r="CR134" s="1">
        <f t="shared" si="27"/>
        <v>-402</v>
      </c>
      <c r="CS134" s="1">
        <f t="shared" si="27"/>
        <v>-1678</v>
      </c>
      <c r="CT134" s="1">
        <f t="shared" si="27"/>
        <v>-1678</v>
      </c>
      <c r="CU134" s="1">
        <f t="shared" si="27"/>
        <v>-1678</v>
      </c>
      <c r="CV134" s="1">
        <f t="shared" si="27"/>
        <v>-1678</v>
      </c>
      <c r="CW134" s="1">
        <f t="shared" si="27"/>
        <v>-1678</v>
      </c>
      <c r="CX134" s="1">
        <f t="shared" si="27"/>
        <v>-1678</v>
      </c>
      <c r="CY134" s="1">
        <f t="shared" si="27"/>
        <v>-1678</v>
      </c>
      <c r="CZ134" s="1">
        <f t="shared" si="27"/>
        <v>-1678</v>
      </c>
      <c r="DA134" s="1">
        <f t="shared" si="27"/>
        <v>-1678</v>
      </c>
      <c r="DB134" s="1">
        <f t="shared" si="27"/>
        <v>-1678</v>
      </c>
      <c r="DC134" s="1">
        <f t="shared" si="27"/>
        <v>-1678</v>
      </c>
      <c r="DD134" s="1">
        <f t="shared" si="27"/>
        <v>-1678</v>
      </c>
      <c r="DE134" s="1">
        <f t="shared" si="27"/>
        <v>-1678</v>
      </c>
      <c r="DF134" s="1">
        <f t="shared" si="27"/>
        <v>-1678</v>
      </c>
      <c r="DG134" s="1">
        <f t="shared" si="27"/>
        <v>-1678</v>
      </c>
      <c r="DH134" s="1">
        <f t="shared" si="27"/>
        <v>-1678</v>
      </c>
      <c r="DI134" s="1">
        <f t="shared" si="27"/>
        <v>-1678</v>
      </c>
      <c r="DJ134" s="1">
        <f t="shared" si="27"/>
        <v>-1678</v>
      </c>
      <c r="DK134" s="1">
        <f t="shared" si="27"/>
        <v>-1678</v>
      </c>
      <c r="DL134" s="1">
        <f t="shared" si="27"/>
        <v>-1678</v>
      </c>
      <c r="DM134" s="1">
        <f t="shared" si="27"/>
        <v>-1678</v>
      </c>
      <c r="DN134" s="1">
        <f t="shared" si="27"/>
        <v>-1678</v>
      </c>
      <c r="DO134" s="1">
        <f t="shared" si="27"/>
        <v>-1678</v>
      </c>
      <c r="DP134" s="1">
        <f t="shared" si="27"/>
        <v>-1678</v>
      </c>
      <c r="DQ134" s="1">
        <f t="shared" si="27"/>
        <v>-1678</v>
      </c>
      <c r="DR134" s="1">
        <f t="shared" si="27"/>
        <v>-1678</v>
      </c>
      <c r="DS134" s="1">
        <f t="shared" si="27"/>
        <v>-1678</v>
      </c>
      <c r="DT134" s="1">
        <f t="shared" si="27"/>
        <v>-1678</v>
      </c>
      <c r="DU134" s="1">
        <f t="shared" si="27"/>
        <v>-1678</v>
      </c>
      <c r="DV134" s="1">
        <f t="shared" si="27"/>
        <v>-1678</v>
      </c>
      <c r="DW134" s="1">
        <f t="shared" si="27"/>
        <v>-1678</v>
      </c>
      <c r="DX134" s="1">
        <f t="shared" si="27"/>
        <v>-1678</v>
      </c>
      <c r="DY134" s="1">
        <f t="shared" si="27"/>
        <v>-1678</v>
      </c>
      <c r="DZ134" s="1">
        <f t="shared" si="27"/>
        <v>-1678</v>
      </c>
      <c r="EA134" s="1">
        <f t="shared" si="27"/>
        <v>-1678</v>
      </c>
      <c r="EB134" s="1">
        <f t="shared" si="27"/>
        <v>-1678</v>
      </c>
      <c r="EC134" s="1">
        <f t="shared" si="27"/>
        <v>-1678</v>
      </c>
      <c r="ED134" s="1">
        <f t="shared" ref="ED134:GO134" si="28">EC134+ED7-ED72</f>
        <v>-1678</v>
      </c>
      <c r="EE134" s="1">
        <f t="shared" si="28"/>
        <v>-1678</v>
      </c>
      <c r="EF134" s="1">
        <f t="shared" si="28"/>
        <v>-1678</v>
      </c>
      <c r="EG134" s="1">
        <f t="shared" si="28"/>
        <v>-1678</v>
      </c>
      <c r="EH134" s="1">
        <f t="shared" si="28"/>
        <v>-1678</v>
      </c>
      <c r="EI134" s="1">
        <f t="shared" si="28"/>
        <v>-1678</v>
      </c>
      <c r="EJ134" s="1">
        <f t="shared" si="28"/>
        <v>-1678</v>
      </c>
      <c r="EK134" s="1">
        <f t="shared" si="28"/>
        <v>-1678</v>
      </c>
      <c r="EL134" s="1">
        <f t="shared" si="28"/>
        <v>-1678</v>
      </c>
      <c r="EM134" s="1">
        <f t="shared" si="28"/>
        <v>-1678</v>
      </c>
      <c r="EN134" s="1">
        <f t="shared" si="28"/>
        <v>-1678</v>
      </c>
      <c r="EO134" s="1">
        <f t="shared" si="28"/>
        <v>-1678</v>
      </c>
      <c r="EP134" s="1">
        <f t="shared" si="28"/>
        <v>-1678</v>
      </c>
      <c r="EQ134" s="1">
        <f t="shared" si="28"/>
        <v>-1678</v>
      </c>
      <c r="ER134" s="1">
        <f t="shared" si="28"/>
        <v>-1678</v>
      </c>
      <c r="ES134" s="1">
        <f t="shared" si="28"/>
        <v>-1678</v>
      </c>
      <c r="ET134" s="1">
        <f t="shared" si="28"/>
        <v>-1678</v>
      </c>
      <c r="EU134" s="1">
        <f t="shared" si="28"/>
        <v>-1678</v>
      </c>
      <c r="EV134" s="1">
        <f t="shared" si="28"/>
        <v>-1678</v>
      </c>
      <c r="EW134" s="1">
        <f t="shared" si="28"/>
        <v>-1678</v>
      </c>
      <c r="EX134" s="1">
        <f t="shared" si="28"/>
        <v>-1678</v>
      </c>
      <c r="EY134" s="1">
        <f t="shared" si="28"/>
        <v>-1678</v>
      </c>
      <c r="EZ134" s="1">
        <f t="shared" si="28"/>
        <v>-1678</v>
      </c>
      <c r="FA134" s="1">
        <f t="shared" si="28"/>
        <v>-1678</v>
      </c>
      <c r="FB134" s="1">
        <f t="shared" si="28"/>
        <v>-1678</v>
      </c>
      <c r="FC134" s="1">
        <f t="shared" si="28"/>
        <v>-1678</v>
      </c>
      <c r="FD134" s="1">
        <f t="shared" si="28"/>
        <v>-1678</v>
      </c>
      <c r="FE134" s="1">
        <f t="shared" si="28"/>
        <v>-1678</v>
      </c>
      <c r="FF134" s="1">
        <f t="shared" si="28"/>
        <v>-1678</v>
      </c>
      <c r="FG134" s="1">
        <f t="shared" si="28"/>
        <v>-1678</v>
      </c>
      <c r="FH134" s="1">
        <f t="shared" si="28"/>
        <v>-1678</v>
      </c>
      <c r="FI134" s="1">
        <f t="shared" si="28"/>
        <v>-1678</v>
      </c>
      <c r="FJ134" s="1">
        <f t="shared" si="28"/>
        <v>-1678</v>
      </c>
      <c r="FK134" s="1">
        <f t="shared" si="28"/>
        <v>-1678</v>
      </c>
      <c r="FL134" s="1">
        <f t="shared" si="28"/>
        <v>-1678</v>
      </c>
      <c r="FM134" s="1">
        <f t="shared" si="28"/>
        <v>-1678</v>
      </c>
      <c r="FN134" s="1">
        <f t="shared" si="28"/>
        <v>-1678</v>
      </c>
      <c r="FO134" s="1">
        <f t="shared" si="28"/>
        <v>-1678</v>
      </c>
      <c r="FP134" s="1">
        <f t="shared" si="28"/>
        <v>-1678</v>
      </c>
      <c r="FQ134" s="1">
        <f t="shared" si="28"/>
        <v>-1678</v>
      </c>
      <c r="FR134" s="1">
        <f t="shared" si="28"/>
        <v>-1678</v>
      </c>
      <c r="FS134" s="1">
        <f t="shared" si="28"/>
        <v>-1678</v>
      </c>
      <c r="FT134" s="1">
        <f t="shared" si="28"/>
        <v>-1678</v>
      </c>
      <c r="FU134" s="1">
        <f t="shared" si="28"/>
        <v>-1678</v>
      </c>
      <c r="FV134" s="1">
        <f t="shared" si="28"/>
        <v>-1678</v>
      </c>
      <c r="FW134" s="1">
        <f t="shared" si="28"/>
        <v>-1678</v>
      </c>
      <c r="FX134" s="1">
        <f t="shared" si="28"/>
        <v>-1678</v>
      </c>
      <c r="FY134" s="1">
        <f t="shared" si="28"/>
        <v>-1678</v>
      </c>
      <c r="FZ134" s="1">
        <f t="shared" si="28"/>
        <v>-1678</v>
      </c>
      <c r="GA134" s="1">
        <f t="shared" si="28"/>
        <v>-1678</v>
      </c>
      <c r="GB134" s="1">
        <f t="shared" si="28"/>
        <v>-1678</v>
      </c>
      <c r="GC134" s="1">
        <f t="shared" si="28"/>
        <v>-1678</v>
      </c>
      <c r="GD134" s="1">
        <f t="shared" si="28"/>
        <v>-1678</v>
      </c>
      <c r="GE134" s="1">
        <f t="shared" si="28"/>
        <v>-1678</v>
      </c>
      <c r="GF134" s="1">
        <f t="shared" si="28"/>
        <v>-1678</v>
      </c>
      <c r="GG134" s="1">
        <f t="shared" si="28"/>
        <v>-1678</v>
      </c>
      <c r="GH134" s="1">
        <f t="shared" si="28"/>
        <v>-1678</v>
      </c>
      <c r="GI134" s="1">
        <f t="shared" si="28"/>
        <v>-1678</v>
      </c>
      <c r="GJ134" s="1">
        <f t="shared" si="28"/>
        <v>-1678</v>
      </c>
      <c r="GK134" s="1">
        <f t="shared" si="28"/>
        <v>-1678</v>
      </c>
      <c r="GL134" s="1">
        <f t="shared" si="28"/>
        <v>-1678</v>
      </c>
      <c r="GM134" s="1">
        <f t="shared" si="28"/>
        <v>-1678</v>
      </c>
      <c r="GN134" s="1">
        <f t="shared" si="28"/>
        <v>-1678</v>
      </c>
      <c r="GO134" s="1">
        <f t="shared" si="28"/>
        <v>-1678</v>
      </c>
      <c r="GP134" s="1">
        <f t="shared" ref="GP134:GY134" si="29">GO134+GP7-GP72</f>
        <v>-1678</v>
      </c>
      <c r="GQ134" s="1">
        <f t="shared" si="29"/>
        <v>-1678</v>
      </c>
      <c r="GR134" s="1">
        <f t="shared" si="29"/>
        <v>-1678</v>
      </c>
      <c r="GS134" s="1">
        <f t="shared" si="29"/>
        <v>-1678</v>
      </c>
      <c r="GT134" s="1">
        <f t="shared" si="29"/>
        <v>-1678</v>
      </c>
      <c r="GU134" s="1">
        <f t="shared" si="29"/>
        <v>-1678</v>
      </c>
      <c r="GV134" s="1">
        <f t="shared" si="29"/>
        <v>-1678</v>
      </c>
      <c r="GW134" s="1">
        <f t="shared" si="29"/>
        <v>-1678</v>
      </c>
      <c r="GX134" s="1">
        <f t="shared" si="29"/>
        <v>-1678</v>
      </c>
      <c r="GY134" s="1">
        <f t="shared" si="29"/>
        <v>-1678</v>
      </c>
    </row>
    <row r="135" spans="1:207" hidden="1">
      <c r="A135" s="4" t="s">
        <v>937</v>
      </c>
      <c r="B135" s="4">
        <f t="shared" si="16"/>
        <v>49303154</v>
      </c>
      <c r="C135" s="4" t="str">
        <f t="shared" si="16"/>
        <v>Q.PEAK DUO XL G10.3/BFG</v>
      </c>
      <c r="D135" s="5">
        <f t="shared" si="16"/>
        <v>470</v>
      </c>
      <c r="E135" s="1">
        <f t="shared" si="17"/>
        <v>0</v>
      </c>
      <c r="F135" s="1">
        <f t="shared" ref="F135:BQ135" si="30">E135+F8-F73</f>
        <v>0</v>
      </c>
      <c r="G135" s="1">
        <f t="shared" si="30"/>
        <v>0</v>
      </c>
      <c r="H135" s="1">
        <f t="shared" si="30"/>
        <v>0</v>
      </c>
      <c r="I135" s="1">
        <f t="shared" si="30"/>
        <v>0</v>
      </c>
      <c r="J135" s="1">
        <f t="shared" si="30"/>
        <v>0</v>
      </c>
      <c r="K135" s="1">
        <f t="shared" si="30"/>
        <v>0</v>
      </c>
      <c r="L135" s="1">
        <f t="shared" si="30"/>
        <v>0</v>
      </c>
      <c r="M135" s="1">
        <f t="shared" si="30"/>
        <v>0</v>
      </c>
      <c r="N135" s="1">
        <f t="shared" si="30"/>
        <v>0</v>
      </c>
      <c r="O135" s="1">
        <f t="shared" si="30"/>
        <v>0</v>
      </c>
      <c r="P135" s="1">
        <f t="shared" si="30"/>
        <v>0</v>
      </c>
      <c r="Q135" s="1">
        <f t="shared" si="30"/>
        <v>0</v>
      </c>
      <c r="R135" s="1">
        <f t="shared" si="30"/>
        <v>0</v>
      </c>
      <c r="S135" s="1">
        <f t="shared" si="30"/>
        <v>0</v>
      </c>
      <c r="T135" s="1">
        <f t="shared" si="30"/>
        <v>0</v>
      </c>
      <c r="U135" s="1">
        <f t="shared" si="30"/>
        <v>0</v>
      </c>
      <c r="V135" s="1">
        <f t="shared" si="30"/>
        <v>0</v>
      </c>
      <c r="W135" s="1">
        <f t="shared" si="30"/>
        <v>0</v>
      </c>
      <c r="X135" s="1">
        <f t="shared" si="30"/>
        <v>0</v>
      </c>
      <c r="Y135" s="1">
        <f t="shared" si="30"/>
        <v>0</v>
      </c>
      <c r="Z135" s="1">
        <f t="shared" si="30"/>
        <v>0</v>
      </c>
      <c r="AA135" s="1">
        <f t="shared" si="30"/>
        <v>0</v>
      </c>
      <c r="AB135" s="1">
        <f t="shared" si="30"/>
        <v>0</v>
      </c>
      <c r="AC135" s="1">
        <f t="shared" si="30"/>
        <v>0</v>
      </c>
      <c r="AD135" s="1">
        <f t="shared" si="30"/>
        <v>0</v>
      </c>
      <c r="AE135" s="1">
        <f t="shared" si="30"/>
        <v>0</v>
      </c>
      <c r="AF135" s="1">
        <f t="shared" si="30"/>
        <v>0</v>
      </c>
      <c r="AG135" s="1">
        <f t="shared" si="30"/>
        <v>0</v>
      </c>
      <c r="AH135" s="1">
        <f t="shared" si="30"/>
        <v>0</v>
      </c>
      <c r="AI135" s="1">
        <f t="shared" si="30"/>
        <v>0</v>
      </c>
      <c r="AJ135" s="1">
        <f t="shared" si="30"/>
        <v>0</v>
      </c>
      <c r="AK135" s="1">
        <f t="shared" si="30"/>
        <v>0</v>
      </c>
      <c r="AL135" s="1">
        <f t="shared" si="30"/>
        <v>0</v>
      </c>
      <c r="AM135" s="1">
        <f t="shared" si="30"/>
        <v>0</v>
      </c>
      <c r="AN135" s="1">
        <f t="shared" si="30"/>
        <v>0</v>
      </c>
      <c r="AO135" s="1">
        <f t="shared" si="30"/>
        <v>0</v>
      </c>
      <c r="AP135" s="1">
        <f t="shared" si="30"/>
        <v>0</v>
      </c>
      <c r="AQ135" s="1">
        <f t="shared" si="30"/>
        <v>0</v>
      </c>
      <c r="AR135" s="1">
        <f t="shared" si="30"/>
        <v>0</v>
      </c>
      <c r="AS135" s="1">
        <f t="shared" si="30"/>
        <v>0</v>
      </c>
      <c r="AT135" s="1">
        <f t="shared" si="30"/>
        <v>0</v>
      </c>
      <c r="AU135" s="1">
        <f t="shared" si="30"/>
        <v>0</v>
      </c>
      <c r="AV135" s="1">
        <f t="shared" si="30"/>
        <v>0</v>
      </c>
      <c r="AW135" s="1">
        <f t="shared" si="30"/>
        <v>0</v>
      </c>
      <c r="AX135" s="1">
        <f t="shared" si="30"/>
        <v>0</v>
      </c>
      <c r="AY135" s="1">
        <f t="shared" si="30"/>
        <v>0</v>
      </c>
      <c r="AZ135" s="1">
        <f t="shared" si="30"/>
        <v>0</v>
      </c>
      <c r="BA135" s="1">
        <f t="shared" si="30"/>
        <v>0</v>
      </c>
      <c r="BB135" s="1">
        <f t="shared" si="30"/>
        <v>0</v>
      </c>
      <c r="BC135" s="1">
        <f t="shared" si="30"/>
        <v>0</v>
      </c>
      <c r="BD135" s="1">
        <f t="shared" si="30"/>
        <v>0</v>
      </c>
      <c r="BE135" s="1">
        <f t="shared" si="30"/>
        <v>0</v>
      </c>
      <c r="BF135" s="1">
        <f t="shared" si="30"/>
        <v>0</v>
      </c>
      <c r="BG135" s="1">
        <f t="shared" si="30"/>
        <v>0</v>
      </c>
      <c r="BH135" s="1">
        <f t="shared" si="30"/>
        <v>0</v>
      </c>
      <c r="BI135" s="1">
        <f t="shared" si="30"/>
        <v>0</v>
      </c>
      <c r="BJ135" s="1">
        <f t="shared" si="30"/>
        <v>0</v>
      </c>
      <c r="BK135" s="1">
        <f t="shared" si="30"/>
        <v>0</v>
      </c>
      <c r="BL135" s="1">
        <f t="shared" si="30"/>
        <v>0</v>
      </c>
      <c r="BM135" s="1">
        <f t="shared" si="30"/>
        <v>0</v>
      </c>
      <c r="BN135" s="1">
        <f t="shared" si="30"/>
        <v>0</v>
      </c>
      <c r="BO135" s="1">
        <f t="shared" si="30"/>
        <v>0</v>
      </c>
      <c r="BP135" s="1">
        <f t="shared" si="30"/>
        <v>0</v>
      </c>
      <c r="BQ135" s="1">
        <f t="shared" si="30"/>
        <v>0</v>
      </c>
      <c r="BR135" s="1">
        <f t="shared" ref="BR135:EC135" si="31">BQ135+BR8-BR73</f>
        <v>2088</v>
      </c>
      <c r="BS135" s="1">
        <f t="shared" si="31"/>
        <v>2088</v>
      </c>
      <c r="BT135" s="1">
        <f t="shared" si="31"/>
        <v>2088</v>
      </c>
      <c r="BU135" s="1">
        <f t="shared" si="31"/>
        <v>2088</v>
      </c>
      <c r="BV135" s="1">
        <f t="shared" si="31"/>
        <v>2088</v>
      </c>
      <c r="BW135" s="1">
        <f t="shared" si="31"/>
        <v>2088</v>
      </c>
      <c r="BX135" s="1">
        <f t="shared" si="31"/>
        <v>2088</v>
      </c>
      <c r="BY135" s="1">
        <f t="shared" si="31"/>
        <v>2088</v>
      </c>
      <c r="BZ135" s="1">
        <f t="shared" si="31"/>
        <v>2088</v>
      </c>
      <c r="CA135" s="1">
        <f t="shared" si="31"/>
        <v>2088</v>
      </c>
      <c r="CB135" s="1">
        <f t="shared" si="31"/>
        <v>2088</v>
      </c>
      <c r="CC135" s="1">
        <f t="shared" si="31"/>
        <v>2088</v>
      </c>
      <c r="CD135" s="1">
        <f t="shared" si="31"/>
        <v>2088</v>
      </c>
      <c r="CE135" s="1">
        <f t="shared" si="31"/>
        <v>2088</v>
      </c>
      <c r="CF135" s="1">
        <f t="shared" si="31"/>
        <v>2088</v>
      </c>
      <c r="CG135" s="1">
        <f t="shared" si="31"/>
        <v>2088</v>
      </c>
      <c r="CH135" s="1">
        <f t="shared" si="31"/>
        <v>2088</v>
      </c>
      <c r="CI135" s="1">
        <f t="shared" si="31"/>
        <v>2088</v>
      </c>
      <c r="CJ135" s="1">
        <f t="shared" si="31"/>
        <v>2088</v>
      </c>
      <c r="CK135" s="1">
        <f t="shared" si="31"/>
        <v>2088</v>
      </c>
      <c r="CL135" s="1">
        <f t="shared" si="31"/>
        <v>2088</v>
      </c>
      <c r="CM135" s="1">
        <f t="shared" si="31"/>
        <v>2088</v>
      </c>
      <c r="CN135" s="1">
        <f t="shared" si="31"/>
        <v>2088</v>
      </c>
      <c r="CO135" s="1">
        <f t="shared" si="31"/>
        <v>2088</v>
      </c>
      <c r="CP135" s="1">
        <f t="shared" si="31"/>
        <v>2088</v>
      </c>
      <c r="CQ135" s="1">
        <f t="shared" si="31"/>
        <v>2088</v>
      </c>
      <c r="CR135" s="1">
        <f t="shared" si="31"/>
        <v>2088</v>
      </c>
      <c r="CS135" s="1">
        <f t="shared" si="31"/>
        <v>2088</v>
      </c>
      <c r="CT135" s="1">
        <f t="shared" si="31"/>
        <v>2088</v>
      </c>
      <c r="CU135" s="1">
        <f t="shared" si="31"/>
        <v>2088</v>
      </c>
      <c r="CV135" s="1">
        <f t="shared" si="31"/>
        <v>2088</v>
      </c>
      <c r="CW135" s="1">
        <f t="shared" si="31"/>
        <v>2088</v>
      </c>
      <c r="CX135" s="1">
        <f t="shared" si="31"/>
        <v>2088</v>
      </c>
      <c r="CY135" s="1">
        <f t="shared" si="31"/>
        <v>2088</v>
      </c>
      <c r="CZ135" s="1">
        <f t="shared" si="31"/>
        <v>2088</v>
      </c>
      <c r="DA135" s="1">
        <f t="shared" si="31"/>
        <v>2088</v>
      </c>
      <c r="DB135" s="1">
        <f t="shared" si="31"/>
        <v>2088</v>
      </c>
      <c r="DC135" s="1">
        <f t="shared" si="31"/>
        <v>2088</v>
      </c>
      <c r="DD135" s="1">
        <f t="shared" si="31"/>
        <v>2088</v>
      </c>
      <c r="DE135" s="1">
        <f t="shared" si="31"/>
        <v>2088</v>
      </c>
      <c r="DF135" s="1">
        <f t="shared" si="31"/>
        <v>2088</v>
      </c>
      <c r="DG135" s="1">
        <f t="shared" si="31"/>
        <v>2088</v>
      </c>
      <c r="DH135" s="1">
        <f t="shared" si="31"/>
        <v>2088</v>
      </c>
      <c r="DI135" s="1">
        <f t="shared" si="31"/>
        <v>2088</v>
      </c>
      <c r="DJ135" s="1">
        <f t="shared" si="31"/>
        <v>2088</v>
      </c>
      <c r="DK135" s="1">
        <f t="shared" si="31"/>
        <v>2088</v>
      </c>
      <c r="DL135" s="1">
        <f t="shared" si="31"/>
        <v>2088</v>
      </c>
      <c r="DM135" s="1">
        <f t="shared" si="31"/>
        <v>2088</v>
      </c>
      <c r="DN135" s="1">
        <f t="shared" si="31"/>
        <v>2088</v>
      </c>
      <c r="DO135" s="1">
        <f t="shared" si="31"/>
        <v>2088</v>
      </c>
      <c r="DP135" s="1">
        <f t="shared" si="31"/>
        <v>2088</v>
      </c>
      <c r="DQ135" s="1">
        <f t="shared" si="31"/>
        <v>2088</v>
      </c>
      <c r="DR135" s="1">
        <f t="shared" si="31"/>
        <v>2088</v>
      </c>
      <c r="DS135" s="1">
        <f t="shared" si="31"/>
        <v>2088</v>
      </c>
      <c r="DT135" s="1">
        <f t="shared" si="31"/>
        <v>2088</v>
      </c>
      <c r="DU135" s="1">
        <f t="shared" si="31"/>
        <v>2088</v>
      </c>
      <c r="DV135" s="1">
        <f t="shared" si="31"/>
        <v>2088</v>
      </c>
      <c r="DW135" s="1">
        <f t="shared" si="31"/>
        <v>2088</v>
      </c>
      <c r="DX135" s="1">
        <f t="shared" si="31"/>
        <v>2088</v>
      </c>
      <c r="DY135" s="1">
        <f t="shared" si="31"/>
        <v>2088</v>
      </c>
      <c r="DZ135" s="1">
        <f t="shared" si="31"/>
        <v>2088</v>
      </c>
      <c r="EA135" s="1">
        <f t="shared" si="31"/>
        <v>2088</v>
      </c>
      <c r="EB135" s="1">
        <f t="shared" si="31"/>
        <v>2088</v>
      </c>
      <c r="EC135" s="1">
        <f t="shared" si="31"/>
        <v>2088</v>
      </c>
      <c r="ED135" s="1">
        <f t="shared" ref="ED135:GO135" si="32">EC135+ED8-ED73</f>
        <v>2088</v>
      </c>
      <c r="EE135" s="1">
        <f t="shared" si="32"/>
        <v>2088</v>
      </c>
      <c r="EF135" s="1">
        <f t="shared" si="32"/>
        <v>2088</v>
      </c>
      <c r="EG135" s="1">
        <f t="shared" si="32"/>
        <v>2088</v>
      </c>
      <c r="EH135" s="1">
        <f t="shared" si="32"/>
        <v>2088</v>
      </c>
      <c r="EI135" s="1">
        <f t="shared" si="32"/>
        <v>2088</v>
      </c>
      <c r="EJ135" s="1">
        <f t="shared" si="32"/>
        <v>2088</v>
      </c>
      <c r="EK135" s="1">
        <f t="shared" si="32"/>
        <v>2088</v>
      </c>
      <c r="EL135" s="1">
        <f t="shared" si="32"/>
        <v>2088</v>
      </c>
      <c r="EM135" s="1">
        <f t="shared" si="32"/>
        <v>2088</v>
      </c>
      <c r="EN135" s="1">
        <f t="shared" si="32"/>
        <v>2088</v>
      </c>
      <c r="EO135" s="1">
        <f t="shared" si="32"/>
        <v>2088</v>
      </c>
      <c r="EP135" s="1">
        <f t="shared" si="32"/>
        <v>2088</v>
      </c>
      <c r="EQ135" s="1">
        <f t="shared" si="32"/>
        <v>2088</v>
      </c>
      <c r="ER135" s="1">
        <f t="shared" si="32"/>
        <v>2088</v>
      </c>
      <c r="ES135" s="1">
        <f t="shared" si="32"/>
        <v>2088</v>
      </c>
      <c r="ET135" s="1">
        <f t="shared" si="32"/>
        <v>2088</v>
      </c>
      <c r="EU135" s="1">
        <f t="shared" si="32"/>
        <v>2088</v>
      </c>
      <c r="EV135" s="1">
        <f t="shared" si="32"/>
        <v>2088</v>
      </c>
      <c r="EW135" s="1">
        <f t="shared" si="32"/>
        <v>2088</v>
      </c>
      <c r="EX135" s="1">
        <f t="shared" si="32"/>
        <v>2088</v>
      </c>
      <c r="EY135" s="1">
        <f t="shared" si="32"/>
        <v>2088</v>
      </c>
      <c r="EZ135" s="1">
        <f t="shared" si="32"/>
        <v>2088</v>
      </c>
      <c r="FA135" s="1">
        <f t="shared" si="32"/>
        <v>2088</v>
      </c>
      <c r="FB135" s="1">
        <f t="shared" si="32"/>
        <v>2088</v>
      </c>
      <c r="FC135" s="1">
        <f t="shared" si="32"/>
        <v>2088</v>
      </c>
      <c r="FD135" s="1">
        <f t="shared" si="32"/>
        <v>2088</v>
      </c>
      <c r="FE135" s="1">
        <f t="shared" si="32"/>
        <v>2088</v>
      </c>
      <c r="FF135" s="1">
        <f t="shared" si="32"/>
        <v>2088</v>
      </c>
      <c r="FG135" s="1">
        <f t="shared" si="32"/>
        <v>2088</v>
      </c>
      <c r="FH135" s="1">
        <f t="shared" si="32"/>
        <v>2088</v>
      </c>
      <c r="FI135" s="1">
        <f t="shared" si="32"/>
        <v>2088</v>
      </c>
      <c r="FJ135" s="1">
        <f t="shared" si="32"/>
        <v>2088</v>
      </c>
      <c r="FK135" s="1">
        <f t="shared" si="32"/>
        <v>2088</v>
      </c>
      <c r="FL135" s="1">
        <f t="shared" si="32"/>
        <v>2088</v>
      </c>
      <c r="FM135" s="1">
        <f t="shared" si="32"/>
        <v>2088</v>
      </c>
      <c r="FN135" s="1">
        <f t="shared" si="32"/>
        <v>2088</v>
      </c>
      <c r="FO135" s="1">
        <f t="shared" si="32"/>
        <v>2088</v>
      </c>
      <c r="FP135" s="1">
        <f t="shared" si="32"/>
        <v>2088</v>
      </c>
      <c r="FQ135" s="1">
        <f t="shared" si="32"/>
        <v>2088</v>
      </c>
      <c r="FR135" s="1">
        <f t="shared" si="32"/>
        <v>2088</v>
      </c>
      <c r="FS135" s="1">
        <f t="shared" si="32"/>
        <v>2088</v>
      </c>
      <c r="FT135" s="1">
        <f t="shared" si="32"/>
        <v>2088</v>
      </c>
      <c r="FU135" s="1">
        <f t="shared" si="32"/>
        <v>2088</v>
      </c>
      <c r="FV135" s="1">
        <f t="shared" si="32"/>
        <v>2088</v>
      </c>
      <c r="FW135" s="1">
        <f t="shared" si="32"/>
        <v>2088</v>
      </c>
      <c r="FX135" s="1">
        <f t="shared" si="32"/>
        <v>2088</v>
      </c>
      <c r="FY135" s="1">
        <f t="shared" si="32"/>
        <v>2088</v>
      </c>
      <c r="FZ135" s="1">
        <f t="shared" si="32"/>
        <v>2088</v>
      </c>
      <c r="GA135" s="1">
        <f t="shared" si="32"/>
        <v>2088</v>
      </c>
      <c r="GB135" s="1">
        <f t="shared" si="32"/>
        <v>2088</v>
      </c>
      <c r="GC135" s="1">
        <f t="shared" si="32"/>
        <v>2088</v>
      </c>
      <c r="GD135" s="1">
        <f t="shared" si="32"/>
        <v>2088</v>
      </c>
      <c r="GE135" s="1">
        <f t="shared" si="32"/>
        <v>2088</v>
      </c>
      <c r="GF135" s="1">
        <f t="shared" si="32"/>
        <v>2088</v>
      </c>
      <c r="GG135" s="1">
        <f t="shared" si="32"/>
        <v>2088</v>
      </c>
      <c r="GH135" s="1">
        <f t="shared" si="32"/>
        <v>2088</v>
      </c>
      <c r="GI135" s="1">
        <f t="shared" si="32"/>
        <v>2088</v>
      </c>
      <c r="GJ135" s="1">
        <f t="shared" si="32"/>
        <v>2088</v>
      </c>
      <c r="GK135" s="1">
        <f t="shared" si="32"/>
        <v>2088</v>
      </c>
      <c r="GL135" s="1">
        <f t="shared" si="32"/>
        <v>2088</v>
      </c>
      <c r="GM135" s="1">
        <f t="shared" si="32"/>
        <v>2088</v>
      </c>
      <c r="GN135" s="1">
        <f t="shared" si="32"/>
        <v>2088</v>
      </c>
      <c r="GO135" s="1">
        <f t="shared" si="32"/>
        <v>2088</v>
      </c>
      <c r="GP135" s="1">
        <f t="shared" ref="GP135:GY135" si="33">GO135+GP8-GP73</f>
        <v>2088</v>
      </c>
      <c r="GQ135" s="1">
        <f t="shared" si="33"/>
        <v>2088</v>
      </c>
      <c r="GR135" s="1">
        <f t="shared" si="33"/>
        <v>2088</v>
      </c>
      <c r="GS135" s="1">
        <f t="shared" si="33"/>
        <v>2088</v>
      </c>
      <c r="GT135" s="1">
        <f t="shared" si="33"/>
        <v>2088</v>
      </c>
      <c r="GU135" s="1">
        <f t="shared" si="33"/>
        <v>2088</v>
      </c>
      <c r="GV135" s="1">
        <f t="shared" si="33"/>
        <v>2088</v>
      </c>
      <c r="GW135" s="1">
        <f t="shared" si="33"/>
        <v>2088</v>
      </c>
      <c r="GX135" s="1">
        <f t="shared" si="33"/>
        <v>2088</v>
      </c>
      <c r="GY135" s="1">
        <f t="shared" si="33"/>
        <v>2088</v>
      </c>
    </row>
    <row r="136" spans="1:207" hidden="1">
      <c r="A136" s="4" t="s">
        <v>937</v>
      </c>
      <c r="B136" s="4">
        <f t="shared" ref="B136:D152" si="34">B74</f>
        <v>49303155</v>
      </c>
      <c r="C136" s="4" t="str">
        <f t="shared" si="34"/>
        <v>Q.PEAK DUO XL G10.3/BFG</v>
      </c>
      <c r="D136" s="5">
        <f t="shared" si="34"/>
        <v>475</v>
      </c>
      <c r="E136" s="1">
        <f t="shared" si="17"/>
        <v>0</v>
      </c>
      <c r="F136" s="1">
        <f t="shared" ref="F136:BQ136" si="35">E136+F9-F74</f>
        <v>0</v>
      </c>
      <c r="G136" s="1">
        <f t="shared" si="35"/>
        <v>0</v>
      </c>
      <c r="H136" s="1">
        <f t="shared" si="35"/>
        <v>0</v>
      </c>
      <c r="I136" s="1">
        <f t="shared" si="35"/>
        <v>0</v>
      </c>
      <c r="J136" s="1">
        <f t="shared" si="35"/>
        <v>0</v>
      </c>
      <c r="K136" s="1">
        <f t="shared" si="35"/>
        <v>0</v>
      </c>
      <c r="L136" s="1">
        <f t="shared" si="35"/>
        <v>0</v>
      </c>
      <c r="M136" s="1">
        <f t="shared" si="35"/>
        <v>0</v>
      </c>
      <c r="N136" s="1">
        <f t="shared" si="35"/>
        <v>0</v>
      </c>
      <c r="O136" s="1">
        <f t="shared" si="35"/>
        <v>0</v>
      </c>
      <c r="P136" s="1">
        <f t="shared" si="35"/>
        <v>0</v>
      </c>
      <c r="Q136" s="1">
        <f t="shared" si="35"/>
        <v>0</v>
      </c>
      <c r="R136" s="1">
        <f t="shared" si="35"/>
        <v>0</v>
      </c>
      <c r="S136" s="1">
        <f t="shared" si="35"/>
        <v>0</v>
      </c>
      <c r="T136" s="1">
        <f t="shared" si="35"/>
        <v>0</v>
      </c>
      <c r="U136" s="1">
        <f t="shared" si="35"/>
        <v>0</v>
      </c>
      <c r="V136" s="1">
        <f t="shared" si="35"/>
        <v>0</v>
      </c>
      <c r="W136" s="1">
        <f t="shared" si="35"/>
        <v>0</v>
      </c>
      <c r="X136" s="1">
        <f t="shared" si="35"/>
        <v>0</v>
      </c>
      <c r="Y136" s="1">
        <f t="shared" si="35"/>
        <v>0</v>
      </c>
      <c r="Z136" s="1">
        <f t="shared" si="35"/>
        <v>0</v>
      </c>
      <c r="AA136" s="1">
        <f t="shared" si="35"/>
        <v>0</v>
      </c>
      <c r="AB136" s="1">
        <f t="shared" si="35"/>
        <v>0</v>
      </c>
      <c r="AC136" s="1">
        <f t="shared" si="35"/>
        <v>0</v>
      </c>
      <c r="AD136" s="1">
        <f t="shared" si="35"/>
        <v>0</v>
      </c>
      <c r="AE136" s="1">
        <f t="shared" si="35"/>
        <v>0</v>
      </c>
      <c r="AF136" s="1">
        <f t="shared" si="35"/>
        <v>0</v>
      </c>
      <c r="AG136" s="1">
        <f t="shared" si="35"/>
        <v>0</v>
      </c>
      <c r="AH136" s="1">
        <f t="shared" si="35"/>
        <v>1392</v>
      </c>
      <c r="AI136" s="1">
        <f t="shared" si="35"/>
        <v>4872</v>
      </c>
      <c r="AJ136" s="1">
        <f t="shared" si="35"/>
        <v>5568</v>
      </c>
      <c r="AK136" s="1">
        <f t="shared" si="35"/>
        <v>5568</v>
      </c>
      <c r="AL136" s="1">
        <f t="shared" si="35"/>
        <v>5568</v>
      </c>
      <c r="AM136" s="1">
        <f t="shared" si="35"/>
        <v>5568</v>
      </c>
      <c r="AN136" s="1">
        <f t="shared" si="35"/>
        <v>7250</v>
      </c>
      <c r="AO136" s="1">
        <f t="shared" si="35"/>
        <v>14210</v>
      </c>
      <c r="AP136" s="1">
        <f t="shared" si="35"/>
        <v>16994</v>
      </c>
      <c r="AQ136" s="1">
        <f t="shared" si="35"/>
        <v>16994</v>
      </c>
      <c r="AR136" s="1">
        <f t="shared" si="35"/>
        <v>17690</v>
      </c>
      <c r="AS136" s="1">
        <f t="shared" si="35"/>
        <v>17690</v>
      </c>
      <c r="AT136" s="1">
        <f t="shared" si="35"/>
        <v>17690</v>
      </c>
      <c r="AU136" s="1">
        <f t="shared" si="35"/>
        <v>17690</v>
      </c>
      <c r="AV136" s="1">
        <f t="shared" si="35"/>
        <v>17690</v>
      </c>
      <c r="AW136" s="1">
        <f t="shared" si="35"/>
        <v>17690</v>
      </c>
      <c r="AX136" s="1">
        <f t="shared" si="35"/>
        <v>19778</v>
      </c>
      <c r="AY136" s="1">
        <f t="shared" si="35"/>
        <v>26738</v>
      </c>
      <c r="AZ136" s="1">
        <f t="shared" si="35"/>
        <v>26738</v>
      </c>
      <c r="BA136" s="1">
        <f t="shared" si="35"/>
        <v>26738</v>
      </c>
      <c r="BB136" s="1">
        <f t="shared" si="35"/>
        <v>29580</v>
      </c>
      <c r="BC136" s="1">
        <f t="shared" si="35"/>
        <v>27666</v>
      </c>
      <c r="BD136" s="1">
        <f t="shared" si="35"/>
        <v>25172</v>
      </c>
      <c r="BE136" s="1">
        <f t="shared" si="35"/>
        <v>26564</v>
      </c>
      <c r="BF136" s="1">
        <f t="shared" si="35"/>
        <v>25462</v>
      </c>
      <c r="BG136" s="1">
        <f t="shared" si="35"/>
        <v>25462</v>
      </c>
      <c r="BH136" s="1">
        <f t="shared" si="35"/>
        <v>25462</v>
      </c>
      <c r="BI136" s="1">
        <f t="shared" si="35"/>
        <v>24302</v>
      </c>
      <c r="BJ136" s="1">
        <f t="shared" si="35"/>
        <v>22388</v>
      </c>
      <c r="BK136" s="1">
        <f t="shared" si="35"/>
        <v>21112</v>
      </c>
      <c r="BL136" s="1">
        <f t="shared" si="35"/>
        <v>13456</v>
      </c>
      <c r="BM136" s="1">
        <f t="shared" si="35"/>
        <v>7076</v>
      </c>
      <c r="BN136" s="1">
        <f t="shared" si="35"/>
        <v>5800</v>
      </c>
      <c r="BO136" s="1">
        <f t="shared" si="35"/>
        <v>5800</v>
      </c>
      <c r="BP136" s="1">
        <f t="shared" si="35"/>
        <v>1334</v>
      </c>
      <c r="BQ136" s="1">
        <f t="shared" si="35"/>
        <v>725</v>
      </c>
      <c r="BR136" s="1">
        <f t="shared" ref="BR136:EC136" si="36">BQ136+BR9-BR74</f>
        <v>725</v>
      </c>
      <c r="BS136" s="1">
        <f t="shared" si="36"/>
        <v>725</v>
      </c>
      <c r="BT136" s="1">
        <f t="shared" si="36"/>
        <v>725</v>
      </c>
      <c r="BU136" s="1">
        <f t="shared" si="36"/>
        <v>725</v>
      </c>
      <c r="BV136" s="1">
        <f t="shared" si="36"/>
        <v>725</v>
      </c>
      <c r="BW136" s="1">
        <f t="shared" si="36"/>
        <v>725</v>
      </c>
      <c r="BX136" s="1">
        <f t="shared" si="36"/>
        <v>725</v>
      </c>
      <c r="BY136" s="1">
        <f t="shared" si="36"/>
        <v>1421</v>
      </c>
      <c r="BZ136" s="1">
        <f t="shared" si="36"/>
        <v>1421</v>
      </c>
      <c r="CA136" s="1">
        <f t="shared" si="36"/>
        <v>2117</v>
      </c>
      <c r="CB136" s="1">
        <f t="shared" si="36"/>
        <v>2117</v>
      </c>
      <c r="CC136" s="1">
        <f t="shared" si="36"/>
        <v>2117</v>
      </c>
      <c r="CD136" s="1">
        <f t="shared" si="36"/>
        <v>2117</v>
      </c>
      <c r="CE136" s="1">
        <f t="shared" si="36"/>
        <v>2117</v>
      </c>
      <c r="CF136" s="1">
        <f t="shared" si="36"/>
        <v>2117</v>
      </c>
      <c r="CG136" s="1">
        <f t="shared" si="36"/>
        <v>3509</v>
      </c>
      <c r="CH136" s="1">
        <f t="shared" si="36"/>
        <v>3509</v>
      </c>
      <c r="CI136" s="1">
        <f t="shared" si="36"/>
        <v>3509</v>
      </c>
      <c r="CJ136" s="1">
        <f t="shared" si="36"/>
        <v>3509</v>
      </c>
      <c r="CK136" s="1">
        <f t="shared" si="36"/>
        <v>4205</v>
      </c>
      <c r="CL136" s="1">
        <f t="shared" si="36"/>
        <v>4205</v>
      </c>
      <c r="CM136" s="1">
        <f t="shared" si="36"/>
        <v>4901</v>
      </c>
      <c r="CN136" s="1">
        <f t="shared" si="36"/>
        <v>5597</v>
      </c>
      <c r="CO136" s="1">
        <f t="shared" si="36"/>
        <v>6293</v>
      </c>
      <c r="CP136" s="1">
        <f t="shared" si="36"/>
        <v>6293</v>
      </c>
      <c r="CQ136" s="1">
        <f t="shared" si="36"/>
        <v>6293</v>
      </c>
      <c r="CR136" s="1">
        <f t="shared" si="36"/>
        <v>5133</v>
      </c>
      <c r="CS136" s="1">
        <f t="shared" si="36"/>
        <v>5133</v>
      </c>
      <c r="CT136" s="1">
        <f t="shared" si="36"/>
        <v>5133</v>
      </c>
      <c r="CU136" s="1">
        <f t="shared" si="36"/>
        <v>5133</v>
      </c>
      <c r="CV136" s="1">
        <f t="shared" si="36"/>
        <v>5133</v>
      </c>
      <c r="CW136" s="1">
        <f t="shared" si="36"/>
        <v>5133</v>
      </c>
      <c r="CX136" s="1">
        <f t="shared" si="36"/>
        <v>5133</v>
      </c>
      <c r="CY136" s="1">
        <f t="shared" si="36"/>
        <v>5133</v>
      </c>
      <c r="CZ136" s="1">
        <f t="shared" si="36"/>
        <v>5133</v>
      </c>
      <c r="DA136" s="1">
        <f t="shared" si="36"/>
        <v>5133</v>
      </c>
      <c r="DB136" s="1">
        <f t="shared" si="36"/>
        <v>5133</v>
      </c>
      <c r="DC136" s="1">
        <f t="shared" si="36"/>
        <v>5133</v>
      </c>
      <c r="DD136" s="1">
        <f t="shared" si="36"/>
        <v>5133</v>
      </c>
      <c r="DE136" s="1">
        <f t="shared" si="36"/>
        <v>5133</v>
      </c>
      <c r="DF136" s="1">
        <f t="shared" si="36"/>
        <v>5133</v>
      </c>
      <c r="DG136" s="1">
        <f t="shared" si="36"/>
        <v>5133</v>
      </c>
      <c r="DH136" s="1">
        <f t="shared" si="36"/>
        <v>5133</v>
      </c>
      <c r="DI136" s="1">
        <f t="shared" si="36"/>
        <v>5133</v>
      </c>
      <c r="DJ136" s="1">
        <f t="shared" si="36"/>
        <v>5133</v>
      </c>
      <c r="DK136" s="1">
        <f t="shared" si="36"/>
        <v>5133</v>
      </c>
      <c r="DL136" s="1">
        <f t="shared" si="36"/>
        <v>5133</v>
      </c>
      <c r="DM136" s="1">
        <f t="shared" si="36"/>
        <v>5133</v>
      </c>
      <c r="DN136" s="1">
        <f t="shared" si="36"/>
        <v>5133</v>
      </c>
      <c r="DO136" s="1">
        <f t="shared" si="36"/>
        <v>5133</v>
      </c>
      <c r="DP136" s="1">
        <f t="shared" si="36"/>
        <v>5133</v>
      </c>
      <c r="DQ136" s="1">
        <f t="shared" si="36"/>
        <v>5133</v>
      </c>
      <c r="DR136" s="1">
        <f t="shared" si="36"/>
        <v>5133</v>
      </c>
      <c r="DS136" s="1">
        <f t="shared" si="36"/>
        <v>5133</v>
      </c>
      <c r="DT136" s="1">
        <f t="shared" si="36"/>
        <v>5133</v>
      </c>
      <c r="DU136" s="1">
        <f t="shared" si="36"/>
        <v>5133</v>
      </c>
      <c r="DV136" s="1">
        <f t="shared" si="36"/>
        <v>5133</v>
      </c>
      <c r="DW136" s="1">
        <f t="shared" si="36"/>
        <v>5133</v>
      </c>
      <c r="DX136" s="1">
        <f t="shared" si="36"/>
        <v>5133</v>
      </c>
      <c r="DY136" s="1">
        <f t="shared" si="36"/>
        <v>5133</v>
      </c>
      <c r="DZ136" s="1">
        <f t="shared" si="36"/>
        <v>5133</v>
      </c>
      <c r="EA136" s="1">
        <f t="shared" si="36"/>
        <v>5133</v>
      </c>
      <c r="EB136" s="1">
        <f t="shared" si="36"/>
        <v>5133</v>
      </c>
      <c r="EC136" s="1">
        <f t="shared" si="36"/>
        <v>5133</v>
      </c>
      <c r="ED136" s="1">
        <f t="shared" ref="ED136:GO136" si="37">EC136+ED9-ED74</f>
        <v>5133</v>
      </c>
      <c r="EE136" s="1">
        <f t="shared" si="37"/>
        <v>5133</v>
      </c>
      <c r="EF136" s="1">
        <f t="shared" si="37"/>
        <v>5133</v>
      </c>
      <c r="EG136" s="1">
        <f t="shared" si="37"/>
        <v>5133</v>
      </c>
      <c r="EH136" s="1">
        <f t="shared" si="37"/>
        <v>5133</v>
      </c>
      <c r="EI136" s="1">
        <f t="shared" si="37"/>
        <v>5133</v>
      </c>
      <c r="EJ136" s="1">
        <f t="shared" si="37"/>
        <v>5133</v>
      </c>
      <c r="EK136" s="1">
        <f t="shared" si="37"/>
        <v>5133</v>
      </c>
      <c r="EL136" s="1">
        <f t="shared" si="37"/>
        <v>5133</v>
      </c>
      <c r="EM136" s="1">
        <f t="shared" si="37"/>
        <v>5133</v>
      </c>
      <c r="EN136" s="1">
        <f t="shared" si="37"/>
        <v>5133</v>
      </c>
      <c r="EO136" s="1">
        <f t="shared" si="37"/>
        <v>5133</v>
      </c>
      <c r="EP136" s="1">
        <f t="shared" si="37"/>
        <v>5133</v>
      </c>
      <c r="EQ136" s="1">
        <f t="shared" si="37"/>
        <v>5133</v>
      </c>
      <c r="ER136" s="1">
        <f t="shared" si="37"/>
        <v>5133</v>
      </c>
      <c r="ES136" s="1">
        <f t="shared" si="37"/>
        <v>5133</v>
      </c>
      <c r="ET136" s="1">
        <f t="shared" si="37"/>
        <v>5133</v>
      </c>
      <c r="EU136" s="1">
        <f t="shared" si="37"/>
        <v>5133</v>
      </c>
      <c r="EV136" s="1">
        <f t="shared" si="37"/>
        <v>5133</v>
      </c>
      <c r="EW136" s="1">
        <f t="shared" si="37"/>
        <v>5133</v>
      </c>
      <c r="EX136" s="1">
        <f t="shared" si="37"/>
        <v>5133</v>
      </c>
      <c r="EY136" s="1">
        <f t="shared" si="37"/>
        <v>5133</v>
      </c>
      <c r="EZ136" s="1">
        <f t="shared" si="37"/>
        <v>5133</v>
      </c>
      <c r="FA136" s="1">
        <f t="shared" si="37"/>
        <v>5133</v>
      </c>
      <c r="FB136" s="1">
        <f t="shared" si="37"/>
        <v>5133</v>
      </c>
      <c r="FC136" s="1">
        <f t="shared" si="37"/>
        <v>5133</v>
      </c>
      <c r="FD136" s="1">
        <f t="shared" si="37"/>
        <v>5133</v>
      </c>
      <c r="FE136" s="1">
        <f t="shared" si="37"/>
        <v>5133</v>
      </c>
      <c r="FF136" s="1">
        <f t="shared" si="37"/>
        <v>5133</v>
      </c>
      <c r="FG136" s="1">
        <f t="shared" si="37"/>
        <v>5133</v>
      </c>
      <c r="FH136" s="1">
        <f t="shared" si="37"/>
        <v>5133</v>
      </c>
      <c r="FI136" s="1">
        <f t="shared" si="37"/>
        <v>5133</v>
      </c>
      <c r="FJ136" s="1">
        <f t="shared" si="37"/>
        <v>5133</v>
      </c>
      <c r="FK136" s="1">
        <f t="shared" si="37"/>
        <v>5133</v>
      </c>
      <c r="FL136" s="1">
        <f t="shared" si="37"/>
        <v>5133</v>
      </c>
      <c r="FM136" s="1">
        <f t="shared" si="37"/>
        <v>5133</v>
      </c>
      <c r="FN136" s="1">
        <f t="shared" si="37"/>
        <v>5133</v>
      </c>
      <c r="FO136" s="1">
        <f t="shared" si="37"/>
        <v>5133</v>
      </c>
      <c r="FP136" s="1">
        <f t="shared" si="37"/>
        <v>5133</v>
      </c>
      <c r="FQ136" s="1">
        <f t="shared" si="37"/>
        <v>5133</v>
      </c>
      <c r="FR136" s="1">
        <f t="shared" si="37"/>
        <v>5133</v>
      </c>
      <c r="FS136" s="1">
        <f t="shared" si="37"/>
        <v>5133</v>
      </c>
      <c r="FT136" s="1">
        <f t="shared" si="37"/>
        <v>5133</v>
      </c>
      <c r="FU136" s="1">
        <f t="shared" si="37"/>
        <v>5133</v>
      </c>
      <c r="FV136" s="1">
        <f t="shared" si="37"/>
        <v>5133</v>
      </c>
      <c r="FW136" s="1">
        <f t="shared" si="37"/>
        <v>5133</v>
      </c>
      <c r="FX136" s="1">
        <f t="shared" si="37"/>
        <v>5133</v>
      </c>
      <c r="FY136" s="1">
        <f t="shared" si="37"/>
        <v>5133</v>
      </c>
      <c r="FZ136" s="1">
        <f t="shared" si="37"/>
        <v>5133</v>
      </c>
      <c r="GA136" s="1">
        <f t="shared" si="37"/>
        <v>5133</v>
      </c>
      <c r="GB136" s="1">
        <f t="shared" si="37"/>
        <v>5133</v>
      </c>
      <c r="GC136" s="1">
        <f t="shared" si="37"/>
        <v>5133</v>
      </c>
      <c r="GD136" s="1">
        <f t="shared" si="37"/>
        <v>5133</v>
      </c>
      <c r="GE136" s="1">
        <f t="shared" si="37"/>
        <v>5133</v>
      </c>
      <c r="GF136" s="1">
        <f t="shared" si="37"/>
        <v>5133</v>
      </c>
      <c r="GG136" s="1">
        <f t="shared" si="37"/>
        <v>5133</v>
      </c>
      <c r="GH136" s="1">
        <f t="shared" si="37"/>
        <v>5133</v>
      </c>
      <c r="GI136" s="1">
        <f t="shared" si="37"/>
        <v>5133</v>
      </c>
      <c r="GJ136" s="1">
        <f t="shared" si="37"/>
        <v>5133</v>
      </c>
      <c r="GK136" s="1">
        <f t="shared" si="37"/>
        <v>5133</v>
      </c>
      <c r="GL136" s="1">
        <f t="shared" si="37"/>
        <v>5133</v>
      </c>
      <c r="GM136" s="1">
        <f t="shared" si="37"/>
        <v>5133</v>
      </c>
      <c r="GN136" s="1">
        <f t="shared" si="37"/>
        <v>5133</v>
      </c>
      <c r="GO136" s="1">
        <f t="shared" si="37"/>
        <v>5133</v>
      </c>
      <c r="GP136" s="1">
        <f t="shared" ref="GP136:GY136" si="38">GO136+GP9-GP74</f>
        <v>5133</v>
      </c>
      <c r="GQ136" s="1">
        <f t="shared" si="38"/>
        <v>5133</v>
      </c>
      <c r="GR136" s="1">
        <f t="shared" si="38"/>
        <v>5133</v>
      </c>
      <c r="GS136" s="1">
        <f t="shared" si="38"/>
        <v>5133</v>
      </c>
      <c r="GT136" s="1">
        <f t="shared" si="38"/>
        <v>5133</v>
      </c>
      <c r="GU136" s="1">
        <f t="shared" si="38"/>
        <v>5133</v>
      </c>
      <c r="GV136" s="1">
        <f t="shared" si="38"/>
        <v>5133</v>
      </c>
      <c r="GW136" s="1">
        <f t="shared" si="38"/>
        <v>5133</v>
      </c>
      <c r="GX136" s="1">
        <f t="shared" si="38"/>
        <v>5133</v>
      </c>
      <c r="GY136" s="1">
        <f t="shared" si="38"/>
        <v>5133</v>
      </c>
    </row>
    <row r="137" spans="1:207" hidden="1">
      <c r="A137" s="4" t="s">
        <v>937</v>
      </c>
      <c r="B137" s="4">
        <f t="shared" si="34"/>
        <v>49303156</v>
      </c>
      <c r="C137" s="4" t="str">
        <f t="shared" si="34"/>
        <v>Q.PEAK DUO XL G10.3/BFG</v>
      </c>
      <c r="D137" s="5">
        <f t="shared" si="34"/>
        <v>480</v>
      </c>
      <c r="E137" s="1">
        <f t="shared" si="17"/>
        <v>0</v>
      </c>
      <c r="F137" s="1">
        <f t="shared" ref="F137:BQ137" si="39">E137+F10-F75</f>
        <v>0</v>
      </c>
      <c r="G137" s="1">
        <f t="shared" si="39"/>
        <v>0</v>
      </c>
      <c r="H137" s="1">
        <f t="shared" si="39"/>
        <v>0</v>
      </c>
      <c r="I137" s="1">
        <f t="shared" si="39"/>
        <v>0</v>
      </c>
      <c r="J137" s="1">
        <f t="shared" si="39"/>
        <v>0</v>
      </c>
      <c r="K137" s="1">
        <f t="shared" si="39"/>
        <v>0</v>
      </c>
      <c r="L137" s="1">
        <f t="shared" si="39"/>
        <v>0</v>
      </c>
      <c r="M137" s="1">
        <f t="shared" si="39"/>
        <v>0</v>
      </c>
      <c r="N137" s="1">
        <f t="shared" si="39"/>
        <v>0</v>
      </c>
      <c r="O137" s="1">
        <f t="shared" si="39"/>
        <v>0</v>
      </c>
      <c r="P137" s="1">
        <f t="shared" si="39"/>
        <v>0</v>
      </c>
      <c r="Q137" s="1">
        <f t="shared" si="39"/>
        <v>0</v>
      </c>
      <c r="R137" s="1">
        <f t="shared" si="39"/>
        <v>0</v>
      </c>
      <c r="S137" s="1">
        <f t="shared" si="39"/>
        <v>0</v>
      </c>
      <c r="T137" s="1">
        <f t="shared" si="39"/>
        <v>0</v>
      </c>
      <c r="U137" s="1">
        <f t="shared" si="39"/>
        <v>0</v>
      </c>
      <c r="V137" s="1">
        <f t="shared" si="39"/>
        <v>0</v>
      </c>
      <c r="W137" s="1">
        <f t="shared" si="39"/>
        <v>0</v>
      </c>
      <c r="X137" s="1">
        <f t="shared" si="39"/>
        <v>0</v>
      </c>
      <c r="Y137" s="1">
        <f t="shared" si="39"/>
        <v>0</v>
      </c>
      <c r="Z137" s="1">
        <f t="shared" si="39"/>
        <v>0</v>
      </c>
      <c r="AA137" s="1">
        <f t="shared" si="39"/>
        <v>0</v>
      </c>
      <c r="AB137" s="1">
        <f t="shared" si="39"/>
        <v>0</v>
      </c>
      <c r="AC137" s="1">
        <f t="shared" si="39"/>
        <v>0</v>
      </c>
      <c r="AD137" s="1">
        <f t="shared" si="39"/>
        <v>0</v>
      </c>
      <c r="AE137" s="1">
        <f t="shared" si="39"/>
        <v>0</v>
      </c>
      <c r="AF137" s="1">
        <f t="shared" si="39"/>
        <v>0</v>
      </c>
      <c r="AG137" s="1">
        <f t="shared" si="39"/>
        <v>0</v>
      </c>
      <c r="AH137" s="1">
        <f t="shared" si="39"/>
        <v>0</v>
      </c>
      <c r="AI137" s="1">
        <f t="shared" si="39"/>
        <v>696</v>
      </c>
      <c r="AJ137" s="1">
        <f t="shared" si="39"/>
        <v>4872</v>
      </c>
      <c r="AK137" s="1">
        <f t="shared" si="39"/>
        <v>6960</v>
      </c>
      <c r="AL137" s="1">
        <f t="shared" si="39"/>
        <v>6960</v>
      </c>
      <c r="AM137" s="1">
        <f t="shared" si="39"/>
        <v>6960</v>
      </c>
      <c r="AN137" s="1">
        <f t="shared" si="39"/>
        <v>8062</v>
      </c>
      <c r="AO137" s="1">
        <f t="shared" si="39"/>
        <v>8062</v>
      </c>
      <c r="AP137" s="1">
        <f t="shared" si="39"/>
        <v>10150</v>
      </c>
      <c r="AQ137" s="1">
        <f t="shared" si="39"/>
        <v>15022</v>
      </c>
      <c r="AR137" s="1">
        <f t="shared" si="39"/>
        <v>15022</v>
      </c>
      <c r="AS137" s="1">
        <f t="shared" si="39"/>
        <v>15022</v>
      </c>
      <c r="AT137" s="1">
        <f t="shared" si="39"/>
        <v>15022</v>
      </c>
      <c r="AU137" s="1">
        <f t="shared" si="39"/>
        <v>15718</v>
      </c>
      <c r="AV137" s="1">
        <f t="shared" si="39"/>
        <v>18502</v>
      </c>
      <c r="AW137" s="1">
        <f t="shared" si="39"/>
        <v>24070</v>
      </c>
      <c r="AX137" s="1">
        <f t="shared" si="39"/>
        <v>32422</v>
      </c>
      <c r="AY137" s="1">
        <f t="shared" si="39"/>
        <v>33118</v>
      </c>
      <c r="AZ137" s="1">
        <f t="shared" si="39"/>
        <v>33118</v>
      </c>
      <c r="BA137" s="1">
        <f t="shared" si="39"/>
        <v>33118</v>
      </c>
      <c r="BB137" s="1">
        <f t="shared" si="39"/>
        <v>35206</v>
      </c>
      <c r="BC137" s="1">
        <f t="shared" si="39"/>
        <v>35902</v>
      </c>
      <c r="BD137" s="1">
        <f t="shared" si="39"/>
        <v>39382</v>
      </c>
      <c r="BE137" s="1">
        <f t="shared" si="39"/>
        <v>40078</v>
      </c>
      <c r="BF137" s="1">
        <f t="shared" si="39"/>
        <v>41789</v>
      </c>
      <c r="BG137" s="1">
        <f t="shared" si="39"/>
        <v>41789</v>
      </c>
      <c r="BH137" s="1">
        <f t="shared" si="39"/>
        <v>41789</v>
      </c>
      <c r="BI137" s="1">
        <f t="shared" si="39"/>
        <v>38889</v>
      </c>
      <c r="BJ137" s="1">
        <f t="shared" si="39"/>
        <v>37149</v>
      </c>
      <c r="BK137" s="1">
        <f t="shared" si="39"/>
        <v>34249</v>
      </c>
      <c r="BL137" s="1">
        <f t="shared" si="39"/>
        <v>37149</v>
      </c>
      <c r="BM137" s="1">
        <f t="shared" si="39"/>
        <v>34655</v>
      </c>
      <c r="BN137" s="1">
        <f t="shared" si="39"/>
        <v>34655</v>
      </c>
      <c r="BO137" s="1">
        <f t="shared" si="39"/>
        <v>34655</v>
      </c>
      <c r="BP137" s="1">
        <f t="shared" si="39"/>
        <v>37497</v>
      </c>
      <c r="BQ137" s="1">
        <f t="shared" si="39"/>
        <v>38193</v>
      </c>
      <c r="BR137" s="1">
        <f t="shared" ref="BR137:EC137" si="40">BQ137+BR10-BR75</f>
        <v>36453</v>
      </c>
      <c r="BS137" s="1">
        <f t="shared" si="40"/>
        <v>30015</v>
      </c>
      <c r="BT137" s="1">
        <f t="shared" si="40"/>
        <v>24099</v>
      </c>
      <c r="BU137" s="1">
        <f t="shared" si="40"/>
        <v>24099</v>
      </c>
      <c r="BV137" s="1">
        <f t="shared" si="40"/>
        <v>24099</v>
      </c>
      <c r="BW137" s="1">
        <f t="shared" si="40"/>
        <v>20445</v>
      </c>
      <c r="BX137" s="1">
        <f t="shared" si="40"/>
        <v>14239</v>
      </c>
      <c r="BY137" s="1">
        <f t="shared" si="40"/>
        <v>15689</v>
      </c>
      <c r="BZ137" s="1">
        <f t="shared" si="40"/>
        <v>14935</v>
      </c>
      <c r="CA137" s="1">
        <f t="shared" si="40"/>
        <v>13601</v>
      </c>
      <c r="CB137" s="1">
        <f t="shared" si="40"/>
        <v>13601</v>
      </c>
      <c r="CC137" s="1">
        <f t="shared" si="40"/>
        <v>13601</v>
      </c>
      <c r="CD137" s="1">
        <f t="shared" si="40"/>
        <v>13311</v>
      </c>
      <c r="CE137" s="1">
        <f t="shared" si="40"/>
        <v>11571</v>
      </c>
      <c r="CF137" s="1">
        <f t="shared" si="40"/>
        <v>17371</v>
      </c>
      <c r="CG137" s="1">
        <f t="shared" si="40"/>
        <v>17313</v>
      </c>
      <c r="CH137" s="1">
        <f t="shared" si="40"/>
        <v>17313</v>
      </c>
      <c r="CI137" s="1">
        <f t="shared" si="40"/>
        <v>17313</v>
      </c>
      <c r="CJ137" s="1">
        <f t="shared" si="40"/>
        <v>17313</v>
      </c>
      <c r="CK137" s="1">
        <f t="shared" si="40"/>
        <v>22939</v>
      </c>
      <c r="CL137" s="1">
        <f t="shared" si="40"/>
        <v>27811</v>
      </c>
      <c r="CM137" s="1">
        <f t="shared" si="40"/>
        <v>29493</v>
      </c>
      <c r="CN137" s="1">
        <f t="shared" si="40"/>
        <v>26535</v>
      </c>
      <c r="CO137" s="1">
        <f t="shared" si="40"/>
        <v>23200</v>
      </c>
      <c r="CP137" s="1">
        <f t="shared" si="40"/>
        <v>23200</v>
      </c>
      <c r="CQ137" s="1">
        <f t="shared" si="40"/>
        <v>23200</v>
      </c>
      <c r="CR137" s="1">
        <f t="shared" si="40"/>
        <v>21112</v>
      </c>
      <c r="CS137" s="1">
        <f t="shared" si="40"/>
        <v>18038</v>
      </c>
      <c r="CT137" s="1">
        <f t="shared" si="40"/>
        <v>15486</v>
      </c>
      <c r="CU137" s="1">
        <f t="shared" si="40"/>
        <v>812</v>
      </c>
      <c r="CV137" s="1">
        <f t="shared" si="40"/>
        <v>812</v>
      </c>
      <c r="CW137" s="1">
        <f t="shared" si="40"/>
        <v>812</v>
      </c>
      <c r="CX137" s="1">
        <f t="shared" si="40"/>
        <v>812</v>
      </c>
      <c r="CY137" s="1">
        <f t="shared" si="40"/>
        <v>-5568</v>
      </c>
      <c r="CZ137" s="1">
        <f t="shared" si="40"/>
        <v>-5568</v>
      </c>
      <c r="DA137" s="1">
        <f t="shared" si="40"/>
        <v>-5568</v>
      </c>
      <c r="DB137" s="1">
        <f t="shared" si="40"/>
        <v>-5568</v>
      </c>
      <c r="DC137" s="1">
        <f t="shared" si="40"/>
        <v>-5568</v>
      </c>
      <c r="DD137" s="1">
        <f t="shared" si="40"/>
        <v>-5568</v>
      </c>
      <c r="DE137" s="1">
        <f t="shared" si="40"/>
        <v>-5568</v>
      </c>
      <c r="DF137" s="1">
        <f t="shared" si="40"/>
        <v>-5568</v>
      </c>
      <c r="DG137" s="1">
        <f t="shared" si="40"/>
        <v>-5568</v>
      </c>
      <c r="DH137" s="1">
        <f t="shared" si="40"/>
        <v>-5568</v>
      </c>
      <c r="DI137" s="1">
        <f t="shared" si="40"/>
        <v>-5568</v>
      </c>
      <c r="DJ137" s="1">
        <f t="shared" si="40"/>
        <v>-5568</v>
      </c>
      <c r="DK137" s="1">
        <f t="shared" si="40"/>
        <v>-5568</v>
      </c>
      <c r="DL137" s="1">
        <f t="shared" si="40"/>
        <v>-5568</v>
      </c>
      <c r="DM137" s="1">
        <f t="shared" si="40"/>
        <v>-5568</v>
      </c>
      <c r="DN137" s="1">
        <f t="shared" si="40"/>
        <v>-5568</v>
      </c>
      <c r="DO137" s="1">
        <f t="shared" si="40"/>
        <v>-5568</v>
      </c>
      <c r="DP137" s="1">
        <f t="shared" si="40"/>
        <v>-5568</v>
      </c>
      <c r="DQ137" s="1">
        <f t="shared" si="40"/>
        <v>-5568</v>
      </c>
      <c r="DR137" s="1">
        <f t="shared" si="40"/>
        <v>-5568</v>
      </c>
      <c r="DS137" s="1">
        <f t="shared" si="40"/>
        <v>-5568</v>
      </c>
      <c r="DT137" s="1">
        <f t="shared" si="40"/>
        <v>-5568</v>
      </c>
      <c r="DU137" s="1">
        <f t="shared" si="40"/>
        <v>-5568</v>
      </c>
      <c r="DV137" s="1">
        <f t="shared" si="40"/>
        <v>-5568</v>
      </c>
      <c r="DW137" s="1">
        <f t="shared" si="40"/>
        <v>-5568</v>
      </c>
      <c r="DX137" s="1">
        <f t="shared" si="40"/>
        <v>-5568</v>
      </c>
      <c r="DY137" s="1">
        <f t="shared" si="40"/>
        <v>-5568</v>
      </c>
      <c r="DZ137" s="1">
        <f t="shared" si="40"/>
        <v>-5568</v>
      </c>
      <c r="EA137" s="1">
        <f t="shared" si="40"/>
        <v>-5568</v>
      </c>
      <c r="EB137" s="1">
        <f t="shared" si="40"/>
        <v>-5568</v>
      </c>
      <c r="EC137" s="1">
        <f t="shared" si="40"/>
        <v>-5568</v>
      </c>
      <c r="ED137" s="1">
        <f t="shared" ref="ED137:GO137" si="41">EC137+ED10-ED75</f>
        <v>-5568</v>
      </c>
      <c r="EE137" s="1">
        <f t="shared" si="41"/>
        <v>-5568</v>
      </c>
      <c r="EF137" s="1">
        <f t="shared" si="41"/>
        <v>-5568</v>
      </c>
      <c r="EG137" s="1">
        <f t="shared" si="41"/>
        <v>-5568</v>
      </c>
      <c r="EH137" s="1">
        <f t="shared" si="41"/>
        <v>-5568</v>
      </c>
      <c r="EI137" s="1">
        <f t="shared" si="41"/>
        <v>-5568</v>
      </c>
      <c r="EJ137" s="1">
        <f t="shared" si="41"/>
        <v>-5568</v>
      </c>
      <c r="EK137" s="1">
        <f t="shared" si="41"/>
        <v>-5568</v>
      </c>
      <c r="EL137" s="1">
        <f t="shared" si="41"/>
        <v>-5568</v>
      </c>
      <c r="EM137" s="1">
        <f t="shared" si="41"/>
        <v>-5568</v>
      </c>
      <c r="EN137" s="1">
        <f t="shared" si="41"/>
        <v>-5568</v>
      </c>
      <c r="EO137" s="1">
        <f t="shared" si="41"/>
        <v>-5568</v>
      </c>
      <c r="EP137" s="1">
        <f t="shared" si="41"/>
        <v>-5568</v>
      </c>
      <c r="EQ137" s="1">
        <f t="shared" si="41"/>
        <v>-5568</v>
      </c>
      <c r="ER137" s="1">
        <f t="shared" si="41"/>
        <v>-5568</v>
      </c>
      <c r="ES137" s="1">
        <f t="shared" si="41"/>
        <v>-5568</v>
      </c>
      <c r="ET137" s="1">
        <f t="shared" si="41"/>
        <v>-5568</v>
      </c>
      <c r="EU137" s="1">
        <f t="shared" si="41"/>
        <v>-5568</v>
      </c>
      <c r="EV137" s="1">
        <f t="shared" si="41"/>
        <v>-5568</v>
      </c>
      <c r="EW137" s="1">
        <f t="shared" si="41"/>
        <v>-5568</v>
      </c>
      <c r="EX137" s="1">
        <f t="shared" si="41"/>
        <v>-5568</v>
      </c>
      <c r="EY137" s="1">
        <f t="shared" si="41"/>
        <v>-5568</v>
      </c>
      <c r="EZ137" s="1">
        <f t="shared" si="41"/>
        <v>-5568</v>
      </c>
      <c r="FA137" s="1">
        <f t="shared" si="41"/>
        <v>-5568</v>
      </c>
      <c r="FB137" s="1">
        <f t="shared" si="41"/>
        <v>-5568</v>
      </c>
      <c r="FC137" s="1">
        <f t="shared" si="41"/>
        <v>-5568</v>
      </c>
      <c r="FD137" s="1">
        <f t="shared" si="41"/>
        <v>-5568</v>
      </c>
      <c r="FE137" s="1">
        <f t="shared" si="41"/>
        <v>-5568</v>
      </c>
      <c r="FF137" s="1">
        <f t="shared" si="41"/>
        <v>-5568</v>
      </c>
      <c r="FG137" s="1">
        <f t="shared" si="41"/>
        <v>-5568</v>
      </c>
      <c r="FH137" s="1">
        <f t="shared" si="41"/>
        <v>-5568</v>
      </c>
      <c r="FI137" s="1">
        <f t="shared" si="41"/>
        <v>-5568</v>
      </c>
      <c r="FJ137" s="1">
        <f t="shared" si="41"/>
        <v>-5568</v>
      </c>
      <c r="FK137" s="1">
        <f t="shared" si="41"/>
        <v>-5568</v>
      </c>
      <c r="FL137" s="1">
        <f t="shared" si="41"/>
        <v>-5568</v>
      </c>
      <c r="FM137" s="1">
        <f t="shared" si="41"/>
        <v>-5568</v>
      </c>
      <c r="FN137" s="1">
        <f t="shared" si="41"/>
        <v>-5568</v>
      </c>
      <c r="FO137" s="1">
        <f t="shared" si="41"/>
        <v>-5568</v>
      </c>
      <c r="FP137" s="1">
        <f t="shared" si="41"/>
        <v>-5568</v>
      </c>
      <c r="FQ137" s="1">
        <f t="shared" si="41"/>
        <v>-5568</v>
      </c>
      <c r="FR137" s="1">
        <f t="shared" si="41"/>
        <v>-5568</v>
      </c>
      <c r="FS137" s="1">
        <f t="shared" si="41"/>
        <v>-5568</v>
      </c>
      <c r="FT137" s="1">
        <f t="shared" si="41"/>
        <v>-5568</v>
      </c>
      <c r="FU137" s="1">
        <f t="shared" si="41"/>
        <v>-5568</v>
      </c>
      <c r="FV137" s="1">
        <f t="shared" si="41"/>
        <v>-5568</v>
      </c>
      <c r="FW137" s="1">
        <f t="shared" si="41"/>
        <v>-5568</v>
      </c>
      <c r="FX137" s="1">
        <f t="shared" si="41"/>
        <v>-5568</v>
      </c>
      <c r="FY137" s="1">
        <f t="shared" si="41"/>
        <v>-5568</v>
      </c>
      <c r="FZ137" s="1">
        <f t="shared" si="41"/>
        <v>-5568</v>
      </c>
      <c r="GA137" s="1">
        <f t="shared" si="41"/>
        <v>-5568</v>
      </c>
      <c r="GB137" s="1">
        <f t="shared" si="41"/>
        <v>-5568</v>
      </c>
      <c r="GC137" s="1">
        <f t="shared" si="41"/>
        <v>-5568</v>
      </c>
      <c r="GD137" s="1">
        <f t="shared" si="41"/>
        <v>-5568</v>
      </c>
      <c r="GE137" s="1">
        <f t="shared" si="41"/>
        <v>-5568</v>
      </c>
      <c r="GF137" s="1">
        <f t="shared" si="41"/>
        <v>-5568</v>
      </c>
      <c r="GG137" s="1">
        <f t="shared" si="41"/>
        <v>-5568</v>
      </c>
      <c r="GH137" s="1">
        <f t="shared" si="41"/>
        <v>-5568</v>
      </c>
      <c r="GI137" s="1">
        <f t="shared" si="41"/>
        <v>-5568</v>
      </c>
      <c r="GJ137" s="1">
        <f t="shared" si="41"/>
        <v>-5568</v>
      </c>
      <c r="GK137" s="1">
        <f t="shared" si="41"/>
        <v>-5568</v>
      </c>
      <c r="GL137" s="1">
        <f t="shared" si="41"/>
        <v>-5568</v>
      </c>
      <c r="GM137" s="1">
        <f t="shared" si="41"/>
        <v>-5568</v>
      </c>
      <c r="GN137" s="1">
        <f t="shared" si="41"/>
        <v>-5568</v>
      </c>
      <c r="GO137" s="1">
        <f t="shared" si="41"/>
        <v>-5568</v>
      </c>
      <c r="GP137" s="1">
        <f t="shared" ref="GP137:GY137" si="42">GO137+GP10-GP75</f>
        <v>-5568</v>
      </c>
      <c r="GQ137" s="1">
        <f t="shared" si="42"/>
        <v>-5568</v>
      </c>
      <c r="GR137" s="1">
        <f t="shared" si="42"/>
        <v>-5568</v>
      </c>
      <c r="GS137" s="1">
        <f t="shared" si="42"/>
        <v>-5568</v>
      </c>
      <c r="GT137" s="1">
        <f t="shared" si="42"/>
        <v>-5568</v>
      </c>
      <c r="GU137" s="1">
        <f t="shared" si="42"/>
        <v>-5568</v>
      </c>
      <c r="GV137" s="1">
        <f t="shared" si="42"/>
        <v>-5568</v>
      </c>
      <c r="GW137" s="1">
        <f t="shared" si="42"/>
        <v>-5568</v>
      </c>
      <c r="GX137" s="1">
        <f t="shared" si="42"/>
        <v>-5568</v>
      </c>
      <c r="GY137" s="1">
        <f t="shared" si="42"/>
        <v>-5568</v>
      </c>
    </row>
    <row r="138" spans="1:207" hidden="1">
      <c r="A138" s="3" t="s">
        <v>937</v>
      </c>
      <c r="B138" s="3">
        <f t="shared" si="34"/>
        <v>49303555</v>
      </c>
      <c r="C138" s="3" t="str">
        <f t="shared" si="34"/>
        <v>Q.PEAK DUO XL G10.3/BFG</v>
      </c>
      <c r="D138" s="2">
        <f t="shared" si="34"/>
        <v>475</v>
      </c>
      <c r="E138" s="1">
        <f t="shared" si="17"/>
        <v>0</v>
      </c>
      <c r="F138" s="1">
        <f t="shared" ref="F138:BP138" si="43">E138+F11-F76</f>
        <v>0</v>
      </c>
      <c r="G138" s="1">
        <f t="shared" si="43"/>
        <v>0</v>
      </c>
      <c r="H138" s="1">
        <f t="shared" si="43"/>
        <v>0</v>
      </c>
      <c r="I138" s="1">
        <f t="shared" si="43"/>
        <v>0</v>
      </c>
      <c r="J138" s="1">
        <f t="shared" si="43"/>
        <v>0</v>
      </c>
      <c r="K138" s="1">
        <f t="shared" si="43"/>
        <v>0</v>
      </c>
      <c r="L138" s="1">
        <f t="shared" si="43"/>
        <v>0</v>
      </c>
      <c r="M138" s="1">
        <f t="shared" si="43"/>
        <v>0</v>
      </c>
      <c r="N138" s="1">
        <f t="shared" si="43"/>
        <v>0</v>
      </c>
      <c r="O138" s="1">
        <f t="shared" si="43"/>
        <v>0</v>
      </c>
      <c r="P138" s="1">
        <f t="shared" si="43"/>
        <v>0</v>
      </c>
      <c r="Q138" s="1">
        <f t="shared" si="43"/>
        <v>0</v>
      </c>
      <c r="R138" s="1">
        <f t="shared" si="43"/>
        <v>0</v>
      </c>
      <c r="S138" s="1">
        <f t="shared" si="43"/>
        <v>0</v>
      </c>
      <c r="T138" s="1">
        <f t="shared" si="43"/>
        <v>0</v>
      </c>
      <c r="U138" s="1">
        <f t="shared" si="43"/>
        <v>0</v>
      </c>
      <c r="V138" s="1">
        <f t="shared" si="43"/>
        <v>0</v>
      </c>
      <c r="W138" s="1">
        <f t="shared" si="43"/>
        <v>0</v>
      </c>
      <c r="X138" s="1">
        <f t="shared" si="43"/>
        <v>0</v>
      </c>
      <c r="Y138" s="1">
        <f t="shared" si="43"/>
        <v>0</v>
      </c>
      <c r="Z138" s="1">
        <f t="shared" si="43"/>
        <v>0</v>
      </c>
      <c r="AA138" s="1">
        <f t="shared" si="43"/>
        <v>0</v>
      </c>
      <c r="AB138" s="1">
        <f t="shared" si="43"/>
        <v>0</v>
      </c>
      <c r="AC138" s="1">
        <f t="shared" si="43"/>
        <v>0</v>
      </c>
      <c r="AD138" s="1">
        <f t="shared" si="43"/>
        <v>0</v>
      </c>
      <c r="AE138" s="1">
        <f t="shared" si="43"/>
        <v>0</v>
      </c>
      <c r="AF138" s="1">
        <f t="shared" si="43"/>
        <v>0</v>
      </c>
      <c r="AG138" s="1">
        <f t="shared" si="43"/>
        <v>0</v>
      </c>
      <c r="AH138" s="1">
        <f t="shared" si="43"/>
        <v>0</v>
      </c>
      <c r="AI138" s="1">
        <f t="shared" si="43"/>
        <v>0</v>
      </c>
      <c r="AJ138" s="1">
        <f t="shared" si="43"/>
        <v>0</v>
      </c>
      <c r="AK138" s="1">
        <f t="shared" si="43"/>
        <v>0</v>
      </c>
      <c r="AL138" s="1">
        <f t="shared" si="43"/>
        <v>0</v>
      </c>
      <c r="AM138" s="1">
        <f t="shared" si="43"/>
        <v>0</v>
      </c>
      <c r="AN138" s="1">
        <f t="shared" si="43"/>
        <v>0</v>
      </c>
      <c r="AO138" s="1">
        <f t="shared" si="43"/>
        <v>0</v>
      </c>
      <c r="AP138" s="1">
        <f t="shared" si="43"/>
        <v>696</v>
      </c>
      <c r="AQ138" s="1">
        <f t="shared" si="43"/>
        <v>2088</v>
      </c>
      <c r="AR138" s="1">
        <f t="shared" si="43"/>
        <v>2088</v>
      </c>
      <c r="AS138" s="1">
        <f t="shared" si="43"/>
        <v>2088</v>
      </c>
      <c r="AT138" s="1">
        <f t="shared" si="43"/>
        <v>2088</v>
      </c>
      <c r="AU138" s="1">
        <f t="shared" si="43"/>
        <v>2088</v>
      </c>
      <c r="AV138" s="1">
        <f t="shared" si="43"/>
        <v>2088</v>
      </c>
      <c r="AW138" s="1">
        <f t="shared" si="43"/>
        <v>2088</v>
      </c>
      <c r="AX138" s="1">
        <f t="shared" si="43"/>
        <v>2088</v>
      </c>
      <c r="AY138" s="1">
        <f t="shared" si="43"/>
        <v>2088</v>
      </c>
      <c r="AZ138" s="1">
        <f t="shared" si="43"/>
        <v>2088</v>
      </c>
      <c r="BA138" s="1">
        <f t="shared" si="43"/>
        <v>2088</v>
      </c>
      <c r="BB138" s="1">
        <f t="shared" si="43"/>
        <v>2088</v>
      </c>
      <c r="BC138" s="1">
        <f t="shared" si="43"/>
        <v>2088</v>
      </c>
      <c r="BD138" s="1">
        <f t="shared" si="43"/>
        <v>2088</v>
      </c>
      <c r="BE138" s="1">
        <f t="shared" si="43"/>
        <v>2088</v>
      </c>
      <c r="BF138" s="1">
        <f t="shared" si="43"/>
        <v>2088</v>
      </c>
      <c r="BG138" s="1">
        <f t="shared" si="43"/>
        <v>2088</v>
      </c>
      <c r="BH138" s="1">
        <f t="shared" si="43"/>
        <v>2088</v>
      </c>
      <c r="BI138" s="1">
        <f t="shared" si="43"/>
        <v>2088</v>
      </c>
      <c r="BJ138" s="1">
        <f t="shared" si="43"/>
        <v>2088</v>
      </c>
      <c r="BK138" s="1">
        <f t="shared" si="43"/>
        <v>2088</v>
      </c>
      <c r="BL138" s="1">
        <f t="shared" si="43"/>
        <v>2088</v>
      </c>
      <c r="BM138" s="1">
        <f t="shared" si="43"/>
        <v>2088</v>
      </c>
      <c r="BN138" s="1">
        <f t="shared" si="43"/>
        <v>2088</v>
      </c>
      <c r="BO138" s="1">
        <f t="shared" si="43"/>
        <v>2088</v>
      </c>
      <c r="BP138" s="1">
        <f t="shared" si="43"/>
        <v>2088</v>
      </c>
      <c r="BQ138" s="1">
        <f>BP138+BQ11-BQ76</f>
        <v>812</v>
      </c>
      <c r="BR138" s="1">
        <f t="shared" ref="BR138:EC138" si="44">BQ138+BR11-BR76</f>
        <v>812</v>
      </c>
      <c r="BS138" s="1">
        <f t="shared" si="44"/>
        <v>812</v>
      </c>
      <c r="BT138" s="1">
        <f t="shared" si="44"/>
        <v>812</v>
      </c>
      <c r="BU138" s="1">
        <f t="shared" si="44"/>
        <v>812</v>
      </c>
      <c r="BV138" s="1">
        <f t="shared" si="44"/>
        <v>812</v>
      </c>
      <c r="BW138" s="1">
        <f t="shared" si="44"/>
        <v>812</v>
      </c>
      <c r="BX138" s="1">
        <f t="shared" si="44"/>
        <v>812</v>
      </c>
      <c r="BY138" s="1">
        <f t="shared" si="44"/>
        <v>812</v>
      </c>
      <c r="BZ138" s="1">
        <f t="shared" si="44"/>
        <v>812</v>
      </c>
      <c r="CA138" s="1">
        <f t="shared" si="44"/>
        <v>812</v>
      </c>
      <c r="CB138" s="1">
        <f t="shared" si="44"/>
        <v>812</v>
      </c>
      <c r="CC138" s="1">
        <f t="shared" si="44"/>
        <v>812</v>
      </c>
      <c r="CD138" s="1">
        <f t="shared" si="44"/>
        <v>1218</v>
      </c>
      <c r="CE138" s="1">
        <f t="shared" si="44"/>
        <v>1218</v>
      </c>
      <c r="CF138" s="1">
        <f>CE138+CF11-CF76</f>
        <v>1218</v>
      </c>
      <c r="CG138" s="1">
        <f t="shared" si="44"/>
        <v>1218</v>
      </c>
      <c r="CH138" s="1">
        <f t="shared" si="44"/>
        <v>1218</v>
      </c>
      <c r="CI138" s="1">
        <f t="shared" si="44"/>
        <v>1218</v>
      </c>
      <c r="CJ138" s="1">
        <f t="shared" si="44"/>
        <v>1218</v>
      </c>
      <c r="CK138" s="1">
        <f t="shared" si="44"/>
        <v>1218</v>
      </c>
      <c r="CL138" s="1">
        <f t="shared" si="44"/>
        <v>1218</v>
      </c>
      <c r="CM138" s="1">
        <f t="shared" si="44"/>
        <v>1218</v>
      </c>
      <c r="CN138" s="1">
        <f t="shared" si="44"/>
        <v>1218</v>
      </c>
      <c r="CO138" s="1">
        <f t="shared" si="44"/>
        <v>1218</v>
      </c>
      <c r="CP138" s="1">
        <f t="shared" si="44"/>
        <v>1218</v>
      </c>
      <c r="CQ138" s="1">
        <f t="shared" si="44"/>
        <v>1218</v>
      </c>
      <c r="CR138" s="1">
        <f t="shared" si="44"/>
        <v>1218</v>
      </c>
      <c r="CS138" s="1">
        <f t="shared" si="44"/>
        <v>1218</v>
      </c>
      <c r="CT138" s="1">
        <f t="shared" si="44"/>
        <v>1218</v>
      </c>
      <c r="CU138" s="1">
        <f t="shared" si="44"/>
        <v>1218</v>
      </c>
      <c r="CV138" s="1">
        <f t="shared" si="44"/>
        <v>1218</v>
      </c>
      <c r="CW138" s="1">
        <f t="shared" si="44"/>
        <v>1218</v>
      </c>
      <c r="CX138" s="1">
        <f t="shared" si="44"/>
        <v>1218</v>
      </c>
      <c r="CY138" s="1">
        <f t="shared" si="44"/>
        <v>1218</v>
      </c>
      <c r="CZ138" s="1">
        <f t="shared" si="44"/>
        <v>1218</v>
      </c>
      <c r="DA138" s="1">
        <f t="shared" si="44"/>
        <v>1218</v>
      </c>
      <c r="DB138" s="1">
        <f t="shared" si="44"/>
        <v>1218</v>
      </c>
      <c r="DC138" s="1">
        <f t="shared" si="44"/>
        <v>1218</v>
      </c>
      <c r="DD138" s="1">
        <f t="shared" si="44"/>
        <v>1218</v>
      </c>
      <c r="DE138" s="1">
        <f t="shared" si="44"/>
        <v>1218</v>
      </c>
      <c r="DF138" s="1">
        <f t="shared" si="44"/>
        <v>1218</v>
      </c>
      <c r="DG138" s="1">
        <f t="shared" si="44"/>
        <v>1218</v>
      </c>
      <c r="DH138" s="1">
        <f t="shared" si="44"/>
        <v>1218</v>
      </c>
      <c r="DI138" s="1">
        <f t="shared" si="44"/>
        <v>1218</v>
      </c>
      <c r="DJ138" s="1">
        <f t="shared" si="44"/>
        <v>1218</v>
      </c>
      <c r="DK138" s="1">
        <f t="shared" si="44"/>
        <v>1218</v>
      </c>
      <c r="DL138" s="1">
        <f t="shared" si="44"/>
        <v>1218</v>
      </c>
      <c r="DM138" s="1">
        <f t="shared" si="44"/>
        <v>1218</v>
      </c>
      <c r="DN138" s="1">
        <f t="shared" si="44"/>
        <v>1218</v>
      </c>
      <c r="DO138" s="1">
        <f t="shared" si="44"/>
        <v>1218</v>
      </c>
      <c r="DP138" s="1">
        <f t="shared" si="44"/>
        <v>1218</v>
      </c>
      <c r="DQ138" s="1">
        <f t="shared" si="44"/>
        <v>1218</v>
      </c>
      <c r="DR138" s="1">
        <f t="shared" si="44"/>
        <v>1218</v>
      </c>
      <c r="DS138" s="1">
        <f t="shared" si="44"/>
        <v>1218</v>
      </c>
      <c r="DT138" s="1">
        <f t="shared" si="44"/>
        <v>1218</v>
      </c>
      <c r="DU138" s="1">
        <f t="shared" si="44"/>
        <v>1218</v>
      </c>
      <c r="DV138" s="1">
        <f t="shared" si="44"/>
        <v>1218</v>
      </c>
      <c r="DW138" s="1">
        <f t="shared" si="44"/>
        <v>1218</v>
      </c>
      <c r="DX138" s="1">
        <f t="shared" si="44"/>
        <v>1218</v>
      </c>
      <c r="DY138" s="1">
        <f t="shared" si="44"/>
        <v>1218</v>
      </c>
      <c r="DZ138" s="1">
        <f t="shared" si="44"/>
        <v>1218</v>
      </c>
      <c r="EA138" s="1">
        <f t="shared" si="44"/>
        <v>1218</v>
      </c>
      <c r="EB138" s="1">
        <f t="shared" si="44"/>
        <v>1218</v>
      </c>
      <c r="EC138" s="1">
        <f t="shared" si="44"/>
        <v>1218</v>
      </c>
      <c r="ED138" s="1">
        <f t="shared" ref="ED138:GO138" si="45">EC138+ED11-ED76</f>
        <v>1218</v>
      </c>
      <c r="EE138" s="1">
        <f t="shared" si="45"/>
        <v>1218</v>
      </c>
      <c r="EF138" s="1">
        <f t="shared" si="45"/>
        <v>1218</v>
      </c>
      <c r="EG138" s="1">
        <f t="shared" si="45"/>
        <v>1218</v>
      </c>
      <c r="EH138" s="1">
        <f t="shared" si="45"/>
        <v>1218</v>
      </c>
      <c r="EI138" s="1">
        <f t="shared" si="45"/>
        <v>1218</v>
      </c>
      <c r="EJ138" s="1">
        <f t="shared" si="45"/>
        <v>1218</v>
      </c>
      <c r="EK138" s="1">
        <f t="shared" si="45"/>
        <v>1218</v>
      </c>
      <c r="EL138" s="1">
        <f t="shared" si="45"/>
        <v>1218</v>
      </c>
      <c r="EM138" s="1">
        <f t="shared" si="45"/>
        <v>1218</v>
      </c>
      <c r="EN138" s="1">
        <f t="shared" si="45"/>
        <v>1218</v>
      </c>
      <c r="EO138" s="1">
        <f t="shared" si="45"/>
        <v>1218</v>
      </c>
      <c r="EP138" s="1">
        <f t="shared" si="45"/>
        <v>1218</v>
      </c>
      <c r="EQ138" s="1">
        <f t="shared" si="45"/>
        <v>1218</v>
      </c>
      <c r="ER138" s="1">
        <f t="shared" si="45"/>
        <v>1218</v>
      </c>
      <c r="ES138" s="1">
        <f t="shared" si="45"/>
        <v>1218</v>
      </c>
      <c r="ET138" s="1">
        <f t="shared" si="45"/>
        <v>1218</v>
      </c>
      <c r="EU138" s="1">
        <f t="shared" si="45"/>
        <v>1218</v>
      </c>
      <c r="EV138" s="1">
        <f t="shared" si="45"/>
        <v>1218</v>
      </c>
      <c r="EW138" s="1">
        <f t="shared" si="45"/>
        <v>1218</v>
      </c>
      <c r="EX138" s="1">
        <f t="shared" si="45"/>
        <v>1218</v>
      </c>
      <c r="EY138" s="1">
        <f t="shared" si="45"/>
        <v>1218</v>
      </c>
      <c r="EZ138" s="1">
        <f t="shared" si="45"/>
        <v>1218</v>
      </c>
      <c r="FA138" s="1">
        <f t="shared" si="45"/>
        <v>1218</v>
      </c>
      <c r="FB138" s="1">
        <f t="shared" si="45"/>
        <v>1218</v>
      </c>
      <c r="FC138" s="1">
        <f t="shared" si="45"/>
        <v>1218</v>
      </c>
      <c r="FD138" s="1">
        <f t="shared" si="45"/>
        <v>1218</v>
      </c>
      <c r="FE138" s="1">
        <f t="shared" si="45"/>
        <v>1218</v>
      </c>
      <c r="FF138" s="1">
        <f t="shared" si="45"/>
        <v>1218</v>
      </c>
      <c r="FG138" s="1">
        <f t="shared" si="45"/>
        <v>1218</v>
      </c>
      <c r="FH138" s="1">
        <f t="shared" si="45"/>
        <v>1218</v>
      </c>
      <c r="FI138" s="1">
        <f t="shared" si="45"/>
        <v>1218</v>
      </c>
      <c r="FJ138" s="1">
        <f t="shared" si="45"/>
        <v>1218</v>
      </c>
      <c r="FK138" s="1">
        <f t="shared" si="45"/>
        <v>1218</v>
      </c>
      <c r="FL138" s="1">
        <f t="shared" si="45"/>
        <v>1218</v>
      </c>
      <c r="FM138" s="1">
        <f t="shared" si="45"/>
        <v>1218</v>
      </c>
      <c r="FN138" s="1">
        <f t="shared" si="45"/>
        <v>1218</v>
      </c>
      <c r="FO138" s="1">
        <f t="shared" si="45"/>
        <v>1218</v>
      </c>
      <c r="FP138" s="1">
        <f t="shared" si="45"/>
        <v>1218</v>
      </c>
      <c r="FQ138" s="1">
        <f t="shared" si="45"/>
        <v>1218</v>
      </c>
      <c r="FR138" s="1">
        <f t="shared" si="45"/>
        <v>1218</v>
      </c>
      <c r="FS138" s="1">
        <f t="shared" si="45"/>
        <v>1218</v>
      </c>
      <c r="FT138" s="1">
        <f t="shared" si="45"/>
        <v>1218</v>
      </c>
      <c r="FU138" s="1">
        <f t="shared" si="45"/>
        <v>1218</v>
      </c>
      <c r="FV138" s="1">
        <f t="shared" si="45"/>
        <v>1218</v>
      </c>
      <c r="FW138" s="1">
        <f t="shared" si="45"/>
        <v>1218</v>
      </c>
      <c r="FX138" s="1">
        <f t="shared" si="45"/>
        <v>1218</v>
      </c>
      <c r="FY138" s="1">
        <f t="shared" si="45"/>
        <v>1218</v>
      </c>
      <c r="FZ138" s="1">
        <f t="shared" si="45"/>
        <v>1218</v>
      </c>
      <c r="GA138" s="1">
        <f t="shared" si="45"/>
        <v>1218</v>
      </c>
      <c r="GB138" s="1">
        <f t="shared" si="45"/>
        <v>1218</v>
      </c>
      <c r="GC138" s="1">
        <f t="shared" si="45"/>
        <v>1218</v>
      </c>
      <c r="GD138" s="1">
        <f t="shared" si="45"/>
        <v>1218</v>
      </c>
      <c r="GE138" s="1">
        <f t="shared" si="45"/>
        <v>1218</v>
      </c>
      <c r="GF138" s="1">
        <f t="shared" si="45"/>
        <v>1218</v>
      </c>
      <c r="GG138" s="1">
        <f t="shared" si="45"/>
        <v>1218</v>
      </c>
      <c r="GH138" s="1">
        <f t="shared" si="45"/>
        <v>1218</v>
      </c>
      <c r="GI138" s="1">
        <f t="shared" si="45"/>
        <v>1218</v>
      </c>
      <c r="GJ138" s="1">
        <f t="shared" si="45"/>
        <v>1218</v>
      </c>
      <c r="GK138" s="1">
        <f t="shared" si="45"/>
        <v>1218</v>
      </c>
      <c r="GL138" s="1">
        <f t="shared" si="45"/>
        <v>1218</v>
      </c>
      <c r="GM138" s="1">
        <f t="shared" si="45"/>
        <v>1218</v>
      </c>
      <c r="GN138" s="1">
        <f t="shared" si="45"/>
        <v>1218</v>
      </c>
      <c r="GO138" s="1">
        <f t="shared" si="45"/>
        <v>1218</v>
      </c>
      <c r="GP138" s="1">
        <f t="shared" ref="GP138:GY138" si="46">GO138+GP11-GP76</f>
        <v>1218</v>
      </c>
      <c r="GQ138" s="1">
        <f t="shared" si="46"/>
        <v>1218</v>
      </c>
      <c r="GR138" s="1">
        <f t="shared" si="46"/>
        <v>1218</v>
      </c>
      <c r="GS138" s="1">
        <f t="shared" si="46"/>
        <v>1218</v>
      </c>
      <c r="GT138" s="1">
        <f t="shared" si="46"/>
        <v>1218</v>
      </c>
      <c r="GU138" s="1">
        <f t="shared" si="46"/>
        <v>1218</v>
      </c>
      <c r="GV138" s="1">
        <f t="shared" si="46"/>
        <v>1218</v>
      </c>
      <c r="GW138" s="1">
        <f t="shared" si="46"/>
        <v>1218</v>
      </c>
      <c r="GX138" s="1">
        <f t="shared" si="46"/>
        <v>1218</v>
      </c>
      <c r="GY138" s="1">
        <f t="shared" si="46"/>
        <v>1218</v>
      </c>
    </row>
    <row r="139" spans="1:207" hidden="1">
      <c r="A139" s="4" t="s">
        <v>937</v>
      </c>
      <c r="B139" s="3">
        <f t="shared" si="34"/>
        <v>49303556</v>
      </c>
      <c r="C139" s="3" t="str">
        <f>C77</f>
        <v>Q.PEAK DUO XL G10.3/BFG</v>
      </c>
      <c r="D139" s="2">
        <f t="shared" si="34"/>
        <v>480</v>
      </c>
      <c r="E139" s="1">
        <f t="shared" si="17"/>
        <v>0</v>
      </c>
      <c r="F139" s="1">
        <f t="shared" ref="F139:BQ139" si="47">E139+F12-F77</f>
        <v>0</v>
      </c>
      <c r="G139" s="1">
        <f t="shared" si="47"/>
        <v>0</v>
      </c>
      <c r="H139" s="1">
        <f t="shared" si="47"/>
        <v>0</v>
      </c>
      <c r="I139" s="1">
        <f t="shared" si="47"/>
        <v>0</v>
      </c>
      <c r="J139" s="1">
        <f t="shared" si="47"/>
        <v>0</v>
      </c>
      <c r="K139" s="1">
        <f t="shared" si="47"/>
        <v>0</v>
      </c>
      <c r="L139" s="1">
        <f t="shared" si="47"/>
        <v>0</v>
      </c>
      <c r="M139" s="1">
        <f t="shared" si="47"/>
        <v>0</v>
      </c>
      <c r="N139" s="1">
        <f t="shared" si="47"/>
        <v>0</v>
      </c>
      <c r="O139" s="1">
        <f t="shared" si="47"/>
        <v>0</v>
      </c>
      <c r="P139" s="1">
        <f t="shared" si="47"/>
        <v>0</v>
      </c>
      <c r="Q139" s="1">
        <f t="shared" si="47"/>
        <v>0</v>
      </c>
      <c r="R139" s="1">
        <f t="shared" si="47"/>
        <v>0</v>
      </c>
      <c r="S139" s="1">
        <f t="shared" si="47"/>
        <v>0</v>
      </c>
      <c r="T139" s="1">
        <f t="shared" si="47"/>
        <v>0</v>
      </c>
      <c r="U139" s="1">
        <f t="shared" si="47"/>
        <v>0</v>
      </c>
      <c r="V139" s="1">
        <f t="shared" si="47"/>
        <v>0</v>
      </c>
      <c r="W139" s="1">
        <f t="shared" si="47"/>
        <v>0</v>
      </c>
      <c r="X139" s="1">
        <f t="shared" si="47"/>
        <v>0</v>
      </c>
      <c r="Y139" s="1">
        <f t="shared" si="47"/>
        <v>0</v>
      </c>
      <c r="Z139" s="1">
        <f t="shared" si="47"/>
        <v>0</v>
      </c>
      <c r="AA139" s="1">
        <f t="shared" si="47"/>
        <v>0</v>
      </c>
      <c r="AB139" s="1">
        <f t="shared" si="47"/>
        <v>0</v>
      </c>
      <c r="AC139" s="1">
        <f t="shared" si="47"/>
        <v>0</v>
      </c>
      <c r="AD139" s="1">
        <f t="shared" si="47"/>
        <v>0</v>
      </c>
      <c r="AE139" s="1">
        <f t="shared" si="47"/>
        <v>0</v>
      </c>
      <c r="AF139" s="1">
        <f t="shared" si="47"/>
        <v>0</v>
      </c>
      <c r="AG139" s="1">
        <f t="shared" si="47"/>
        <v>0</v>
      </c>
      <c r="AH139" s="1">
        <f t="shared" si="47"/>
        <v>0</v>
      </c>
      <c r="AI139" s="1">
        <f t="shared" si="47"/>
        <v>0</v>
      </c>
      <c r="AJ139" s="1">
        <f t="shared" si="47"/>
        <v>0</v>
      </c>
      <c r="AK139" s="1">
        <f t="shared" si="47"/>
        <v>0</v>
      </c>
      <c r="AL139" s="1">
        <f t="shared" si="47"/>
        <v>0</v>
      </c>
      <c r="AM139" s="1">
        <f t="shared" si="47"/>
        <v>0</v>
      </c>
      <c r="AN139" s="1">
        <f t="shared" si="47"/>
        <v>0</v>
      </c>
      <c r="AO139" s="1">
        <f t="shared" si="47"/>
        <v>0</v>
      </c>
      <c r="AP139" s="1">
        <f t="shared" si="47"/>
        <v>0</v>
      </c>
      <c r="AQ139" s="1">
        <f t="shared" si="47"/>
        <v>696</v>
      </c>
      <c r="AR139" s="1">
        <f t="shared" si="47"/>
        <v>696</v>
      </c>
      <c r="AS139" s="1">
        <f t="shared" si="47"/>
        <v>696</v>
      </c>
      <c r="AT139" s="1">
        <f t="shared" si="47"/>
        <v>696</v>
      </c>
      <c r="AU139" s="1">
        <f t="shared" si="47"/>
        <v>696</v>
      </c>
      <c r="AV139" s="1">
        <f t="shared" si="47"/>
        <v>696</v>
      </c>
      <c r="AW139" s="1">
        <f t="shared" si="47"/>
        <v>696</v>
      </c>
      <c r="AX139" s="1">
        <f t="shared" si="47"/>
        <v>696</v>
      </c>
      <c r="AY139" s="1">
        <f t="shared" si="47"/>
        <v>696</v>
      </c>
      <c r="AZ139" s="1">
        <f t="shared" si="47"/>
        <v>696</v>
      </c>
      <c r="BA139" s="1">
        <f t="shared" si="47"/>
        <v>696</v>
      </c>
      <c r="BB139" s="1">
        <f t="shared" si="47"/>
        <v>696</v>
      </c>
      <c r="BC139" s="1">
        <f t="shared" si="47"/>
        <v>696</v>
      </c>
      <c r="BD139" s="1">
        <f t="shared" si="47"/>
        <v>696</v>
      </c>
      <c r="BE139" s="1">
        <f t="shared" si="47"/>
        <v>696</v>
      </c>
      <c r="BF139" s="1">
        <f t="shared" si="47"/>
        <v>696</v>
      </c>
      <c r="BG139" s="1">
        <f t="shared" si="47"/>
        <v>696</v>
      </c>
      <c r="BH139" s="1">
        <f t="shared" si="47"/>
        <v>696</v>
      </c>
      <c r="BI139" s="1">
        <f t="shared" si="47"/>
        <v>696</v>
      </c>
      <c r="BJ139" s="1">
        <f t="shared" si="47"/>
        <v>696</v>
      </c>
      <c r="BK139" s="1">
        <f t="shared" si="47"/>
        <v>696</v>
      </c>
      <c r="BL139" s="1">
        <f t="shared" si="47"/>
        <v>696</v>
      </c>
      <c r="BM139" s="1">
        <f t="shared" si="47"/>
        <v>696</v>
      </c>
      <c r="BN139" s="1">
        <f t="shared" si="47"/>
        <v>696</v>
      </c>
      <c r="BO139" s="1">
        <f t="shared" si="47"/>
        <v>696</v>
      </c>
      <c r="BP139" s="1">
        <f t="shared" si="47"/>
        <v>696</v>
      </c>
      <c r="BQ139" s="1">
        <f t="shared" si="47"/>
        <v>696</v>
      </c>
      <c r="BR139" s="1">
        <f t="shared" ref="BR139:EC139" si="48">BQ139+BR12-BR77</f>
        <v>696</v>
      </c>
      <c r="BS139" s="1">
        <f t="shared" si="48"/>
        <v>696</v>
      </c>
      <c r="BT139" s="1">
        <f t="shared" si="48"/>
        <v>1392</v>
      </c>
      <c r="BU139" s="1">
        <f t="shared" si="48"/>
        <v>1392</v>
      </c>
      <c r="BV139" s="1">
        <f t="shared" si="48"/>
        <v>1392</v>
      </c>
      <c r="BW139" s="1">
        <f t="shared" si="48"/>
        <v>1392</v>
      </c>
      <c r="BX139" s="1">
        <f t="shared" si="48"/>
        <v>1392</v>
      </c>
      <c r="BY139" s="1">
        <f t="shared" si="48"/>
        <v>1392</v>
      </c>
      <c r="BZ139" s="1">
        <f t="shared" si="48"/>
        <v>1392</v>
      </c>
      <c r="CA139" s="1">
        <f t="shared" si="48"/>
        <v>1392</v>
      </c>
      <c r="CB139" s="1">
        <f t="shared" si="48"/>
        <v>1392</v>
      </c>
      <c r="CC139" s="1">
        <f t="shared" si="48"/>
        <v>1392</v>
      </c>
      <c r="CD139" s="1">
        <f t="shared" si="48"/>
        <v>1682</v>
      </c>
      <c r="CE139" s="1">
        <f t="shared" si="48"/>
        <v>1682</v>
      </c>
      <c r="CF139" s="1">
        <f t="shared" si="48"/>
        <v>1682</v>
      </c>
      <c r="CG139" s="1">
        <f t="shared" si="48"/>
        <v>1682</v>
      </c>
      <c r="CH139" s="1">
        <f t="shared" si="48"/>
        <v>1682</v>
      </c>
      <c r="CI139" s="1">
        <f t="shared" si="48"/>
        <v>1682</v>
      </c>
      <c r="CJ139" s="1">
        <f t="shared" si="48"/>
        <v>1682</v>
      </c>
      <c r="CK139" s="1">
        <f t="shared" si="48"/>
        <v>1682</v>
      </c>
      <c r="CL139" s="1">
        <f t="shared" si="48"/>
        <v>1682</v>
      </c>
      <c r="CM139" s="1">
        <f t="shared" si="48"/>
        <v>1682</v>
      </c>
      <c r="CN139" s="1">
        <f t="shared" si="48"/>
        <v>1682</v>
      </c>
      <c r="CO139" s="1">
        <f t="shared" si="48"/>
        <v>2378</v>
      </c>
      <c r="CP139" s="1">
        <f t="shared" si="48"/>
        <v>2378</v>
      </c>
      <c r="CQ139" s="1">
        <f t="shared" si="48"/>
        <v>2378</v>
      </c>
      <c r="CR139" s="1">
        <f t="shared" si="48"/>
        <v>464</v>
      </c>
      <c r="CS139" s="1">
        <f t="shared" si="48"/>
        <v>464</v>
      </c>
      <c r="CT139" s="1">
        <f t="shared" si="48"/>
        <v>464</v>
      </c>
      <c r="CU139" s="1">
        <f t="shared" si="48"/>
        <v>464</v>
      </c>
      <c r="CV139" s="1">
        <f t="shared" si="48"/>
        <v>464</v>
      </c>
      <c r="CW139" s="1">
        <f t="shared" si="48"/>
        <v>464</v>
      </c>
      <c r="CX139" s="1">
        <f t="shared" si="48"/>
        <v>464</v>
      </c>
      <c r="CY139" s="1">
        <f t="shared" si="48"/>
        <v>464</v>
      </c>
      <c r="CZ139" s="1">
        <f t="shared" si="48"/>
        <v>464</v>
      </c>
      <c r="DA139" s="1">
        <f t="shared" si="48"/>
        <v>464</v>
      </c>
      <c r="DB139" s="1">
        <f t="shared" si="48"/>
        <v>464</v>
      </c>
      <c r="DC139" s="1">
        <f t="shared" si="48"/>
        <v>464</v>
      </c>
      <c r="DD139" s="1">
        <f t="shared" si="48"/>
        <v>464</v>
      </c>
      <c r="DE139" s="1">
        <f t="shared" si="48"/>
        <v>464</v>
      </c>
      <c r="DF139" s="1">
        <f t="shared" si="48"/>
        <v>464</v>
      </c>
      <c r="DG139" s="1">
        <f t="shared" si="48"/>
        <v>464</v>
      </c>
      <c r="DH139" s="1">
        <f t="shared" si="48"/>
        <v>464</v>
      </c>
      <c r="DI139" s="1">
        <f t="shared" si="48"/>
        <v>464</v>
      </c>
      <c r="DJ139" s="1">
        <f t="shared" si="48"/>
        <v>464</v>
      </c>
      <c r="DK139" s="1">
        <f t="shared" si="48"/>
        <v>464</v>
      </c>
      <c r="DL139" s="1">
        <f t="shared" si="48"/>
        <v>464</v>
      </c>
      <c r="DM139" s="1">
        <f t="shared" si="48"/>
        <v>464</v>
      </c>
      <c r="DN139" s="1">
        <f t="shared" si="48"/>
        <v>464</v>
      </c>
      <c r="DO139" s="1">
        <f t="shared" si="48"/>
        <v>464</v>
      </c>
      <c r="DP139" s="1">
        <f t="shared" si="48"/>
        <v>464</v>
      </c>
      <c r="DQ139" s="1">
        <f t="shared" si="48"/>
        <v>464</v>
      </c>
      <c r="DR139" s="1">
        <f t="shared" si="48"/>
        <v>464</v>
      </c>
      <c r="DS139" s="1">
        <f t="shared" si="48"/>
        <v>464</v>
      </c>
      <c r="DT139" s="1">
        <f t="shared" si="48"/>
        <v>464</v>
      </c>
      <c r="DU139" s="1">
        <f t="shared" si="48"/>
        <v>464</v>
      </c>
      <c r="DV139" s="1">
        <f t="shared" si="48"/>
        <v>464</v>
      </c>
      <c r="DW139" s="1">
        <f t="shared" si="48"/>
        <v>464</v>
      </c>
      <c r="DX139" s="1">
        <f t="shared" si="48"/>
        <v>464</v>
      </c>
      <c r="DY139" s="1">
        <f t="shared" si="48"/>
        <v>464</v>
      </c>
      <c r="DZ139" s="1">
        <f t="shared" si="48"/>
        <v>464</v>
      </c>
      <c r="EA139" s="1">
        <f t="shared" si="48"/>
        <v>464</v>
      </c>
      <c r="EB139" s="1">
        <f t="shared" si="48"/>
        <v>464</v>
      </c>
      <c r="EC139" s="1">
        <f t="shared" si="48"/>
        <v>464</v>
      </c>
      <c r="ED139" s="1">
        <f t="shared" ref="ED139:GO139" si="49">EC139+ED12-ED77</f>
        <v>464</v>
      </c>
      <c r="EE139" s="1">
        <f t="shared" si="49"/>
        <v>464</v>
      </c>
      <c r="EF139" s="1">
        <f t="shared" si="49"/>
        <v>464</v>
      </c>
      <c r="EG139" s="1">
        <f t="shared" si="49"/>
        <v>464</v>
      </c>
      <c r="EH139" s="1">
        <f t="shared" si="49"/>
        <v>464</v>
      </c>
      <c r="EI139" s="1">
        <f t="shared" si="49"/>
        <v>464</v>
      </c>
      <c r="EJ139" s="1">
        <f t="shared" si="49"/>
        <v>464</v>
      </c>
      <c r="EK139" s="1">
        <f t="shared" si="49"/>
        <v>464</v>
      </c>
      <c r="EL139" s="1">
        <f t="shared" si="49"/>
        <v>464</v>
      </c>
      <c r="EM139" s="1">
        <f t="shared" si="49"/>
        <v>464</v>
      </c>
      <c r="EN139" s="1">
        <f t="shared" si="49"/>
        <v>464</v>
      </c>
      <c r="EO139" s="1">
        <f t="shared" si="49"/>
        <v>464</v>
      </c>
      <c r="EP139" s="1">
        <f t="shared" si="49"/>
        <v>464</v>
      </c>
      <c r="EQ139" s="1">
        <f t="shared" si="49"/>
        <v>464</v>
      </c>
      <c r="ER139" s="1">
        <f t="shared" si="49"/>
        <v>464</v>
      </c>
      <c r="ES139" s="1">
        <f t="shared" si="49"/>
        <v>464</v>
      </c>
      <c r="ET139" s="1">
        <f t="shared" si="49"/>
        <v>464</v>
      </c>
      <c r="EU139" s="1">
        <f t="shared" si="49"/>
        <v>464</v>
      </c>
      <c r="EV139" s="1">
        <f t="shared" si="49"/>
        <v>464</v>
      </c>
      <c r="EW139" s="1">
        <f t="shared" si="49"/>
        <v>464</v>
      </c>
      <c r="EX139" s="1">
        <f t="shared" si="49"/>
        <v>464</v>
      </c>
      <c r="EY139" s="1">
        <f t="shared" si="49"/>
        <v>464</v>
      </c>
      <c r="EZ139" s="1">
        <f t="shared" si="49"/>
        <v>464</v>
      </c>
      <c r="FA139" s="1">
        <f t="shared" si="49"/>
        <v>464</v>
      </c>
      <c r="FB139" s="1">
        <f t="shared" si="49"/>
        <v>464</v>
      </c>
      <c r="FC139" s="1">
        <f t="shared" si="49"/>
        <v>464</v>
      </c>
      <c r="FD139" s="1">
        <f t="shared" si="49"/>
        <v>464</v>
      </c>
      <c r="FE139" s="1">
        <f t="shared" si="49"/>
        <v>464</v>
      </c>
      <c r="FF139" s="1">
        <f t="shared" si="49"/>
        <v>464</v>
      </c>
      <c r="FG139" s="1">
        <f t="shared" si="49"/>
        <v>464</v>
      </c>
      <c r="FH139" s="1">
        <f t="shared" si="49"/>
        <v>464</v>
      </c>
      <c r="FI139" s="1">
        <f t="shared" si="49"/>
        <v>464</v>
      </c>
      <c r="FJ139" s="1">
        <f t="shared" si="49"/>
        <v>464</v>
      </c>
      <c r="FK139" s="1">
        <f t="shared" si="49"/>
        <v>464</v>
      </c>
      <c r="FL139" s="1">
        <f t="shared" si="49"/>
        <v>464</v>
      </c>
      <c r="FM139" s="1">
        <f t="shared" si="49"/>
        <v>464</v>
      </c>
      <c r="FN139" s="1">
        <f t="shared" si="49"/>
        <v>464</v>
      </c>
      <c r="FO139" s="1">
        <f t="shared" si="49"/>
        <v>464</v>
      </c>
      <c r="FP139" s="1">
        <f t="shared" si="49"/>
        <v>464</v>
      </c>
      <c r="FQ139" s="1">
        <f t="shared" si="49"/>
        <v>464</v>
      </c>
      <c r="FR139" s="1">
        <f t="shared" si="49"/>
        <v>464</v>
      </c>
      <c r="FS139" s="1">
        <f t="shared" si="49"/>
        <v>464</v>
      </c>
      <c r="FT139" s="1">
        <f t="shared" si="49"/>
        <v>464</v>
      </c>
      <c r="FU139" s="1">
        <f t="shared" si="49"/>
        <v>464</v>
      </c>
      <c r="FV139" s="1">
        <f t="shared" si="49"/>
        <v>464</v>
      </c>
      <c r="FW139" s="1">
        <f t="shared" si="49"/>
        <v>464</v>
      </c>
      <c r="FX139" s="1">
        <f t="shared" si="49"/>
        <v>464</v>
      </c>
      <c r="FY139" s="1">
        <f t="shared" si="49"/>
        <v>464</v>
      </c>
      <c r="FZ139" s="1">
        <f t="shared" si="49"/>
        <v>464</v>
      </c>
      <c r="GA139" s="1">
        <f t="shared" si="49"/>
        <v>464</v>
      </c>
      <c r="GB139" s="1">
        <f t="shared" si="49"/>
        <v>464</v>
      </c>
      <c r="GC139" s="1">
        <f t="shared" si="49"/>
        <v>464</v>
      </c>
      <c r="GD139" s="1">
        <f t="shared" si="49"/>
        <v>464</v>
      </c>
      <c r="GE139" s="1">
        <f t="shared" si="49"/>
        <v>464</v>
      </c>
      <c r="GF139" s="1">
        <f t="shared" si="49"/>
        <v>464</v>
      </c>
      <c r="GG139" s="1">
        <f t="shared" si="49"/>
        <v>464</v>
      </c>
      <c r="GH139" s="1">
        <f t="shared" si="49"/>
        <v>464</v>
      </c>
      <c r="GI139" s="1">
        <f t="shared" si="49"/>
        <v>464</v>
      </c>
      <c r="GJ139" s="1">
        <f t="shared" si="49"/>
        <v>464</v>
      </c>
      <c r="GK139" s="1">
        <f t="shared" si="49"/>
        <v>464</v>
      </c>
      <c r="GL139" s="1">
        <f t="shared" si="49"/>
        <v>464</v>
      </c>
      <c r="GM139" s="1">
        <f t="shared" si="49"/>
        <v>464</v>
      </c>
      <c r="GN139" s="1">
        <f t="shared" si="49"/>
        <v>464</v>
      </c>
      <c r="GO139" s="1">
        <f t="shared" si="49"/>
        <v>464</v>
      </c>
      <c r="GP139" s="1">
        <f t="shared" ref="GP139:GY139" si="50">GO139+GP12-GP77</f>
        <v>464</v>
      </c>
      <c r="GQ139" s="1">
        <f t="shared" si="50"/>
        <v>464</v>
      </c>
      <c r="GR139" s="1">
        <f t="shared" si="50"/>
        <v>464</v>
      </c>
      <c r="GS139" s="1">
        <f t="shared" si="50"/>
        <v>464</v>
      </c>
      <c r="GT139" s="1">
        <f t="shared" si="50"/>
        <v>464</v>
      </c>
      <c r="GU139" s="1">
        <f t="shared" si="50"/>
        <v>464</v>
      </c>
      <c r="GV139" s="1">
        <f t="shared" si="50"/>
        <v>464</v>
      </c>
      <c r="GW139" s="1">
        <f t="shared" si="50"/>
        <v>464</v>
      </c>
      <c r="GX139" s="1">
        <f t="shared" si="50"/>
        <v>464</v>
      </c>
      <c r="GY139" s="1">
        <f t="shared" si="50"/>
        <v>464</v>
      </c>
    </row>
    <row r="140" spans="1:207" hidden="1">
      <c r="A140" s="4" t="s">
        <v>937</v>
      </c>
      <c r="B140" s="3">
        <f t="shared" si="34"/>
        <v>49304155</v>
      </c>
      <c r="C140" s="3" t="str">
        <f t="shared" si="34"/>
        <v>Q.PEAK DUO XL-G10.D</v>
      </c>
      <c r="D140" s="2">
        <f t="shared" si="34"/>
        <v>475</v>
      </c>
      <c r="E140" s="1">
        <f t="shared" si="17"/>
        <v>0</v>
      </c>
      <c r="F140" s="1">
        <f t="shared" ref="F140:BQ140" si="51">E140+F13-F78</f>
        <v>0</v>
      </c>
      <c r="G140" s="1">
        <f t="shared" si="51"/>
        <v>0</v>
      </c>
      <c r="H140" s="1">
        <f t="shared" si="51"/>
        <v>0</v>
      </c>
      <c r="I140" s="1">
        <f t="shared" si="51"/>
        <v>0</v>
      </c>
      <c r="J140" s="1">
        <f t="shared" si="51"/>
        <v>0</v>
      </c>
      <c r="K140" s="1">
        <f t="shared" si="51"/>
        <v>0</v>
      </c>
      <c r="L140" s="1">
        <f t="shared" si="51"/>
        <v>0</v>
      </c>
      <c r="M140" s="1">
        <f t="shared" si="51"/>
        <v>0</v>
      </c>
      <c r="N140" s="1">
        <f t="shared" si="51"/>
        <v>0</v>
      </c>
      <c r="O140" s="1">
        <f t="shared" si="51"/>
        <v>0</v>
      </c>
      <c r="P140" s="1">
        <f t="shared" si="51"/>
        <v>0</v>
      </c>
      <c r="Q140" s="1">
        <f t="shared" si="51"/>
        <v>0</v>
      </c>
      <c r="R140" s="1">
        <f t="shared" si="51"/>
        <v>0</v>
      </c>
      <c r="S140" s="1">
        <f t="shared" si="51"/>
        <v>0</v>
      </c>
      <c r="T140" s="1">
        <f t="shared" si="51"/>
        <v>116</v>
      </c>
      <c r="U140" s="1">
        <f t="shared" si="51"/>
        <v>116</v>
      </c>
      <c r="V140" s="1">
        <f t="shared" si="51"/>
        <v>783</v>
      </c>
      <c r="W140" s="1">
        <f t="shared" si="51"/>
        <v>783</v>
      </c>
      <c r="X140" s="1">
        <f t="shared" si="51"/>
        <v>783</v>
      </c>
      <c r="Y140" s="1">
        <f t="shared" si="51"/>
        <v>783</v>
      </c>
      <c r="Z140" s="1">
        <f t="shared" si="51"/>
        <v>783</v>
      </c>
      <c r="AA140" s="1">
        <f t="shared" si="51"/>
        <v>783</v>
      </c>
      <c r="AB140" s="1">
        <f t="shared" si="51"/>
        <v>783</v>
      </c>
      <c r="AC140" s="1">
        <f t="shared" si="51"/>
        <v>783</v>
      </c>
      <c r="AD140" s="1">
        <f t="shared" si="51"/>
        <v>783</v>
      </c>
      <c r="AE140" s="1">
        <f t="shared" si="51"/>
        <v>783</v>
      </c>
      <c r="AF140" s="1">
        <f t="shared" si="51"/>
        <v>783</v>
      </c>
      <c r="AG140" s="1">
        <f t="shared" si="51"/>
        <v>783</v>
      </c>
      <c r="AH140" s="1">
        <f t="shared" si="51"/>
        <v>783</v>
      </c>
      <c r="AI140" s="1">
        <f t="shared" si="51"/>
        <v>783</v>
      </c>
      <c r="AJ140" s="1">
        <f t="shared" si="51"/>
        <v>783</v>
      </c>
      <c r="AK140" s="1">
        <f t="shared" si="51"/>
        <v>783</v>
      </c>
      <c r="AL140" s="1">
        <f t="shared" si="51"/>
        <v>783</v>
      </c>
      <c r="AM140" s="1">
        <f t="shared" si="51"/>
        <v>783</v>
      </c>
      <c r="AN140" s="1">
        <f t="shared" si="51"/>
        <v>783</v>
      </c>
      <c r="AO140" s="1">
        <f t="shared" si="51"/>
        <v>783</v>
      </c>
      <c r="AP140" s="1">
        <f t="shared" si="51"/>
        <v>783</v>
      </c>
      <c r="AQ140" s="1">
        <f t="shared" si="51"/>
        <v>783</v>
      </c>
      <c r="AR140" s="1">
        <f t="shared" si="51"/>
        <v>783</v>
      </c>
      <c r="AS140" s="1">
        <f t="shared" si="51"/>
        <v>783</v>
      </c>
      <c r="AT140" s="1">
        <f t="shared" si="51"/>
        <v>783</v>
      </c>
      <c r="AU140" s="1">
        <f t="shared" si="51"/>
        <v>783</v>
      </c>
      <c r="AV140" s="1">
        <f t="shared" si="51"/>
        <v>783</v>
      </c>
      <c r="AW140" s="1">
        <f t="shared" si="51"/>
        <v>783</v>
      </c>
      <c r="AX140" s="1">
        <f t="shared" si="51"/>
        <v>783</v>
      </c>
      <c r="AY140" s="1">
        <f t="shared" si="51"/>
        <v>783</v>
      </c>
      <c r="AZ140" s="1">
        <f t="shared" si="51"/>
        <v>783</v>
      </c>
      <c r="BA140" s="1">
        <f t="shared" si="51"/>
        <v>783</v>
      </c>
      <c r="BB140" s="1">
        <f t="shared" si="51"/>
        <v>783</v>
      </c>
      <c r="BC140" s="1">
        <f t="shared" si="51"/>
        <v>783</v>
      </c>
      <c r="BD140" s="1">
        <f t="shared" si="51"/>
        <v>783</v>
      </c>
      <c r="BE140" s="1">
        <f t="shared" si="51"/>
        <v>783</v>
      </c>
      <c r="BF140" s="1">
        <f t="shared" si="51"/>
        <v>812</v>
      </c>
      <c r="BG140" s="1">
        <f t="shared" si="51"/>
        <v>812</v>
      </c>
      <c r="BH140" s="1">
        <f t="shared" si="51"/>
        <v>812</v>
      </c>
      <c r="BI140" s="1">
        <f t="shared" si="51"/>
        <v>29</v>
      </c>
      <c r="BJ140" s="1">
        <f t="shared" si="51"/>
        <v>29</v>
      </c>
      <c r="BK140" s="1">
        <f t="shared" si="51"/>
        <v>29</v>
      </c>
      <c r="BL140" s="1">
        <f t="shared" si="51"/>
        <v>29</v>
      </c>
      <c r="BM140" s="1">
        <f t="shared" si="51"/>
        <v>29</v>
      </c>
      <c r="BN140" s="1">
        <f t="shared" si="51"/>
        <v>29</v>
      </c>
      <c r="BO140" s="1">
        <f t="shared" si="51"/>
        <v>29</v>
      </c>
      <c r="BP140" s="1">
        <f t="shared" si="51"/>
        <v>29</v>
      </c>
      <c r="BQ140" s="1">
        <f t="shared" si="51"/>
        <v>29</v>
      </c>
      <c r="BR140" s="1">
        <f t="shared" ref="BR140:EC140" si="52">BQ140+BR13-BR78</f>
        <v>29</v>
      </c>
      <c r="BS140" s="1">
        <f t="shared" si="52"/>
        <v>29</v>
      </c>
      <c r="BT140" s="1">
        <f t="shared" si="52"/>
        <v>54</v>
      </c>
      <c r="BU140" s="1">
        <f t="shared" si="52"/>
        <v>54</v>
      </c>
      <c r="BV140" s="1">
        <f t="shared" si="52"/>
        <v>54</v>
      </c>
      <c r="BW140" s="1">
        <f t="shared" si="52"/>
        <v>54</v>
      </c>
      <c r="BX140" s="1">
        <f t="shared" si="52"/>
        <v>54</v>
      </c>
      <c r="BY140" s="1">
        <f t="shared" si="52"/>
        <v>54</v>
      </c>
      <c r="BZ140" s="1">
        <f t="shared" si="52"/>
        <v>54</v>
      </c>
      <c r="CA140" s="1">
        <f t="shared" si="52"/>
        <v>54</v>
      </c>
      <c r="CB140" s="1">
        <f t="shared" si="52"/>
        <v>54</v>
      </c>
      <c r="CC140" s="1">
        <f t="shared" si="52"/>
        <v>54</v>
      </c>
      <c r="CD140" s="1">
        <f t="shared" si="52"/>
        <v>54</v>
      </c>
      <c r="CE140" s="1">
        <f t="shared" si="52"/>
        <v>54</v>
      </c>
      <c r="CF140" s="1">
        <f t="shared" si="52"/>
        <v>54</v>
      </c>
      <c r="CG140" s="1">
        <f t="shared" si="52"/>
        <v>54</v>
      </c>
      <c r="CH140" s="1">
        <f t="shared" si="52"/>
        <v>54</v>
      </c>
      <c r="CI140" s="1">
        <f t="shared" si="52"/>
        <v>54</v>
      </c>
      <c r="CJ140" s="1">
        <f t="shared" si="52"/>
        <v>54</v>
      </c>
      <c r="CK140" s="1">
        <f t="shared" si="52"/>
        <v>54</v>
      </c>
      <c r="CL140" s="1">
        <f t="shared" si="52"/>
        <v>54</v>
      </c>
      <c r="CM140" s="1">
        <f t="shared" si="52"/>
        <v>54</v>
      </c>
      <c r="CN140" s="1">
        <f t="shared" si="52"/>
        <v>54</v>
      </c>
      <c r="CO140" s="1">
        <f t="shared" si="52"/>
        <v>54</v>
      </c>
      <c r="CP140" s="1">
        <f t="shared" si="52"/>
        <v>54</v>
      </c>
      <c r="CQ140" s="1">
        <f t="shared" si="52"/>
        <v>54</v>
      </c>
      <c r="CR140" s="1">
        <f t="shared" si="52"/>
        <v>54</v>
      </c>
      <c r="CS140" s="1">
        <f t="shared" si="52"/>
        <v>54</v>
      </c>
      <c r="CT140" s="1">
        <f t="shared" si="52"/>
        <v>54</v>
      </c>
      <c r="CU140" s="1">
        <f t="shared" si="52"/>
        <v>54</v>
      </c>
      <c r="CV140" s="1">
        <f t="shared" si="52"/>
        <v>54</v>
      </c>
      <c r="CW140" s="1">
        <f t="shared" si="52"/>
        <v>54</v>
      </c>
      <c r="CX140" s="1">
        <f t="shared" si="52"/>
        <v>54</v>
      </c>
      <c r="CY140" s="1">
        <f t="shared" si="52"/>
        <v>54</v>
      </c>
      <c r="CZ140" s="1">
        <f t="shared" si="52"/>
        <v>54</v>
      </c>
      <c r="DA140" s="1">
        <f t="shared" si="52"/>
        <v>54</v>
      </c>
      <c r="DB140" s="1">
        <f t="shared" si="52"/>
        <v>54</v>
      </c>
      <c r="DC140" s="1">
        <f t="shared" si="52"/>
        <v>54</v>
      </c>
      <c r="DD140" s="1">
        <f t="shared" si="52"/>
        <v>54</v>
      </c>
      <c r="DE140" s="1">
        <f t="shared" si="52"/>
        <v>54</v>
      </c>
      <c r="DF140" s="1">
        <f t="shared" si="52"/>
        <v>54</v>
      </c>
      <c r="DG140" s="1">
        <f t="shared" si="52"/>
        <v>54</v>
      </c>
      <c r="DH140" s="1">
        <f t="shared" si="52"/>
        <v>54</v>
      </c>
      <c r="DI140" s="1">
        <f t="shared" si="52"/>
        <v>54</v>
      </c>
      <c r="DJ140" s="1">
        <f t="shared" si="52"/>
        <v>54</v>
      </c>
      <c r="DK140" s="1">
        <f t="shared" si="52"/>
        <v>54</v>
      </c>
      <c r="DL140" s="1">
        <f t="shared" si="52"/>
        <v>54</v>
      </c>
      <c r="DM140" s="1">
        <f t="shared" si="52"/>
        <v>54</v>
      </c>
      <c r="DN140" s="1">
        <f t="shared" si="52"/>
        <v>54</v>
      </c>
      <c r="DO140" s="1">
        <f t="shared" si="52"/>
        <v>54</v>
      </c>
      <c r="DP140" s="1">
        <f t="shared" si="52"/>
        <v>54</v>
      </c>
      <c r="DQ140" s="1">
        <f t="shared" si="52"/>
        <v>54</v>
      </c>
      <c r="DR140" s="1">
        <f t="shared" si="52"/>
        <v>54</v>
      </c>
      <c r="DS140" s="1">
        <f t="shared" si="52"/>
        <v>54</v>
      </c>
      <c r="DT140" s="1">
        <f t="shared" si="52"/>
        <v>54</v>
      </c>
      <c r="DU140" s="1">
        <f t="shared" si="52"/>
        <v>54</v>
      </c>
      <c r="DV140" s="1">
        <f t="shared" si="52"/>
        <v>54</v>
      </c>
      <c r="DW140" s="1">
        <f t="shared" si="52"/>
        <v>54</v>
      </c>
      <c r="DX140" s="1">
        <f t="shared" si="52"/>
        <v>54</v>
      </c>
      <c r="DY140" s="1">
        <f t="shared" si="52"/>
        <v>54</v>
      </c>
      <c r="DZ140" s="1">
        <f t="shared" si="52"/>
        <v>54</v>
      </c>
      <c r="EA140" s="1">
        <f t="shared" si="52"/>
        <v>54</v>
      </c>
      <c r="EB140" s="1">
        <f t="shared" si="52"/>
        <v>54</v>
      </c>
      <c r="EC140" s="1">
        <f t="shared" si="52"/>
        <v>54</v>
      </c>
      <c r="ED140" s="1">
        <f t="shared" ref="ED140:GO140" si="53">EC140+ED13-ED78</f>
        <v>54</v>
      </c>
      <c r="EE140" s="1">
        <f t="shared" si="53"/>
        <v>54</v>
      </c>
      <c r="EF140" s="1">
        <f t="shared" si="53"/>
        <v>54</v>
      </c>
      <c r="EG140" s="1">
        <f t="shared" si="53"/>
        <v>54</v>
      </c>
      <c r="EH140" s="1">
        <f t="shared" si="53"/>
        <v>54</v>
      </c>
      <c r="EI140" s="1">
        <f t="shared" si="53"/>
        <v>54</v>
      </c>
      <c r="EJ140" s="1">
        <f t="shared" si="53"/>
        <v>54</v>
      </c>
      <c r="EK140" s="1">
        <f t="shared" si="53"/>
        <v>54</v>
      </c>
      <c r="EL140" s="1">
        <f t="shared" si="53"/>
        <v>54</v>
      </c>
      <c r="EM140" s="1">
        <f t="shared" si="53"/>
        <v>54</v>
      </c>
      <c r="EN140" s="1">
        <f t="shared" si="53"/>
        <v>54</v>
      </c>
      <c r="EO140" s="1">
        <f t="shared" si="53"/>
        <v>54</v>
      </c>
      <c r="EP140" s="1">
        <f t="shared" si="53"/>
        <v>54</v>
      </c>
      <c r="EQ140" s="1">
        <f t="shared" si="53"/>
        <v>54</v>
      </c>
      <c r="ER140" s="1">
        <f t="shared" si="53"/>
        <v>54</v>
      </c>
      <c r="ES140" s="1">
        <f t="shared" si="53"/>
        <v>54</v>
      </c>
      <c r="ET140" s="1">
        <f t="shared" si="53"/>
        <v>54</v>
      </c>
      <c r="EU140" s="1">
        <f t="shared" si="53"/>
        <v>54</v>
      </c>
      <c r="EV140" s="1">
        <f t="shared" si="53"/>
        <v>54</v>
      </c>
      <c r="EW140" s="1">
        <f t="shared" si="53"/>
        <v>54</v>
      </c>
      <c r="EX140" s="1">
        <f t="shared" si="53"/>
        <v>54</v>
      </c>
      <c r="EY140" s="1">
        <f t="shared" si="53"/>
        <v>54</v>
      </c>
      <c r="EZ140" s="1">
        <f t="shared" si="53"/>
        <v>54</v>
      </c>
      <c r="FA140" s="1">
        <f t="shared" si="53"/>
        <v>54</v>
      </c>
      <c r="FB140" s="1">
        <f t="shared" si="53"/>
        <v>54</v>
      </c>
      <c r="FC140" s="1">
        <f t="shared" si="53"/>
        <v>54</v>
      </c>
      <c r="FD140" s="1">
        <f t="shared" si="53"/>
        <v>54</v>
      </c>
      <c r="FE140" s="1">
        <f t="shared" si="53"/>
        <v>54</v>
      </c>
      <c r="FF140" s="1">
        <f t="shared" si="53"/>
        <v>54</v>
      </c>
      <c r="FG140" s="1">
        <f t="shared" si="53"/>
        <v>54</v>
      </c>
      <c r="FH140" s="1">
        <f t="shared" si="53"/>
        <v>54</v>
      </c>
      <c r="FI140" s="1">
        <f t="shared" si="53"/>
        <v>54</v>
      </c>
      <c r="FJ140" s="1">
        <f t="shared" si="53"/>
        <v>54</v>
      </c>
      <c r="FK140" s="1">
        <f t="shared" si="53"/>
        <v>54</v>
      </c>
      <c r="FL140" s="1">
        <f t="shared" si="53"/>
        <v>54</v>
      </c>
      <c r="FM140" s="1">
        <f t="shared" si="53"/>
        <v>54</v>
      </c>
      <c r="FN140" s="1">
        <f t="shared" si="53"/>
        <v>54</v>
      </c>
      <c r="FO140" s="1">
        <f t="shared" si="53"/>
        <v>54</v>
      </c>
      <c r="FP140" s="1">
        <f t="shared" si="53"/>
        <v>54</v>
      </c>
      <c r="FQ140" s="1">
        <f t="shared" si="53"/>
        <v>54</v>
      </c>
      <c r="FR140" s="1">
        <f t="shared" si="53"/>
        <v>54</v>
      </c>
      <c r="FS140" s="1">
        <f t="shared" si="53"/>
        <v>54</v>
      </c>
      <c r="FT140" s="1">
        <f t="shared" si="53"/>
        <v>54</v>
      </c>
      <c r="FU140" s="1">
        <f t="shared" si="53"/>
        <v>54</v>
      </c>
      <c r="FV140" s="1">
        <f t="shared" si="53"/>
        <v>54</v>
      </c>
      <c r="FW140" s="1">
        <f t="shared" si="53"/>
        <v>54</v>
      </c>
      <c r="FX140" s="1">
        <f t="shared" si="53"/>
        <v>54</v>
      </c>
      <c r="FY140" s="1">
        <f t="shared" si="53"/>
        <v>54</v>
      </c>
      <c r="FZ140" s="1">
        <f t="shared" si="53"/>
        <v>54</v>
      </c>
      <c r="GA140" s="1">
        <f t="shared" si="53"/>
        <v>54</v>
      </c>
      <c r="GB140" s="1">
        <f t="shared" si="53"/>
        <v>54</v>
      </c>
      <c r="GC140" s="1">
        <f t="shared" si="53"/>
        <v>54</v>
      </c>
      <c r="GD140" s="1">
        <f t="shared" si="53"/>
        <v>54</v>
      </c>
      <c r="GE140" s="1">
        <f t="shared" si="53"/>
        <v>54</v>
      </c>
      <c r="GF140" s="1">
        <f t="shared" si="53"/>
        <v>54</v>
      </c>
      <c r="GG140" s="1">
        <f t="shared" si="53"/>
        <v>54</v>
      </c>
      <c r="GH140" s="1">
        <f t="shared" si="53"/>
        <v>54</v>
      </c>
      <c r="GI140" s="1">
        <f t="shared" si="53"/>
        <v>54</v>
      </c>
      <c r="GJ140" s="1">
        <f t="shared" si="53"/>
        <v>54</v>
      </c>
      <c r="GK140" s="1">
        <f t="shared" si="53"/>
        <v>54</v>
      </c>
      <c r="GL140" s="1">
        <f t="shared" si="53"/>
        <v>54</v>
      </c>
      <c r="GM140" s="1">
        <f t="shared" si="53"/>
        <v>54</v>
      </c>
      <c r="GN140" s="1">
        <f t="shared" si="53"/>
        <v>54</v>
      </c>
      <c r="GO140" s="1">
        <f t="shared" si="53"/>
        <v>54</v>
      </c>
      <c r="GP140" s="1">
        <f t="shared" ref="GP140:GY140" si="54">GO140+GP13-GP78</f>
        <v>54</v>
      </c>
      <c r="GQ140" s="1">
        <f t="shared" si="54"/>
        <v>54</v>
      </c>
      <c r="GR140" s="1">
        <f t="shared" si="54"/>
        <v>54</v>
      </c>
      <c r="GS140" s="1">
        <f t="shared" si="54"/>
        <v>54</v>
      </c>
      <c r="GT140" s="1">
        <f t="shared" si="54"/>
        <v>54</v>
      </c>
      <c r="GU140" s="1">
        <f t="shared" si="54"/>
        <v>54</v>
      </c>
      <c r="GV140" s="1">
        <f t="shared" si="54"/>
        <v>54</v>
      </c>
      <c r="GW140" s="1">
        <f t="shared" si="54"/>
        <v>54</v>
      </c>
      <c r="GX140" s="1">
        <f t="shared" si="54"/>
        <v>54</v>
      </c>
      <c r="GY140" s="1">
        <f t="shared" si="54"/>
        <v>54</v>
      </c>
    </row>
    <row r="141" spans="1:207" hidden="1">
      <c r="A141" s="4" t="s">
        <v>937</v>
      </c>
      <c r="B141" s="3">
        <f t="shared" si="34"/>
        <v>49304156</v>
      </c>
      <c r="C141" s="3" t="str">
        <f t="shared" si="34"/>
        <v>Q.PEAK DUO XL-G10.D</v>
      </c>
      <c r="D141" s="2">
        <f t="shared" si="34"/>
        <v>480</v>
      </c>
      <c r="E141" s="1">
        <f t="shared" si="17"/>
        <v>0</v>
      </c>
      <c r="F141" s="1">
        <f t="shared" ref="F141:BQ141" si="55">E141+F14-F79</f>
        <v>0</v>
      </c>
      <c r="G141" s="1">
        <f t="shared" si="55"/>
        <v>0</v>
      </c>
      <c r="H141" s="1">
        <f t="shared" si="55"/>
        <v>0</v>
      </c>
      <c r="I141" s="1">
        <f t="shared" si="55"/>
        <v>0</v>
      </c>
      <c r="J141" s="1">
        <f t="shared" si="55"/>
        <v>0</v>
      </c>
      <c r="K141" s="1">
        <f t="shared" si="55"/>
        <v>0</v>
      </c>
      <c r="L141" s="1">
        <f t="shared" si="55"/>
        <v>0</v>
      </c>
      <c r="M141" s="1">
        <f t="shared" si="55"/>
        <v>0</v>
      </c>
      <c r="N141" s="1">
        <f t="shared" si="55"/>
        <v>0</v>
      </c>
      <c r="O141" s="1">
        <f t="shared" si="55"/>
        <v>0</v>
      </c>
      <c r="P141" s="1">
        <f t="shared" si="55"/>
        <v>0</v>
      </c>
      <c r="Q141" s="1">
        <f t="shared" si="55"/>
        <v>0</v>
      </c>
      <c r="R141" s="1">
        <f t="shared" si="55"/>
        <v>0</v>
      </c>
      <c r="S141" s="1">
        <f t="shared" si="55"/>
        <v>0</v>
      </c>
      <c r="T141" s="1">
        <f t="shared" si="55"/>
        <v>580</v>
      </c>
      <c r="U141" s="1">
        <f t="shared" si="55"/>
        <v>580</v>
      </c>
      <c r="V141" s="1">
        <f t="shared" si="55"/>
        <v>4756</v>
      </c>
      <c r="W141" s="1">
        <f t="shared" si="55"/>
        <v>7540</v>
      </c>
      <c r="X141" s="1">
        <f t="shared" si="55"/>
        <v>7540</v>
      </c>
      <c r="Y141" s="1">
        <f t="shared" si="55"/>
        <v>7540</v>
      </c>
      <c r="Z141" s="1">
        <f t="shared" si="55"/>
        <v>7540</v>
      </c>
      <c r="AA141" s="1">
        <f t="shared" si="55"/>
        <v>11339</v>
      </c>
      <c r="AB141" s="1">
        <f t="shared" si="55"/>
        <v>11339</v>
      </c>
      <c r="AC141" s="1">
        <f t="shared" si="55"/>
        <v>11339</v>
      </c>
      <c r="AD141" s="1">
        <f t="shared" si="55"/>
        <v>11339</v>
      </c>
      <c r="AE141" s="1">
        <f t="shared" si="55"/>
        <v>11339</v>
      </c>
      <c r="AF141" s="1">
        <f t="shared" si="55"/>
        <v>11339</v>
      </c>
      <c r="AG141" s="1">
        <f t="shared" si="55"/>
        <v>11339</v>
      </c>
      <c r="AH141" s="1">
        <f t="shared" si="55"/>
        <v>11339</v>
      </c>
      <c r="AI141" s="1">
        <f t="shared" si="55"/>
        <v>11339</v>
      </c>
      <c r="AJ141" s="1">
        <f t="shared" si="55"/>
        <v>11339</v>
      </c>
      <c r="AK141" s="1">
        <f t="shared" si="55"/>
        <v>11339</v>
      </c>
      <c r="AL141" s="1">
        <f t="shared" si="55"/>
        <v>11339</v>
      </c>
      <c r="AM141" s="1">
        <f t="shared" si="55"/>
        <v>11339</v>
      </c>
      <c r="AN141" s="1">
        <f t="shared" si="55"/>
        <v>11339</v>
      </c>
      <c r="AO141" s="1">
        <f t="shared" si="55"/>
        <v>11339</v>
      </c>
      <c r="AP141" s="1">
        <f t="shared" si="55"/>
        <v>11339</v>
      </c>
      <c r="AQ141" s="1">
        <f t="shared" si="55"/>
        <v>11339</v>
      </c>
      <c r="AR141" s="1">
        <f t="shared" si="55"/>
        <v>11339</v>
      </c>
      <c r="AS141" s="1">
        <f t="shared" si="55"/>
        <v>11339</v>
      </c>
      <c r="AT141" s="1">
        <f t="shared" si="55"/>
        <v>11339</v>
      </c>
      <c r="AU141" s="1">
        <f t="shared" si="55"/>
        <v>11339</v>
      </c>
      <c r="AV141" s="1">
        <f t="shared" si="55"/>
        <v>11339</v>
      </c>
      <c r="AW141" s="1">
        <f t="shared" si="55"/>
        <v>11339</v>
      </c>
      <c r="AX141" s="1">
        <f t="shared" si="55"/>
        <v>11339</v>
      </c>
      <c r="AY141" s="1">
        <f t="shared" si="55"/>
        <v>11339</v>
      </c>
      <c r="AZ141" s="1">
        <f t="shared" si="55"/>
        <v>11339</v>
      </c>
      <c r="BA141" s="1">
        <f t="shared" si="55"/>
        <v>11339</v>
      </c>
      <c r="BB141" s="1">
        <f t="shared" si="55"/>
        <v>11339</v>
      </c>
      <c r="BC141" s="1">
        <f t="shared" si="55"/>
        <v>11339</v>
      </c>
      <c r="BD141" s="1">
        <f t="shared" si="55"/>
        <v>11339</v>
      </c>
      <c r="BE141" s="1">
        <f t="shared" si="55"/>
        <v>11339</v>
      </c>
      <c r="BF141" s="1">
        <f t="shared" si="55"/>
        <v>11339</v>
      </c>
      <c r="BG141" s="1">
        <f t="shared" si="55"/>
        <v>11339</v>
      </c>
      <c r="BH141" s="1">
        <f t="shared" si="55"/>
        <v>11339</v>
      </c>
      <c r="BI141" s="1">
        <f t="shared" si="55"/>
        <v>11339</v>
      </c>
      <c r="BJ141" s="1">
        <f t="shared" si="55"/>
        <v>9599</v>
      </c>
      <c r="BK141" s="1">
        <f t="shared" si="55"/>
        <v>9599</v>
      </c>
      <c r="BL141" s="1">
        <f t="shared" si="55"/>
        <v>8207</v>
      </c>
      <c r="BM141" s="1">
        <f t="shared" si="55"/>
        <v>7598</v>
      </c>
      <c r="BN141" s="1">
        <f t="shared" si="55"/>
        <v>3567</v>
      </c>
      <c r="BO141" s="1">
        <f t="shared" si="55"/>
        <v>3567</v>
      </c>
      <c r="BP141" s="1">
        <f t="shared" si="55"/>
        <v>2262</v>
      </c>
      <c r="BQ141" s="1">
        <f t="shared" si="55"/>
        <v>2262</v>
      </c>
      <c r="BR141" s="1">
        <f t="shared" ref="BR141:EC141" si="56">BQ141+BR14-BR79</f>
        <v>2262</v>
      </c>
      <c r="BS141" s="1">
        <f t="shared" si="56"/>
        <v>1566</v>
      </c>
      <c r="BT141" s="1">
        <f t="shared" si="56"/>
        <v>1247</v>
      </c>
      <c r="BU141" s="1">
        <f t="shared" si="56"/>
        <v>1247</v>
      </c>
      <c r="BV141" s="1">
        <f t="shared" si="56"/>
        <v>1247</v>
      </c>
      <c r="BW141" s="1">
        <f t="shared" si="56"/>
        <v>1247</v>
      </c>
      <c r="BX141" s="1">
        <f t="shared" si="56"/>
        <v>1247</v>
      </c>
      <c r="BY141" s="1">
        <f t="shared" si="56"/>
        <v>1247</v>
      </c>
      <c r="BZ141" s="1">
        <f t="shared" si="56"/>
        <v>1247</v>
      </c>
      <c r="CA141" s="1">
        <f t="shared" si="56"/>
        <v>1247</v>
      </c>
      <c r="CB141" s="1">
        <f t="shared" si="56"/>
        <v>1247</v>
      </c>
      <c r="CC141" s="1">
        <f t="shared" si="56"/>
        <v>1247</v>
      </c>
      <c r="CD141" s="1">
        <f t="shared" si="56"/>
        <v>1247</v>
      </c>
      <c r="CE141" s="1">
        <f t="shared" si="56"/>
        <v>1247</v>
      </c>
      <c r="CF141" s="1">
        <f t="shared" si="56"/>
        <v>1247</v>
      </c>
      <c r="CG141" s="1">
        <f t="shared" si="56"/>
        <v>1247</v>
      </c>
      <c r="CH141" s="1">
        <f t="shared" si="56"/>
        <v>1247</v>
      </c>
      <c r="CI141" s="1">
        <f t="shared" si="56"/>
        <v>1247</v>
      </c>
      <c r="CJ141" s="1">
        <f t="shared" si="56"/>
        <v>1247</v>
      </c>
      <c r="CK141" s="1">
        <f t="shared" si="56"/>
        <v>1247</v>
      </c>
      <c r="CL141" s="1">
        <f t="shared" si="56"/>
        <v>1247</v>
      </c>
      <c r="CM141" s="1">
        <f t="shared" si="56"/>
        <v>1247</v>
      </c>
      <c r="CN141" s="1">
        <f t="shared" si="56"/>
        <v>1247</v>
      </c>
      <c r="CO141" s="1">
        <f t="shared" si="56"/>
        <v>667</v>
      </c>
      <c r="CP141" s="1">
        <f t="shared" si="56"/>
        <v>667</v>
      </c>
      <c r="CQ141" s="1">
        <f t="shared" si="56"/>
        <v>667</v>
      </c>
      <c r="CR141" s="1">
        <f t="shared" si="56"/>
        <v>667</v>
      </c>
      <c r="CS141" s="1">
        <f t="shared" si="56"/>
        <v>667</v>
      </c>
      <c r="CT141" s="1">
        <f t="shared" si="56"/>
        <v>667</v>
      </c>
      <c r="CU141" s="1">
        <f t="shared" si="56"/>
        <v>667</v>
      </c>
      <c r="CV141" s="1">
        <f t="shared" si="56"/>
        <v>667</v>
      </c>
      <c r="CW141" s="1">
        <f t="shared" si="56"/>
        <v>667</v>
      </c>
      <c r="CX141" s="1">
        <f t="shared" si="56"/>
        <v>667</v>
      </c>
      <c r="CY141" s="1">
        <f t="shared" si="56"/>
        <v>667</v>
      </c>
      <c r="CZ141" s="1">
        <f t="shared" si="56"/>
        <v>667</v>
      </c>
      <c r="DA141" s="1">
        <f t="shared" si="56"/>
        <v>667</v>
      </c>
      <c r="DB141" s="1">
        <f t="shared" si="56"/>
        <v>667</v>
      </c>
      <c r="DC141" s="1">
        <f t="shared" si="56"/>
        <v>667</v>
      </c>
      <c r="DD141" s="1">
        <f t="shared" si="56"/>
        <v>667</v>
      </c>
      <c r="DE141" s="1">
        <f t="shared" si="56"/>
        <v>667</v>
      </c>
      <c r="DF141" s="1">
        <f t="shared" si="56"/>
        <v>667</v>
      </c>
      <c r="DG141" s="1">
        <f t="shared" si="56"/>
        <v>667</v>
      </c>
      <c r="DH141" s="1">
        <f t="shared" si="56"/>
        <v>667</v>
      </c>
      <c r="DI141" s="1">
        <f t="shared" si="56"/>
        <v>667</v>
      </c>
      <c r="DJ141" s="1">
        <f t="shared" si="56"/>
        <v>667</v>
      </c>
      <c r="DK141" s="1">
        <f t="shared" si="56"/>
        <v>667</v>
      </c>
      <c r="DL141" s="1">
        <f t="shared" si="56"/>
        <v>667</v>
      </c>
      <c r="DM141" s="1">
        <f t="shared" si="56"/>
        <v>667</v>
      </c>
      <c r="DN141" s="1">
        <f t="shared" si="56"/>
        <v>667</v>
      </c>
      <c r="DO141" s="1">
        <f t="shared" si="56"/>
        <v>667</v>
      </c>
      <c r="DP141" s="1">
        <f t="shared" si="56"/>
        <v>667</v>
      </c>
      <c r="DQ141" s="1">
        <f t="shared" si="56"/>
        <v>667</v>
      </c>
      <c r="DR141" s="1">
        <f t="shared" si="56"/>
        <v>667</v>
      </c>
      <c r="DS141" s="1">
        <f t="shared" si="56"/>
        <v>667</v>
      </c>
      <c r="DT141" s="1">
        <f t="shared" si="56"/>
        <v>667</v>
      </c>
      <c r="DU141" s="1">
        <f t="shared" si="56"/>
        <v>667</v>
      </c>
      <c r="DV141" s="1">
        <f t="shared" si="56"/>
        <v>667</v>
      </c>
      <c r="DW141" s="1">
        <f t="shared" si="56"/>
        <v>667</v>
      </c>
      <c r="DX141" s="1">
        <f t="shared" si="56"/>
        <v>667</v>
      </c>
      <c r="DY141" s="1">
        <f t="shared" si="56"/>
        <v>667</v>
      </c>
      <c r="DZ141" s="1">
        <f t="shared" si="56"/>
        <v>667</v>
      </c>
      <c r="EA141" s="1">
        <f t="shared" si="56"/>
        <v>667</v>
      </c>
      <c r="EB141" s="1">
        <f t="shared" si="56"/>
        <v>667</v>
      </c>
      <c r="EC141" s="1">
        <f t="shared" si="56"/>
        <v>667</v>
      </c>
      <c r="ED141" s="1">
        <f t="shared" ref="ED141:GO141" si="57">EC141+ED14-ED79</f>
        <v>667</v>
      </c>
      <c r="EE141" s="1">
        <f t="shared" si="57"/>
        <v>667</v>
      </c>
      <c r="EF141" s="1">
        <f t="shared" si="57"/>
        <v>667</v>
      </c>
      <c r="EG141" s="1">
        <f t="shared" si="57"/>
        <v>667</v>
      </c>
      <c r="EH141" s="1">
        <f t="shared" si="57"/>
        <v>667</v>
      </c>
      <c r="EI141" s="1">
        <f t="shared" si="57"/>
        <v>667</v>
      </c>
      <c r="EJ141" s="1">
        <f t="shared" si="57"/>
        <v>667</v>
      </c>
      <c r="EK141" s="1">
        <f t="shared" si="57"/>
        <v>667</v>
      </c>
      <c r="EL141" s="1">
        <f t="shared" si="57"/>
        <v>667</v>
      </c>
      <c r="EM141" s="1">
        <f t="shared" si="57"/>
        <v>667</v>
      </c>
      <c r="EN141" s="1">
        <f t="shared" si="57"/>
        <v>667</v>
      </c>
      <c r="EO141" s="1">
        <f t="shared" si="57"/>
        <v>667</v>
      </c>
      <c r="EP141" s="1">
        <f t="shared" si="57"/>
        <v>667</v>
      </c>
      <c r="EQ141" s="1">
        <f t="shared" si="57"/>
        <v>667</v>
      </c>
      <c r="ER141" s="1">
        <f t="shared" si="57"/>
        <v>667</v>
      </c>
      <c r="ES141" s="1">
        <f t="shared" si="57"/>
        <v>667</v>
      </c>
      <c r="ET141" s="1">
        <f t="shared" si="57"/>
        <v>667</v>
      </c>
      <c r="EU141" s="1">
        <f t="shared" si="57"/>
        <v>667</v>
      </c>
      <c r="EV141" s="1">
        <f t="shared" si="57"/>
        <v>667</v>
      </c>
      <c r="EW141" s="1">
        <f t="shared" si="57"/>
        <v>667</v>
      </c>
      <c r="EX141" s="1">
        <f t="shared" si="57"/>
        <v>667</v>
      </c>
      <c r="EY141" s="1">
        <f t="shared" si="57"/>
        <v>667</v>
      </c>
      <c r="EZ141" s="1">
        <f t="shared" si="57"/>
        <v>667</v>
      </c>
      <c r="FA141" s="1">
        <f t="shared" si="57"/>
        <v>667</v>
      </c>
      <c r="FB141" s="1">
        <f t="shared" si="57"/>
        <v>667</v>
      </c>
      <c r="FC141" s="1">
        <f t="shared" si="57"/>
        <v>667</v>
      </c>
      <c r="FD141" s="1">
        <f t="shared" si="57"/>
        <v>667</v>
      </c>
      <c r="FE141" s="1">
        <f t="shared" si="57"/>
        <v>667</v>
      </c>
      <c r="FF141" s="1">
        <f t="shared" si="57"/>
        <v>667</v>
      </c>
      <c r="FG141" s="1">
        <f t="shared" si="57"/>
        <v>667</v>
      </c>
      <c r="FH141" s="1">
        <f t="shared" si="57"/>
        <v>667</v>
      </c>
      <c r="FI141" s="1">
        <f t="shared" si="57"/>
        <v>667</v>
      </c>
      <c r="FJ141" s="1">
        <f t="shared" si="57"/>
        <v>667</v>
      </c>
      <c r="FK141" s="1">
        <f t="shared" si="57"/>
        <v>667</v>
      </c>
      <c r="FL141" s="1">
        <f t="shared" si="57"/>
        <v>667</v>
      </c>
      <c r="FM141" s="1">
        <f t="shared" si="57"/>
        <v>667</v>
      </c>
      <c r="FN141" s="1">
        <f t="shared" si="57"/>
        <v>667</v>
      </c>
      <c r="FO141" s="1">
        <f t="shared" si="57"/>
        <v>667</v>
      </c>
      <c r="FP141" s="1">
        <f t="shared" si="57"/>
        <v>667</v>
      </c>
      <c r="FQ141" s="1">
        <f t="shared" si="57"/>
        <v>667</v>
      </c>
      <c r="FR141" s="1">
        <f t="shared" si="57"/>
        <v>667</v>
      </c>
      <c r="FS141" s="1">
        <f t="shared" si="57"/>
        <v>667</v>
      </c>
      <c r="FT141" s="1">
        <f t="shared" si="57"/>
        <v>667</v>
      </c>
      <c r="FU141" s="1">
        <f t="shared" si="57"/>
        <v>667</v>
      </c>
      <c r="FV141" s="1">
        <f t="shared" si="57"/>
        <v>667</v>
      </c>
      <c r="FW141" s="1">
        <f t="shared" si="57"/>
        <v>667</v>
      </c>
      <c r="FX141" s="1">
        <f t="shared" si="57"/>
        <v>667</v>
      </c>
      <c r="FY141" s="1">
        <f t="shared" si="57"/>
        <v>667</v>
      </c>
      <c r="FZ141" s="1">
        <f t="shared" si="57"/>
        <v>667</v>
      </c>
      <c r="GA141" s="1">
        <f t="shared" si="57"/>
        <v>667</v>
      </c>
      <c r="GB141" s="1">
        <f t="shared" si="57"/>
        <v>667</v>
      </c>
      <c r="GC141" s="1">
        <f t="shared" si="57"/>
        <v>667</v>
      </c>
      <c r="GD141" s="1">
        <f t="shared" si="57"/>
        <v>667</v>
      </c>
      <c r="GE141" s="1">
        <f t="shared" si="57"/>
        <v>667</v>
      </c>
      <c r="GF141" s="1">
        <f t="shared" si="57"/>
        <v>667</v>
      </c>
      <c r="GG141" s="1">
        <f t="shared" si="57"/>
        <v>667</v>
      </c>
      <c r="GH141" s="1">
        <f t="shared" si="57"/>
        <v>667</v>
      </c>
      <c r="GI141" s="1">
        <f t="shared" si="57"/>
        <v>667</v>
      </c>
      <c r="GJ141" s="1">
        <f t="shared" si="57"/>
        <v>667</v>
      </c>
      <c r="GK141" s="1">
        <f t="shared" si="57"/>
        <v>667</v>
      </c>
      <c r="GL141" s="1">
        <f t="shared" si="57"/>
        <v>667</v>
      </c>
      <c r="GM141" s="1">
        <f t="shared" si="57"/>
        <v>667</v>
      </c>
      <c r="GN141" s="1">
        <f t="shared" si="57"/>
        <v>667</v>
      </c>
      <c r="GO141" s="1">
        <f t="shared" si="57"/>
        <v>667</v>
      </c>
      <c r="GP141" s="1">
        <f t="shared" ref="GP141:GY141" si="58">GO141+GP14-GP79</f>
        <v>667</v>
      </c>
      <c r="GQ141" s="1">
        <f t="shared" si="58"/>
        <v>667</v>
      </c>
      <c r="GR141" s="1">
        <f t="shared" si="58"/>
        <v>667</v>
      </c>
      <c r="GS141" s="1">
        <f t="shared" si="58"/>
        <v>667</v>
      </c>
      <c r="GT141" s="1">
        <f t="shared" si="58"/>
        <v>667</v>
      </c>
      <c r="GU141" s="1">
        <f t="shared" si="58"/>
        <v>667</v>
      </c>
      <c r="GV141" s="1">
        <f t="shared" si="58"/>
        <v>667</v>
      </c>
      <c r="GW141" s="1">
        <f t="shared" si="58"/>
        <v>667</v>
      </c>
      <c r="GX141" s="1">
        <f t="shared" si="58"/>
        <v>667</v>
      </c>
      <c r="GY141" s="1">
        <f t="shared" si="58"/>
        <v>667</v>
      </c>
    </row>
    <row r="142" spans="1:207" hidden="1">
      <c r="A142" s="4" t="s">
        <v>937</v>
      </c>
      <c r="B142" s="3">
        <f t="shared" si="34"/>
        <v>41102139</v>
      </c>
      <c r="C142" s="3" t="str">
        <f t="shared" si="34"/>
        <v>Q.PEAK DUO L G5.3 395</v>
      </c>
      <c r="D142" s="2">
        <f t="shared" si="34"/>
        <v>395</v>
      </c>
      <c r="E142" s="1">
        <f t="shared" si="17"/>
        <v>0</v>
      </c>
      <c r="F142" s="1">
        <f t="shared" ref="F142:BQ142" si="59">E142+F15-F80</f>
        <v>0</v>
      </c>
      <c r="G142" s="1">
        <f t="shared" si="59"/>
        <v>0</v>
      </c>
      <c r="H142" s="1">
        <f t="shared" si="59"/>
        <v>0</v>
      </c>
      <c r="I142" s="1">
        <f t="shared" si="59"/>
        <v>0</v>
      </c>
      <c r="J142" s="1">
        <f t="shared" si="59"/>
        <v>0</v>
      </c>
      <c r="K142" s="1">
        <f t="shared" si="59"/>
        <v>0</v>
      </c>
      <c r="L142" s="1">
        <f t="shared" si="59"/>
        <v>0</v>
      </c>
      <c r="M142" s="1">
        <f t="shared" si="59"/>
        <v>0</v>
      </c>
      <c r="N142" s="1">
        <f t="shared" si="59"/>
        <v>0</v>
      </c>
      <c r="O142" s="1">
        <f t="shared" si="59"/>
        <v>0</v>
      </c>
      <c r="P142" s="1">
        <f t="shared" si="59"/>
        <v>0</v>
      </c>
      <c r="Q142" s="1">
        <f t="shared" si="59"/>
        <v>0</v>
      </c>
      <c r="R142" s="1">
        <f t="shared" si="59"/>
        <v>0</v>
      </c>
      <c r="S142" s="1">
        <f t="shared" si="59"/>
        <v>0</v>
      </c>
      <c r="T142" s="1">
        <f t="shared" si="59"/>
        <v>0</v>
      </c>
      <c r="U142" s="1">
        <f t="shared" si="59"/>
        <v>0</v>
      </c>
      <c r="V142" s="1">
        <f t="shared" si="59"/>
        <v>0</v>
      </c>
      <c r="W142" s="1">
        <f t="shared" si="59"/>
        <v>0</v>
      </c>
      <c r="X142" s="1">
        <f t="shared" si="59"/>
        <v>0</v>
      </c>
      <c r="Y142" s="1">
        <f t="shared" si="59"/>
        <v>0</v>
      </c>
      <c r="Z142" s="1">
        <f t="shared" si="59"/>
        <v>0</v>
      </c>
      <c r="AA142" s="1">
        <f t="shared" si="59"/>
        <v>0</v>
      </c>
      <c r="AB142" s="1">
        <f t="shared" si="59"/>
        <v>0</v>
      </c>
      <c r="AC142" s="1">
        <f t="shared" si="59"/>
        <v>0</v>
      </c>
      <c r="AD142" s="1">
        <f t="shared" si="59"/>
        <v>0</v>
      </c>
      <c r="AE142" s="1">
        <f t="shared" si="59"/>
        <v>0</v>
      </c>
      <c r="AF142" s="1">
        <f t="shared" si="59"/>
        <v>0</v>
      </c>
      <c r="AG142" s="1">
        <f t="shared" si="59"/>
        <v>0</v>
      </c>
      <c r="AH142" s="1">
        <f t="shared" si="59"/>
        <v>0</v>
      </c>
      <c r="AI142" s="1">
        <f t="shared" si="59"/>
        <v>0</v>
      </c>
      <c r="AJ142" s="1">
        <f t="shared" si="59"/>
        <v>0</v>
      </c>
      <c r="AK142" s="1">
        <f t="shared" si="59"/>
        <v>0</v>
      </c>
      <c r="AL142" s="1">
        <f t="shared" si="59"/>
        <v>0</v>
      </c>
      <c r="AM142" s="1">
        <f t="shared" si="59"/>
        <v>0</v>
      </c>
      <c r="AN142" s="1">
        <f t="shared" si="59"/>
        <v>0</v>
      </c>
      <c r="AO142" s="1">
        <f t="shared" si="59"/>
        <v>0</v>
      </c>
      <c r="AP142" s="1">
        <f t="shared" si="59"/>
        <v>0</v>
      </c>
      <c r="AQ142" s="1">
        <f t="shared" si="59"/>
        <v>0</v>
      </c>
      <c r="AR142" s="1">
        <f t="shared" si="59"/>
        <v>0</v>
      </c>
      <c r="AS142" s="1">
        <f t="shared" si="59"/>
        <v>0</v>
      </c>
      <c r="AT142" s="1">
        <f t="shared" si="59"/>
        <v>0</v>
      </c>
      <c r="AU142" s="1">
        <f t="shared" si="59"/>
        <v>0</v>
      </c>
      <c r="AV142" s="1">
        <f t="shared" si="59"/>
        <v>0</v>
      </c>
      <c r="AW142" s="1">
        <f t="shared" si="59"/>
        <v>0</v>
      </c>
      <c r="AX142" s="1">
        <f t="shared" si="59"/>
        <v>0</v>
      </c>
      <c r="AY142" s="1">
        <f t="shared" si="59"/>
        <v>0</v>
      </c>
      <c r="AZ142" s="1">
        <f t="shared" si="59"/>
        <v>0</v>
      </c>
      <c r="BA142" s="1">
        <f t="shared" si="59"/>
        <v>0</v>
      </c>
      <c r="BB142" s="1">
        <f t="shared" si="59"/>
        <v>0</v>
      </c>
      <c r="BC142" s="1">
        <f t="shared" si="59"/>
        <v>0</v>
      </c>
      <c r="BD142" s="1">
        <f t="shared" si="59"/>
        <v>0</v>
      </c>
      <c r="BE142" s="1">
        <f t="shared" si="59"/>
        <v>6</v>
      </c>
      <c r="BF142" s="1">
        <f t="shared" si="59"/>
        <v>6</v>
      </c>
      <c r="BG142" s="1">
        <f t="shared" si="59"/>
        <v>6</v>
      </c>
      <c r="BH142" s="1">
        <f t="shared" si="59"/>
        <v>6</v>
      </c>
      <c r="BI142" s="1">
        <f t="shared" si="59"/>
        <v>6</v>
      </c>
      <c r="BJ142" s="1">
        <f t="shared" si="59"/>
        <v>6</v>
      </c>
      <c r="BK142" s="1">
        <f t="shared" si="59"/>
        <v>6</v>
      </c>
      <c r="BL142" s="1">
        <f t="shared" si="59"/>
        <v>6</v>
      </c>
      <c r="BM142" s="1">
        <f t="shared" si="59"/>
        <v>6</v>
      </c>
      <c r="BN142" s="1">
        <f t="shared" si="59"/>
        <v>6</v>
      </c>
      <c r="BO142" s="1">
        <f t="shared" si="59"/>
        <v>6</v>
      </c>
      <c r="BP142" s="1">
        <f t="shared" si="59"/>
        <v>6</v>
      </c>
      <c r="BQ142" s="1">
        <f t="shared" si="59"/>
        <v>6</v>
      </c>
      <c r="BR142" s="1">
        <f t="shared" ref="BR142:EC142" si="60">BQ142+BR15-BR80</f>
        <v>6</v>
      </c>
      <c r="BS142" s="1">
        <f t="shared" si="60"/>
        <v>6</v>
      </c>
      <c r="BT142" s="1">
        <f t="shared" si="60"/>
        <v>6</v>
      </c>
      <c r="BU142" s="1">
        <f t="shared" si="60"/>
        <v>6</v>
      </c>
      <c r="BV142" s="1">
        <f t="shared" si="60"/>
        <v>6</v>
      </c>
      <c r="BW142" s="1">
        <f t="shared" si="60"/>
        <v>6</v>
      </c>
      <c r="BX142" s="1">
        <f t="shared" si="60"/>
        <v>6</v>
      </c>
      <c r="BY142" s="1">
        <f t="shared" si="60"/>
        <v>6</v>
      </c>
      <c r="BZ142" s="1">
        <f t="shared" si="60"/>
        <v>6</v>
      </c>
      <c r="CA142" s="1">
        <f t="shared" si="60"/>
        <v>6</v>
      </c>
      <c r="CB142" s="1">
        <f t="shared" si="60"/>
        <v>6</v>
      </c>
      <c r="CC142" s="1">
        <f t="shared" si="60"/>
        <v>6</v>
      </c>
      <c r="CD142" s="1">
        <f t="shared" si="60"/>
        <v>6</v>
      </c>
      <c r="CE142" s="1">
        <f t="shared" si="60"/>
        <v>6</v>
      </c>
      <c r="CF142" s="1">
        <f t="shared" si="60"/>
        <v>6</v>
      </c>
      <c r="CG142" s="1">
        <f t="shared" si="60"/>
        <v>6</v>
      </c>
      <c r="CH142" s="1">
        <f t="shared" si="60"/>
        <v>6</v>
      </c>
      <c r="CI142" s="1">
        <f t="shared" si="60"/>
        <v>6</v>
      </c>
      <c r="CJ142" s="1">
        <f t="shared" si="60"/>
        <v>6</v>
      </c>
      <c r="CK142" s="1">
        <f t="shared" si="60"/>
        <v>6</v>
      </c>
      <c r="CL142" s="1">
        <f t="shared" si="60"/>
        <v>6</v>
      </c>
      <c r="CM142" s="1">
        <f t="shared" si="60"/>
        <v>6</v>
      </c>
      <c r="CN142" s="1">
        <f t="shared" si="60"/>
        <v>6</v>
      </c>
      <c r="CO142" s="1">
        <f t="shared" si="60"/>
        <v>6</v>
      </c>
      <c r="CP142" s="1">
        <f t="shared" si="60"/>
        <v>6</v>
      </c>
      <c r="CQ142" s="1">
        <f t="shared" si="60"/>
        <v>6</v>
      </c>
      <c r="CR142" s="1">
        <f t="shared" si="60"/>
        <v>6</v>
      </c>
      <c r="CS142" s="1">
        <f t="shared" si="60"/>
        <v>6</v>
      </c>
      <c r="CT142" s="1">
        <f t="shared" si="60"/>
        <v>6</v>
      </c>
      <c r="CU142" s="1">
        <f t="shared" si="60"/>
        <v>6</v>
      </c>
      <c r="CV142" s="1">
        <f t="shared" si="60"/>
        <v>6</v>
      </c>
      <c r="CW142" s="1">
        <f t="shared" si="60"/>
        <v>6</v>
      </c>
      <c r="CX142" s="1">
        <f t="shared" si="60"/>
        <v>6</v>
      </c>
      <c r="CY142" s="1">
        <f t="shared" si="60"/>
        <v>6</v>
      </c>
      <c r="CZ142" s="1">
        <f t="shared" si="60"/>
        <v>6</v>
      </c>
      <c r="DA142" s="1">
        <f t="shared" si="60"/>
        <v>6</v>
      </c>
      <c r="DB142" s="1">
        <f t="shared" si="60"/>
        <v>6</v>
      </c>
      <c r="DC142" s="1">
        <f t="shared" si="60"/>
        <v>6</v>
      </c>
      <c r="DD142" s="1">
        <f t="shared" si="60"/>
        <v>6</v>
      </c>
      <c r="DE142" s="1">
        <f t="shared" si="60"/>
        <v>6</v>
      </c>
      <c r="DF142" s="1">
        <f t="shared" si="60"/>
        <v>6</v>
      </c>
      <c r="DG142" s="1">
        <f t="shared" si="60"/>
        <v>6</v>
      </c>
      <c r="DH142" s="1">
        <f t="shared" si="60"/>
        <v>6</v>
      </c>
      <c r="DI142" s="1">
        <f t="shared" si="60"/>
        <v>6</v>
      </c>
      <c r="DJ142" s="1">
        <f t="shared" si="60"/>
        <v>6</v>
      </c>
      <c r="DK142" s="1">
        <f t="shared" si="60"/>
        <v>6</v>
      </c>
      <c r="DL142" s="1">
        <f t="shared" si="60"/>
        <v>6</v>
      </c>
      <c r="DM142" s="1">
        <f t="shared" si="60"/>
        <v>6</v>
      </c>
      <c r="DN142" s="1">
        <f t="shared" si="60"/>
        <v>6</v>
      </c>
      <c r="DO142" s="1">
        <f t="shared" si="60"/>
        <v>6</v>
      </c>
      <c r="DP142" s="1">
        <f t="shared" si="60"/>
        <v>6</v>
      </c>
      <c r="DQ142" s="1">
        <f t="shared" si="60"/>
        <v>6</v>
      </c>
      <c r="DR142" s="1">
        <f t="shared" si="60"/>
        <v>6</v>
      </c>
      <c r="DS142" s="1">
        <f t="shared" si="60"/>
        <v>6</v>
      </c>
      <c r="DT142" s="1">
        <f t="shared" si="60"/>
        <v>6</v>
      </c>
      <c r="DU142" s="1">
        <f t="shared" si="60"/>
        <v>6</v>
      </c>
      <c r="DV142" s="1">
        <f t="shared" si="60"/>
        <v>6</v>
      </c>
      <c r="DW142" s="1">
        <f t="shared" si="60"/>
        <v>6</v>
      </c>
      <c r="DX142" s="1">
        <f t="shared" si="60"/>
        <v>6</v>
      </c>
      <c r="DY142" s="1">
        <f t="shared" si="60"/>
        <v>6</v>
      </c>
      <c r="DZ142" s="1">
        <f t="shared" si="60"/>
        <v>6</v>
      </c>
      <c r="EA142" s="1">
        <f t="shared" si="60"/>
        <v>6</v>
      </c>
      <c r="EB142" s="1">
        <f t="shared" si="60"/>
        <v>6</v>
      </c>
      <c r="EC142" s="1">
        <f t="shared" si="60"/>
        <v>6</v>
      </c>
      <c r="ED142" s="1">
        <f t="shared" ref="ED142:GO142" si="61">EC142+ED15-ED80</f>
        <v>6</v>
      </c>
      <c r="EE142" s="1">
        <f t="shared" si="61"/>
        <v>6</v>
      </c>
      <c r="EF142" s="1">
        <f t="shared" si="61"/>
        <v>6</v>
      </c>
      <c r="EG142" s="1">
        <f t="shared" si="61"/>
        <v>6</v>
      </c>
      <c r="EH142" s="1">
        <f t="shared" si="61"/>
        <v>6</v>
      </c>
      <c r="EI142" s="1">
        <f t="shared" si="61"/>
        <v>6</v>
      </c>
      <c r="EJ142" s="1">
        <f t="shared" si="61"/>
        <v>6</v>
      </c>
      <c r="EK142" s="1">
        <f t="shared" si="61"/>
        <v>6</v>
      </c>
      <c r="EL142" s="1">
        <f t="shared" si="61"/>
        <v>6</v>
      </c>
      <c r="EM142" s="1">
        <f t="shared" si="61"/>
        <v>6</v>
      </c>
      <c r="EN142" s="1">
        <f t="shared" si="61"/>
        <v>6</v>
      </c>
      <c r="EO142" s="1">
        <f t="shared" si="61"/>
        <v>6</v>
      </c>
      <c r="EP142" s="1">
        <f t="shared" si="61"/>
        <v>6</v>
      </c>
      <c r="EQ142" s="1">
        <f t="shared" si="61"/>
        <v>6</v>
      </c>
      <c r="ER142" s="1">
        <f t="shared" si="61"/>
        <v>6</v>
      </c>
      <c r="ES142" s="1">
        <f t="shared" si="61"/>
        <v>6</v>
      </c>
      <c r="ET142" s="1">
        <f t="shared" si="61"/>
        <v>6</v>
      </c>
      <c r="EU142" s="1">
        <f t="shared" si="61"/>
        <v>6</v>
      </c>
      <c r="EV142" s="1">
        <f t="shared" si="61"/>
        <v>6</v>
      </c>
      <c r="EW142" s="1">
        <f t="shared" si="61"/>
        <v>6</v>
      </c>
      <c r="EX142" s="1">
        <f t="shared" si="61"/>
        <v>6</v>
      </c>
      <c r="EY142" s="1">
        <f t="shared" si="61"/>
        <v>6</v>
      </c>
      <c r="EZ142" s="1">
        <f t="shared" si="61"/>
        <v>6</v>
      </c>
      <c r="FA142" s="1">
        <f t="shared" si="61"/>
        <v>6</v>
      </c>
      <c r="FB142" s="1">
        <f t="shared" si="61"/>
        <v>6</v>
      </c>
      <c r="FC142" s="1">
        <f t="shared" si="61"/>
        <v>6</v>
      </c>
      <c r="FD142" s="1">
        <f t="shared" si="61"/>
        <v>6</v>
      </c>
      <c r="FE142" s="1">
        <f t="shared" si="61"/>
        <v>6</v>
      </c>
      <c r="FF142" s="1">
        <f t="shared" si="61"/>
        <v>6</v>
      </c>
      <c r="FG142" s="1">
        <f t="shared" si="61"/>
        <v>6</v>
      </c>
      <c r="FH142" s="1">
        <f t="shared" si="61"/>
        <v>6</v>
      </c>
      <c r="FI142" s="1">
        <f t="shared" si="61"/>
        <v>6</v>
      </c>
      <c r="FJ142" s="1">
        <f t="shared" si="61"/>
        <v>6</v>
      </c>
      <c r="FK142" s="1">
        <f t="shared" si="61"/>
        <v>6</v>
      </c>
      <c r="FL142" s="1">
        <f t="shared" si="61"/>
        <v>6</v>
      </c>
      <c r="FM142" s="1">
        <f t="shared" si="61"/>
        <v>6</v>
      </c>
      <c r="FN142" s="1">
        <f t="shared" si="61"/>
        <v>6</v>
      </c>
      <c r="FO142" s="1">
        <f t="shared" si="61"/>
        <v>6</v>
      </c>
      <c r="FP142" s="1">
        <f t="shared" si="61"/>
        <v>6</v>
      </c>
      <c r="FQ142" s="1">
        <f t="shared" si="61"/>
        <v>6</v>
      </c>
      <c r="FR142" s="1">
        <f t="shared" si="61"/>
        <v>6</v>
      </c>
      <c r="FS142" s="1">
        <f t="shared" si="61"/>
        <v>6</v>
      </c>
      <c r="FT142" s="1">
        <f t="shared" si="61"/>
        <v>6</v>
      </c>
      <c r="FU142" s="1">
        <f t="shared" si="61"/>
        <v>6</v>
      </c>
      <c r="FV142" s="1">
        <f t="shared" si="61"/>
        <v>6</v>
      </c>
      <c r="FW142" s="1">
        <f t="shared" si="61"/>
        <v>6</v>
      </c>
      <c r="FX142" s="1">
        <f t="shared" si="61"/>
        <v>6</v>
      </c>
      <c r="FY142" s="1">
        <f t="shared" si="61"/>
        <v>6</v>
      </c>
      <c r="FZ142" s="1">
        <f t="shared" si="61"/>
        <v>6</v>
      </c>
      <c r="GA142" s="1">
        <f t="shared" si="61"/>
        <v>6</v>
      </c>
      <c r="GB142" s="1">
        <f t="shared" si="61"/>
        <v>6</v>
      </c>
      <c r="GC142" s="1">
        <f t="shared" si="61"/>
        <v>6</v>
      </c>
      <c r="GD142" s="1">
        <f t="shared" si="61"/>
        <v>6</v>
      </c>
      <c r="GE142" s="1">
        <f t="shared" si="61"/>
        <v>6</v>
      </c>
      <c r="GF142" s="1">
        <f t="shared" si="61"/>
        <v>6</v>
      </c>
      <c r="GG142" s="1">
        <f t="shared" si="61"/>
        <v>6</v>
      </c>
      <c r="GH142" s="1">
        <f t="shared" si="61"/>
        <v>6</v>
      </c>
      <c r="GI142" s="1">
        <f t="shared" si="61"/>
        <v>6</v>
      </c>
      <c r="GJ142" s="1">
        <f t="shared" si="61"/>
        <v>6</v>
      </c>
      <c r="GK142" s="1">
        <f t="shared" si="61"/>
        <v>6</v>
      </c>
      <c r="GL142" s="1">
        <f t="shared" si="61"/>
        <v>6</v>
      </c>
      <c r="GM142" s="1">
        <f t="shared" si="61"/>
        <v>6</v>
      </c>
      <c r="GN142" s="1">
        <f t="shared" si="61"/>
        <v>6</v>
      </c>
      <c r="GO142" s="1">
        <f t="shared" si="61"/>
        <v>6</v>
      </c>
      <c r="GP142" s="1">
        <f t="shared" ref="GP142:GY142" si="62">GO142+GP15-GP80</f>
        <v>6</v>
      </c>
      <c r="GQ142" s="1">
        <f t="shared" si="62"/>
        <v>6</v>
      </c>
      <c r="GR142" s="1">
        <f t="shared" si="62"/>
        <v>6</v>
      </c>
      <c r="GS142" s="1">
        <f t="shared" si="62"/>
        <v>6</v>
      </c>
      <c r="GT142" s="1">
        <f t="shared" si="62"/>
        <v>6</v>
      </c>
      <c r="GU142" s="1">
        <f t="shared" si="62"/>
        <v>6</v>
      </c>
      <c r="GV142" s="1">
        <f t="shared" si="62"/>
        <v>6</v>
      </c>
      <c r="GW142" s="1">
        <f t="shared" si="62"/>
        <v>6</v>
      </c>
      <c r="GX142" s="1">
        <f t="shared" si="62"/>
        <v>6</v>
      </c>
      <c r="GY142" s="1">
        <f t="shared" si="62"/>
        <v>6</v>
      </c>
    </row>
    <row r="143" spans="1:207" hidden="1">
      <c r="A143" s="4" t="s">
        <v>937</v>
      </c>
      <c r="B143" s="3">
        <f t="shared" si="34"/>
        <v>43102140</v>
      </c>
      <c r="C143" s="3" t="str">
        <f t="shared" si="34"/>
        <v>Q.PEAK DUO L G5.3.V</v>
      </c>
      <c r="D143" s="2">
        <f t="shared" si="34"/>
        <v>400</v>
      </c>
      <c r="E143" s="1">
        <f t="shared" si="17"/>
        <v>0</v>
      </c>
      <c r="F143" s="1">
        <f t="shared" ref="F143:BQ143" si="63">E143+F16-F81</f>
        <v>0</v>
      </c>
      <c r="G143" s="1">
        <f t="shared" si="63"/>
        <v>0</v>
      </c>
      <c r="H143" s="1">
        <f t="shared" si="63"/>
        <v>0</v>
      </c>
      <c r="I143" s="1">
        <f t="shared" si="63"/>
        <v>0</v>
      </c>
      <c r="J143" s="1">
        <f t="shared" si="63"/>
        <v>0</v>
      </c>
      <c r="K143" s="1">
        <f t="shared" si="63"/>
        <v>0</v>
      </c>
      <c r="L143" s="1">
        <f t="shared" si="63"/>
        <v>0</v>
      </c>
      <c r="M143" s="1">
        <f t="shared" si="63"/>
        <v>0</v>
      </c>
      <c r="N143" s="1">
        <f t="shared" si="63"/>
        <v>0</v>
      </c>
      <c r="O143" s="1">
        <f t="shared" si="63"/>
        <v>0</v>
      </c>
      <c r="P143" s="1">
        <f t="shared" si="63"/>
        <v>0</v>
      </c>
      <c r="Q143" s="1">
        <f t="shared" si="63"/>
        <v>0</v>
      </c>
      <c r="R143" s="1">
        <f t="shared" si="63"/>
        <v>0</v>
      </c>
      <c r="S143" s="1">
        <f t="shared" si="63"/>
        <v>0</v>
      </c>
      <c r="T143" s="1">
        <f t="shared" si="63"/>
        <v>0</v>
      </c>
      <c r="U143" s="1">
        <f t="shared" si="63"/>
        <v>0</v>
      </c>
      <c r="V143" s="1">
        <f t="shared" si="63"/>
        <v>0</v>
      </c>
      <c r="W143" s="1">
        <f t="shared" si="63"/>
        <v>0</v>
      </c>
      <c r="X143" s="1">
        <f t="shared" si="63"/>
        <v>0</v>
      </c>
      <c r="Y143" s="1">
        <f t="shared" si="63"/>
        <v>0</v>
      </c>
      <c r="Z143" s="1">
        <f t="shared" si="63"/>
        <v>0</v>
      </c>
      <c r="AA143" s="1">
        <f t="shared" si="63"/>
        <v>0</v>
      </c>
      <c r="AB143" s="1">
        <f t="shared" si="63"/>
        <v>0</v>
      </c>
      <c r="AC143" s="1">
        <f t="shared" si="63"/>
        <v>0</v>
      </c>
      <c r="AD143" s="1">
        <f t="shared" si="63"/>
        <v>0</v>
      </c>
      <c r="AE143" s="1">
        <f t="shared" si="63"/>
        <v>0</v>
      </c>
      <c r="AF143" s="1">
        <f t="shared" si="63"/>
        <v>0</v>
      </c>
      <c r="AG143" s="1">
        <f t="shared" si="63"/>
        <v>0</v>
      </c>
      <c r="AH143" s="1">
        <f t="shared" si="63"/>
        <v>0</v>
      </c>
      <c r="AI143" s="1">
        <f t="shared" si="63"/>
        <v>0</v>
      </c>
      <c r="AJ143" s="1">
        <f t="shared" si="63"/>
        <v>0</v>
      </c>
      <c r="AK143" s="1">
        <f t="shared" si="63"/>
        <v>0</v>
      </c>
      <c r="AL143" s="1">
        <f t="shared" si="63"/>
        <v>0</v>
      </c>
      <c r="AM143" s="1">
        <f t="shared" si="63"/>
        <v>0</v>
      </c>
      <c r="AN143" s="1">
        <f t="shared" si="63"/>
        <v>0</v>
      </c>
      <c r="AO143" s="1">
        <f t="shared" si="63"/>
        <v>0</v>
      </c>
      <c r="AP143" s="1">
        <f t="shared" si="63"/>
        <v>0</v>
      </c>
      <c r="AQ143" s="1">
        <f t="shared" si="63"/>
        <v>0</v>
      </c>
      <c r="AR143" s="1">
        <f t="shared" si="63"/>
        <v>0</v>
      </c>
      <c r="AS143" s="1">
        <f t="shared" si="63"/>
        <v>0</v>
      </c>
      <c r="AT143" s="1">
        <f t="shared" si="63"/>
        <v>0</v>
      </c>
      <c r="AU143" s="1">
        <f t="shared" si="63"/>
        <v>0</v>
      </c>
      <c r="AV143" s="1">
        <f t="shared" si="63"/>
        <v>0</v>
      </c>
      <c r="AW143" s="1">
        <f t="shared" si="63"/>
        <v>0</v>
      </c>
      <c r="AX143" s="1">
        <f t="shared" si="63"/>
        <v>0</v>
      </c>
      <c r="AY143" s="1">
        <f t="shared" si="63"/>
        <v>0</v>
      </c>
      <c r="AZ143" s="1">
        <f t="shared" si="63"/>
        <v>0</v>
      </c>
      <c r="BA143" s="1">
        <f t="shared" si="63"/>
        <v>0</v>
      </c>
      <c r="BB143" s="1">
        <f t="shared" si="63"/>
        <v>0</v>
      </c>
      <c r="BC143" s="1">
        <f t="shared" si="63"/>
        <v>0</v>
      </c>
      <c r="BD143" s="1">
        <f t="shared" si="63"/>
        <v>0</v>
      </c>
      <c r="BE143" s="1">
        <f t="shared" si="63"/>
        <v>12</v>
      </c>
      <c r="BF143" s="1">
        <f t="shared" si="63"/>
        <v>12</v>
      </c>
      <c r="BG143" s="1">
        <f t="shared" si="63"/>
        <v>12</v>
      </c>
      <c r="BH143" s="1">
        <f t="shared" si="63"/>
        <v>12</v>
      </c>
      <c r="BI143" s="1">
        <f t="shared" si="63"/>
        <v>12</v>
      </c>
      <c r="BJ143" s="1">
        <f t="shared" si="63"/>
        <v>12</v>
      </c>
      <c r="BK143" s="1">
        <f t="shared" si="63"/>
        <v>12</v>
      </c>
      <c r="BL143" s="1">
        <f t="shared" si="63"/>
        <v>12</v>
      </c>
      <c r="BM143" s="1">
        <f t="shared" si="63"/>
        <v>12</v>
      </c>
      <c r="BN143" s="1">
        <f t="shared" si="63"/>
        <v>12</v>
      </c>
      <c r="BO143" s="1">
        <f t="shared" si="63"/>
        <v>12</v>
      </c>
      <c r="BP143" s="1">
        <f t="shared" si="63"/>
        <v>12</v>
      </c>
      <c r="BQ143" s="1">
        <f t="shared" si="63"/>
        <v>12</v>
      </c>
      <c r="BR143" s="1">
        <f t="shared" ref="BR143:EC143" si="64">BQ143+BR16-BR81</f>
        <v>12</v>
      </c>
      <c r="BS143" s="1">
        <f t="shared" si="64"/>
        <v>12</v>
      </c>
      <c r="BT143" s="1">
        <f t="shared" si="64"/>
        <v>12</v>
      </c>
      <c r="BU143" s="1">
        <f t="shared" si="64"/>
        <v>12</v>
      </c>
      <c r="BV143" s="1">
        <f t="shared" si="64"/>
        <v>12</v>
      </c>
      <c r="BW143" s="1">
        <f t="shared" si="64"/>
        <v>12</v>
      </c>
      <c r="BX143" s="1">
        <f t="shared" si="64"/>
        <v>12</v>
      </c>
      <c r="BY143" s="1">
        <f t="shared" si="64"/>
        <v>12</v>
      </c>
      <c r="BZ143" s="1">
        <f t="shared" si="64"/>
        <v>12</v>
      </c>
      <c r="CA143" s="1">
        <f t="shared" si="64"/>
        <v>12</v>
      </c>
      <c r="CB143" s="1">
        <f t="shared" si="64"/>
        <v>12</v>
      </c>
      <c r="CC143" s="1">
        <f t="shared" si="64"/>
        <v>12</v>
      </c>
      <c r="CD143" s="1">
        <f t="shared" si="64"/>
        <v>12</v>
      </c>
      <c r="CE143" s="1">
        <f t="shared" si="64"/>
        <v>12</v>
      </c>
      <c r="CF143" s="1">
        <f t="shared" si="64"/>
        <v>12</v>
      </c>
      <c r="CG143" s="1">
        <f t="shared" si="64"/>
        <v>12</v>
      </c>
      <c r="CH143" s="1">
        <f t="shared" si="64"/>
        <v>12</v>
      </c>
      <c r="CI143" s="1">
        <f t="shared" si="64"/>
        <v>12</v>
      </c>
      <c r="CJ143" s="1">
        <f t="shared" si="64"/>
        <v>12</v>
      </c>
      <c r="CK143" s="1">
        <f t="shared" si="64"/>
        <v>12</v>
      </c>
      <c r="CL143" s="1">
        <f t="shared" si="64"/>
        <v>12</v>
      </c>
      <c r="CM143" s="1">
        <f t="shared" si="64"/>
        <v>12</v>
      </c>
      <c r="CN143" s="1">
        <f t="shared" si="64"/>
        <v>12</v>
      </c>
      <c r="CO143" s="1">
        <f t="shared" si="64"/>
        <v>12</v>
      </c>
      <c r="CP143" s="1">
        <f t="shared" si="64"/>
        <v>12</v>
      </c>
      <c r="CQ143" s="1">
        <f t="shared" si="64"/>
        <v>12</v>
      </c>
      <c r="CR143" s="1">
        <f t="shared" si="64"/>
        <v>12</v>
      </c>
      <c r="CS143" s="1">
        <f t="shared" si="64"/>
        <v>10</v>
      </c>
      <c r="CT143" s="1">
        <f t="shared" si="64"/>
        <v>10</v>
      </c>
      <c r="CU143" s="1">
        <f t="shared" si="64"/>
        <v>10</v>
      </c>
      <c r="CV143" s="1">
        <f t="shared" si="64"/>
        <v>10</v>
      </c>
      <c r="CW143" s="1">
        <f t="shared" si="64"/>
        <v>10</v>
      </c>
      <c r="CX143" s="1">
        <f t="shared" si="64"/>
        <v>10</v>
      </c>
      <c r="CY143" s="1">
        <f t="shared" si="64"/>
        <v>10</v>
      </c>
      <c r="CZ143" s="1">
        <f t="shared" si="64"/>
        <v>10</v>
      </c>
      <c r="DA143" s="1">
        <f t="shared" si="64"/>
        <v>10</v>
      </c>
      <c r="DB143" s="1">
        <f t="shared" si="64"/>
        <v>10</v>
      </c>
      <c r="DC143" s="1">
        <f t="shared" si="64"/>
        <v>10</v>
      </c>
      <c r="DD143" s="1">
        <f t="shared" si="64"/>
        <v>10</v>
      </c>
      <c r="DE143" s="1">
        <f t="shared" si="64"/>
        <v>10</v>
      </c>
      <c r="DF143" s="1">
        <f t="shared" si="64"/>
        <v>10</v>
      </c>
      <c r="DG143" s="1">
        <f t="shared" si="64"/>
        <v>10</v>
      </c>
      <c r="DH143" s="1">
        <f t="shared" si="64"/>
        <v>10</v>
      </c>
      <c r="DI143" s="1">
        <f t="shared" si="64"/>
        <v>10</v>
      </c>
      <c r="DJ143" s="1">
        <f t="shared" si="64"/>
        <v>10</v>
      </c>
      <c r="DK143" s="1">
        <f t="shared" si="64"/>
        <v>10</v>
      </c>
      <c r="DL143" s="1">
        <f t="shared" si="64"/>
        <v>10</v>
      </c>
      <c r="DM143" s="1">
        <f t="shared" si="64"/>
        <v>10</v>
      </c>
      <c r="DN143" s="1">
        <f t="shared" si="64"/>
        <v>10</v>
      </c>
      <c r="DO143" s="1">
        <f t="shared" si="64"/>
        <v>10</v>
      </c>
      <c r="DP143" s="1">
        <f t="shared" si="64"/>
        <v>10</v>
      </c>
      <c r="DQ143" s="1">
        <f t="shared" si="64"/>
        <v>10</v>
      </c>
      <c r="DR143" s="1">
        <f t="shared" si="64"/>
        <v>10</v>
      </c>
      <c r="DS143" s="1">
        <f t="shared" si="64"/>
        <v>10</v>
      </c>
      <c r="DT143" s="1">
        <f t="shared" si="64"/>
        <v>10</v>
      </c>
      <c r="DU143" s="1">
        <f t="shared" si="64"/>
        <v>10</v>
      </c>
      <c r="DV143" s="1">
        <f t="shared" si="64"/>
        <v>10</v>
      </c>
      <c r="DW143" s="1">
        <f t="shared" si="64"/>
        <v>10</v>
      </c>
      <c r="DX143" s="1">
        <f t="shared" si="64"/>
        <v>10</v>
      </c>
      <c r="DY143" s="1">
        <f t="shared" si="64"/>
        <v>10</v>
      </c>
      <c r="DZ143" s="1">
        <f t="shared" si="64"/>
        <v>10</v>
      </c>
      <c r="EA143" s="1">
        <f t="shared" si="64"/>
        <v>10</v>
      </c>
      <c r="EB143" s="1">
        <f t="shared" si="64"/>
        <v>10</v>
      </c>
      <c r="EC143" s="1">
        <f t="shared" si="64"/>
        <v>10</v>
      </c>
      <c r="ED143" s="1">
        <f t="shared" ref="ED143:GO143" si="65">EC143+ED16-ED81</f>
        <v>10</v>
      </c>
      <c r="EE143" s="1">
        <f t="shared" si="65"/>
        <v>10</v>
      </c>
      <c r="EF143" s="1">
        <f t="shared" si="65"/>
        <v>10</v>
      </c>
      <c r="EG143" s="1">
        <f t="shared" si="65"/>
        <v>10</v>
      </c>
      <c r="EH143" s="1">
        <f t="shared" si="65"/>
        <v>10</v>
      </c>
      <c r="EI143" s="1">
        <f t="shared" si="65"/>
        <v>10</v>
      </c>
      <c r="EJ143" s="1">
        <f t="shared" si="65"/>
        <v>10</v>
      </c>
      <c r="EK143" s="1">
        <f t="shared" si="65"/>
        <v>10</v>
      </c>
      <c r="EL143" s="1">
        <f t="shared" si="65"/>
        <v>10</v>
      </c>
      <c r="EM143" s="1">
        <f t="shared" si="65"/>
        <v>10</v>
      </c>
      <c r="EN143" s="1">
        <f t="shared" si="65"/>
        <v>10</v>
      </c>
      <c r="EO143" s="1">
        <f t="shared" si="65"/>
        <v>10</v>
      </c>
      <c r="EP143" s="1">
        <f t="shared" si="65"/>
        <v>10</v>
      </c>
      <c r="EQ143" s="1">
        <f t="shared" si="65"/>
        <v>10</v>
      </c>
      <c r="ER143" s="1">
        <f t="shared" si="65"/>
        <v>10</v>
      </c>
      <c r="ES143" s="1">
        <f t="shared" si="65"/>
        <v>10</v>
      </c>
      <c r="ET143" s="1">
        <f t="shared" si="65"/>
        <v>10</v>
      </c>
      <c r="EU143" s="1">
        <f t="shared" si="65"/>
        <v>10</v>
      </c>
      <c r="EV143" s="1">
        <f t="shared" si="65"/>
        <v>10</v>
      </c>
      <c r="EW143" s="1">
        <f t="shared" si="65"/>
        <v>10</v>
      </c>
      <c r="EX143" s="1">
        <f t="shared" si="65"/>
        <v>10</v>
      </c>
      <c r="EY143" s="1">
        <f t="shared" si="65"/>
        <v>10</v>
      </c>
      <c r="EZ143" s="1">
        <f t="shared" si="65"/>
        <v>10</v>
      </c>
      <c r="FA143" s="1">
        <f t="shared" si="65"/>
        <v>10</v>
      </c>
      <c r="FB143" s="1">
        <f t="shared" si="65"/>
        <v>10</v>
      </c>
      <c r="FC143" s="1">
        <f t="shared" si="65"/>
        <v>10</v>
      </c>
      <c r="FD143" s="1">
        <f t="shared" si="65"/>
        <v>10</v>
      </c>
      <c r="FE143" s="1">
        <f t="shared" si="65"/>
        <v>10</v>
      </c>
      <c r="FF143" s="1">
        <f t="shared" si="65"/>
        <v>10</v>
      </c>
      <c r="FG143" s="1">
        <f t="shared" si="65"/>
        <v>10</v>
      </c>
      <c r="FH143" s="1">
        <f t="shared" si="65"/>
        <v>10</v>
      </c>
      <c r="FI143" s="1">
        <f t="shared" si="65"/>
        <v>10</v>
      </c>
      <c r="FJ143" s="1">
        <f t="shared" si="65"/>
        <v>10</v>
      </c>
      <c r="FK143" s="1">
        <f t="shared" si="65"/>
        <v>10</v>
      </c>
      <c r="FL143" s="1">
        <f t="shared" si="65"/>
        <v>10</v>
      </c>
      <c r="FM143" s="1">
        <f t="shared" si="65"/>
        <v>10</v>
      </c>
      <c r="FN143" s="1">
        <f t="shared" si="65"/>
        <v>10</v>
      </c>
      <c r="FO143" s="1">
        <f t="shared" si="65"/>
        <v>10</v>
      </c>
      <c r="FP143" s="1">
        <f t="shared" si="65"/>
        <v>10</v>
      </c>
      <c r="FQ143" s="1">
        <f t="shared" si="65"/>
        <v>10</v>
      </c>
      <c r="FR143" s="1">
        <f t="shared" si="65"/>
        <v>10</v>
      </c>
      <c r="FS143" s="1">
        <f t="shared" si="65"/>
        <v>10</v>
      </c>
      <c r="FT143" s="1">
        <f t="shared" si="65"/>
        <v>10</v>
      </c>
      <c r="FU143" s="1">
        <f t="shared" si="65"/>
        <v>10</v>
      </c>
      <c r="FV143" s="1">
        <f t="shared" si="65"/>
        <v>10</v>
      </c>
      <c r="FW143" s="1">
        <f t="shared" si="65"/>
        <v>10</v>
      </c>
      <c r="FX143" s="1">
        <f t="shared" si="65"/>
        <v>10</v>
      </c>
      <c r="FY143" s="1">
        <f t="shared" si="65"/>
        <v>10</v>
      </c>
      <c r="FZ143" s="1">
        <f t="shared" si="65"/>
        <v>10</v>
      </c>
      <c r="GA143" s="1">
        <f t="shared" si="65"/>
        <v>10</v>
      </c>
      <c r="GB143" s="1">
        <f t="shared" si="65"/>
        <v>10</v>
      </c>
      <c r="GC143" s="1">
        <f t="shared" si="65"/>
        <v>10</v>
      </c>
      <c r="GD143" s="1">
        <f t="shared" si="65"/>
        <v>10</v>
      </c>
      <c r="GE143" s="1">
        <f t="shared" si="65"/>
        <v>10</v>
      </c>
      <c r="GF143" s="1">
        <f t="shared" si="65"/>
        <v>10</v>
      </c>
      <c r="GG143" s="1">
        <f t="shared" si="65"/>
        <v>10</v>
      </c>
      <c r="GH143" s="1">
        <f t="shared" si="65"/>
        <v>10</v>
      </c>
      <c r="GI143" s="1">
        <f t="shared" si="65"/>
        <v>10</v>
      </c>
      <c r="GJ143" s="1">
        <f t="shared" si="65"/>
        <v>10</v>
      </c>
      <c r="GK143" s="1">
        <f t="shared" si="65"/>
        <v>10</v>
      </c>
      <c r="GL143" s="1">
        <f t="shared" si="65"/>
        <v>10</v>
      </c>
      <c r="GM143" s="1">
        <f t="shared" si="65"/>
        <v>10</v>
      </c>
      <c r="GN143" s="1">
        <f t="shared" si="65"/>
        <v>10</v>
      </c>
      <c r="GO143" s="1">
        <f t="shared" si="65"/>
        <v>10</v>
      </c>
      <c r="GP143" s="1">
        <f t="shared" ref="GP143:GY143" si="66">GO143+GP16-GP81</f>
        <v>10</v>
      </c>
      <c r="GQ143" s="1">
        <f t="shared" si="66"/>
        <v>10</v>
      </c>
      <c r="GR143" s="1">
        <f t="shared" si="66"/>
        <v>10</v>
      </c>
      <c r="GS143" s="1">
        <f t="shared" si="66"/>
        <v>10</v>
      </c>
      <c r="GT143" s="1">
        <f t="shared" si="66"/>
        <v>10</v>
      </c>
      <c r="GU143" s="1">
        <f t="shared" si="66"/>
        <v>10</v>
      </c>
      <c r="GV143" s="1">
        <f t="shared" si="66"/>
        <v>10</v>
      </c>
      <c r="GW143" s="1">
        <f t="shared" si="66"/>
        <v>10</v>
      </c>
      <c r="GX143" s="1">
        <f t="shared" si="66"/>
        <v>10</v>
      </c>
      <c r="GY143" s="1">
        <f t="shared" si="66"/>
        <v>10</v>
      </c>
    </row>
    <row r="144" spans="1:207" hidden="1">
      <c r="A144" s="4" t="s">
        <v>937</v>
      </c>
      <c r="B144" s="3">
        <f t="shared" si="34"/>
        <v>43105140</v>
      </c>
      <c r="C144" s="3" t="str">
        <f t="shared" si="34"/>
        <v>Q.PEAK DUO L G5.3.V</v>
      </c>
      <c r="D144" s="2">
        <f t="shared" si="34"/>
        <v>400</v>
      </c>
      <c r="E144" s="1">
        <f t="shared" si="17"/>
        <v>0</v>
      </c>
      <c r="F144" s="1">
        <f t="shared" ref="F144:BQ144" si="67">E144+F17-F82</f>
        <v>0</v>
      </c>
      <c r="G144" s="1">
        <f t="shared" si="67"/>
        <v>0</v>
      </c>
      <c r="H144" s="1">
        <f t="shared" si="67"/>
        <v>0</v>
      </c>
      <c r="I144" s="1">
        <f t="shared" si="67"/>
        <v>0</v>
      </c>
      <c r="J144" s="1">
        <f t="shared" si="67"/>
        <v>0</v>
      </c>
      <c r="K144" s="1">
        <f t="shared" si="67"/>
        <v>0</v>
      </c>
      <c r="L144" s="1">
        <f t="shared" si="67"/>
        <v>0</v>
      </c>
      <c r="M144" s="1">
        <f t="shared" si="67"/>
        <v>0</v>
      </c>
      <c r="N144" s="1">
        <f t="shared" si="67"/>
        <v>0</v>
      </c>
      <c r="O144" s="1">
        <f t="shared" si="67"/>
        <v>0</v>
      </c>
      <c r="P144" s="1">
        <f t="shared" si="67"/>
        <v>0</v>
      </c>
      <c r="Q144" s="1">
        <f t="shared" si="67"/>
        <v>0</v>
      </c>
      <c r="R144" s="1">
        <f t="shared" si="67"/>
        <v>0</v>
      </c>
      <c r="S144" s="1">
        <f t="shared" si="67"/>
        <v>0</v>
      </c>
      <c r="T144" s="1">
        <f t="shared" si="67"/>
        <v>0</v>
      </c>
      <c r="U144" s="1">
        <f t="shared" si="67"/>
        <v>0</v>
      </c>
      <c r="V144" s="1">
        <f t="shared" si="67"/>
        <v>0</v>
      </c>
      <c r="W144" s="1">
        <f t="shared" si="67"/>
        <v>0</v>
      </c>
      <c r="X144" s="1">
        <f t="shared" si="67"/>
        <v>0</v>
      </c>
      <c r="Y144" s="1">
        <f t="shared" si="67"/>
        <v>0</v>
      </c>
      <c r="Z144" s="1">
        <f t="shared" si="67"/>
        <v>0</v>
      </c>
      <c r="AA144" s="1">
        <f t="shared" si="67"/>
        <v>0</v>
      </c>
      <c r="AB144" s="1">
        <f t="shared" si="67"/>
        <v>0</v>
      </c>
      <c r="AC144" s="1">
        <f t="shared" si="67"/>
        <v>0</v>
      </c>
      <c r="AD144" s="1">
        <f t="shared" si="67"/>
        <v>0</v>
      </c>
      <c r="AE144" s="1">
        <f t="shared" si="67"/>
        <v>0</v>
      </c>
      <c r="AF144" s="1">
        <f t="shared" si="67"/>
        <v>0</v>
      </c>
      <c r="AG144" s="1">
        <f t="shared" si="67"/>
        <v>0</v>
      </c>
      <c r="AH144" s="1">
        <f t="shared" si="67"/>
        <v>0</v>
      </c>
      <c r="AI144" s="1">
        <f t="shared" si="67"/>
        <v>0</v>
      </c>
      <c r="AJ144" s="1">
        <f t="shared" si="67"/>
        <v>0</v>
      </c>
      <c r="AK144" s="1">
        <f t="shared" si="67"/>
        <v>0</v>
      </c>
      <c r="AL144" s="1">
        <f t="shared" si="67"/>
        <v>0</v>
      </c>
      <c r="AM144" s="1">
        <f t="shared" si="67"/>
        <v>0</v>
      </c>
      <c r="AN144" s="1">
        <f t="shared" si="67"/>
        <v>0</v>
      </c>
      <c r="AO144" s="1">
        <f t="shared" si="67"/>
        <v>0</v>
      </c>
      <c r="AP144" s="1">
        <f t="shared" si="67"/>
        <v>0</v>
      </c>
      <c r="AQ144" s="1">
        <f t="shared" si="67"/>
        <v>0</v>
      </c>
      <c r="AR144" s="1">
        <f t="shared" si="67"/>
        <v>0</v>
      </c>
      <c r="AS144" s="1">
        <f t="shared" si="67"/>
        <v>0</v>
      </c>
      <c r="AT144" s="1">
        <f t="shared" si="67"/>
        <v>0</v>
      </c>
      <c r="AU144" s="1">
        <f t="shared" si="67"/>
        <v>0</v>
      </c>
      <c r="AV144" s="1">
        <f t="shared" si="67"/>
        <v>0</v>
      </c>
      <c r="AW144" s="1">
        <f t="shared" si="67"/>
        <v>0</v>
      </c>
      <c r="AX144" s="1">
        <f t="shared" si="67"/>
        <v>0</v>
      </c>
      <c r="AY144" s="1">
        <f t="shared" si="67"/>
        <v>0</v>
      </c>
      <c r="AZ144" s="1">
        <f t="shared" si="67"/>
        <v>0</v>
      </c>
      <c r="BA144" s="1">
        <f t="shared" si="67"/>
        <v>0</v>
      </c>
      <c r="BB144" s="1">
        <f t="shared" si="67"/>
        <v>0</v>
      </c>
      <c r="BC144" s="1">
        <f t="shared" si="67"/>
        <v>0</v>
      </c>
      <c r="BD144" s="1">
        <f t="shared" si="67"/>
        <v>0</v>
      </c>
      <c r="BE144" s="1">
        <f t="shared" si="67"/>
        <v>4</v>
      </c>
      <c r="BF144" s="1">
        <f t="shared" si="67"/>
        <v>4</v>
      </c>
      <c r="BG144" s="1">
        <f t="shared" si="67"/>
        <v>4</v>
      </c>
      <c r="BH144" s="1">
        <f t="shared" si="67"/>
        <v>4</v>
      </c>
      <c r="BI144" s="1">
        <f t="shared" si="67"/>
        <v>4</v>
      </c>
      <c r="BJ144" s="1">
        <f t="shared" si="67"/>
        <v>4</v>
      </c>
      <c r="BK144" s="1">
        <f t="shared" si="67"/>
        <v>4</v>
      </c>
      <c r="BL144" s="1">
        <f t="shared" si="67"/>
        <v>4</v>
      </c>
      <c r="BM144" s="1">
        <f t="shared" si="67"/>
        <v>4</v>
      </c>
      <c r="BN144" s="1">
        <f t="shared" si="67"/>
        <v>4</v>
      </c>
      <c r="BO144" s="1">
        <f t="shared" si="67"/>
        <v>4</v>
      </c>
      <c r="BP144" s="1">
        <f t="shared" si="67"/>
        <v>4</v>
      </c>
      <c r="BQ144" s="1">
        <f t="shared" si="67"/>
        <v>4</v>
      </c>
      <c r="BR144" s="1">
        <f t="shared" ref="BR144:EC144" si="68">BQ144+BR17-BR82</f>
        <v>4</v>
      </c>
      <c r="BS144" s="1">
        <f t="shared" si="68"/>
        <v>4</v>
      </c>
      <c r="BT144" s="1">
        <f t="shared" si="68"/>
        <v>4</v>
      </c>
      <c r="BU144" s="1">
        <f t="shared" si="68"/>
        <v>4</v>
      </c>
      <c r="BV144" s="1">
        <f t="shared" si="68"/>
        <v>4</v>
      </c>
      <c r="BW144" s="1">
        <f t="shared" si="68"/>
        <v>4</v>
      </c>
      <c r="BX144" s="1">
        <f t="shared" si="68"/>
        <v>4</v>
      </c>
      <c r="BY144" s="1">
        <f t="shared" si="68"/>
        <v>4</v>
      </c>
      <c r="BZ144" s="1">
        <f t="shared" si="68"/>
        <v>4</v>
      </c>
      <c r="CA144" s="1">
        <f t="shared" si="68"/>
        <v>4</v>
      </c>
      <c r="CB144" s="1">
        <f t="shared" si="68"/>
        <v>4</v>
      </c>
      <c r="CC144" s="1">
        <f t="shared" si="68"/>
        <v>4</v>
      </c>
      <c r="CD144" s="1">
        <f t="shared" si="68"/>
        <v>4</v>
      </c>
      <c r="CE144" s="1">
        <f t="shared" si="68"/>
        <v>4</v>
      </c>
      <c r="CF144" s="1">
        <f t="shared" si="68"/>
        <v>4</v>
      </c>
      <c r="CG144" s="1">
        <f t="shared" si="68"/>
        <v>4</v>
      </c>
      <c r="CH144" s="1">
        <f t="shared" si="68"/>
        <v>4</v>
      </c>
      <c r="CI144" s="1">
        <f t="shared" si="68"/>
        <v>4</v>
      </c>
      <c r="CJ144" s="1">
        <f t="shared" si="68"/>
        <v>4</v>
      </c>
      <c r="CK144" s="1">
        <f t="shared" si="68"/>
        <v>4</v>
      </c>
      <c r="CL144" s="1">
        <f t="shared" si="68"/>
        <v>4</v>
      </c>
      <c r="CM144" s="1">
        <f t="shared" si="68"/>
        <v>4</v>
      </c>
      <c r="CN144" s="1">
        <f t="shared" si="68"/>
        <v>4</v>
      </c>
      <c r="CO144" s="1">
        <f t="shared" si="68"/>
        <v>4</v>
      </c>
      <c r="CP144" s="1">
        <f t="shared" si="68"/>
        <v>4</v>
      </c>
      <c r="CQ144" s="1">
        <f t="shared" si="68"/>
        <v>4</v>
      </c>
      <c r="CR144" s="1">
        <f t="shared" si="68"/>
        <v>4</v>
      </c>
      <c r="CS144" s="1">
        <f t="shared" si="68"/>
        <v>4</v>
      </c>
      <c r="CT144" s="1">
        <f t="shared" si="68"/>
        <v>4</v>
      </c>
      <c r="CU144" s="1">
        <f t="shared" si="68"/>
        <v>4</v>
      </c>
      <c r="CV144" s="1">
        <f t="shared" si="68"/>
        <v>4</v>
      </c>
      <c r="CW144" s="1">
        <f t="shared" si="68"/>
        <v>4</v>
      </c>
      <c r="CX144" s="1">
        <f t="shared" si="68"/>
        <v>4</v>
      </c>
      <c r="CY144" s="1">
        <f t="shared" si="68"/>
        <v>4</v>
      </c>
      <c r="CZ144" s="1">
        <f t="shared" si="68"/>
        <v>4</v>
      </c>
      <c r="DA144" s="1">
        <f t="shared" si="68"/>
        <v>4</v>
      </c>
      <c r="DB144" s="1">
        <f t="shared" si="68"/>
        <v>4</v>
      </c>
      <c r="DC144" s="1">
        <f t="shared" si="68"/>
        <v>4</v>
      </c>
      <c r="DD144" s="1">
        <f t="shared" si="68"/>
        <v>4</v>
      </c>
      <c r="DE144" s="1">
        <f t="shared" si="68"/>
        <v>4</v>
      </c>
      <c r="DF144" s="1">
        <f t="shared" si="68"/>
        <v>4</v>
      </c>
      <c r="DG144" s="1">
        <f t="shared" si="68"/>
        <v>4</v>
      </c>
      <c r="DH144" s="1">
        <f t="shared" si="68"/>
        <v>4</v>
      </c>
      <c r="DI144" s="1">
        <f t="shared" si="68"/>
        <v>4</v>
      </c>
      <c r="DJ144" s="1">
        <f t="shared" si="68"/>
        <v>4</v>
      </c>
      <c r="DK144" s="1">
        <f t="shared" si="68"/>
        <v>4</v>
      </c>
      <c r="DL144" s="1">
        <f t="shared" si="68"/>
        <v>4</v>
      </c>
      <c r="DM144" s="1">
        <f t="shared" si="68"/>
        <v>4</v>
      </c>
      <c r="DN144" s="1">
        <f t="shared" si="68"/>
        <v>4</v>
      </c>
      <c r="DO144" s="1">
        <f t="shared" si="68"/>
        <v>4</v>
      </c>
      <c r="DP144" s="1">
        <f t="shared" si="68"/>
        <v>4</v>
      </c>
      <c r="DQ144" s="1">
        <f t="shared" si="68"/>
        <v>4</v>
      </c>
      <c r="DR144" s="1">
        <f t="shared" si="68"/>
        <v>4</v>
      </c>
      <c r="DS144" s="1">
        <f t="shared" si="68"/>
        <v>4</v>
      </c>
      <c r="DT144" s="1">
        <f t="shared" si="68"/>
        <v>4</v>
      </c>
      <c r="DU144" s="1">
        <f t="shared" si="68"/>
        <v>4</v>
      </c>
      <c r="DV144" s="1">
        <f t="shared" si="68"/>
        <v>4</v>
      </c>
      <c r="DW144" s="1">
        <f t="shared" si="68"/>
        <v>4</v>
      </c>
      <c r="DX144" s="1">
        <f t="shared" si="68"/>
        <v>4</v>
      </c>
      <c r="DY144" s="1">
        <f t="shared" si="68"/>
        <v>4</v>
      </c>
      <c r="DZ144" s="1">
        <f t="shared" si="68"/>
        <v>4</v>
      </c>
      <c r="EA144" s="1">
        <f t="shared" si="68"/>
        <v>4</v>
      </c>
      <c r="EB144" s="1">
        <f t="shared" si="68"/>
        <v>4</v>
      </c>
      <c r="EC144" s="1">
        <f t="shared" si="68"/>
        <v>4</v>
      </c>
      <c r="ED144" s="1">
        <f t="shared" ref="ED144:GO144" si="69">EC144+ED17-ED82</f>
        <v>4</v>
      </c>
      <c r="EE144" s="1">
        <f t="shared" si="69"/>
        <v>4</v>
      </c>
      <c r="EF144" s="1">
        <f t="shared" si="69"/>
        <v>4</v>
      </c>
      <c r="EG144" s="1">
        <f t="shared" si="69"/>
        <v>4</v>
      </c>
      <c r="EH144" s="1">
        <f t="shared" si="69"/>
        <v>4</v>
      </c>
      <c r="EI144" s="1">
        <f t="shared" si="69"/>
        <v>4</v>
      </c>
      <c r="EJ144" s="1">
        <f t="shared" si="69"/>
        <v>4</v>
      </c>
      <c r="EK144" s="1">
        <f t="shared" si="69"/>
        <v>4</v>
      </c>
      <c r="EL144" s="1">
        <f t="shared" si="69"/>
        <v>4</v>
      </c>
      <c r="EM144" s="1">
        <f t="shared" si="69"/>
        <v>4</v>
      </c>
      <c r="EN144" s="1">
        <f t="shared" si="69"/>
        <v>4</v>
      </c>
      <c r="EO144" s="1">
        <f t="shared" si="69"/>
        <v>4</v>
      </c>
      <c r="EP144" s="1">
        <f t="shared" si="69"/>
        <v>4</v>
      </c>
      <c r="EQ144" s="1">
        <f t="shared" si="69"/>
        <v>4</v>
      </c>
      <c r="ER144" s="1">
        <f t="shared" si="69"/>
        <v>4</v>
      </c>
      <c r="ES144" s="1">
        <f t="shared" si="69"/>
        <v>4</v>
      </c>
      <c r="ET144" s="1">
        <f t="shared" si="69"/>
        <v>4</v>
      </c>
      <c r="EU144" s="1">
        <f t="shared" si="69"/>
        <v>4</v>
      </c>
      <c r="EV144" s="1">
        <f t="shared" si="69"/>
        <v>4</v>
      </c>
      <c r="EW144" s="1">
        <f t="shared" si="69"/>
        <v>4</v>
      </c>
      <c r="EX144" s="1">
        <f t="shared" si="69"/>
        <v>4</v>
      </c>
      <c r="EY144" s="1">
        <f t="shared" si="69"/>
        <v>4</v>
      </c>
      <c r="EZ144" s="1">
        <f t="shared" si="69"/>
        <v>4</v>
      </c>
      <c r="FA144" s="1">
        <f t="shared" si="69"/>
        <v>4</v>
      </c>
      <c r="FB144" s="1">
        <f t="shared" si="69"/>
        <v>4</v>
      </c>
      <c r="FC144" s="1">
        <f t="shared" si="69"/>
        <v>4</v>
      </c>
      <c r="FD144" s="1">
        <f t="shared" si="69"/>
        <v>4</v>
      </c>
      <c r="FE144" s="1">
        <f t="shared" si="69"/>
        <v>4</v>
      </c>
      <c r="FF144" s="1">
        <f t="shared" si="69"/>
        <v>4</v>
      </c>
      <c r="FG144" s="1">
        <f t="shared" si="69"/>
        <v>4</v>
      </c>
      <c r="FH144" s="1">
        <f t="shared" si="69"/>
        <v>4</v>
      </c>
      <c r="FI144" s="1">
        <f t="shared" si="69"/>
        <v>4</v>
      </c>
      <c r="FJ144" s="1">
        <f t="shared" si="69"/>
        <v>4</v>
      </c>
      <c r="FK144" s="1">
        <f t="shared" si="69"/>
        <v>4</v>
      </c>
      <c r="FL144" s="1">
        <f t="shared" si="69"/>
        <v>4</v>
      </c>
      <c r="FM144" s="1">
        <f t="shared" si="69"/>
        <v>4</v>
      </c>
      <c r="FN144" s="1">
        <f t="shared" si="69"/>
        <v>4</v>
      </c>
      <c r="FO144" s="1">
        <f t="shared" si="69"/>
        <v>4</v>
      </c>
      <c r="FP144" s="1">
        <f t="shared" si="69"/>
        <v>4</v>
      </c>
      <c r="FQ144" s="1">
        <f t="shared" si="69"/>
        <v>4</v>
      </c>
      <c r="FR144" s="1">
        <f t="shared" si="69"/>
        <v>4</v>
      </c>
      <c r="FS144" s="1">
        <f t="shared" si="69"/>
        <v>4</v>
      </c>
      <c r="FT144" s="1">
        <f t="shared" si="69"/>
        <v>4</v>
      </c>
      <c r="FU144" s="1">
        <f t="shared" si="69"/>
        <v>4</v>
      </c>
      <c r="FV144" s="1">
        <f t="shared" si="69"/>
        <v>4</v>
      </c>
      <c r="FW144" s="1">
        <f t="shared" si="69"/>
        <v>4</v>
      </c>
      <c r="FX144" s="1">
        <f t="shared" si="69"/>
        <v>4</v>
      </c>
      <c r="FY144" s="1">
        <f t="shared" si="69"/>
        <v>4</v>
      </c>
      <c r="FZ144" s="1">
        <f t="shared" si="69"/>
        <v>4</v>
      </c>
      <c r="GA144" s="1">
        <f t="shared" si="69"/>
        <v>4</v>
      </c>
      <c r="GB144" s="1">
        <f t="shared" si="69"/>
        <v>4</v>
      </c>
      <c r="GC144" s="1">
        <f t="shared" si="69"/>
        <v>4</v>
      </c>
      <c r="GD144" s="1">
        <f t="shared" si="69"/>
        <v>4</v>
      </c>
      <c r="GE144" s="1">
        <f t="shared" si="69"/>
        <v>4</v>
      </c>
      <c r="GF144" s="1">
        <f t="shared" si="69"/>
        <v>4</v>
      </c>
      <c r="GG144" s="1">
        <f t="shared" si="69"/>
        <v>4</v>
      </c>
      <c r="GH144" s="1">
        <f t="shared" si="69"/>
        <v>4</v>
      </c>
      <c r="GI144" s="1">
        <f t="shared" si="69"/>
        <v>4</v>
      </c>
      <c r="GJ144" s="1">
        <f t="shared" si="69"/>
        <v>4</v>
      </c>
      <c r="GK144" s="1">
        <f t="shared" si="69"/>
        <v>4</v>
      </c>
      <c r="GL144" s="1">
        <f t="shared" si="69"/>
        <v>4</v>
      </c>
      <c r="GM144" s="1">
        <f t="shared" si="69"/>
        <v>4</v>
      </c>
      <c r="GN144" s="1">
        <f t="shared" si="69"/>
        <v>4</v>
      </c>
      <c r="GO144" s="1">
        <f t="shared" si="69"/>
        <v>4</v>
      </c>
      <c r="GP144" s="1">
        <f t="shared" ref="GP144:GY144" si="70">GO144+GP17-GP82</f>
        <v>4</v>
      </c>
      <c r="GQ144" s="1">
        <f t="shared" si="70"/>
        <v>4</v>
      </c>
      <c r="GR144" s="1">
        <f t="shared" si="70"/>
        <v>4</v>
      </c>
      <c r="GS144" s="1">
        <f t="shared" si="70"/>
        <v>4</v>
      </c>
      <c r="GT144" s="1">
        <f t="shared" si="70"/>
        <v>4</v>
      </c>
      <c r="GU144" s="1">
        <f t="shared" si="70"/>
        <v>4</v>
      </c>
      <c r="GV144" s="1">
        <f t="shared" si="70"/>
        <v>4</v>
      </c>
      <c r="GW144" s="1">
        <f t="shared" si="70"/>
        <v>4</v>
      </c>
      <c r="GX144" s="1">
        <f t="shared" si="70"/>
        <v>4</v>
      </c>
      <c r="GY144" s="1">
        <f t="shared" si="70"/>
        <v>4</v>
      </c>
    </row>
    <row r="145" spans="1:207" hidden="1">
      <c r="A145" s="4" t="s">
        <v>937</v>
      </c>
      <c r="B145" s="3">
        <f t="shared" si="34"/>
        <v>43106140</v>
      </c>
      <c r="C145" s="3" t="str">
        <f t="shared" si="34"/>
        <v>Q.PEAK DUO L G5.2.V</v>
      </c>
      <c r="D145" s="2">
        <f t="shared" si="34"/>
        <v>400</v>
      </c>
      <c r="E145" s="1">
        <f t="shared" si="17"/>
        <v>0</v>
      </c>
      <c r="F145" s="1">
        <f t="shared" ref="F145:BQ145" si="71">E145+F18-F83</f>
        <v>0</v>
      </c>
      <c r="G145" s="1">
        <f t="shared" si="71"/>
        <v>0</v>
      </c>
      <c r="H145" s="1">
        <f t="shared" si="71"/>
        <v>0</v>
      </c>
      <c r="I145" s="1">
        <f t="shared" si="71"/>
        <v>0</v>
      </c>
      <c r="J145" s="1">
        <f t="shared" si="71"/>
        <v>0</v>
      </c>
      <c r="K145" s="1">
        <f t="shared" si="71"/>
        <v>0</v>
      </c>
      <c r="L145" s="1">
        <f t="shared" si="71"/>
        <v>0</v>
      </c>
      <c r="M145" s="1">
        <f t="shared" si="71"/>
        <v>0</v>
      </c>
      <c r="N145" s="1">
        <f t="shared" si="71"/>
        <v>0</v>
      </c>
      <c r="O145" s="1">
        <f t="shared" si="71"/>
        <v>0</v>
      </c>
      <c r="P145" s="1">
        <f t="shared" si="71"/>
        <v>0</v>
      </c>
      <c r="Q145" s="1">
        <f t="shared" si="71"/>
        <v>0</v>
      </c>
      <c r="R145" s="1">
        <f t="shared" si="71"/>
        <v>0</v>
      </c>
      <c r="S145" s="1">
        <f t="shared" si="71"/>
        <v>0</v>
      </c>
      <c r="T145" s="1">
        <f t="shared" si="71"/>
        <v>0</v>
      </c>
      <c r="U145" s="1">
        <f t="shared" si="71"/>
        <v>0</v>
      </c>
      <c r="V145" s="1">
        <f t="shared" si="71"/>
        <v>0</v>
      </c>
      <c r="W145" s="1">
        <f t="shared" si="71"/>
        <v>0</v>
      </c>
      <c r="X145" s="1">
        <f t="shared" si="71"/>
        <v>0</v>
      </c>
      <c r="Y145" s="1">
        <f t="shared" si="71"/>
        <v>0</v>
      </c>
      <c r="Z145" s="1">
        <f t="shared" si="71"/>
        <v>0</v>
      </c>
      <c r="AA145" s="1">
        <f t="shared" si="71"/>
        <v>0</v>
      </c>
      <c r="AB145" s="1">
        <f t="shared" si="71"/>
        <v>0</v>
      </c>
      <c r="AC145" s="1">
        <f t="shared" si="71"/>
        <v>0</v>
      </c>
      <c r="AD145" s="1">
        <f t="shared" si="71"/>
        <v>0</v>
      </c>
      <c r="AE145" s="1">
        <f t="shared" si="71"/>
        <v>0</v>
      </c>
      <c r="AF145" s="1">
        <f t="shared" si="71"/>
        <v>0</v>
      </c>
      <c r="AG145" s="1">
        <f t="shared" si="71"/>
        <v>0</v>
      </c>
      <c r="AH145" s="1">
        <f t="shared" si="71"/>
        <v>0</v>
      </c>
      <c r="AI145" s="1">
        <f t="shared" si="71"/>
        <v>0</v>
      </c>
      <c r="AJ145" s="1">
        <f t="shared" si="71"/>
        <v>0</v>
      </c>
      <c r="AK145" s="1">
        <f t="shared" si="71"/>
        <v>0</v>
      </c>
      <c r="AL145" s="1">
        <f t="shared" si="71"/>
        <v>0</v>
      </c>
      <c r="AM145" s="1">
        <f t="shared" si="71"/>
        <v>0</v>
      </c>
      <c r="AN145" s="1">
        <f t="shared" si="71"/>
        <v>0</v>
      </c>
      <c r="AO145" s="1">
        <f t="shared" si="71"/>
        <v>0</v>
      </c>
      <c r="AP145" s="1">
        <f t="shared" si="71"/>
        <v>0</v>
      </c>
      <c r="AQ145" s="1">
        <f t="shared" si="71"/>
        <v>0</v>
      </c>
      <c r="AR145" s="1">
        <f t="shared" si="71"/>
        <v>0</v>
      </c>
      <c r="AS145" s="1">
        <f t="shared" si="71"/>
        <v>0</v>
      </c>
      <c r="AT145" s="1">
        <f t="shared" si="71"/>
        <v>0</v>
      </c>
      <c r="AU145" s="1">
        <f t="shared" si="71"/>
        <v>0</v>
      </c>
      <c r="AV145" s="1">
        <f t="shared" si="71"/>
        <v>0</v>
      </c>
      <c r="AW145" s="1">
        <f t="shared" si="71"/>
        <v>0</v>
      </c>
      <c r="AX145" s="1">
        <f t="shared" si="71"/>
        <v>0</v>
      </c>
      <c r="AY145" s="1">
        <f t="shared" si="71"/>
        <v>0</v>
      </c>
      <c r="AZ145" s="1">
        <f t="shared" si="71"/>
        <v>0</v>
      </c>
      <c r="BA145" s="1">
        <f t="shared" si="71"/>
        <v>0</v>
      </c>
      <c r="BB145" s="1">
        <f t="shared" si="71"/>
        <v>0</v>
      </c>
      <c r="BC145" s="1">
        <f t="shared" si="71"/>
        <v>0</v>
      </c>
      <c r="BD145" s="1">
        <f t="shared" si="71"/>
        <v>0</v>
      </c>
      <c r="BE145" s="1">
        <f t="shared" si="71"/>
        <v>58</v>
      </c>
      <c r="BF145" s="1">
        <f t="shared" si="71"/>
        <v>58</v>
      </c>
      <c r="BG145" s="1">
        <f t="shared" si="71"/>
        <v>58</v>
      </c>
      <c r="BH145" s="1">
        <f t="shared" si="71"/>
        <v>58</v>
      </c>
      <c r="BI145" s="1">
        <f t="shared" si="71"/>
        <v>58</v>
      </c>
      <c r="BJ145" s="1">
        <f t="shared" si="71"/>
        <v>58</v>
      </c>
      <c r="BK145" s="1">
        <f t="shared" si="71"/>
        <v>58</v>
      </c>
      <c r="BL145" s="1">
        <f t="shared" si="71"/>
        <v>58</v>
      </c>
      <c r="BM145" s="1">
        <f t="shared" si="71"/>
        <v>58</v>
      </c>
      <c r="BN145" s="1">
        <f t="shared" si="71"/>
        <v>58</v>
      </c>
      <c r="BO145" s="1">
        <f t="shared" si="71"/>
        <v>58</v>
      </c>
      <c r="BP145" s="1">
        <f t="shared" si="71"/>
        <v>58</v>
      </c>
      <c r="BQ145" s="1">
        <f t="shared" si="71"/>
        <v>58</v>
      </c>
      <c r="BR145" s="1">
        <f t="shared" ref="BR145:EC145" si="72">BQ145+BR18-BR83</f>
        <v>58</v>
      </c>
      <c r="BS145" s="1">
        <f t="shared" si="72"/>
        <v>58</v>
      </c>
      <c r="BT145" s="1">
        <f t="shared" si="72"/>
        <v>58</v>
      </c>
      <c r="BU145" s="1">
        <f t="shared" si="72"/>
        <v>58</v>
      </c>
      <c r="BV145" s="1">
        <f t="shared" si="72"/>
        <v>58</v>
      </c>
      <c r="BW145" s="1">
        <f t="shared" si="72"/>
        <v>58</v>
      </c>
      <c r="BX145" s="1">
        <f t="shared" si="72"/>
        <v>58</v>
      </c>
      <c r="BY145" s="1">
        <f t="shared" si="72"/>
        <v>58</v>
      </c>
      <c r="BZ145" s="1">
        <f t="shared" si="72"/>
        <v>58</v>
      </c>
      <c r="CA145" s="1">
        <f t="shared" si="72"/>
        <v>58</v>
      </c>
      <c r="CB145" s="1">
        <f t="shared" si="72"/>
        <v>58</v>
      </c>
      <c r="CC145" s="1">
        <f t="shared" si="72"/>
        <v>58</v>
      </c>
      <c r="CD145" s="1">
        <f t="shared" si="72"/>
        <v>58</v>
      </c>
      <c r="CE145" s="1">
        <f t="shared" si="72"/>
        <v>58</v>
      </c>
      <c r="CF145" s="1">
        <f t="shared" si="72"/>
        <v>0</v>
      </c>
      <c r="CG145" s="1">
        <f t="shared" si="72"/>
        <v>0</v>
      </c>
      <c r="CH145" s="1">
        <f t="shared" si="72"/>
        <v>0</v>
      </c>
      <c r="CI145" s="1">
        <f t="shared" si="72"/>
        <v>0</v>
      </c>
      <c r="CJ145" s="1">
        <f t="shared" si="72"/>
        <v>0</v>
      </c>
      <c r="CK145" s="1">
        <f t="shared" si="72"/>
        <v>0</v>
      </c>
      <c r="CL145" s="1">
        <f t="shared" si="72"/>
        <v>0</v>
      </c>
      <c r="CM145" s="1">
        <f t="shared" si="72"/>
        <v>0</v>
      </c>
      <c r="CN145" s="1">
        <f t="shared" si="72"/>
        <v>0</v>
      </c>
      <c r="CO145" s="1">
        <f t="shared" si="72"/>
        <v>0</v>
      </c>
      <c r="CP145" s="1">
        <f t="shared" si="72"/>
        <v>0</v>
      </c>
      <c r="CQ145" s="1">
        <f t="shared" si="72"/>
        <v>0</v>
      </c>
      <c r="CR145" s="1">
        <f t="shared" si="72"/>
        <v>0</v>
      </c>
      <c r="CS145" s="1">
        <f t="shared" si="72"/>
        <v>0</v>
      </c>
      <c r="CT145" s="1">
        <f t="shared" si="72"/>
        <v>0</v>
      </c>
      <c r="CU145" s="1">
        <f t="shared" si="72"/>
        <v>0</v>
      </c>
      <c r="CV145" s="1">
        <f t="shared" si="72"/>
        <v>0</v>
      </c>
      <c r="CW145" s="1">
        <f t="shared" si="72"/>
        <v>0</v>
      </c>
      <c r="CX145" s="1">
        <f t="shared" si="72"/>
        <v>0</v>
      </c>
      <c r="CY145" s="1">
        <f t="shared" si="72"/>
        <v>0</v>
      </c>
      <c r="CZ145" s="1">
        <f t="shared" si="72"/>
        <v>0</v>
      </c>
      <c r="DA145" s="1">
        <f t="shared" si="72"/>
        <v>0</v>
      </c>
      <c r="DB145" s="1">
        <f t="shared" si="72"/>
        <v>0</v>
      </c>
      <c r="DC145" s="1">
        <f t="shared" si="72"/>
        <v>0</v>
      </c>
      <c r="DD145" s="1">
        <f t="shared" si="72"/>
        <v>0</v>
      </c>
      <c r="DE145" s="1">
        <f t="shared" si="72"/>
        <v>0</v>
      </c>
      <c r="DF145" s="1">
        <f t="shared" si="72"/>
        <v>0</v>
      </c>
      <c r="DG145" s="1">
        <f t="shared" si="72"/>
        <v>0</v>
      </c>
      <c r="DH145" s="1">
        <f t="shared" si="72"/>
        <v>0</v>
      </c>
      <c r="DI145" s="1">
        <f t="shared" si="72"/>
        <v>0</v>
      </c>
      <c r="DJ145" s="1">
        <f t="shared" si="72"/>
        <v>0</v>
      </c>
      <c r="DK145" s="1">
        <f t="shared" si="72"/>
        <v>0</v>
      </c>
      <c r="DL145" s="1">
        <f t="shared" si="72"/>
        <v>0</v>
      </c>
      <c r="DM145" s="1">
        <f t="shared" si="72"/>
        <v>0</v>
      </c>
      <c r="DN145" s="1">
        <f t="shared" si="72"/>
        <v>0</v>
      </c>
      <c r="DO145" s="1">
        <f t="shared" si="72"/>
        <v>0</v>
      </c>
      <c r="DP145" s="1">
        <f t="shared" si="72"/>
        <v>0</v>
      </c>
      <c r="DQ145" s="1">
        <f t="shared" si="72"/>
        <v>0</v>
      </c>
      <c r="DR145" s="1">
        <f t="shared" si="72"/>
        <v>0</v>
      </c>
      <c r="DS145" s="1">
        <f t="shared" si="72"/>
        <v>0</v>
      </c>
      <c r="DT145" s="1">
        <f t="shared" si="72"/>
        <v>0</v>
      </c>
      <c r="DU145" s="1">
        <f t="shared" si="72"/>
        <v>0</v>
      </c>
      <c r="DV145" s="1">
        <f t="shared" si="72"/>
        <v>0</v>
      </c>
      <c r="DW145" s="1">
        <f t="shared" si="72"/>
        <v>0</v>
      </c>
      <c r="DX145" s="1">
        <f t="shared" si="72"/>
        <v>0</v>
      </c>
      <c r="DY145" s="1">
        <f t="shared" si="72"/>
        <v>0</v>
      </c>
      <c r="DZ145" s="1">
        <f t="shared" si="72"/>
        <v>0</v>
      </c>
      <c r="EA145" s="1">
        <f t="shared" si="72"/>
        <v>0</v>
      </c>
      <c r="EB145" s="1">
        <f t="shared" si="72"/>
        <v>0</v>
      </c>
      <c r="EC145" s="1">
        <f t="shared" si="72"/>
        <v>0</v>
      </c>
      <c r="ED145" s="1">
        <f t="shared" ref="ED145:GO145" si="73">EC145+ED18-ED83</f>
        <v>0</v>
      </c>
      <c r="EE145" s="1">
        <f t="shared" si="73"/>
        <v>0</v>
      </c>
      <c r="EF145" s="1">
        <f t="shared" si="73"/>
        <v>0</v>
      </c>
      <c r="EG145" s="1">
        <f t="shared" si="73"/>
        <v>0</v>
      </c>
      <c r="EH145" s="1">
        <f t="shared" si="73"/>
        <v>0</v>
      </c>
      <c r="EI145" s="1">
        <f t="shared" si="73"/>
        <v>0</v>
      </c>
      <c r="EJ145" s="1">
        <f t="shared" si="73"/>
        <v>0</v>
      </c>
      <c r="EK145" s="1">
        <f t="shared" si="73"/>
        <v>0</v>
      </c>
      <c r="EL145" s="1">
        <f t="shared" si="73"/>
        <v>0</v>
      </c>
      <c r="EM145" s="1">
        <f t="shared" si="73"/>
        <v>0</v>
      </c>
      <c r="EN145" s="1">
        <f t="shared" si="73"/>
        <v>0</v>
      </c>
      <c r="EO145" s="1">
        <f t="shared" si="73"/>
        <v>0</v>
      </c>
      <c r="EP145" s="1">
        <f t="shared" si="73"/>
        <v>0</v>
      </c>
      <c r="EQ145" s="1">
        <f t="shared" si="73"/>
        <v>0</v>
      </c>
      <c r="ER145" s="1">
        <f t="shared" si="73"/>
        <v>0</v>
      </c>
      <c r="ES145" s="1">
        <f t="shared" si="73"/>
        <v>0</v>
      </c>
      <c r="ET145" s="1">
        <f t="shared" si="73"/>
        <v>0</v>
      </c>
      <c r="EU145" s="1">
        <f t="shared" si="73"/>
        <v>0</v>
      </c>
      <c r="EV145" s="1">
        <f t="shared" si="73"/>
        <v>0</v>
      </c>
      <c r="EW145" s="1">
        <f t="shared" si="73"/>
        <v>0</v>
      </c>
      <c r="EX145" s="1">
        <f t="shared" si="73"/>
        <v>0</v>
      </c>
      <c r="EY145" s="1">
        <f t="shared" si="73"/>
        <v>0</v>
      </c>
      <c r="EZ145" s="1">
        <f t="shared" si="73"/>
        <v>0</v>
      </c>
      <c r="FA145" s="1">
        <f t="shared" si="73"/>
        <v>0</v>
      </c>
      <c r="FB145" s="1">
        <f t="shared" si="73"/>
        <v>0</v>
      </c>
      <c r="FC145" s="1">
        <f t="shared" si="73"/>
        <v>0</v>
      </c>
      <c r="FD145" s="1">
        <f t="shared" si="73"/>
        <v>0</v>
      </c>
      <c r="FE145" s="1">
        <f t="shared" si="73"/>
        <v>0</v>
      </c>
      <c r="FF145" s="1">
        <f t="shared" si="73"/>
        <v>0</v>
      </c>
      <c r="FG145" s="1">
        <f t="shared" si="73"/>
        <v>0</v>
      </c>
      <c r="FH145" s="1">
        <f t="shared" si="73"/>
        <v>0</v>
      </c>
      <c r="FI145" s="1">
        <f t="shared" si="73"/>
        <v>0</v>
      </c>
      <c r="FJ145" s="1">
        <f t="shared" si="73"/>
        <v>0</v>
      </c>
      <c r="FK145" s="1">
        <f t="shared" si="73"/>
        <v>0</v>
      </c>
      <c r="FL145" s="1">
        <f t="shared" si="73"/>
        <v>0</v>
      </c>
      <c r="FM145" s="1">
        <f t="shared" si="73"/>
        <v>0</v>
      </c>
      <c r="FN145" s="1">
        <f t="shared" si="73"/>
        <v>0</v>
      </c>
      <c r="FO145" s="1">
        <f t="shared" si="73"/>
        <v>0</v>
      </c>
      <c r="FP145" s="1">
        <f t="shared" si="73"/>
        <v>0</v>
      </c>
      <c r="FQ145" s="1">
        <f t="shared" si="73"/>
        <v>0</v>
      </c>
      <c r="FR145" s="1">
        <f t="shared" si="73"/>
        <v>0</v>
      </c>
      <c r="FS145" s="1">
        <f t="shared" si="73"/>
        <v>0</v>
      </c>
      <c r="FT145" s="1">
        <f t="shared" si="73"/>
        <v>0</v>
      </c>
      <c r="FU145" s="1">
        <f t="shared" si="73"/>
        <v>0</v>
      </c>
      <c r="FV145" s="1">
        <f t="shared" si="73"/>
        <v>0</v>
      </c>
      <c r="FW145" s="1">
        <f t="shared" si="73"/>
        <v>0</v>
      </c>
      <c r="FX145" s="1">
        <f t="shared" si="73"/>
        <v>0</v>
      </c>
      <c r="FY145" s="1">
        <f t="shared" si="73"/>
        <v>0</v>
      </c>
      <c r="FZ145" s="1">
        <f t="shared" si="73"/>
        <v>0</v>
      </c>
      <c r="GA145" s="1">
        <f t="shared" si="73"/>
        <v>0</v>
      </c>
      <c r="GB145" s="1">
        <f t="shared" si="73"/>
        <v>0</v>
      </c>
      <c r="GC145" s="1">
        <f t="shared" si="73"/>
        <v>0</v>
      </c>
      <c r="GD145" s="1">
        <f t="shared" si="73"/>
        <v>0</v>
      </c>
      <c r="GE145" s="1">
        <f t="shared" si="73"/>
        <v>0</v>
      </c>
      <c r="GF145" s="1">
        <f t="shared" si="73"/>
        <v>0</v>
      </c>
      <c r="GG145" s="1">
        <f t="shared" si="73"/>
        <v>0</v>
      </c>
      <c r="GH145" s="1">
        <f t="shared" si="73"/>
        <v>0</v>
      </c>
      <c r="GI145" s="1">
        <f t="shared" si="73"/>
        <v>0</v>
      </c>
      <c r="GJ145" s="1">
        <f t="shared" si="73"/>
        <v>0</v>
      </c>
      <c r="GK145" s="1">
        <f t="shared" si="73"/>
        <v>0</v>
      </c>
      <c r="GL145" s="1">
        <f t="shared" si="73"/>
        <v>0</v>
      </c>
      <c r="GM145" s="1">
        <f t="shared" si="73"/>
        <v>0</v>
      </c>
      <c r="GN145" s="1">
        <f t="shared" si="73"/>
        <v>0</v>
      </c>
      <c r="GO145" s="1">
        <f t="shared" si="73"/>
        <v>0</v>
      </c>
      <c r="GP145" s="1">
        <f t="shared" ref="GP145:GY145" si="74">GO145+GP18-GP83</f>
        <v>0</v>
      </c>
      <c r="GQ145" s="1">
        <f t="shared" si="74"/>
        <v>0</v>
      </c>
      <c r="GR145" s="1">
        <f t="shared" si="74"/>
        <v>0</v>
      </c>
      <c r="GS145" s="1">
        <f t="shared" si="74"/>
        <v>0</v>
      </c>
      <c r="GT145" s="1">
        <f t="shared" si="74"/>
        <v>0</v>
      </c>
      <c r="GU145" s="1">
        <f t="shared" si="74"/>
        <v>0</v>
      </c>
      <c r="GV145" s="1">
        <f t="shared" si="74"/>
        <v>0</v>
      </c>
      <c r="GW145" s="1">
        <f t="shared" si="74"/>
        <v>0</v>
      </c>
      <c r="GX145" s="1">
        <f t="shared" si="74"/>
        <v>0</v>
      </c>
      <c r="GY145" s="1">
        <f t="shared" si="74"/>
        <v>0</v>
      </c>
    </row>
    <row r="146" spans="1:207" hidden="1">
      <c r="A146" s="4" t="s">
        <v>937</v>
      </c>
      <c r="B146" s="3">
        <f t="shared" si="34"/>
        <v>43106141</v>
      </c>
      <c r="C146" s="3" t="str">
        <f t="shared" si="34"/>
        <v>Q.PEAK DUO L G5.2.V</v>
      </c>
      <c r="D146" s="2">
        <f t="shared" si="34"/>
        <v>405</v>
      </c>
      <c r="E146" s="1">
        <f t="shared" si="17"/>
        <v>0</v>
      </c>
      <c r="F146" s="1">
        <f t="shared" ref="F146:BQ146" si="75">E146+F19-F84</f>
        <v>0</v>
      </c>
      <c r="G146" s="1">
        <f t="shared" si="75"/>
        <v>0</v>
      </c>
      <c r="H146" s="1">
        <f t="shared" si="75"/>
        <v>0</v>
      </c>
      <c r="I146" s="1">
        <f t="shared" si="75"/>
        <v>0</v>
      </c>
      <c r="J146" s="1">
        <f t="shared" si="75"/>
        <v>0</v>
      </c>
      <c r="K146" s="1">
        <f t="shared" si="75"/>
        <v>0</v>
      </c>
      <c r="L146" s="1">
        <f t="shared" si="75"/>
        <v>0</v>
      </c>
      <c r="M146" s="1">
        <f t="shared" si="75"/>
        <v>0</v>
      </c>
      <c r="N146" s="1">
        <f t="shared" si="75"/>
        <v>0</v>
      </c>
      <c r="O146" s="1">
        <f t="shared" si="75"/>
        <v>0</v>
      </c>
      <c r="P146" s="1">
        <f t="shared" si="75"/>
        <v>0</v>
      </c>
      <c r="Q146" s="1">
        <f t="shared" si="75"/>
        <v>0</v>
      </c>
      <c r="R146" s="1">
        <f t="shared" si="75"/>
        <v>0</v>
      </c>
      <c r="S146" s="1">
        <f t="shared" si="75"/>
        <v>0</v>
      </c>
      <c r="T146" s="1">
        <f t="shared" si="75"/>
        <v>0</v>
      </c>
      <c r="U146" s="1">
        <f t="shared" si="75"/>
        <v>0</v>
      </c>
      <c r="V146" s="1">
        <f t="shared" si="75"/>
        <v>0</v>
      </c>
      <c r="W146" s="1">
        <f t="shared" si="75"/>
        <v>0</v>
      </c>
      <c r="X146" s="1">
        <f t="shared" si="75"/>
        <v>0</v>
      </c>
      <c r="Y146" s="1">
        <f t="shared" si="75"/>
        <v>0</v>
      </c>
      <c r="Z146" s="1">
        <f t="shared" si="75"/>
        <v>0</v>
      </c>
      <c r="AA146" s="1">
        <f t="shared" si="75"/>
        <v>0</v>
      </c>
      <c r="AB146" s="1">
        <f t="shared" si="75"/>
        <v>0</v>
      </c>
      <c r="AC146" s="1">
        <f t="shared" si="75"/>
        <v>0</v>
      </c>
      <c r="AD146" s="1">
        <f t="shared" si="75"/>
        <v>0</v>
      </c>
      <c r="AE146" s="1">
        <f t="shared" si="75"/>
        <v>0</v>
      </c>
      <c r="AF146" s="1">
        <f t="shared" si="75"/>
        <v>0</v>
      </c>
      <c r="AG146" s="1">
        <f t="shared" si="75"/>
        <v>0</v>
      </c>
      <c r="AH146" s="1">
        <f t="shared" si="75"/>
        <v>0</v>
      </c>
      <c r="AI146" s="1">
        <f t="shared" si="75"/>
        <v>0</v>
      </c>
      <c r="AJ146" s="1">
        <f t="shared" si="75"/>
        <v>0</v>
      </c>
      <c r="AK146" s="1">
        <f t="shared" si="75"/>
        <v>0</v>
      </c>
      <c r="AL146" s="1">
        <f t="shared" si="75"/>
        <v>0</v>
      </c>
      <c r="AM146" s="1">
        <f t="shared" si="75"/>
        <v>0</v>
      </c>
      <c r="AN146" s="1">
        <f t="shared" si="75"/>
        <v>0</v>
      </c>
      <c r="AO146" s="1">
        <f t="shared" si="75"/>
        <v>0</v>
      </c>
      <c r="AP146" s="1">
        <f t="shared" si="75"/>
        <v>0</v>
      </c>
      <c r="AQ146" s="1">
        <f t="shared" si="75"/>
        <v>0</v>
      </c>
      <c r="AR146" s="1">
        <f t="shared" si="75"/>
        <v>0</v>
      </c>
      <c r="AS146" s="1">
        <f t="shared" si="75"/>
        <v>0</v>
      </c>
      <c r="AT146" s="1">
        <f t="shared" si="75"/>
        <v>0</v>
      </c>
      <c r="AU146" s="1">
        <f t="shared" si="75"/>
        <v>0</v>
      </c>
      <c r="AV146" s="1">
        <f t="shared" si="75"/>
        <v>0</v>
      </c>
      <c r="AW146" s="1">
        <f t="shared" si="75"/>
        <v>0</v>
      </c>
      <c r="AX146" s="1">
        <f t="shared" si="75"/>
        <v>0</v>
      </c>
      <c r="AY146" s="1">
        <f t="shared" si="75"/>
        <v>0</v>
      </c>
      <c r="AZ146" s="1">
        <f t="shared" si="75"/>
        <v>0</v>
      </c>
      <c r="BA146" s="1">
        <f t="shared" si="75"/>
        <v>0</v>
      </c>
      <c r="BB146" s="1">
        <f t="shared" si="75"/>
        <v>0</v>
      </c>
      <c r="BC146" s="1">
        <f t="shared" si="75"/>
        <v>0</v>
      </c>
      <c r="BD146" s="1">
        <f t="shared" si="75"/>
        <v>0</v>
      </c>
      <c r="BE146" s="1">
        <f t="shared" si="75"/>
        <v>41</v>
      </c>
      <c r="BF146" s="1">
        <f t="shared" si="75"/>
        <v>41</v>
      </c>
      <c r="BG146" s="1">
        <f t="shared" si="75"/>
        <v>41</v>
      </c>
      <c r="BH146" s="1">
        <f t="shared" si="75"/>
        <v>41</v>
      </c>
      <c r="BI146" s="1">
        <f t="shared" si="75"/>
        <v>41</v>
      </c>
      <c r="BJ146" s="1">
        <f t="shared" si="75"/>
        <v>41</v>
      </c>
      <c r="BK146" s="1">
        <f t="shared" si="75"/>
        <v>41</v>
      </c>
      <c r="BL146" s="1">
        <f t="shared" si="75"/>
        <v>41</v>
      </c>
      <c r="BM146" s="1">
        <f t="shared" si="75"/>
        <v>41</v>
      </c>
      <c r="BN146" s="1">
        <f t="shared" si="75"/>
        <v>41</v>
      </c>
      <c r="BO146" s="1">
        <f t="shared" si="75"/>
        <v>41</v>
      </c>
      <c r="BP146" s="1">
        <f t="shared" si="75"/>
        <v>41</v>
      </c>
      <c r="BQ146" s="1">
        <f t="shared" si="75"/>
        <v>41</v>
      </c>
      <c r="BR146" s="1">
        <f t="shared" ref="BR146:EC146" si="76">BQ146+BR19-BR84</f>
        <v>41</v>
      </c>
      <c r="BS146" s="1">
        <f t="shared" si="76"/>
        <v>41</v>
      </c>
      <c r="BT146" s="1">
        <f t="shared" si="76"/>
        <v>41</v>
      </c>
      <c r="BU146" s="1">
        <f t="shared" si="76"/>
        <v>41</v>
      </c>
      <c r="BV146" s="1">
        <f t="shared" si="76"/>
        <v>41</v>
      </c>
      <c r="BW146" s="1">
        <f t="shared" si="76"/>
        <v>41</v>
      </c>
      <c r="BX146" s="1">
        <f t="shared" si="76"/>
        <v>41</v>
      </c>
      <c r="BY146" s="1">
        <f t="shared" si="76"/>
        <v>41</v>
      </c>
      <c r="BZ146" s="1">
        <f t="shared" si="76"/>
        <v>41</v>
      </c>
      <c r="CA146" s="1">
        <f t="shared" si="76"/>
        <v>41</v>
      </c>
      <c r="CB146" s="1">
        <f t="shared" si="76"/>
        <v>41</v>
      </c>
      <c r="CC146" s="1">
        <f t="shared" si="76"/>
        <v>41</v>
      </c>
      <c r="CD146" s="1">
        <f t="shared" si="76"/>
        <v>41</v>
      </c>
      <c r="CE146" s="1">
        <f t="shared" si="76"/>
        <v>41</v>
      </c>
      <c r="CF146" s="1">
        <f t="shared" si="76"/>
        <v>0</v>
      </c>
      <c r="CG146" s="1">
        <f t="shared" si="76"/>
        <v>0</v>
      </c>
      <c r="CH146" s="1">
        <f t="shared" si="76"/>
        <v>0</v>
      </c>
      <c r="CI146" s="1">
        <f t="shared" si="76"/>
        <v>0</v>
      </c>
      <c r="CJ146" s="1">
        <f t="shared" si="76"/>
        <v>0</v>
      </c>
      <c r="CK146" s="1">
        <f t="shared" si="76"/>
        <v>0</v>
      </c>
      <c r="CL146" s="1">
        <f t="shared" si="76"/>
        <v>0</v>
      </c>
      <c r="CM146" s="1">
        <f t="shared" si="76"/>
        <v>0</v>
      </c>
      <c r="CN146" s="1">
        <f t="shared" si="76"/>
        <v>0</v>
      </c>
      <c r="CO146" s="1">
        <f t="shared" si="76"/>
        <v>0</v>
      </c>
      <c r="CP146" s="1">
        <f t="shared" si="76"/>
        <v>0</v>
      </c>
      <c r="CQ146" s="1">
        <f t="shared" si="76"/>
        <v>0</v>
      </c>
      <c r="CR146" s="1">
        <f t="shared" si="76"/>
        <v>0</v>
      </c>
      <c r="CS146" s="1">
        <f t="shared" si="76"/>
        <v>0</v>
      </c>
      <c r="CT146" s="1">
        <f t="shared" si="76"/>
        <v>0</v>
      </c>
      <c r="CU146" s="1">
        <f t="shared" si="76"/>
        <v>0</v>
      </c>
      <c r="CV146" s="1">
        <f t="shared" si="76"/>
        <v>0</v>
      </c>
      <c r="CW146" s="1">
        <f t="shared" si="76"/>
        <v>0</v>
      </c>
      <c r="CX146" s="1">
        <f t="shared" si="76"/>
        <v>0</v>
      </c>
      <c r="CY146" s="1">
        <f t="shared" si="76"/>
        <v>0</v>
      </c>
      <c r="CZ146" s="1">
        <f t="shared" si="76"/>
        <v>0</v>
      </c>
      <c r="DA146" s="1">
        <f t="shared" si="76"/>
        <v>0</v>
      </c>
      <c r="DB146" s="1">
        <f t="shared" si="76"/>
        <v>0</v>
      </c>
      <c r="DC146" s="1">
        <f t="shared" si="76"/>
        <v>0</v>
      </c>
      <c r="DD146" s="1">
        <f t="shared" si="76"/>
        <v>0</v>
      </c>
      <c r="DE146" s="1">
        <f t="shared" si="76"/>
        <v>0</v>
      </c>
      <c r="DF146" s="1">
        <f t="shared" si="76"/>
        <v>0</v>
      </c>
      <c r="DG146" s="1">
        <f t="shared" si="76"/>
        <v>0</v>
      </c>
      <c r="DH146" s="1">
        <f t="shared" si="76"/>
        <v>0</v>
      </c>
      <c r="DI146" s="1">
        <f t="shared" si="76"/>
        <v>0</v>
      </c>
      <c r="DJ146" s="1">
        <f t="shared" si="76"/>
        <v>0</v>
      </c>
      <c r="DK146" s="1">
        <f t="shared" si="76"/>
        <v>0</v>
      </c>
      <c r="DL146" s="1">
        <f t="shared" si="76"/>
        <v>0</v>
      </c>
      <c r="DM146" s="1">
        <f t="shared" si="76"/>
        <v>0</v>
      </c>
      <c r="DN146" s="1">
        <f t="shared" si="76"/>
        <v>0</v>
      </c>
      <c r="DO146" s="1">
        <f t="shared" si="76"/>
        <v>0</v>
      </c>
      <c r="DP146" s="1">
        <f t="shared" si="76"/>
        <v>0</v>
      </c>
      <c r="DQ146" s="1">
        <f t="shared" si="76"/>
        <v>0</v>
      </c>
      <c r="DR146" s="1">
        <f t="shared" si="76"/>
        <v>0</v>
      </c>
      <c r="DS146" s="1">
        <f t="shared" si="76"/>
        <v>0</v>
      </c>
      <c r="DT146" s="1">
        <f t="shared" si="76"/>
        <v>0</v>
      </c>
      <c r="DU146" s="1">
        <f t="shared" si="76"/>
        <v>0</v>
      </c>
      <c r="DV146" s="1">
        <f t="shared" si="76"/>
        <v>0</v>
      </c>
      <c r="DW146" s="1">
        <f t="shared" si="76"/>
        <v>0</v>
      </c>
      <c r="DX146" s="1">
        <f t="shared" si="76"/>
        <v>0</v>
      </c>
      <c r="DY146" s="1">
        <f t="shared" si="76"/>
        <v>0</v>
      </c>
      <c r="DZ146" s="1">
        <f t="shared" si="76"/>
        <v>0</v>
      </c>
      <c r="EA146" s="1">
        <f t="shared" si="76"/>
        <v>0</v>
      </c>
      <c r="EB146" s="1">
        <f t="shared" si="76"/>
        <v>0</v>
      </c>
      <c r="EC146" s="1">
        <f t="shared" si="76"/>
        <v>0</v>
      </c>
      <c r="ED146" s="1">
        <f t="shared" ref="ED146:GO146" si="77">EC146+ED19-ED84</f>
        <v>0</v>
      </c>
      <c r="EE146" s="1">
        <f t="shared" si="77"/>
        <v>0</v>
      </c>
      <c r="EF146" s="1">
        <f t="shared" si="77"/>
        <v>0</v>
      </c>
      <c r="EG146" s="1">
        <f t="shared" si="77"/>
        <v>0</v>
      </c>
      <c r="EH146" s="1">
        <f t="shared" si="77"/>
        <v>0</v>
      </c>
      <c r="EI146" s="1">
        <f t="shared" si="77"/>
        <v>0</v>
      </c>
      <c r="EJ146" s="1">
        <f t="shared" si="77"/>
        <v>0</v>
      </c>
      <c r="EK146" s="1">
        <f t="shared" si="77"/>
        <v>0</v>
      </c>
      <c r="EL146" s="1">
        <f t="shared" si="77"/>
        <v>0</v>
      </c>
      <c r="EM146" s="1">
        <f t="shared" si="77"/>
        <v>0</v>
      </c>
      <c r="EN146" s="1">
        <f t="shared" si="77"/>
        <v>0</v>
      </c>
      <c r="EO146" s="1">
        <f t="shared" si="77"/>
        <v>0</v>
      </c>
      <c r="EP146" s="1">
        <f t="shared" si="77"/>
        <v>0</v>
      </c>
      <c r="EQ146" s="1">
        <f t="shared" si="77"/>
        <v>0</v>
      </c>
      <c r="ER146" s="1">
        <f t="shared" si="77"/>
        <v>0</v>
      </c>
      <c r="ES146" s="1">
        <f t="shared" si="77"/>
        <v>0</v>
      </c>
      <c r="ET146" s="1">
        <f t="shared" si="77"/>
        <v>0</v>
      </c>
      <c r="EU146" s="1">
        <f t="shared" si="77"/>
        <v>0</v>
      </c>
      <c r="EV146" s="1">
        <f t="shared" si="77"/>
        <v>0</v>
      </c>
      <c r="EW146" s="1">
        <f t="shared" si="77"/>
        <v>0</v>
      </c>
      <c r="EX146" s="1">
        <f t="shared" si="77"/>
        <v>0</v>
      </c>
      <c r="EY146" s="1">
        <f t="shared" si="77"/>
        <v>0</v>
      </c>
      <c r="EZ146" s="1">
        <f t="shared" si="77"/>
        <v>0</v>
      </c>
      <c r="FA146" s="1">
        <f t="shared" si="77"/>
        <v>0</v>
      </c>
      <c r="FB146" s="1">
        <f t="shared" si="77"/>
        <v>0</v>
      </c>
      <c r="FC146" s="1">
        <f t="shared" si="77"/>
        <v>0</v>
      </c>
      <c r="FD146" s="1">
        <f t="shared" si="77"/>
        <v>0</v>
      </c>
      <c r="FE146" s="1">
        <f t="shared" si="77"/>
        <v>0</v>
      </c>
      <c r="FF146" s="1">
        <f t="shared" si="77"/>
        <v>0</v>
      </c>
      <c r="FG146" s="1">
        <f t="shared" si="77"/>
        <v>0</v>
      </c>
      <c r="FH146" s="1">
        <f t="shared" si="77"/>
        <v>0</v>
      </c>
      <c r="FI146" s="1">
        <f t="shared" si="77"/>
        <v>0</v>
      </c>
      <c r="FJ146" s="1">
        <f t="shared" si="77"/>
        <v>0</v>
      </c>
      <c r="FK146" s="1">
        <f t="shared" si="77"/>
        <v>0</v>
      </c>
      <c r="FL146" s="1">
        <f t="shared" si="77"/>
        <v>0</v>
      </c>
      <c r="FM146" s="1">
        <f t="shared" si="77"/>
        <v>0</v>
      </c>
      <c r="FN146" s="1">
        <f t="shared" si="77"/>
        <v>0</v>
      </c>
      <c r="FO146" s="1">
        <f t="shared" si="77"/>
        <v>0</v>
      </c>
      <c r="FP146" s="1">
        <f t="shared" si="77"/>
        <v>0</v>
      </c>
      <c r="FQ146" s="1">
        <f t="shared" si="77"/>
        <v>0</v>
      </c>
      <c r="FR146" s="1">
        <f t="shared" si="77"/>
        <v>0</v>
      </c>
      <c r="FS146" s="1">
        <f t="shared" si="77"/>
        <v>0</v>
      </c>
      <c r="FT146" s="1">
        <f t="shared" si="77"/>
        <v>0</v>
      </c>
      <c r="FU146" s="1">
        <f t="shared" si="77"/>
        <v>0</v>
      </c>
      <c r="FV146" s="1">
        <f t="shared" si="77"/>
        <v>0</v>
      </c>
      <c r="FW146" s="1">
        <f t="shared" si="77"/>
        <v>0</v>
      </c>
      <c r="FX146" s="1">
        <f t="shared" si="77"/>
        <v>0</v>
      </c>
      <c r="FY146" s="1">
        <f t="shared" si="77"/>
        <v>0</v>
      </c>
      <c r="FZ146" s="1">
        <f t="shared" si="77"/>
        <v>0</v>
      </c>
      <c r="GA146" s="1">
        <f t="shared" si="77"/>
        <v>0</v>
      </c>
      <c r="GB146" s="1">
        <f t="shared" si="77"/>
        <v>0</v>
      </c>
      <c r="GC146" s="1">
        <f t="shared" si="77"/>
        <v>0</v>
      </c>
      <c r="GD146" s="1">
        <f t="shared" si="77"/>
        <v>0</v>
      </c>
      <c r="GE146" s="1">
        <f t="shared" si="77"/>
        <v>0</v>
      </c>
      <c r="GF146" s="1">
        <f t="shared" si="77"/>
        <v>0</v>
      </c>
      <c r="GG146" s="1">
        <f t="shared" si="77"/>
        <v>0</v>
      </c>
      <c r="GH146" s="1">
        <f t="shared" si="77"/>
        <v>0</v>
      </c>
      <c r="GI146" s="1">
        <f t="shared" si="77"/>
        <v>0</v>
      </c>
      <c r="GJ146" s="1">
        <f t="shared" si="77"/>
        <v>0</v>
      </c>
      <c r="GK146" s="1">
        <f t="shared" si="77"/>
        <v>0</v>
      </c>
      <c r="GL146" s="1">
        <f t="shared" si="77"/>
        <v>0</v>
      </c>
      <c r="GM146" s="1">
        <f t="shared" si="77"/>
        <v>0</v>
      </c>
      <c r="GN146" s="1">
        <f t="shared" si="77"/>
        <v>0</v>
      </c>
      <c r="GO146" s="1">
        <f t="shared" si="77"/>
        <v>0</v>
      </c>
      <c r="GP146" s="1">
        <f t="shared" ref="GP146:GY146" si="78">GO146+GP19-GP84</f>
        <v>0</v>
      </c>
      <c r="GQ146" s="1">
        <f t="shared" si="78"/>
        <v>0</v>
      </c>
      <c r="GR146" s="1">
        <f t="shared" si="78"/>
        <v>0</v>
      </c>
      <c r="GS146" s="1">
        <f t="shared" si="78"/>
        <v>0</v>
      </c>
      <c r="GT146" s="1">
        <f t="shared" si="78"/>
        <v>0</v>
      </c>
      <c r="GU146" s="1">
        <f t="shared" si="78"/>
        <v>0</v>
      </c>
      <c r="GV146" s="1">
        <f t="shared" si="78"/>
        <v>0</v>
      </c>
      <c r="GW146" s="1">
        <f t="shared" si="78"/>
        <v>0</v>
      </c>
      <c r="GX146" s="1">
        <f t="shared" si="78"/>
        <v>0</v>
      </c>
      <c r="GY146" s="1">
        <f t="shared" si="78"/>
        <v>0</v>
      </c>
    </row>
    <row r="147" spans="1:207" hidden="1">
      <c r="A147" s="4" t="s">
        <v>937</v>
      </c>
      <c r="B147" s="3">
        <f t="shared" si="34"/>
        <v>43106142</v>
      </c>
      <c r="C147" s="3" t="str">
        <f t="shared" si="34"/>
        <v>Q.PEAK DUO L G5.2.V</v>
      </c>
      <c r="D147" s="2">
        <f t="shared" si="34"/>
        <v>410</v>
      </c>
      <c r="E147" s="1">
        <f t="shared" si="17"/>
        <v>0</v>
      </c>
      <c r="F147" s="1">
        <f t="shared" ref="F147:BQ147" si="79">E147+F20-F85</f>
        <v>0</v>
      </c>
      <c r="G147" s="1">
        <f t="shared" si="79"/>
        <v>0</v>
      </c>
      <c r="H147" s="1">
        <f t="shared" si="79"/>
        <v>0</v>
      </c>
      <c r="I147" s="1">
        <f t="shared" si="79"/>
        <v>0</v>
      </c>
      <c r="J147" s="1">
        <f t="shared" si="79"/>
        <v>0</v>
      </c>
      <c r="K147" s="1">
        <f t="shared" si="79"/>
        <v>0</v>
      </c>
      <c r="L147" s="1">
        <f t="shared" si="79"/>
        <v>0</v>
      </c>
      <c r="M147" s="1">
        <f t="shared" si="79"/>
        <v>0</v>
      </c>
      <c r="N147" s="1">
        <f t="shared" si="79"/>
        <v>0</v>
      </c>
      <c r="O147" s="1">
        <f t="shared" si="79"/>
        <v>0</v>
      </c>
      <c r="P147" s="1">
        <f t="shared" si="79"/>
        <v>0</v>
      </c>
      <c r="Q147" s="1">
        <f t="shared" si="79"/>
        <v>0</v>
      </c>
      <c r="R147" s="1">
        <f t="shared" si="79"/>
        <v>0</v>
      </c>
      <c r="S147" s="1">
        <f t="shared" si="79"/>
        <v>0</v>
      </c>
      <c r="T147" s="1">
        <f t="shared" si="79"/>
        <v>0</v>
      </c>
      <c r="U147" s="1">
        <f t="shared" si="79"/>
        <v>0</v>
      </c>
      <c r="V147" s="1">
        <f t="shared" si="79"/>
        <v>0</v>
      </c>
      <c r="W147" s="1">
        <f t="shared" si="79"/>
        <v>0</v>
      </c>
      <c r="X147" s="1">
        <f t="shared" si="79"/>
        <v>0</v>
      </c>
      <c r="Y147" s="1">
        <f t="shared" si="79"/>
        <v>0</v>
      </c>
      <c r="Z147" s="1">
        <f t="shared" si="79"/>
        <v>0</v>
      </c>
      <c r="AA147" s="1">
        <f t="shared" si="79"/>
        <v>0</v>
      </c>
      <c r="AB147" s="1">
        <f t="shared" si="79"/>
        <v>0</v>
      </c>
      <c r="AC147" s="1">
        <f t="shared" si="79"/>
        <v>0</v>
      </c>
      <c r="AD147" s="1">
        <f t="shared" si="79"/>
        <v>0</v>
      </c>
      <c r="AE147" s="1">
        <f t="shared" si="79"/>
        <v>0</v>
      </c>
      <c r="AF147" s="1">
        <f t="shared" si="79"/>
        <v>0</v>
      </c>
      <c r="AG147" s="1">
        <f t="shared" si="79"/>
        <v>0</v>
      </c>
      <c r="AH147" s="1">
        <f t="shared" si="79"/>
        <v>0</v>
      </c>
      <c r="AI147" s="1">
        <f t="shared" si="79"/>
        <v>0</v>
      </c>
      <c r="AJ147" s="1">
        <f t="shared" si="79"/>
        <v>0</v>
      </c>
      <c r="AK147" s="1">
        <f t="shared" si="79"/>
        <v>0</v>
      </c>
      <c r="AL147" s="1">
        <f t="shared" si="79"/>
        <v>0</v>
      </c>
      <c r="AM147" s="1">
        <f t="shared" si="79"/>
        <v>0</v>
      </c>
      <c r="AN147" s="1">
        <f t="shared" si="79"/>
        <v>0</v>
      </c>
      <c r="AO147" s="1">
        <f t="shared" si="79"/>
        <v>0</v>
      </c>
      <c r="AP147" s="1">
        <f t="shared" si="79"/>
        <v>0</v>
      </c>
      <c r="AQ147" s="1">
        <f t="shared" si="79"/>
        <v>0</v>
      </c>
      <c r="AR147" s="1">
        <f t="shared" si="79"/>
        <v>0</v>
      </c>
      <c r="AS147" s="1">
        <f t="shared" si="79"/>
        <v>0</v>
      </c>
      <c r="AT147" s="1">
        <f t="shared" si="79"/>
        <v>0</v>
      </c>
      <c r="AU147" s="1">
        <f t="shared" si="79"/>
        <v>0</v>
      </c>
      <c r="AV147" s="1">
        <f t="shared" si="79"/>
        <v>0</v>
      </c>
      <c r="AW147" s="1">
        <f t="shared" si="79"/>
        <v>0</v>
      </c>
      <c r="AX147" s="1">
        <f t="shared" si="79"/>
        <v>0</v>
      </c>
      <c r="AY147" s="1">
        <f t="shared" si="79"/>
        <v>0</v>
      </c>
      <c r="AZ147" s="1">
        <f t="shared" si="79"/>
        <v>0</v>
      </c>
      <c r="BA147" s="1">
        <f t="shared" si="79"/>
        <v>0</v>
      </c>
      <c r="BB147" s="1">
        <f t="shared" si="79"/>
        <v>0</v>
      </c>
      <c r="BC147" s="1">
        <f t="shared" si="79"/>
        <v>0</v>
      </c>
      <c r="BD147" s="1">
        <f t="shared" si="79"/>
        <v>0</v>
      </c>
      <c r="BE147" s="1">
        <f t="shared" si="79"/>
        <v>1</v>
      </c>
      <c r="BF147" s="1">
        <f t="shared" si="79"/>
        <v>1</v>
      </c>
      <c r="BG147" s="1">
        <f t="shared" si="79"/>
        <v>1</v>
      </c>
      <c r="BH147" s="1">
        <f t="shared" si="79"/>
        <v>1</v>
      </c>
      <c r="BI147" s="1">
        <f t="shared" si="79"/>
        <v>1</v>
      </c>
      <c r="BJ147" s="1">
        <f t="shared" si="79"/>
        <v>1</v>
      </c>
      <c r="BK147" s="1">
        <f t="shared" si="79"/>
        <v>1</v>
      </c>
      <c r="BL147" s="1">
        <f t="shared" si="79"/>
        <v>1</v>
      </c>
      <c r="BM147" s="1">
        <f t="shared" si="79"/>
        <v>1</v>
      </c>
      <c r="BN147" s="1">
        <f t="shared" si="79"/>
        <v>1</v>
      </c>
      <c r="BO147" s="1">
        <f t="shared" si="79"/>
        <v>1</v>
      </c>
      <c r="BP147" s="1">
        <f t="shared" si="79"/>
        <v>1</v>
      </c>
      <c r="BQ147" s="1">
        <f t="shared" si="79"/>
        <v>1</v>
      </c>
      <c r="BR147" s="1">
        <f t="shared" ref="BR147:EC147" si="80">BQ147+BR20-BR85</f>
        <v>1</v>
      </c>
      <c r="BS147" s="1">
        <f t="shared" si="80"/>
        <v>1</v>
      </c>
      <c r="BT147" s="1">
        <f t="shared" si="80"/>
        <v>1</v>
      </c>
      <c r="BU147" s="1">
        <f t="shared" si="80"/>
        <v>1</v>
      </c>
      <c r="BV147" s="1">
        <f t="shared" si="80"/>
        <v>1</v>
      </c>
      <c r="BW147" s="1">
        <f t="shared" si="80"/>
        <v>1</v>
      </c>
      <c r="BX147" s="1">
        <f t="shared" si="80"/>
        <v>1</v>
      </c>
      <c r="BY147" s="1">
        <f t="shared" si="80"/>
        <v>1</v>
      </c>
      <c r="BZ147" s="1">
        <f t="shared" si="80"/>
        <v>1</v>
      </c>
      <c r="CA147" s="1">
        <f t="shared" si="80"/>
        <v>1</v>
      </c>
      <c r="CB147" s="1">
        <f t="shared" si="80"/>
        <v>1</v>
      </c>
      <c r="CC147" s="1">
        <f t="shared" si="80"/>
        <v>1</v>
      </c>
      <c r="CD147" s="1">
        <f t="shared" si="80"/>
        <v>1</v>
      </c>
      <c r="CE147" s="1">
        <f t="shared" si="80"/>
        <v>1</v>
      </c>
      <c r="CF147" s="1">
        <f t="shared" si="80"/>
        <v>1</v>
      </c>
      <c r="CG147" s="1">
        <f t="shared" si="80"/>
        <v>1</v>
      </c>
      <c r="CH147" s="1">
        <f t="shared" si="80"/>
        <v>1</v>
      </c>
      <c r="CI147" s="1">
        <f t="shared" si="80"/>
        <v>1</v>
      </c>
      <c r="CJ147" s="1">
        <f t="shared" si="80"/>
        <v>1</v>
      </c>
      <c r="CK147" s="1">
        <f t="shared" si="80"/>
        <v>1</v>
      </c>
      <c r="CL147" s="1">
        <f t="shared" si="80"/>
        <v>1</v>
      </c>
      <c r="CM147" s="1">
        <f t="shared" si="80"/>
        <v>1</v>
      </c>
      <c r="CN147" s="1">
        <f t="shared" si="80"/>
        <v>1</v>
      </c>
      <c r="CO147" s="1">
        <f t="shared" si="80"/>
        <v>1</v>
      </c>
      <c r="CP147" s="1">
        <f t="shared" si="80"/>
        <v>1</v>
      </c>
      <c r="CQ147" s="1">
        <f t="shared" si="80"/>
        <v>1</v>
      </c>
      <c r="CR147" s="1">
        <f t="shared" si="80"/>
        <v>1</v>
      </c>
      <c r="CS147" s="1">
        <f t="shared" si="80"/>
        <v>1</v>
      </c>
      <c r="CT147" s="1">
        <f t="shared" si="80"/>
        <v>1</v>
      </c>
      <c r="CU147" s="1">
        <f t="shared" si="80"/>
        <v>1</v>
      </c>
      <c r="CV147" s="1">
        <f t="shared" si="80"/>
        <v>1</v>
      </c>
      <c r="CW147" s="1">
        <f t="shared" si="80"/>
        <v>1</v>
      </c>
      <c r="CX147" s="1">
        <f t="shared" si="80"/>
        <v>1</v>
      </c>
      <c r="CY147" s="1">
        <f t="shared" si="80"/>
        <v>1</v>
      </c>
      <c r="CZ147" s="1">
        <f t="shared" si="80"/>
        <v>1</v>
      </c>
      <c r="DA147" s="1">
        <f t="shared" si="80"/>
        <v>1</v>
      </c>
      <c r="DB147" s="1">
        <f t="shared" si="80"/>
        <v>1</v>
      </c>
      <c r="DC147" s="1">
        <f t="shared" si="80"/>
        <v>1</v>
      </c>
      <c r="DD147" s="1">
        <f t="shared" si="80"/>
        <v>1</v>
      </c>
      <c r="DE147" s="1">
        <f t="shared" si="80"/>
        <v>1</v>
      </c>
      <c r="DF147" s="1">
        <f t="shared" si="80"/>
        <v>1</v>
      </c>
      <c r="DG147" s="1">
        <f t="shared" si="80"/>
        <v>1</v>
      </c>
      <c r="DH147" s="1">
        <f t="shared" si="80"/>
        <v>1</v>
      </c>
      <c r="DI147" s="1">
        <f t="shared" si="80"/>
        <v>1</v>
      </c>
      <c r="DJ147" s="1">
        <f t="shared" si="80"/>
        <v>1</v>
      </c>
      <c r="DK147" s="1">
        <f t="shared" si="80"/>
        <v>1</v>
      </c>
      <c r="DL147" s="1">
        <f t="shared" si="80"/>
        <v>1</v>
      </c>
      <c r="DM147" s="1">
        <f t="shared" si="80"/>
        <v>1</v>
      </c>
      <c r="DN147" s="1">
        <f t="shared" si="80"/>
        <v>1</v>
      </c>
      <c r="DO147" s="1">
        <f t="shared" si="80"/>
        <v>1</v>
      </c>
      <c r="DP147" s="1">
        <f t="shared" si="80"/>
        <v>1</v>
      </c>
      <c r="DQ147" s="1">
        <f t="shared" si="80"/>
        <v>1</v>
      </c>
      <c r="DR147" s="1">
        <f t="shared" si="80"/>
        <v>1</v>
      </c>
      <c r="DS147" s="1">
        <f t="shared" si="80"/>
        <v>1</v>
      </c>
      <c r="DT147" s="1">
        <f t="shared" si="80"/>
        <v>1</v>
      </c>
      <c r="DU147" s="1">
        <f t="shared" si="80"/>
        <v>1</v>
      </c>
      <c r="DV147" s="1">
        <f t="shared" si="80"/>
        <v>1</v>
      </c>
      <c r="DW147" s="1">
        <f t="shared" si="80"/>
        <v>1</v>
      </c>
      <c r="DX147" s="1">
        <f t="shared" si="80"/>
        <v>1</v>
      </c>
      <c r="DY147" s="1">
        <f t="shared" si="80"/>
        <v>1</v>
      </c>
      <c r="DZ147" s="1">
        <f t="shared" si="80"/>
        <v>1</v>
      </c>
      <c r="EA147" s="1">
        <f t="shared" si="80"/>
        <v>1</v>
      </c>
      <c r="EB147" s="1">
        <f t="shared" si="80"/>
        <v>1</v>
      </c>
      <c r="EC147" s="1">
        <f t="shared" si="80"/>
        <v>1</v>
      </c>
      <c r="ED147" s="1">
        <f t="shared" ref="ED147:GO147" si="81">EC147+ED20-ED85</f>
        <v>1</v>
      </c>
      <c r="EE147" s="1">
        <f t="shared" si="81"/>
        <v>1</v>
      </c>
      <c r="EF147" s="1">
        <f t="shared" si="81"/>
        <v>1</v>
      </c>
      <c r="EG147" s="1">
        <f t="shared" si="81"/>
        <v>1</v>
      </c>
      <c r="EH147" s="1">
        <f t="shared" si="81"/>
        <v>1</v>
      </c>
      <c r="EI147" s="1">
        <f t="shared" si="81"/>
        <v>1</v>
      </c>
      <c r="EJ147" s="1">
        <f t="shared" si="81"/>
        <v>1</v>
      </c>
      <c r="EK147" s="1">
        <f t="shared" si="81"/>
        <v>1</v>
      </c>
      <c r="EL147" s="1">
        <f t="shared" si="81"/>
        <v>1</v>
      </c>
      <c r="EM147" s="1">
        <f t="shared" si="81"/>
        <v>1</v>
      </c>
      <c r="EN147" s="1">
        <f t="shared" si="81"/>
        <v>1</v>
      </c>
      <c r="EO147" s="1">
        <f t="shared" si="81"/>
        <v>1</v>
      </c>
      <c r="EP147" s="1">
        <f t="shared" si="81"/>
        <v>1</v>
      </c>
      <c r="EQ147" s="1">
        <f t="shared" si="81"/>
        <v>1</v>
      </c>
      <c r="ER147" s="1">
        <f t="shared" si="81"/>
        <v>1</v>
      </c>
      <c r="ES147" s="1">
        <f t="shared" si="81"/>
        <v>1</v>
      </c>
      <c r="ET147" s="1">
        <f t="shared" si="81"/>
        <v>1</v>
      </c>
      <c r="EU147" s="1">
        <f t="shared" si="81"/>
        <v>1</v>
      </c>
      <c r="EV147" s="1">
        <f t="shared" si="81"/>
        <v>1</v>
      </c>
      <c r="EW147" s="1">
        <f t="shared" si="81"/>
        <v>1</v>
      </c>
      <c r="EX147" s="1">
        <f t="shared" si="81"/>
        <v>1</v>
      </c>
      <c r="EY147" s="1">
        <f t="shared" si="81"/>
        <v>1</v>
      </c>
      <c r="EZ147" s="1">
        <f t="shared" si="81"/>
        <v>1</v>
      </c>
      <c r="FA147" s="1">
        <f t="shared" si="81"/>
        <v>1</v>
      </c>
      <c r="FB147" s="1">
        <f t="shared" si="81"/>
        <v>1</v>
      </c>
      <c r="FC147" s="1">
        <f t="shared" si="81"/>
        <v>1</v>
      </c>
      <c r="FD147" s="1">
        <f t="shared" si="81"/>
        <v>1</v>
      </c>
      <c r="FE147" s="1">
        <f t="shared" si="81"/>
        <v>1</v>
      </c>
      <c r="FF147" s="1">
        <f t="shared" si="81"/>
        <v>1</v>
      </c>
      <c r="FG147" s="1">
        <f t="shared" si="81"/>
        <v>1</v>
      </c>
      <c r="FH147" s="1">
        <f t="shared" si="81"/>
        <v>1</v>
      </c>
      <c r="FI147" s="1">
        <f t="shared" si="81"/>
        <v>1</v>
      </c>
      <c r="FJ147" s="1">
        <f t="shared" si="81"/>
        <v>1</v>
      </c>
      <c r="FK147" s="1">
        <f t="shared" si="81"/>
        <v>1</v>
      </c>
      <c r="FL147" s="1">
        <f t="shared" si="81"/>
        <v>1</v>
      </c>
      <c r="FM147" s="1">
        <f t="shared" si="81"/>
        <v>1</v>
      </c>
      <c r="FN147" s="1">
        <f t="shared" si="81"/>
        <v>1</v>
      </c>
      <c r="FO147" s="1">
        <f t="shared" si="81"/>
        <v>1</v>
      </c>
      <c r="FP147" s="1">
        <f t="shared" si="81"/>
        <v>1</v>
      </c>
      <c r="FQ147" s="1">
        <f t="shared" si="81"/>
        <v>1</v>
      </c>
      <c r="FR147" s="1">
        <f t="shared" si="81"/>
        <v>1</v>
      </c>
      <c r="FS147" s="1">
        <f t="shared" si="81"/>
        <v>1</v>
      </c>
      <c r="FT147" s="1">
        <f t="shared" si="81"/>
        <v>1</v>
      </c>
      <c r="FU147" s="1">
        <f t="shared" si="81"/>
        <v>1</v>
      </c>
      <c r="FV147" s="1">
        <f t="shared" si="81"/>
        <v>1</v>
      </c>
      <c r="FW147" s="1">
        <f t="shared" si="81"/>
        <v>1</v>
      </c>
      <c r="FX147" s="1">
        <f t="shared" si="81"/>
        <v>1</v>
      </c>
      <c r="FY147" s="1">
        <f t="shared" si="81"/>
        <v>1</v>
      </c>
      <c r="FZ147" s="1">
        <f t="shared" si="81"/>
        <v>1</v>
      </c>
      <c r="GA147" s="1">
        <f t="shared" si="81"/>
        <v>1</v>
      </c>
      <c r="GB147" s="1">
        <f t="shared" si="81"/>
        <v>1</v>
      </c>
      <c r="GC147" s="1">
        <f t="shared" si="81"/>
        <v>1</v>
      </c>
      <c r="GD147" s="1">
        <f t="shared" si="81"/>
        <v>1</v>
      </c>
      <c r="GE147" s="1">
        <f t="shared" si="81"/>
        <v>1</v>
      </c>
      <c r="GF147" s="1">
        <f t="shared" si="81"/>
        <v>1</v>
      </c>
      <c r="GG147" s="1">
        <f t="shared" si="81"/>
        <v>1</v>
      </c>
      <c r="GH147" s="1">
        <f t="shared" si="81"/>
        <v>1</v>
      </c>
      <c r="GI147" s="1">
        <f t="shared" si="81"/>
        <v>1</v>
      </c>
      <c r="GJ147" s="1">
        <f t="shared" si="81"/>
        <v>1</v>
      </c>
      <c r="GK147" s="1">
        <f t="shared" si="81"/>
        <v>1</v>
      </c>
      <c r="GL147" s="1">
        <f t="shared" si="81"/>
        <v>1</v>
      </c>
      <c r="GM147" s="1">
        <f t="shared" si="81"/>
        <v>1</v>
      </c>
      <c r="GN147" s="1">
        <f t="shared" si="81"/>
        <v>1</v>
      </c>
      <c r="GO147" s="1">
        <f t="shared" si="81"/>
        <v>1</v>
      </c>
      <c r="GP147" s="1">
        <f t="shared" ref="GP147:GY147" si="82">GO147+GP20-GP85</f>
        <v>1</v>
      </c>
      <c r="GQ147" s="1">
        <f t="shared" si="82"/>
        <v>1</v>
      </c>
      <c r="GR147" s="1">
        <f t="shared" si="82"/>
        <v>1</v>
      </c>
      <c r="GS147" s="1">
        <f t="shared" si="82"/>
        <v>1</v>
      </c>
      <c r="GT147" s="1">
        <f t="shared" si="82"/>
        <v>1</v>
      </c>
      <c r="GU147" s="1">
        <f t="shared" si="82"/>
        <v>1</v>
      </c>
      <c r="GV147" s="1">
        <f t="shared" si="82"/>
        <v>1</v>
      </c>
      <c r="GW147" s="1">
        <f t="shared" si="82"/>
        <v>1</v>
      </c>
      <c r="GX147" s="1">
        <f t="shared" si="82"/>
        <v>1</v>
      </c>
      <c r="GY147" s="1">
        <f t="shared" si="82"/>
        <v>1</v>
      </c>
    </row>
    <row r="148" spans="1:207" hidden="1">
      <c r="A148" s="4" t="s">
        <v>937</v>
      </c>
      <c r="B148" s="3">
        <f t="shared" si="34"/>
        <v>43106540</v>
      </c>
      <c r="C148" s="3" t="str">
        <f t="shared" si="34"/>
        <v>Q.PEAK DUO L G5.2.V</v>
      </c>
      <c r="D148" s="2">
        <f t="shared" si="34"/>
        <v>400</v>
      </c>
      <c r="E148" s="1">
        <f t="shared" si="17"/>
        <v>0</v>
      </c>
      <c r="F148" s="1">
        <f t="shared" ref="F148:BQ148" si="83">E148+F21-F86</f>
        <v>0</v>
      </c>
      <c r="G148" s="1">
        <f t="shared" si="83"/>
        <v>0</v>
      </c>
      <c r="H148" s="1">
        <f t="shared" si="83"/>
        <v>0</v>
      </c>
      <c r="I148" s="1">
        <f t="shared" si="83"/>
        <v>0</v>
      </c>
      <c r="J148" s="1">
        <f t="shared" si="83"/>
        <v>0</v>
      </c>
      <c r="K148" s="1">
        <f t="shared" si="83"/>
        <v>0</v>
      </c>
      <c r="L148" s="1">
        <f t="shared" si="83"/>
        <v>0</v>
      </c>
      <c r="M148" s="1">
        <f t="shared" si="83"/>
        <v>0</v>
      </c>
      <c r="N148" s="1">
        <f t="shared" si="83"/>
        <v>0</v>
      </c>
      <c r="O148" s="1">
        <f t="shared" si="83"/>
        <v>0</v>
      </c>
      <c r="P148" s="1">
        <f t="shared" si="83"/>
        <v>0</v>
      </c>
      <c r="Q148" s="1">
        <f t="shared" si="83"/>
        <v>0</v>
      </c>
      <c r="R148" s="1">
        <f t="shared" si="83"/>
        <v>0</v>
      </c>
      <c r="S148" s="1">
        <f t="shared" si="83"/>
        <v>0</v>
      </c>
      <c r="T148" s="1">
        <f t="shared" si="83"/>
        <v>0</v>
      </c>
      <c r="U148" s="1">
        <f t="shared" si="83"/>
        <v>0</v>
      </c>
      <c r="V148" s="1">
        <f t="shared" si="83"/>
        <v>0</v>
      </c>
      <c r="W148" s="1">
        <f t="shared" si="83"/>
        <v>0</v>
      </c>
      <c r="X148" s="1">
        <f t="shared" si="83"/>
        <v>0</v>
      </c>
      <c r="Y148" s="1">
        <f t="shared" si="83"/>
        <v>0</v>
      </c>
      <c r="Z148" s="1">
        <f t="shared" si="83"/>
        <v>0</v>
      </c>
      <c r="AA148" s="1">
        <f t="shared" si="83"/>
        <v>0</v>
      </c>
      <c r="AB148" s="1">
        <f t="shared" si="83"/>
        <v>0</v>
      </c>
      <c r="AC148" s="1">
        <f t="shared" si="83"/>
        <v>0</v>
      </c>
      <c r="AD148" s="1">
        <f t="shared" si="83"/>
        <v>0</v>
      </c>
      <c r="AE148" s="1">
        <f t="shared" si="83"/>
        <v>0</v>
      </c>
      <c r="AF148" s="1">
        <f t="shared" si="83"/>
        <v>0</v>
      </c>
      <c r="AG148" s="1">
        <f t="shared" si="83"/>
        <v>0</v>
      </c>
      <c r="AH148" s="1">
        <f t="shared" si="83"/>
        <v>0</v>
      </c>
      <c r="AI148" s="1">
        <f t="shared" si="83"/>
        <v>0</v>
      </c>
      <c r="AJ148" s="1">
        <f t="shared" si="83"/>
        <v>0</v>
      </c>
      <c r="AK148" s="1">
        <f t="shared" si="83"/>
        <v>0</v>
      </c>
      <c r="AL148" s="1">
        <f t="shared" si="83"/>
        <v>0</v>
      </c>
      <c r="AM148" s="1">
        <f t="shared" si="83"/>
        <v>0</v>
      </c>
      <c r="AN148" s="1">
        <f t="shared" si="83"/>
        <v>0</v>
      </c>
      <c r="AO148" s="1">
        <f t="shared" si="83"/>
        <v>0</v>
      </c>
      <c r="AP148" s="1">
        <f t="shared" si="83"/>
        <v>0</v>
      </c>
      <c r="AQ148" s="1">
        <f t="shared" si="83"/>
        <v>0</v>
      </c>
      <c r="AR148" s="1">
        <f t="shared" si="83"/>
        <v>0</v>
      </c>
      <c r="AS148" s="1">
        <f t="shared" si="83"/>
        <v>0</v>
      </c>
      <c r="AT148" s="1">
        <f t="shared" si="83"/>
        <v>0</v>
      </c>
      <c r="AU148" s="1">
        <f t="shared" si="83"/>
        <v>0</v>
      </c>
      <c r="AV148" s="1">
        <f t="shared" si="83"/>
        <v>0</v>
      </c>
      <c r="AW148" s="1">
        <f t="shared" si="83"/>
        <v>0</v>
      </c>
      <c r="AX148" s="1">
        <f t="shared" si="83"/>
        <v>0</v>
      </c>
      <c r="AY148" s="1">
        <f t="shared" si="83"/>
        <v>0</v>
      </c>
      <c r="AZ148" s="1">
        <f t="shared" si="83"/>
        <v>0</v>
      </c>
      <c r="BA148" s="1">
        <f t="shared" si="83"/>
        <v>0</v>
      </c>
      <c r="BB148" s="1">
        <f t="shared" si="83"/>
        <v>0</v>
      </c>
      <c r="BC148" s="1">
        <f t="shared" si="83"/>
        <v>0</v>
      </c>
      <c r="BD148" s="1">
        <f t="shared" si="83"/>
        <v>0</v>
      </c>
      <c r="BE148" s="1">
        <f t="shared" si="83"/>
        <v>136</v>
      </c>
      <c r="BF148" s="1">
        <f t="shared" si="83"/>
        <v>136</v>
      </c>
      <c r="BG148" s="1">
        <f t="shared" si="83"/>
        <v>136</v>
      </c>
      <c r="BH148" s="1">
        <f t="shared" si="83"/>
        <v>136</v>
      </c>
      <c r="BI148" s="1">
        <f t="shared" si="83"/>
        <v>136</v>
      </c>
      <c r="BJ148" s="1">
        <f t="shared" si="83"/>
        <v>136</v>
      </c>
      <c r="BK148" s="1">
        <f t="shared" si="83"/>
        <v>136</v>
      </c>
      <c r="BL148" s="1">
        <f t="shared" si="83"/>
        <v>136</v>
      </c>
      <c r="BM148" s="1">
        <f t="shared" si="83"/>
        <v>136</v>
      </c>
      <c r="BN148" s="1">
        <f t="shared" si="83"/>
        <v>136</v>
      </c>
      <c r="BO148" s="1">
        <f t="shared" si="83"/>
        <v>136</v>
      </c>
      <c r="BP148" s="1">
        <f t="shared" si="83"/>
        <v>136</v>
      </c>
      <c r="BQ148" s="1">
        <f t="shared" si="83"/>
        <v>136</v>
      </c>
      <c r="BR148" s="1">
        <f t="shared" ref="BR148:EC148" si="84">BQ148+BR21-BR86</f>
        <v>136</v>
      </c>
      <c r="BS148" s="1">
        <f t="shared" si="84"/>
        <v>136</v>
      </c>
      <c r="BT148" s="1">
        <f t="shared" si="84"/>
        <v>136</v>
      </c>
      <c r="BU148" s="1">
        <f t="shared" si="84"/>
        <v>136</v>
      </c>
      <c r="BV148" s="1">
        <f t="shared" si="84"/>
        <v>136</v>
      </c>
      <c r="BW148" s="1">
        <f t="shared" si="84"/>
        <v>136</v>
      </c>
      <c r="BX148" s="1">
        <f t="shared" si="84"/>
        <v>136</v>
      </c>
      <c r="BY148" s="1">
        <f t="shared" si="84"/>
        <v>136</v>
      </c>
      <c r="BZ148" s="1">
        <f t="shared" si="84"/>
        <v>136</v>
      </c>
      <c r="CA148" s="1">
        <f t="shared" si="84"/>
        <v>136</v>
      </c>
      <c r="CB148" s="1">
        <f t="shared" si="84"/>
        <v>136</v>
      </c>
      <c r="CC148" s="1">
        <f t="shared" si="84"/>
        <v>136</v>
      </c>
      <c r="CD148" s="1">
        <f t="shared" si="84"/>
        <v>136</v>
      </c>
      <c r="CE148" s="1">
        <f t="shared" si="84"/>
        <v>136</v>
      </c>
      <c r="CF148" s="1">
        <f t="shared" si="84"/>
        <v>107</v>
      </c>
      <c r="CG148" s="1">
        <f t="shared" si="84"/>
        <v>107</v>
      </c>
      <c r="CH148" s="1">
        <f t="shared" si="84"/>
        <v>107</v>
      </c>
      <c r="CI148" s="1">
        <f t="shared" si="84"/>
        <v>107</v>
      </c>
      <c r="CJ148" s="1">
        <f t="shared" si="84"/>
        <v>107</v>
      </c>
      <c r="CK148" s="1">
        <f t="shared" si="84"/>
        <v>107</v>
      </c>
      <c r="CL148" s="1">
        <f t="shared" si="84"/>
        <v>107</v>
      </c>
      <c r="CM148" s="1">
        <f t="shared" si="84"/>
        <v>107</v>
      </c>
      <c r="CN148" s="1">
        <f t="shared" si="84"/>
        <v>107</v>
      </c>
      <c r="CO148" s="1">
        <f t="shared" si="84"/>
        <v>107</v>
      </c>
      <c r="CP148" s="1">
        <f t="shared" si="84"/>
        <v>107</v>
      </c>
      <c r="CQ148" s="1">
        <f t="shared" si="84"/>
        <v>107</v>
      </c>
      <c r="CR148" s="1">
        <f t="shared" si="84"/>
        <v>107</v>
      </c>
      <c r="CS148" s="1">
        <f t="shared" si="84"/>
        <v>107</v>
      </c>
      <c r="CT148" s="1">
        <f t="shared" si="84"/>
        <v>107</v>
      </c>
      <c r="CU148" s="1">
        <f t="shared" si="84"/>
        <v>107</v>
      </c>
      <c r="CV148" s="1">
        <f t="shared" si="84"/>
        <v>107</v>
      </c>
      <c r="CW148" s="1">
        <f t="shared" si="84"/>
        <v>107</v>
      </c>
      <c r="CX148" s="1">
        <f t="shared" si="84"/>
        <v>107</v>
      </c>
      <c r="CY148" s="1">
        <f t="shared" si="84"/>
        <v>107</v>
      </c>
      <c r="CZ148" s="1">
        <f t="shared" si="84"/>
        <v>107</v>
      </c>
      <c r="DA148" s="1">
        <f t="shared" si="84"/>
        <v>107</v>
      </c>
      <c r="DB148" s="1">
        <f t="shared" si="84"/>
        <v>107</v>
      </c>
      <c r="DC148" s="1">
        <f t="shared" si="84"/>
        <v>107</v>
      </c>
      <c r="DD148" s="1">
        <f t="shared" si="84"/>
        <v>107</v>
      </c>
      <c r="DE148" s="1">
        <f t="shared" si="84"/>
        <v>107</v>
      </c>
      <c r="DF148" s="1">
        <f t="shared" si="84"/>
        <v>107</v>
      </c>
      <c r="DG148" s="1">
        <f t="shared" si="84"/>
        <v>107</v>
      </c>
      <c r="DH148" s="1">
        <f t="shared" si="84"/>
        <v>107</v>
      </c>
      <c r="DI148" s="1">
        <f t="shared" si="84"/>
        <v>107</v>
      </c>
      <c r="DJ148" s="1">
        <f t="shared" si="84"/>
        <v>107</v>
      </c>
      <c r="DK148" s="1">
        <f t="shared" si="84"/>
        <v>107</v>
      </c>
      <c r="DL148" s="1">
        <f t="shared" si="84"/>
        <v>107</v>
      </c>
      <c r="DM148" s="1">
        <f t="shared" si="84"/>
        <v>107</v>
      </c>
      <c r="DN148" s="1">
        <f t="shared" si="84"/>
        <v>107</v>
      </c>
      <c r="DO148" s="1">
        <f t="shared" si="84"/>
        <v>107</v>
      </c>
      <c r="DP148" s="1">
        <f t="shared" si="84"/>
        <v>107</v>
      </c>
      <c r="DQ148" s="1">
        <f t="shared" si="84"/>
        <v>107</v>
      </c>
      <c r="DR148" s="1">
        <f t="shared" si="84"/>
        <v>107</v>
      </c>
      <c r="DS148" s="1">
        <f t="shared" si="84"/>
        <v>107</v>
      </c>
      <c r="DT148" s="1">
        <f t="shared" si="84"/>
        <v>107</v>
      </c>
      <c r="DU148" s="1">
        <f t="shared" si="84"/>
        <v>107</v>
      </c>
      <c r="DV148" s="1">
        <f t="shared" si="84"/>
        <v>107</v>
      </c>
      <c r="DW148" s="1">
        <f t="shared" si="84"/>
        <v>107</v>
      </c>
      <c r="DX148" s="1">
        <f t="shared" si="84"/>
        <v>107</v>
      </c>
      <c r="DY148" s="1">
        <f t="shared" si="84"/>
        <v>107</v>
      </c>
      <c r="DZ148" s="1">
        <f t="shared" si="84"/>
        <v>107</v>
      </c>
      <c r="EA148" s="1">
        <f t="shared" si="84"/>
        <v>107</v>
      </c>
      <c r="EB148" s="1">
        <f t="shared" si="84"/>
        <v>107</v>
      </c>
      <c r="EC148" s="1">
        <f t="shared" si="84"/>
        <v>107</v>
      </c>
      <c r="ED148" s="1">
        <f t="shared" ref="ED148:GO148" si="85">EC148+ED21-ED86</f>
        <v>107</v>
      </c>
      <c r="EE148" s="1">
        <f t="shared" si="85"/>
        <v>107</v>
      </c>
      <c r="EF148" s="1">
        <f t="shared" si="85"/>
        <v>107</v>
      </c>
      <c r="EG148" s="1">
        <f t="shared" si="85"/>
        <v>107</v>
      </c>
      <c r="EH148" s="1">
        <f t="shared" si="85"/>
        <v>107</v>
      </c>
      <c r="EI148" s="1">
        <f t="shared" si="85"/>
        <v>107</v>
      </c>
      <c r="EJ148" s="1">
        <f t="shared" si="85"/>
        <v>107</v>
      </c>
      <c r="EK148" s="1">
        <f t="shared" si="85"/>
        <v>107</v>
      </c>
      <c r="EL148" s="1">
        <f t="shared" si="85"/>
        <v>107</v>
      </c>
      <c r="EM148" s="1">
        <f t="shared" si="85"/>
        <v>107</v>
      </c>
      <c r="EN148" s="1">
        <f t="shared" si="85"/>
        <v>107</v>
      </c>
      <c r="EO148" s="1">
        <f t="shared" si="85"/>
        <v>107</v>
      </c>
      <c r="EP148" s="1">
        <f t="shared" si="85"/>
        <v>107</v>
      </c>
      <c r="EQ148" s="1">
        <f t="shared" si="85"/>
        <v>107</v>
      </c>
      <c r="ER148" s="1">
        <f t="shared" si="85"/>
        <v>107</v>
      </c>
      <c r="ES148" s="1">
        <f t="shared" si="85"/>
        <v>107</v>
      </c>
      <c r="ET148" s="1">
        <f t="shared" si="85"/>
        <v>107</v>
      </c>
      <c r="EU148" s="1">
        <f t="shared" si="85"/>
        <v>107</v>
      </c>
      <c r="EV148" s="1">
        <f t="shared" si="85"/>
        <v>107</v>
      </c>
      <c r="EW148" s="1">
        <f t="shared" si="85"/>
        <v>107</v>
      </c>
      <c r="EX148" s="1">
        <f t="shared" si="85"/>
        <v>107</v>
      </c>
      <c r="EY148" s="1">
        <f t="shared" si="85"/>
        <v>107</v>
      </c>
      <c r="EZ148" s="1">
        <f t="shared" si="85"/>
        <v>107</v>
      </c>
      <c r="FA148" s="1">
        <f t="shared" si="85"/>
        <v>107</v>
      </c>
      <c r="FB148" s="1">
        <f t="shared" si="85"/>
        <v>107</v>
      </c>
      <c r="FC148" s="1">
        <f t="shared" si="85"/>
        <v>107</v>
      </c>
      <c r="FD148" s="1">
        <f t="shared" si="85"/>
        <v>107</v>
      </c>
      <c r="FE148" s="1">
        <f t="shared" si="85"/>
        <v>107</v>
      </c>
      <c r="FF148" s="1">
        <f t="shared" si="85"/>
        <v>107</v>
      </c>
      <c r="FG148" s="1">
        <f t="shared" si="85"/>
        <v>107</v>
      </c>
      <c r="FH148" s="1">
        <f t="shared" si="85"/>
        <v>107</v>
      </c>
      <c r="FI148" s="1">
        <f t="shared" si="85"/>
        <v>107</v>
      </c>
      <c r="FJ148" s="1">
        <f t="shared" si="85"/>
        <v>107</v>
      </c>
      <c r="FK148" s="1">
        <f t="shared" si="85"/>
        <v>107</v>
      </c>
      <c r="FL148" s="1">
        <f t="shared" si="85"/>
        <v>107</v>
      </c>
      <c r="FM148" s="1">
        <f t="shared" si="85"/>
        <v>107</v>
      </c>
      <c r="FN148" s="1">
        <f t="shared" si="85"/>
        <v>107</v>
      </c>
      <c r="FO148" s="1">
        <f t="shared" si="85"/>
        <v>107</v>
      </c>
      <c r="FP148" s="1">
        <f t="shared" si="85"/>
        <v>107</v>
      </c>
      <c r="FQ148" s="1">
        <f t="shared" si="85"/>
        <v>107</v>
      </c>
      <c r="FR148" s="1">
        <f t="shared" si="85"/>
        <v>107</v>
      </c>
      <c r="FS148" s="1">
        <f t="shared" si="85"/>
        <v>107</v>
      </c>
      <c r="FT148" s="1">
        <f t="shared" si="85"/>
        <v>107</v>
      </c>
      <c r="FU148" s="1">
        <f t="shared" si="85"/>
        <v>107</v>
      </c>
      <c r="FV148" s="1">
        <f t="shared" si="85"/>
        <v>107</v>
      </c>
      <c r="FW148" s="1">
        <f t="shared" si="85"/>
        <v>107</v>
      </c>
      <c r="FX148" s="1">
        <f t="shared" si="85"/>
        <v>107</v>
      </c>
      <c r="FY148" s="1">
        <f t="shared" si="85"/>
        <v>107</v>
      </c>
      <c r="FZ148" s="1">
        <f t="shared" si="85"/>
        <v>107</v>
      </c>
      <c r="GA148" s="1">
        <f t="shared" si="85"/>
        <v>107</v>
      </c>
      <c r="GB148" s="1">
        <f t="shared" si="85"/>
        <v>107</v>
      </c>
      <c r="GC148" s="1">
        <f t="shared" si="85"/>
        <v>107</v>
      </c>
      <c r="GD148" s="1">
        <f t="shared" si="85"/>
        <v>107</v>
      </c>
      <c r="GE148" s="1">
        <f t="shared" si="85"/>
        <v>107</v>
      </c>
      <c r="GF148" s="1">
        <f t="shared" si="85"/>
        <v>107</v>
      </c>
      <c r="GG148" s="1">
        <f t="shared" si="85"/>
        <v>107</v>
      </c>
      <c r="GH148" s="1">
        <f t="shared" si="85"/>
        <v>107</v>
      </c>
      <c r="GI148" s="1">
        <f t="shared" si="85"/>
        <v>107</v>
      </c>
      <c r="GJ148" s="1">
        <f t="shared" si="85"/>
        <v>107</v>
      </c>
      <c r="GK148" s="1">
        <f t="shared" si="85"/>
        <v>107</v>
      </c>
      <c r="GL148" s="1">
        <f t="shared" si="85"/>
        <v>107</v>
      </c>
      <c r="GM148" s="1">
        <f t="shared" si="85"/>
        <v>107</v>
      </c>
      <c r="GN148" s="1">
        <f t="shared" si="85"/>
        <v>107</v>
      </c>
      <c r="GO148" s="1">
        <f t="shared" si="85"/>
        <v>107</v>
      </c>
      <c r="GP148" s="1">
        <f t="shared" ref="GP148:GY148" si="86">GO148+GP21-GP86</f>
        <v>107</v>
      </c>
      <c r="GQ148" s="1">
        <f t="shared" si="86"/>
        <v>107</v>
      </c>
      <c r="GR148" s="1">
        <f t="shared" si="86"/>
        <v>107</v>
      </c>
      <c r="GS148" s="1">
        <f t="shared" si="86"/>
        <v>107</v>
      </c>
      <c r="GT148" s="1">
        <f t="shared" si="86"/>
        <v>107</v>
      </c>
      <c r="GU148" s="1">
        <f t="shared" si="86"/>
        <v>107</v>
      </c>
      <c r="GV148" s="1">
        <f t="shared" si="86"/>
        <v>107</v>
      </c>
      <c r="GW148" s="1">
        <f t="shared" si="86"/>
        <v>107</v>
      </c>
      <c r="GX148" s="1">
        <f t="shared" si="86"/>
        <v>107</v>
      </c>
      <c r="GY148" s="1">
        <f t="shared" si="86"/>
        <v>107</v>
      </c>
    </row>
    <row r="149" spans="1:207" hidden="1">
      <c r="A149" s="4" t="s">
        <v>937</v>
      </c>
      <c r="B149" s="3">
        <f t="shared" si="34"/>
        <v>46101143</v>
      </c>
      <c r="C149" s="3" t="str">
        <f t="shared" si="34"/>
        <v>Q.PEAK DUO L G6P.2</v>
      </c>
      <c r="D149" s="2">
        <f t="shared" si="34"/>
        <v>415</v>
      </c>
      <c r="E149" s="1">
        <f t="shared" si="17"/>
        <v>0</v>
      </c>
      <c r="F149" s="1">
        <f t="shared" ref="F149:BQ149" si="87">E149+F22-F87</f>
        <v>0</v>
      </c>
      <c r="G149" s="1">
        <f t="shared" si="87"/>
        <v>0</v>
      </c>
      <c r="H149" s="1">
        <f t="shared" si="87"/>
        <v>0</v>
      </c>
      <c r="I149" s="1">
        <f t="shared" si="87"/>
        <v>0</v>
      </c>
      <c r="J149" s="1">
        <f t="shared" si="87"/>
        <v>0</v>
      </c>
      <c r="K149" s="1">
        <f t="shared" si="87"/>
        <v>0</v>
      </c>
      <c r="L149" s="1">
        <f t="shared" si="87"/>
        <v>0</v>
      </c>
      <c r="M149" s="1">
        <f t="shared" si="87"/>
        <v>0</v>
      </c>
      <c r="N149" s="1">
        <f t="shared" si="87"/>
        <v>0</v>
      </c>
      <c r="O149" s="1">
        <f t="shared" si="87"/>
        <v>0</v>
      </c>
      <c r="P149" s="1">
        <f t="shared" si="87"/>
        <v>0</v>
      </c>
      <c r="Q149" s="1">
        <f t="shared" si="87"/>
        <v>0</v>
      </c>
      <c r="R149" s="1">
        <f t="shared" si="87"/>
        <v>0</v>
      </c>
      <c r="S149" s="1">
        <f t="shared" si="87"/>
        <v>0</v>
      </c>
      <c r="T149" s="1">
        <f t="shared" si="87"/>
        <v>0</v>
      </c>
      <c r="U149" s="1">
        <f t="shared" si="87"/>
        <v>0</v>
      </c>
      <c r="V149" s="1">
        <f t="shared" si="87"/>
        <v>0</v>
      </c>
      <c r="W149" s="1">
        <f t="shared" si="87"/>
        <v>0</v>
      </c>
      <c r="X149" s="1">
        <f t="shared" si="87"/>
        <v>0</v>
      </c>
      <c r="Y149" s="1">
        <f t="shared" si="87"/>
        <v>0</v>
      </c>
      <c r="Z149" s="1">
        <f t="shared" si="87"/>
        <v>0</v>
      </c>
      <c r="AA149" s="1">
        <f t="shared" si="87"/>
        <v>0</v>
      </c>
      <c r="AB149" s="1">
        <f t="shared" si="87"/>
        <v>0</v>
      </c>
      <c r="AC149" s="1">
        <f t="shared" si="87"/>
        <v>0</v>
      </c>
      <c r="AD149" s="1">
        <f t="shared" si="87"/>
        <v>0</v>
      </c>
      <c r="AE149" s="1">
        <f t="shared" si="87"/>
        <v>0</v>
      </c>
      <c r="AF149" s="1">
        <f t="shared" si="87"/>
        <v>0</v>
      </c>
      <c r="AG149" s="1">
        <f t="shared" si="87"/>
        <v>0</v>
      </c>
      <c r="AH149" s="1">
        <f t="shared" si="87"/>
        <v>0</v>
      </c>
      <c r="AI149" s="1">
        <f t="shared" si="87"/>
        <v>0</v>
      </c>
      <c r="AJ149" s="1">
        <f t="shared" si="87"/>
        <v>0</v>
      </c>
      <c r="AK149" s="1">
        <f t="shared" si="87"/>
        <v>0</v>
      </c>
      <c r="AL149" s="1">
        <f t="shared" si="87"/>
        <v>0</v>
      </c>
      <c r="AM149" s="1">
        <f t="shared" si="87"/>
        <v>0</v>
      </c>
      <c r="AN149" s="1">
        <f t="shared" si="87"/>
        <v>0</v>
      </c>
      <c r="AO149" s="1">
        <f t="shared" si="87"/>
        <v>0</v>
      </c>
      <c r="AP149" s="1">
        <f t="shared" si="87"/>
        <v>0</v>
      </c>
      <c r="AQ149" s="1">
        <f t="shared" si="87"/>
        <v>0</v>
      </c>
      <c r="AR149" s="1">
        <f t="shared" si="87"/>
        <v>0</v>
      </c>
      <c r="AS149" s="1">
        <f t="shared" si="87"/>
        <v>0</v>
      </c>
      <c r="AT149" s="1">
        <f t="shared" si="87"/>
        <v>0</v>
      </c>
      <c r="AU149" s="1">
        <f t="shared" si="87"/>
        <v>0</v>
      </c>
      <c r="AV149" s="1">
        <f t="shared" si="87"/>
        <v>0</v>
      </c>
      <c r="AW149" s="1">
        <f t="shared" si="87"/>
        <v>0</v>
      </c>
      <c r="AX149" s="1">
        <f t="shared" si="87"/>
        <v>0</v>
      </c>
      <c r="AY149" s="1">
        <f t="shared" si="87"/>
        <v>0</v>
      </c>
      <c r="AZ149" s="1">
        <f t="shared" si="87"/>
        <v>0</v>
      </c>
      <c r="BA149" s="1">
        <f t="shared" si="87"/>
        <v>0</v>
      </c>
      <c r="BB149" s="1">
        <f t="shared" si="87"/>
        <v>0</v>
      </c>
      <c r="BC149" s="1">
        <f t="shared" si="87"/>
        <v>0</v>
      </c>
      <c r="BD149" s="1">
        <f t="shared" si="87"/>
        <v>0</v>
      </c>
      <c r="BE149" s="1">
        <f t="shared" si="87"/>
        <v>1</v>
      </c>
      <c r="BF149" s="1">
        <f t="shared" si="87"/>
        <v>1</v>
      </c>
      <c r="BG149" s="1">
        <f t="shared" si="87"/>
        <v>1</v>
      </c>
      <c r="BH149" s="1">
        <f t="shared" si="87"/>
        <v>1</v>
      </c>
      <c r="BI149" s="1">
        <f t="shared" si="87"/>
        <v>1</v>
      </c>
      <c r="BJ149" s="1">
        <f t="shared" si="87"/>
        <v>1</v>
      </c>
      <c r="BK149" s="1">
        <f t="shared" si="87"/>
        <v>1</v>
      </c>
      <c r="BL149" s="1">
        <f t="shared" si="87"/>
        <v>1</v>
      </c>
      <c r="BM149" s="1">
        <f t="shared" si="87"/>
        <v>1</v>
      </c>
      <c r="BN149" s="1">
        <f t="shared" si="87"/>
        <v>1</v>
      </c>
      <c r="BO149" s="1">
        <f t="shared" si="87"/>
        <v>1</v>
      </c>
      <c r="BP149" s="1">
        <f t="shared" si="87"/>
        <v>1</v>
      </c>
      <c r="BQ149" s="1">
        <f t="shared" si="87"/>
        <v>1</v>
      </c>
      <c r="BR149" s="1">
        <f t="shared" ref="BR149:EC149" si="88">BQ149+BR22-BR87</f>
        <v>1</v>
      </c>
      <c r="BS149" s="1">
        <f t="shared" si="88"/>
        <v>1</v>
      </c>
      <c r="BT149" s="1">
        <f t="shared" si="88"/>
        <v>1</v>
      </c>
      <c r="BU149" s="1">
        <f t="shared" si="88"/>
        <v>1</v>
      </c>
      <c r="BV149" s="1">
        <f t="shared" si="88"/>
        <v>1</v>
      </c>
      <c r="BW149" s="1">
        <f t="shared" si="88"/>
        <v>1</v>
      </c>
      <c r="BX149" s="1">
        <f t="shared" si="88"/>
        <v>1</v>
      </c>
      <c r="BY149" s="1">
        <f t="shared" si="88"/>
        <v>1</v>
      </c>
      <c r="BZ149" s="1">
        <f t="shared" si="88"/>
        <v>1</v>
      </c>
      <c r="CA149" s="1">
        <f t="shared" si="88"/>
        <v>1</v>
      </c>
      <c r="CB149" s="1">
        <f t="shared" si="88"/>
        <v>1</v>
      </c>
      <c r="CC149" s="1">
        <f t="shared" si="88"/>
        <v>1</v>
      </c>
      <c r="CD149" s="1">
        <f t="shared" si="88"/>
        <v>1</v>
      </c>
      <c r="CE149" s="1">
        <f t="shared" si="88"/>
        <v>1</v>
      </c>
      <c r="CF149" s="1">
        <f t="shared" si="88"/>
        <v>1</v>
      </c>
      <c r="CG149" s="1">
        <f t="shared" si="88"/>
        <v>1</v>
      </c>
      <c r="CH149" s="1">
        <f t="shared" si="88"/>
        <v>1</v>
      </c>
      <c r="CI149" s="1">
        <f t="shared" si="88"/>
        <v>1</v>
      </c>
      <c r="CJ149" s="1">
        <f t="shared" si="88"/>
        <v>1</v>
      </c>
      <c r="CK149" s="1">
        <f t="shared" si="88"/>
        <v>1</v>
      </c>
      <c r="CL149" s="1">
        <f t="shared" si="88"/>
        <v>1</v>
      </c>
      <c r="CM149" s="1">
        <f t="shared" si="88"/>
        <v>1</v>
      </c>
      <c r="CN149" s="1">
        <f t="shared" si="88"/>
        <v>1</v>
      </c>
      <c r="CO149" s="1">
        <f t="shared" si="88"/>
        <v>1</v>
      </c>
      <c r="CP149" s="1">
        <f t="shared" si="88"/>
        <v>1</v>
      </c>
      <c r="CQ149" s="1">
        <f t="shared" si="88"/>
        <v>1</v>
      </c>
      <c r="CR149" s="1">
        <f t="shared" si="88"/>
        <v>1</v>
      </c>
      <c r="CS149" s="1">
        <f t="shared" si="88"/>
        <v>1</v>
      </c>
      <c r="CT149" s="1">
        <f t="shared" si="88"/>
        <v>1</v>
      </c>
      <c r="CU149" s="1">
        <f t="shared" si="88"/>
        <v>1</v>
      </c>
      <c r="CV149" s="1">
        <f t="shared" si="88"/>
        <v>1</v>
      </c>
      <c r="CW149" s="1">
        <f t="shared" si="88"/>
        <v>1</v>
      </c>
      <c r="CX149" s="1">
        <f t="shared" si="88"/>
        <v>1</v>
      </c>
      <c r="CY149" s="1">
        <f t="shared" si="88"/>
        <v>1</v>
      </c>
      <c r="CZ149" s="1">
        <f t="shared" si="88"/>
        <v>1</v>
      </c>
      <c r="DA149" s="1">
        <f t="shared" si="88"/>
        <v>1</v>
      </c>
      <c r="DB149" s="1">
        <f t="shared" si="88"/>
        <v>1</v>
      </c>
      <c r="DC149" s="1">
        <f t="shared" si="88"/>
        <v>1</v>
      </c>
      <c r="DD149" s="1">
        <f t="shared" si="88"/>
        <v>1</v>
      </c>
      <c r="DE149" s="1">
        <f t="shared" si="88"/>
        <v>1</v>
      </c>
      <c r="DF149" s="1">
        <f t="shared" si="88"/>
        <v>1</v>
      </c>
      <c r="DG149" s="1">
        <f t="shared" si="88"/>
        <v>1</v>
      </c>
      <c r="DH149" s="1">
        <f t="shared" si="88"/>
        <v>1</v>
      </c>
      <c r="DI149" s="1">
        <f t="shared" si="88"/>
        <v>1</v>
      </c>
      <c r="DJ149" s="1">
        <f t="shared" si="88"/>
        <v>1</v>
      </c>
      <c r="DK149" s="1">
        <f t="shared" si="88"/>
        <v>1</v>
      </c>
      <c r="DL149" s="1">
        <f t="shared" si="88"/>
        <v>1</v>
      </c>
      <c r="DM149" s="1">
        <f t="shared" si="88"/>
        <v>1</v>
      </c>
      <c r="DN149" s="1">
        <f t="shared" si="88"/>
        <v>1</v>
      </c>
      <c r="DO149" s="1">
        <f t="shared" si="88"/>
        <v>1</v>
      </c>
      <c r="DP149" s="1">
        <f t="shared" si="88"/>
        <v>1</v>
      </c>
      <c r="DQ149" s="1">
        <f t="shared" si="88"/>
        <v>1</v>
      </c>
      <c r="DR149" s="1">
        <f t="shared" si="88"/>
        <v>1</v>
      </c>
      <c r="DS149" s="1">
        <f t="shared" si="88"/>
        <v>1</v>
      </c>
      <c r="DT149" s="1">
        <f t="shared" si="88"/>
        <v>1</v>
      </c>
      <c r="DU149" s="1">
        <f t="shared" si="88"/>
        <v>1</v>
      </c>
      <c r="DV149" s="1">
        <f t="shared" si="88"/>
        <v>1</v>
      </c>
      <c r="DW149" s="1">
        <f t="shared" si="88"/>
        <v>1</v>
      </c>
      <c r="DX149" s="1">
        <f t="shared" si="88"/>
        <v>1</v>
      </c>
      <c r="DY149" s="1">
        <f t="shared" si="88"/>
        <v>1</v>
      </c>
      <c r="DZ149" s="1">
        <f t="shared" si="88"/>
        <v>1</v>
      </c>
      <c r="EA149" s="1">
        <f t="shared" si="88"/>
        <v>1</v>
      </c>
      <c r="EB149" s="1">
        <f t="shared" si="88"/>
        <v>1</v>
      </c>
      <c r="EC149" s="1">
        <f t="shared" si="88"/>
        <v>1</v>
      </c>
      <c r="ED149" s="1">
        <f t="shared" ref="ED149:GO149" si="89">EC149+ED22-ED87</f>
        <v>1</v>
      </c>
      <c r="EE149" s="1">
        <f t="shared" si="89"/>
        <v>1</v>
      </c>
      <c r="EF149" s="1">
        <f t="shared" si="89"/>
        <v>1</v>
      </c>
      <c r="EG149" s="1">
        <f t="shared" si="89"/>
        <v>1</v>
      </c>
      <c r="EH149" s="1">
        <f t="shared" si="89"/>
        <v>1</v>
      </c>
      <c r="EI149" s="1">
        <f t="shared" si="89"/>
        <v>1</v>
      </c>
      <c r="EJ149" s="1">
        <f t="shared" si="89"/>
        <v>1</v>
      </c>
      <c r="EK149" s="1">
        <f t="shared" si="89"/>
        <v>1</v>
      </c>
      <c r="EL149" s="1">
        <f t="shared" si="89"/>
        <v>1</v>
      </c>
      <c r="EM149" s="1">
        <f t="shared" si="89"/>
        <v>1</v>
      </c>
      <c r="EN149" s="1">
        <f t="shared" si="89"/>
        <v>1</v>
      </c>
      <c r="EO149" s="1">
        <f t="shared" si="89"/>
        <v>1</v>
      </c>
      <c r="EP149" s="1">
        <f t="shared" si="89"/>
        <v>1</v>
      </c>
      <c r="EQ149" s="1">
        <f t="shared" si="89"/>
        <v>1</v>
      </c>
      <c r="ER149" s="1">
        <f t="shared" si="89"/>
        <v>1</v>
      </c>
      <c r="ES149" s="1">
        <f t="shared" si="89"/>
        <v>1</v>
      </c>
      <c r="ET149" s="1">
        <f t="shared" si="89"/>
        <v>1</v>
      </c>
      <c r="EU149" s="1">
        <f t="shared" si="89"/>
        <v>1</v>
      </c>
      <c r="EV149" s="1">
        <f t="shared" si="89"/>
        <v>1</v>
      </c>
      <c r="EW149" s="1">
        <f t="shared" si="89"/>
        <v>1</v>
      </c>
      <c r="EX149" s="1">
        <f t="shared" si="89"/>
        <v>1</v>
      </c>
      <c r="EY149" s="1">
        <f t="shared" si="89"/>
        <v>1</v>
      </c>
      <c r="EZ149" s="1">
        <f t="shared" si="89"/>
        <v>1</v>
      </c>
      <c r="FA149" s="1">
        <f t="shared" si="89"/>
        <v>1</v>
      </c>
      <c r="FB149" s="1">
        <f t="shared" si="89"/>
        <v>1</v>
      </c>
      <c r="FC149" s="1">
        <f t="shared" si="89"/>
        <v>1</v>
      </c>
      <c r="FD149" s="1">
        <f t="shared" si="89"/>
        <v>1</v>
      </c>
      <c r="FE149" s="1">
        <f t="shared" si="89"/>
        <v>1</v>
      </c>
      <c r="FF149" s="1">
        <f t="shared" si="89"/>
        <v>1</v>
      </c>
      <c r="FG149" s="1">
        <f t="shared" si="89"/>
        <v>1</v>
      </c>
      <c r="FH149" s="1">
        <f t="shared" si="89"/>
        <v>1</v>
      </c>
      <c r="FI149" s="1">
        <f t="shared" si="89"/>
        <v>1</v>
      </c>
      <c r="FJ149" s="1">
        <f t="shared" si="89"/>
        <v>1</v>
      </c>
      <c r="FK149" s="1">
        <f t="shared" si="89"/>
        <v>1</v>
      </c>
      <c r="FL149" s="1">
        <f t="shared" si="89"/>
        <v>1</v>
      </c>
      <c r="FM149" s="1">
        <f t="shared" si="89"/>
        <v>1</v>
      </c>
      <c r="FN149" s="1">
        <f t="shared" si="89"/>
        <v>1</v>
      </c>
      <c r="FO149" s="1">
        <f t="shared" si="89"/>
        <v>1</v>
      </c>
      <c r="FP149" s="1">
        <f t="shared" si="89"/>
        <v>1</v>
      </c>
      <c r="FQ149" s="1">
        <f t="shared" si="89"/>
        <v>1</v>
      </c>
      <c r="FR149" s="1">
        <f t="shared" si="89"/>
        <v>1</v>
      </c>
      <c r="FS149" s="1">
        <f t="shared" si="89"/>
        <v>1</v>
      </c>
      <c r="FT149" s="1">
        <f t="shared" si="89"/>
        <v>1</v>
      </c>
      <c r="FU149" s="1">
        <f t="shared" si="89"/>
        <v>1</v>
      </c>
      <c r="FV149" s="1">
        <f t="shared" si="89"/>
        <v>1</v>
      </c>
      <c r="FW149" s="1">
        <f t="shared" si="89"/>
        <v>1</v>
      </c>
      <c r="FX149" s="1">
        <f t="shared" si="89"/>
        <v>1</v>
      </c>
      <c r="FY149" s="1">
        <f t="shared" si="89"/>
        <v>1</v>
      </c>
      <c r="FZ149" s="1">
        <f t="shared" si="89"/>
        <v>1</v>
      </c>
      <c r="GA149" s="1">
        <f t="shared" si="89"/>
        <v>1</v>
      </c>
      <c r="GB149" s="1">
        <f t="shared" si="89"/>
        <v>1</v>
      </c>
      <c r="GC149" s="1">
        <f t="shared" si="89"/>
        <v>1</v>
      </c>
      <c r="GD149" s="1">
        <f t="shared" si="89"/>
        <v>1</v>
      </c>
      <c r="GE149" s="1">
        <f t="shared" si="89"/>
        <v>1</v>
      </c>
      <c r="GF149" s="1">
        <f t="shared" si="89"/>
        <v>1</v>
      </c>
      <c r="GG149" s="1">
        <f t="shared" si="89"/>
        <v>1</v>
      </c>
      <c r="GH149" s="1">
        <f t="shared" si="89"/>
        <v>1</v>
      </c>
      <c r="GI149" s="1">
        <f t="shared" si="89"/>
        <v>1</v>
      </c>
      <c r="GJ149" s="1">
        <f t="shared" si="89"/>
        <v>1</v>
      </c>
      <c r="GK149" s="1">
        <f t="shared" si="89"/>
        <v>1</v>
      </c>
      <c r="GL149" s="1">
        <f t="shared" si="89"/>
        <v>1</v>
      </c>
      <c r="GM149" s="1">
        <f t="shared" si="89"/>
        <v>1</v>
      </c>
      <c r="GN149" s="1">
        <f t="shared" si="89"/>
        <v>1</v>
      </c>
      <c r="GO149" s="1">
        <f t="shared" si="89"/>
        <v>1</v>
      </c>
      <c r="GP149" s="1">
        <f t="shared" ref="GP149:GY149" si="90">GO149+GP22-GP87</f>
        <v>1</v>
      </c>
      <c r="GQ149" s="1">
        <f t="shared" si="90"/>
        <v>1</v>
      </c>
      <c r="GR149" s="1">
        <f t="shared" si="90"/>
        <v>1</v>
      </c>
      <c r="GS149" s="1">
        <f t="shared" si="90"/>
        <v>1</v>
      </c>
      <c r="GT149" s="1">
        <f t="shared" si="90"/>
        <v>1</v>
      </c>
      <c r="GU149" s="1">
        <f t="shared" si="90"/>
        <v>1</v>
      </c>
      <c r="GV149" s="1">
        <f t="shared" si="90"/>
        <v>1</v>
      </c>
      <c r="GW149" s="1">
        <f t="shared" si="90"/>
        <v>1</v>
      </c>
      <c r="GX149" s="1">
        <f t="shared" si="90"/>
        <v>1</v>
      </c>
      <c r="GY149" s="1">
        <f t="shared" si="90"/>
        <v>1</v>
      </c>
    </row>
    <row r="150" spans="1:207" hidden="1">
      <c r="A150" s="4" t="s">
        <v>937</v>
      </c>
      <c r="B150" s="3">
        <f t="shared" si="34"/>
        <v>46104143</v>
      </c>
      <c r="C150" s="3" t="str">
        <f t="shared" si="34"/>
        <v xml:space="preserve">Q.PEAK DUO L-G6P.2  </v>
      </c>
      <c r="D150" s="2">
        <f t="shared" si="34"/>
        <v>415</v>
      </c>
      <c r="E150" s="1">
        <f t="shared" si="17"/>
        <v>0</v>
      </c>
      <c r="F150" s="1">
        <f t="shared" ref="F150:BQ150" si="91">E150+F23-F88</f>
        <v>0</v>
      </c>
      <c r="G150" s="1">
        <f t="shared" si="91"/>
        <v>0</v>
      </c>
      <c r="H150" s="1">
        <f t="shared" si="91"/>
        <v>0</v>
      </c>
      <c r="I150" s="1">
        <f t="shared" si="91"/>
        <v>0</v>
      </c>
      <c r="J150" s="1">
        <f t="shared" si="91"/>
        <v>0</v>
      </c>
      <c r="K150" s="1">
        <f t="shared" si="91"/>
        <v>0</v>
      </c>
      <c r="L150" s="1">
        <f t="shared" si="91"/>
        <v>0</v>
      </c>
      <c r="M150" s="1">
        <f t="shared" si="91"/>
        <v>0</v>
      </c>
      <c r="N150" s="1">
        <f t="shared" si="91"/>
        <v>0</v>
      </c>
      <c r="O150" s="1">
        <f t="shared" si="91"/>
        <v>0</v>
      </c>
      <c r="P150" s="1">
        <f t="shared" si="91"/>
        <v>0</v>
      </c>
      <c r="Q150" s="1">
        <f t="shared" si="91"/>
        <v>0</v>
      </c>
      <c r="R150" s="1">
        <f t="shared" si="91"/>
        <v>0</v>
      </c>
      <c r="S150" s="1">
        <f t="shared" si="91"/>
        <v>0</v>
      </c>
      <c r="T150" s="1">
        <f t="shared" si="91"/>
        <v>0</v>
      </c>
      <c r="U150" s="1">
        <f t="shared" si="91"/>
        <v>0</v>
      </c>
      <c r="V150" s="1">
        <f t="shared" si="91"/>
        <v>0</v>
      </c>
      <c r="W150" s="1">
        <f t="shared" si="91"/>
        <v>0</v>
      </c>
      <c r="X150" s="1">
        <f t="shared" si="91"/>
        <v>0</v>
      </c>
      <c r="Y150" s="1">
        <f t="shared" si="91"/>
        <v>0</v>
      </c>
      <c r="Z150" s="1">
        <f t="shared" si="91"/>
        <v>0</v>
      </c>
      <c r="AA150" s="1">
        <f t="shared" si="91"/>
        <v>0</v>
      </c>
      <c r="AB150" s="1">
        <f t="shared" si="91"/>
        <v>0</v>
      </c>
      <c r="AC150" s="1">
        <f t="shared" si="91"/>
        <v>0</v>
      </c>
      <c r="AD150" s="1">
        <f t="shared" si="91"/>
        <v>0</v>
      </c>
      <c r="AE150" s="1">
        <f t="shared" si="91"/>
        <v>0</v>
      </c>
      <c r="AF150" s="1">
        <f t="shared" si="91"/>
        <v>0</v>
      </c>
      <c r="AG150" s="1">
        <f t="shared" si="91"/>
        <v>0</v>
      </c>
      <c r="AH150" s="1">
        <f t="shared" si="91"/>
        <v>0</v>
      </c>
      <c r="AI150" s="1">
        <f t="shared" si="91"/>
        <v>0</v>
      </c>
      <c r="AJ150" s="1">
        <f t="shared" si="91"/>
        <v>0</v>
      </c>
      <c r="AK150" s="1">
        <f t="shared" si="91"/>
        <v>0</v>
      </c>
      <c r="AL150" s="1">
        <f t="shared" si="91"/>
        <v>0</v>
      </c>
      <c r="AM150" s="1">
        <f t="shared" si="91"/>
        <v>0</v>
      </c>
      <c r="AN150" s="1">
        <f t="shared" si="91"/>
        <v>0</v>
      </c>
      <c r="AO150" s="1">
        <f t="shared" si="91"/>
        <v>0</v>
      </c>
      <c r="AP150" s="1">
        <f t="shared" si="91"/>
        <v>0</v>
      </c>
      <c r="AQ150" s="1">
        <f t="shared" si="91"/>
        <v>0</v>
      </c>
      <c r="AR150" s="1">
        <f t="shared" si="91"/>
        <v>0</v>
      </c>
      <c r="AS150" s="1">
        <f t="shared" si="91"/>
        <v>0</v>
      </c>
      <c r="AT150" s="1">
        <f t="shared" si="91"/>
        <v>0</v>
      </c>
      <c r="AU150" s="1">
        <f t="shared" si="91"/>
        <v>0</v>
      </c>
      <c r="AV150" s="1">
        <f t="shared" si="91"/>
        <v>0</v>
      </c>
      <c r="AW150" s="1">
        <f t="shared" si="91"/>
        <v>0</v>
      </c>
      <c r="AX150" s="1">
        <f t="shared" si="91"/>
        <v>0</v>
      </c>
      <c r="AY150" s="1">
        <f t="shared" si="91"/>
        <v>0</v>
      </c>
      <c r="AZ150" s="1">
        <f t="shared" si="91"/>
        <v>0</v>
      </c>
      <c r="BA150" s="1">
        <f t="shared" si="91"/>
        <v>0</v>
      </c>
      <c r="BB150" s="1">
        <f t="shared" si="91"/>
        <v>0</v>
      </c>
      <c r="BC150" s="1">
        <f t="shared" si="91"/>
        <v>0</v>
      </c>
      <c r="BD150" s="1">
        <f t="shared" si="91"/>
        <v>0</v>
      </c>
      <c r="BE150" s="1">
        <f t="shared" si="91"/>
        <v>16</v>
      </c>
      <c r="BF150" s="1">
        <f t="shared" si="91"/>
        <v>16</v>
      </c>
      <c r="BG150" s="1">
        <f t="shared" si="91"/>
        <v>16</v>
      </c>
      <c r="BH150" s="1">
        <f t="shared" si="91"/>
        <v>16</v>
      </c>
      <c r="BI150" s="1">
        <f t="shared" si="91"/>
        <v>16</v>
      </c>
      <c r="BJ150" s="1">
        <f t="shared" si="91"/>
        <v>16</v>
      </c>
      <c r="BK150" s="1">
        <f t="shared" si="91"/>
        <v>16</v>
      </c>
      <c r="BL150" s="1">
        <f t="shared" si="91"/>
        <v>16</v>
      </c>
      <c r="BM150" s="1">
        <f t="shared" si="91"/>
        <v>16</v>
      </c>
      <c r="BN150" s="1">
        <f t="shared" si="91"/>
        <v>16</v>
      </c>
      <c r="BO150" s="1">
        <f t="shared" si="91"/>
        <v>16</v>
      </c>
      <c r="BP150" s="1">
        <f t="shared" si="91"/>
        <v>16</v>
      </c>
      <c r="BQ150" s="1">
        <f t="shared" si="91"/>
        <v>16</v>
      </c>
      <c r="BR150" s="1">
        <f t="shared" ref="BR150:EC150" si="92">BQ150+BR23-BR88</f>
        <v>16</v>
      </c>
      <c r="BS150" s="1">
        <f t="shared" si="92"/>
        <v>16</v>
      </c>
      <c r="BT150" s="1">
        <f t="shared" si="92"/>
        <v>16</v>
      </c>
      <c r="BU150" s="1">
        <f t="shared" si="92"/>
        <v>16</v>
      </c>
      <c r="BV150" s="1">
        <f t="shared" si="92"/>
        <v>16</v>
      </c>
      <c r="BW150" s="1">
        <f t="shared" si="92"/>
        <v>16</v>
      </c>
      <c r="BX150" s="1">
        <f t="shared" si="92"/>
        <v>16</v>
      </c>
      <c r="BY150" s="1">
        <f t="shared" si="92"/>
        <v>16</v>
      </c>
      <c r="BZ150" s="1">
        <f t="shared" si="92"/>
        <v>16</v>
      </c>
      <c r="CA150" s="1">
        <f t="shared" si="92"/>
        <v>16</v>
      </c>
      <c r="CB150" s="1">
        <f t="shared" si="92"/>
        <v>16</v>
      </c>
      <c r="CC150" s="1">
        <f t="shared" si="92"/>
        <v>16</v>
      </c>
      <c r="CD150" s="1">
        <f t="shared" si="92"/>
        <v>16</v>
      </c>
      <c r="CE150" s="1">
        <f t="shared" si="92"/>
        <v>16</v>
      </c>
      <c r="CF150" s="1">
        <f t="shared" si="92"/>
        <v>16</v>
      </c>
      <c r="CG150" s="1">
        <f t="shared" si="92"/>
        <v>16</v>
      </c>
      <c r="CH150" s="1">
        <f t="shared" si="92"/>
        <v>16</v>
      </c>
      <c r="CI150" s="1">
        <f t="shared" si="92"/>
        <v>16</v>
      </c>
      <c r="CJ150" s="1">
        <f t="shared" si="92"/>
        <v>16</v>
      </c>
      <c r="CK150" s="1">
        <f t="shared" si="92"/>
        <v>16</v>
      </c>
      <c r="CL150" s="1">
        <f t="shared" si="92"/>
        <v>16</v>
      </c>
      <c r="CM150" s="1">
        <f t="shared" si="92"/>
        <v>16</v>
      </c>
      <c r="CN150" s="1">
        <f t="shared" si="92"/>
        <v>16</v>
      </c>
      <c r="CO150" s="1">
        <f t="shared" si="92"/>
        <v>16</v>
      </c>
      <c r="CP150" s="1">
        <f t="shared" si="92"/>
        <v>16</v>
      </c>
      <c r="CQ150" s="1">
        <f t="shared" si="92"/>
        <v>16</v>
      </c>
      <c r="CR150" s="1">
        <f t="shared" si="92"/>
        <v>16</v>
      </c>
      <c r="CS150" s="1">
        <f t="shared" si="92"/>
        <v>16</v>
      </c>
      <c r="CT150" s="1">
        <f t="shared" si="92"/>
        <v>16</v>
      </c>
      <c r="CU150" s="1">
        <f t="shared" si="92"/>
        <v>16</v>
      </c>
      <c r="CV150" s="1">
        <f t="shared" si="92"/>
        <v>16</v>
      </c>
      <c r="CW150" s="1">
        <f t="shared" si="92"/>
        <v>16</v>
      </c>
      <c r="CX150" s="1">
        <f t="shared" si="92"/>
        <v>16</v>
      </c>
      <c r="CY150" s="1">
        <f t="shared" si="92"/>
        <v>16</v>
      </c>
      <c r="CZ150" s="1">
        <f t="shared" si="92"/>
        <v>16</v>
      </c>
      <c r="DA150" s="1">
        <f t="shared" si="92"/>
        <v>16</v>
      </c>
      <c r="DB150" s="1">
        <f t="shared" si="92"/>
        <v>16</v>
      </c>
      <c r="DC150" s="1">
        <f t="shared" si="92"/>
        <v>16</v>
      </c>
      <c r="DD150" s="1">
        <f t="shared" si="92"/>
        <v>16</v>
      </c>
      <c r="DE150" s="1">
        <f t="shared" si="92"/>
        <v>16</v>
      </c>
      <c r="DF150" s="1">
        <f t="shared" si="92"/>
        <v>16</v>
      </c>
      <c r="DG150" s="1">
        <f t="shared" si="92"/>
        <v>16</v>
      </c>
      <c r="DH150" s="1">
        <f t="shared" si="92"/>
        <v>16</v>
      </c>
      <c r="DI150" s="1">
        <f t="shared" si="92"/>
        <v>16</v>
      </c>
      <c r="DJ150" s="1">
        <f t="shared" si="92"/>
        <v>16</v>
      </c>
      <c r="DK150" s="1">
        <f t="shared" si="92"/>
        <v>16</v>
      </c>
      <c r="DL150" s="1">
        <f t="shared" si="92"/>
        <v>16</v>
      </c>
      <c r="DM150" s="1">
        <f t="shared" si="92"/>
        <v>16</v>
      </c>
      <c r="DN150" s="1">
        <f t="shared" si="92"/>
        <v>16</v>
      </c>
      <c r="DO150" s="1">
        <f t="shared" si="92"/>
        <v>16</v>
      </c>
      <c r="DP150" s="1">
        <f t="shared" si="92"/>
        <v>16</v>
      </c>
      <c r="DQ150" s="1">
        <f t="shared" si="92"/>
        <v>16</v>
      </c>
      <c r="DR150" s="1">
        <f t="shared" si="92"/>
        <v>16</v>
      </c>
      <c r="DS150" s="1">
        <f t="shared" si="92"/>
        <v>16</v>
      </c>
      <c r="DT150" s="1">
        <f t="shared" si="92"/>
        <v>16</v>
      </c>
      <c r="DU150" s="1">
        <f t="shared" si="92"/>
        <v>16</v>
      </c>
      <c r="DV150" s="1">
        <f t="shared" si="92"/>
        <v>16</v>
      </c>
      <c r="DW150" s="1">
        <f t="shared" si="92"/>
        <v>16</v>
      </c>
      <c r="DX150" s="1">
        <f t="shared" si="92"/>
        <v>16</v>
      </c>
      <c r="DY150" s="1">
        <f t="shared" si="92"/>
        <v>16</v>
      </c>
      <c r="DZ150" s="1">
        <f t="shared" si="92"/>
        <v>16</v>
      </c>
      <c r="EA150" s="1">
        <f t="shared" si="92"/>
        <v>16</v>
      </c>
      <c r="EB150" s="1">
        <f t="shared" si="92"/>
        <v>16</v>
      </c>
      <c r="EC150" s="1">
        <f t="shared" si="92"/>
        <v>16</v>
      </c>
      <c r="ED150" s="1">
        <f t="shared" ref="ED150:GO150" si="93">EC150+ED23-ED88</f>
        <v>16</v>
      </c>
      <c r="EE150" s="1">
        <f t="shared" si="93"/>
        <v>16</v>
      </c>
      <c r="EF150" s="1">
        <f t="shared" si="93"/>
        <v>16</v>
      </c>
      <c r="EG150" s="1">
        <f t="shared" si="93"/>
        <v>16</v>
      </c>
      <c r="EH150" s="1">
        <f t="shared" si="93"/>
        <v>16</v>
      </c>
      <c r="EI150" s="1">
        <f t="shared" si="93"/>
        <v>16</v>
      </c>
      <c r="EJ150" s="1">
        <f t="shared" si="93"/>
        <v>16</v>
      </c>
      <c r="EK150" s="1">
        <f t="shared" si="93"/>
        <v>16</v>
      </c>
      <c r="EL150" s="1">
        <f t="shared" si="93"/>
        <v>16</v>
      </c>
      <c r="EM150" s="1">
        <f t="shared" si="93"/>
        <v>16</v>
      </c>
      <c r="EN150" s="1">
        <f t="shared" si="93"/>
        <v>16</v>
      </c>
      <c r="EO150" s="1">
        <f t="shared" si="93"/>
        <v>16</v>
      </c>
      <c r="EP150" s="1">
        <f t="shared" si="93"/>
        <v>16</v>
      </c>
      <c r="EQ150" s="1">
        <f t="shared" si="93"/>
        <v>16</v>
      </c>
      <c r="ER150" s="1">
        <f t="shared" si="93"/>
        <v>16</v>
      </c>
      <c r="ES150" s="1">
        <f t="shared" si="93"/>
        <v>16</v>
      </c>
      <c r="ET150" s="1">
        <f t="shared" si="93"/>
        <v>16</v>
      </c>
      <c r="EU150" s="1">
        <f t="shared" si="93"/>
        <v>16</v>
      </c>
      <c r="EV150" s="1">
        <f t="shared" si="93"/>
        <v>16</v>
      </c>
      <c r="EW150" s="1">
        <f t="shared" si="93"/>
        <v>16</v>
      </c>
      <c r="EX150" s="1">
        <f t="shared" si="93"/>
        <v>16</v>
      </c>
      <c r="EY150" s="1">
        <f t="shared" si="93"/>
        <v>16</v>
      </c>
      <c r="EZ150" s="1">
        <f t="shared" si="93"/>
        <v>16</v>
      </c>
      <c r="FA150" s="1">
        <f t="shared" si="93"/>
        <v>16</v>
      </c>
      <c r="FB150" s="1">
        <f t="shared" si="93"/>
        <v>16</v>
      </c>
      <c r="FC150" s="1">
        <f t="shared" si="93"/>
        <v>16</v>
      </c>
      <c r="FD150" s="1">
        <f t="shared" si="93"/>
        <v>16</v>
      </c>
      <c r="FE150" s="1">
        <f t="shared" si="93"/>
        <v>16</v>
      </c>
      <c r="FF150" s="1">
        <f t="shared" si="93"/>
        <v>16</v>
      </c>
      <c r="FG150" s="1">
        <f t="shared" si="93"/>
        <v>16</v>
      </c>
      <c r="FH150" s="1">
        <f t="shared" si="93"/>
        <v>16</v>
      </c>
      <c r="FI150" s="1">
        <f t="shared" si="93"/>
        <v>16</v>
      </c>
      <c r="FJ150" s="1">
        <f t="shared" si="93"/>
        <v>16</v>
      </c>
      <c r="FK150" s="1">
        <f t="shared" si="93"/>
        <v>16</v>
      </c>
      <c r="FL150" s="1">
        <f t="shared" si="93"/>
        <v>16</v>
      </c>
      <c r="FM150" s="1">
        <f t="shared" si="93"/>
        <v>16</v>
      </c>
      <c r="FN150" s="1">
        <f t="shared" si="93"/>
        <v>16</v>
      </c>
      <c r="FO150" s="1">
        <f t="shared" si="93"/>
        <v>16</v>
      </c>
      <c r="FP150" s="1">
        <f t="shared" si="93"/>
        <v>16</v>
      </c>
      <c r="FQ150" s="1">
        <f t="shared" si="93"/>
        <v>16</v>
      </c>
      <c r="FR150" s="1">
        <f t="shared" si="93"/>
        <v>16</v>
      </c>
      <c r="FS150" s="1">
        <f t="shared" si="93"/>
        <v>16</v>
      </c>
      <c r="FT150" s="1">
        <f t="shared" si="93"/>
        <v>16</v>
      </c>
      <c r="FU150" s="1">
        <f t="shared" si="93"/>
        <v>16</v>
      </c>
      <c r="FV150" s="1">
        <f t="shared" si="93"/>
        <v>16</v>
      </c>
      <c r="FW150" s="1">
        <f t="shared" si="93"/>
        <v>16</v>
      </c>
      <c r="FX150" s="1">
        <f t="shared" si="93"/>
        <v>16</v>
      </c>
      <c r="FY150" s="1">
        <f t="shared" si="93"/>
        <v>16</v>
      </c>
      <c r="FZ150" s="1">
        <f t="shared" si="93"/>
        <v>16</v>
      </c>
      <c r="GA150" s="1">
        <f t="shared" si="93"/>
        <v>16</v>
      </c>
      <c r="GB150" s="1">
        <f t="shared" si="93"/>
        <v>16</v>
      </c>
      <c r="GC150" s="1">
        <f t="shared" si="93"/>
        <v>16</v>
      </c>
      <c r="GD150" s="1">
        <f t="shared" si="93"/>
        <v>16</v>
      </c>
      <c r="GE150" s="1">
        <f t="shared" si="93"/>
        <v>16</v>
      </c>
      <c r="GF150" s="1">
        <f t="shared" si="93"/>
        <v>16</v>
      </c>
      <c r="GG150" s="1">
        <f t="shared" si="93"/>
        <v>16</v>
      </c>
      <c r="GH150" s="1">
        <f t="shared" si="93"/>
        <v>16</v>
      </c>
      <c r="GI150" s="1">
        <f t="shared" si="93"/>
        <v>16</v>
      </c>
      <c r="GJ150" s="1">
        <f t="shared" si="93"/>
        <v>16</v>
      </c>
      <c r="GK150" s="1">
        <f t="shared" si="93"/>
        <v>16</v>
      </c>
      <c r="GL150" s="1">
        <f t="shared" si="93"/>
        <v>16</v>
      </c>
      <c r="GM150" s="1">
        <f t="shared" si="93"/>
        <v>16</v>
      </c>
      <c r="GN150" s="1">
        <f t="shared" si="93"/>
        <v>16</v>
      </c>
      <c r="GO150" s="1">
        <f t="shared" si="93"/>
        <v>16</v>
      </c>
      <c r="GP150" s="1">
        <f t="shared" ref="GP150:GY150" si="94">GO150+GP23-GP88</f>
        <v>16</v>
      </c>
      <c r="GQ150" s="1">
        <f t="shared" si="94"/>
        <v>16</v>
      </c>
      <c r="GR150" s="1">
        <f t="shared" si="94"/>
        <v>16</v>
      </c>
      <c r="GS150" s="1">
        <f t="shared" si="94"/>
        <v>16</v>
      </c>
      <c r="GT150" s="1">
        <f t="shared" si="94"/>
        <v>16</v>
      </c>
      <c r="GU150" s="1">
        <f t="shared" si="94"/>
        <v>16</v>
      </c>
      <c r="GV150" s="1">
        <f t="shared" si="94"/>
        <v>16</v>
      </c>
      <c r="GW150" s="1">
        <f t="shared" si="94"/>
        <v>16</v>
      </c>
      <c r="GX150" s="1">
        <f t="shared" si="94"/>
        <v>16</v>
      </c>
      <c r="GY150" s="1">
        <f t="shared" si="94"/>
        <v>16</v>
      </c>
    </row>
    <row r="151" spans="1:207" hidden="1">
      <c r="A151" s="4" t="s">
        <v>937</v>
      </c>
      <c r="B151" s="3">
        <f t="shared" si="34"/>
        <v>46104144</v>
      </c>
      <c r="C151" s="3" t="str">
        <f t="shared" si="34"/>
        <v>Q.PEAK DUO L-G6P.2</v>
      </c>
      <c r="D151" s="2">
        <f t="shared" si="34"/>
        <v>420</v>
      </c>
      <c r="E151" s="1">
        <f t="shared" si="17"/>
        <v>0</v>
      </c>
      <c r="F151" s="1">
        <f t="shared" ref="F151:BQ151" si="95">E151+F24-F89</f>
        <v>0</v>
      </c>
      <c r="G151" s="1">
        <f t="shared" si="95"/>
        <v>0</v>
      </c>
      <c r="H151" s="1">
        <f t="shared" si="95"/>
        <v>0</v>
      </c>
      <c r="I151" s="1">
        <f t="shared" si="95"/>
        <v>0</v>
      </c>
      <c r="J151" s="1">
        <f t="shared" si="95"/>
        <v>0</v>
      </c>
      <c r="K151" s="1">
        <f t="shared" si="95"/>
        <v>0</v>
      </c>
      <c r="L151" s="1">
        <f t="shared" si="95"/>
        <v>0</v>
      </c>
      <c r="M151" s="1">
        <f t="shared" si="95"/>
        <v>0</v>
      </c>
      <c r="N151" s="1">
        <f t="shared" si="95"/>
        <v>0</v>
      </c>
      <c r="O151" s="1">
        <f t="shared" si="95"/>
        <v>0</v>
      </c>
      <c r="P151" s="1">
        <f t="shared" si="95"/>
        <v>0</v>
      </c>
      <c r="Q151" s="1">
        <f t="shared" si="95"/>
        <v>0</v>
      </c>
      <c r="R151" s="1">
        <f t="shared" si="95"/>
        <v>0</v>
      </c>
      <c r="S151" s="1">
        <f t="shared" si="95"/>
        <v>0</v>
      </c>
      <c r="T151" s="1">
        <f t="shared" si="95"/>
        <v>0</v>
      </c>
      <c r="U151" s="1">
        <f t="shared" si="95"/>
        <v>0</v>
      </c>
      <c r="V151" s="1">
        <f t="shared" si="95"/>
        <v>0</v>
      </c>
      <c r="W151" s="1">
        <f t="shared" si="95"/>
        <v>0</v>
      </c>
      <c r="X151" s="1">
        <f t="shared" si="95"/>
        <v>0</v>
      </c>
      <c r="Y151" s="1">
        <f t="shared" si="95"/>
        <v>0</v>
      </c>
      <c r="Z151" s="1">
        <f t="shared" si="95"/>
        <v>0</v>
      </c>
      <c r="AA151" s="1">
        <f t="shared" si="95"/>
        <v>0</v>
      </c>
      <c r="AB151" s="1">
        <f t="shared" si="95"/>
        <v>0</v>
      </c>
      <c r="AC151" s="1">
        <f t="shared" si="95"/>
        <v>0</v>
      </c>
      <c r="AD151" s="1">
        <f t="shared" si="95"/>
        <v>0</v>
      </c>
      <c r="AE151" s="1">
        <f t="shared" si="95"/>
        <v>0</v>
      </c>
      <c r="AF151" s="1">
        <f t="shared" si="95"/>
        <v>0</v>
      </c>
      <c r="AG151" s="1">
        <f t="shared" si="95"/>
        <v>0</v>
      </c>
      <c r="AH151" s="1">
        <f t="shared" si="95"/>
        <v>0</v>
      </c>
      <c r="AI151" s="1">
        <f t="shared" si="95"/>
        <v>0</v>
      </c>
      <c r="AJ151" s="1">
        <f t="shared" si="95"/>
        <v>0</v>
      </c>
      <c r="AK151" s="1">
        <f t="shared" si="95"/>
        <v>0</v>
      </c>
      <c r="AL151" s="1">
        <f t="shared" si="95"/>
        <v>0</v>
      </c>
      <c r="AM151" s="1">
        <f t="shared" si="95"/>
        <v>0</v>
      </c>
      <c r="AN151" s="1">
        <f t="shared" si="95"/>
        <v>0</v>
      </c>
      <c r="AO151" s="1">
        <f t="shared" si="95"/>
        <v>0</v>
      </c>
      <c r="AP151" s="1">
        <f t="shared" si="95"/>
        <v>0</v>
      </c>
      <c r="AQ151" s="1">
        <f t="shared" si="95"/>
        <v>0</v>
      </c>
      <c r="AR151" s="1">
        <f t="shared" si="95"/>
        <v>0</v>
      </c>
      <c r="AS151" s="1">
        <f t="shared" si="95"/>
        <v>0</v>
      </c>
      <c r="AT151" s="1">
        <f t="shared" si="95"/>
        <v>0</v>
      </c>
      <c r="AU151" s="1">
        <f t="shared" si="95"/>
        <v>0</v>
      </c>
      <c r="AV151" s="1">
        <f t="shared" si="95"/>
        <v>0</v>
      </c>
      <c r="AW151" s="1">
        <f t="shared" si="95"/>
        <v>0</v>
      </c>
      <c r="AX151" s="1">
        <f t="shared" si="95"/>
        <v>0</v>
      </c>
      <c r="AY151" s="1">
        <f t="shared" si="95"/>
        <v>0</v>
      </c>
      <c r="AZ151" s="1">
        <f t="shared" si="95"/>
        <v>0</v>
      </c>
      <c r="BA151" s="1">
        <f t="shared" si="95"/>
        <v>0</v>
      </c>
      <c r="BB151" s="1">
        <f t="shared" si="95"/>
        <v>0</v>
      </c>
      <c r="BC151" s="1">
        <f t="shared" si="95"/>
        <v>0</v>
      </c>
      <c r="BD151" s="1">
        <f t="shared" si="95"/>
        <v>0</v>
      </c>
      <c r="BE151" s="1">
        <f t="shared" si="95"/>
        <v>116</v>
      </c>
      <c r="BF151" s="1">
        <f t="shared" si="95"/>
        <v>116</v>
      </c>
      <c r="BG151" s="1">
        <f t="shared" si="95"/>
        <v>116</v>
      </c>
      <c r="BH151" s="1">
        <f t="shared" si="95"/>
        <v>116</v>
      </c>
      <c r="BI151" s="1">
        <f t="shared" si="95"/>
        <v>116</v>
      </c>
      <c r="BJ151" s="1">
        <f t="shared" si="95"/>
        <v>116</v>
      </c>
      <c r="BK151" s="1">
        <f t="shared" si="95"/>
        <v>116</v>
      </c>
      <c r="BL151" s="1">
        <f t="shared" si="95"/>
        <v>116</v>
      </c>
      <c r="BM151" s="1">
        <f t="shared" si="95"/>
        <v>116</v>
      </c>
      <c r="BN151" s="1">
        <f t="shared" si="95"/>
        <v>116</v>
      </c>
      <c r="BO151" s="1">
        <f t="shared" si="95"/>
        <v>116</v>
      </c>
      <c r="BP151" s="1">
        <f t="shared" si="95"/>
        <v>116</v>
      </c>
      <c r="BQ151" s="1">
        <f t="shared" si="95"/>
        <v>116</v>
      </c>
      <c r="BR151" s="1">
        <f t="shared" ref="BR151:EC151" si="96">BQ151+BR24-BR89</f>
        <v>116</v>
      </c>
      <c r="BS151" s="1">
        <f t="shared" si="96"/>
        <v>116</v>
      </c>
      <c r="BT151" s="1">
        <f t="shared" si="96"/>
        <v>116</v>
      </c>
      <c r="BU151" s="1">
        <f t="shared" si="96"/>
        <v>116</v>
      </c>
      <c r="BV151" s="1">
        <f t="shared" si="96"/>
        <v>116</v>
      </c>
      <c r="BW151" s="1">
        <f t="shared" si="96"/>
        <v>116</v>
      </c>
      <c r="BX151" s="1">
        <f t="shared" si="96"/>
        <v>116</v>
      </c>
      <c r="BY151" s="1">
        <f t="shared" si="96"/>
        <v>116</v>
      </c>
      <c r="BZ151" s="1">
        <f t="shared" si="96"/>
        <v>116</v>
      </c>
      <c r="CA151" s="1">
        <f t="shared" si="96"/>
        <v>116</v>
      </c>
      <c r="CB151" s="1">
        <f t="shared" si="96"/>
        <v>116</v>
      </c>
      <c r="CC151" s="1">
        <f t="shared" si="96"/>
        <v>116</v>
      </c>
      <c r="CD151" s="1">
        <f t="shared" si="96"/>
        <v>116</v>
      </c>
      <c r="CE151" s="1">
        <f t="shared" si="96"/>
        <v>116</v>
      </c>
      <c r="CF151" s="1">
        <f t="shared" si="96"/>
        <v>116</v>
      </c>
      <c r="CG151" s="1">
        <f t="shared" si="96"/>
        <v>116</v>
      </c>
      <c r="CH151" s="1">
        <f t="shared" si="96"/>
        <v>116</v>
      </c>
      <c r="CI151" s="1">
        <f t="shared" si="96"/>
        <v>116</v>
      </c>
      <c r="CJ151" s="1">
        <f t="shared" si="96"/>
        <v>116</v>
      </c>
      <c r="CK151" s="1">
        <f t="shared" si="96"/>
        <v>116</v>
      </c>
      <c r="CL151" s="1">
        <f t="shared" si="96"/>
        <v>116</v>
      </c>
      <c r="CM151" s="1">
        <f t="shared" si="96"/>
        <v>116</v>
      </c>
      <c r="CN151" s="1">
        <f t="shared" si="96"/>
        <v>116</v>
      </c>
      <c r="CO151" s="1">
        <f t="shared" si="96"/>
        <v>116</v>
      </c>
      <c r="CP151" s="1">
        <f t="shared" si="96"/>
        <v>116</v>
      </c>
      <c r="CQ151" s="1">
        <f t="shared" si="96"/>
        <v>116</v>
      </c>
      <c r="CR151" s="1">
        <f t="shared" si="96"/>
        <v>116</v>
      </c>
      <c r="CS151" s="1">
        <f t="shared" si="96"/>
        <v>116</v>
      </c>
      <c r="CT151" s="1">
        <f t="shared" si="96"/>
        <v>116</v>
      </c>
      <c r="CU151" s="1">
        <f t="shared" si="96"/>
        <v>116</v>
      </c>
      <c r="CV151" s="1">
        <f t="shared" si="96"/>
        <v>116</v>
      </c>
      <c r="CW151" s="1">
        <f t="shared" si="96"/>
        <v>116</v>
      </c>
      <c r="CX151" s="1">
        <f t="shared" si="96"/>
        <v>116</v>
      </c>
      <c r="CY151" s="1">
        <f t="shared" si="96"/>
        <v>116</v>
      </c>
      <c r="CZ151" s="1">
        <f t="shared" si="96"/>
        <v>116</v>
      </c>
      <c r="DA151" s="1">
        <f t="shared" si="96"/>
        <v>116</v>
      </c>
      <c r="DB151" s="1">
        <f t="shared" si="96"/>
        <v>116</v>
      </c>
      <c r="DC151" s="1">
        <f t="shared" si="96"/>
        <v>116</v>
      </c>
      <c r="DD151" s="1">
        <f t="shared" si="96"/>
        <v>116</v>
      </c>
      <c r="DE151" s="1">
        <f t="shared" si="96"/>
        <v>116</v>
      </c>
      <c r="DF151" s="1">
        <f t="shared" si="96"/>
        <v>116</v>
      </c>
      <c r="DG151" s="1">
        <f t="shared" si="96"/>
        <v>116</v>
      </c>
      <c r="DH151" s="1">
        <f t="shared" si="96"/>
        <v>116</v>
      </c>
      <c r="DI151" s="1">
        <f t="shared" si="96"/>
        <v>116</v>
      </c>
      <c r="DJ151" s="1">
        <f t="shared" si="96"/>
        <v>116</v>
      </c>
      <c r="DK151" s="1">
        <f t="shared" si="96"/>
        <v>116</v>
      </c>
      <c r="DL151" s="1">
        <f t="shared" si="96"/>
        <v>116</v>
      </c>
      <c r="DM151" s="1">
        <f t="shared" si="96"/>
        <v>116</v>
      </c>
      <c r="DN151" s="1">
        <f t="shared" si="96"/>
        <v>116</v>
      </c>
      <c r="DO151" s="1">
        <f t="shared" si="96"/>
        <v>116</v>
      </c>
      <c r="DP151" s="1">
        <f t="shared" si="96"/>
        <v>116</v>
      </c>
      <c r="DQ151" s="1">
        <f t="shared" si="96"/>
        <v>116</v>
      </c>
      <c r="DR151" s="1">
        <f t="shared" si="96"/>
        <v>116</v>
      </c>
      <c r="DS151" s="1">
        <f t="shared" si="96"/>
        <v>116</v>
      </c>
      <c r="DT151" s="1">
        <f t="shared" si="96"/>
        <v>116</v>
      </c>
      <c r="DU151" s="1">
        <f t="shared" si="96"/>
        <v>116</v>
      </c>
      <c r="DV151" s="1">
        <f t="shared" si="96"/>
        <v>116</v>
      </c>
      <c r="DW151" s="1">
        <f t="shared" si="96"/>
        <v>116</v>
      </c>
      <c r="DX151" s="1">
        <f t="shared" si="96"/>
        <v>116</v>
      </c>
      <c r="DY151" s="1">
        <f t="shared" si="96"/>
        <v>116</v>
      </c>
      <c r="DZ151" s="1">
        <f t="shared" si="96"/>
        <v>116</v>
      </c>
      <c r="EA151" s="1">
        <f t="shared" si="96"/>
        <v>116</v>
      </c>
      <c r="EB151" s="1">
        <f t="shared" si="96"/>
        <v>116</v>
      </c>
      <c r="EC151" s="1">
        <f t="shared" si="96"/>
        <v>116</v>
      </c>
      <c r="ED151" s="1">
        <f t="shared" ref="ED151:GO151" si="97">EC151+ED24-ED89</f>
        <v>116</v>
      </c>
      <c r="EE151" s="1">
        <f t="shared" si="97"/>
        <v>116</v>
      </c>
      <c r="EF151" s="1">
        <f t="shared" si="97"/>
        <v>116</v>
      </c>
      <c r="EG151" s="1">
        <f t="shared" si="97"/>
        <v>116</v>
      </c>
      <c r="EH151" s="1">
        <f t="shared" si="97"/>
        <v>116</v>
      </c>
      <c r="EI151" s="1">
        <f t="shared" si="97"/>
        <v>116</v>
      </c>
      <c r="EJ151" s="1">
        <f t="shared" si="97"/>
        <v>116</v>
      </c>
      <c r="EK151" s="1">
        <f t="shared" si="97"/>
        <v>116</v>
      </c>
      <c r="EL151" s="1">
        <f t="shared" si="97"/>
        <v>116</v>
      </c>
      <c r="EM151" s="1">
        <f t="shared" si="97"/>
        <v>116</v>
      </c>
      <c r="EN151" s="1">
        <f t="shared" si="97"/>
        <v>116</v>
      </c>
      <c r="EO151" s="1">
        <f t="shared" si="97"/>
        <v>116</v>
      </c>
      <c r="EP151" s="1">
        <f t="shared" si="97"/>
        <v>116</v>
      </c>
      <c r="EQ151" s="1">
        <f t="shared" si="97"/>
        <v>116</v>
      </c>
      <c r="ER151" s="1">
        <f t="shared" si="97"/>
        <v>116</v>
      </c>
      <c r="ES151" s="1">
        <f t="shared" si="97"/>
        <v>116</v>
      </c>
      <c r="ET151" s="1">
        <f t="shared" si="97"/>
        <v>116</v>
      </c>
      <c r="EU151" s="1">
        <f t="shared" si="97"/>
        <v>116</v>
      </c>
      <c r="EV151" s="1">
        <f t="shared" si="97"/>
        <v>116</v>
      </c>
      <c r="EW151" s="1">
        <f t="shared" si="97"/>
        <v>116</v>
      </c>
      <c r="EX151" s="1">
        <f t="shared" si="97"/>
        <v>116</v>
      </c>
      <c r="EY151" s="1">
        <f t="shared" si="97"/>
        <v>116</v>
      </c>
      <c r="EZ151" s="1">
        <f t="shared" si="97"/>
        <v>116</v>
      </c>
      <c r="FA151" s="1">
        <f t="shared" si="97"/>
        <v>116</v>
      </c>
      <c r="FB151" s="1">
        <f t="shared" si="97"/>
        <v>116</v>
      </c>
      <c r="FC151" s="1">
        <f t="shared" si="97"/>
        <v>116</v>
      </c>
      <c r="FD151" s="1">
        <f t="shared" si="97"/>
        <v>116</v>
      </c>
      <c r="FE151" s="1">
        <f t="shared" si="97"/>
        <v>116</v>
      </c>
      <c r="FF151" s="1">
        <f t="shared" si="97"/>
        <v>116</v>
      </c>
      <c r="FG151" s="1">
        <f t="shared" si="97"/>
        <v>116</v>
      </c>
      <c r="FH151" s="1">
        <f t="shared" si="97"/>
        <v>116</v>
      </c>
      <c r="FI151" s="1">
        <f t="shared" si="97"/>
        <v>116</v>
      </c>
      <c r="FJ151" s="1">
        <f t="shared" si="97"/>
        <v>116</v>
      </c>
      <c r="FK151" s="1">
        <f t="shared" si="97"/>
        <v>116</v>
      </c>
      <c r="FL151" s="1">
        <f t="shared" si="97"/>
        <v>116</v>
      </c>
      <c r="FM151" s="1">
        <f t="shared" si="97"/>
        <v>116</v>
      </c>
      <c r="FN151" s="1">
        <f t="shared" si="97"/>
        <v>116</v>
      </c>
      <c r="FO151" s="1">
        <f t="shared" si="97"/>
        <v>116</v>
      </c>
      <c r="FP151" s="1">
        <f t="shared" si="97"/>
        <v>116</v>
      </c>
      <c r="FQ151" s="1">
        <f t="shared" si="97"/>
        <v>116</v>
      </c>
      <c r="FR151" s="1">
        <f t="shared" si="97"/>
        <v>116</v>
      </c>
      <c r="FS151" s="1">
        <f t="shared" si="97"/>
        <v>116</v>
      </c>
      <c r="FT151" s="1">
        <f t="shared" si="97"/>
        <v>116</v>
      </c>
      <c r="FU151" s="1">
        <f t="shared" si="97"/>
        <v>116</v>
      </c>
      <c r="FV151" s="1">
        <f t="shared" si="97"/>
        <v>116</v>
      </c>
      <c r="FW151" s="1">
        <f t="shared" si="97"/>
        <v>116</v>
      </c>
      <c r="FX151" s="1">
        <f t="shared" si="97"/>
        <v>116</v>
      </c>
      <c r="FY151" s="1">
        <f t="shared" si="97"/>
        <v>116</v>
      </c>
      <c r="FZ151" s="1">
        <f t="shared" si="97"/>
        <v>116</v>
      </c>
      <c r="GA151" s="1">
        <f t="shared" si="97"/>
        <v>116</v>
      </c>
      <c r="GB151" s="1">
        <f t="shared" si="97"/>
        <v>116</v>
      </c>
      <c r="GC151" s="1">
        <f t="shared" si="97"/>
        <v>116</v>
      </c>
      <c r="GD151" s="1">
        <f t="shared" si="97"/>
        <v>116</v>
      </c>
      <c r="GE151" s="1">
        <f t="shared" si="97"/>
        <v>116</v>
      </c>
      <c r="GF151" s="1">
        <f t="shared" si="97"/>
        <v>116</v>
      </c>
      <c r="GG151" s="1">
        <f t="shared" si="97"/>
        <v>116</v>
      </c>
      <c r="GH151" s="1">
        <f t="shared" si="97"/>
        <v>116</v>
      </c>
      <c r="GI151" s="1">
        <f t="shared" si="97"/>
        <v>116</v>
      </c>
      <c r="GJ151" s="1">
        <f t="shared" si="97"/>
        <v>116</v>
      </c>
      <c r="GK151" s="1">
        <f t="shared" si="97"/>
        <v>116</v>
      </c>
      <c r="GL151" s="1">
        <f t="shared" si="97"/>
        <v>116</v>
      </c>
      <c r="GM151" s="1">
        <f t="shared" si="97"/>
        <v>116</v>
      </c>
      <c r="GN151" s="1">
        <f t="shared" si="97"/>
        <v>116</v>
      </c>
      <c r="GO151" s="1">
        <f t="shared" si="97"/>
        <v>116</v>
      </c>
      <c r="GP151" s="1">
        <f t="shared" ref="GP151:GY151" si="98">GO151+GP24-GP89</f>
        <v>116</v>
      </c>
      <c r="GQ151" s="1">
        <f t="shared" si="98"/>
        <v>116</v>
      </c>
      <c r="GR151" s="1">
        <f t="shared" si="98"/>
        <v>116</v>
      </c>
      <c r="GS151" s="1">
        <f t="shared" si="98"/>
        <v>116</v>
      </c>
      <c r="GT151" s="1">
        <f t="shared" si="98"/>
        <v>116</v>
      </c>
      <c r="GU151" s="1">
        <f t="shared" si="98"/>
        <v>116</v>
      </c>
      <c r="GV151" s="1">
        <f t="shared" si="98"/>
        <v>116</v>
      </c>
      <c r="GW151" s="1">
        <f t="shared" si="98"/>
        <v>116</v>
      </c>
      <c r="GX151" s="1">
        <f t="shared" si="98"/>
        <v>116</v>
      </c>
      <c r="GY151" s="1">
        <f t="shared" si="98"/>
        <v>116</v>
      </c>
    </row>
    <row r="152" spans="1:207" hidden="1">
      <c r="A152" s="4" t="s">
        <v>937</v>
      </c>
      <c r="B152" s="3">
        <f t="shared" si="34"/>
        <v>46104145</v>
      </c>
      <c r="C152" s="3" t="str">
        <f t="shared" si="34"/>
        <v>Q.PEAK DUO L-G6P.2</v>
      </c>
      <c r="D152" s="2">
        <f t="shared" si="34"/>
        <v>425</v>
      </c>
      <c r="E152" s="1">
        <f t="shared" si="17"/>
        <v>0</v>
      </c>
      <c r="F152" s="1">
        <f t="shared" ref="F152:BQ152" si="99">E152+F25-F90</f>
        <v>0</v>
      </c>
      <c r="G152" s="1">
        <f t="shared" si="99"/>
        <v>0</v>
      </c>
      <c r="H152" s="1">
        <f t="shared" si="99"/>
        <v>0</v>
      </c>
      <c r="I152" s="1">
        <f t="shared" si="99"/>
        <v>0</v>
      </c>
      <c r="J152" s="1">
        <f t="shared" si="99"/>
        <v>0</v>
      </c>
      <c r="K152" s="1">
        <f t="shared" si="99"/>
        <v>0</v>
      </c>
      <c r="L152" s="1">
        <f t="shared" si="99"/>
        <v>0</v>
      </c>
      <c r="M152" s="1">
        <f t="shared" si="99"/>
        <v>0</v>
      </c>
      <c r="N152" s="1">
        <f t="shared" si="99"/>
        <v>0</v>
      </c>
      <c r="O152" s="1">
        <f t="shared" si="99"/>
        <v>0</v>
      </c>
      <c r="P152" s="1">
        <f t="shared" si="99"/>
        <v>0</v>
      </c>
      <c r="Q152" s="1">
        <f t="shared" si="99"/>
        <v>0</v>
      </c>
      <c r="R152" s="1">
        <f t="shared" si="99"/>
        <v>0</v>
      </c>
      <c r="S152" s="1">
        <f t="shared" si="99"/>
        <v>0</v>
      </c>
      <c r="T152" s="1">
        <f t="shared" si="99"/>
        <v>0</v>
      </c>
      <c r="U152" s="1">
        <f t="shared" si="99"/>
        <v>0</v>
      </c>
      <c r="V152" s="1">
        <f t="shared" si="99"/>
        <v>0</v>
      </c>
      <c r="W152" s="1">
        <f t="shared" si="99"/>
        <v>0</v>
      </c>
      <c r="X152" s="1">
        <f t="shared" si="99"/>
        <v>0</v>
      </c>
      <c r="Y152" s="1">
        <f t="shared" si="99"/>
        <v>0</v>
      </c>
      <c r="Z152" s="1">
        <f t="shared" si="99"/>
        <v>0</v>
      </c>
      <c r="AA152" s="1">
        <f t="shared" si="99"/>
        <v>0</v>
      </c>
      <c r="AB152" s="1">
        <f t="shared" si="99"/>
        <v>0</v>
      </c>
      <c r="AC152" s="1">
        <f t="shared" si="99"/>
        <v>0</v>
      </c>
      <c r="AD152" s="1">
        <f t="shared" si="99"/>
        <v>0</v>
      </c>
      <c r="AE152" s="1">
        <f t="shared" si="99"/>
        <v>0</v>
      </c>
      <c r="AF152" s="1">
        <f t="shared" si="99"/>
        <v>0</v>
      </c>
      <c r="AG152" s="1">
        <f t="shared" si="99"/>
        <v>0</v>
      </c>
      <c r="AH152" s="1">
        <f t="shared" si="99"/>
        <v>0</v>
      </c>
      <c r="AI152" s="1">
        <f t="shared" si="99"/>
        <v>0</v>
      </c>
      <c r="AJ152" s="1">
        <f t="shared" si="99"/>
        <v>0</v>
      </c>
      <c r="AK152" s="1">
        <f t="shared" si="99"/>
        <v>0</v>
      </c>
      <c r="AL152" s="1">
        <f t="shared" si="99"/>
        <v>0</v>
      </c>
      <c r="AM152" s="1">
        <f t="shared" si="99"/>
        <v>0</v>
      </c>
      <c r="AN152" s="1">
        <f t="shared" si="99"/>
        <v>0</v>
      </c>
      <c r="AO152" s="1">
        <f t="shared" si="99"/>
        <v>0</v>
      </c>
      <c r="AP152" s="1">
        <f t="shared" si="99"/>
        <v>0</v>
      </c>
      <c r="AQ152" s="1">
        <f t="shared" si="99"/>
        <v>0</v>
      </c>
      <c r="AR152" s="1">
        <f t="shared" si="99"/>
        <v>0</v>
      </c>
      <c r="AS152" s="1">
        <f t="shared" si="99"/>
        <v>0</v>
      </c>
      <c r="AT152" s="1">
        <f t="shared" si="99"/>
        <v>0</v>
      </c>
      <c r="AU152" s="1">
        <f t="shared" si="99"/>
        <v>0</v>
      </c>
      <c r="AV152" s="1">
        <f t="shared" si="99"/>
        <v>0</v>
      </c>
      <c r="AW152" s="1">
        <f t="shared" si="99"/>
        <v>0</v>
      </c>
      <c r="AX152" s="1">
        <f t="shared" si="99"/>
        <v>0</v>
      </c>
      <c r="AY152" s="1">
        <f t="shared" si="99"/>
        <v>0</v>
      </c>
      <c r="AZ152" s="1">
        <f t="shared" si="99"/>
        <v>0</v>
      </c>
      <c r="BA152" s="1">
        <f t="shared" si="99"/>
        <v>0</v>
      </c>
      <c r="BB152" s="1">
        <f t="shared" si="99"/>
        <v>0</v>
      </c>
      <c r="BC152" s="1">
        <f t="shared" si="99"/>
        <v>0</v>
      </c>
      <c r="BD152" s="1">
        <f t="shared" si="99"/>
        <v>0</v>
      </c>
      <c r="BE152" s="1">
        <f t="shared" si="99"/>
        <v>2</v>
      </c>
      <c r="BF152" s="1">
        <f t="shared" si="99"/>
        <v>2</v>
      </c>
      <c r="BG152" s="1">
        <f t="shared" si="99"/>
        <v>2</v>
      </c>
      <c r="BH152" s="1">
        <f t="shared" si="99"/>
        <v>2</v>
      </c>
      <c r="BI152" s="1">
        <f t="shared" si="99"/>
        <v>2</v>
      </c>
      <c r="BJ152" s="1">
        <f t="shared" si="99"/>
        <v>2</v>
      </c>
      <c r="BK152" s="1">
        <f t="shared" si="99"/>
        <v>2</v>
      </c>
      <c r="BL152" s="1">
        <f t="shared" si="99"/>
        <v>2</v>
      </c>
      <c r="BM152" s="1">
        <f t="shared" si="99"/>
        <v>2</v>
      </c>
      <c r="BN152" s="1">
        <f t="shared" si="99"/>
        <v>2</v>
      </c>
      <c r="BO152" s="1">
        <f t="shared" si="99"/>
        <v>2</v>
      </c>
      <c r="BP152" s="1">
        <f t="shared" si="99"/>
        <v>0</v>
      </c>
      <c r="BQ152" s="1">
        <f t="shared" si="99"/>
        <v>0</v>
      </c>
      <c r="BR152" s="1">
        <f t="shared" ref="BR152:EC152" si="100">BQ152+BR25-BR90</f>
        <v>0</v>
      </c>
      <c r="BS152" s="1">
        <f t="shared" si="100"/>
        <v>0</v>
      </c>
      <c r="BT152" s="1">
        <f t="shared" si="100"/>
        <v>0</v>
      </c>
      <c r="BU152" s="1">
        <f t="shared" si="100"/>
        <v>0</v>
      </c>
      <c r="BV152" s="1">
        <f t="shared" si="100"/>
        <v>0</v>
      </c>
      <c r="BW152" s="1">
        <f t="shared" si="100"/>
        <v>0</v>
      </c>
      <c r="BX152" s="1">
        <f t="shared" si="100"/>
        <v>0</v>
      </c>
      <c r="BY152" s="1">
        <f t="shared" si="100"/>
        <v>0</v>
      </c>
      <c r="BZ152" s="1">
        <f t="shared" si="100"/>
        <v>0</v>
      </c>
      <c r="CA152" s="1">
        <f t="shared" si="100"/>
        <v>0</v>
      </c>
      <c r="CB152" s="1">
        <f t="shared" si="100"/>
        <v>0</v>
      </c>
      <c r="CC152" s="1">
        <f t="shared" si="100"/>
        <v>0</v>
      </c>
      <c r="CD152" s="1">
        <f t="shared" si="100"/>
        <v>0</v>
      </c>
      <c r="CE152" s="1">
        <f t="shared" si="100"/>
        <v>0</v>
      </c>
      <c r="CF152" s="1">
        <f t="shared" si="100"/>
        <v>0</v>
      </c>
      <c r="CG152" s="1">
        <f t="shared" si="100"/>
        <v>0</v>
      </c>
      <c r="CH152" s="1">
        <f t="shared" si="100"/>
        <v>0</v>
      </c>
      <c r="CI152" s="1">
        <f t="shared" si="100"/>
        <v>0</v>
      </c>
      <c r="CJ152" s="1">
        <f t="shared" si="100"/>
        <v>0</v>
      </c>
      <c r="CK152" s="1">
        <f t="shared" si="100"/>
        <v>0</v>
      </c>
      <c r="CL152" s="1">
        <f t="shared" si="100"/>
        <v>0</v>
      </c>
      <c r="CM152" s="1">
        <f t="shared" si="100"/>
        <v>0</v>
      </c>
      <c r="CN152" s="1">
        <f t="shared" si="100"/>
        <v>0</v>
      </c>
      <c r="CO152" s="1">
        <f t="shared" si="100"/>
        <v>0</v>
      </c>
      <c r="CP152" s="1">
        <f t="shared" si="100"/>
        <v>0</v>
      </c>
      <c r="CQ152" s="1">
        <f t="shared" si="100"/>
        <v>0</v>
      </c>
      <c r="CR152" s="1">
        <f t="shared" si="100"/>
        <v>0</v>
      </c>
      <c r="CS152" s="1">
        <f t="shared" si="100"/>
        <v>0</v>
      </c>
      <c r="CT152" s="1">
        <f t="shared" si="100"/>
        <v>0</v>
      </c>
      <c r="CU152" s="1">
        <f t="shared" si="100"/>
        <v>0</v>
      </c>
      <c r="CV152" s="1">
        <f t="shared" si="100"/>
        <v>0</v>
      </c>
      <c r="CW152" s="1">
        <f t="shared" si="100"/>
        <v>0</v>
      </c>
      <c r="CX152" s="1">
        <f t="shared" si="100"/>
        <v>0</v>
      </c>
      <c r="CY152" s="1">
        <f t="shared" si="100"/>
        <v>0</v>
      </c>
      <c r="CZ152" s="1">
        <f t="shared" si="100"/>
        <v>0</v>
      </c>
      <c r="DA152" s="1">
        <f t="shared" si="100"/>
        <v>0</v>
      </c>
      <c r="DB152" s="1">
        <f t="shared" si="100"/>
        <v>0</v>
      </c>
      <c r="DC152" s="1">
        <f t="shared" si="100"/>
        <v>0</v>
      </c>
      <c r="DD152" s="1">
        <f t="shared" si="100"/>
        <v>0</v>
      </c>
      <c r="DE152" s="1">
        <f t="shared" si="100"/>
        <v>0</v>
      </c>
      <c r="DF152" s="1">
        <f t="shared" si="100"/>
        <v>0</v>
      </c>
      <c r="DG152" s="1">
        <f t="shared" si="100"/>
        <v>0</v>
      </c>
      <c r="DH152" s="1">
        <f t="shared" si="100"/>
        <v>0</v>
      </c>
      <c r="DI152" s="1">
        <f t="shared" si="100"/>
        <v>0</v>
      </c>
      <c r="DJ152" s="1">
        <f t="shared" si="100"/>
        <v>0</v>
      </c>
      <c r="DK152" s="1">
        <f t="shared" si="100"/>
        <v>0</v>
      </c>
      <c r="DL152" s="1">
        <f t="shared" si="100"/>
        <v>0</v>
      </c>
      <c r="DM152" s="1">
        <f t="shared" si="100"/>
        <v>0</v>
      </c>
      <c r="DN152" s="1">
        <f t="shared" si="100"/>
        <v>0</v>
      </c>
      <c r="DO152" s="1">
        <f t="shared" si="100"/>
        <v>0</v>
      </c>
      <c r="DP152" s="1">
        <f t="shared" si="100"/>
        <v>0</v>
      </c>
      <c r="DQ152" s="1">
        <f t="shared" si="100"/>
        <v>0</v>
      </c>
      <c r="DR152" s="1">
        <f t="shared" si="100"/>
        <v>0</v>
      </c>
      <c r="DS152" s="1">
        <f t="shared" si="100"/>
        <v>0</v>
      </c>
      <c r="DT152" s="1">
        <f t="shared" si="100"/>
        <v>0</v>
      </c>
      <c r="DU152" s="1">
        <f t="shared" si="100"/>
        <v>0</v>
      </c>
      <c r="DV152" s="1">
        <f t="shared" si="100"/>
        <v>0</v>
      </c>
      <c r="DW152" s="1">
        <f t="shared" si="100"/>
        <v>0</v>
      </c>
      <c r="DX152" s="1">
        <f t="shared" si="100"/>
        <v>0</v>
      </c>
      <c r="DY152" s="1">
        <f t="shared" si="100"/>
        <v>0</v>
      </c>
      <c r="DZ152" s="1">
        <f t="shared" si="100"/>
        <v>0</v>
      </c>
      <c r="EA152" s="1">
        <f t="shared" si="100"/>
        <v>0</v>
      </c>
      <c r="EB152" s="1">
        <f t="shared" si="100"/>
        <v>0</v>
      </c>
      <c r="EC152" s="1">
        <f t="shared" si="100"/>
        <v>0</v>
      </c>
      <c r="ED152" s="1">
        <f t="shared" ref="ED152:GO152" si="101">EC152+ED25-ED90</f>
        <v>0</v>
      </c>
      <c r="EE152" s="1">
        <f t="shared" si="101"/>
        <v>0</v>
      </c>
      <c r="EF152" s="1">
        <f t="shared" si="101"/>
        <v>0</v>
      </c>
      <c r="EG152" s="1">
        <f t="shared" si="101"/>
        <v>0</v>
      </c>
      <c r="EH152" s="1">
        <f t="shared" si="101"/>
        <v>0</v>
      </c>
      <c r="EI152" s="1">
        <f t="shared" si="101"/>
        <v>0</v>
      </c>
      <c r="EJ152" s="1">
        <f t="shared" si="101"/>
        <v>0</v>
      </c>
      <c r="EK152" s="1">
        <f t="shared" si="101"/>
        <v>0</v>
      </c>
      <c r="EL152" s="1">
        <f t="shared" si="101"/>
        <v>0</v>
      </c>
      <c r="EM152" s="1">
        <f t="shared" si="101"/>
        <v>0</v>
      </c>
      <c r="EN152" s="1">
        <f t="shared" si="101"/>
        <v>0</v>
      </c>
      <c r="EO152" s="1">
        <f t="shared" si="101"/>
        <v>0</v>
      </c>
      <c r="EP152" s="1">
        <f t="shared" si="101"/>
        <v>0</v>
      </c>
      <c r="EQ152" s="1">
        <f t="shared" si="101"/>
        <v>0</v>
      </c>
      <c r="ER152" s="1">
        <f t="shared" si="101"/>
        <v>0</v>
      </c>
      <c r="ES152" s="1">
        <f t="shared" si="101"/>
        <v>0</v>
      </c>
      <c r="ET152" s="1">
        <f t="shared" si="101"/>
        <v>0</v>
      </c>
      <c r="EU152" s="1">
        <f t="shared" si="101"/>
        <v>0</v>
      </c>
      <c r="EV152" s="1">
        <f t="shared" si="101"/>
        <v>0</v>
      </c>
      <c r="EW152" s="1">
        <f t="shared" si="101"/>
        <v>0</v>
      </c>
      <c r="EX152" s="1">
        <f t="shared" si="101"/>
        <v>0</v>
      </c>
      <c r="EY152" s="1">
        <f t="shared" si="101"/>
        <v>0</v>
      </c>
      <c r="EZ152" s="1">
        <f t="shared" si="101"/>
        <v>0</v>
      </c>
      <c r="FA152" s="1">
        <f t="shared" si="101"/>
        <v>0</v>
      </c>
      <c r="FB152" s="1">
        <f t="shared" si="101"/>
        <v>0</v>
      </c>
      <c r="FC152" s="1">
        <f t="shared" si="101"/>
        <v>0</v>
      </c>
      <c r="FD152" s="1">
        <f t="shared" si="101"/>
        <v>0</v>
      </c>
      <c r="FE152" s="1">
        <f t="shared" si="101"/>
        <v>0</v>
      </c>
      <c r="FF152" s="1">
        <f t="shared" si="101"/>
        <v>0</v>
      </c>
      <c r="FG152" s="1">
        <f t="shared" si="101"/>
        <v>0</v>
      </c>
      <c r="FH152" s="1">
        <f t="shared" si="101"/>
        <v>0</v>
      </c>
      <c r="FI152" s="1">
        <f t="shared" si="101"/>
        <v>0</v>
      </c>
      <c r="FJ152" s="1">
        <f t="shared" si="101"/>
        <v>0</v>
      </c>
      <c r="FK152" s="1">
        <f t="shared" si="101"/>
        <v>0</v>
      </c>
      <c r="FL152" s="1">
        <f t="shared" si="101"/>
        <v>0</v>
      </c>
      <c r="FM152" s="1">
        <f t="shared" si="101"/>
        <v>0</v>
      </c>
      <c r="FN152" s="1">
        <f t="shared" si="101"/>
        <v>0</v>
      </c>
      <c r="FO152" s="1">
        <f t="shared" si="101"/>
        <v>0</v>
      </c>
      <c r="FP152" s="1">
        <f t="shared" si="101"/>
        <v>0</v>
      </c>
      <c r="FQ152" s="1">
        <f t="shared" si="101"/>
        <v>0</v>
      </c>
      <c r="FR152" s="1">
        <f t="shared" si="101"/>
        <v>0</v>
      </c>
      <c r="FS152" s="1">
        <f t="shared" si="101"/>
        <v>0</v>
      </c>
      <c r="FT152" s="1">
        <f t="shared" si="101"/>
        <v>0</v>
      </c>
      <c r="FU152" s="1">
        <f t="shared" si="101"/>
        <v>0</v>
      </c>
      <c r="FV152" s="1">
        <f t="shared" si="101"/>
        <v>0</v>
      </c>
      <c r="FW152" s="1">
        <f t="shared" si="101"/>
        <v>0</v>
      </c>
      <c r="FX152" s="1">
        <f t="shared" si="101"/>
        <v>0</v>
      </c>
      <c r="FY152" s="1">
        <f t="shared" si="101"/>
        <v>0</v>
      </c>
      <c r="FZ152" s="1">
        <f t="shared" si="101"/>
        <v>0</v>
      </c>
      <c r="GA152" s="1">
        <f t="shared" si="101"/>
        <v>0</v>
      </c>
      <c r="GB152" s="1">
        <f t="shared" si="101"/>
        <v>0</v>
      </c>
      <c r="GC152" s="1">
        <f t="shared" si="101"/>
        <v>0</v>
      </c>
      <c r="GD152" s="1">
        <f t="shared" si="101"/>
        <v>0</v>
      </c>
      <c r="GE152" s="1">
        <f t="shared" si="101"/>
        <v>0</v>
      </c>
      <c r="GF152" s="1">
        <f t="shared" si="101"/>
        <v>0</v>
      </c>
      <c r="GG152" s="1">
        <f t="shared" si="101"/>
        <v>0</v>
      </c>
      <c r="GH152" s="1">
        <f t="shared" si="101"/>
        <v>0</v>
      </c>
      <c r="GI152" s="1">
        <f t="shared" si="101"/>
        <v>0</v>
      </c>
      <c r="GJ152" s="1">
        <f t="shared" si="101"/>
        <v>0</v>
      </c>
      <c r="GK152" s="1">
        <f t="shared" si="101"/>
        <v>0</v>
      </c>
      <c r="GL152" s="1">
        <f t="shared" si="101"/>
        <v>0</v>
      </c>
      <c r="GM152" s="1">
        <f t="shared" si="101"/>
        <v>0</v>
      </c>
      <c r="GN152" s="1">
        <f t="shared" si="101"/>
        <v>0</v>
      </c>
      <c r="GO152" s="1">
        <f t="shared" si="101"/>
        <v>0</v>
      </c>
      <c r="GP152" s="1">
        <f t="shared" ref="GP152:GY152" si="102">GO152+GP25-GP90</f>
        <v>0</v>
      </c>
      <c r="GQ152" s="1">
        <f t="shared" si="102"/>
        <v>0</v>
      </c>
      <c r="GR152" s="1">
        <f t="shared" si="102"/>
        <v>0</v>
      </c>
      <c r="GS152" s="1">
        <f t="shared" si="102"/>
        <v>0</v>
      </c>
      <c r="GT152" s="1">
        <f t="shared" si="102"/>
        <v>0</v>
      </c>
      <c r="GU152" s="1">
        <f t="shared" si="102"/>
        <v>0</v>
      </c>
      <c r="GV152" s="1">
        <f t="shared" si="102"/>
        <v>0</v>
      </c>
      <c r="GW152" s="1">
        <f t="shared" si="102"/>
        <v>0</v>
      </c>
      <c r="GX152" s="1">
        <f t="shared" si="102"/>
        <v>0</v>
      </c>
      <c r="GY152" s="1">
        <f t="shared" si="102"/>
        <v>0</v>
      </c>
    </row>
    <row r="153" spans="1:207" hidden="1">
      <c r="A153" s="4" t="s">
        <v>937</v>
      </c>
      <c r="B153" s="3">
        <f t="shared" ref="B153:D172" si="103">B91</f>
        <v>46106143</v>
      </c>
      <c r="C153" s="3" t="str">
        <f t="shared" si="103"/>
        <v>Q.PEAK DUO L-G6P.2</v>
      </c>
      <c r="D153" s="2">
        <f t="shared" si="103"/>
        <v>415</v>
      </c>
      <c r="E153" s="1">
        <f t="shared" si="17"/>
        <v>0</v>
      </c>
      <c r="F153" s="1">
        <f t="shared" ref="F153:BQ153" si="104">E153+F26-F91</f>
        <v>0</v>
      </c>
      <c r="G153" s="1">
        <f t="shared" si="104"/>
        <v>0</v>
      </c>
      <c r="H153" s="1">
        <f t="shared" si="104"/>
        <v>0</v>
      </c>
      <c r="I153" s="1">
        <f t="shared" si="104"/>
        <v>0</v>
      </c>
      <c r="J153" s="1">
        <f t="shared" si="104"/>
        <v>0</v>
      </c>
      <c r="K153" s="1">
        <f t="shared" si="104"/>
        <v>0</v>
      </c>
      <c r="L153" s="1">
        <f t="shared" si="104"/>
        <v>0</v>
      </c>
      <c r="M153" s="1">
        <f t="shared" si="104"/>
        <v>0</v>
      </c>
      <c r="N153" s="1">
        <f t="shared" si="104"/>
        <v>0</v>
      </c>
      <c r="O153" s="1">
        <f t="shared" si="104"/>
        <v>0</v>
      </c>
      <c r="P153" s="1">
        <f t="shared" si="104"/>
        <v>0</v>
      </c>
      <c r="Q153" s="1">
        <f t="shared" si="104"/>
        <v>0</v>
      </c>
      <c r="R153" s="1">
        <f t="shared" si="104"/>
        <v>0</v>
      </c>
      <c r="S153" s="1">
        <f t="shared" si="104"/>
        <v>0</v>
      </c>
      <c r="T153" s="1">
        <f t="shared" si="104"/>
        <v>0</v>
      </c>
      <c r="U153" s="1">
        <f t="shared" si="104"/>
        <v>0</v>
      </c>
      <c r="V153" s="1">
        <f t="shared" si="104"/>
        <v>0</v>
      </c>
      <c r="W153" s="1">
        <f t="shared" si="104"/>
        <v>0</v>
      </c>
      <c r="X153" s="1">
        <f t="shared" si="104"/>
        <v>0</v>
      </c>
      <c r="Y153" s="1">
        <f t="shared" si="104"/>
        <v>0</v>
      </c>
      <c r="Z153" s="1">
        <f t="shared" si="104"/>
        <v>0</v>
      </c>
      <c r="AA153" s="1">
        <f t="shared" si="104"/>
        <v>0</v>
      </c>
      <c r="AB153" s="1">
        <f t="shared" si="104"/>
        <v>0</v>
      </c>
      <c r="AC153" s="1">
        <f t="shared" si="104"/>
        <v>0</v>
      </c>
      <c r="AD153" s="1">
        <f t="shared" si="104"/>
        <v>0</v>
      </c>
      <c r="AE153" s="1">
        <f t="shared" si="104"/>
        <v>0</v>
      </c>
      <c r="AF153" s="1">
        <f t="shared" si="104"/>
        <v>0</v>
      </c>
      <c r="AG153" s="1">
        <f t="shared" si="104"/>
        <v>0</v>
      </c>
      <c r="AH153" s="1">
        <f t="shared" si="104"/>
        <v>0</v>
      </c>
      <c r="AI153" s="1">
        <f t="shared" si="104"/>
        <v>0</v>
      </c>
      <c r="AJ153" s="1">
        <f t="shared" si="104"/>
        <v>0</v>
      </c>
      <c r="AK153" s="1">
        <f t="shared" si="104"/>
        <v>0</v>
      </c>
      <c r="AL153" s="1">
        <f t="shared" si="104"/>
        <v>0</v>
      </c>
      <c r="AM153" s="1">
        <f t="shared" si="104"/>
        <v>0</v>
      </c>
      <c r="AN153" s="1">
        <f t="shared" si="104"/>
        <v>0</v>
      </c>
      <c r="AO153" s="1">
        <f t="shared" si="104"/>
        <v>0</v>
      </c>
      <c r="AP153" s="1">
        <f t="shared" si="104"/>
        <v>0</v>
      </c>
      <c r="AQ153" s="1">
        <f t="shared" si="104"/>
        <v>0</v>
      </c>
      <c r="AR153" s="1">
        <f t="shared" si="104"/>
        <v>0</v>
      </c>
      <c r="AS153" s="1">
        <f t="shared" si="104"/>
        <v>0</v>
      </c>
      <c r="AT153" s="1">
        <f t="shared" si="104"/>
        <v>0</v>
      </c>
      <c r="AU153" s="1">
        <f t="shared" si="104"/>
        <v>0</v>
      </c>
      <c r="AV153" s="1">
        <f t="shared" si="104"/>
        <v>0</v>
      </c>
      <c r="AW153" s="1">
        <f t="shared" si="104"/>
        <v>0</v>
      </c>
      <c r="AX153" s="1">
        <f t="shared" si="104"/>
        <v>0</v>
      </c>
      <c r="AY153" s="1">
        <f t="shared" si="104"/>
        <v>0</v>
      </c>
      <c r="AZ153" s="1">
        <f t="shared" si="104"/>
        <v>0</v>
      </c>
      <c r="BA153" s="1">
        <f t="shared" si="104"/>
        <v>0</v>
      </c>
      <c r="BB153" s="1">
        <f t="shared" si="104"/>
        <v>0</v>
      </c>
      <c r="BC153" s="1">
        <f t="shared" si="104"/>
        <v>0</v>
      </c>
      <c r="BD153" s="1">
        <f t="shared" si="104"/>
        <v>0</v>
      </c>
      <c r="BE153" s="1">
        <f t="shared" si="104"/>
        <v>27</v>
      </c>
      <c r="BF153" s="1">
        <f t="shared" si="104"/>
        <v>27</v>
      </c>
      <c r="BG153" s="1">
        <f t="shared" si="104"/>
        <v>27</v>
      </c>
      <c r="BH153" s="1">
        <f t="shared" si="104"/>
        <v>27</v>
      </c>
      <c r="BI153" s="1">
        <f t="shared" si="104"/>
        <v>27</v>
      </c>
      <c r="BJ153" s="1">
        <f t="shared" si="104"/>
        <v>27</v>
      </c>
      <c r="BK153" s="1">
        <f t="shared" si="104"/>
        <v>27</v>
      </c>
      <c r="BL153" s="1">
        <f t="shared" si="104"/>
        <v>27</v>
      </c>
      <c r="BM153" s="1">
        <f t="shared" si="104"/>
        <v>27</v>
      </c>
      <c r="BN153" s="1">
        <f t="shared" si="104"/>
        <v>27</v>
      </c>
      <c r="BO153" s="1">
        <f t="shared" si="104"/>
        <v>27</v>
      </c>
      <c r="BP153" s="1">
        <f t="shared" si="104"/>
        <v>27</v>
      </c>
      <c r="BQ153" s="1">
        <f t="shared" si="104"/>
        <v>27</v>
      </c>
      <c r="BR153" s="1">
        <f t="shared" ref="BR153:EC153" si="105">BQ153+BR26-BR91</f>
        <v>27</v>
      </c>
      <c r="BS153" s="1">
        <f t="shared" si="105"/>
        <v>27</v>
      </c>
      <c r="BT153" s="1">
        <f t="shared" si="105"/>
        <v>27</v>
      </c>
      <c r="BU153" s="1">
        <f t="shared" si="105"/>
        <v>27</v>
      </c>
      <c r="BV153" s="1">
        <f t="shared" si="105"/>
        <v>27</v>
      </c>
      <c r="BW153" s="1">
        <f t="shared" si="105"/>
        <v>27</v>
      </c>
      <c r="BX153" s="1">
        <f t="shared" si="105"/>
        <v>27</v>
      </c>
      <c r="BY153" s="1">
        <f t="shared" si="105"/>
        <v>27</v>
      </c>
      <c r="BZ153" s="1">
        <f t="shared" si="105"/>
        <v>27</v>
      </c>
      <c r="CA153" s="1">
        <f t="shared" si="105"/>
        <v>27</v>
      </c>
      <c r="CB153" s="1">
        <f t="shared" si="105"/>
        <v>27</v>
      </c>
      <c r="CC153" s="1">
        <f t="shared" si="105"/>
        <v>27</v>
      </c>
      <c r="CD153" s="1">
        <f t="shared" si="105"/>
        <v>27</v>
      </c>
      <c r="CE153" s="1">
        <f t="shared" si="105"/>
        <v>27</v>
      </c>
      <c r="CF153" s="1">
        <f t="shared" si="105"/>
        <v>27</v>
      </c>
      <c r="CG153" s="1">
        <f t="shared" si="105"/>
        <v>27</v>
      </c>
      <c r="CH153" s="1">
        <f t="shared" si="105"/>
        <v>27</v>
      </c>
      <c r="CI153" s="1">
        <f t="shared" si="105"/>
        <v>27</v>
      </c>
      <c r="CJ153" s="1">
        <f t="shared" si="105"/>
        <v>27</v>
      </c>
      <c r="CK153" s="1">
        <f t="shared" si="105"/>
        <v>27</v>
      </c>
      <c r="CL153" s="1">
        <f t="shared" si="105"/>
        <v>27</v>
      </c>
      <c r="CM153" s="1">
        <f t="shared" si="105"/>
        <v>27</v>
      </c>
      <c r="CN153" s="1">
        <f t="shared" si="105"/>
        <v>27</v>
      </c>
      <c r="CO153" s="1">
        <f t="shared" si="105"/>
        <v>27</v>
      </c>
      <c r="CP153" s="1">
        <f t="shared" si="105"/>
        <v>27</v>
      </c>
      <c r="CQ153" s="1">
        <f t="shared" si="105"/>
        <v>27</v>
      </c>
      <c r="CR153" s="1">
        <f t="shared" si="105"/>
        <v>27</v>
      </c>
      <c r="CS153" s="1">
        <f t="shared" si="105"/>
        <v>27</v>
      </c>
      <c r="CT153" s="1">
        <f t="shared" si="105"/>
        <v>27</v>
      </c>
      <c r="CU153" s="1">
        <f t="shared" si="105"/>
        <v>27</v>
      </c>
      <c r="CV153" s="1">
        <f t="shared" si="105"/>
        <v>27</v>
      </c>
      <c r="CW153" s="1">
        <f t="shared" si="105"/>
        <v>27</v>
      </c>
      <c r="CX153" s="1">
        <f t="shared" si="105"/>
        <v>27</v>
      </c>
      <c r="CY153" s="1">
        <f t="shared" si="105"/>
        <v>27</v>
      </c>
      <c r="CZ153" s="1">
        <f t="shared" si="105"/>
        <v>27</v>
      </c>
      <c r="DA153" s="1">
        <f t="shared" si="105"/>
        <v>27</v>
      </c>
      <c r="DB153" s="1">
        <f t="shared" si="105"/>
        <v>27</v>
      </c>
      <c r="DC153" s="1">
        <f t="shared" si="105"/>
        <v>27</v>
      </c>
      <c r="DD153" s="1">
        <f t="shared" si="105"/>
        <v>27</v>
      </c>
      <c r="DE153" s="1">
        <f t="shared" si="105"/>
        <v>27</v>
      </c>
      <c r="DF153" s="1">
        <f t="shared" si="105"/>
        <v>27</v>
      </c>
      <c r="DG153" s="1">
        <f t="shared" si="105"/>
        <v>27</v>
      </c>
      <c r="DH153" s="1">
        <f t="shared" si="105"/>
        <v>27</v>
      </c>
      <c r="DI153" s="1">
        <f t="shared" si="105"/>
        <v>27</v>
      </c>
      <c r="DJ153" s="1">
        <f t="shared" si="105"/>
        <v>27</v>
      </c>
      <c r="DK153" s="1">
        <f t="shared" si="105"/>
        <v>27</v>
      </c>
      <c r="DL153" s="1">
        <f t="shared" si="105"/>
        <v>27</v>
      </c>
      <c r="DM153" s="1">
        <f t="shared" si="105"/>
        <v>27</v>
      </c>
      <c r="DN153" s="1">
        <f t="shared" si="105"/>
        <v>27</v>
      </c>
      <c r="DO153" s="1">
        <f t="shared" si="105"/>
        <v>27</v>
      </c>
      <c r="DP153" s="1">
        <f t="shared" si="105"/>
        <v>27</v>
      </c>
      <c r="DQ153" s="1">
        <f t="shared" si="105"/>
        <v>27</v>
      </c>
      <c r="DR153" s="1">
        <f t="shared" si="105"/>
        <v>27</v>
      </c>
      <c r="DS153" s="1">
        <f t="shared" si="105"/>
        <v>27</v>
      </c>
      <c r="DT153" s="1">
        <f t="shared" si="105"/>
        <v>27</v>
      </c>
      <c r="DU153" s="1">
        <f t="shared" si="105"/>
        <v>27</v>
      </c>
      <c r="DV153" s="1">
        <f t="shared" si="105"/>
        <v>27</v>
      </c>
      <c r="DW153" s="1">
        <f t="shared" si="105"/>
        <v>27</v>
      </c>
      <c r="DX153" s="1">
        <f t="shared" si="105"/>
        <v>27</v>
      </c>
      <c r="DY153" s="1">
        <f t="shared" si="105"/>
        <v>27</v>
      </c>
      <c r="DZ153" s="1">
        <f t="shared" si="105"/>
        <v>27</v>
      </c>
      <c r="EA153" s="1">
        <f t="shared" si="105"/>
        <v>27</v>
      </c>
      <c r="EB153" s="1">
        <f t="shared" si="105"/>
        <v>27</v>
      </c>
      <c r="EC153" s="1">
        <f t="shared" si="105"/>
        <v>27</v>
      </c>
      <c r="ED153" s="1">
        <f t="shared" ref="ED153:GO153" si="106">EC153+ED26-ED91</f>
        <v>27</v>
      </c>
      <c r="EE153" s="1">
        <f t="shared" si="106"/>
        <v>27</v>
      </c>
      <c r="EF153" s="1">
        <f t="shared" si="106"/>
        <v>27</v>
      </c>
      <c r="EG153" s="1">
        <f t="shared" si="106"/>
        <v>27</v>
      </c>
      <c r="EH153" s="1">
        <f t="shared" si="106"/>
        <v>27</v>
      </c>
      <c r="EI153" s="1">
        <f t="shared" si="106"/>
        <v>27</v>
      </c>
      <c r="EJ153" s="1">
        <f t="shared" si="106"/>
        <v>27</v>
      </c>
      <c r="EK153" s="1">
        <f t="shared" si="106"/>
        <v>27</v>
      </c>
      <c r="EL153" s="1">
        <f t="shared" si="106"/>
        <v>27</v>
      </c>
      <c r="EM153" s="1">
        <f t="shared" si="106"/>
        <v>27</v>
      </c>
      <c r="EN153" s="1">
        <f t="shared" si="106"/>
        <v>27</v>
      </c>
      <c r="EO153" s="1">
        <f t="shared" si="106"/>
        <v>27</v>
      </c>
      <c r="EP153" s="1">
        <f t="shared" si="106"/>
        <v>27</v>
      </c>
      <c r="EQ153" s="1">
        <f t="shared" si="106"/>
        <v>27</v>
      </c>
      <c r="ER153" s="1">
        <f t="shared" si="106"/>
        <v>27</v>
      </c>
      <c r="ES153" s="1">
        <f t="shared" si="106"/>
        <v>27</v>
      </c>
      <c r="ET153" s="1">
        <f t="shared" si="106"/>
        <v>27</v>
      </c>
      <c r="EU153" s="1">
        <f t="shared" si="106"/>
        <v>27</v>
      </c>
      <c r="EV153" s="1">
        <f t="shared" si="106"/>
        <v>27</v>
      </c>
      <c r="EW153" s="1">
        <f t="shared" si="106"/>
        <v>27</v>
      </c>
      <c r="EX153" s="1">
        <f t="shared" si="106"/>
        <v>27</v>
      </c>
      <c r="EY153" s="1">
        <f t="shared" si="106"/>
        <v>27</v>
      </c>
      <c r="EZ153" s="1">
        <f t="shared" si="106"/>
        <v>27</v>
      </c>
      <c r="FA153" s="1">
        <f t="shared" si="106"/>
        <v>27</v>
      </c>
      <c r="FB153" s="1">
        <f t="shared" si="106"/>
        <v>27</v>
      </c>
      <c r="FC153" s="1">
        <f t="shared" si="106"/>
        <v>27</v>
      </c>
      <c r="FD153" s="1">
        <f t="shared" si="106"/>
        <v>27</v>
      </c>
      <c r="FE153" s="1">
        <f t="shared" si="106"/>
        <v>27</v>
      </c>
      <c r="FF153" s="1">
        <f t="shared" si="106"/>
        <v>27</v>
      </c>
      <c r="FG153" s="1">
        <f t="shared" si="106"/>
        <v>27</v>
      </c>
      <c r="FH153" s="1">
        <f t="shared" si="106"/>
        <v>27</v>
      </c>
      <c r="FI153" s="1">
        <f t="shared" si="106"/>
        <v>27</v>
      </c>
      <c r="FJ153" s="1">
        <f t="shared" si="106"/>
        <v>27</v>
      </c>
      <c r="FK153" s="1">
        <f t="shared" si="106"/>
        <v>27</v>
      </c>
      <c r="FL153" s="1">
        <f t="shared" si="106"/>
        <v>27</v>
      </c>
      <c r="FM153" s="1">
        <f t="shared" si="106"/>
        <v>27</v>
      </c>
      <c r="FN153" s="1">
        <f t="shared" si="106"/>
        <v>27</v>
      </c>
      <c r="FO153" s="1">
        <f t="shared" si="106"/>
        <v>27</v>
      </c>
      <c r="FP153" s="1">
        <f t="shared" si="106"/>
        <v>27</v>
      </c>
      <c r="FQ153" s="1">
        <f t="shared" si="106"/>
        <v>27</v>
      </c>
      <c r="FR153" s="1">
        <f t="shared" si="106"/>
        <v>27</v>
      </c>
      <c r="FS153" s="1">
        <f t="shared" si="106"/>
        <v>27</v>
      </c>
      <c r="FT153" s="1">
        <f t="shared" si="106"/>
        <v>27</v>
      </c>
      <c r="FU153" s="1">
        <f t="shared" si="106"/>
        <v>27</v>
      </c>
      <c r="FV153" s="1">
        <f t="shared" si="106"/>
        <v>27</v>
      </c>
      <c r="FW153" s="1">
        <f t="shared" si="106"/>
        <v>27</v>
      </c>
      <c r="FX153" s="1">
        <f t="shared" si="106"/>
        <v>27</v>
      </c>
      <c r="FY153" s="1">
        <f t="shared" si="106"/>
        <v>27</v>
      </c>
      <c r="FZ153" s="1">
        <f t="shared" si="106"/>
        <v>27</v>
      </c>
      <c r="GA153" s="1">
        <f t="shared" si="106"/>
        <v>27</v>
      </c>
      <c r="GB153" s="1">
        <f t="shared" si="106"/>
        <v>27</v>
      </c>
      <c r="GC153" s="1">
        <f t="shared" si="106"/>
        <v>27</v>
      </c>
      <c r="GD153" s="1">
        <f t="shared" si="106"/>
        <v>27</v>
      </c>
      <c r="GE153" s="1">
        <f t="shared" si="106"/>
        <v>27</v>
      </c>
      <c r="GF153" s="1">
        <f t="shared" si="106"/>
        <v>27</v>
      </c>
      <c r="GG153" s="1">
        <f t="shared" si="106"/>
        <v>27</v>
      </c>
      <c r="GH153" s="1">
        <f t="shared" si="106"/>
        <v>27</v>
      </c>
      <c r="GI153" s="1">
        <f t="shared" si="106"/>
        <v>27</v>
      </c>
      <c r="GJ153" s="1">
        <f t="shared" si="106"/>
        <v>27</v>
      </c>
      <c r="GK153" s="1">
        <f t="shared" si="106"/>
        <v>27</v>
      </c>
      <c r="GL153" s="1">
        <f t="shared" si="106"/>
        <v>27</v>
      </c>
      <c r="GM153" s="1">
        <f t="shared" si="106"/>
        <v>27</v>
      </c>
      <c r="GN153" s="1">
        <f t="shared" si="106"/>
        <v>27</v>
      </c>
      <c r="GO153" s="1">
        <f t="shared" si="106"/>
        <v>27</v>
      </c>
      <c r="GP153" s="1">
        <f t="shared" ref="GP153:GY153" si="107">GO153+GP26-GP91</f>
        <v>27</v>
      </c>
      <c r="GQ153" s="1">
        <f t="shared" si="107"/>
        <v>27</v>
      </c>
      <c r="GR153" s="1">
        <f t="shared" si="107"/>
        <v>27</v>
      </c>
      <c r="GS153" s="1">
        <f t="shared" si="107"/>
        <v>27</v>
      </c>
      <c r="GT153" s="1">
        <f t="shared" si="107"/>
        <v>27</v>
      </c>
      <c r="GU153" s="1">
        <f t="shared" si="107"/>
        <v>27</v>
      </c>
      <c r="GV153" s="1">
        <f t="shared" si="107"/>
        <v>27</v>
      </c>
      <c r="GW153" s="1">
        <f t="shared" si="107"/>
        <v>27</v>
      </c>
      <c r="GX153" s="1">
        <f t="shared" si="107"/>
        <v>27</v>
      </c>
      <c r="GY153" s="1">
        <f t="shared" si="107"/>
        <v>27</v>
      </c>
    </row>
    <row r="154" spans="1:207" hidden="1">
      <c r="A154" s="4" t="s">
        <v>937</v>
      </c>
      <c r="B154" s="3">
        <f t="shared" si="103"/>
        <v>46106144</v>
      </c>
      <c r="C154" s="3" t="str">
        <f t="shared" si="103"/>
        <v>Q.PEAK DUO L-G6P.2</v>
      </c>
      <c r="D154" s="2">
        <f t="shared" si="103"/>
        <v>420</v>
      </c>
      <c r="E154" s="1">
        <f t="shared" si="17"/>
        <v>0</v>
      </c>
      <c r="F154" s="1">
        <f t="shared" ref="F154:BQ154" si="108">E154+F27-F92</f>
        <v>0</v>
      </c>
      <c r="G154" s="1">
        <f t="shared" si="108"/>
        <v>0</v>
      </c>
      <c r="H154" s="1">
        <f t="shared" si="108"/>
        <v>0</v>
      </c>
      <c r="I154" s="1">
        <f t="shared" si="108"/>
        <v>0</v>
      </c>
      <c r="J154" s="1">
        <f t="shared" si="108"/>
        <v>0</v>
      </c>
      <c r="K154" s="1">
        <f t="shared" si="108"/>
        <v>0</v>
      </c>
      <c r="L154" s="1">
        <f t="shared" si="108"/>
        <v>0</v>
      </c>
      <c r="M154" s="1">
        <f t="shared" si="108"/>
        <v>0</v>
      </c>
      <c r="N154" s="1">
        <f t="shared" si="108"/>
        <v>0</v>
      </c>
      <c r="O154" s="1">
        <f t="shared" si="108"/>
        <v>0</v>
      </c>
      <c r="P154" s="1">
        <f t="shared" si="108"/>
        <v>0</v>
      </c>
      <c r="Q154" s="1">
        <f t="shared" si="108"/>
        <v>0</v>
      </c>
      <c r="R154" s="1">
        <f t="shared" si="108"/>
        <v>0</v>
      </c>
      <c r="S154" s="1">
        <f t="shared" si="108"/>
        <v>0</v>
      </c>
      <c r="T154" s="1">
        <f t="shared" si="108"/>
        <v>0</v>
      </c>
      <c r="U154" s="1">
        <f t="shared" si="108"/>
        <v>0</v>
      </c>
      <c r="V154" s="1">
        <f t="shared" si="108"/>
        <v>0</v>
      </c>
      <c r="W154" s="1">
        <f t="shared" si="108"/>
        <v>0</v>
      </c>
      <c r="X154" s="1">
        <f t="shared" si="108"/>
        <v>0</v>
      </c>
      <c r="Y154" s="1">
        <f t="shared" si="108"/>
        <v>0</v>
      </c>
      <c r="Z154" s="1">
        <f t="shared" si="108"/>
        <v>0</v>
      </c>
      <c r="AA154" s="1">
        <f t="shared" si="108"/>
        <v>0</v>
      </c>
      <c r="AB154" s="1">
        <f t="shared" si="108"/>
        <v>0</v>
      </c>
      <c r="AC154" s="1">
        <f t="shared" si="108"/>
        <v>0</v>
      </c>
      <c r="AD154" s="1">
        <f t="shared" si="108"/>
        <v>0</v>
      </c>
      <c r="AE154" s="1">
        <f t="shared" si="108"/>
        <v>0</v>
      </c>
      <c r="AF154" s="1">
        <f t="shared" si="108"/>
        <v>0</v>
      </c>
      <c r="AG154" s="1">
        <f t="shared" si="108"/>
        <v>0</v>
      </c>
      <c r="AH154" s="1">
        <f t="shared" si="108"/>
        <v>0</v>
      </c>
      <c r="AI154" s="1">
        <f t="shared" si="108"/>
        <v>0</v>
      </c>
      <c r="AJ154" s="1">
        <f t="shared" si="108"/>
        <v>0</v>
      </c>
      <c r="AK154" s="1">
        <f t="shared" si="108"/>
        <v>0</v>
      </c>
      <c r="AL154" s="1">
        <f t="shared" si="108"/>
        <v>0</v>
      </c>
      <c r="AM154" s="1">
        <f t="shared" si="108"/>
        <v>0</v>
      </c>
      <c r="AN154" s="1">
        <f t="shared" si="108"/>
        <v>0</v>
      </c>
      <c r="AO154" s="1">
        <f t="shared" si="108"/>
        <v>0</v>
      </c>
      <c r="AP154" s="1">
        <f t="shared" si="108"/>
        <v>0</v>
      </c>
      <c r="AQ154" s="1">
        <f t="shared" si="108"/>
        <v>0</v>
      </c>
      <c r="AR154" s="1">
        <f t="shared" si="108"/>
        <v>0</v>
      </c>
      <c r="AS154" s="1">
        <f t="shared" si="108"/>
        <v>0</v>
      </c>
      <c r="AT154" s="1">
        <f t="shared" si="108"/>
        <v>0</v>
      </c>
      <c r="AU154" s="1">
        <f t="shared" si="108"/>
        <v>0</v>
      </c>
      <c r="AV154" s="1">
        <f t="shared" si="108"/>
        <v>0</v>
      </c>
      <c r="AW154" s="1">
        <f t="shared" si="108"/>
        <v>0</v>
      </c>
      <c r="AX154" s="1">
        <f t="shared" si="108"/>
        <v>0</v>
      </c>
      <c r="AY154" s="1">
        <f t="shared" si="108"/>
        <v>0</v>
      </c>
      <c r="AZ154" s="1">
        <f t="shared" si="108"/>
        <v>0</v>
      </c>
      <c r="BA154" s="1">
        <f t="shared" si="108"/>
        <v>0</v>
      </c>
      <c r="BB154" s="1">
        <f t="shared" si="108"/>
        <v>0</v>
      </c>
      <c r="BC154" s="1">
        <f t="shared" si="108"/>
        <v>0</v>
      </c>
      <c r="BD154" s="1">
        <f t="shared" si="108"/>
        <v>0</v>
      </c>
      <c r="BE154" s="1">
        <f t="shared" si="108"/>
        <v>7</v>
      </c>
      <c r="BF154" s="1">
        <f t="shared" si="108"/>
        <v>7</v>
      </c>
      <c r="BG154" s="1">
        <f t="shared" si="108"/>
        <v>7</v>
      </c>
      <c r="BH154" s="1">
        <f t="shared" si="108"/>
        <v>7</v>
      </c>
      <c r="BI154" s="1">
        <f t="shared" si="108"/>
        <v>7</v>
      </c>
      <c r="BJ154" s="1">
        <f t="shared" si="108"/>
        <v>7</v>
      </c>
      <c r="BK154" s="1">
        <f t="shared" si="108"/>
        <v>7</v>
      </c>
      <c r="BL154" s="1">
        <f t="shared" si="108"/>
        <v>7</v>
      </c>
      <c r="BM154" s="1">
        <f t="shared" si="108"/>
        <v>7</v>
      </c>
      <c r="BN154" s="1">
        <f t="shared" si="108"/>
        <v>7</v>
      </c>
      <c r="BO154" s="1">
        <f t="shared" si="108"/>
        <v>7</v>
      </c>
      <c r="BP154" s="1">
        <f t="shared" si="108"/>
        <v>7</v>
      </c>
      <c r="BQ154" s="1">
        <f t="shared" si="108"/>
        <v>7</v>
      </c>
      <c r="BR154" s="1">
        <f t="shared" ref="BR154:EC154" si="109">BQ154+BR27-BR92</f>
        <v>7</v>
      </c>
      <c r="BS154" s="1">
        <f t="shared" si="109"/>
        <v>7</v>
      </c>
      <c r="BT154" s="1">
        <f t="shared" si="109"/>
        <v>7</v>
      </c>
      <c r="BU154" s="1">
        <f t="shared" si="109"/>
        <v>7</v>
      </c>
      <c r="BV154" s="1">
        <f t="shared" si="109"/>
        <v>7</v>
      </c>
      <c r="BW154" s="1">
        <f t="shared" si="109"/>
        <v>7</v>
      </c>
      <c r="BX154" s="1">
        <f t="shared" si="109"/>
        <v>7</v>
      </c>
      <c r="BY154" s="1">
        <f t="shared" si="109"/>
        <v>7</v>
      </c>
      <c r="BZ154" s="1">
        <f t="shared" si="109"/>
        <v>7</v>
      </c>
      <c r="CA154" s="1">
        <f t="shared" si="109"/>
        <v>7</v>
      </c>
      <c r="CB154" s="1">
        <f t="shared" si="109"/>
        <v>7</v>
      </c>
      <c r="CC154" s="1">
        <f t="shared" si="109"/>
        <v>7</v>
      </c>
      <c r="CD154" s="1">
        <f t="shared" si="109"/>
        <v>7</v>
      </c>
      <c r="CE154" s="1">
        <f t="shared" si="109"/>
        <v>7</v>
      </c>
      <c r="CF154" s="1">
        <f t="shared" si="109"/>
        <v>7</v>
      </c>
      <c r="CG154" s="1">
        <f t="shared" si="109"/>
        <v>7</v>
      </c>
      <c r="CH154" s="1">
        <f t="shared" si="109"/>
        <v>7</v>
      </c>
      <c r="CI154" s="1">
        <f t="shared" si="109"/>
        <v>7</v>
      </c>
      <c r="CJ154" s="1">
        <f t="shared" si="109"/>
        <v>7</v>
      </c>
      <c r="CK154" s="1">
        <f t="shared" si="109"/>
        <v>7</v>
      </c>
      <c r="CL154" s="1">
        <f t="shared" si="109"/>
        <v>7</v>
      </c>
      <c r="CM154" s="1">
        <f t="shared" si="109"/>
        <v>7</v>
      </c>
      <c r="CN154" s="1">
        <f t="shared" si="109"/>
        <v>7</v>
      </c>
      <c r="CO154" s="1">
        <f t="shared" si="109"/>
        <v>7</v>
      </c>
      <c r="CP154" s="1">
        <f t="shared" si="109"/>
        <v>7</v>
      </c>
      <c r="CQ154" s="1">
        <f t="shared" si="109"/>
        <v>7</v>
      </c>
      <c r="CR154" s="1">
        <f t="shared" si="109"/>
        <v>7</v>
      </c>
      <c r="CS154" s="1">
        <f t="shared" si="109"/>
        <v>7</v>
      </c>
      <c r="CT154" s="1">
        <f t="shared" si="109"/>
        <v>7</v>
      </c>
      <c r="CU154" s="1">
        <f t="shared" si="109"/>
        <v>7</v>
      </c>
      <c r="CV154" s="1">
        <f t="shared" si="109"/>
        <v>7</v>
      </c>
      <c r="CW154" s="1">
        <f t="shared" si="109"/>
        <v>7</v>
      </c>
      <c r="CX154" s="1">
        <f t="shared" si="109"/>
        <v>7</v>
      </c>
      <c r="CY154" s="1">
        <f t="shared" si="109"/>
        <v>7</v>
      </c>
      <c r="CZ154" s="1">
        <f t="shared" si="109"/>
        <v>7</v>
      </c>
      <c r="DA154" s="1">
        <f t="shared" si="109"/>
        <v>7</v>
      </c>
      <c r="DB154" s="1">
        <f t="shared" si="109"/>
        <v>7</v>
      </c>
      <c r="DC154" s="1">
        <f t="shared" si="109"/>
        <v>7</v>
      </c>
      <c r="DD154" s="1">
        <f t="shared" si="109"/>
        <v>7</v>
      </c>
      <c r="DE154" s="1">
        <f t="shared" si="109"/>
        <v>7</v>
      </c>
      <c r="DF154" s="1">
        <f t="shared" si="109"/>
        <v>7</v>
      </c>
      <c r="DG154" s="1">
        <f t="shared" si="109"/>
        <v>7</v>
      </c>
      <c r="DH154" s="1">
        <f t="shared" si="109"/>
        <v>7</v>
      </c>
      <c r="DI154" s="1">
        <f t="shared" si="109"/>
        <v>7</v>
      </c>
      <c r="DJ154" s="1">
        <f t="shared" si="109"/>
        <v>7</v>
      </c>
      <c r="DK154" s="1">
        <f t="shared" si="109"/>
        <v>7</v>
      </c>
      <c r="DL154" s="1">
        <f t="shared" si="109"/>
        <v>7</v>
      </c>
      <c r="DM154" s="1">
        <f t="shared" si="109"/>
        <v>7</v>
      </c>
      <c r="DN154" s="1">
        <f t="shared" si="109"/>
        <v>7</v>
      </c>
      <c r="DO154" s="1">
        <f t="shared" si="109"/>
        <v>7</v>
      </c>
      <c r="DP154" s="1">
        <f t="shared" si="109"/>
        <v>7</v>
      </c>
      <c r="DQ154" s="1">
        <f t="shared" si="109"/>
        <v>7</v>
      </c>
      <c r="DR154" s="1">
        <f t="shared" si="109"/>
        <v>7</v>
      </c>
      <c r="DS154" s="1">
        <f t="shared" si="109"/>
        <v>7</v>
      </c>
      <c r="DT154" s="1">
        <f t="shared" si="109"/>
        <v>7</v>
      </c>
      <c r="DU154" s="1">
        <f t="shared" si="109"/>
        <v>7</v>
      </c>
      <c r="DV154" s="1">
        <f t="shared" si="109"/>
        <v>7</v>
      </c>
      <c r="DW154" s="1">
        <f t="shared" si="109"/>
        <v>7</v>
      </c>
      <c r="DX154" s="1">
        <f t="shared" si="109"/>
        <v>7</v>
      </c>
      <c r="DY154" s="1">
        <f t="shared" si="109"/>
        <v>7</v>
      </c>
      <c r="DZ154" s="1">
        <f t="shared" si="109"/>
        <v>7</v>
      </c>
      <c r="EA154" s="1">
        <f t="shared" si="109"/>
        <v>7</v>
      </c>
      <c r="EB154" s="1">
        <f t="shared" si="109"/>
        <v>7</v>
      </c>
      <c r="EC154" s="1">
        <f t="shared" si="109"/>
        <v>7</v>
      </c>
      <c r="ED154" s="1">
        <f t="shared" ref="ED154:GO154" si="110">EC154+ED27-ED92</f>
        <v>7</v>
      </c>
      <c r="EE154" s="1">
        <f t="shared" si="110"/>
        <v>7</v>
      </c>
      <c r="EF154" s="1">
        <f t="shared" si="110"/>
        <v>7</v>
      </c>
      <c r="EG154" s="1">
        <f t="shared" si="110"/>
        <v>7</v>
      </c>
      <c r="EH154" s="1">
        <f t="shared" si="110"/>
        <v>7</v>
      </c>
      <c r="EI154" s="1">
        <f t="shared" si="110"/>
        <v>7</v>
      </c>
      <c r="EJ154" s="1">
        <f t="shared" si="110"/>
        <v>7</v>
      </c>
      <c r="EK154" s="1">
        <f t="shared" si="110"/>
        <v>7</v>
      </c>
      <c r="EL154" s="1">
        <f t="shared" si="110"/>
        <v>7</v>
      </c>
      <c r="EM154" s="1">
        <f t="shared" si="110"/>
        <v>7</v>
      </c>
      <c r="EN154" s="1">
        <f t="shared" si="110"/>
        <v>7</v>
      </c>
      <c r="EO154" s="1">
        <f t="shared" si="110"/>
        <v>7</v>
      </c>
      <c r="EP154" s="1">
        <f t="shared" si="110"/>
        <v>7</v>
      </c>
      <c r="EQ154" s="1">
        <f t="shared" si="110"/>
        <v>7</v>
      </c>
      <c r="ER154" s="1">
        <f t="shared" si="110"/>
        <v>7</v>
      </c>
      <c r="ES154" s="1">
        <f t="shared" si="110"/>
        <v>7</v>
      </c>
      <c r="ET154" s="1">
        <f t="shared" si="110"/>
        <v>7</v>
      </c>
      <c r="EU154" s="1">
        <f t="shared" si="110"/>
        <v>7</v>
      </c>
      <c r="EV154" s="1">
        <f t="shared" si="110"/>
        <v>7</v>
      </c>
      <c r="EW154" s="1">
        <f t="shared" si="110"/>
        <v>7</v>
      </c>
      <c r="EX154" s="1">
        <f t="shared" si="110"/>
        <v>7</v>
      </c>
      <c r="EY154" s="1">
        <f t="shared" si="110"/>
        <v>7</v>
      </c>
      <c r="EZ154" s="1">
        <f t="shared" si="110"/>
        <v>7</v>
      </c>
      <c r="FA154" s="1">
        <f t="shared" si="110"/>
        <v>7</v>
      </c>
      <c r="FB154" s="1">
        <f t="shared" si="110"/>
        <v>7</v>
      </c>
      <c r="FC154" s="1">
        <f t="shared" si="110"/>
        <v>7</v>
      </c>
      <c r="FD154" s="1">
        <f t="shared" si="110"/>
        <v>7</v>
      </c>
      <c r="FE154" s="1">
        <f t="shared" si="110"/>
        <v>7</v>
      </c>
      <c r="FF154" s="1">
        <f t="shared" si="110"/>
        <v>7</v>
      </c>
      <c r="FG154" s="1">
        <f t="shared" si="110"/>
        <v>7</v>
      </c>
      <c r="FH154" s="1">
        <f t="shared" si="110"/>
        <v>7</v>
      </c>
      <c r="FI154" s="1">
        <f t="shared" si="110"/>
        <v>7</v>
      </c>
      <c r="FJ154" s="1">
        <f t="shared" si="110"/>
        <v>7</v>
      </c>
      <c r="FK154" s="1">
        <f t="shared" si="110"/>
        <v>7</v>
      </c>
      <c r="FL154" s="1">
        <f t="shared" si="110"/>
        <v>7</v>
      </c>
      <c r="FM154" s="1">
        <f t="shared" si="110"/>
        <v>7</v>
      </c>
      <c r="FN154" s="1">
        <f t="shared" si="110"/>
        <v>7</v>
      </c>
      <c r="FO154" s="1">
        <f t="shared" si="110"/>
        <v>7</v>
      </c>
      <c r="FP154" s="1">
        <f t="shared" si="110"/>
        <v>7</v>
      </c>
      <c r="FQ154" s="1">
        <f t="shared" si="110"/>
        <v>7</v>
      </c>
      <c r="FR154" s="1">
        <f t="shared" si="110"/>
        <v>7</v>
      </c>
      <c r="FS154" s="1">
        <f t="shared" si="110"/>
        <v>7</v>
      </c>
      <c r="FT154" s="1">
        <f t="shared" si="110"/>
        <v>7</v>
      </c>
      <c r="FU154" s="1">
        <f t="shared" si="110"/>
        <v>7</v>
      </c>
      <c r="FV154" s="1">
        <f t="shared" si="110"/>
        <v>7</v>
      </c>
      <c r="FW154" s="1">
        <f t="shared" si="110"/>
        <v>7</v>
      </c>
      <c r="FX154" s="1">
        <f t="shared" si="110"/>
        <v>7</v>
      </c>
      <c r="FY154" s="1">
        <f t="shared" si="110"/>
        <v>7</v>
      </c>
      <c r="FZ154" s="1">
        <f t="shared" si="110"/>
        <v>7</v>
      </c>
      <c r="GA154" s="1">
        <f t="shared" si="110"/>
        <v>7</v>
      </c>
      <c r="GB154" s="1">
        <f t="shared" si="110"/>
        <v>7</v>
      </c>
      <c r="GC154" s="1">
        <f t="shared" si="110"/>
        <v>7</v>
      </c>
      <c r="GD154" s="1">
        <f t="shared" si="110"/>
        <v>7</v>
      </c>
      <c r="GE154" s="1">
        <f t="shared" si="110"/>
        <v>7</v>
      </c>
      <c r="GF154" s="1">
        <f t="shared" si="110"/>
        <v>7</v>
      </c>
      <c r="GG154" s="1">
        <f t="shared" si="110"/>
        <v>7</v>
      </c>
      <c r="GH154" s="1">
        <f t="shared" si="110"/>
        <v>7</v>
      </c>
      <c r="GI154" s="1">
        <f t="shared" si="110"/>
        <v>7</v>
      </c>
      <c r="GJ154" s="1">
        <f t="shared" si="110"/>
        <v>7</v>
      </c>
      <c r="GK154" s="1">
        <f t="shared" si="110"/>
        <v>7</v>
      </c>
      <c r="GL154" s="1">
        <f t="shared" si="110"/>
        <v>7</v>
      </c>
      <c r="GM154" s="1">
        <f t="shared" si="110"/>
        <v>7</v>
      </c>
      <c r="GN154" s="1">
        <f t="shared" si="110"/>
        <v>7</v>
      </c>
      <c r="GO154" s="1">
        <f t="shared" si="110"/>
        <v>7</v>
      </c>
      <c r="GP154" s="1">
        <f t="shared" ref="GP154:GY154" si="111">GO154+GP27-GP92</f>
        <v>7</v>
      </c>
      <c r="GQ154" s="1">
        <f t="shared" si="111"/>
        <v>7</v>
      </c>
      <c r="GR154" s="1">
        <f t="shared" si="111"/>
        <v>7</v>
      </c>
      <c r="GS154" s="1">
        <f t="shared" si="111"/>
        <v>7</v>
      </c>
      <c r="GT154" s="1">
        <f t="shared" si="111"/>
        <v>7</v>
      </c>
      <c r="GU154" s="1">
        <f t="shared" si="111"/>
        <v>7</v>
      </c>
      <c r="GV154" s="1">
        <f t="shared" si="111"/>
        <v>7</v>
      </c>
      <c r="GW154" s="1">
        <f t="shared" si="111"/>
        <v>7</v>
      </c>
      <c r="GX154" s="1">
        <f t="shared" si="111"/>
        <v>7</v>
      </c>
      <c r="GY154" s="1">
        <f t="shared" si="111"/>
        <v>7</v>
      </c>
    </row>
    <row r="155" spans="1:207" hidden="1">
      <c r="A155" s="4" t="s">
        <v>937</v>
      </c>
      <c r="B155" s="3">
        <f t="shared" si="103"/>
        <v>46106145</v>
      </c>
      <c r="C155" s="3" t="str">
        <f t="shared" si="103"/>
        <v>Q.PEAK DUO L-G6P.2</v>
      </c>
      <c r="D155" s="2">
        <f t="shared" si="103"/>
        <v>425</v>
      </c>
      <c r="E155" s="1">
        <f t="shared" si="17"/>
        <v>0</v>
      </c>
      <c r="F155" s="1">
        <f t="shared" ref="F155:BQ155" si="112">E155+F28-F93</f>
        <v>0</v>
      </c>
      <c r="G155" s="1">
        <f t="shared" si="112"/>
        <v>0</v>
      </c>
      <c r="H155" s="1">
        <f t="shared" si="112"/>
        <v>0</v>
      </c>
      <c r="I155" s="1">
        <f t="shared" si="112"/>
        <v>0</v>
      </c>
      <c r="J155" s="1">
        <f t="shared" si="112"/>
        <v>0</v>
      </c>
      <c r="K155" s="1">
        <f t="shared" si="112"/>
        <v>0</v>
      </c>
      <c r="L155" s="1">
        <f t="shared" si="112"/>
        <v>0</v>
      </c>
      <c r="M155" s="1">
        <f t="shared" si="112"/>
        <v>0</v>
      </c>
      <c r="N155" s="1">
        <f t="shared" si="112"/>
        <v>0</v>
      </c>
      <c r="O155" s="1">
        <f t="shared" si="112"/>
        <v>0</v>
      </c>
      <c r="P155" s="1">
        <f t="shared" si="112"/>
        <v>0</v>
      </c>
      <c r="Q155" s="1">
        <f t="shared" si="112"/>
        <v>0</v>
      </c>
      <c r="R155" s="1">
        <f t="shared" si="112"/>
        <v>0</v>
      </c>
      <c r="S155" s="1">
        <f t="shared" si="112"/>
        <v>0</v>
      </c>
      <c r="T155" s="1">
        <f t="shared" si="112"/>
        <v>0</v>
      </c>
      <c r="U155" s="1">
        <f t="shared" si="112"/>
        <v>0</v>
      </c>
      <c r="V155" s="1">
        <f t="shared" si="112"/>
        <v>0</v>
      </c>
      <c r="W155" s="1">
        <f t="shared" si="112"/>
        <v>0</v>
      </c>
      <c r="X155" s="1">
        <f t="shared" si="112"/>
        <v>0</v>
      </c>
      <c r="Y155" s="1">
        <f t="shared" si="112"/>
        <v>0</v>
      </c>
      <c r="Z155" s="1">
        <f t="shared" si="112"/>
        <v>0</v>
      </c>
      <c r="AA155" s="1">
        <f t="shared" si="112"/>
        <v>0</v>
      </c>
      <c r="AB155" s="1">
        <f t="shared" si="112"/>
        <v>0</v>
      </c>
      <c r="AC155" s="1">
        <f t="shared" si="112"/>
        <v>0</v>
      </c>
      <c r="AD155" s="1">
        <f t="shared" si="112"/>
        <v>0</v>
      </c>
      <c r="AE155" s="1">
        <f t="shared" si="112"/>
        <v>0</v>
      </c>
      <c r="AF155" s="1">
        <f t="shared" si="112"/>
        <v>0</v>
      </c>
      <c r="AG155" s="1">
        <f t="shared" si="112"/>
        <v>0</v>
      </c>
      <c r="AH155" s="1">
        <f t="shared" si="112"/>
        <v>0</v>
      </c>
      <c r="AI155" s="1">
        <f t="shared" si="112"/>
        <v>0</v>
      </c>
      <c r="AJ155" s="1">
        <f t="shared" si="112"/>
        <v>0</v>
      </c>
      <c r="AK155" s="1">
        <f t="shared" si="112"/>
        <v>0</v>
      </c>
      <c r="AL155" s="1">
        <f t="shared" si="112"/>
        <v>0</v>
      </c>
      <c r="AM155" s="1">
        <f t="shared" si="112"/>
        <v>0</v>
      </c>
      <c r="AN155" s="1">
        <f t="shared" si="112"/>
        <v>0</v>
      </c>
      <c r="AO155" s="1">
        <f t="shared" si="112"/>
        <v>0</v>
      </c>
      <c r="AP155" s="1">
        <f t="shared" si="112"/>
        <v>0</v>
      </c>
      <c r="AQ155" s="1">
        <f t="shared" si="112"/>
        <v>0</v>
      </c>
      <c r="AR155" s="1">
        <f t="shared" si="112"/>
        <v>0</v>
      </c>
      <c r="AS155" s="1">
        <f t="shared" si="112"/>
        <v>0</v>
      </c>
      <c r="AT155" s="1">
        <f t="shared" si="112"/>
        <v>0</v>
      </c>
      <c r="AU155" s="1">
        <f t="shared" si="112"/>
        <v>0</v>
      </c>
      <c r="AV155" s="1">
        <f t="shared" si="112"/>
        <v>0</v>
      </c>
      <c r="AW155" s="1">
        <f t="shared" si="112"/>
        <v>0</v>
      </c>
      <c r="AX155" s="1">
        <f t="shared" si="112"/>
        <v>0</v>
      </c>
      <c r="AY155" s="1">
        <f t="shared" si="112"/>
        <v>0</v>
      </c>
      <c r="AZ155" s="1">
        <f t="shared" si="112"/>
        <v>0</v>
      </c>
      <c r="BA155" s="1">
        <f t="shared" si="112"/>
        <v>0</v>
      </c>
      <c r="BB155" s="1">
        <f t="shared" si="112"/>
        <v>0</v>
      </c>
      <c r="BC155" s="1">
        <f t="shared" si="112"/>
        <v>0</v>
      </c>
      <c r="BD155" s="1">
        <f t="shared" si="112"/>
        <v>0</v>
      </c>
      <c r="BE155" s="1">
        <f t="shared" si="112"/>
        <v>453</v>
      </c>
      <c r="BF155" s="1">
        <f t="shared" si="112"/>
        <v>453</v>
      </c>
      <c r="BG155" s="1">
        <f t="shared" si="112"/>
        <v>453</v>
      </c>
      <c r="BH155" s="1">
        <f t="shared" si="112"/>
        <v>453</v>
      </c>
      <c r="BI155" s="1">
        <f t="shared" si="112"/>
        <v>453</v>
      </c>
      <c r="BJ155" s="1">
        <f t="shared" si="112"/>
        <v>453</v>
      </c>
      <c r="BK155" s="1">
        <f t="shared" si="112"/>
        <v>453</v>
      </c>
      <c r="BL155" s="1">
        <f t="shared" si="112"/>
        <v>453</v>
      </c>
      <c r="BM155" s="1">
        <f t="shared" si="112"/>
        <v>453</v>
      </c>
      <c r="BN155" s="1">
        <f t="shared" si="112"/>
        <v>453</v>
      </c>
      <c r="BO155" s="1">
        <f t="shared" si="112"/>
        <v>453</v>
      </c>
      <c r="BP155" s="1">
        <f t="shared" si="112"/>
        <v>370</v>
      </c>
      <c r="BQ155" s="1">
        <f t="shared" si="112"/>
        <v>370</v>
      </c>
      <c r="BR155" s="1">
        <f t="shared" ref="BR155:EC155" si="113">BQ155+BR28-BR93</f>
        <v>370</v>
      </c>
      <c r="BS155" s="1">
        <f t="shared" si="113"/>
        <v>370</v>
      </c>
      <c r="BT155" s="1">
        <f t="shared" si="113"/>
        <v>370</v>
      </c>
      <c r="BU155" s="1">
        <f t="shared" si="113"/>
        <v>370</v>
      </c>
      <c r="BV155" s="1">
        <f t="shared" si="113"/>
        <v>370</v>
      </c>
      <c r="BW155" s="1">
        <f t="shared" si="113"/>
        <v>370</v>
      </c>
      <c r="BX155" s="1">
        <f t="shared" si="113"/>
        <v>370</v>
      </c>
      <c r="BY155" s="1">
        <f t="shared" si="113"/>
        <v>370</v>
      </c>
      <c r="BZ155" s="1">
        <f t="shared" si="113"/>
        <v>370</v>
      </c>
      <c r="CA155" s="1">
        <f t="shared" si="113"/>
        <v>370</v>
      </c>
      <c r="CB155" s="1">
        <f t="shared" si="113"/>
        <v>370</v>
      </c>
      <c r="CC155" s="1">
        <f t="shared" si="113"/>
        <v>370</v>
      </c>
      <c r="CD155" s="1">
        <f t="shared" si="113"/>
        <v>370</v>
      </c>
      <c r="CE155" s="1">
        <f t="shared" si="113"/>
        <v>370</v>
      </c>
      <c r="CF155" s="1">
        <f t="shared" si="113"/>
        <v>370</v>
      </c>
      <c r="CG155" s="1">
        <f t="shared" si="113"/>
        <v>370</v>
      </c>
      <c r="CH155" s="1">
        <f t="shared" si="113"/>
        <v>370</v>
      </c>
      <c r="CI155" s="1">
        <f t="shared" si="113"/>
        <v>370</v>
      </c>
      <c r="CJ155" s="1">
        <f t="shared" si="113"/>
        <v>370</v>
      </c>
      <c r="CK155" s="1">
        <f t="shared" si="113"/>
        <v>370</v>
      </c>
      <c r="CL155" s="1">
        <f t="shared" si="113"/>
        <v>370</v>
      </c>
      <c r="CM155" s="1">
        <f t="shared" si="113"/>
        <v>370</v>
      </c>
      <c r="CN155" s="1">
        <f t="shared" si="113"/>
        <v>370</v>
      </c>
      <c r="CO155" s="1">
        <f t="shared" si="113"/>
        <v>370</v>
      </c>
      <c r="CP155" s="1">
        <f t="shared" si="113"/>
        <v>370</v>
      </c>
      <c r="CQ155" s="1">
        <f t="shared" si="113"/>
        <v>370</v>
      </c>
      <c r="CR155" s="1">
        <f t="shared" si="113"/>
        <v>370</v>
      </c>
      <c r="CS155" s="1">
        <f t="shared" si="113"/>
        <v>370</v>
      </c>
      <c r="CT155" s="1">
        <f t="shared" si="113"/>
        <v>370</v>
      </c>
      <c r="CU155" s="1">
        <f t="shared" si="113"/>
        <v>370</v>
      </c>
      <c r="CV155" s="1">
        <f t="shared" si="113"/>
        <v>370</v>
      </c>
      <c r="CW155" s="1">
        <f t="shared" si="113"/>
        <v>370</v>
      </c>
      <c r="CX155" s="1">
        <f t="shared" si="113"/>
        <v>370</v>
      </c>
      <c r="CY155" s="1">
        <f t="shared" si="113"/>
        <v>370</v>
      </c>
      <c r="CZ155" s="1">
        <f t="shared" si="113"/>
        <v>370</v>
      </c>
      <c r="DA155" s="1">
        <f t="shared" si="113"/>
        <v>370</v>
      </c>
      <c r="DB155" s="1">
        <f t="shared" si="113"/>
        <v>370</v>
      </c>
      <c r="DC155" s="1">
        <f t="shared" si="113"/>
        <v>370</v>
      </c>
      <c r="DD155" s="1">
        <f t="shared" si="113"/>
        <v>370</v>
      </c>
      <c r="DE155" s="1">
        <f t="shared" si="113"/>
        <v>370</v>
      </c>
      <c r="DF155" s="1">
        <f t="shared" si="113"/>
        <v>370</v>
      </c>
      <c r="DG155" s="1">
        <f t="shared" si="113"/>
        <v>370</v>
      </c>
      <c r="DH155" s="1">
        <f t="shared" si="113"/>
        <v>370</v>
      </c>
      <c r="DI155" s="1">
        <f t="shared" si="113"/>
        <v>370</v>
      </c>
      <c r="DJ155" s="1">
        <f t="shared" si="113"/>
        <v>370</v>
      </c>
      <c r="DK155" s="1">
        <f t="shared" si="113"/>
        <v>370</v>
      </c>
      <c r="DL155" s="1">
        <f t="shared" si="113"/>
        <v>370</v>
      </c>
      <c r="DM155" s="1">
        <f t="shared" si="113"/>
        <v>370</v>
      </c>
      <c r="DN155" s="1">
        <f t="shared" si="113"/>
        <v>370</v>
      </c>
      <c r="DO155" s="1">
        <f t="shared" si="113"/>
        <v>370</v>
      </c>
      <c r="DP155" s="1">
        <f t="shared" si="113"/>
        <v>370</v>
      </c>
      <c r="DQ155" s="1">
        <f t="shared" si="113"/>
        <v>370</v>
      </c>
      <c r="DR155" s="1">
        <f t="shared" si="113"/>
        <v>370</v>
      </c>
      <c r="DS155" s="1">
        <f t="shared" si="113"/>
        <v>370</v>
      </c>
      <c r="DT155" s="1">
        <f t="shared" si="113"/>
        <v>370</v>
      </c>
      <c r="DU155" s="1">
        <f t="shared" si="113"/>
        <v>370</v>
      </c>
      <c r="DV155" s="1">
        <f t="shared" si="113"/>
        <v>370</v>
      </c>
      <c r="DW155" s="1">
        <f t="shared" si="113"/>
        <v>370</v>
      </c>
      <c r="DX155" s="1">
        <f t="shared" si="113"/>
        <v>370</v>
      </c>
      <c r="DY155" s="1">
        <f t="shared" si="113"/>
        <v>370</v>
      </c>
      <c r="DZ155" s="1">
        <f t="shared" si="113"/>
        <v>370</v>
      </c>
      <c r="EA155" s="1">
        <f t="shared" si="113"/>
        <v>370</v>
      </c>
      <c r="EB155" s="1">
        <f t="shared" si="113"/>
        <v>370</v>
      </c>
      <c r="EC155" s="1">
        <f t="shared" si="113"/>
        <v>370</v>
      </c>
      <c r="ED155" s="1">
        <f t="shared" ref="ED155:GO155" si="114">EC155+ED28-ED93</f>
        <v>370</v>
      </c>
      <c r="EE155" s="1">
        <f t="shared" si="114"/>
        <v>370</v>
      </c>
      <c r="EF155" s="1">
        <f t="shared" si="114"/>
        <v>370</v>
      </c>
      <c r="EG155" s="1">
        <f t="shared" si="114"/>
        <v>370</v>
      </c>
      <c r="EH155" s="1">
        <f t="shared" si="114"/>
        <v>370</v>
      </c>
      <c r="EI155" s="1">
        <f t="shared" si="114"/>
        <v>370</v>
      </c>
      <c r="EJ155" s="1">
        <f t="shared" si="114"/>
        <v>370</v>
      </c>
      <c r="EK155" s="1">
        <f t="shared" si="114"/>
        <v>370</v>
      </c>
      <c r="EL155" s="1">
        <f t="shared" si="114"/>
        <v>370</v>
      </c>
      <c r="EM155" s="1">
        <f t="shared" si="114"/>
        <v>370</v>
      </c>
      <c r="EN155" s="1">
        <f t="shared" si="114"/>
        <v>370</v>
      </c>
      <c r="EO155" s="1">
        <f t="shared" si="114"/>
        <v>370</v>
      </c>
      <c r="EP155" s="1">
        <f t="shared" si="114"/>
        <v>370</v>
      </c>
      <c r="EQ155" s="1">
        <f t="shared" si="114"/>
        <v>370</v>
      </c>
      <c r="ER155" s="1">
        <f t="shared" si="114"/>
        <v>370</v>
      </c>
      <c r="ES155" s="1">
        <f t="shared" si="114"/>
        <v>370</v>
      </c>
      <c r="ET155" s="1">
        <f t="shared" si="114"/>
        <v>370</v>
      </c>
      <c r="EU155" s="1">
        <f t="shared" si="114"/>
        <v>370</v>
      </c>
      <c r="EV155" s="1">
        <f t="shared" si="114"/>
        <v>370</v>
      </c>
      <c r="EW155" s="1">
        <f t="shared" si="114"/>
        <v>370</v>
      </c>
      <c r="EX155" s="1">
        <f t="shared" si="114"/>
        <v>370</v>
      </c>
      <c r="EY155" s="1">
        <f t="shared" si="114"/>
        <v>370</v>
      </c>
      <c r="EZ155" s="1">
        <f t="shared" si="114"/>
        <v>370</v>
      </c>
      <c r="FA155" s="1">
        <f t="shared" si="114"/>
        <v>370</v>
      </c>
      <c r="FB155" s="1">
        <f t="shared" si="114"/>
        <v>370</v>
      </c>
      <c r="FC155" s="1">
        <f t="shared" si="114"/>
        <v>370</v>
      </c>
      <c r="FD155" s="1">
        <f t="shared" si="114"/>
        <v>370</v>
      </c>
      <c r="FE155" s="1">
        <f t="shared" si="114"/>
        <v>370</v>
      </c>
      <c r="FF155" s="1">
        <f t="shared" si="114"/>
        <v>370</v>
      </c>
      <c r="FG155" s="1">
        <f t="shared" si="114"/>
        <v>370</v>
      </c>
      <c r="FH155" s="1">
        <f t="shared" si="114"/>
        <v>370</v>
      </c>
      <c r="FI155" s="1">
        <f t="shared" si="114"/>
        <v>370</v>
      </c>
      <c r="FJ155" s="1">
        <f t="shared" si="114"/>
        <v>370</v>
      </c>
      <c r="FK155" s="1">
        <f t="shared" si="114"/>
        <v>370</v>
      </c>
      <c r="FL155" s="1">
        <f t="shared" si="114"/>
        <v>370</v>
      </c>
      <c r="FM155" s="1">
        <f t="shared" si="114"/>
        <v>370</v>
      </c>
      <c r="FN155" s="1">
        <f t="shared" si="114"/>
        <v>370</v>
      </c>
      <c r="FO155" s="1">
        <f t="shared" si="114"/>
        <v>370</v>
      </c>
      <c r="FP155" s="1">
        <f t="shared" si="114"/>
        <v>370</v>
      </c>
      <c r="FQ155" s="1">
        <f t="shared" si="114"/>
        <v>370</v>
      </c>
      <c r="FR155" s="1">
        <f t="shared" si="114"/>
        <v>370</v>
      </c>
      <c r="FS155" s="1">
        <f t="shared" si="114"/>
        <v>370</v>
      </c>
      <c r="FT155" s="1">
        <f t="shared" si="114"/>
        <v>370</v>
      </c>
      <c r="FU155" s="1">
        <f t="shared" si="114"/>
        <v>370</v>
      </c>
      <c r="FV155" s="1">
        <f t="shared" si="114"/>
        <v>370</v>
      </c>
      <c r="FW155" s="1">
        <f t="shared" si="114"/>
        <v>370</v>
      </c>
      <c r="FX155" s="1">
        <f t="shared" si="114"/>
        <v>370</v>
      </c>
      <c r="FY155" s="1">
        <f t="shared" si="114"/>
        <v>370</v>
      </c>
      <c r="FZ155" s="1">
        <f t="shared" si="114"/>
        <v>370</v>
      </c>
      <c r="GA155" s="1">
        <f t="shared" si="114"/>
        <v>370</v>
      </c>
      <c r="GB155" s="1">
        <f t="shared" si="114"/>
        <v>370</v>
      </c>
      <c r="GC155" s="1">
        <f t="shared" si="114"/>
        <v>370</v>
      </c>
      <c r="GD155" s="1">
        <f t="shared" si="114"/>
        <v>370</v>
      </c>
      <c r="GE155" s="1">
        <f t="shared" si="114"/>
        <v>370</v>
      </c>
      <c r="GF155" s="1">
        <f t="shared" si="114"/>
        <v>370</v>
      </c>
      <c r="GG155" s="1">
        <f t="shared" si="114"/>
        <v>370</v>
      </c>
      <c r="GH155" s="1">
        <f t="shared" si="114"/>
        <v>370</v>
      </c>
      <c r="GI155" s="1">
        <f t="shared" si="114"/>
        <v>370</v>
      </c>
      <c r="GJ155" s="1">
        <f t="shared" si="114"/>
        <v>370</v>
      </c>
      <c r="GK155" s="1">
        <f t="shared" si="114"/>
        <v>370</v>
      </c>
      <c r="GL155" s="1">
        <f t="shared" si="114"/>
        <v>370</v>
      </c>
      <c r="GM155" s="1">
        <f t="shared" si="114"/>
        <v>370</v>
      </c>
      <c r="GN155" s="1">
        <f t="shared" si="114"/>
        <v>370</v>
      </c>
      <c r="GO155" s="1">
        <f t="shared" si="114"/>
        <v>370</v>
      </c>
      <c r="GP155" s="1">
        <f t="shared" ref="GP155:GY155" si="115">GO155+GP28-GP93</f>
        <v>370</v>
      </c>
      <c r="GQ155" s="1">
        <f t="shared" si="115"/>
        <v>370</v>
      </c>
      <c r="GR155" s="1">
        <f t="shared" si="115"/>
        <v>370</v>
      </c>
      <c r="GS155" s="1">
        <f t="shared" si="115"/>
        <v>370</v>
      </c>
      <c r="GT155" s="1">
        <f t="shared" si="115"/>
        <v>370</v>
      </c>
      <c r="GU155" s="1">
        <f t="shared" si="115"/>
        <v>370</v>
      </c>
      <c r="GV155" s="1">
        <f t="shared" si="115"/>
        <v>370</v>
      </c>
      <c r="GW155" s="1">
        <f t="shared" si="115"/>
        <v>370</v>
      </c>
      <c r="GX155" s="1">
        <f t="shared" si="115"/>
        <v>370</v>
      </c>
      <c r="GY155" s="1">
        <f t="shared" si="115"/>
        <v>370</v>
      </c>
    </row>
    <row r="156" spans="1:207" hidden="1">
      <c r="A156" s="4" t="s">
        <v>937</v>
      </c>
      <c r="B156" s="3">
        <f t="shared" si="103"/>
        <v>46109143</v>
      </c>
      <c r="C156" s="3" t="str">
        <f t="shared" si="103"/>
        <v>Q.PEAK DUO L-G6P.2</v>
      </c>
      <c r="D156" s="2">
        <f t="shared" si="103"/>
        <v>415</v>
      </c>
      <c r="E156" s="1">
        <f t="shared" si="17"/>
        <v>0</v>
      </c>
      <c r="F156" s="1">
        <f t="shared" ref="F156:BQ156" si="116">E156+F29-F94</f>
        <v>0</v>
      </c>
      <c r="G156" s="1">
        <f t="shared" si="116"/>
        <v>0</v>
      </c>
      <c r="H156" s="1">
        <f t="shared" si="116"/>
        <v>0</v>
      </c>
      <c r="I156" s="1">
        <f t="shared" si="116"/>
        <v>0</v>
      </c>
      <c r="J156" s="1">
        <f t="shared" si="116"/>
        <v>0</v>
      </c>
      <c r="K156" s="1">
        <f t="shared" si="116"/>
        <v>0</v>
      </c>
      <c r="L156" s="1">
        <f t="shared" si="116"/>
        <v>0</v>
      </c>
      <c r="M156" s="1">
        <f t="shared" si="116"/>
        <v>0</v>
      </c>
      <c r="N156" s="1">
        <f t="shared" si="116"/>
        <v>0</v>
      </c>
      <c r="O156" s="1">
        <f t="shared" si="116"/>
        <v>0</v>
      </c>
      <c r="P156" s="1">
        <f t="shared" si="116"/>
        <v>0</v>
      </c>
      <c r="Q156" s="1">
        <f t="shared" si="116"/>
        <v>0</v>
      </c>
      <c r="R156" s="1">
        <f t="shared" si="116"/>
        <v>0</v>
      </c>
      <c r="S156" s="1">
        <f t="shared" si="116"/>
        <v>0</v>
      </c>
      <c r="T156" s="1">
        <f t="shared" si="116"/>
        <v>0</v>
      </c>
      <c r="U156" s="1">
        <f t="shared" si="116"/>
        <v>0</v>
      </c>
      <c r="V156" s="1">
        <f t="shared" si="116"/>
        <v>0</v>
      </c>
      <c r="W156" s="1">
        <f t="shared" si="116"/>
        <v>0</v>
      </c>
      <c r="X156" s="1">
        <f t="shared" si="116"/>
        <v>0</v>
      </c>
      <c r="Y156" s="1">
        <f t="shared" si="116"/>
        <v>0</v>
      </c>
      <c r="Z156" s="1">
        <f t="shared" si="116"/>
        <v>0</v>
      </c>
      <c r="AA156" s="1">
        <f t="shared" si="116"/>
        <v>0</v>
      </c>
      <c r="AB156" s="1">
        <f t="shared" si="116"/>
        <v>0</v>
      </c>
      <c r="AC156" s="1">
        <f t="shared" si="116"/>
        <v>0</v>
      </c>
      <c r="AD156" s="1">
        <f t="shared" si="116"/>
        <v>0</v>
      </c>
      <c r="AE156" s="1">
        <f t="shared" si="116"/>
        <v>0</v>
      </c>
      <c r="AF156" s="1">
        <f t="shared" si="116"/>
        <v>0</v>
      </c>
      <c r="AG156" s="1">
        <f t="shared" si="116"/>
        <v>0</v>
      </c>
      <c r="AH156" s="1">
        <f t="shared" si="116"/>
        <v>0</v>
      </c>
      <c r="AI156" s="1">
        <f t="shared" si="116"/>
        <v>0</v>
      </c>
      <c r="AJ156" s="1">
        <f t="shared" si="116"/>
        <v>0</v>
      </c>
      <c r="AK156" s="1">
        <f t="shared" si="116"/>
        <v>0</v>
      </c>
      <c r="AL156" s="1">
        <f t="shared" si="116"/>
        <v>0</v>
      </c>
      <c r="AM156" s="1">
        <f t="shared" si="116"/>
        <v>0</v>
      </c>
      <c r="AN156" s="1">
        <f t="shared" si="116"/>
        <v>0</v>
      </c>
      <c r="AO156" s="1">
        <f t="shared" si="116"/>
        <v>0</v>
      </c>
      <c r="AP156" s="1">
        <f t="shared" si="116"/>
        <v>0</v>
      </c>
      <c r="AQ156" s="1">
        <f t="shared" si="116"/>
        <v>0</v>
      </c>
      <c r="AR156" s="1">
        <f t="shared" si="116"/>
        <v>0</v>
      </c>
      <c r="AS156" s="1">
        <f t="shared" si="116"/>
        <v>0</v>
      </c>
      <c r="AT156" s="1">
        <f t="shared" si="116"/>
        <v>0</v>
      </c>
      <c r="AU156" s="1">
        <f t="shared" si="116"/>
        <v>0</v>
      </c>
      <c r="AV156" s="1">
        <f t="shared" si="116"/>
        <v>0</v>
      </c>
      <c r="AW156" s="1">
        <f t="shared" si="116"/>
        <v>0</v>
      </c>
      <c r="AX156" s="1">
        <f t="shared" si="116"/>
        <v>0</v>
      </c>
      <c r="AY156" s="1">
        <f t="shared" si="116"/>
        <v>0</v>
      </c>
      <c r="AZ156" s="1">
        <f t="shared" si="116"/>
        <v>0</v>
      </c>
      <c r="BA156" s="1">
        <f t="shared" si="116"/>
        <v>0</v>
      </c>
      <c r="BB156" s="1">
        <f t="shared" si="116"/>
        <v>0</v>
      </c>
      <c r="BC156" s="1">
        <f t="shared" si="116"/>
        <v>0</v>
      </c>
      <c r="BD156" s="1">
        <f t="shared" si="116"/>
        <v>0</v>
      </c>
      <c r="BE156" s="1">
        <f t="shared" si="116"/>
        <v>29</v>
      </c>
      <c r="BF156" s="1">
        <f t="shared" si="116"/>
        <v>29</v>
      </c>
      <c r="BG156" s="1">
        <f t="shared" si="116"/>
        <v>29</v>
      </c>
      <c r="BH156" s="1">
        <f t="shared" si="116"/>
        <v>29</v>
      </c>
      <c r="BI156" s="1">
        <f t="shared" si="116"/>
        <v>29</v>
      </c>
      <c r="BJ156" s="1">
        <f t="shared" si="116"/>
        <v>29</v>
      </c>
      <c r="BK156" s="1">
        <f t="shared" si="116"/>
        <v>29</v>
      </c>
      <c r="BL156" s="1">
        <f t="shared" si="116"/>
        <v>29</v>
      </c>
      <c r="BM156" s="1">
        <f t="shared" si="116"/>
        <v>29</v>
      </c>
      <c r="BN156" s="1">
        <f t="shared" si="116"/>
        <v>29</v>
      </c>
      <c r="BO156" s="1">
        <f t="shared" si="116"/>
        <v>29</v>
      </c>
      <c r="BP156" s="1">
        <f t="shared" si="116"/>
        <v>29</v>
      </c>
      <c r="BQ156" s="1">
        <f t="shared" si="116"/>
        <v>29</v>
      </c>
      <c r="BR156" s="1">
        <f t="shared" ref="BR156:EC156" si="117">BQ156+BR29-BR94</f>
        <v>29</v>
      </c>
      <c r="BS156" s="1">
        <f t="shared" si="117"/>
        <v>29</v>
      </c>
      <c r="BT156" s="1">
        <f t="shared" si="117"/>
        <v>29</v>
      </c>
      <c r="BU156" s="1">
        <f t="shared" si="117"/>
        <v>29</v>
      </c>
      <c r="BV156" s="1">
        <f t="shared" si="117"/>
        <v>29</v>
      </c>
      <c r="BW156" s="1">
        <f t="shared" si="117"/>
        <v>29</v>
      </c>
      <c r="BX156" s="1">
        <f t="shared" si="117"/>
        <v>29</v>
      </c>
      <c r="BY156" s="1">
        <f t="shared" si="117"/>
        <v>29</v>
      </c>
      <c r="BZ156" s="1">
        <f t="shared" si="117"/>
        <v>29</v>
      </c>
      <c r="CA156" s="1">
        <f t="shared" si="117"/>
        <v>29</v>
      </c>
      <c r="CB156" s="1">
        <f t="shared" si="117"/>
        <v>29</v>
      </c>
      <c r="CC156" s="1">
        <f t="shared" si="117"/>
        <v>29</v>
      </c>
      <c r="CD156" s="1">
        <f t="shared" si="117"/>
        <v>29</v>
      </c>
      <c r="CE156" s="1">
        <f t="shared" si="117"/>
        <v>29</v>
      </c>
      <c r="CF156" s="1">
        <f t="shared" si="117"/>
        <v>29</v>
      </c>
      <c r="CG156" s="1">
        <f t="shared" si="117"/>
        <v>29</v>
      </c>
      <c r="CH156" s="1">
        <f t="shared" si="117"/>
        <v>29</v>
      </c>
      <c r="CI156" s="1">
        <f t="shared" si="117"/>
        <v>29</v>
      </c>
      <c r="CJ156" s="1">
        <f t="shared" si="117"/>
        <v>29</v>
      </c>
      <c r="CK156" s="1">
        <f t="shared" si="117"/>
        <v>29</v>
      </c>
      <c r="CL156" s="1">
        <f t="shared" si="117"/>
        <v>29</v>
      </c>
      <c r="CM156" s="1">
        <f t="shared" si="117"/>
        <v>29</v>
      </c>
      <c r="CN156" s="1">
        <f t="shared" si="117"/>
        <v>29</v>
      </c>
      <c r="CO156" s="1">
        <f t="shared" si="117"/>
        <v>29</v>
      </c>
      <c r="CP156" s="1">
        <f t="shared" si="117"/>
        <v>29</v>
      </c>
      <c r="CQ156" s="1">
        <f t="shared" si="117"/>
        <v>29</v>
      </c>
      <c r="CR156" s="1">
        <f t="shared" si="117"/>
        <v>29</v>
      </c>
      <c r="CS156" s="1">
        <f t="shared" si="117"/>
        <v>29</v>
      </c>
      <c r="CT156" s="1">
        <f t="shared" si="117"/>
        <v>29</v>
      </c>
      <c r="CU156" s="1">
        <f t="shared" si="117"/>
        <v>29</v>
      </c>
      <c r="CV156" s="1">
        <f t="shared" si="117"/>
        <v>29</v>
      </c>
      <c r="CW156" s="1">
        <f t="shared" si="117"/>
        <v>29</v>
      </c>
      <c r="CX156" s="1">
        <f t="shared" si="117"/>
        <v>29</v>
      </c>
      <c r="CY156" s="1">
        <f t="shared" si="117"/>
        <v>29</v>
      </c>
      <c r="CZ156" s="1">
        <f t="shared" si="117"/>
        <v>29</v>
      </c>
      <c r="DA156" s="1">
        <f t="shared" si="117"/>
        <v>29</v>
      </c>
      <c r="DB156" s="1">
        <f t="shared" si="117"/>
        <v>29</v>
      </c>
      <c r="DC156" s="1">
        <f t="shared" si="117"/>
        <v>29</v>
      </c>
      <c r="DD156" s="1">
        <f t="shared" si="117"/>
        <v>29</v>
      </c>
      <c r="DE156" s="1">
        <f t="shared" si="117"/>
        <v>29</v>
      </c>
      <c r="DF156" s="1">
        <f t="shared" si="117"/>
        <v>29</v>
      </c>
      <c r="DG156" s="1">
        <f t="shared" si="117"/>
        <v>29</v>
      </c>
      <c r="DH156" s="1">
        <f t="shared" si="117"/>
        <v>29</v>
      </c>
      <c r="DI156" s="1">
        <f t="shared" si="117"/>
        <v>29</v>
      </c>
      <c r="DJ156" s="1">
        <f t="shared" si="117"/>
        <v>29</v>
      </c>
      <c r="DK156" s="1">
        <f t="shared" si="117"/>
        <v>29</v>
      </c>
      <c r="DL156" s="1">
        <f t="shared" si="117"/>
        <v>29</v>
      </c>
      <c r="DM156" s="1">
        <f t="shared" si="117"/>
        <v>29</v>
      </c>
      <c r="DN156" s="1">
        <f t="shared" si="117"/>
        <v>29</v>
      </c>
      <c r="DO156" s="1">
        <f t="shared" si="117"/>
        <v>29</v>
      </c>
      <c r="DP156" s="1">
        <f t="shared" si="117"/>
        <v>29</v>
      </c>
      <c r="DQ156" s="1">
        <f t="shared" si="117"/>
        <v>29</v>
      </c>
      <c r="DR156" s="1">
        <f t="shared" si="117"/>
        <v>29</v>
      </c>
      <c r="DS156" s="1">
        <f t="shared" si="117"/>
        <v>29</v>
      </c>
      <c r="DT156" s="1">
        <f t="shared" si="117"/>
        <v>29</v>
      </c>
      <c r="DU156" s="1">
        <f t="shared" si="117"/>
        <v>29</v>
      </c>
      <c r="DV156" s="1">
        <f t="shared" si="117"/>
        <v>29</v>
      </c>
      <c r="DW156" s="1">
        <f t="shared" si="117"/>
        <v>29</v>
      </c>
      <c r="DX156" s="1">
        <f t="shared" si="117"/>
        <v>29</v>
      </c>
      <c r="DY156" s="1">
        <f t="shared" si="117"/>
        <v>29</v>
      </c>
      <c r="DZ156" s="1">
        <f t="shared" si="117"/>
        <v>29</v>
      </c>
      <c r="EA156" s="1">
        <f t="shared" si="117"/>
        <v>29</v>
      </c>
      <c r="EB156" s="1">
        <f t="shared" si="117"/>
        <v>29</v>
      </c>
      <c r="EC156" s="1">
        <f t="shared" si="117"/>
        <v>29</v>
      </c>
      <c r="ED156" s="1">
        <f t="shared" ref="ED156:GO156" si="118">EC156+ED29-ED94</f>
        <v>29</v>
      </c>
      <c r="EE156" s="1">
        <f t="shared" si="118"/>
        <v>29</v>
      </c>
      <c r="EF156" s="1">
        <f t="shared" si="118"/>
        <v>29</v>
      </c>
      <c r="EG156" s="1">
        <f t="shared" si="118"/>
        <v>29</v>
      </c>
      <c r="EH156" s="1">
        <f t="shared" si="118"/>
        <v>29</v>
      </c>
      <c r="EI156" s="1">
        <f t="shared" si="118"/>
        <v>29</v>
      </c>
      <c r="EJ156" s="1">
        <f t="shared" si="118"/>
        <v>29</v>
      </c>
      <c r="EK156" s="1">
        <f t="shared" si="118"/>
        <v>29</v>
      </c>
      <c r="EL156" s="1">
        <f t="shared" si="118"/>
        <v>29</v>
      </c>
      <c r="EM156" s="1">
        <f t="shared" si="118"/>
        <v>29</v>
      </c>
      <c r="EN156" s="1">
        <f t="shared" si="118"/>
        <v>29</v>
      </c>
      <c r="EO156" s="1">
        <f t="shared" si="118"/>
        <v>29</v>
      </c>
      <c r="EP156" s="1">
        <f t="shared" si="118"/>
        <v>29</v>
      </c>
      <c r="EQ156" s="1">
        <f t="shared" si="118"/>
        <v>29</v>
      </c>
      <c r="ER156" s="1">
        <f t="shared" si="118"/>
        <v>29</v>
      </c>
      <c r="ES156" s="1">
        <f t="shared" si="118"/>
        <v>29</v>
      </c>
      <c r="ET156" s="1">
        <f t="shared" si="118"/>
        <v>29</v>
      </c>
      <c r="EU156" s="1">
        <f t="shared" si="118"/>
        <v>29</v>
      </c>
      <c r="EV156" s="1">
        <f t="shared" si="118"/>
        <v>29</v>
      </c>
      <c r="EW156" s="1">
        <f t="shared" si="118"/>
        <v>29</v>
      </c>
      <c r="EX156" s="1">
        <f t="shared" si="118"/>
        <v>29</v>
      </c>
      <c r="EY156" s="1">
        <f t="shared" si="118"/>
        <v>29</v>
      </c>
      <c r="EZ156" s="1">
        <f t="shared" si="118"/>
        <v>29</v>
      </c>
      <c r="FA156" s="1">
        <f t="shared" si="118"/>
        <v>29</v>
      </c>
      <c r="FB156" s="1">
        <f t="shared" si="118"/>
        <v>29</v>
      </c>
      <c r="FC156" s="1">
        <f t="shared" si="118"/>
        <v>29</v>
      </c>
      <c r="FD156" s="1">
        <f t="shared" si="118"/>
        <v>29</v>
      </c>
      <c r="FE156" s="1">
        <f t="shared" si="118"/>
        <v>29</v>
      </c>
      <c r="FF156" s="1">
        <f t="shared" si="118"/>
        <v>29</v>
      </c>
      <c r="FG156" s="1">
        <f t="shared" si="118"/>
        <v>29</v>
      </c>
      <c r="FH156" s="1">
        <f t="shared" si="118"/>
        <v>29</v>
      </c>
      <c r="FI156" s="1">
        <f t="shared" si="118"/>
        <v>29</v>
      </c>
      <c r="FJ156" s="1">
        <f t="shared" si="118"/>
        <v>29</v>
      </c>
      <c r="FK156" s="1">
        <f t="shared" si="118"/>
        <v>29</v>
      </c>
      <c r="FL156" s="1">
        <f t="shared" si="118"/>
        <v>29</v>
      </c>
      <c r="FM156" s="1">
        <f t="shared" si="118"/>
        <v>29</v>
      </c>
      <c r="FN156" s="1">
        <f t="shared" si="118"/>
        <v>29</v>
      </c>
      <c r="FO156" s="1">
        <f t="shared" si="118"/>
        <v>29</v>
      </c>
      <c r="FP156" s="1">
        <f t="shared" si="118"/>
        <v>29</v>
      </c>
      <c r="FQ156" s="1">
        <f t="shared" si="118"/>
        <v>29</v>
      </c>
      <c r="FR156" s="1">
        <f t="shared" si="118"/>
        <v>29</v>
      </c>
      <c r="FS156" s="1">
        <f t="shared" si="118"/>
        <v>29</v>
      </c>
      <c r="FT156" s="1">
        <f t="shared" si="118"/>
        <v>29</v>
      </c>
      <c r="FU156" s="1">
        <f t="shared" si="118"/>
        <v>29</v>
      </c>
      <c r="FV156" s="1">
        <f t="shared" si="118"/>
        <v>29</v>
      </c>
      <c r="FW156" s="1">
        <f t="shared" si="118"/>
        <v>29</v>
      </c>
      <c r="FX156" s="1">
        <f t="shared" si="118"/>
        <v>29</v>
      </c>
      <c r="FY156" s="1">
        <f t="shared" si="118"/>
        <v>29</v>
      </c>
      <c r="FZ156" s="1">
        <f t="shared" si="118"/>
        <v>29</v>
      </c>
      <c r="GA156" s="1">
        <f t="shared" si="118"/>
        <v>29</v>
      </c>
      <c r="GB156" s="1">
        <f t="shared" si="118"/>
        <v>29</v>
      </c>
      <c r="GC156" s="1">
        <f t="shared" si="118"/>
        <v>29</v>
      </c>
      <c r="GD156" s="1">
        <f t="shared" si="118"/>
        <v>29</v>
      </c>
      <c r="GE156" s="1">
        <f t="shared" si="118"/>
        <v>29</v>
      </c>
      <c r="GF156" s="1">
        <f t="shared" si="118"/>
        <v>29</v>
      </c>
      <c r="GG156" s="1">
        <f t="shared" si="118"/>
        <v>29</v>
      </c>
      <c r="GH156" s="1">
        <f t="shared" si="118"/>
        <v>29</v>
      </c>
      <c r="GI156" s="1">
        <f t="shared" si="118"/>
        <v>29</v>
      </c>
      <c r="GJ156" s="1">
        <f t="shared" si="118"/>
        <v>29</v>
      </c>
      <c r="GK156" s="1">
        <f t="shared" si="118"/>
        <v>29</v>
      </c>
      <c r="GL156" s="1">
        <f t="shared" si="118"/>
        <v>29</v>
      </c>
      <c r="GM156" s="1">
        <f t="shared" si="118"/>
        <v>29</v>
      </c>
      <c r="GN156" s="1">
        <f t="shared" si="118"/>
        <v>29</v>
      </c>
      <c r="GO156" s="1">
        <f t="shared" si="118"/>
        <v>29</v>
      </c>
      <c r="GP156" s="1">
        <f t="shared" ref="GP156:GY156" si="119">GO156+GP29-GP94</f>
        <v>29</v>
      </c>
      <c r="GQ156" s="1">
        <f t="shared" si="119"/>
        <v>29</v>
      </c>
      <c r="GR156" s="1">
        <f t="shared" si="119"/>
        <v>29</v>
      </c>
      <c r="GS156" s="1">
        <f t="shared" si="119"/>
        <v>29</v>
      </c>
      <c r="GT156" s="1">
        <f t="shared" si="119"/>
        <v>29</v>
      </c>
      <c r="GU156" s="1">
        <f t="shared" si="119"/>
        <v>29</v>
      </c>
      <c r="GV156" s="1">
        <f t="shared" si="119"/>
        <v>29</v>
      </c>
      <c r="GW156" s="1">
        <f t="shared" si="119"/>
        <v>29</v>
      </c>
      <c r="GX156" s="1">
        <f t="shared" si="119"/>
        <v>29</v>
      </c>
      <c r="GY156" s="1">
        <f t="shared" si="119"/>
        <v>29</v>
      </c>
    </row>
    <row r="157" spans="1:207" hidden="1">
      <c r="A157" s="4" t="s">
        <v>937</v>
      </c>
      <c r="B157" s="3">
        <f t="shared" si="103"/>
        <v>46109145</v>
      </c>
      <c r="C157" s="3" t="str">
        <f t="shared" si="103"/>
        <v>Q.PEAK DUO L-G6C.2</v>
      </c>
      <c r="D157" s="2">
        <f t="shared" si="103"/>
        <v>425</v>
      </c>
      <c r="E157" s="1">
        <f t="shared" si="17"/>
        <v>0</v>
      </c>
      <c r="F157" s="1">
        <f t="shared" ref="F157:BQ157" si="120">E157+F30-F95</f>
        <v>0</v>
      </c>
      <c r="G157" s="1">
        <f t="shared" si="120"/>
        <v>0</v>
      </c>
      <c r="H157" s="1">
        <f t="shared" si="120"/>
        <v>0</v>
      </c>
      <c r="I157" s="1">
        <f t="shared" si="120"/>
        <v>0</v>
      </c>
      <c r="J157" s="1">
        <f t="shared" si="120"/>
        <v>0</v>
      </c>
      <c r="K157" s="1">
        <f t="shared" si="120"/>
        <v>0</v>
      </c>
      <c r="L157" s="1">
        <f t="shared" si="120"/>
        <v>0</v>
      </c>
      <c r="M157" s="1">
        <f t="shared" si="120"/>
        <v>0</v>
      </c>
      <c r="N157" s="1">
        <f t="shared" si="120"/>
        <v>0</v>
      </c>
      <c r="O157" s="1">
        <f t="shared" si="120"/>
        <v>0</v>
      </c>
      <c r="P157" s="1">
        <f t="shared" si="120"/>
        <v>0</v>
      </c>
      <c r="Q157" s="1">
        <f t="shared" si="120"/>
        <v>0</v>
      </c>
      <c r="R157" s="1">
        <f t="shared" si="120"/>
        <v>0</v>
      </c>
      <c r="S157" s="1">
        <f t="shared" si="120"/>
        <v>0</v>
      </c>
      <c r="T157" s="1">
        <f t="shared" si="120"/>
        <v>0</v>
      </c>
      <c r="U157" s="1">
        <f t="shared" si="120"/>
        <v>0</v>
      </c>
      <c r="V157" s="1">
        <f t="shared" si="120"/>
        <v>0</v>
      </c>
      <c r="W157" s="1">
        <f t="shared" si="120"/>
        <v>0</v>
      </c>
      <c r="X157" s="1">
        <f t="shared" si="120"/>
        <v>0</v>
      </c>
      <c r="Y157" s="1">
        <f t="shared" si="120"/>
        <v>0</v>
      </c>
      <c r="Z157" s="1">
        <f t="shared" si="120"/>
        <v>0</v>
      </c>
      <c r="AA157" s="1">
        <f t="shared" si="120"/>
        <v>0</v>
      </c>
      <c r="AB157" s="1">
        <f t="shared" si="120"/>
        <v>0</v>
      </c>
      <c r="AC157" s="1">
        <f t="shared" si="120"/>
        <v>0</v>
      </c>
      <c r="AD157" s="1">
        <f t="shared" si="120"/>
        <v>0</v>
      </c>
      <c r="AE157" s="1">
        <f t="shared" si="120"/>
        <v>0</v>
      </c>
      <c r="AF157" s="1">
        <f t="shared" si="120"/>
        <v>0</v>
      </c>
      <c r="AG157" s="1">
        <f t="shared" si="120"/>
        <v>0</v>
      </c>
      <c r="AH157" s="1">
        <f t="shared" si="120"/>
        <v>0</v>
      </c>
      <c r="AI157" s="1">
        <f t="shared" si="120"/>
        <v>0</v>
      </c>
      <c r="AJ157" s="1">
        <f t="shared" si="120"/>
        <v>0</v>
      </c>
      <c r="AK157" s="1">
        <f t="shared" si="120"/>
        <v>0</v>
      </c>
      <c r="AL157" s="1">
        <f t="shared" si="120"/>
        <v>0</v>
      </c>
      <c r="AM157" s="1">
        <f t="shared" si="120"/>
        <v>0</v>
      </c>
      <c r="AN157" s="1">
        <f t="shared" si="120"/>
        <v>0</v>
      </c>
      <c r="AO157" s="1">
        <f t="shared" si="120"/>
        <v>0</v>
      </c>
      <c r="AP157" s="1">
        <f t="shared" si="120"/>
        <v>0</v>
      </c>
      <c r="AQ157" s="1">
        <f t="shared" si="120"/>
        <v>0</v>
      </c>
      <c r="AR157" s="1">
        <f t="shared" si="120"/>
        <v>0</v>
      </c>
      <c r="AS157" s="1">
        <f t="shared" si="120"/>
        <v>0</v>
      </c>
      <c r="AT157" s="1">
        <f t="shared" si="120"/>
        <v>0</v>
      </c>
      <c r="AU157" s="1">
        <f t="shared" si="120"/>
        <v>0</v>
      </c>
      <c r="AV157" s="1">
        <f t="shared" si="120"/>
        <v>0</v>
      </c>
      <c r="AW157" s="1">
        <f t="shared" si="120"/>
        <v>0</v>
      </c>
      <c r="AX157" s="1">
        <f t="shared" si="120"/>
        <v>0</v>
      </c>
      <c r="AY157" s="1">
        <f t="shared" si="120"/>
        <v>0</v>
      </c>
      <c r="AZ157" s="1">
        <f t="shared" si="120"/>
        <v>0</v>
      </c>
      <c r="BA157" s="1">
        <f t="shared" si="120"/>
        <v>0</v>
      </c>
      <c r="BB157" s="1">
        <f t="shared" si="120"/>
        <v>0</v>
      </c>
      <c r="BC157" s="1">
        <f t="shared" si="120"/>
        <v>0</v>
      </c>
      <c r="BD157" s="1">
        <f t="shared" si="120"/>
        <v>0</v>
      </c>
      <c r="BE157" s="1">
        <f t="shared" si="120"/>
        <v>0</v>
      </c>
      <c r="BF157" s="1">
        <f t="shared" si="120"/>
        <v>475</v>
      </c>
      <c r="BG157" s="1">
        <f t="shared" si="120"/>
        <v>475</v>
      </c>
      <c r="BH157" s="1">
        <f t="shared" si="120"/>
        <v>475</v>
      </c>
      <c r="BI157" s="1">
        <f t="shared" si="120"/>
        <v>475</v>
      </c>
      <c r="BJ157" s="1">
        <f t="shared" si="120"/>
        <v>475</v>
      </c>
      <c r="BK157" s="1">
        <f t="shared" si="120"/>
        <v>475</v>
      </c>
      <c r="BL157" s="1">
        <f t="shared" si="120"/>
        <v>475</v>
      </c>
      <c r="BM157" s="1">
        <f t="shared" si="120"/>
        <v>475</v>
      </c>
      <c r="BN157" s="1">
        <f t="shared" si="120"/>
        <v>475</v>
      </c>
      <c r="BO157" s="1">
        <f t="shared" si="120"/>
        <v>475</v>
      </c>
      <c r="BP157" s="1">
        <f t="shared" si="120"/>
        <v>0</v>
      </c>
      <c r="BQ157" s="1">
        <f t="shared" si="120"/>
        <v>0</v>
      </c>
      <c r="BR157" s="1">
        <f t="shared" ref="BR157:EC157" si="121">BQ157+BR30-BR95</f>
        <v>0</v>
      </c>
      <c r="BS157" s="1">
        <f t="shared" si="121"/>
        <v>0</v>
      </c>
      <c r="BT157" s="1">
        <f t="shared" si="121"/>
        <v>0</v>
      </c>
      <c r="BU157" s="1">
        <f t="shared" si="121"/>
        <v>0</v>
      </c>
      <c r="BV157" s="1">
        <f t="shared" si="121"/>
        <v>0</v>
      </c>
      <c r="BW157" s="1">
        <f t="shared" si="121"/>
        <v>0</v>
      </c>
      <c r="BX157" s="1">
        <f t="shared" si="121"/>
        <v>0</v>
      </c>
      <c r="BY157" s="1">
        <f t="shared" si="121"/>
        <v>0</v>
      </c>
      <c r="BZ157" s="1">
        <f t="shared" si="121"/>
        <v>0</v>
      </c>
      <c r="CA157" s="1">
        <f t="shared" si="121"/>
        <v>0</v>
      </c>
      <c r="CB157" s="1">
        <f t="shared" si="121"/>
        <v>0</v>
      </c>
      <c r="CC157" s="1">
        <f t="shared" si="121"/>
        <v>0</v>
      </c>
      <c r="CD157" s="1">
        <f t="shared" si="121"/>
        <v>0</v>
      </c>
      <c r="CE157" s="1">
        <f t="shared" si="121"/>
        <v>0</v>
      </c>
      <c r="CF157" s="1">
        <f t="shared" si="121"/>
        <v>0</v>
      </c>
      <c r="CG157" s="1">
        <f t="shared" si="121"/>
        <v>0</v>
      </c>
      <c r="CH157" s="1">
        <f t="shared" si="121"/>
        <v>0</v>
      </c>
      <c r="CI157" s="1">
        <f t="shared" si="121"/>
        <v>0</v>
      </c>
      <c r="CJ157" s="1">
        <f t="shared" si="121"/>
        <v>0</v>
      </c>
      <c r="CK157" s="1">
        <f t="shared" si="121"/>
        <v>0</v>
      </c>
      <c r="CL157" s="1">
        <f t="shared" si="121"/>
        <v>0</v>
      </c>
      <c r="CM157" s="1">
        <f t="shared" si="121"/>
        <v>0</v>
      </c>
      <c r="CN157" s="1">
        <f t="shared" si="121"/>
        <v>0</v>
      </c>
      <c r="CO157" s="1">
        <f t="shared" si="121"/>
        <v>0</v>
      </c>
      <c r="CP157" s="1">
        <f t="shared" si="121"/>
        <v>0</v>
      </c>
      <c r="CQ157" s="1">
        <f t="shared" si="121"/>
        <v>0</v>
      </c>
      <c r="CR157" s="1">
        <f t="shared" si="121"/>
        <v>0</v>
      </c>
      <c r="CS157" s="1">
        <f t="shared" si="121"/>
        <v>0</v>
      </c>
      <c r="CT157" s="1">
        <f t="shared" si="121"/>
        <v>0</v>
      </c>
      <c r="CU157" s="1">
        <f t="shared" si="121"/>
        <v>0</v>
      </c>
      <c r="CV157" s="1">
        <f t="shared" si="121"/>
        <v>0</v>
      </c>
      <c r="CW157" s="1">
        <f t="shared" si="121"/>
        <v>0</v>
      </c>
      <c r="CX157" s="1">
        <f t="shared" si="121"/>
        <v>0</v>
      </c>
      <c r="CY157" s="1">
        <f t="shared" si="121"/>
        <v>0</v>
      </c>
      <c r="CZ157" s="1">
        <f t="shared" si="121"/>
        <v>0</v>
      </c>
      <c r="DA157" s="1">
        <f t="shared" si="121"/>
        <v>0</v>
      </c>
      <c r="DB157" s="1">
        <f t="shared" si="121"/>
        <v>0</v>
      </c>
      <c r="DC157" s="1">
        <f t="shared" si="121"/>
        <v>0</v>
      </c>
      <c r="DD157" s="1">
        <f t="shared" si="121"/>
        <v>0</v>
      </c>
      <c r="DE157" s="1">
        <f t="shared" si="121"/>
        <v>0</v>
      </c>
      <c r="DF157" s="1">
        <f t="shared" si="121"/>
        <v>0</v>
      </c>
      <c r="DG157" s="1">
        <f t="shared" si="121"/>
        <v>0</v>
      </c>
      <c r="DH157" s="1">
        <f t="shared" si="121"/>
        <v>0</v>
      </c>
      <c r="DI157" s="1">
        <f t="shared" si="121"/>
        <v>0</v>
      </c>
      <c r="DJ157" s="1">
        <f t="shared" si="121"/>
        <v>0</v>
      </c>
      <c r="DK157" s="1">
        <f t="shared" si="121"/>
        <v>0</v>
      </c>
      <c r="DL157" s="1">
        <f t="shared" si="121"/>
        <v>0</v>
      </c>
      <c r="DM157" s="1">
        <f t="shared" si="121"/>
        <v>0</v>
      </c>
      <c r="DN157" s="1">
        <f t="shared" si="121"/>
        <v>0</v>
      </c>
      <c r="DO157" s="1">
        <f t="shared" si="121"/>
        <v>0</v>
      </c>
      <c r="DP157" s="1">
        <f t="shared" si="121"/>
        <v>0</v>
      </c>
      <c r="DQ157" s="1">
        <f t="shared" si="121"/>
        <v>0</v>
      </c>
      <c r="DR157" s="1">
        <f t="shared" si="121"/>
        <v>0</v>
      </c>
      <c r="DS157" s="1">
        <f t="shared" si="121"/>
        <v>0</v>
      </c>
      <c r="DT157" s="1">
        <f t="shared" si="121"/>
        <v>0</v>
      </c>
      <c r="DU157" s="1">
        <f t="shared" si="121"/>
        <v>0</v>
      </c>
      <c r="DV157" s="1">
        <f t="shared" si="121"/>
        <v>0</v>
      </c>
      <c r="DW157" s="1">
        <f t="shared" si="121"/>
        <v>0</v>
      </c>
      <c r="DX157" s="1">
        <f t="shared" si="121"/>
        <v>0</v>
      </c>
      <c r="DY157" s="1">
        <f t="shared" si="121"/>
        <v>0</v>
      </c>
      <c r="DZ157" s="1">
        <f t="shared" si="121"/>
        <v>0</v>
      </c>
      <c r="EA157" s="1">
        <f t="shared" si="121"/>
        <v>0</v>
      </c>
      <c r="EB157" s="1">
        <f t="shared" si="121"/>
        <v>0</v>
      </c>
      <c r="EC157" s="1">
        <f t="shared" si="121"/>
        <v>0</v>
      </c>
      <c r="ED157" s="1">
        <f t="shared" ref="ED157:GO157" si="122">EC157+ED30-ED95</f>
        <v>0</v>
      </c>
      <c r="EE157" s="1">
        <f t="shared" si="122"/>
        <v>0</v>
      </c>
      <c r="EF157" s="1">
        <f t="shared" si="122"/>
        <v>0</v>
      </c>
      <c r="EG157" s="1">
        <f t="shared" si="122"/>
        <v>0</v>
      </c>
      <c r="EH157" s="1">
        <f t="shared" si="122"/>
        <v>0</v>
      </c>
      <c r="EI157" s="1">
        <f t="shared" si="122"/>
        <v>0</v>
      </c>
      <c r="EJ157" s="1">
        <f t="shared" si="122"/>
        <v>0</v>
      </c>
      <c r="EK157" s="1">
        <f t="shared" si="122"/>
        <v>0</v>
      </c>
      <c r="EL157" s="1">
        <f t="shared" si="122"/>
        <v>0</v>
      </c>
      <c r="EM157" s="1">
        <f t="shared" si="122"/>
        <v>0</v>
      </c>
      <c r="EN157" s="1">
        <f t="shared" si="122"/>
        <v>0</v>
      </c>
      <c r="EO157" s="1">
        <f t="shared" si="122"/>
        <v>0</v>
      </c>
      <c r="EP157" s="1">
        <f t="shared" si="122"/>
        <v>0</v>
      </c>
      <c r="EQ157" s="1">
        <f t="shared" si="122"/>
        <v>0</v>
      </c>
      <c r="ER157" s="1">
        <f t="shared" si="122"/>
        <v>0</v>
      </c>
      <c r="ES157" s="1">
        <f t="shared" si="122"/>
        <v>0</v>
      </c>
      <c r="ET157" s="1">
        <f t="shared" si="122"/>
        <v>0</v>
      </c>
      <c r="EU157" s="1">
        <f t="shared" si="122"/>
        <v>0</v>
      </c>
      <c r="EV157" s="1">
        <f t="shared" si="122"/>
        <v>0</v>
      </c>
      <c r="EW157" s="1">
        <f t="shared" si="122"/>
        <v>0</v>
      </c>
      <c r="EX157" s="1">
        <f t="shared" si="122"/>
        <v>0</v>
      </c>
      <c r="EY157" s="1">
        <f t="shared" si="122"/>
        <v>0</v>
      </c>
      <c r="EZ157" s="1">
        <f t="shared" si="122"/>
        <v>0</v>
      </c>
      <c r="FA157" s="1">
        <f t="shared" si="122"/>
        <v>0</v>
      </c>
      <c r="FB157" s="1">
        <f t="shared" si="122"/>
        <v>0</v>
      </c>
      <c r="FC157" s="1">
        <f t="shared" si="122"/>
        <v>0</v>
      </c>
      <c r="FD157" s="1">
        <f t="shared" si="122"/>
        <v>0</v>
      </c>
      <c r="FE157" s="1">
        <f t="shared" si="122"/>
        <v>0</v>
      </c>
      <c r="FF157" s="1">
        <f t="shared" si="122"/>
        <v>0</v>
      </c>
      <c r="FG157" s="1">
        <f t="shared" si="122"/>
        <v>0</v>
      </c>
      <c r="FH157" s="1">
        <f t="shared" si="122"/>
        <v>0</v>
      </c>
      <c r="FI157" s="1">
        <f t="shared" si="122"/>
        <v>0</v>
      </c>
      <c r="FJ157" s="1">
        <f t="shared" si="122"/>
        <v>0</v>
      </c>
      <c r="FK157" s="1">
        <f t="shared" si="122"/>
        <v>0</v>
      </c>
      <c r="FL157" s="1">
        <f t="shared" si="122"/>
        <v>0</v>
      </c>
      <c r="FM157" s="1">
        <f t="shared" si="122"/>
        <v>0</v>
      </c>
      <c r="FN157" s="1">
        <f t="shared" si="122"/>
        <v>0</v>
      </c>
      <c r="FO157" s="1">
        <f t="shared" si="122"/>
        <v>0</v>
      </c>
      <c r="FP157" s="1">
        <f t="shared" si="122"/>
        <v>0</v>
      </c>
      <c r="FQ157" s="1">
        <f t="shared" si="122"/>
        <v>0</v>
      </c>
      <c r="FR157" s="1">
        <f t="shared" si="122"/>
        <v>0</v>
      </c>
      <c r="FS157" s="1">
        <f t="shared" si="122"/>
        <v>0</v>
      </c>
      <c r="FT157" s="1">
        <f t="shared" si="122"/>
        <v>0</v>
      </c>
      <c r="FU157" s="1">
        <f t="shared" si="122"/>
        <v>0</v>
      </c>
      <c r="FV157" s="1">
        <f t="shared" si="122"/>
        <v>0</v>
      </c>
      <c r="FW157" s="1">
        <f t="shared" si="122"/>
        <v>0</v>
      </c>
      <c r="FX157" s="1">
        <f t="shared" si="122"/>
        <v>0</v>
      </c>
      <c r="FY157" s="1">
        <f t="shared" si="122"/>
        <v>0</v>
      </c>
      <c r="FZ157" s="1">
        <f t="shared" si="122"/>
        <v>0</v>
      </c>
      <c r="GA157" s="1">
        <f t="shared" si="122"/>
        <v>0</v>
      </c>
      <c r="GB157" s="1">
        <f t="shared" si="122"/>
        <v>0</v>
      </c>
      <c r="GC157" s="1">
        <f t="shared" si="122"/>
        <v>0</v>
      </c>
      <c r="GD157" s="1">
        <f t="shared" si="122"/>
        <v>0</v>
      </c>
      <c r="GE157" s="1">
        <f t="shared" si="122"/>
        <v>0</v>
      </c>
      <c r="GF157" s="1">
        <f t="shared" si="122"/>
        <v>0</v>
      </c>
      <c r="GG157" s="1">
        <f t="shared" si="122"/>
        <v>0</v>
      </c>
      <c r="GH157" s="1">
        <f t="shared" si="122"/>
        <v>0</v>
      </c>
      <c r="GI157" s="1">
        <f t="shared" si="122"/>
        <v>0</v>
      </c>
      <c r="GJ157" s="1">
        <f t="shared" si="122"/>
        <v>0</v>
      </c>
      <c r="GK157" s="1">
        <f t="shared" si="122"/>
        <v>0</v>
      </c>
      <c r="GL157" s="1">
        <f t="shared" si="122"/>
        <v>0</v>
      </c>
      <c r="GM157" s="1">
        <f t="shared" si="122"/>
        <v>0</v>
      </c>
      <c r="GN157" s="1">
        <f t="shared" si="122"/>
        <v>0</v>
      </c>
      <c r="GO157" s="1">
        <f t="shared" si="122"/>
        <v>0</v>
      </c>
      <c r="GP157" s="1">
        <f t="shared" ref="GP157:GY157" si="123">GO157+GP30-GP95</f>
        <v>0</v>
      </c>
      <c r="GQ157" s="1">
        <f t="shared" si="123"/>
        <v>0</v>
      </c>
      <c r="GR157" s="1">
        <f t="shared" si="123"/>
        <v>0</v>
      </c>
      <c r="GS157" s="1">
        <f t="shared" si="123"/>
        <v>0</v>
      </c>
      <c r="GT157" s="1">
        <f t="shared" si="123"/>
        <v>0</v>
      </c>
      <c r="GU157" s="1">
        <f t="shared" si="123"/>
        <v>0</v>
      </c>
      <c r="GV157" s="1">
        <f t="shared" si="123"/>
        <v>0</v>
      </c>
      <c r="GW157" s="1">
        <f t="shared" si="123"/>
        <v>0</v>
      </c>
      <c r="GX157" s="1">
        <f t="shared" si="123"/>
        <v>0</v>
      </c>
      <c r="GY157" s="1">
        <f t="shared" si="123"/>
        <v>0</v>
      </c>
    </row>
    <row r="158" spans="1:207" hidden="1">
      <c r="A158" s="4" t="s">
        <v>937</v>
      </c>
      <c r="B158" s="3">
        <f t="shared" si="103"/>
        <v>46111143</v>
      </c>
      <c r="C158" s="3" t="str">
        <f t="shared" si="103"/>
        <v>Q.PEAK DUO L-G6P.2</v>
      </c>
      <c r="D158" s="2">
        <f t="shared" si="103"/>
        <v>415</v>
      </c>
      <c r="E158" s="1">
        <f t="shared" si="17"/>
        <v>0</v>
      </c>
      <c r="F158" s="1">
        <f t="shared" ref="F158:BQ158" si="124">E158+F31-F96</f>
        <v>0</v>
      </c>
      <c r="G158" s="1">
        <f t="shared" si="124"/>
        <v>0</v>
      </c>
      <c r="H158" s="1">
        <f t="shared" si="124"/>
        <v>0</v>
      </c>
      <c r="I158" s="1">
        <f t="shared" si="124"/>
        <v>0</v>
      </c>
      <c r="J158" s="1">
        <f t="shared" si="124"/>
        <v>0</v>
      </c>
      <c r="K158" s="1">
        <f t="shared" si="124"/>
        <v>0</v>
      </c>
      <c r="L158" s="1">
        <f t="shared" si="124"/>
        <v>0</v>
      </c>
      <c r="M158" s="1">
        <f t="shared" si="124"/>
        <v>0</v>
      </c>
      <c r="N158" s="1">
        <f t="shared" si="124"/>
        <v>0</v>
      </c>
      <c r="O158" s="1">
        <f t="shared" si="124"/>
        <v>0</v>
      </c>
      <c r="P158" s="1">
        <f t="shared" si="124"/>
        <v>0</v>
      </c>
      <c r="Q158" s="1">
        <f t="shared" si="124"/>
        <v>0</v>
      </c>
      <c r="R158" s="1">
        <f t="shared" si="124"/>
        <v>0</v>
      </c>
      <c r="S158" s="1">
        <f t="shared" si="124"/>
        <v>0</v>
      </c>
      <c r="T158" s="1">
        <f t="shared" si="124"/>
        <v>0</v>
      </c>
      <c r="U158" s="1">
        <f t="shared" si="124"/>
        <v>0</v>
      </c>
      <c r="V158" s="1">
        <f t="shared" si="124"/>
        <v>0</v>
      </c>
      <c r="W158" s="1">
        <f t="shared" si="124"/>
        <v>0</v>
      </c>
      <c r="X158" s="1">
        <f t="shared" si="124"/>
        <v>0</v>
      </c>
      <c r="Y158" s="1">
        <f t="shared" si="124"/>
        <v>0</v>
      </c>
      <c r="Z158" s="1">
        <f t="shared" si="124"/>
        <v>0</v>
      </c>
      <c r="AA158" s="1">
        <f t="shared" si="124"/>
        <v>0</v>
      </c>
      <c r="AB158" s="1">
        <f t="shared" si="124"/>
        <v>0</v>
      </c>
      <c r="AC158" s="1">
        <f t="shared" si="124"/>
        <v>0</v>
      </c>
      <c r="AD158" s="1">
        <f t="shared" si="124"/>
        <v>0</v>
      </c>
      <c r="AE158" s="1">
        <f t="shared" si="124"/>
        <v>0</v>
      </c>
      <c r="AF158" s="1">
        <f t="shared" si="124"/>
        <v>0</v>
      </c>
      <c r="AG158" s="1">
        <f t="shared" si="124"/>
        <v>0</v>
      </c>
      <c r="AH158" s="1">
        <f t="shared" si="124"/>
        <v>0</v>
      </c>
      <c r="AI158" s="1">
        <f t="shared" si="124"/>
        <v>0</v>
      </c>
      <c r="AJ158" s="1">
        <f t="shared" si="124"/>
        <v>0</v>
      </c>
      <c r="AK158" s="1">
        <f t="shared" si="124"/>
        <v>0</v>
      </c>
      <c r="AL158" s="1">
        <f t="shared" si="124"/>
        <v>0</v>
      </c>
      <c r="AM158" s="1">
        <f t="shared" si="124"/>
        <v>0</v>
      </c>
      <c r="AN158" s="1">
        <f t="shared" si="124"/>
        <v>0</v>
      </c>
      <c r="AO158" s="1">
        <f t="shared" si="124"/>
        <v>0</v>
      </c>
      <c r="AP158" s="1">
        <f t="shared" si="124"/>
        <v>0</v>
      </c>
      <c r="AQ158" s="1">
        <f t="shared" si="124"/>
        <v>0</v>
      </c>
      <c r="AR158" s="1">
        <f t="shared" si="124"/>
        <v>0</v>
      </c>
      <c r="AS158" s="1">
        <f t="shared" si="124"/>
        <v>0</v>
      </c>
      <c r="AT158" s="1">
        <f t="shared" si="124"/>
        <v>0</v>
      </c>
      <c r="AU158" s="1">
        <f t="shared" si="124"/>
        <v>0</v>
      </c>
      <c r="AV158" s="1">
        <f t="shared" si="124"/>
        <v>0</v>
      </c>
      <c r="AW158" s="1">
        <f t="shared" si="124"/>
        <v>0</v>
      </c>
      <c r="AX158" s="1">
        <f t="shared" si="124"/>
        <v>0</v>
      </c>
      <c r="AY158" s="1">
        <f t="shared" si="124"/>
        <v>0</v>
      </c>
      <c r="AZ158" s="1">
        <f t="shared" si="124"/>
        <v>0</v>
      </c>
      <c r="BA158" s="1">
        <f t="shared" si="124"/>
        <v>0</v>
      </c>
      <c r="BB158" s="1">
        <f t="shared" si="124"/>
        <v>0</v>
      </c>
      <c r="BC158" s="1">
        <f t="shared" si="124"/>
        <v>0</v>
      </c>
      <c r="BD158" s="1">
        <f t="shared" si="124"/>
        <v>0</v>
      </c>
      <c r="BE158" s="1">
        <f t="shared" si="124"/>
        <v>29</v>
      </c>
      <c r="BF158" s="1">
        <f t="shared" si="124"/>
        <v>29</v>
      </c>
      <c r="BG158" s="1">
        <f t="shared" si="124"/>
        <v>29</v>
      </c>
      <c r="BH158" s="1">
        <f t="shared" si="124"/>
        <v>29</v>
      </c>
      <c r="BI158" s="1">
        <f t="shared" si="124"/>
        <v>29</v>
      </c>
      <c r="BJ158" s="1">
        <f t="shared" si="124"/>
        <v>29</v>
      </c>
      <c r="BK158" s="1">
        <f t="shared" si="124"/>
        <v>29</v>
      </c>
      <c r="BL158" s="1">
        <f t="shared" si="124"/>
        <v>29</v>
      </c>
      <c r="BM158" s="1">
        <f t="shared" si="124"/>
        <v>29</v>
      </c>
      <c r="BN158" s="1">
        <f t="shared" si="124"/>
        <v>29</v>
      </c>
      <c r="BO158" s="1">
        <f t="shared" si="124"/>
        <v>29</v>
      </c>
      <c r="BP158" s="1">
        <f t="shared" si="124"/>
        <v>29</v>
      </c>
      <c r="BQ158" s="1">
        <f t="shared" si="124"/>
        <v>29</v>
      </c>
      <c r="BR158" s="1">
        <f t="shared" ref="BR158:EC158" si="125">BQ158+BR31-BR96</f>
        <v>29</v>
      </c>
      <c r="BS158" s="1">
        <f t="shared" si="125"/>
        <v>29</v>
      </c>
      <c r="BT158" s="1">
        <f t="shared" si="125"/>
        <v>29</v>
      </c>
      <c r="BU158" s="1">
        <f t="shared" si="125"/>
        <v>29</v>
      </c>
      <c r="BV158" s="1">
        <f t="shared" si="125"/>
        <v>29</v>
      </c>
      <c r="BW158" s="1">
        <f t="shared" si="125"/>
        <v>29</v>
      </c>
      <c r="BX158" s="1">
        <f t="shared" si="125"/>
        <v>29</v>
      </c>
      <c r="BY158" s="1">
        <f t="shared" si="125"/>
        <v>29</v>
      </c>
      <c r="BZ158" s="1">
        <f t="shared" si="125"/>
        <v>29</v>
      </c>
      <c r="CA158" s="1">
        <f t="shared" si="125"/>
        <v>29</v>
      </c>
      <c r="CB158" s="1">
        <f t="shared" si="125"/>
        <v>29</v>
      </c>
      <c r="CC158" s="1">
        <f t="shared" si="125"/>
        <v>29</v>
      </c>
      <c r="CD158" s="1">
        <f t="shared" si="125"/>
        <v>29</v>
      </c>
      <c r="CE158" s="1">
        <f t="shared" si="125"/>
        <v>29</v>
      </c>
      <c r="CF158" s="1">
        <f t="shared" si="125"/>
        <v>29</v>
      </c>
      <c r="CG158" s="1">
        <f t="shared" si="125"/>
        <v>29</v>
      </c>
      <c r="CH158" s="1">
        <f t="shared" si="125"/>
        <v>29</v>
      </c>
      <c r="CI158" s="1">
        <f t="shared" si="125"/>
        <v>29</v>
      </c>
      <c r="CJ158" s="1">
        <f t="shared" si="125"/>
        <v>29</v>
      </c>
      <c r="CK158" s="1">
        <f t="shared" si="125"/>
        <v>29</v>
      </c>
      <c r="CL158" s="1">
        <f t="shared" si="125"/>
        <v>29</v>
      </c>
      <c r="CM158" s="1">
        <f t="shared" si="125"/>
        <v>29</v>
      </c>
      <c r="CN158" s="1">
        <f t="shared" si="125"/>
        <v>29</v>
      </c>
      <c r="CO158" s="1">
        <f t="shared" si="125"/>
        <v>29</v>
      </c>
      <c r="CP158" s="1">
        <f t="shared" si="125"/>
        <v>29</v>
      </c>
      <c r="CQ158" s="1">
        <f t="shared" si="125"/>
        <v>29</v>
      </c>
      <c r="CR158" s="1">
        <f t="shared" si="125"/>
        <v>29</v>
      </c>
      <c r="CS158" s="1">
        <f t="shared" si="125"/>
        <v>29</v>
      </c>
      <c r="CT158" s="1">
        <f t="shared" si="125"/>
        <v>29</v>
      </c>
      <c r="CU158" s="1">
        <f t="shared" si="125"/>
        <v>29</v>
      </c>
      <c r="CV158" s="1">
        <f t="shared" si="125"/>
        <v>29</v>
      </c>
      <c r="CW158" s="1">
        <f t="shared" si="125"/>
        <v>29</v>
      </c>
      <c r="CX158" s="1">
        <f t="shared" si="125"/>
        <v>29</v>
      </c>
      <c r="CY158" s="1">
        <f t="shared" si="125"/>
        <v>29</v>
      </c>
      <c r="CZ158" s="1">
        <f t="shared" si="125"/>
        <v>29</v>
      </c>
      <c r="DA158" s="1">
        <f t="shared" si="125"/>
        <v>29</v>
      </c>
      <c r="DB158" s="1">
        <f t="shared" si="125"/>
        <v>29</v>
      </c>
      <c r="DC158" s="1">
        <f t="shared" si="125"/>
        <v>29</v>
      </c>
      <c r="DD158" s="1">
        <f t="shared" si="125"/>
        <v>29</v>
      </c>
      <c r="DE158" s="1">
        <f t="shared" si="125"/>
        <v>29</v>
      </c>
      <c r="DF158" s="1">
        <f t="shared" si="125"/>
        <v>29</v>
      </c>
      <c r="DG158" s="1">
        <f t="shared" si="125"/>
        <v>29</v>
      </c>
      <c r="DH158" s="1">
        <f t="shared" si="125"/>
        <v>29</v>
      </c>
      <c r="DI158" s="1">
        <f t="shared" si="125"/>
        <v>29</v>
      </c>
      <c r="DJ158" s="1">
        <f t="shared" si="125"/>
        <v>29</v>
      </c>
      <c r="DK158" s="1">
        <f t="shared" si="125"/>
        <v>29</v>
      </c>
      <c r="DL158" s="1">
        <f t="shared" si="125"/>
        <v>29</v>
      </c>
      <c r="DM158" s="1">
        <f t="shared" si="125"/>
        <v>29</v>
      </c>
      <c r="DN158" s="1">
        <f t="shared" si="125"/>
        <v>29</v>
      </c>
      <c r="DO158" s="1">
        <f t="shared" si="125"/>
        <v>29</v>
      </c>
      <c r="DP158" s="1">
        <f t="shared" si="125"/>
        <v>29</v>
      </c>
      <c r="DQ158" s="1">
        <f t="shared" si="125"/>
        <v>29</v>
      </c>
      <c r="DR158" s="1">
        <f t="shared" si="125"/>
        <v>29</v>
      </c>
      <c r="DS158" s="1">
        <f t="shared" si="125"/>
        <v>29</v>
      </c>
      <c r="DT158" s="1">
        <f t="shared" si="125"/>
        <v>29</v>
      </c>
      <c r="DU158" s="1">
        <f t="shared" si="125"/>
        <v>29</v>
      </c>
      <c r="DV158" s="1">
        <f t="shared" si="125"/>
        <v>29</v>
      </c>
      <c r="DW158" s="1">
        <f t="shared" si="125"/>
        <v>29</v>
      </c>
      <c r="DX158" s="1">
        <f t="shared" si="125"/>
        <v>29</v>
      </c>
      <c r="DY158" s="1">
        <f t="shared" si="125"/>
        <v>29</v>
      </c>
      <c r="DZ158" s="1">
        <f t="shared" si="125"/>
        <v>29</v>
      </c>
      <c r="EA158" s="1">
        <f t="shared" si="125"/>
        <v>29</v>
      </c>
      <c r="EB158" s="1">
        <f t="shared" si="125"/>
        <v>29</v>
      </c>
      <c r="EC158" s="1">
        <f t="shared" si="125"/>
        <v>29</v>
      </c>
      <c r="ED158" s="1">
        <f t="shared" ref="ED158:GO158" si="126">EC158+ED31-ED96</f>
        <v>29</v>
      </c>
      <c r="EE158" s="1">
        <f t="shared" si="126"/>
        <v>29</v>
      </c>
      <c r="EF158" s="1">
        <f t="shared" si="126"/>
        <v>29</v>
      </c>
      <c r="EG158" s="1">
        <f t="shared" si="126"/>
        <v>29</v>
      </c>
      <c r="EH158" s="1">
        <f t="shared" si="126"/>
        <v>29</v>
      </c>
      <c r="EI158" s="1">
        <f t="shared" si="126"/>
        <v>29</v>
      </c>
      <c r="EJ158" s="1">
        <f t="shared" si="126"/>
        <v>29</v>
      </c>
      <c r="EK158" s="1">
        <f t="shared" si="126"/>
        <v>29</v>
      </c>
      <c r="EL158" s="1">
        <f t="shared" si="126"/>
        <v>29</v>
      </c>
      <c r="EM158" s="1">
        <f t="shared" si="126"/>
        <v>29</v>
      </c>
      <c r="EN158" s="1">
        <f t="shared" si="126"/>
        <v>29</v>
      </c>
      <c r="EO158" s="1">
        <f t="shared" si="126"/>
        <v>29</v>
      </c>
      <c r="EP158" s="1">
        <f t="shared" si="126"/>
        <v>29</v>
      </c>
      <c r="EQ158" s="1">
        <f t="shared" si="126"/>
        <v>29</v>
      </c>
      <c r="ER158" s="1">
        <f t="shared" si="126"/>
        <v>29</v>
      </c>
      <c r="ES158" s="1">
        <f t="shared" si="126"/>
        <v>29</v>
      </c>
      <c r="ET158" s="1">
        <f t="shared" si="126"/>
        <v>29</v>
      </c>
      <c r="EU158" s="1">
        <f t="shared" si="126"/>
        <v>29</v>
      </c>
      <c r="EV158" s="1">
        <f t="shared" si="126"/>
        <v>29</v>
      </c>
      <c r="EW158" s="1">
        <f t="shared" si="126"/>
        <v>29</v>
      </c>
      <c r="EX158" s="1">
        <f t="shared" si="126"/>
        <v>29</v>
      </c>
      <c r="EY158" s="1">
        <f t="shared" si="126"/>
        <v>29</v>
      </c>
      <c r="EZ158" s="1">
        <f t="shared" si="126"/>
        <v>29</v>
      </c>
      <c r="FA158" s="1">
        <f t="shared" si="126"/>
        <v>29</v>
      </c>
      <c r="FB158" s="1">
        <f t="shared" si="126"/>
        <v>29</v>
      </c>
      <c r="FC158" s="1">
        <f t="shared" si="126"/>
        <v>29</v>
      </c>
      <c r="FD158" s="1">
        <f t="shared" si="126"/>
        <v>29</v>
      </c>
      <c r="FE158" s="1">
        <f t="shared" si="126"/>
        <v>29</v>
      </c>
      <c r="FF158" s="1">
        <f t="shared" si="126"/>
        <v>29</v>
      </c>
      <c r="FG158" s="1">
        <f t="shared" si="126"/>
        <v>29</v>
      </c>
      <c r="FH158" s="1">
        <f t="shared" si="126"/>
        <v>29</v>
      </c>
      <c r="FI158" s="1">
        <f t="shared" si="126"/>
        <v>29</v>
      </c>
      <c r="FJ158" s="1">
        <f t="shared" si="126"/>
        <v>29</v>
      </c>
      <c r="FK158" s="1">
        <f t="shared" si="126"/>
        <v>29</v>
      </c>
      <c r="FL158" s="1">
        <f t="shared" si="126"/>
        <v>29</v>
      </c>
      <c r="FM158" s="1">
        <f t="shared" si="126"/>
        <v>29</v>
      </c>
      <c r="FN158" s="1">
        <f t="shared" si="126"/>
        <v>29</v>
      </c>
      <c r="FO158" s="1">
        <f t="shared" si="126"/>
        <v>29</v>
      </c>
      <c r="FP158" s="1">
        <f t="shared" si="126"/>
        <v>29</v>
      </c>
      <c r="FQ158" s="1">
        <f t="shared" si="126"/>
        <v>29</v>
      </c>
      <c r="FR158" s="1">
        <f t="shared" si="126"/>
        <v>29</v>
      </c>
      <c r="FS158" s="1">
        <f t="shared" si="126"/>
        <v>29</v>
      </c>
      <c r="FT158" s="1">
        <f t="shared" si="126"/>
        <v>29</v>
      </c>
      <c r="FU158" s="1">
        <f t="shared" si="126"/>
        <v>29</v>
      </c>
      <c r="FV158" s="1">
        <f t="shared" si="126"/>
        <v>29</v>
      </c>
      <c r="FW158" s="1">
        <f t="shared" si="126"/>
        <v>29</v>
      </c>
      <c r="FX158" s="1">
        <f t="shared" si="126"/>
        <v>29</v>
      </c>
      <c r="FY158" s="1">
        <f t="shared" si="126"/>
        <v>29</v>
      </c>
      <c r="FZ158" s="1">
        <f t="shared" si="126"/>
        <v>29</v>
      </c>
      <c r="GA158" s="1">
        <f t="shared" si="126"/>
        <v>29</v>
      </c>
      <c r="GB158" s="1">
        <f t="shared" si="126"/>
        <v>29</v>
      </c>
      <c r="GC158" s="1">
        <f t="shared" si="126"/>
        <v>29</v>
      </c>
      <c r="GD158" s="1">
        <f t="shared" si="126"/>
        <v>29</v>
      </c>
      <c r="GE158" s="1">
        <f t="shared" si="126"/>
        <v>29</v>
      </c>
      <c r="GF158" s="1">
        <f t="shared" si="126"/>
        <v>29</v>
      </c>
      <c r="GG158" s="1">
        <f t="shared" si="126"/>
        <v>29</v>
      </c>
      <c r="GH158" s="1">
        <f t="shared" si="126"/>
        <v>29</v>
      </c>
      <c r="GI158" s="1">
        <f t="shared" si="126"/>
        <v>29</v>
      </c>
      <c r="GJ158" s="1">
        <f t="shared" si="126"/>
        <v>29</v>
      </c>
      <c r="GK158" s="1">
        <f t="shared" si="126"/>
        <v>29</v>
      </c>
      <c r="GL158" s="1">
        <f t="shared" si="126"/>
        <v>29</v>
      </c>
      <c r="GM158" s="1">
        <f t="shared" si="126"/>
        <v>29</v>
      </c>
      <c r="GN158" s="1">
        <f t="shared" si="126"/>
        <v>29</v>
      </c>
      <c r="GO158" s="1">
        <f t="shared" si="126"/>
        <v>29</v>
      </c>
      <c r="GP158" s="1">
        <f t="shared" ref="GP158:GY158" si="127">GO158+GP31-GP96</f>
        <v>29</v>
      </c>
      <c r="GQ158" s="1">
        <f t="shared" si="127"/>
        <v>29</v>
      </c>
      <c r="GR158" s="1">
        <f t="shared" si="127"/>
        <v>29</v>
      </c>
      <c r="GS158" s="1">
        <f t="shared" si="127"/>
        <v>29</v>
      </c>
      <c r="GT158" s="1">
        <f t="shared" si="127"/>
        <v>29</v>
      </c>
      <c r="GU158" s="1">
        <f t="shared" si="127"/>
        <v>29</v>
      </c>
      <c r="GV158" s="1">
        <f t="shared" si="127"/>
        <v>29</v>
      </c>
      <c r="GW158" s="1">
        <f t="shared" si="127"/>
        <v>29</v>
      </c>
      <c r="GX158" s="1">
        <f t="shared" si="127"/>
        <v>29</v>
      </c>
      <c r="GY158" s="1">
        <f t="shared" si="127"/>
        <v>29</v>
      </c>
    </row>
    <row r="159" spans="1:207" hidden="1">
      <c r="A159" s="4" t="s">
        <v>937</v>
      </c>
      <c r="B159" s="3">
        <f t="shared" si="103"/>
        <v>46113146</v>
      </c>
      <c r="C159" s="3" t="str">
        <f t="shared" si="103"/>
        <v>Q.PEAK DUO L-G6P.2</v>
      </c>
      <c r="D159" s="2">
        <f t="shared" si="103"/>
        <v>430</v>
      </c>
      <c r="E159" s="1">
        <f t="shared" si="17"/>
        <v>0</v>
      </c>
      <c r="F159" s="1">
        <f t="shared" ref="F159:BQ159" si="128">E159+F32-F97</f>
        <v>0</v>
      </c>
      <c r="G159" s="1">
        <f t="shared" si="128"/>
        <v>0</v>
      </c>
      <c r="H159" s="1">
        <f t="shared" si="128"/>
        <v>0</v>
      </c>
      <c r="I159" s="1">
        <f t="shared" si="128"/>
        <v>0</v>
      </c>
      <c r="J159" s="1">
        <f t="shared" si="128"/>
        <v>0</v>
      </c>
      <c r="K159" s="1">
        <f t="shared" si="128"/>
        <v>0</v>
      </c>
      <c r="L159" s="1">
        <f t="shared" si="128"/>
        <v>0</v>
      </c>
      <c r="M159" s="1">
        <f t="shared" si="128"/>
        <v>0</v>
      </c>
      <c r="N159" s="1">
        <f t="shared" si="128"/>
        <v>0</v>
      </c>
      <c r="O159" s="1">
        <f t="shared" si="128"/>
        <v>0</v>
      </c>
      <c r="P159" s="1">
        <f t="shared" si="128"/>
        <v>0</v>
      </c>
      <c r="Q159" s="1">
        <f t="shared" si="128"/>
        <v>0</v>
      </c>
      <c r="R159" s="1">
        <f t="shared" si="128"/>
        <v>0</v>
      </c>
      <c r="S159" s="1">
        <f t="shared" si="128"/>
        <v>0</v>
      </c>
      <c r="T159" s="1">
        <f t="shared" si="128"/>
        <v>0</v>
      </c>
      <c r="U159" s="1">
        <f t="shared" si="128"/>
        <v>0</v>
      </c>
      <c r="V159" s="1">
        <f t="shared" si="128"/>
        <v>0</v>
      </c>
      <c r="W159" s="1">
        <f t="shared" si="128"/>
        <v>0</v>
      </c>
      <c r="X159" s="1">
        <f t="shared" si="128"/>
        <v>0</v>
      </c>
      <c r="Y159" s="1">
        <f t="shared" si="128"/>
        <v>0</v>
      </c>
      <c r="Z159" s="1">
        <f t="shared" si="128"/>
        <v>0</v>
      </c>
      <c r="AA159" s="1">
        <f t="shared" si="128"/>
        <v>0</v>
      </c>
      <c r="AB159" s="1">
        <f t="shared" si="128"/>
        <v>0</v>
      </c>
      <c r="AC159" s="1">
        <f t="shared" si="128"/>
        <v>0</v>
      </c>
      <c r="AD159" s="1">
        <f t="shared" si="128"/>
        <v>0</v>
      </c>
      <c r="AE159" s="1">
        <f t="shared" si="128"/>
        <v>0</v>
      </c>
      <c r="AF159" s="1">
        <f t="shared" si="128"/>
        <v>0</v>
      </c>
      <c r="AG159" s="1">
        <f t="shared" si="128"/>
        <v>0</v>
      </c>
      <c r="AH159" s="1">
        <f t="shared" si="128"/>
        <v>0</v>
      </c>
      <c r="AI159" s="1">
        <f t="shared" si="128"/>
        <v>0</v>
      </c>
      <c r="AJ159" s="1">
        <f t="shared" si="128"/>
        <v>0</v>
      </c>
      <c r="AK159" s="1">
        <f t="shared" si="128"/>
        <v>0</v>
      </c>
      <c r="AL159" s="1">
        <f t="shared" si="128"/>
        <v>0</v>
      </c>
      <c r="AM159" s="1">
        <f t="shared" si="128"/>
        <v>0</v>
      </c>
      <c r="AN159" s="1">
        <f t="shared" si="128"/>
        <v>0</v>
      </c>
      <c r="AO159" s="1">
        <f t="shared" si="128"/>
        <v>0</v>
      </c>
      <c r="AP159" s="1">
        <f t="shared" si="128"/>
        <v>0</v>
      </c>
      <c r="AQ159" s="1">
        <f t="shared" si="128"/>
        <v>0</v>
      </c>
      <c r="AR159" s="1">
        <f t="shared" si="128"/>
        <v>0</v>
      </c>
      <c r="AS159" s="1">
        <f t="shared" si="128"/>
        <v>0</v>
      </c>
      <c r="AT159" s="1">
        <f t="shared" si="128"/>
        <v>0</v>
      </c>
      <c r="AU159" s="1">
        <f t="shared" si="128"/>
        <v>0</v>
      </c>
      <c r="AV159" s="1">
        <f t="shared" si="128"/>
        <v>0</v>
      </c>
      <c r="AW159" s="1">
        <f t="shared" si="128"/>
        <v>0</v>
      </c>
      <c r="AX159" s="1">
        <f t="shared" si="128"/>
        <v>0</v>
      </c>
      <c r="AY159" s="1">
        <f t="shared" si="128"/>
        <v>0</v>
      </c>
      <c r="AZ159" s="1">
        <f t="shared" si="128"/>
        <v>0</v>
      </c>
      <c r="BA159" s="1">
        <f t="shared" si="128"/>
        <v>0</v>
      </c>
      <c r="BB159" s="1">
        <f t="shared" si="128"/>
        <v>0</v>
      </c>
      <c r="BC159" s="1">
        <f t="shared" si="128"/>
        <v>0</v>
      </c>
      <c r="BD159" s="1">
        <f t="shared" si="128"/>
        <v>0</v>
      </c>
      <c r="BE159" s="1">
        <f t="shared" si="128"/>
        <v>55</v>
      </c>
      <c r="BF159" s="1">
        <f t="shared" si="128"/>
        <v>55</v>
      </c>
      <c r="BG159" s="1">
        <f t="shared" si="128"/>
        <v>55</v>
      </c>
      <c r="BH159" s="1">
        <f t="shared" si="128"/>
        <v>55</v>
      </c>
      <c r="BI159" s="1">
        <f t="shared" si="128"/>
        <v>55</v>
      </c>
      <c r="BJ159" s="1">
        <f t="shared" si="128"/>
        <v>55</v>
      </c>
      <c r="BK159" s="1">
        <f t="shared" si="128"/>
        <v>55</v>
      </c>
      <c r="BL159" s="1">
        <f t="shared" si="128"/>
        <v>55</v>
      </c>
      <c r="BM159" s="1">
        <f t="shared" si="128"/>
        <v>55</v>
      </c>
      <c r="BN159" s="1">
        <f t="shared" si="128"/>
        <v>55</v>
      </c>
      <c r="BO159" s="1">
        <f t="shared" si="128"/>
        <v>55</v>
      </c>
      <c r="BP159" s="1">
        <f t="shared" si="128"/>
        <v>55</v>
      </c>
      <c r="BQ159" s="1">
        <f t="shared" si="128"/>
        <v>55</v>
      </c>
      <c r="BR159" s="1">
        <f t="shared" ref="BR159:EC159" si="129">BQ159+BR32-BR97</f>
        <v>55</v>
      </c>
      <c r="BS159" s="1">
        <f t="shared" si="129"/>
        <v>55</v>
      </c>
      <c r="BT159" s="1">
        <f t="shared" si="129"/>
        <v>55</v>
      </c>
      <c r="BU159" s="1">
        <f t="shared" si="129"/>
        <v>55</v>
      </c>
      <c r="BV159" s="1">
        <f t="shared" si="129"/>
        <v>55</v>
      </c>
      <c r="BW159" s="1">
        <f t="shared" si="129"/>
        <v>55</v>
      </c>
      <c r="BX159" s="1">
        <f t="shared" si="129"/>
        <v>55</v>
      </c>
      <c r="BY159" s="1">
        <f t="shared" si="129"/>
        <v>55</v>
      </c>
      <c r="BZ159" s="1">
        <f t="shared" si="129"/>
        <v>55</v>
      </c>
      <c r="CA159" s="1">
        <f t="shared" si="129"/>
        <v>55</v>
      </c>
      <c r="CB159" s="1">
        <f t="shared" si="129"/>
        <v>55</v>
      </c>
      <c r="CC159" s="1">
        <f t="shared" si="129"/>
        <v>55</v>
      </c>
      <c r="CD159" s="1">
        <f t="shared" si="129"/>
        <v>55</v>
      </c>
      <c r="CE159" s="1">
        <f t="shared" si="129"/>
        <v>55</v>
      </c>
      <c r="CF159" s="1">
        <f t="shared" si="129"/>
        <v>55</v>
      </c>
      <c r="CG159" s="1">
        <f t="shared" si="129"/>
        <v>55</v>
      </c>
      <c r="CH159" s="1">
        <f t="shared" si="129"/>
        <v>55</v>
      </c>
      <c r="CI159" s="1">
        <f t="shared" si="129"/>
        <v>55</v>
      </c>
      <c r="CJ159" s="1">
        <f t="shared" si="129"/>
        <v>55</v>
      </c>
      <c r="CK159" s="1">
        <f t="shared" si="129"/>
        <v>55</v>
      </c>
      <c r="CL159" s="1">
        <f t="shared" si="129"/>
        <v>55</v>
      </c>
      <c r="CM159" s="1">
        <f t="shared" si="129"/>
        <v>55</v>
      </c>
      <c r="CN159" s="1">
        <f t="shared" si="129"/>
        <v>55</v>
      </c>
      <c r="CO159" s="1">
        <f t="shared" si="129"/>
        <v>55</v>
      </c>
      <c r="CP159" s="1">
        <f t="shared" si="129"/>
        <v>55</v>
      </c>
      <c r="CQ159" s="1">
        <f t="shared" si="129"/>
        <v>55</v>
      </c>
      <c r="CR159" s="1">
        <f t="shared" si="129"/>
        <v>55</v>
      </c>
      <c r="CS159" s="1">
        <f t="shared" si="129"/>
        <v>55</v>
      </c>
      <c r="CT159" s="1">
        <f t="shared" si="129"/>
        <v>55</v>
      </c>
      <c r="CU159" s="1">
        <f t="shared" si="129"/>
        <v>55</v>
      </c>
      <c r="CV159" s="1">
        <f t="shared" si="129"/>
        <v>55</v>
      </c>
      <c r="CW159" s="1">
        <f t="shared" si="129"/>
        <v>55</v>
      </c>
      <c r="CX159" s="1">
        <f t="shared" si="129"/>
        <v>55</v>
      </c>
      <c r="CY159" s="1">
        <f t="shared" si="129"/>
        <v>55</v>
      </c>
      <c r="CZ159" s="1">
        <f t="shared" si="129"/>
        <v>55</v>
      </c>
      <c r="DA159" s="1">
        <f t="shared" si="129"/>
        <v>55</v>
      </c>
      <c r="DB159" s="1">
        <f t="shared" si="129"/>
        <v>55</v>
      </c>
      <c r="DC159" s="1">
        <f t="shared" si="129"/>
        <v>55</v>
      </c>
      <c r="DD159" s="1">
        <f t="shared" si="129"/>
        <v>55</v>
      </c>
      <c r="DE159" s="1">
        <f t="shared" si="129"/>
        <v>55</v>
      </c>
      <c r="DF159" s="1">
        <f t="shared" si="129"/>
        <v>55</v>
      </c>
      <c r="DG159" s="1">
        <f t="shared" si="129"/>
        <v>55</v>
      </c>
      <c r="DH159" s="1">
        <f t="shared" si="129"/>
        <v>55</v>
      </c>
      <c r="DI159" s="1">
        <f t="shared" si="129"/>
        <v>55</v>
      </c>
      <c r="DJ159" s="1">
        <f t="shared" si="129"/>
        <v>55</v>
      </c>
      <c r="DK159" s="1">
        <f t="shared" si="129"/>
        <v>55</v>
      </c>
      <c r="DL159" s="1">
        <f t="shared" si="129"/>
        <v>55</v>
      </c>
      <c r="DM159" s="1">
        <f t="shared" si="129"/>
        <v>55</v>
      </c>
      <c r="DN159" s="1">
        <f t="shared" si="129"/>
        <v>55</v>
      </c>
      <c r="DO159" s="1">
        <f t="shared" si="129"/>
        <v>55</v>
      </c>
      <c r="DP159" s="1">
        <f t="shared" si="129"/>
        <v>55</v>
      </c>
      <c r="DQ159" s="1">
        <f t="shared" si="129"/>
        <v>55</v>
      </c>
      <c r="DR159" s="1">
        <f t="shared" si="129"/>
        <v>55</v>
      </c>
      <c r="DS159" s="1">
        <f t="shared" si="129"/>
        <v>55</v>
      </c>
      <c r="DT159" s="1">
        <f t="shared" si="129"/>
        <v>55</v>
      </c>
      <c r="DU159" s="1">
        <f t="shared" si="129"/>
        <v>55</v>
      </c>
      <c r="DV159" s="1">
        <f t="shared" si="129"/>
        <v>55</v>
      </c>
      <c r="DW159" s="1">
        <f t="shared" si="129"/>
        <v>55</v>
      </c>
      <c r="DX159" s="1">
        <f t="shared" si="129"/>
        <v>55</v>
      </c>
      <c r="DY159" s="1">
        <f t="shared" si="129"/>
        <v>55</v>
      </c>
      <c r="DZ159" s="1">
        <f t="shared" si="129"/>
        <v>55</v>
      </c>
      <c r="EA159" s="1">
        <f t="shared" si="129"/>
        <v>55</v>
      </c>
      <c r="EB159" s="1">
        <f t="shared" si="129"/>
        <v>55</v>
      </c>
      <c r="EC159" s="1">
        <f t="shared" si="129"/>
        <v>55</v>
      </c>
      <c r="ED159" s="1">
        <f t="shared" ref="ED159:GO159" si="130">EC159+ED32-ED97</f>
        <v>55</v>
      </c>
      <c r="EE159" s="1">
        <f t="shared" si="130"/>
        <v>55</v>
      </c>
      <c r="EF159" s="1">
        <f t="shared" si="130"/>
        <v>55</v>
      </c>
      <c r="EG159" s="1">
        <f t="shared" si="130"/>
        <v>55</v>
      </c>
      <c r="EH159" s="1">
        <f t="shared" si="130"/>
        <v>55</v>
      </c>
      <c r="EI159" s="1">
        <f t="shared" si="130"/>
        <v>55</v>
      </c>
      <c r="EJ159" s="1">
        <f t="shared" si="130"/>
        <v>55</v>
      </c>
      <c r="EK159" s="1">
        <f t="shared" si="130"/>
        <v>55</v>
      </c>
      <c r="EL159" s="1">
        <f t="shared" si="130"/>
        <v>55</v>
      </c>
      <c r="EM159" s="1">
        <f t="shared" si="130"/>
        <v>55</v>
      </c>
      <c r="EN159" s="1">
        <f t="shared" si="130"/>
        <v>55</v>
      </c>
      <c r="EO159" s="1">
        <f t="shared" si="130"/>
        <v>55</v>
      </c>
      <c r="EP159" s="1">
        <f t="shared" si="130"/>
        <v>55</v>
      </c>
      <c r="EQ159" s="1">
        <f t="shared" si="130"/>
        <v>55</v>
      </c>
      <c r="ER159" s="1">
        <f t="shared" si="130"/>
        <v>55</v>
      </c>
      <c r="ES159" s="1">
        <f t="shared" si="130"/>
        <v>55</v>
      </c>
      <c r="ET159" s="1">
        <f t="shared" si="130"/>
        <v>55</v>
      </c>
      <c r="EU159" s="1">
        <f t="shared" si="130"/>
        <v>55</v>
      </c>
      <c r="EV159" s="1">
        <f t="shared" si="130"/>
        <v>55</v>
      </c>
      <c r="EW159" s="1">
        <f t="shared" si="130"/>
        <v>55</v>
      </c>
      <c r="EX159" s="1">
        <f t="shared" si="130"/>
        <v>55</v>
      </c>
      <c r="EY159" s="1">
        <f t="shared" si="130"/>
        <v>55</v>
      </c>
      <c r="EZ159" s="1">
        <f t="shared" si="130"/>
        <v>55</v>
      </c>
      <c r="FA159" s="1">
        <f t="shared" si="130"/>
        <v>55</v>
      </c>
      <c r="FB159" s="1">
        <f t="shared" si="130"/>
        <v>55</v>
      </c>
      <c r="FC159" s="1">
        <f t="shared" si="130"/>
        <v>55</v>
      </c>
      <c r="FD159" s="1">
        <f t="shared" si="130"/>
        <v>55</v>
      </c>
      <c r="FE159" s="1">
        <f t="shared" si="130"/>
        <v>55</v>
      </c>
      <c r="FF159" s="1">
        <f t="shared" si="130"/>
        <v>55</v>
      </c>
      <c r="FG159" s="1">
        <f t="shared" si="130"/>
        <v>55</v>
      </c>
      <c r="FH159" s="1">
        <f t="shared" si="130"/>
        <v>55</v>
      </c>
      <c r="FI159" s="1">
        <f t="shared" si="130"/>
        <v>55</v>
      </c>
      <c r="FJ159" s="1">
        <f t="shared" si="130"/>
        <v>55</v>
      </c>
      <c r="FK159" s="1">
        <f t="shared" si="130"/>
        <v>55</v>
      </c>
      <c r="FL159" s="1">
        <f t="shared" si="130"/>
        <v>55</v>
      </c>
      <c r="FM159" s="1">
        <f t="shared" si="130"/>
        <v>55</v>
      </c>
      <c r="FN159" s="1">
        <f t="shared" si="130"/>
        <v>55</v>
      </c>
      <c r="FO159" s="1">
        <f t="shared" si="130"/>
        <v>55</v>
      </c>
      <c r="FP159" s="1">
        <f t="shared" si="130"/>
        <v>55</v>
      </c>
      <c r="FQ159" s="1">
        <f t="shared" si="130"/>
        <v>55</v>
      </c>
      <c r="FR159" s="1">
        <f t="shared" si="130"/>
        <v>55</v>
      </c>
      <c r="FS159" s="1">
        <f t="shared" si="130"/>
        <v>55</v>
      </c>
      <c r="FT159" s="1">
        <f t="shared" si="130"/>
        <v>55</v>
      </c>
      <c r="FU159" s="1">
        <f t="shared" si="130"/>
        <v>55</v>
      </c>
      <c r="FV159" s="1">
        <f t="shared" si="130"/>
        <v>55</v>
      </c>
      <c r="FW159" s="1">
        <f t="shared" si="130"/>
        <v>55</v>
      </c>
      <c r="FX159" s="1">
        <f t="shared" si="130"/>
        <v>55</v>
      </c>
      <c r="FY159" s="1">
        <f t="shared" si="130"/>
        <v>55</v>
      </c>
      <c r="FZ159" s="1">
        <f t="shared" si="130"/>
        <v>55</v>
      </c>
      <c r="GA159" s="1">
        <f t="shared" si="130"/>
        <v>55</v>
      </c>
      <c r="GB159" s="1">
        <f t="shared" si="130"/>
        <v>55</v>
      </c>
      <c r="GC159" s="1">
        <f t="shared" si="130"/>
        <v>55</v>
      </c>
      <c r="GD159" s="1">
        <f t="shared" si="130"/>
        <v>55</v>
      </c>
      <c r="GE159" s="1">
        <f t="shared" si="130"/>
        <v>55</v>
      </c>
      <c r="GF159" s="1">
        <f t="shared" si="130"/>
        <v>55</v>
      </c>
      <c r="GG159" s="1">
        <f t="shared" si="130"/>
        <v>55</v>
      </c>
      <c r="GH159" s="1">
        <f t="shared" si="130"/>
        <v>55</v>
      </c>
      <c r="GI159" s="1">
        <f t="shared" si="130"/>
        <v>55</v>
      </c>
      <c r="GJ159" s="1">
        <f t="shared" si="130"/>
        <v>55</v>
      </c>
      <c r="GK159" s="1">
        <f t="shared" si="130"/>
        <v>55</v>
      </c>
      <c r="GL159" s="1">
        <f t="shared" si="130"/>
        <v>55</v>
      </c>
      <c r="GM159" s="1">
        <f t="shared" si="130"/>
        <v>55</v>
      </c>
      <c r="GN159" s="1">
        <f t="shared" si="130"/>
        <v>55</v>
      </c>
      <c r="GO159" s="1">
        <f t="shared" si="130"/>
        <v>55</v>
      </c>
      <c r="GP159" s="1">
        <f t="shared" ref="GP159:GY159" si="131">GO159+GP32-GP97</f>
        <v>55</v>
      </c>
      <c r="GQ159" s="1">
        <f t="shared" si="131"/>
        <v>55</v>
      </c>
      <c r="GR159" s="1">
        <f t="shared" si="131"/>
        <v>55</v>
      </c>
      <c r="GS159" s="1">
        <f t="shared" si="131"/>
        <v>55</v>
      </c>
      <c r="GT159" s="1">
        <f t="shared" si="131"/>
        <v>55</v>
      </c>
      <c r="GU159" s="1">
        <f t="shared" si="131"/>
        <v>55</v>
      </c>
      <c r="GV159" s="1">
        <f t="shared" si="131"/>
        <v>55</v>
      </c>
      <c r="GW159" s="1">
        <f t="shared" si="131"/>
        <v>55</v>
      </c>
      <c r="GX159" s="1">
        <f t="shared" si="131"/>
        <v>55</v>
      </c>
      <c r="GY159" s="1">
        <f t="shared" si="131"/>
        <v>55</v>
      </c>
    </row>
    <row r="160" spans="1:207" hidden="1">
      <c r="A160" s="4" t="s">
        <v>937</v>
      </c>
      <c r="B160" s="3">
        <f t="shared" si="103"/>
        <v>47102140</v>
      </c>
      <c r="C160" s="3" t="str">
        <f t="shared" si="103"/>
        <v>Q.PEAK DUO L G5.2</v>
      </c>
      <c r="D160" s="2">
        <f t="shared" si="103"/>
        <v>400</v>
      </c>
      <c r="E160" s="1">
        <f t="shared" si="17"/>
        <v>0</v>
      </c>
      <c r="F160" s="1">
        <f t="shared" ref="F160:BQ160" si="132">E160+F33-F98</f>
        <v>0</v>
      </c>
      <c r="G160" s="1">
        <f t="shared" si="132"/>
        <v>0</v>
      </c>
      <c r="H160" s="1">
        <f t="shared" si="132"/>
        <v>0</v>
      </c>
      <c r="I160" s="1">
        <f t="shared" si="132"/>
        <v>0</v>
      </c>
      <c r="J160" s="1">
        <f t="shared" si="132"/>
        <v>0</v>
      </c>
      <c r="K160" s="1">
        <f t="shared" si="132"/>
        <v>0</v>
      </c>
      <c r="L160" s="1">
        <f t="shared" si="132"/>
        <v>0</v>
      </c>
      <c r="M160" s="1">
        <f t="shared" si="132"/>
        <v>0</v>
      </c>
      <c r="N160" s="1">
        <f t="shared" si="132"/>
        <v>0</v>
      </c>
      <c r="O160" s="1">
        <f t="shared" si="132"/>
        <v>0</v>
      </c>
      <c r="P160" s="1">
        <f t="shared" si="132"/>
        <v>0</v>
      </c>
      <c r="Q160" s="1">
        <f t="shared" si="132"/>
        <v>0</v>
      </c>
      <c r="R160" s="1">
        <f t="shared" si="132"/>
        <v>0</v>
      </c>
      <c r="S160" s="1">
        <f t="shared" si="132"/>
        <v>0</v>
      </c>
      <c r="T160" s="1">
        <f t="shared" si="132"/>
        <v>0</v>
      </c>
      <c r="U160" s="1">
        <f t="shared" si="132"/>
        <v>0</v>
      </c>
      <c r="V160" s="1">
        <f t="shared" si="132"/>
        <v>0</v>
      </c>
      <c r="W160" s="1">
        <f t="shared" si="132"/>
        <v>0</v>
      </c>
      <c r="X160" s="1">
        <f t="shared" si="132"/>
        <v>0</v>
      </c>
      <c r="Y160" s="1">
        <f t="shared" si="132"/>
        <v>0</v>
      </c>
      <c r="Z160" s="1">
        <f t="shared" si="132"/>
        <v>0</v>
      </c>
      <c r="AA160" s="1">
        <f t="shared" si="132"/>
        <v>0</v>
      </c>
      <c r="AB160" s="1">
        <f t="shared" si="132"/>
        <v>0</v>
      </c>
      <c r="AC160" s="1">
        <f t="shared" si="132"/>
        <v>0</v>
      </c>
      <c r="AD160" s="1">
        <f t="shared" si="132"/>
        <v>0</v>
      </c>
      <c r="AE160" s="1">
        <f t="shared" si="132"/>
        <v>0</v>
      </c>
      <c r="AF160" s="1">
        <f t="shared" si="132"/>
        <v>0</v>
      </c>
      <c r="AG160" s="1">
        <f t="shared" si="132"/>
        <v>0</v>
      </c>
      <c r="AH160" s="1">
        <f t="shared" si="132"/>
        <v>0</v>
      </c>
      <c r="AI160" s="1">
        <f t="shared" si="132"/>
        <v>0</v>
      </c>
      <c r="AJ160" s="1">
        <f t="shared" si="132"/>
        <v>0</v>
      </c>
      <c r="AK160" s="1">
        <f t="shared" si="132"/>
        <v>0</v>
      </c>
      <c r="AL160" s="1">
        <f t="shared" si="132"/>
        <v>0</v>
      </c>
      <c r="AM160" s="1">
        <f t="shared" si="132"/>
        <v>0</v>
      </c>
      <c r="AN160" s="1">
        <f t="shared" si="132"/>
        <v>0</v>
      </c>
      <c r="AO160" s="1">
        <f t="shared" si="132"/>
        <v>0</v>
      </c>
      <c r="AP160" s="1">
        <f t="shared" si="132"/>
        <v>0</v>
      </c>
      <c r="AQ160" s="1">
        <f t="shared" si="132"/>
        <v>0</v>
      </c>
      <c r="AR160" s="1">
        <f t="shared" si="132"/>
        <v>0</v>
      </c>
      <c r="AS160" s="1">
        <f t="shared" si="132"/>
        <v>0</v>
      </c>
      <c r="AT160" s="1">
        <f t="shared" si="132"/>
        <v>0</v>
      </c>
      <c r="AU160" s="1">
        <f t="shared" si="132"/>
        <v>0</v>
      </c>
      <c r="AV160" s="1">
        <f t="shared" si="132"/>
        <v>0</v>
      </c>
      <c r="AW160" s="1">
        <f t="shared" si="132"/>
        <v>0</v>
      </c>
      <c r="AX160" s="1">
        <f t="shared" si="132"/>
        <v>0</v>
      </c>
      <c r="AY160" s="1">
        <f t="shared" si="132"/>
        <v>0</v>
      </c>
      <c r="AZ160" s="1">
        <f t="shared" si="132"/>
        <v>0</v>
      </c>
      <c r="BA160" s="1">
        <f t="shared" si="132"/>
        <v>0</v>
      </c>
      <c r="BB160" s="1">
        <f t="shared" si="132"/>
        <v>0</v>
      </c>
      <c r="BC160" s="1">
        <f t="shared" si="132"/>
        <v>0</v>
      </c>
      <c r="BD160" s="1">
        <f t="shared" si="132"/>
        <v>0</v>
      </c>
      <c r="BE160" s="1">
        <f t="shared" si="132"/>
        <v>10</v>
      </c>
      <c r="BF160" s="1">
        <f t="shared" si="132"/>
        <v>10</v>
      </c>
      <c r="BG160" s="1">
        <f t="shared" si="132"/>
        <v>10</v>
      </c>
      <c r="BH160" s="1">
        <f t="shared" si="132"/>
        <v>10</v>
      </c>
      <c r="BI160" s="1">
        <f t="shared" si="132"/>
        <v>10</v>
      </c>
      <c r="BJ160" s="1">
        <f t="shared" si="132"/>
        <v>10</v>
      </c>
      <c r="BK160" s="1">
        <f t="shared" si="132"/>
        <v>10</v>
      </c>
      <c r="BL160" s="1">
        <f t="shared" si="132"/>
        <v>10</v>
      </c>
      <c r="BM160" s="1">
        <f t="shared" si="132"/>
        <v>10</v>
      </c>
      <c r="BN160" s="1">
        <f t="shared" si="132"/>
        <v>10</v>
      </c>
      <c r="BO160" s="1">
        <f t="shared" si="132"/>
        <v>10</v>
      </c>
      <c r="BP160" s="1">
        <f t="shared" si="132"/>
        <v>10</v>
      </c>
      <c r="BQ160" s="1">
        <f t="shared" si="132"/>
        <v>10</v>
      </c>
      <c r="BR160" s="1">
        <f t="shared" ref="BR160:EC160" si="133">BQ160+BR33-BR98</f>
        <v>10</v>
      </c>
      <c r="BS160" s="1">
        <f t="shared" si="133"/>
        <v>10</v>
      </c>
      <c r="BT160" s="1">
        <f t="shared" si="133"/>
        <v>10</v>
      </c>
      <c r="BU160" s="1">
        <f t="shared" si="133"/>
        <v>10</v>
      </c>
      <c r="BV160" s="1">
        <f t="shared" si="133"/>
        <v>10</v>
      </c>
      <c r="BW160" s="1">
        <f t="shared" si="133"/>
        <v>10</v>
      </c>
      <c r="BX160" s="1">
        <f t="shared" si="133"/>
        <v>10</v>
      </c>
      <c r="BY160" s="1">
        <f t="shared" si="133"/>
        <v>10</v>
      </c>
      <c r="BZ160" s="1">
        <f t="shared" si="133"/>
        <v>10</v>
      </c>
      <c r="CA160" s="1">
        <f t="shared" si="133"/>
        <v>10</v>
      </c>
      <c r="CB160" s="1">
        <f t="shared" si="133"/>
        <v>10</v>
      </c>
      <c r="CC160" s="1">
        <f t="shared" si="133"/>
        <v>10</v>
      </c>
      <c r="CD160" s="1">
        <f t="shared" si="133"/>
        <v>10</v>
      </c>
      <c r="CE160" s="1">
        <f t="shared" si="133"/>
        <v>10</v>
      </c>
      <c r="CF160" s="1">
        <f t="shared" si="133"/>
        <v>10</v>
      </c>
      <c r="CG160" s="1">
        <f t="shared" si="133"/>
        <v>10</v>
      </c>
      <c r="CH160" s="1">
        <f t="shared" si="133"/>
        <v>10</v>
      </c>
      <c r="CI160" s="1">
        <f t="shared" si="133"/>
        <v>10</v>
      </c>
      <c r="CJ160" s="1">
        <f t="shared" si="133"/>
        <v>10</v>
      </c>
      <c r="CK160" s="1">
        <f t="shared" si="133"/>
        <v>10</v>
      </c>
      <c r="CL160" s="1">
        <f t="shared" si="133"/>
        <v>10</v>
      </c>
      <c r="CM160" s="1">
        <f t="shared" si="133"/>
        <v>10</v>
      </c>
      <c r="CN160" s="1">
        <f t="shared" si="133"/>
        <v>10</v>
      </c>
      <c r="CO160" s="1">
        <f t="shared" si="133"/>
        <v>10</v>
      </c>
      <c r="CP160" s="1">
        <f t="shared" si="133"/>
        <v>10</v>
      </c>
      <c r="CQ160" s="1">
        <f t="shared" si="133"/>
        <v>10</v>
      </c>
      <c r="CR160" s="1">
        <f t="shared" si="133"/>
        <v>10</v>
      </c>
      <c r="CS160" s="1">
        <f t="shared" si="133"/>
        <v>10</v>
      </c>
      <c r="CT160" s="1">
        <f t="shared" si="133"/>
        <v>10</v>
      </c>
      <c r="CU160" s="1">
        <f t="shared" si="133"/>
        <v>10</v>
      </c>
      <c r="CV160" s="1">
        <f t="shared" si="133"/>
        <v>10</v>
      </c>
      <c r="CW160" s="1">
        <f t="shared" si="133"/>
        <v>10</v>
      </c>
      <c r="CX160" s="1">
        <f t="shared" si="133"/>
        <v>10</v>
      </c>
      <c r="CY160" s="1">
        <f t="shared" si="133"/>
        <v>10</v>
      </c>
      <c r="CZ160" s="1">
        <f t="shared" si="133"/>
        <v>10</v>
      </c>
      <c r="DA160" s="1">
        <f t="shared" si="133"/>
        <v>10</v>
      </c>
      <c r="DB160" s="1">
        <f t="shared" si="133"/>
        <v>10</v>
      </c>
      <c r="DC160" s="1">
        <f t="shared" si="133"/>
        <v>10</v>
      </c>
      <c r="DD160" s="1">
        <f t="shared" si="133"/>
        <v>10</v>
      </c>
      <c r="DE160" s="1">
        <f t="shared" si="133"/>
        <v>10</v>
      </c>
      <c r="DF160" s="1">
        <f t="shared" si="133"/>
        <v>10</v>
      </c>
      <c r="DG160" s="1">
        <f t="shared" si="133"/>
        <v>10</v>
      </c>
      <c r="DH160" s="1">
        <f t="shared" si="133"/>
        <v>10</v>
      </c>
      <c r="DI160" s="1">
        <f t="shared" si="133"/>
        <v>10</v>
      </c>
      <c r="DJ160" s="1">
        <f t="shared" si="133"/>
        <v>10</v>
      </c>
      <c r="DK160" s="1">
        <f t="shared" si="133"/>
        <v>10</v>
      </c>
      <c r="DL160" s="1">
        <f t="shared" si="133"/>
        <v>10</v>
      </c>
      <c r="DM160" s="1">
        <f t="shared" si="133"/>
        <v>10</v>
      </c>
      <c r="DN160" s="1">
        <f t="shared" si="133"/>
        <v>10</v>
      </c>
      <c r="DO160" s="1">
        <f t="shared" si="133"/>
        <v>10</v>
      </c>
      <c r="DP160" s="1">
        <f t="shared" si="133"/>
        <v>10</v>
      </c>
      <c r="DQ160" s="1">
        <f t="shared" si="133"/>
        <v>10</v>
      </c>
      <c r="DR160" s="1">
        <f t="shared" si="133"/>
        <v>10</v>
      </c>
      <c r="DS160" s="1">
        <f t="shared" si="133"/>
        <v>10</v>
      </c>
      <c r="DT160" s="1">
        <f t="shared" si="133"/>
        <v>10</v>
      </c>
      <c r="DU160" s="1">
        <f t="shared" si="133"/>
        <v>10</v>
      </c>
      <c r="DV160" s="1">
        <f t="shared" si="133"/>
        <v>10</v>
      </c>
      <c r="DW160" s="1">
        <f t="shared" si="133"/>
        <v>10</v>
      </c>
      <c r="DX160" s="1">
        <f t="shared" si="133"/>
        <v>10</v>
      </c>
      <c r="DY160" s="1">
        <f t="shared" si="133"/>
        <v>10</v>
      </c>
      <c r="DZ160" s="1">
        <f t="shared" si="133"/>
        <v>10</v>
      </c>
      <c r="EA160" s="1">
        <f t="shared" si="133"/>
        <v>10</v>
      </c>
      <c r="EB160" s="1">
        <f t="shared" si="133"/>
        <v>10</v>
      </c>
      <c r="EC160" s="1">
        <f t="shared" si="133"/>
        <v>10</v>
      </c>
      <c r="ED160" s="1">
        <f t="shared" ref="ED160:GO160" si="134">EC160+ED33-ED98</f>
        <v>10</v>
      </c>
      <c r="EE160" s="1">
        <f t="shared" si="134"/>
        <v>10</v>
      </c>
      <c r="EF160" s="1">
        <f t="shared" si="134"/>
        <v>10</v>
      </c>
      <c r="EG160" s="1">
        <f t="shared" si="134"/>
        <v>10</v>
      </c>
      <c r="EH160" s="1">
        <f t="shared" si="134"/>
        <v>10</v>
      </c>
      <c r="EI160" s="1">
        <f t="shared" si="134"/>
        <v>10</v>
      </c>
      <c r="EJ160" s="1">
        <f t="shared" si="134"/>
        <v>10</v>
      </c>
      <c r="EK160" s="1">
        <f t="shared" si="134"/>
        <v>10</v>
      </c>
      <c r="EL160" s="1">
        <f t="shared" si="134"/>
        <v>10</v>
      </c>
      <c r="EM160" s="1">
        <f t="shared" si="134"/>
        <v>10</v>
      </c>
      <c r="EN160" s="1">
        <f t="shared" si="134"/>
        <v>10</v>
      </c>
      <c r="EO160" s="1">
        <f t="shared" si="134"/>
        <v>10</v>
      </c>
      <c r="EP160" s="1">
        <f t="shared" si="134"/>
        <v>10</v>
      </c>
      <c r="EQ160" s="1">
        <f t="shared" si="134"/>
        <v>10</v>
      </c>
      <c r="ER160" s="1">
        <f t="shared" si="134"/>
        <v>10</v>
      </c>
      <c r="ES160" s="1">
        <f t="shared" si="134"/>
        <v>10</v>
      </c>
      <c r="ET160" s="1">
        <f t="shared" si="134"/>
        <v>10</v>
      </c>
      <c r="EU160" s="1">
        <f t="shared" si="134"/>
        <v>10</v>
      </c>
      <c r="EV160" s="1">
        <f t="shared" si="134"/>
        <v>10</v>
      </c>
      <c r="EW160" s="1">
        <f t="shared" si="134"/>
        <v>10</v>
      </c>
      <c r="EX160" s="1">
        <f t="shared" si="134"/>
        <v>10</v>
      </c>
      <c r="EY160" s="1">
        <f t="shared" si="134"/>
        <v>10</v>
      </c>
      <c r="EZ160" s="1">
        <f t="shared" si="134"/>
        <v>10</v>
      </c>
      <c r="FA160" s="1">
        <f t="shared" si="134"/>
        <v>10</v>
      </c>
      <c r="FB160" s="1">
        <f t="shared" si="134"/>
        <v>10</v>
      </c>
      <c r="FC160" s="1">
        <f t="shared" si="134"/>
        <v>10</v>
      </c>
      <c r="FD160" s="1">
        <f t="shared" si="134"/>
        <v>10</v>
      </c>
      <c r="FE160" s="1">
        <f t="shared" si="134"/>
        <v>10</v>
      </c>
      <c r="FF160" s="1">
        <f t="shared" si="134"/>
        <v>10</v>
      </c>
      <c r="FG160" s="1">
        <f t="shared" si="134"/>
        <v>10</v>
      </c>
      <c r="FH160" s="1">
        <f t="shared" si="134"/>
        <v>10</v>
      </c>
      <c r="FI160" s="1">
        <f t="shared" si="134"/>
        <v>10</v>
      </c>
      <c r="FJ160" s="1">
        <f t="shared" si="134"/>
        <v>10</v>
      </c>
      <c r="FK160" s="1">
        <f t="shared" si="134"/>
        <v>10</v>
      </c>
      <c r="FL160" s="1">
        <f t="shared" si="134"/>
        <v>10</v>
      </c>
      <c r="FM160" s="1">
        <f t="shared" si="134"/>
        <v>10</v>
      </c>
      <c r="FN160" s="1">
        <f t="shared" si="134"/>
        <v>10</v>
      </c>
      <c r="FO160" s="1">
        <f t="shared" si="134"/>
        <v>10</v>
      </c>
      <c r="FP160" s="1">
        <f t="shared" si="134"/>
        <v>10</v>
      </c>
      <c r="FQ160" s="1">
        <f t="shared" si="134"/>
        <v>10</v>
      </c>
      <c r="FR160" s="1">
        <f t="shared" si="134"/>
        <v>10</v>
      </c>
      <c r="FS160" s="1">
        <f t="shared" si="134"/>
        <v>10</v>
      </c>
      <c r="FT160" s="1">
        <f t="shared" si="134"/>
        <v>10</v>
      </c>
      <c r="FU160" s="1">
        <f t="shared" si="134"/>
        <v>10</v>
      </c>
      <c r="FV160" s="1">
        <f t="shared" si="134"/>
        <v>10</v>
      </c>
      <c r="FW160" s="1">
        <f t="shared" si="134"/>
        <v>10</v>
      </c>
      <c r="FX160" s="1">
        <f t="shared" si="134"/>
        <v>10</v>
      </c>
      <c r="FY160" s="1">
        <f t="shared" si="134"/>
        <v>10</v>
      </c>
      <c r="FZ160" s="1">
        <f t="shared" si="134"/>
        <v>10</v>
      </c>
      <c r="GA160" s="1">
        <f t="shared" si="134"/>
        <v>10</v>
      </c>
      <c r="GB160" s="1">
        <f t="shared" si="134"/>
        <v>10</v>
      </c>
      <c r="GC160" s="1">
        <f t="shared" si="134"/>
        <v>10</v>
      </c>
      <c r="GD160" s="1">
        <f t="shared" si="134"/>
        <v>10</v>
      </c>
      <c r="GE160" s="1">
        <f t="shared" si="134"/>
        <v>10</v>
      </c>
      <c r="GF160" s="1">
        <f t="shared" si="134"/>
        <v>10</v>
      </c>
      <c r="GG160" s="1">
        <f t="shared" si="134"/>
        <v>10</v>
      </c>
      <c r="GH160" s="1">
        <f t="shared" si="134"/>
        <v>10</v>
      </c>
      <c r="GI160" s="1">
        <f t="shared" si="134"/>
        <v>10</v>
      </c>
      <c r="GJ160" s="1">
        <f t="shared" si="134"/>
        <v>10</v>
      </c>
      <c r="GK160" s="1">
        <f t="shared" si="134"/>
        <v>10</v>
      </c>
      <c r="GL160" s="1">
        <f t="shared" si="134"/>
        <v>10</v>
      </c>
      <c r="GM160" s="1">
        <f t="shared" si="134"/>
        <v>10</v>
      </c>
      <c r="GN160" s="1">
        <f t="shared" si="134"/>
        <v>10</v>
      </c>
      <c r="GO160" s="1">
        <f t="shared" si="134"/>
        <v>10</v>
      </c>
      <c r="GP160" s="1">
        <f t="shared" ref="GP160:GY160" si="135">GO160+GP33-GP98</f>
        <v>10</v>
      </c>
      <c r="GQ160" s="1">
        <f t="shared" si="135"/>
        <v>10</v>
      </c>
      <c r="GR160" s="1">
        <f t="shared" si="135"/>
        <v>10</v>
      </c>
      <c r="GS160" s="1">
        <f t="shared" si="135"/>
        <v>10</v>
      </c>
      <c r="GT160" s="1">
        <f t="shared" si="135"/>
        <v>10</v>
      </c>
      <c r="GU160" s="1">
        <f t="shared" si="135"/>
        <v>10</v>
      </c>
      <c r="GV160" s="1">
        <f t="shared" si="135"/>
        <v>10</v>
      </c>
      <c r="GW160" s="1">
        <f t="shared" si="135"/>
        <v>10</v>
      </c>
      <c r="GX160" s="1">
        <f t="shared" si="135"/>
        <v>10</v>
      </c>
      <c r="GY160" s="1">
        <f t="shared" si="135"/>
        <v>10</v>
      </c>
    </row>
    <row r="161" spans="1:207" hidden="1">
      <c r="A161" s="4" t="s">
        <v>937</v>
      </c>
      <c r="B161" s="3">
        <f t="shared" si="103"/>
        <v>49301154</v>
      </c>
      <c r="C161" s="3" t="str">
        <f t="shared" si="103"/>
        <v>Q.PEAK DUO  XL-G10.C</v>
      </c>
      <c r="D161" s="2">
        <f t="shared" si="103"/>
        <v>470</v>
      </c>
      <c r="E161" s="1">
        <f t="shared" si="17"/>
        <v>0</v>
      </c>
      <c r="F161" s="1">
        <f t="shared" ref="F161:BQ161" si="136">E161+F34-F99</f>
        <v>0</v>
      </c>
      <c r="G161" s="1">
        <f t="shared" si="136"/>
        <v>0</v>
      </c>
      <c r="H161" s="1">
        <f t="shared" si="136"/>
        <v>0</v>
      </c>
      <c r="I161" s="1">
        <f t="shared" si="136"/>
        <v>0</v>
      </c>
      <c r="J161" s="1">
        <f t="shared" si="136"/>
        <v>0</v>
      </c>
      <c r="K161" s="1">
        <f t="shared" si="136"/>
        <v>0</v>
      </c>
      <c r="L161" s="1">
        <f t="shared" si="136"/>
        <v>0</v>
      </c>
      <c r="M161" s="1">
        <f t="shared" si="136"/>
        <v>0</v>
      </c>
      <c r="N161" s="1">
        <f t="shared" si="136"/>
        <v>0</v>
      </c>
      <c r="O161" s="1">
        <f t="shared" si="136"/>
        <v>0</v>
      </c>
      <c r="P161" s="1">
        <f t="shared" si="136"/>
        <v>0</v>
      </c>
      <c r="Q161" s="1">
        <f t="shared" si="136"/>
        <v>0</v>
      </c>
      <c r="R161" s="1">
        <f t="shared" si="136"/>
        <v>0</v>
      </c>
      <c r="S161" s="1">
        <f t="shared" si="136"/>
        <v>0</v>
      </c>
      <c r="T161" s="1">
        <f t="shared" si="136"/>
        <v>0</v>
      </c>
      <c r="U161" s="1">
        <f t="shared" si="136"/>
        <v>0</v>
      </c>
      <c r="V161" s="1">
        <f t="shared" si="136"/>
        <v>0</v>
      </c>
      <c r="W161" s="1">
        <f t="shared" si="136"/>
        <v>0</v>
      </c>
      <c r="X161" s="1">
        <f t="shared" si="136"/>
        <v>0</v>
      </c>
      <c r="Y161" s="1">
        <f t="shared" si="136"/>
        <v>0</v>
      </c>
      <c r="Z161" s="1">
        <f t="shared" si="136"/>
        <v>0</v>
      </c>
      <c r="AA161" s="1">
        <f t="shared" si="136"/>
        <v>0</v>
      </c>
      <c r="AB161" s="1">
        <f t="shared" si="136"/>
        <v>0</v>
      </c>
      <c r="AC161" s="1">
        <f t="shared" si="136"/>
        <v>0</v>
      </c>
      <c r="AD161" s="1">
        <f t="shared" si="136"/>
        <v>0</v>
      </c>
      <c r="AE161" s="1">
        <f t="shared" si="136"/>
        <v>0</v>
      </c>
      <c r="AF161" s="1">
        <f t="shared" si="136"/>
        <v>0</v>
      </c>
      <c r="AG161" s="1">
        <f t="shared" si="136"/>
        <v>0</v>
      </c>
      <c r="AH161" s="1">
        <f t="shared" si="136"/>
        <v>0</v>
      </c>
      <c r="AI161" s="1">
        <f t="shared" si="136"/>
        <v>0</v>
      </c>
      <c r="AJ161" s="1">
        <f t="shared" si="136"/>
        <v>0</v>
      </c>
      <c r="AK161" s="1">
        <f t="shared" si="136"/>
        <v>0</v>
      </c>
      <c r="AL161" s="1">
        <f t="shared" si="136"/>
        <v>0</v>
      </c>
      <c r="AM161" s="1">
        <f t="shared" si="136"/>
        <v>0</v>
      </c>
      <c r="AN161" s="1">
        <f t="shared" si="136"/>
        <v>0</v>
      </c>
      <c r="AO161" s="1">
        <f t="shared" si="136"/>
        <v>0</v>
      </c>
      <c r="AP161" s="1">
        <f t="shared" si="136"/>
        <v>0</v>
      </c>
      <c r="AQ161" s="1">
        <f t="shared" si="136"/>
        <v>0</v>
      </c>
      <c r="AR161" s="1">
        <f t="shared" si="136"/>
        <v>0</v>
      </c>
      <c r="AS161" s="1">
        <f t="shared" si="136"/>
        <v>0</v>
      </c>
      <c r="AT161" s="1">
        <f t="shared" si="136"/>
        <v>0</v>
      </c>
      <c r="AU161" s="1">
        <f t="shared" si="136"/>
        <v>0</v>
      </c>
      <c r="AV161" s="1">
        <f t="shared" si="136"/>
        <v>0</v>
      </c>
      <c r="AW161" s="1">
        <f t="shared" si="136"/>
        <v>0</v>
      </c>
      <c r="AX161" s="1">
        <f t="shared" si="136"/>
        <v>0</v>
      </c>
      <c r="AY161" s="1">
        <f t="shared" si="136"/>
        <v>0</v>
      </c>
      <c r="AZ161" s="1">
        <f t="shared" si="136"/>
        <v>0</v>
      </c>
      <c r="BA161" s="1">
        <f t="shared" si="136"/>
        <v>0</v>
      </c>
      <c r="BB161" s="1">
        <f t="shared" si="136"/>
        <v>0</v>
      </c>
      <c r="BC161" s="1">
        <f t="shared" si="136"/>
        <v>0</v>
      </c>
      <c r="BD161" s="1">
        <f t="shared" si="136"/>
        <v>0</v>
      </c>
      <c r="BE161" s="1">
        <f t="shared" si="136"/>
        <v>0</v>
      </c>
      <c r="BF161" s="1">
        <f t="shared" si="136"/>
        <v>215</v>
      </c>
      <c r="BG161" s="1">
        <f t="shared" si="136"/>
        <v>215</v>
      </c>
      <c r="BH161" s="1">
        <f t="shared" si="136"/>
        <v>215</v>
      </c>
      <c r="BI161" s="1">
        <f t="shared" si="136"/>
        <v>215</v>
      </c>
      <c r="BJ161" s="1">
        <f t="shared" si="136"/>
        <v>215</v>
      </c>
      <c r="BK161" s="1">
        <f t="shared" si="136"/>
        <v>215</v>
      </c>
      <c r="BL161" s="1">
        <f t="shared" si="136"/>
        <v>215</v>
      </c>
      <c r="BM161" s="1">
        <f t="shared" si="136"/>
        <v>215</v>
      </c>
      <c r="BN161" s="1">
        <f t="shared" si="136"/>
        <v>215</v>
      </c>
      <c r="BO161" s="1">
        <f t="shared" si="136"/>
        <v>215</v>
      </c>
      <c r="BP161" s="1">
        <f t="shared" si="136"/>
        <v>215</v>
      </c>
      <c r="BQ161" s="1">
        <f t="shared" si="136"/>
        <v>215</v>
      </c>
      <c r="BR161" s="1">
        <f t="shared" ref="BR161:EC161" si="137">BQ161+BR34-BR99</f>
        <v>215</v>
      </c>
      <c r="BS161" s="1">
        <f t="shared" si="137"/>
        <v>215</v>
      </c>
      <c r="BT161" s="1">
        <f t="shared" si="137"/>
        <v>215</v>
      </c>
      <c r="BU161" s="1">
        <f t="shared" si="137"/>
        <v>215</v>
      </c>
      <c r="BV161" s="1">
        <f t="shared" si="137"/>
        <v>215</v>
      </c>
      <c r="BW161" s="1">
        <f t="shared" si="137"/>
        <v>215</v>
      </c>
      <c r="BX161" s="1">
        <f t="shared" si="137"/>
        <v>215</v>
      </c>
      <c r="BY161" s="1">
        <f t="shared" si="137"/>
        <v>215</v>
      </c>
      <c r="BZ161" s="1">
        <f t="shared" si="137"/>
        <v>215</v>
      </c>
      <c r="CA161" s="1">
        <f t="shared" si="137"/>
        <v>215</v>
      </c>
      <c r="CB161" s="1">
        <f t="shared" si="137"/>
        <v>215</v>
      </c>
      <c r="CC161" s="1">
        <f t="shared" si="137"/>
        <v>215</v>
      </c>
      <c r="CD161" s="1">
        <f t="shared" si="137"/>
        <v>215</v>
      </c>
      <c r="CE161" s="1">
        <f t="shared" si="137"/>
        <v>215</v>
      </c>
      <c r="CF161" s="1">
        <f t="shared" si="137"/>
        <v>215</v>
      </c>
      <c r="CG161" s="1">
        <f t="shared" si="137"/>
        <v>215</v>
      </c>
      <c r="CH161" s="1">
        <f t="shared" si="137"/>
        <v>215</v>
      </c>
      <c r="CI161" s="1">
        <f t="shared" si="137"/>
        <v>215</v>
      </c>
      <c r="CJ161" s="1">
        <f t="shared" si="137"/>
        <v>215</v>
      </c>
      <c r="CK161" s="1">
        <f t="shared" si="137"/>
        <v>215</v>
      </c>
      <c r="CL161" s="1">
        <f t="shared" si="137"/>
        <v>215</v>
      </c>
      <c r="CM161" s="1">
        <f t="shared" si="137"/>
        <v>215</v>
      </c>
      <c r="CN161" s="1">
        <f t="shared" si="137"/>
        <v>215</v>
      </c>
      <c r="CO161" s="1">
        <f t="shared" si="137"/>
        <v>215</v>
      </c>
      <c r="CP161" s="1">
        <f t="shared" si="137"/>
        <v>215</v>
      </c>
      <c r="CQ161" s="1">
        <f t="shared" si="137"/>
        <v>215</v>
      </c>
      <c r="CR161" s="1">
        <f t="shared" si="137"/>
        <v>215</v>
      </c>
      <c r="CS161" s="1">
        <f t="shared" si="137"/>
        <v>215</v>
      </c>
      <c r="CT161" s="1">
        <f t="shared" si="137"/>
        <v>215</v>
      </c>
      <c r="CU161" s="1">
        <f t="shared" si="137"/>
        <v>215</v>
      </c>
      <c r="CV161" s="1">
        <f t="shared" si="137"/>
        <v>215</v>
      </c>
      <c r="CW161" s="1">
        <f t="shared" si="137"/>
        <v>215</v>
      </c>
      <c r="CX161" s="1">
        <f t="shared" si="137"/>
        <v>215</v>
      </c>
      <c r="CY161" s="1">
        <f t="shared" si="137"/>
        <v>215</v>
      </c>
      <c r="CZ161" s="1">
        <f t="shared" si="137"/>
        <v>215</v>
      </c>
      <c r="DA161" s="1">
        <f t="shared" si="137"/>
        <v>215</v>
      </c>
      <c r="DB161" s="1">
        <f t="shared" si="137"/>
        <v>215</v>
      </c>
      <c r="DC161" s="1">
        <f t="shared" si="137"/>
        <v>215</v>
      </c>
      <c r="DD161" s="1">
        <f t="shared" si="137"/>
        <v>215</v>
      </c>
      <c r="DE161" s="1">
        <f t="shared" si="137"/>
        <v>215</v>
      </c>
      <c r="DF161" s="1">
        <f t="shared" si="137"/>
        <v>215</v>
      </c>
      <c r="DG161" s="1">
        <f t="shared" si="137"/>
        <v>215</v>
      </c>
      <c r="DH161" s="1">
        <f t="shared" si="137"/>
        <v>215</v>
      </c>
      <c r="DI161" s="1">
        <f t="shared" si="137"/>
        <v>215</v>
      </c>
      <c r="DJ161" s="1">
        <f t="shared" si="137"/>
        <v>215</v>
      </c>
      <c r="DK161" s="1">
        <f t="shared" si="137"/>
        <v>215</v>
      </c>
      <c r="DL161" s="1">
        <f t="shared" si="137"/>
        <v>215</v>
      </c>
      <c r="DM161" s="1">
        <f t="shared" si="137"/>
        <v>215</v>
      </c>
      <c r="DN161" s="1">
        <f t="shared" si="137"/>
        <v>215</v>
      </c>
      <c r="DO161" s="1">
        <f t="shared" si="137"/>
        <v>215</v>
      </c>
      <c r="DP161" s="1">
        <f t="shared" si="137"/>
        <v>215</v>
      </c>
      <c r="DQ161" s="1">
        <f t="shared" si="137"/>
        <v>215</v>
      </c>
      <c r="DR161" s="1">
        <f t="shared" si="137"/>
        <v>215</v>
      </c>
      <c r="DS161" s="1">
        <f t="shared" si="137"/>
        <v>215</v>
      </c>
      <c r="DT161" s="1">
        <f t="shared" si="137"/>
        <v>215</v>
      </c>
      <c r="DU161" s="1">
        <f t="shared" si="137"/>
        <v>215</v>
      </c>
      <c r="DV161" s="1">
        <f t="shared" si="137"/>
        <v>215</v>
      </c>
      <c r="DW161" s="1">
        <f t="shared" si="137"/>
        <v>215</v>
      </c>
      <c r="DX161" s="1">
        <f t="shared" si="137"/>
        <v>215</v>
      </c>
      <c r="DY161" s="1">
        <f t="shared" si="137"/>
        <v>215</v>
      </c>
      <c r="DZ161" s="1">
        <f t="shared" si="137"/>
        <v>215</v>
      </c>
      <c r="EA161" s="1">
        <f t="shared" si="137"/>
        <v>215</v>
      </c>
      <c r="EB161" s="1">
        <f t="shared" si="137"/>
        <v>215</v>
      </c>
      <c r="EC161" s="1">
        <f t="shared" si="137"/>
        <v>215</v>
      </c>
      <c r="ED161" s="1">
        <f t="shared" ref="ED161:GO161" si="138">EC161+ED34-ED99</f>
        <v>215</v>
      </c>
      <c r="EE161" s="1">
        <f t="shared" si="138"/>
        <v>215</v>
      </c>
      <c r="EF161" s="1">
        <f t="shared" si="138"/>
        <v>215</v>
      </c>
      <c r="EG161" s="1">
        <f t="shared" si="138"/>
        <v>215</v>
      </c>
      <c r="EH161" s="1">
        <f t="shared" si="138"/>
        <v>215</v>
      </c>
      <c r="EI161" s="1">
        <f t="shared" si="138"/>
        <v>215</v>
      </c>
      <c r="EJ161" s="1">
        <f t="shared" si="138"/>
        <v>215</v>
      </c>
      <c r="EK161" s="1">
        <f t="shared" si="138"/>
        <v>215</v>
      </c>
      <c r="EL161" s="1">
        <f t="shared" si="138"/>
        <v>215</v>
      </c>
      <c r="EM161" s="1">
        <f t="shared" si="138"/>
        <v>215</v>
      </c>
      <c r="EN161" s="1">
        <f t="shared" si="138"/>
        <v>215</v>
      </c>
      <c r="EO161" s="1">
        <f t="shared" si="138"/>
        <v>215</v>
      </c>
      <c r="EP161" s="1">
        <f t="shared" si="138"/>
        <v>215</v>
      </c>
      <c r="EQ161" s="1">
        <f t="shared" si="138"/>
        <v>215</v>
      </c>
      <c r="ER161" s="1">
        <f t="shared" si="138"/>
        <v>215</v>
      </c>
      <c r="ES161" s="1">
        <f t="shared" si="138"/>
        <v>215</v>
      </c>
      <c r="ET161" s="1">
        <f t="shared" si="138"/>
        <v>215</v>
      </c>
      <c r="EU161" s="1">
        <f t="shared" si="138"/>
        <v>215</v>
      </c>
      <c r="EV161" s="1">
        <f t="shared" si="138"/>
        <v>215</v>
      </c>
      <c r="EW161" s="1">
        <f t="shared" si="138"/>
        <v>215</v>
      </c>
      <c r="EX161" s="1">
        <f t="shared" si="138"/>
        <v>215</v>
      </c>
      <c r="EY161" s="1">
        <f t="shared" si="138"/>
        <v>215</v>
      </c>
      <c r="EZ161" s="1">
        <f t="shared" si="138"/>
        <v>215</v>
      </c>
      <c r="FA161" s="1">
        <f t="shared" si="138"/>
        <v>215</v>
      </c>
      <c r="FB161" s="1">
        <f t="shared" si="138"/>
        <v>215</v>
      </c>
      <c r="FC161" s="1">
        <f t="shared" si="138"/>
        <v>215</v>
      </c>
      <c r="FD161" s="1">
        <f t="shared" si="138"/>
        <v>215</v>
      </c>
      <c r="FE161" s="1">
        <f t="shared" si="138"/>
        <v>215</v>
      </c>
      <c r="FF161" s="1">
        <f t="shared" si="138"/>
        <v>215</v>
      </c>
      <c r="FG161" s="1">
        <f t="shared" si="138"/>
        <v>215</v>
      </c>
      <c r="FH161" s="1">
        <f t="shared" si="138"/>
        <v>215</v>
      </c>
      <c r="FI161" s="1">
        <f t="shared" si="138"/>
        <v>215</v>
      </c>
      <c r="FJ161" s="1">
        <f t="shared" si="138"/>
        <v>215</v>
      </c>
      <c r="FK161" s="1">
        <f t="shared" si="138"/>
        <v>215</v>
      </c>
      <c r="FL161" s="1">
        <f t="shared" si="138"/>
        <v>215</v>
      </c>
      <c r="FM161" s="1">
        <f t="shared" si="138"/>
        <v>215</v>
      </c>
      <c r="FN161" s="1">
        <f t="shared" si="138"/>
        <v>215</v>
      </c>
      <c r="FO161" s="1">
        <f t="shared" si="138"/>
        <v>215</v>
      </c>
      <c r="FP161" s="1">
        <f t="shared" si="138"/>
        <v>215</v>
      </c>
      <c r="FQ161" s="1">
        <f t="shared" si="138"/>
        <v>215</v>
      </c>
      <c r="FR161" s="1">
        <f t="shared" si="138"/>
        <v>215</v>
      </c>
      <c r="FS161" s="1">
        <f t="shared" si="138"/>
        <v>215</v>
      </c>
      <c r="FT161" s="1">
        <f t="shared" si="138"/>
        <v>215</v>
      </c>
      <c r="FU161" s="1">
        <f t="shared" si="138"/>
        <v>215</v>
      </c>
      <c r="FV161" s="1">
        <f t="shared" si="138"/>
        <v>215</v>
      </c>
      <c r="FW161" s="1">
        <f t="shared" si="138"/>
        <v>215</v>
      </c>
      <c r="FX161" s="1">
        <f t="shared" si="138"/>
        <v>215</v>
      </c>
      <c r="FY161" s="1">
        <f t="shared" si="138"/>
        <v>215</v>
      </c>
      <c r="FZ161" s="1">
        <f t="shared" si="138"/>
        <v>215</v>
      </c>
      <c r="GA161" s="1">
        <f t="shared" si="138"/>
        <v>215</v>
      </c>
      <c r="GB161" s="1">
        <f t="shared" si="138"/>
        <v>215</v>
      </c>
      <c r="GC161" s="1">
        <f t="shared" si="138"/>
        <v>215</v>
      </c>
      <c r="GD161" s="1">
        <f t="shared" si="138"/>
        <v>215</v>
      </c>
      <c r="GE161" s="1">
        <f t="shared" si="138"/>
        <v>215</v>
      </c>
      <c r="GF161" s="1">
        <f t="shared" si="138"/>
        <v>215</v>
      </c>
      <c r="GG161" s="1">
        <f t="shared" si="138"/>
        <v>215</v>
      </c>
      <c r="GH161" s="1">
        <f t="shared" si="138"/>
        <v>215</v>
      </c>
      <c r="GI161" s="1">
        <f t="shared" si="138"/>
        <v>215</v>
      </c>
      <c r="GJ161" s="1">
        <f t="shared" si="138"/>
        <v>215</v>
      </c>
      <c r="GK161" s="1">
        <f t="shared" si="138"/>
        <v>215</v>
      </c>
      <c r="GL161" s="1">
        <f t="shared" si="138"/>
        <v>215</v>
      </c>
      <c r="GM161" s="1">
        <f t="shared" si="138"/>
        <v>215</v>
      </c>
      <c r="GN161" s="1">
        <f t="shared" si="138"/>
        <v>215</v>
      </c>
      <c r="GO161" s="1">
        <f t="shared" si="138"/>
        <v>215</v>
      </c>
      <c r="GP161" s="1">
        <f t="shared" ref="GP161:GY161" si="139">GO161+GP34-GP99</f>
        <v>215</v>
      </c>
      <c r="GQ161" s="1">
        <f t="shared" si="139"/>
        <v>215</v>
      </c>
      <c r="GR161" s="1">
        <f t="shared" si="139"/>
        <v>215</v>
      </c>
      <c r="GS161" s="1">
        <f t="shared" si="139"/>
        <v>215</v>
      </c>
      <c r="GT161" s="1">
        <f t="shared" si="139"/>
        <v>215</v>
      </c>
      <c r="GU161" s="1">
        <f t="shared" si="139"/>
        <v>215</v>
      </c>
      <c r="GV161" s="1">
        <f t="shared" si="139"/>
        <v>215</v>
      </c>
      <c r="GW161" s="1">
        <f t="shared" si="139"/>
        <v>215</v>
      </c>
      <c r="GX161" s="1">
        <f t="shared" si="139"/>
        <v>215</v>
      </c>
      <c r="GY161" s="1">
        <f t="shared" si="139"/>
        <v>215</v>
      </c>
    </row>
    <row r="162" spans="1:207" hidden="1">
      <c r="A162" s="4" t="s">
        <v>937</v>
      </c>
      <c r="B162" s="3">
        <f t="shared" si="103"/>
        <v>49302154</v>
      </c>
      <c r="C162" s="3" t="str">
        <f t="shared" si="103"/>
        <v>Q.PEAK DUO XL G10.c 470</v>
      </c>
      <c r="D162" s="2">
        <f t="shared" si="103"/>
        <v>470</v>
      </c>
      <c r="E162" s="1">
        <f t="shared" si="17"/>
        <v>0</v>
      </c>
      <c r="F162" s="1">
        <f t="shared" ref="F162:BQ162" si="140">E162+F35-F100</f>
        <v>0</v>
      </c>
      <c r="G162" s="1">
        <f t="shared" si="140"/>
        <v>0</v>
      </c>
      <c r="H162" s="1">
        <f t="shared" si="140"/>
        <v>0</v>
      </c>
      <c r="I162" s="1">
        <f t="shared" si="140"/>
        <v>0</v>
      </c>
      <c r="J162" s="1">
        <f t="shared" si="140"/>
        <v>0</v>
      </c>
      <c r="K162" s="1">
        <f t="shared" si="140"/>
        <v>0</v>
      </c>
      <c r="L162" s="1">
        <f t="shared" si="140"/>
        <v>0</v>
      </c>
      <c r="M162" s="1">
        <f t="shared" si="140"/>
        <v>0</v>
      </c>
      <c r="N162" s="1">
        <f t="shared" si="140"/>
        <v>0</v>
      </c>
      <c r="O162" s="1">
        <f t="shared" si="140"/>
        <v>0</v>
      </c>
      <c r="P162" s="1">
        <f t="shared" si="140"/>
        <v>0</v>
      </c>
      <c r="Q162" s="1">
        <f t="shared" si="140"/>
        <v>0</v>
      </c>
      <c r="R162" s="1">
        <f t="shared" si="140"/>
        <v>0</v>
      </c>
      <c r="S162" s="1">
        <f t="shared" si="140"/>
        <v>0</v>
      </c>
      <c r="T162" s="1">
        <f t="shared" si="140"/>
        <v>0</v>
      </c>
      <c r="U162" s="1">
        <f t="shared" si="140"/>
        <v>0</v>
      </c>
      <c r="V162" s="1">
        <f t="shared" si="140"/>
        <v>0</v>
      </c>
      <c r="W162" s="1">
        <f t="shared" si="140"/>
        <v>0</v>
      </c>
      <c r="X162" s="1">
        <f t="shared" si="140"/>
        <v>0</v>
      </c>
      <c r="Y162" s="1">
        <f t="shared" si="140"/>
        <v>0</v>
      </c>
      <c r="Z162" s="1">
        <f t="shared" si="140"/>
        <v>0</v>
      </c>
      <c r="AA162" s="1">
        <f t="shared" si="140"/>
        <v>0</v>
      </c>
      <c r="AB162" s="1">
        <f t="shared" si="140"/>
        <v>0</v>
      </c>
      <c r="AC162" s="1">
        <f t="shared" si="140"/>
        <v>0</v>
      </c>
      <c r="AD162" s="1">
        <f t="shared" si="140"/>
        <v>0</v>
      </c>
      <c r="AE162" s="1">
        <f t="shared" si="140"/>
        <v>0</v>
      </c>
      <c r="AF162" s="1">
        <f t="shared" si="140"/>
        <v>0</v>
      </c>
      <c r="AG162" s="1">
        <f t="shared" si="140"/>
        <v>0</v>
      </c>
      <c r="AH162" s="1">
        <f t="shared" si="140"/>
        <v>0</v>
      </c>
      <c r="AI162" s="1">
        <f t="shared" si="140"/>
        <v>0</v>
      </c>
      <c r="AJ162" s="1">
        <f t="shared" si="140"/>
        <v>0</v>
      </c>
      <c r="AK162" s="1">
        <f t="shared" si="140"/>
        <v>0</v>
      </c>
      <c r="AL162" s="1">
        <f t="shared" si="140"/>
        <v>0</v>
      </c>
      <c r="AM162" s="1">
        <f t="shared" si="140"/>
        <v>0</v>
      </c>
      <c r="AN162" s="1">
        <f t="shared" si="140"/>
        <v>0</v>
      </c>
      <c r="AO162" s="1">
        <f t="shared" si="140"/>
        <v>0</v>
      </c>
      <c r="AP162" s="1">
        <f t="shared" si="140"/>
        <v>0</v>
      </c>
      <c r="AQ162" s="1">
        <f t="shared" si="140"/>
        <v>0</v>
      </c>
      <c r="AR162" s="1">
        <f t="shared" si="140"/>
        <v>0</v>
      </c>
      <c r="AS162" s="1">
        <f t="shared" si="140"/>
        <v>0</v>
      </c>
      <c r="AT162" s="1">
        <f t="shared" si="140"/>
        <v>0</v>
      </c>
      <c r="AU162" s="1">
        <f t="shared" si="140"/>
        <v>0</v>
      </c>
      <c r="AV162" s="1">
        <f t="shared" si="140"/>
        <v>0</v>
      </c>
      <c r="AW162" s="1">
        <f t="shared" si="140"/>
        <v>0</v>
      </c>
      <c r="AX162" s="1">
        <f t="shared" si="140"/>
        <v>0</v>
      </c>
      <c r="AY162" s="1">
        <f t="shared" si="140"/>
        <v>0</v>
      </c>
      <c r="AZ162" s="1">
        <f t="shared" si="140"/>
        <v>0</v>
      </c>
      <c r="BA162" s="1">
        <f t="shared" si="140"/>
        <v>0</v>
      </c>
      <c r="BB162" s="1">
        <f t="shared" si="140"/>
        <v>0</v>
      </c>
      <c r="BC162" s="1">
        <f t="shared" si="140"/>
        <v>0</v>
      </c>
      <c r="BD162" s="1">
        <f t="shared" si="140"/>
        <v>0</v>
      </c>
      <c r="BE162" s="1">
        <f t="shared" si="140"/>
        <v>0</v>
      </c>
      <c r="BF162" s="1">
        <f t="shared" si="140"/>
        <v>508</v>
      </c>
      <c r="BG162" s="1">
        <f t="shared" si="140"/>
        <v>508</v>
      </c>
      <c r="BH162" s="1">
        <f t="shared" si="140"/>
        <v>508</v>
      </c>
      <c r="BI162" s="1">
        <f t="shared" si="140"/>
        <v>508</v>
      </c>
      <c r="BJ162" s="1">
        <f t="shared" si="140"/>
        <v>508</v>
      </c>
      <c r="BK162" s="1">
        <f t="shared" si="140"/>
        <v>508</v>
      </c>
      <c r="BL162" s="1">
        <f t="shared" si="140"/>
        <v>508</v>
      </c>
      <c r="BM162" s="1">
        <f t="shared" si="140"/>
        <v>508</v>
      </c>
      <c r="BN162" s="1">
        <f t="shared" si="140"/>
        <v>508</v>
      </c>
      <c r="BO162" s="1">
        <f t="shared" si="140"/>
        <v>508</v>
      </c>
      <c r="BP162" s="1">
        <f t="shared" si="140"/>
        <v>508</v>
      </c>
      <c r="BQ162" s="1">
        <f t="shared" si="140"/>
        <v>508</v>
      </c>
      <c r="BR162" s="1">
        <f t="shared" ref="BR162:EC162" si="141">BQ162+BR35-BR100</f>
        <v>508</v>
      </c>
      <c r="BS162" s="1">
        <f t="shared" si="141"/>
        <v>508</v>
      </c>
      <c r="BT162" s="1">
        <f t="shared" si="141"/>
        <v>508</v>
      </c>
      <c r="BU162" s="1">
        <f t="shared" si="141"/>
        <v>508</v>
      </c>
      <c r="BV162" s="1">
        <f t="shared" si="141"/>
        <v>508</v>
      </c>
      <c r="BW162" s="1">
        <f t="shared" si="141"/>
        <v>508</v>
      </c>
      <c r="BX162" s="1">
        <f t="shared" si="141"/>
        <v>508</v>
      </c>
      <c r="BY162" s="1">
        <f t="shared" si="141"/>
        <v>508</v>
      </c>
      <c r="BZ162" s="1">
        <f t="shared" si="141"/>
        <v>508</v>
      </c>
      <c r="CA162" s="1">
        <f t="shared" si="141"/>
        <v>508</v>
      </c>
      <c r="CB162" s="1">
        <f t="shared" si="141"/>
        <v>508</v>
      </c>
      <c r="CC162" s="1">
        <f t="shared" si="141"/>
        <v>508</v>
      </c>
      <c r="CD162" s="1">
        <f t="shared" si="141"/>
        <v>508</v>
      </c>
      <c r="CE162" s="1">
        <f t="shared" si="141"/>
        <v>508</v>
      </c>
      <c r="CF162" s="1">
        <f t="shared" si="141"/>
        <v>508</v>
      </c>
      <c r="CG162" s="1">
        <f t="shared" si="141"/>
        <v>508</v>
      </c>
      <c r="CH162" s="1">
        <f t="shared" si="141"/>
        <v>508</v>
      </c>
      <c r="CI162" s="1">
        <f t="shared" si="141"/>
        <v>508</v>
      </c>
      <c r="CJ162" s="1">
        <f t="shared" si="141"/>
        <v>508</v>
      </c>
      <c r="CK162" s="1">
        <f t="shared" si="141"/>
        <v>508</v>
      </c>
      <c r="CL162" s="1">
        <f t="shared" si="141"/>
        <v>508</v>
      </c>
      <c r="CM162" s="1">
        <f t="shared" si="141"/>
        <v>508</v>
      </c>
      <c r="CN162" s="1">
        <f t="shared" si="141"/>
        <v>508</v>
      </c>
      <c r="CO162" s="1">
        <f t="shared" si="141"/>
        <v>508</v>
      </c>
      <c r="CP162" s="1">
        <f t="shared" si="141"/>
        <v>508</v>
      </c>
      <c r="CQ162" s="1">
        <f t="shared" si="141"/>
        <v>508</v>
      </c>
      <c r="CR162" s="1">
        <f t="shared" si="141"/>
        <v>508</v>
      </c>
      <c r="CS162" s="1">
        <f t="shared" si="141"/>
        <v>508</v>
      </c>
      <c r="CT162" s="1">
        <f t="shared" si="141"/>
        <v>508</v>
      </c>
      <c r="CU162" s="1">
        <f t="shared" si="141"/>
        <v>508</v>
      </c>
      <c r="CV162" s="1">
        <f t="shared" si="141"/>
        <v>508</v>
      </c>
      <c r="CW162" s="1">
        <f t="shared" si="141"/>
        <v>508</v>
      </c>
      <c r="CX162" s="1">
        <f t="shared" si="141"/>
        <v>508</v>
      </c>
      <c r="CY162" s="1">
        <f t="shared" si="141"/>
        <v>508</v>
      </c>
      <c r="CZ162" s="1">
        <f t="shared" si="141"/>
        <v>508</v>
      </c>
      <c r="DA162" s="1">
        <f t="shared" si="141"/>
        <v>508</v>
      </c>
      <c r="DB162" s="1">
        <f t="shared" si="141"/>
        <v>508</v>
      </c>
      <c r="DC162" s="1">
        <f t="shared" si="141"/>
        <v>508</v>
      </c>
      <c r="DD162" s="1">
        <f t="shared" si="141"/>
        <v>508</v>
      </c>
      <c r="DE162" s="1">
        <f t="shared" si="141"/>
        <v>508</v>
      </c>
      <c r="DF162" s="1">
        <f t="shared" si="141"/>
        <v>508</v>
      </c>
      <c r="DG162" s="1">
        <f t="shared" si="141"/>
        <v>508</v>
      </c>
      <c r="DH162" s="1">
        <f t="shared" si="141"/>
        <v>508</v>
      </c>
      <c r="DI162" s="1">
        <f t="shared" si="141"/>
        <v>508</v>
      </c>
      <c r="DJ162" s="1">
        <f t="shared" si="141"/>
        <v>508</v>
      </c>
      <c r="DK162" s="1">
        <f t="shared" si="141"/>
        <v>508</v>
      </c>
      <c r="DL162" s="1">
        <f t="shared" si="141"/>
        <v>508</v>
      </c>
      <c r="DM162" s="1">
        <f t="shared" si="141"/>
        <v>508</v>
      </c>
      <c r="DN162" s="1">
        <f t="shared" si="141"/>
        <v>508</v>
      </c>
      <c r="DO162" s="1">
        <f t="shared" si="141"/>
        <v>508</v>
      </c>
      <c r="DP162" s="1">
        <f t="shared" si="141"/>
        <v>508</v>
      </c>
      <c r="DQ162" s="1">
        <f t="shared" si="141"/>
        <v>508</v>
      </c>
      <c r="DR162" s="1">
        <f t="shared" si="141"/>
        <v>508</v>
      </c>
      <c r="DS162" s="1">
        <f t="shared" si="141"/>
        <v>508</v>
      </c>
      <c r="DT162" s="1">
        <f t="shared" si="141"/>
        <v>508</v>
      </c>
      <c r="DU162" s="1">
        <f t="shared" si="141"/>
        <v>508</v>
      </c>
      <c r="DV162" s="1">
        <f t="shared" si="141"/>
        <v>508</v>
      </c>
      <c r="DW162" s="1">
        <f t="shared" si="141"/>
        <v>508</v>
      </c>
      <c r="DX162" s="1">
        <f t="shared" si="141"/>
        <v>508</v>
      </c>
      <c r="DY162" s="1">
        <f t="shared" si="141"/>
        <v>508</v>
      </c>
      <c r="DZ162" s="1">
        <f t="shared" si="141"/>
        <v>508</v>
      </c>
      <c r="EA162" s="1">
        <f t="shared" si="141"/>
        <v>508</v>
      </c>
      <c r="EB162" s="1">
        <f t="shared" si="141"/>
        <v>508</v>
      </c>
      <c r="EC162" s="1">
        <f t="shared" si="141"/>
        <v>508</v>
      </c>
      <c r="ED162" s="1">
        <f t="shared" ref="ED162:GO162" si="142">EC162+ED35-ED100</f>
        <v>508</v>
      </c>
      <c r="EE162" s="1">
        <f t="shared" si="142"/>
        <v>508</v>
      </c>
      <c r="EF162" s="1">
        <f t="shared" si="142"/>
        <v>508</v>
      </c>
      <c r="EG162" s="1">
        <f t="shared" si="142"/>
        <v>508</v>
      </c>
      <c r="EH162" s="1">
        <f t="shared" si="142"/>
        <v>508</v>
      </c>
      <c r="EI162" s="1">
        <f t="shared" si="142"/>
        <v>508</v>
      </c>
      <c r="EJ162" s="1">
        <f t="shared" si="142"/>
        <v>508</v>
      </c>
      <c r="EK162" s="1">
        <f t="shared" si="142"/>
        <v>508</v>
      </c>
      <c r="EL162" s="1">
        <f t="shared" si="142"/>
        <v>508</v>
      </c>
      <c r="EM162" s="1">
        <f t="shared" si="142"/>
        <v>508</v>
      </c>
      <c r="EN162" s="1">
        <f t="shared" si="142"/>
        <v>508</v>
      </c>
      <c r="EO162" s="1">
        <f t="shared" si="142"/>
        <v>508</v>
      </c>
      <c r="EP162" s="1">
        <f t="shared" si="142"/>
        <v>508</v>
      </c>
      <c r="EQ162" s="1">
        <f t="shared" si="142"/>
        <v>508</v>
      </c>
      <c r="ER162" s="1">
        <f t="shared" si="142"/>
        <v>508</v>
      </c>
      <c r="ES162" s="1">
        <f t="shared" si="142"/>
        <v>508</v>
      </c>
      <c r="ET162" s="1">
        <f t="shared" si="142"/>
        <v>508</v>
      </c>
      <c r="EU162" s="1">
        <f t="shared" si="142"/>
        <v>508</v>
      </c>
      <c r="EV162" s="1">
        <f t="shared" si="142"/>
        <v>508</v>
      </c>
      <c r="EW162" s="1">
        <f t="shared" si="142"/>
        <v>508</v>
      </c>
      <c r="EX162" s="1">
        <f t="shared" si="142"/>
        <v>508</v>
      </c>
      <c r="EY162" s="1">
        <f t="shared" si="142"/>
        <v>508</v>
      </c>
      <c r="EZ162" s="1">
        <f t="shared" si="142"/>
        <v>508</v>
      </c>
      <c r="FA162" s="1">
        <f t="shared" si="142"/>
        <v>508</v>
      </c>
      <c r="FB162" s="1">
        <f t="shared" si="142"/>
        <v>508</v>
      </c>
      <c r="FC162" s="1">
        <f t="shared" si="142"/>
        <v>508</v>
      </c>
      <c r="FD162" s="1">
        <f t="shared" si="142"/>
        <v>508</v>
      </c>
      <c r="FE162" s="1">
        <f t="shared" si="142"/>
        <v>508</v>
      </c>
      <c r="FF162" s="1">
        <f t="shared" si="142"/>
        <v>508</v>
      </c>
      <c r="FG162" s="1">
        <f t="shared" si="142"/>
        <v>508</v>
      </c>
      <c r="FH162" s="1">
        <f t="shared" si="142"/>
        <v>508</v>
      </c>
      <c r="FI162" s="1">
        <f t="shared" si="142"/>
        <v>508</v>
      </c>
      <c r="FJ162" s="1">
        <f t="shared" si="142"/>
        <v>508</v>
      </c>
      <c r="FK162" s="1">
        <f t="shared" si="142"/>
        <v>508</v>
      </c>
      <c r="FL162" s="1">
        <f t="shared" si="142"/>
        <v>508</v>
      </c>
      <c r="FM162" s="1">
        <f t="shared" si="142"/>
        <v>508</v>
      </c>
      <c r="FN162" s="1">
        <f t="shared" si="142"/>
        <v>508</v>
      </c>
      <c r="FO162" s="1">
        <f t="shared" si="142"/>
        <v>508</v>
      </c>
      <c r="FP162" s="1">
        <f t="shared" si="142"/>
        <v>508</v>
      </c>
      <c r="FQ162" s="1">
        <f t="shared" si="142"/>
        <v>508</v>
      </c>
      <c r="FR162" s="1">
        <f t="shared" si="142"/>
        <v>508</v>
      </c>
      <c r="FS162" s="1">
        <f t="shared" si="142"/>
        <v>508</v>
      </c>
      <c r="FT162" s="1">
        <f t="shared" si="142"/>
        <v>508</v>
      </c>
      <c r="FU162" s="1">
        <f t="shared" si="142"/>
        <v>508</v>
      </c>
      <c r="FV162" s="1">
        <f t="shared" si="142"/>
        <v>508</v>
      </c>
      <c r="FW162" s="1">
        <f t="shared" si="142"/>
        <v>508</v>
      </c>
      <c r="FX162" s="1">
        <f t="shared" si="142"/>
        <v>508</v>
      </c>
      <c r="FY162" s="1">
        <f t="shared" si="142"/>
        <v>508</v>
      </c>
      <c r="FZ162" s="1">
        <f t="shared" si="142"/>
        <v>508</v>
      </c>
      <c r="GA162" s="1">
        <f t="shared" si="142"/>
        <v>508</v>
      </c>
      <c r="GB162" s="1">
        <f t="shared" si="142"/>
        <v>508</v>
      </c>
      <c r="GC162" s="1">
        <f t="shared" si="142"/>
        <v>508</v>
      </c>
      <c r="GD162" s="1">
        <f t="shared" si="142"/>
        <v>508</v>
      </c>
      <c r="GE162" s="1">
        <f t="shared" si="142"/>
        <v>508</v>
      </c>
      <c r="GF162" s="1">
        <f t="shared" si="142"/>
        <v>508</v>
      </c>
      <c r="GG162" s="1">
        <f t="shared" si="142"/>
        <v>508</v>
      </c>
      <c r="GH162" s="1">
        <f t="shared" si="142"/>
        <v>508</v>
      </c>
      <c r="GI162" s="1">
        <f t="shared" si="142"/>
        <v>508</v>
      </c>
      <c r="GJ162" s="1">
        <f t="shared" si="142"/>
        <v>508</v>
      </c>
      <c r="GK162" s="1">
        <f t="shared" si="142"/>
        <v>508</v>
      </c>
      <c r="GL162" s="1">
        <f t="shared" si="142"/>
        <v>508</v>
      </c>
      <c r="GM162" s="1">
        <f t="shared" si="142"/>
        <v>508</v>
      </c>
      <c r="GN162" s="1">
        <f t="shared" si="142"/>
        <v>508</v>
      </c>
      <c r="GO162" s="1">
        <f t="shared" si="142"/>
        <v>508</v>
      </c>
      <c r="GP162" s="1">
        <f t="shared" ref="GP162:GY162" si="143">GO162+GP35-GP100</f>
        <v>508</v>
      </c>
      <c r="GQ162" s="1">
        <f t="shared" si="143"/>
        <v>508</v>
      </c>
      <c r="GR162" s="1">
        <f t="shared" si="143"/>
        <v>508</v>
      </c>
      <c r="GS162" s="1">
        <f t="shared" si="143"/>
        <v>508</v>
      </c>
      <c r="GT162" s="1">
        <f t="shared" si="143"/>
        <v>508</v>
      </c>
      <c r="GU162" s="1">
        <f t="shared" si="143"/>
        <v>508</v>
      </c>
      <c r="GV162" s="1">
        <f t="shared" si="143"/>
        <v>508</v>
      </c>
      <c r="GW162" s="1">
        <f t="shared" si="143"/>
        <v>508</v>
      </c>
      <c r="GX162" s="1">
        <f t="shared" si="143"/>
        <v>508</v>
      </c>
      <c r="GY162" s="1">
        <f t="shared" si="143"/>
        <v>508</v>
      </c>
    </row>
    <row r="163" spans="1:207" hidden="1">
      <c r="A163" s="4" t="s">
        <v>937</v>
      </c>
      <c r="B163" s="3">
        <f t="shared" si="103"/>
        <v>49201132</v>
      </c>
      <c r="C163" s="3" t="str">
        <f t="shared" si="103"/>
        <v>Q.PEAK DUO BLK-G10+</v>
      </c>
      <c r="D163" s="2">
        <f t="shared" si="103"/>
        <v>360</v>
      </c>
      <c r="E163" s="1">
        <f t="shared" si="17"/>
        <v>0</v>
      </c>
      <c r="F163" s="1">
        <f t="shared" ref="F163:BQ163" si="144">E163+F36-F101</f>
        <v>0</v>
      </c>
      <c r="G163" s="1">
        <f t="shared" si="144"/>
        <v>0</v>
      </c>
      <c r="H163" s="1">
        <f t="shared" si="144"/>
        <v>0</v>
      </c>
      <c r="I163" s="1">
        <f t="shared" si="144"/>
        <v>0</v>
      </c>
      <c r="J163" s="1">
        <f t="shared" si="144"/>
        <v>0</v>
      </c>
      <c r="K163" s="1">
        <f t="shared" si="144"/>
        <v>0</v>
      </c>
      <c r="L163" s="1">
        <f t="shared" si="144"/>
        <v>0</v>
      </c>
      <c r="M163" s="1">
        <f t="shared" si="144"/>
        <v>0</v>
      </c>
      <c r="N163" s="1">
        <f t="shared" si="144"/>
        <v>0</v>
      </c>
      <c r="O163" s="1">
        <f t="shared" si="144"/>
        <v>0</v>
      </c>
      <c r="P163" s="1">
        <f t="shared" si="144"/>
        <v>0</v>
      </c>
      <c r="Q163" s="1">
        <f t="shared" si="144"/>
        <v>0</v>
      </c>
      <c r="R163" s="1">
        <f t="shared" si="144"/>
        <v>0</v>
      </c>
      <c r="S163" s="1">
        <f t="shared" si="144"/>
        <v>0</v>
      </c>
      <c r="T163" s="1">
        <f t="shared" si="144"/>
        <v>896</v>
      </c>
      <c r="U163" s="1">
        <f t="shared" si="144"/>
        <v>2688</v>
      </c>
      <c r="V163" s="1">
        <f t="shared" si="144"/>
        <v>2688</v>
      </c>
      <c r="W163" s="1">
        <f t="shared" si="144"/>
        <v>2688</v>
      </c>
      <c r="X163" s="1">
        <f t="shared" si="144"/>
        <v>2688</v>
      </c>
      <c r="Y163" s="1">
        <f t="shared" si="144"/>
        <v>2688</v>
      </c>
      <c r="Z163" s="1">
        <f t="shared" si="144"/>
        <v>2688</v>
      </c>
      <c r="AA163" s="1">
        <f t="shared" si="144"/>
        <v>2688</v>
      </c>
      <c r="AB163" s="1">
        <f t="shared" si="144"/>
        <v>2688</v>
      </c>
      <c r="AC163" s="1">
        <f t="shared" si="144"/>
        <v>2688</v>
      </c>
      <c r="AD163" s="1">
        <f t="shared" si="144"/>
        <v>2688</v>
      </c>
      <c r="AE163" s="1">
        <f t="shared" si="144"/>
        <v>2688</v>
      </c>
      <c r="AF163" s="1">
        <f t="shared" si="144"/>
        <v>2688</v>
      </c>
      <c r="AG163" s="1">
        <f t="shared" si="144"/>
        <v>2688</v>
      </c>
      <c r="AH163" s="1">
        <f t="shared" si="144"/>
        <v>2688</v>
      </c>
      <c r="AI163" s="1">
        <f t="shared" si="144"/>
        <v>2688</v>
      </c>
      <c r="AJ163" s="1">
        <f t="shared" si="144"/>
        <v>2688</v>
      </c>
      <c r="AK163" s="1">
        <f t="shared" si="144"/>
        <v>2688</v>
      </c>
      <c r="AL163" s="1">
        <f t="shared" si="144"/>
        <v>2688</v>
      </c>
      <c r="AM163" s="1">
        <f t="shared" si="144"/>
        <v>2688</v>
      </c>
      <c r="AN163" s="1">
        <f t="shared" si="144"/>
        <v>2688</v>
      </c>
      <c r="AO163" s="1">
        <f t="shared" si="144"/>
        <v>2688</v>
      </c>
      <c r="AP163" s="1">
        <f t="shared" si="144"/>
        <v>2688</v>
      </c>
      <c r="AQ163" s="1">
        <f t="shared" si="144"/>
        <v>2688</v>
      </c>
      <c r="AR163" s="1">
        <f t="shared" si="144"/>
        <v>7168</v>
      </c>
      <c r="AS163" s="1">
        <f t="shared" si="144"/>
        <v>7168</v>
      </c>
      <c r="AT163" s="1">
        <f t="shared" si="144"/>
        <v>7168</v>
      </c>
      <c r="AU163" s="1">
        <f t="shared" si="144"/>
        <v>7168</v>
      </c>
      <c r="AV163" s="1">
        <f t="shared" si="144"/>
        <v>13440</v>
      </c>
      <c r="AW163" s="1">
        <f t="shared" si="144"/>
        <v>16128</v>
      </c>
      <c r="AX163" s="1">
        <f t="shared" si="144"/>
        <v>16128</v>
      </c>
      <c r="AY163" s="1">
        <f t="shared" si="144"/>
        <v>16128</v>
      </c>
      <c r="AZ163" s="1">
        <f t="shared" si="144"/>
        <v>16128</v>
      </c>
      <c r="BA163" s="1">
        <f t="shared" si="144"/>
        <v>16128</v>
      </c>
      <c r="BB163" s="1">
        <f t="shared" si="144"/>
        <v>23296</v>
      </c>
      <c r="BC163" s="1">
        <f t="shared" si="144"/>
        <v>34944</v>
      </c>
      <c r="BD163" s="1">
        <f t="shared" si="144"/>
        <v>40320</v>
      </c>
      <c r="BE163" s="1">
        <f t="shared" si="144"/>
        <v>40352</v>
      </c>
      <c r="BF163" s="1">
        <f t="shared" si="144"/>
        <v>40352</v>
      </c>
      <c r="BG163" s="1">
        <f t="shared" si="144"/>
        <v>40352</v>
      </c>
      <c r="BH163" s="1">
        <f t="shared" si="144"/>
        <v>40352</v>
      </c>
      <c r="BI163" s="1">
        <f t="shared" si="144"/>
        <v>44832</v>
      </c>
      <c r="BJ163" s="1">
        <f t="shared" si="144"/>
        <v>43168</v>
      </c>
      <c r="BK163" s="1">
        <f t="shared" si="144"/>
        <v>39776</v>
      </c>
      <c r="BL163" s="1">
        <f t="shared" si="144"/>
        <v>34848</v>
      </c>
      <c r="BM163" s="1">
        <f t="shared" si="144"/>
        <v>29216</v>
      </c>
      <c r="BN163" s="1">
        <f t="shared" si="144"/>
        <v>29216</v>
      </c>
      <c r="BO163" s="1">
        <f t="shared" si="144"/>
        <v>24352</v>
      </c>
      <c r="BP163" s="1">
        <f t="shared" si="144"/>
        <v>19520</v>
      </c>
      <c r="BQ163" s="1">
        <f t="shared" si="144"/>
        <v>12800</v>
      </c>
      <c r="BR163" s="1">
        <f t="shared" ref="BR163:EC163" si="145">BQ163+BR36-BR101</f>
        <v>3968</v>
      </c>
      <c r="BS163" s="1">
        <f t="shared" si="145"/>
        <v>2304</v>
      </c>
      <c r="BT163" s="1">
        <f t="shared" si="145"/>
        <v>1472</v>
      </c>
      <c r="BU163" s="1">
        <f t="shared" si="145"/>
        <v>1472</v>
      </c>
      <c r="BV163" s="1">
        <f t="shared" si="145"/>
        <v>1472</v>
      </c>
      <c r="BW163" s="1">
        <f t="shared" si="145"/>
        <v>1472</v>
      </c>
      <c r="BX163" s="1">
        <f t="shared" si="145"/>
        <v>640</v>
      </c>
      <c r="BY163" s="1">
        <f t="shared" si="145"/>
        <v>640</v>
      </c>
      <c r="BZ163" s="1">
        <f t="shared" si="145"/>
        <v>640</v>
      </c>
      <c r="CA163" s="1">
        <f t="shared" si="145"/>
        <v>640</v>
      </c>
      <c r="CB163" s="1">
        <f t="shared" si="145"/>
        <v>640</v>
      </c>
      <c r="CC163" s="1">
        <f t="shared" si="145"/>
        <v>640</v>
      </c>
      <c r="CD163" s="1">
        <f t="shared" si="145"/>
        <v>640</v>
      </c>
      <c r="CE163" s="1">
        <f t="shared" si="145"/>
        <v>640</v>
      </c>
      <c r="CF163" s="1">
        <f t="shared" si="145"/>
        <v>640</v>
      </c>
      <c r="CG163" s="1">
        <f t="shared" si="145"/>
        <v>640</v>
      </c>
      <c r="CH163" s="1">
        <f t="shared" si="145"/>
        <v>640</v>
      </c>
      <c r="CI163" s="1">
        <f t="shared" si="145"/>
        <v>640</v>
      </c>
      <c r="CJ163" s="1">
        <f t="shared" si="145"/>
        <v>640</v>
      </c>
      <c r="CK163" s="1">
        <f t="shared" si="145"/>
        <v>640</v>
      </c>
      <c r="CL163" s="1">
        <f t="shared" si="145"/>
        <v>640</v>
      </c>
      <c r="CM163" s="1">
        <f t="shared" si="145"/>
        <v>640</v>
      </c>
      <c r="CN163" s="1">
        <f t="shared" si="145"/>
        <v>640</v>
      </c>
      <c r="CO163" s="1">
        <f t="shared" si="145"/>
        <v>640</v>
      </c>
      <c r="CP163" s="1">
        <f t="shared" si="145"/>
        <v>640</v>
      </c>
      <c r="CQ163" s="1">
        <f t="shared" si="145"/>
        <v>640</v>
      </c>
      <c r="CR163" s="1">
        <f t="shared" si="145"/>
        <v>640</v>
      </c>
      <c r="CS163" s="1">
        <f t="shared" si="145"/>
        <v>640</v>
      </c>
      <c r="CT163" s="1">
        <f t="shared" si="145"/>
        <v>640</v>
      </c>
      <c r="CU163" s="1">
        <f t="shared" si="145"/>
        <v>640</v>
      </c>
      <c r="CV163" s="1">
        <f t="shared" si="145"/>
        <v>640</v>
      </c>
      <c r="CW163" s="1">
        <f t="shared" si="145"/>
        <v>640</v>
      </c>
      <c r="CX163" s="1">
        <f t="shared" si="145"/>
        <v>640</v>
      </c>
      <c r="CY163" s="1">
        <f t="shared" si="145"/>
        <v>640</v>
      </c>
      <c r="CZ163" s="1">
        <f t="shared" si="145"/>
        <v>640</v>
      </c>
      <c r="DA163" s="1">
        <f t="shared" si="145"/>
        <v>640</v>
      </c>
      <c r="DB163" s="1">
        <f t="shared" si="145"/>
        <v>640</v>
      </c>
      <c r="DC163" s="1">
        <f t="shared" si="145"/>
        <v>640</v>
      </c>
      <c r="DD163" s="1">
        <f t="shared" si="145"/>
        <v>640</v>
      </c>
      <c r="DE163" s="1">
        <f t="shared" si="145"/>
        <v>640</v>
      </c>
      <c r="DF163" s="1">
        <f t="shared" si="145"/>
        <v>640</v>
      </c>
      <c r="DG163" s="1">
        <f t="shared" si="145"/>
        <v>640</v>
      </c>
      <c r="DH163" s="1">
        <f t="shared" si="145"/>
        <v>640</v>
      </c>
      <c r="DI163" s="1">
        <f t="shared" si="145"/>
        <v>640</v>
      </c>
      <c r="DJ163" s="1">
        <f t="shared" si="145"/>
        <v>640</v>
      </c>
      <c r="DK163" s="1">
        <f t="shared" si="145"/>
        <v>640</v>
      </c>
      <c r="DL163" s="1">
        <f t="shared" si="145"/>
        <v>640</v>
      </c>
      <c r="DM163" s="1">
        <f t="shared" si="145"/>
        <v>640</v>
      </c>
      <c r="DN163" s="1">
        <f t="shared" si="145"/>
        <v>640</v>
      </c>
      <c r="DO163" s="1">
        <f t="shared" si="145"/>
        <v>640</v>
      </c>
      <c r="DP163" s="1">
        <f t="shared" si="145"/>
        <v>640</v>
      </c>
      <c r="DQ163" s="1">
        <f t="shared" si="145"/>
        <v>640</v>
      </c>
      <c r="DR163" s="1">
        <f t="shared" si="145"/>
        <v>640</v>
      </c>
      <c r="DS163" s="1">
        <f t="shared" si="145"/>
        <v>640</v>
      </c>
      <c r="DT163" s="1">
        <f t="shared" si="145"/>
        <v>640</v>
      </c>
      <c r="DU163" s="1">
        <f t="shared" si="145"/>
        <v>640</v>
      </c>
      <c r="DV163" s="1">
        <f t="shared" si="145"/>
        <v>640</v>
      </c>
      <c r="DW163" s="1">
        <f t="shared" si="145"/>
        <v>640</v>
      </c>
      <c r="DX163" s="1">
        <f t="shared" si="145"/>
        <v>640</v>
      </c>
      <c r="DY163" s="1">
        <f t="shared" si="145"/>
        <v>640</v>
      </c>
      <c r="DZ163" s="1">
        <f t="shared" si="145"/>
        <v>640</v>
      </c>
      <c r="EA163" s="1">
        <f t="shared" si="145"/>
        <v>640</v>
      </c>
      <c r="EB163" s="1">
        <f t="shared" si="145"/>
        <v>640</v>
      </c>
      <c r="EC163" s="1">
        <f t="shared" si="145"/>
        <v>640</v>
      </c>
      <c r="ED163" s="1">
        <f t="shared" ref="ED163:GO163" si="146">EC163+ED36-ED101</f>
        <v>640</v>
      </c>
      <c r="EE163" s="1">
        <f t="shared" si="146"/>
        <v>640</v>
      </c>
      <c r="EF163" s="1">
        <f t="shared" si="146"/>
        <v>640</v>
      </c>
      <c r="EG163" s="1">
        <f t="shared" si="146"/>
        <v>640</v>
      </c>
      <c r="EH163" s="1">
        <f t="shared" si="146"/>
        <v>640</v>
      </c>
      <c r="EI163" s="1">
        <f t="shared" si="146"/>
        <v>640</v>
      </c>
      <c r="EJ163" s="1">
        <f t="shared" si="146"/>
        <v>640</v>
      </c>
      <c r="EK163" s="1">
        <f t="shared" si="146"/>
        <v>640</v>
      </c>
      <c r="EL163" s="1">
        <f t="shared" si="146"/>
        <v>640</v>
      </c>
      <c r="EM163" s="1">
        <f t="shared" si="146"/>
        <v>640</v>
      </c>
      <c r="EN163" s="1">
        <f t="shared" si="146"/>
        <v>640</v>
      </c>
      <c r="EO163" s="1">
        <f t="shared" si="146"/>
        <v>640</v>
      </c>
      <c r="EP163" s="1">
        <f t="shared" si="146"/>
        <v>640</v>
      </c>
      <c r="EQ163" s="1">
        <f t="shared" si="146"/>
        <v>640</v>
      </c>
      <c r="ER163" s="1">
        <f t="shared" si="146"/>
        <v>640</v>
      </c>
      <c r="ES163" s="1">
        <f t="shared" si="146"/>
        <v>640</v>
      </c>
      <c r="ET163" s="1">
        <f t="shared" si="146"/>
        <v>640</v>
      </c>
      <c r="EU163" s="1">
        <f t="shared" si="146"/>
        <v>640</v>
      </c>
      <c r="EV163" s="1">
        <f t="shared" si="146"/>
        <v>640</v>
      </c>
      <c r="EW163" s="1">
        <f t="shared" si="146"/>
        <v>640</v>
      </c>
      <c r="EX163" s="1">
        <f t="shared" si="146"/>
        <v>640</v>
      </c>
      <c r="EY163" s="1">
        <f t="shared" si="146"/>
        <v>640</v>
      </c>
      <c r="EZ163" s="1">
        <f t="shared" si="146"/>
        <v>640</v>
      </c>
      <c r="FA163" s="1">
        <f t="shared" si="146"/>
        <v>640</v>
      </c>
      <c r="FB163" s="1">
        <f t="shared" si="146"/>
        <v>640</v>
      </c>
      <c r="FC163" s="1">
        <f t="shared" si="146"/>
        <v>640</v>
      </c>
      <c r="FD163" s="1">
        <f t="shared" si="146"/>
        <v>640</v>
      </c>
      <c r="FE163" s="1">
        <f t="shared" si="146"/>
        <v>640</v>
      </c>
      <c r="FF163" s="1">
        <f t="shared" si="146"/>
        <v>640</v>
      </c>
      <c r="FG163" s="1">
        <f t="shared" si="146"/>
        <v>640</v>
      </c>
      <c r="FH163" s="1">
        <f t="shared" si="146"/>
        <v>640</v>
      </c>
      <c r="FI163" s="1">
        <f t="shared" si="146"/>
        <v>640</v>
      </c>
      <c r="FJ163" s="1">
        <f t="shared" si="146"/>
        <v>640</v>
      </c>
      <c r="FK163" s="1">
        <f t="shared" si="146"/>
        <v>640</v>
      </c>
      <c r="FL163" s="1">
        <f t="shared" si="146"/>
        <v>640</v>
      </c>
      <c r="FM163" s="1">
        <f t="shared" si="146"/>
        <v>640</v>
      </c>
      <c r="FN163" s="1">
        <f t="shared" si="146"/>
        <v>640</v>
      </c>
      <c r="FO163" s="1">
        <f t="shared" si="146"/>
        <v>640</v>
      </c>
      <c r="FP163" s="1">
        <f t="shared" si="146"/>
        <v>640</v>
      </c>
      <c r="FQ163" s="1">
        <f t="shared" si="146"/>
        <v>640</v>
      </c>
      <c r="FR163" s="1">
        <f t="shared" si="146"/>
        <v>640</v>
      </c>
      <c r="FS163" s="1">
        <f t="shared" si="146"/>
        <v>640</v>
      </c>
      <c r="FT163" s="1">
        <f t="shared" si="146"/>
        <v>640</v>
      </c>
      <c r="FU163" s="1">
        <f t="shared" si="146"/>
        <v>640</v>
      </c>
      <c r="FV163" s="1">
        <f t="shared" si="146"/>
        <v>640</v>
      </c>
      <c r="FW163" s="1">
        <f t="shared" si="146"/>
        <v>640</v>
      </c>
      <c r="FX163" s="1">
        <f t="shared" si="146"/>
        <v>640</v>
      </c>
      <c r="FY163" s="1">
        <f t="shared" si="146"/>
        <v>640</v>
      </c>
      <c r="FZ163" s="1">
        <f t="shared" si="146"/>
        <v>640</v>
      </c>
      <c r="GA163" s="1">
        <f t="shared" si="146"/>
        <v>640</v>
      </c>
      <c r="GB163" s="1">
        <f t="shared" si="146"/>
        <v>640</v>
      </c>
      <c r="GC163" s="1">
        <f t="shared" si="146"/>
        <v>640</v>
      </c>
      <c r="GD163" s="1">
        <f t="shared" si="146"/>
        <v>640</v>
      </c>
      <c r="GE163" s="1">
        <f t="shared" si="146"/>
        <v>640</v>
      </c>
      <c r="GF163" s="1">
        <f t="shared" si="146"/>
        <v>640</v>
      </c>
      <c r="GG163" s="1">
        <f t="shared" si="146"/>
        <v>640</v>
      </c>
      <c r="GH163" s="1">
        <f t="shared" si="146"/>
        <v>640</v>
      </c>
      <c r="GI163" s="1">
        <f t="shared" si="146"/>
        <v>640</v>
      </c>
      <c r="GJ163" s="1">
        <f t="shared" si="146"/>
        <v>640</v>
      </c>
      <c r="GK163" s="1">
        <f t="shared" si="146"/>
        <v>640</v>
      </c>
      <c r="GL163" s="1">
        <f t="shared" si="146"/>
        <v>640</v>
      </c>
      <c r="GM163" s="1">
        <f t="shared" si="146"/>
        <v>640</v>
      </c>
      <c r="GN163" s="1">
        <f t="shared" si="146"/>
        <v>640</v>
      </c>
      <c r="GO163" s="1">
        <f t="shared" si="146"/>
        <v>640</v>
      </c>
      <c r="GP163" s="1">
        <f t="shared" ref="GP163:GY163" si="147">GO163+GP36-GP101</f>
        <v>640</v>
      </c>
      <c r="GQ163" s="1">
        <f t="shared" si="147"/>
        <v>640</v>
      </c>
      <c r="GR163" s="1">
        <f t="shared" si="147"/>
        <v>640</v>
      </c>
      <c r="GS163" s="1">
        <f t="shared" si="147"/>
        <v>640</v>
      </c>
      <c r="GT163" s="1">
        <f t="shared" si="147"/>
        <v>640</v>
      </c>
      <c r="GU163" s="1">
        <f t="shared" si="147"/>
        <v>640</v>
      </c>
      <c r="GV163" s="1">
        <f t="shared" si="147"/>
        <v>640</v>
      </c>
      <c r="GW163" s="1">
        <f t="shared" si="147"/>
        <v>640</v>
      </c>
      <c r="GX163" s="1">
        <f t="shared" si="147"/>
        <v>640</v>
      </c>
      <c r="GY163" s="1">
        <f t="shared" si="147"/>
        <v>640</v>
      </c>
    </row>
    <row r="164" spans="1:207" hidden="1">
      <c r="A164" s="4" t="s">
        <v>937</v>
      </c>
      <c r="B164" s="3">
        <f t="shared" si="103"/>
        <v>49403139</v>
      </c>
      <c r="C164" s="3" t="str">
        <f t="shared" si="103"/>
        <v>Q.PEAK DUO BLK ML-G10+</v>
      </c>
      <c r="D164" s="2">
        <f t="shared" si="103"/>
        <v>395</v>
      </c>
      <c r="E164" s="1">
        <f t="shared" ref="E164:E192" si="148">E37-E102</f>
        <v>0</v>
      </c>
      <c r="F164" s="1">
        <f t="shared" ref="F164:BQ164" si="149">E164+F37-F102</f>
        <v>0</v>
      </c>
      <c r="G164" s="1">
        <f t="shared" si="149"/>
        <v>0</v>
      </c>
      <c r="H164" s="1">
        <f t="shared" si="149"/>
        <v>0</v>
      </c>
      <c r="I164" s="1">
        <f t="shared" si="149"/>
        <v>0</v>
      </c>
      <c r="J164" s="1">
        <f t="shared" si="149"/>
        <v>0</v>
      </c>
      <c r="K164" s="1">
        <f t="shared" si="149"/>
        <v>0</v>
      </c>
      <c r="L164" s="1">
        <f t="shared" si="149"/>
        <v>0</v>
      </c>
      <c r="M164" s="1">
        <f t="shared" si="149"/>
        <v>0</v>
      </c>
      <c r="N164" s="1">
        <f t="shared" si="149"/>
        <v>0</v>
      </c>
      <c r="O164" s="1">
        <f t="shared" si="149"/>
        <v>0</v>
      </c>
      <c r="P164" s="1">
        <f t="shared" si="149"/>
        <v>0</v>
      </c>
      <c r="Q164" s="1">
        <f t="shared" si="149"/>
        <v>0</v>
      </c>
      <c r="R164" s="1">
        <f t="shared" si="149"/>
        <v>0</v>
      </c>
      <c r="S164" s="1">
        <f t="shared" si="149"/>
        <v>0</v>
      </c>
      <c r="T164" s="1">
        <f t="shared" si="149"/>
        <v>0</v>
      </c>
      <c r="U164" s="1">
        <f t="shared" si="149"/>
        <v>0</v>
      </c>
      <c r="V164" s="1">
        <f t="shared" si="149"/>
        <v>0</v>
      </c>
      <c r="W164" s="1">
        <f t="shared" si="149"/>
        <v>0</v>
      </c>
      <c r="X164" s="1">
        <f t="shared" si="149"/>
        <v>0</v>
      </c>
      <c r="Y164" s="1">
        <f t="shared" si="149"/>
        <v>0</v>
      </c>
      <c r="Z164" s="1">
        <f t="shared" si="149"/>
        <v>0</v>
      </c>
      <c r="AA164" s="1">
        <f t="shared" si="149"/>
        <v>0</v>
      </c>
      <c r="AB164" s="1">
        <f t="shared" si="149"/>
        <v>0</v>
      </c>
      <c r="AC164" s="1">
        <f t="shared" si="149"/>
        <v>0</v>
      </c>
      <c r="AD164" s="1">
        <f t="shared" si="149"/>
        <v>0</v>
      </c>
      <c r="AE164" s="1">
        <f t="shared" si="149"/>
        <v>0</v>
      </c>
      <c r="AF164" s="1">
        <f t="shared" si="149"/>
        <v>0</v>
      </c>
      <c r="AG164" s="1">
        <f t="shared" si="149"/>
        <v>0</v>
      </c>
      <c r="AH164" s="1">
        <f t="shared" si="149"/>
        <v>0</v>
      </c>
      <c r="AI164" s="1">
        <f t="shared" si="149"/>
        <v>0</v>
      </c>
      <c r="AJ164" s="1">
        <f t="shared" si="149"/>
        <v>0</v>
      </c>
      <c r="AK164" s="1">
        <f t="shared" si="149"/>
        <v>0</v>
      </c>
      <c r="AL164" s="1">
        <f t="shared" si="149"/>
        <v>0</v>
      </c>
      <c r="AM164" s="1">
        <f t="shared" si="149"/>
        <v>0</v>
      </c>
      <c r="AN164" s="1">
        <f t="shared" si="149"/>
        <v>0</v>
      </c>
      <c r="AO164" s="1">
        <f t="shared" si="149"/>
        <v>0</v>
      </c>
      <c r="AP164" s="1">
        <f t="shared" si="149"/>
        <v>0</v>
      </c>
      <c r="AQ164" s="1">
        <f t="shared" si="149"/>
        <v>0</v>
      </c>
      <c r="AR164" s="1">
        <f t="shared" si="149"/>
        <v>0</v>
      </c>
      <c r="AS164" s="1">
        <f t="shared" si="149"/>
        <v>0</v>
      </c>
      <c r="AT164" s="1">
        <f t="shared" si="149"/>
        <v>0</v>
      </c>
      <c r="AU164" s="1">
        <f t="shared" si="149"/>
        <v>0</v>
      </c>
      <c r="AV164" s="1">
        <f t="shared" si="149"/>
        <v>0</v>
      </c>
      <c r="AW164" s="1">
        <f t="shared" si="149"/>
        <v>896</v>
      </c>
      <c r="AX164" s="1">
        <f t="shared" si="149"/>
        <v>896</v>
      </c>
      <c r="AY164" s="1">
        <f t="shared" si="149"/>
        <v>896</v>
      </c>
      <c r="AZ164" s="1">
        <f t="shared" si="149"/>
        <v>896</v>
      </c>
      <c r="BA164" s="1">
        <f t="shared" si="149"/>
        <v>896</v>
      </c>
      <c r="BB164" s="1">
        <f t="shared" si="149"/>
        <v>896</v>
      </c>
      <c r="BC164" s="1">
        <f t="shared" si="149"/>
        <v>1792</v>
      </c>
      <c r="BD164" s="1">
        <f t="shared" si="149"/>
        <v>1792</v>
      </c>
      <c r="BE164" s="1">
        <f t="shared" si="149"/>
        <v>1792</v>
      </c>
      <c r="BF164" s="1">
        <f t="shared" si="149"/>
        <v>1792</v>
      </c>
      <c r="BG164" s="1">
        <f t="shared" si="149"/>
        <v>1792</v>
      </c>
      <c r="BH164" s="1">
        <f t="shared" si="149"/>
        <v>1792</v>
      </c>
      <c r="BI164" s="1">
        <f t="shared" si="149"/>
        <v>1792</v>
      </c>
      <c r="BJ164" s="1">
        <f t="shared" si="149"/>
        <v>1792</v>
      </c>
      <c r="BK164" s="1">
        <f t="shared" si="149"/>
        <v>1792</v>
      </c>
      <c r="BL164" s="1">
        <f t="shared" si="149"/>
        <v>128</v>
      </c>
      <c r="BM164" s="1">
        <f t="shared" si="149"/>
        <v>128</v>
      </c>
      <c r="BN164" s="1">
        <f t="shared" si="149"/>
        <v>128</v>
      </c>
      <c r="BO164" s="1">
        <f t="shared" si="149"/>
        <v>128</v>
      </c>
      <c r="BP164" s="1">
        <f t="shared" si="149"/>
        <v>128</v>
      </c>
      <c r="BQ164" s="1">
        <f t="shared" si="149"/>
        <v>128</v>
      </c>
      <c r="BR164" s="1">
        <f t="shared" ref="BR164:EC164" si="150">BQ164+BR37-BR102</f>
        <v>128</v>
      </c>
      <c r="BS164" s="1">
        <f t="shared" si="150"/>
        <v>128</v>
      </c>
      <c r="BT164" s="1">
        <f t="shared" si="150"/>
        <v>128</v>
      </c>
      <c r="BU164" s="1">
        <f t="shared" si="150"/>
        <v>128</v>
      </c>
      <c r="BV164" s="1">
        <f t="shared" si="150"/>
        <v>128</v>
      </c>
      <c r="BW164" s="1">
        <f t="shared" si="150"/>
        <v>128</v>
      </c>
      <c r="BX164" s="1">
        <f t="shared" si="150"/>
        <v>128</v>
      </c>
      <c r="BY164" s="1">
        <f t="shared" si="150"/>
        <v>128</v>
      </c>
      <c r="BZ164" s="1">
        <f t="shared" si="150"/>
        <v>128</v>
      </c>
      <c r="CA164" s="1">
        <f t="shared" si="150"/>
        <v>128</v>
      </c>
      <c r="CB164" s="1">
        <f t="shared" si="150"/>
        <v>128</v>
      </c>
      <c r="CC164" s="1">
        <f t="shared" si="150"/>
        <v>128</v>
      </c>
      <c r="CD164" s="1">
        <f t="shared" si="150"/>
        <v>128</v>
      </c>
      <c r="CE164" s="1">
        <f t="shared" si="150"/>
        <v>128</v>
      </c>
      <c r="CF164" s="1">
        <f t="shared" si="150"/>
        <v>128</v>
      </c>
      <c r="CG164" s="1">
        <f t="shared" si="150"/>
        <v>128</v>
      </c>
      <c r="CH164" s="1">
        <f t="shared" si="150"/>
        <v>128</v>
      </c>
      <c r="CI164" s="1">
        <f t="shared" si="150"/>
        <v>128</v>
      </c>
      <c r="CJ164" s="1">
        <f t="shared" si="150"/>
        <v>128</v>
      </c>
      <c r="CK164" s="1">
        <f t="shared" si="150"/>
        <v>128</v>
      </c>
      <c r="CL164" s="1">
        <f t="shared" si="150"/>
        <v>128</v>
      </c>
      <c r="CM164" s="1">
        <f t="shared" si="150"/>
        <v>128</v>
      </c>
      <c r="CN164" s="1">
        <f t="shared" si="150"/>
        <v>128</v>
      </c>
      <c r="CO164" s="1">
        <f t="shared" si="150"/>
        <v>128</v>
      </c>
      <c r="CP164" s="1">
        <f t="shared" si="150"/>
        <v>128</v>
      </c>
      <c r="CQ164" s="1">
        <f t="shared" si="150"/>
        <v>128</v>
      </c>
      <c r="CR164" s="1">
        <f t="shared" si="150"/>
        <v>128</v>
      </c>
      <c r="CS164" s="1">
        <f t="shared" si="150"/>
        <v>128</v>
      </c>
      <c r="CT164" s="1">
        <f t="shared" si="150"/>
        <v>128</v>
      </c>
      <c r="CU164" s="1">
        <f t="shared" si="150"/>
        <v>128</v>
      </c>
      <c r="CV164" s="1">
        <f t="shared" si="150"/>
        <v>128</v>
      </c>
      <c r="CW164" s="1">
        <f t="shared" si="150"/>
        <v>128</v>
      </c>
      <c r="CX164" s="1">
        <f t="shared" si="150"/>
        <v>128</v>
      </c>
      <c r="CY164" s="1">
        <f t="shared" si="150"/>
        <v>128</v>
      </c>
      <c r="CZ164" s="1">
        <f t="shared" si="150"/>
        <v>128</v>
      </c>
      <c r="DA164" s="1">
        <f t="shared" si="150"/>
        <v>128</v>
      </c>
      <c r="DB164" s="1">
        <f t="shared" si="150"/>
        <v>128</v>
      </c>
      <c r="DC164" s="1">
        <f t="shared" si="150"/>
        <v>128</v>
      </c>
      <c r="DD164" s="1">
        <f t="shared" si="150"/>
        <v>128</v>
      </c>
      <c r="DE164" s="1">
        <f t="shared" si="150"/>
        <v>128</v>
      </c>
      <c r="DF164" s="1">
        <f t="shared" si="150"/>
        <v>128</v>
      </c>
      <c r="DG164" s="1">
        <f t="shared" si="150"/>
        <v>128</v>
      </c>
      <c r="DH164" s="1">
        <f t="shared" si="150"/>
        <v>128</v>
      </c>
      <c r="DI164" s="1">
        <f t="shared" si="150"/>
        <v>128</v>
      </c>
      <c r="DJ164" s="1">
        <f t="shared" si="150"/>
        <v>128</v>
      </c>
      <c r="DK164" s="1">
        <f t="shared" si="150"/>
        <v>128</v>
      </c>
      <c r="DL164" s="1">
        <f t="shared" si="150"/>
        <v>128</v>
      </c>
      <c r="DM164" s="1">
        <f t="shared" si="150"/>
        <v>128</v>
      </c>
      <c r="DN164" s="1">
        <f t="shared" si="150"/>
        <v>128</v>
      </c>
      <c r="DO164" s="1">
        <f t="shared" si="150"/>
        <v>128</v>
      </c>
      <c r="DP164" s="1">
        <f t="shared" si="150"/>
        <v>128</v>
      </c>
      <c r="DQ164" s="1">
        <f t="shared" si="150"/>
        <v>128</v>
      </c>
      <c r="DR164" s="1">
        <f t="shared" si="150"/>
        <v>128</v>
      </c>
      <c r="DS164" s="1">
        <f t="shared" si="150"/>
        <v>128</v>
      </c>
      <c r="DT164" s="1">
        <f t="shared" si="150"/>
        <v>128</v>
      </c>
      <c r="DU164" s="1">
        <f t="shared" si="150"/>
        <v>128</v>
      </c>
      <c r="DV164" s="1">
        <f t="shared" si="150"/>
        <v>128</v>
      </c>
      <c r="DW164" s="1">
        <f t="shared" si="150"/>
        <v>128</v>
      </c>
      <c r="DX164" s="1">
        <f t="shared" si="150"/>
        <v>128</v>
      </c>
      <c r="DY164" s="1">
        <f t="shared" si="150"/>
        <v>128</v>
      </c>
      <c r="DZ164" s="1">
        <f t="shared" si="150"/>
        <v>128</v>
      </c>
      <c r="EA164" s="1">
        <f t="shared" si="150"/>
        <v>128</v>
      </c>
      <c r="EB164" s="1">
        <f t="shared" si="150"/>
        <v>128</v>
      </c>
      <c r="EC164" s="1">
        <f t="shared" si="150"/>
        <v>128</v>
      </c>
      <c r="ED164" s="1">
        <f t="shared" ref="ED164:GO164" si="151">EC164+ED37-ED102</f>
        <v>128</v>
      </c>
      <c r="EE164" s="1">
        <f t="shared" si="151"/>
        <v>128</v>
      </c>
      <c r="EF164" s="1">
        <f t="shared" si="151"/>
        <v>128</v>
      </c>
      <c r="EG164" s="1">
        <f t="shared" si="151"/>
        <v>128</v>
      </c>
      <c r="EH164" s="1">
        <f t="shared" si="151"/>
        <v>128</v>
      </c>
      <c r="EI164" s="1">
        <f t="shared" si="151"/>
        <v>128</v>
      </c>
      <c r="EJ164" s="1">
        <f t="shared" si="151"/>
        <v>128</v>
      </c>
      <c r="EK164" s="1">
        <f t="shared" si="151"/>
        <v>128</v>
      </c>
      <c r="EL164" s="1">
        <f t="shared" si="151"/>
        <v>128</v>
      </c>
      <c r="EM164" s="1">
        <f t="shared" si="151"/>
        <v>128</v>
      </c>
      <c r="EN164" s="1">
        <f t="shared" si="151"/>
        <v>128</v>
      </c>
      <c r="EO164" s="1">
        <f t="shared" si="151"/>
        <v>128</v>
      </c>
      <c r="EP164" s="1">
        <f t="shared" si="151"/>
        <v>128</v>
      </c>
      <c r="EQ164" s="1">
        <f t="shared" si="151"/>
        <v>128</v>
      </c>
      <c r="ER164" s="1">
        <f t="shared" si="151"/>
        <v>128</v>
      </c>
      <c r="ES164" s="1">
        <f t="shared" si="151"/>
        <v>128</v>
      </c>
      <c r="ET164" s="1">
        <f t="shared" si="151"/>
        <v>128</v>
      </c>
      <c r="EU164" s="1">
        <f t="shared" si="151"/>
        <v>128</v>
      </c>
      <c r="EV164" s="1">
        <f t="shared" si="151"/>
        <v>128</v>
      </c>
      <c r="EW164" s="1">
        <f t="shared" si="151"/>
        <v>128</v>
      </c>
      <c r="EX164" s="1">
        <f t="shared" si="151"/>
        <v>128</v>
      </c>
      <c r="EY164" s="1">
        <f t="shared" si="151"/>
        <v>128</v>
      </c>
      <c r="EZ164" s="1">
        <f t="shared" si="151"/>
        <v>128</v>
      </c>
      <c r="FA164" s="1">
        <f t="shared" si="151"/>
        <v>128</v>
      </c>
      <c r="FB164" s="1">
        <f t="shared" si="151"/>
        <v>128</v>
      </c>
      <c r="FC164" s="1">
        <f t="shared" si="151"/>
        <v>128</v>
      </c>
      <c r="FD164" s="1">
        <f t="shared" si="151"/>
        <v>128</v>
      </c>
      <c r="FE164" s="1">
        <f t="shared" si="151"/>
        <v>128</v>
      </c>
      <c r="FF164" s="1">
        <f t="shared" si="151"/>
        <v>128</v>
      </c>
      <c r="FG164" s="1">
        <f t="shared" si="151"/>
        <v>128</v>
      </c>
      <c r="FH164" s="1">
        <f t="shared" si="151"/>
        <v>128</v>
      </c>
      <c r="FI164" s="1">
        <f t="shared" si="151"/>
        <v>128</v>
      </c>
      <c r="FJ164" s="1">
        <f t="shared" si="151"/>
        <v>128</v>
      </c>
      <c r="FK164" s="1">
        <f t="shared" si="151"/>
        <v>128</v>
      </c>
      <c r="FL164" s="1">
        <f t="shared" si="151"/>
        <v>128</v>
      </c>
      <c r="FM164" s="1">
        <f t="shared" si="151"/>
        <v>128</v>
      </c>
      <c r="FN164" s="1">
        <f t="shared" si="151"/>
        <v>128</v>
      </c>
      <c r="FO164" s="1">
        <f t="shared" si="151"/>
        <v>128</v>
      </c>
      <c r="FP164" s="1">
        <f t="shared" si="151"/>
        <v>128</v>
      </c>
      <c r="FQ164" s="1">
        <f t="shared" si="151"/>
        <v>128</v>
      </c>
      <c r="FR164" s="1">
        <f t="shared" si="151"/>
        <v>128</v>
      </c>
      <c r="FS164" s="1">
        <f t="shared" si="151"/>
        <v>128</v>
      </c>
      <c r="FT164" s="1">
        <f t="shared" si="151"/>
        <v>128</v>
      </c>
      <c r="FU164" s="1">
        <f t="shared" si="151"/>
        <v>128</v>
      </c>
      <c r="FV164" s="1">
        <f t="shared" si="151"/>
        <v>128</v>
      </c>
      <c r="FW164" s="1">
        <f t="shared" si="151"/>
        <v>128</v>
      </c>
      <c r="FX164" s="1">
        <f t="shared" si="151"/>
        <v>128</v>
      </c>
      <c r="FY164" s="1">
        <f t="shared" si="151"/>
        <v>128</v>
      </c>
      <c r="FZ164" s="1">
        <f t="shared" si="151"/>
        <v>128</v>
      </c>
      <c r="GA164" s="1">
        <f t="shared" si="151"/>
        <v>128</v>
      </c>
      <c r="GB164" s="1">
        <f t="shared" si="151"/>
        <v>128</v>
      </c>
      <c r="GC164" s="1">
        <f t="shared" si="151"/>
        <v>128</v>
      </c>
      <c r="GD164" s="1">
        <f t="shared" si="151"/>
        <v>128</v>
      </c>
      <c r="GE164" s="1">
        <f t="shared" si="151"/>
        <v>128</v>
      </c>
      <c r="GF164" s="1">
        <f t="shared" si="151"/>
        <v>128</v>
      </c>
      <c r="GG164" s="1">
        <f t="shared" si="151"/>
        <v>128</v>
      </c>
      <c r="GH164" s="1">
        <f t="shared" si="151"/>
        <v>128</v>
      </c>
      <c r="GI164" s="1">
        <f t="shared" si="151"/>
        <v>128</v>
      </c>
      <c r="GJ164" s="1">
        <f t="shared" si="151"/>
        <v>128</v>
      </c>
      <c r="GK164" s="1">
        <f t="shared" si="151"/>
        <v>128</v>
      </c>
      <c r="GL164" s="1">
        <f t="shared" si="151"/>
        <v>128</v>
      </c>
      <c r="GM164" s="1">
        <f t="shared" si="151"/>
        <v>128</v>
      </c>
      <c r="GN164" s="1">
        <f t="shared" si="151"/>
        <v>128</v>
      </c>
      <c r="GO164" s="1">
        <f t="shared" si="151"/>
        <v>128</v>
      </c>
      <c r="GP164" s="1">
        <f t="shared" ref="GP164:GY164" si="152">GO164+GP37-GP102</f>
        <v>128</v>
      </c>
      <c r="GQ164" s="1">
        <f t="shared" si="152"/>
        <v>128</v>
      </c>
      <c r="GR164" s="1">
        <f t="shared" si="152"/>
        <v>128</v>
      </c>
      <c r="GS164" s="1">
        <f t="shared" si="152"/>
        <v>128</v>
      </c>
      <c r="GT164" s="1">
        <f t="shared" si="152"/>
        <v>128</v>
      </c>
      <c r="GU164" s="1">
        <f t="shared" si="152"/>
        <v>128</v>
      </c>
      <c r="GV164" s="1">
        <f t="shared" si="152"/>
        <v>128</v>
      </c>
      <c r="GW164" s="1">
        <f t="shared" si="152"/>
        <v>128</v>
      </c>
      <c r="GX164" s="1">
        <f t="shared" si="152"/>
        <v>128</v>
      </c>
      <c r="GY164" s="1">
        <f t="shared" si="152"/>
        <v>128</v>
      </c>
    </row>
    <row r="165" spans="1:207" hidden="1">
      <c r="A165" s="4" t="s">
        <v>937</v>
      </c>
      <c r="B165" s="3">
        <f t="shared" si="103"/>
        <v>49403140</v>
      </c>
      <c r="C165" s="3" t="str">
        <f t="shared" si="103"/>
        <v>Q.PEAK DUO BLK ML-G10+</v>
      </c>
      <c r="D165" s="2">
        <f t="shared" si="103"/>
        <v>400</v>
      </c>
      <c r="E165" s="1">
        <f t="shared" si="148"/>
        <v>0</v>
      </c>
      <c r="F165" s="1">
        <f t="shared" ref="F165:BQ165" si="153">E165+F38-F103</f>
        <v>0</v>
      </c>
      <c r="G165" s="1">
        <f t="shared" si="153"/>
        <v>0</v>
      </c>
      <c r="H165" s="1">
        <f t="shared" si="153"/>
        <v>0</v>
      </c>
      <c r="I165" s="1">
        <f t="shared" si="153"/>
        <v>0</v>
      </c>
      <c r="J165" s="1">
        <f t="shared" si="153"/>
        <v>0</v>
      </c>
      <c r="K165" s="1">
        <f t="shared" si="153"/>
        <v>0</v>
      </c>
      <c r="L165" s="1">
        <f t="shared" si="153"/>
        <v>0</v>
      </c>
      <c r="M165" s="1">
        <f t="shared" si="153"/>
        <v>0</v>
      </c>
      <c r="N165" s="1">
        <f t="shared" si="153"/>
        <v>0</v>
      </c>
      <c r="O165" s="1">
        <f t="shared" si="153"/>
        <v>0</v>
      </c>
      <c r="P165" s="1">
        <f t="shared" si="153"/>
        <v>0</v>
      </c>
      <c r="Q165" s="1">
        <f t="shared" si="153"/>
        <v>0</v>
      </c>
      <c r="R165" s="1">
        <f t="shared" si="153"/>
        <v>0</v>
      </c>
      <c r="S165" s="1">
        <f t="shared" si="153"/>
        <v>0</v>
      </c>
      <c r="T165" s="1">
        <f t="shared" si="153"/>
        <v>0</v>
      </c>
      <c r="U165" s="1">
        <f t="shared" si="153"/>
        <v>0</v>
      </c>
      <c r="V165" s="1">
        <f t="shared" si="153"/>
        <v>0</v>
      </c>
      <c r="W165" s="1">
        <f t="shared" si="153"/>
        <v>0</v>
      </c>
      <c r="X165" s="1">
        <f t="shared" si="153"/>
        <v>0</v>
      </c>
      <c r="Y165" s="1">
        <f t="shared" si="153"/>
        <v>0</v>
      </c>
      <c r="Z165" s="1">
        <f t="shared" si="153"/>
        <v>0</v>
      </c>
      <c r="AA165" s="1">
        <f t="shared" si="153"/>
        <v>0</v>
      </c>
      <c r="AB165" s="1">
        <f t="shared" si="153"/>
        <v>0</v>
      </c>
      <c r="AC165" s="1">
        <f t="shared" si="153"/>
        <v>0</v>
      </c>
      <c r="AD165" s="1">
        <f t="shared" si="153"/>
        <v>0</v>
      </c>
      <c r="AE165" s="1">
        <f t="shared" si="153"/>
        <v>0</v>
      </c>
      <c r="AF165" s="1">
        <f t="shared" si="153"/>
        <v>0</v>
      </c>
      <c r="AG165" s="1">
        <f t="shared" si="153"/>
        <v>0</v>
      </c>
      <c r="AH165" s="1">
        <f t="shared" si="153"/>
        <v>0</v>
      </c>
      <c r="AI165" s="1">
        <f t="shared" si="153"/>
        <v>0</v>
      </c>
      <c r="AJ165" s="1">
        <f t="shared" si="153"/>
        <v>0</v>
      </c>
      <c r="AK165" s="1">
        <f t="shared" si="153"/>
        <v>0</v>
      </c>
      <c r="AL165" s="1">
        <f t="shared" si="153"/>
        <v>0</v>
      </c>
      <c r="AM165" s="1">
        <f t="shared" si="153"/>
        <v>0</v>
      </c>
      <c r="AN165" s="1">
        <f t="shared" si="153"/>
        <v>0</v>
      </c>
      <c r="AO165" s="1">
        <f t="shared" si="153"/>
        <v>0</v>
      </c>
      <c r="AP165" s="1">
        <f t="shared" si="153"/>
        <v>0</v>
      </c>
      <c r="AQ165" s="1">
        <f t="shared" si="153"/>
        <v>0</v>
      </c>
      <c r="AR165" s="1">
        <f t="shared" si="153"/>
        <v>0</v>
      </c>
      <c r="AS165" s="1">
        <f t="shared" si="153"/>
        <v>0</v>
      </c>
      <c r="AT165" s="1">
        <f t="shared" si="153"/>
        <v>0</v>
      </c>
      <c r="AU165" s="1">
        <f t="shared" si="153"/>
        <v>0</v>
      </c>
      <c r="AV165" s="1">
        <f t="shared" si="153"/>
        <v>0</v>
      </c>
      <c r="AW165" s="1">
        <f t="shared" si="153"/>
        <v>0</v>
      </c>
      <c r="AX165" s="1">
        <f t="shared" si="153"/>
        <v>0</v>
      </c>
      <c r="AY165" s="1">
        <f t="shared" si="153"/>
        <v>0</v>
      </c>
      <c r="AZ165" s="1">
        <f t="shared" si="153"/>
        <v>0</v>
      </c>
      <c r="BA165" s="1">
        <f t="shared" si="153"/>
        <v>0</v>
      </c>
      <c r="BB165" s="1">
        <f t="shared" si="153"/>
        <v>0</v>
      </c>
      <c r="BC165" s="1">
        <f t="shared" si="153"/>
        <v>0</v>
      </c>
      <c r="BD165" s="1">
        <f t="shared" si="153"/>
        <v>0</v>
      </c>
      <c r="BE165" s="1">
        <f t="shared" si="153"/>
        <v>864</v>
      </c>
      <c r="BF165" s="1">
        <f t="shared" si="153"/>
        <v>864</v>
      </c>
      <c r="BG165" s="1">
        <f t="shared" si="153"/>
        <v>864</v>
      </c>
      <c r="BH165" s="1">
        <f t="shared" si="153"/>
        <v>864</v>
      </c>
      <c r="BI165" s="1">
        <f t="shared" si="153"/>
        <v>864</v>
      </c>
      <c r="BJ165" s="1">
        <f t="shared" si="153"/>
        <v>864</v>
      </c>
      <c r="BK165" s="1">
        <f t="shared" si="153"/>
        <v>96</v>
      </c>
      <c r="BL165" s="1">
        <f t="shared" si="153"/>
        <v>32</v>
      </c>
      <c r="BM165" s="1">
        <f t="shared" si="153"/>
        <v>32</v>
      </c>
      <c r="BN165" s="1">
        <f t="shared" si="153"/>
        <v>32</v>
      </c>
      <c r="BO165" s="1">
        <f t="shared" si="153"/>
        <v>32</v>
      </c>
      <c r="BP165" s="1">
        <f t="shared" si="153"/>
        <v>32</v>
      </c>
      <c r="BQ165" s="1">
        <f t="shared" si="153"/>
        <v>32</v>
      </c>
      <c r="BR165" s="1">
        <f t="shared" ref="BR165:EC165" si="154">BQ165+BR38-BR103</f>
        <v>32</v>
      </c>
      <c r="BS165" s="1">
        <f t="shared" si="154"/>
        <v>32</v>
      </c>
      <c r="BT165" s="1">
        <f t="shared" si="154"/>
        <v>32</v>
      </c>
      <c r="BU165" s="1">
        <f t="shared" si="154"/>
        <v>32</v>
      </c>
      <c r="BV165" s="1">
        <f t="shared" si="154"/>
        <v>32</v>
      </c>
      <c r="BW165" s="1">
        <f t="shared" si="154"/>
        <v>32</v>
      </c>
      <c r="BX165" s="1">
        <f t="shared" si="154"/>
        <v>32</v>
      </c>
      <c r="BY165" s="1">
        <f t="shared" si="154"/>
        <v>32</v>
      </c>
      <c r="BZ165" s="1">
        <f t="shared" si="154"/>
        <v>32</v>
      </c>
      <c r="CA165" s="1">
        <f t="shared" si="154"/>
        <v>32</v>
      </c>
      <c r="CB165" s="1">
        <f t="shared" si="154"/>
        <v>32</v>
      </c>
      <c r="CC165" s="1">
        <f t="shared" si="154"/>
        <v>32</v>
      </c>
      <c r="CD165" s="1">
        <f t="shared" si="154"/>
        <v>32</v>
      </c>
      <c r="CE165" s="1">
        <f t="shared" si="154"/>
        <v>32</v>
      </c>
      <c r="CF165" s="1">
        <f t="shared" si="154"/>
        <v>32</v>
      </c>
      <c r="CG165" s="1">
        <f t="shared" si="154"/>
        <v>32</v>
      </c>
      <c r="CH165" s="1">
        <f t="shared" si="154"/>
        <v>32</v>
      </c>
      <c r="CI165" s="1">
        <f t="shared" si="154"/>
        <v>32</v>
      </c>
      <c r="CJ165" s="1">
        <f t="shared" si="154"/>
        <v>32</v>
      </c>
      <c r="CK165" s="1">
        <f t="shared" si="154"/>
        <v>32</v>
      </c>
      <c r="CL165" s="1">
        <f t="shared" si="154"/>
        <v>32</v>
      </c>
      <c r="CM165" s="1">
        <f t="shared" si="154"/>
        <v>32</v>
      </c>
      <c r="CN165" s="1">
        <f t="shared" si="154"/>
        <v>32</v>
      </c>
      <c r="CO165" s="1">
        <f t="shared" si="154"/>
        <v>32</v>
      </c>
      <c r="CP165" s="1">
        <f t="shared" si="154"/>
        <v>32</v>
      </c>
      <c r="CQ165" s="1">
        <f t="shared" si="154"/>
        <v>32</v>
      </c>
      <c r="CR165" s="1">
        <f t="shared" si="154"/>
        <v>32</v>
      </c>
      <c r="CS165" s="1">
        <f t="shared" si="154"/>
        <v>32</v>
      </c>
      <c r="CT165" s="1">
        <f t="shared" si="154"/>
        <v>32</v>
      </c>
      <c r="CU165" s="1">
        <f t="shared" si="154"/>
        <v>32</v>
      </c>
      <c r="CV165" s="1">
        <f t="shared" si="154"/>
        <v>32</v>
      </c>
      <c r="CW165" s="1">
        <f t="shared" si="154"/>
        <v>32</v>
      </c>
      <c r="CX165" s="1">
        <f t="shared" si="154"/>
        <v>32</v>
      </c>
      <c r="CY165" s="1">
        <f t="shared" si="154"/>
        <v>32</v>
      </c>
      <c r="CZ165" s="1">
        <f t="shared" si="154"/>
        <v>32</v>
      </c>
      <c r="DA165" s="1">
        <f t="shared" si="154"/>
        <v>32</v>
      </c>
      <c r="DB165" s="1">
        <f t="shared" si="154"/>
        <v>32</v>
      </c>
      <c r="DC165" s="1">
        <f t="shared" si="154"/>
        <v>32</v>
      </c>
      <c r="DD165" s="1">
        <f t="shared" si="154"/>
        <v>32</v>
      </c>
      <c r="DE165" s="1">
        <f t="shared" si="154"/>
        <v>32</v>
      </c>
      <c r="DF165" s="1">
        <f t="shared" si="154"/>
        <v>32</v>
      </c>
      <c r="DG165" s="1">
        <f t="shared" si="154"/>
        <v>32</v>
      </c>
      <c r="DH165" s="1">
        <f t="shared" si="154"/>
        <v>32</v>
      </c>
      <c r="DI165" s="1">
        <f t="shared" si="154"/>
        <v>32</v>
      </c>
      <c r="DJ165" s="1">
        <f t="shared" si="154"/>
        <v>32</v>
      </c>
      <c r="DK165" s="1">
        <f t="shared" si="154"/>
        <v>32</v>
      </c>
      <c r="DL165" s="1">
        <f t="shared" si="154"/>
        <v>32</v>
      </c>
      <c r="DM165" s="1">
        <f t="shared" si="154"/>
        <v>32</v>
      </c>
      <c r="DN165" s="1">
        <f t="shared" si="154"/>
        <v>32</v>
      </c>
      <c r="DO165" s="1">
        <f t="shared" si="154"/>
        <v>32</v>
      </c>
      <c r="DP165" s="1">
        <f t="shared" si="154"/>
        <v>32</v>
      </c>
      <c r="DQ165" s="1">
        <f t="shared" si="154"/>
        <v>32</v>
      </c>
      <c r="DR165" s="1">
        <f t="shared" si="154"/>
        <v>32</v>
      </c>
      <c r="DS165" s="1">
        <f t="shared" si="154"/>
        <v>32</v>
      </c>
      <c r="DT165" s="1">
        <f t="shared" si="154"/>
        <v>32</v>
      </c>
      <c r="DU165" s="1">
        <f t="shared" si="154"/>
        <v>32</v>
      </c>
      <c r="DV165" s="1">
        <f t="shared" si="154"/>
        <v>32</v>
      </c>
      <c r="DW165" s="1">
        <f t="shared" si="154"/>
        <v>32</v>
      </c>
      <c r="DX165" s="1">
        <f t="shared" si="154"/>
        <v>32</v>
      </c>
      <c r="DY165" s="1">
        <f t="shared" si="154"/>
        <v>32</v>
      </c>
      <c r="DZ165" s="1">
        <f t="shared" si="154"/>
        <v>32</v>
      </c>
      <c r="EA165" s="1">
        <f t="shared" si="154"/>
        <v>32</v>
      </c>
      <c r="EB165" s="1">
        <f t="shared" si="154"/>
        <v>32</v>
      </c>
      <c r="EC165" s="1">
        <f t="shared" si="154"/>
        <v>32</v>
      </c>
      <c r="ED165" s="1">
        <f t="shared" ref="ED165:GO165" si="155">EC165+ED38-ED103</f>
        <v>32</v>
      </c>
      <c r="EE165" s="1">
        <f t="shared" si="155"/>
        <v>32</v>
      </c>
      <c r="EF165" s="1">
        <f t="shared" si="155"/>
        <v>32</v>
      </c>
      <c r="EG165" s="1">
        <f t="shared" si="155"/>
        <v>32</v>
      </c>
      <c r="EH165" s="1">
        <f t="shared" si="155"/>
        <v>32</v>
      </c>
      <c r="EI165" s="1">
        <f t="shared" si="155"/>
        <v>32</v>
      </c>
      <c r="EJ165" s="1">
        <f t="shared" si="155"/>
        <v>32</v>
      </c>
      <c r="EK165" s="1">
        <f t="shared" si="155"/>
        <v>32</v>
      </c>
      <c r="EL165" s="1">
        <f t="shared" si="155"/>
        <v>32</v>
      </c>
      <c r="EM165" s="1">
        <f t="shared" si="155"/>
        <v>32</v>
      </c>
      <c r="EN165" s="1">
        <f t="shared" si="155"/>
        <v>32</v>
      </c>
      <c r="EO165" s="1">
        <f t="shared" si="155"/>
        <v>32</v>
      </c>
      <c r="EP165" s="1">
        <f t="shared" si="155"/>
        <v>32</v>
      </c>
      <c r="EQ165" s="1">
        <f t="shared" si="155"/>
        <v>32</v>
      </c>
      <c r="ER165" s="1">
        <f t="shared" si="155"/>
        <v>32</v>
      </c>
      <c r="ES165" s="1">
        <f t="shared" si="155"/>
        <v>32</v>
      </c>
      <c r="ET165" s="1">
        <f t="shared" si="155"/>
        <v>32</v>
      </c>
      <c r="EU165" s="1">
        <f t="shared" si="155"/>
        <v>32</v>
      </c>
      <c r="EV165" s="1">
        <f t="shared" si="155"/>
        <v>32</v>
      </c>
      <c r="EW165" s="1">
        <f t="shared" si="155"/>
        <v>32</v>
      </c>
      <c r="EX165" s="1">
        <f t="shared" si="155"/>
        <v>32</v>
      </c>
      <c r="EY165" s="1">
        <f t="shared" si="155"/>
        <v>32</v>
      </c>
      <c r="EZ165" s="1">
        <f t="shared" si="155"/>
        <v>32</v>
      </c>
      <c r="FA165" s="1">
        <f t="shared" si="155"/>
        <v>32</v>
      </c>
      <c r="FB165" s="1">
        <f t="shared" si="155"/>
        <v>32</v>
      </c>
      <c r="FC165" s="1">
        <f t="shared" si="155"/>
        <v>32</v>
      </c>
      <c r="FD165" s="1">
        <f t="shared" si="155"/>
        <v>32</v>
      </c>
      <c r="FE165" s="1">
        <f t="shared" si="155"/>
        <v>32</v>
      </c>
      <c r="FF165" s="1">
        <f t="shared" si="155"/>
        <v>32</v>
      </c>
      <c r="FG165" s="1">
        <f t="shared" si="155"/>
        <v>32</v>
      </c>
      <c r="FH165" s="1">
        <f t="shared" si="155"/>
        <v>32</v>
      </c>
      <c r="FI165" s="1">
        <f t="shared" si="155"/>
        <v>32</v>
      </c>
      <c r="FJ165" s="1">
        <f t="shared" si="155"/>
        <v>32</v>
      </c>
      <c r="FK165" s="1">
        <f t="shared" si="155"/>
        <v>32</v>
      </c>
      <c r="FL165" s="1">
        <f t="shared" si="155"/>
        <v>32</v>
      </c>
      <c r="FM165" s="1">
        <f t="shared" si="155"/>
        <v>32</v>
      </c>
      <c r="FN165" s="1">
        <f t="shared" si="155"/>
        <v>32</v>
      </c>
      <c r="FO165" s="1">
        <f t="shared" si="155"/>
        <v>32</v>
      </c>
      <c r="FP165" s="1">
        <f t="shared" si="155"/>
        <v>32</v>
      </c>
      <c r="FQ165" s="1">
        <f t="shared" si="155"/>
        <v>32</v>
      </c>
      <c r="FR165" s="1">
        <f t="shared" si="155"/>
        <v>32</v>
      </c>
      <c r="FS165" s="1">
        <f t="shared" si="155"/>
        <v>32</v>
      </c>
      <c r="FT165" s="1">
        <f t="shared" si="155"/>
        <v>32</v>
      </c>
      <c r="FU165" s="1">
        <f t="shared" si="155"/>
        <v>32</v>
      </c>
      <c r="FV165" s="1">
        <f t="shared" si="155"/>
        <v>32</v>
      </c>
      <c r="FW165" s="1">
        <f t="shared" si="155"/>
        <v>32</v>
      </c>
      <c r="FX165" s="1">
        <f t="shared" si="155"/>
        <v>32</v>
      </c>
      <c r="FY165" s="1">
        <f t="shared" si="155"/>
        <v>32</v>
      </c>
      <c r="FZ165" s="1">
        <f t="shared" si="155"/>
        <v>32</v>
      </c>
      <c r="GA165" s="1">
        <f t="shared" si="155"/>
        <v>32</v>
      </c>
      <c r="GB165" s="1">
        <f t="shared" si="155"/>
        <v>32</v>
      </c>
      <c r="GC165" s="1">
        <f t="shared" si="155"/>
        <v>32</v>
      </c>
      <c r="GD165" s="1">
        <f t="shared" si="155"/>
        <v>32</v>
      </c>
      <c r="GE165" s="1">
        <f t="shared" si="155"/>
        <v>32</v>
      </c>
      <c r="GF165" s="1">
        <f t="shared" si="155"/>
        <v>32</v>
      </c>
      <c r="GG165" s="1">
        <f t="shared" si="155"/>
        <v>32</v>
      </c>
      <c r="GH165" s="1">
        <f t="shared" si="155"/>
        <v>32</v>
      </c>
      <c r="GI165" s="1">
        <f t="shared" si="155"/>
        <v>32</v>
      </c>
      <c r="GJ165" s="1">
        <f t="shared" si="155"/>
        <v>32</v>
      </c>
      <c r="GK165" s="1">
        <f t="shared" si="155"/>
        <v>32</v>
      </c>
      <c r="GL165" s="1">
        <f t="shared" si="155"/>
        <v>32</v>
      </c>
      <c r="GM165" s="1">
        <f t="shared" si="155"/>
        <v>32</v>
      </c>
      <c r="GN165" s="1">
        <f t="shared" si="155"/>
        <v>32</v>
      </c>
      <c r="GO165" s="1">
        <f t="shared" si="155"/>
        <v>32</v>
      </c>
      <c r="GP165" s="1">
        <f t="shared" ref="GP165:GY165" si="156">GO165+GP38-GP103</f>
        <v>32</v>
      </c>
      <c r="GQ165" s="1">
        <f t="shared" si="156"/>
        <v>32</v>
      </c>
      <c r="GR165" s="1">
        <f t="shared" si="156"/>
        <v>32</v>
      </c>
      <c r="GS165" s="1">
        <f t="shared" si="156"/>
        <v>32</v>
      </c>
      <c r="GT165" s="1">
        <f t="shared" si="156"/>
        <v>32</v>
      </c>
      <c r="GU165" s="1">
        <f t="shared" si="156"/>
        <v>32</v>
      </c>
      <c r="GV165" s="1">
        <f t="shared" si="156"/>
        <v>32</v>
      </c>
      <c r="GW165" s="1">
        <f t="shared" si="156"/>
        <v>32</v>
      </c>
      <c r="GX165" s="1">
        <f t="shared" si="156"/>
        <v>32</v>
      </c>
      <c r="GY165" s="1">
        <f t="shared" si="156"/>
        <v>32</v>
      </c>
    </row>
    <row r="166" spans="1:207" hidden="1">
      <c r="A166" s="4" t="s">
        <v>937</v>
      </c>
      <c r="B166" s="3">
        <f t="shared" si="103"/>
        <v>49403540</v>
      </c>
      <c r="C166" s="3" t="str">
        <f t="shared" si="103"/>
        <v>Q.PEAK DUO BLK ML-G10+</v>
      </c>
      <c r="D166" s="2">
        <f t="shared" si="103"/>
        <v>400</v>
      </c>
      <c r="E166" s="1">
        <f t="shared" si="148"/>
        <v>0</v>
      </c>
      <c r="F166" s="1">
        <f t="shared" ref="F166:BQ166" si="157">E166+F39-F104</f>
        <v>0</v>
      </c>
      <c r="G166" s="1">
        <f t="shared" si="157"/>
        <v>0</v>
      </c>
      <c r="H166" s="1">
        <f t="shared" si="157"/>
        <v>0</v>
      </c>
      <c r="I166" s="1">
        <f t="shared" si="157"/>
        <v>0</v>
      </c>
      <c r="J166" s="1">
        <f t="shared" si="157"/>
        <v>0</v>
      </c>
      <c r="K166" s="1">
        <f t="shared" si="157"/>
        <v>0</v>
      </c>
      <c r="L166" s="1">
        <f t="shared" si="157"/>
        <v>0</v>
      </c>
      <c r="M166" s="1">
        <f t="shared" si="157"/>
        <v>0</v>
      </c>
      <c r="N166" s="1">
        <f t="shared" si="157"/>
        <v>0</v>
      </c>
      <c r="O166" s="1">
        <f t="shared" si="157"/>
        <v>0</v>
      </c>
      <c r="P166" s="1">
        <f t="shared" si="157"/>
        <v>0</v>
      </c>
      <c r="Q166" s="1">
        <f t="shared" si="157"/>
        <v>0</v>
      </c>
      <c r="R166" s="1">
        <f t="shared" si="157"/>
        <v>0</v>
      </c>
      <c r="S166" s="1">
        <f t="shared" si="157"/>
        <v>0</v>
      </c>
      <c r="T166" s="1">
        <f t="shared" si="157"/>
        <v>0</v>
      </c>
      <c r="U166" s="1">
        <f t="shared" si="157"/>
        <v>0</v>
      </c>
      <c r="V166" s="1">
        <f t="shared" si="157"/>
        <v>0</v>
      </c>
      <c r="W166" s="1">
        <f t="shared" si="157"/>
        <v>0</v>
      </c>
      <c r="X166" s="1">
        <f t="shared" si="157"/>
        <v>0</v>
      </c>
      <c r="Y166" s="1">
        <f t="shared" si="157"/>
        <v>0</v>
      </c>
      <c r="Z166" s="1">
        <f t="shared" si="157"/>
        <v>0</v>
      </c>
      <c r="AA166" s="1">
        <f t="shared" si="157"/>
        <v>0</v>
      </c>
      <c r="AB166" s="1">
        <f t="shared" si="157"/>
        <v>0</v>
      </c>
      <c r="AC166" s="1">
        <f t="shared" si="157"/>
        <v>0</v>
      </c>
      <c r="AD166" s="1">
        <f t="shared" si="157"/>
        <v>0</v>
      </c>
      <c r="AE166" s="1">
        <f t="shared" si="157"/>
        <v>0</v>
      </c>
      <c r="AF166" s="1">
        <f t="shared" si="157"/>
        <v>0</v>
      </c>
      <c r="AG166" s="1">
        <f t="shared" si="157"/>
        <v>0</v>
      </c>
      <c r="AH166" s="1">
        <f t="shared" si="157"/>
        <v>0</v>
      </c>
      <c r="AI166" s="1">
        <f t="shared" si="157"/>
        <v>0</v>
      </c>
      <c r="AJ166" s="1">
        <f t="shared" si="157"/>
        <v>0</v>
      </c>
      <c r="AK166" s="1">
        <f t="shared" si="157"/>
        <v>0</v>
      </c>
      <c r="AL166" s="1">
        <f t="shared" si="157"/>
        <v>0</v>
      </c>
      <c r="AM166" s="1">
        <f t="shared" si="157"/>
        <v>0</v>
      </c>
      <c r="AN166" s="1">
        <f t="shared" si="157"/>
        <v>0</v>
      </c>
      <c r="AO166" s="1">
        <f t="shared" si="157"/>
        <v>0</v>
      </c>
      <c r="AP166" s="1">
        <f t="shared" si="157"/>
        <v>0</v>
      </c>
      <c r="AQ166" s="1">
        <f t="shared" si="157"/>
        <v>0</v>
      </c>
      <c r="AR166" s="1">
        <f t="shared" si="157"/>
        <v>0</v>
      </c>
      <c r="AS166" s="1">
        <f t="shared" si="157"/>
        <v>0</v>
      </c>
      <c r="AT166" s="1">
        <f t="shared" si="157"/>
        <v>0</v>
      </c>
      <c r="AU166" s="1">
        <f t="shared" si="157"/>
        <v>0</v>
      </c>
      <c r="AV166" s="1">
        <f t="shared" si="157"/>
        <v>0</v>
      </c>
      <c r="AW166" s="1">
        <f t="shared" si="157"/>
        <v>0</v>
      </c>
      <c r="AX166" s="1">
        <f t="shared" si="157"/>
        <v>0</v>
      </c>
      <c r="AY166" s="1">
        <f t="shared" si="157"/>
        <v>0</v>
      </c>
      <c r="AZ166" s="1">
        <f t="shared" si="157"/>
        <v>0</v>
      </c>
      <c r="BA166" s="1">
        <f t="shared" si="157"/>
        <v>0</v>
      </c>
      <c r="BB166" s="1">
        <f t="shared" si="157"/>
        <v>0</v>
      </c>
      <c r="BC166" s="1">
        <f t="shared" si="157"/>
        <v>0</v>
      </c>
      <c r="BD166" s="1">
        <f t="shared" si="157"/>
        <v>1792</v>
      </c>
      <c r="BE166" s="1">
        <f t="shared" si="157"/>
        <v>7168</v>
      </c>
      <c r="BF166" s="1">
        <f t="shared" si="157"/>
        <v>8064</v>
      </c>
      <c r="BG166" s="1">
        <f t="shared" si="157"/>
        <v>8064</v>
      </c>
      <c r="BH166" s="1">
        <f t="shared" si="157"/>
        <v>8064</v>
      </c>
      <c r="BI166" s="1">
        <f t="shared" si="157"/>
        <v>8064</v>
      </c>
      <c r="BJ166" s="1">
        <f t="shared" si="157"/>
        <v>8064</v>
      </c>
      <c r="BK166" s="1">
        <f t="shared" si="157"/>
        <v>5760</v>
      </c>
      <c r="BL166" s="1">
        <f t="shared" si="157"/>
        <v>2208</v>
      </c>
      <c r="BM166" s="1">
        <f t="shared" si="157"/>
        <v>1440</v>
      </c>
      <c r="BN166" s="1">
        <f t="shared" si="157"/>
        <v>672</v>
      </c>
      <c r="BO166" s="1">
        <f t="shared" si="157"/>
        <v>672</v>
      </c>
      <c r="BP166" s="1">
        <f t="shared" si="157"/>
        <v>-864</v>
      </c>
      <c r="BQ166" s="1">
        <f t="shared" si="157"/>
        <v>-864</v>
      </c>
      <c r="BR166" s="1">
        <f t="shared" ref="BR166:EC166" si="158">BQ166+BR39-BR104</f>
        <v>-864</v>
      </c>
      <c r="BS166" s="1">
        <f t="shared" si="158"/>
        <v>-864</v>
      </c>
      <c r="BT166" s="1">
        <f t="shared" si="158"/>
        <v>-864</v>
      </c>
      <c r="BU166" s="1">
        <f t="shared" si="158"/>
        <v>-864</v>
      </c>
      <c r="BV166" s="1">
        <f t="shared" si="158"/>
        <v>-864</v>
      </c>
      <c r="BW166" s="1">
        <f t="shared" si="158"/>
        <v>-864</v>
      </c>
      <c r="BX166" s="1">
        <f t="shared" si="158"/>
        <v>-864</v>
      </c>
      <c r="BY166" s="1">
        <f t="shared" si="158"/>
        <v>-864</v>
      </c>
      <c r="BZ166" s="1">
        <f t="shared" si="158"/>
        <v>-864</v>
      </c>
      <c r="CA166" s="1">
        <f t="shared" si="158"/>
        <v>-864</v>
      </c>
      <c r="CB166" s="1">
        <f t="shared" si="158"/>
        <v>-864</v>
      </c>
      <c r="CC166" s="1">
        <f t="shared" si="158"/>
        <v>-864</v>
      </c>
      <c r="CD166" s="1">
        <f t="shared" si="158"/>
        <v>-864</v>
      </c>
      <c r="CE166" s="1">
        <f t="shared" si="158"/>
        <v>-864</v>
      </c>
      <c r="CF166" s="1">
        <f t="shared" si="158"/>
        <v>-864</v>
      </c>
      <c r="CG166" s="1">
        <f t="shared" si="158"/>
        <v>-864</v>
      </c>
      <c r="CH166" s="1">
        <f t="shared" si="158"/>
        <v>-864</v>
      </c>
      <c r="CI166" s="1">
        <f t="shared" si="158"/>
        <v>-864</v>
      </c>
      <c r="CJ166" s="1">
        <f t="shared" si="158"/>
        <v>-864</v>
      </c>
      <c r="CK166" s="1">
        <f t="shared" si="158"/>
        <v>-864</v>
      </c>
      <c r="CL166" s="1">
        <f t="shared" si="158"/>
        <v>-864</v>
      </c>
      <c r="CM166" s="1">
        <f t="shared" si="158"/>
        <v>-864</v>
      </c>
      <c r="CN166" s="1">
        <f t="shared" si="158"/>
        <v>-864</v>
      </c>
      <c r="CO166" s="1">
        <f t="shared" si="158"/>
        <v>-864</v>
      </c>
      <c r="CP166" s="1">
        <f t="shared" si="158"/>
        <v>-864</v>
      </c>
      <c r="CQ166" s="1">
        <f t="shared" si="158"/>
        <v>-864</v>
      </c>
      <c r="CR166" s="1">
        <f t="shared" si="158"/>
        <v>-864</v>
      </c>
      <c r="CS166" s="1">
        <f t="shared" si="158"/>
        <v>-864</v>
      </c>
      <c r="CT166" s="1">
        <f t="shared" si="158"/>
        <v>-864</v>
      </c>
      <c r="CU166" s="1">
        <f t="shared" si="158"/>
        <v>-864</v>
      </c>
      <c r="CV166" s="1">
        <f t="shared" si="158"/>
        <v>-864</v>
      </c>
      <c r="CW166" s="1">
        <f t="shared" si="158"/>
        <v>-864</v>
      </c>
      <c r="CX166" s="1">
        <f t="shared" si="158"/>
        <v>-864</v>
      </c>
      <c r="CY166" s="1">
        <f t="shared" si="158"/>
        <v>-864</v>
      </c>
      <c r="CZ166" s="1">
        <f t="shared" si="158"/>
        <v>-864</v>
      </c>
      <c r="DA166" s="1">
        <f t="shared" si="158"/>
        <v>-864</v>
      </c>
      <c r="DB166" s="1">
        <f t="shared" si="158"/>
        <v>-864</v>
      </c>
      <c r="DC166" s="1">
        <f t="shared" si="158"/>
        <v>-864</v>
      </c>
      <c r="DD166" s="1">
        <f t="shared" si="158"/>
        <v>-864</v>
      </c>
      <c r="DE166" s="1">
        <f t="shared" si="158"/>
        <v>-864</v>
      </c>
      <c r="DF166" s="1">
        <f t="shared" si="158"/>
        <v>-864</v>
      </c>
      <c r="DG166" s="1">
        <f t="shared" si="158"/>
        <v>-864</v>
      </c>
      <c r="DH166" s="1">
        <f t="shared" si="158"/>
        <v>-864</v>
      </c>
      <c r="DI166" s="1">
        <f t="shared" si="158"/>
        <v>-864</v>
      </c>
      <c r="DJ166" s="1">
        <f t="shared" si="158"/>
        <v>-864</v>
      </c>
      <c r="DK166" s="1">
        <f t="shared" si="158"/>
        <v>-864</v>
      </c>
      <c r="DL166" s="1">
        <f t="shared" si="158"/>
        <v>-864</v>
      </c>
      <c r="DM166" s="1">
        <f t="shared" si="158"/>
        <v>-864</v>
      </c>
      <c r="DN166" s="1">
        <f t="shared" si="158"/>
        <v>-864</v>
      </c>
      <c r="DO166" s="1">
        <f t="shared" si="158"/>
        <v>-864</v>
      </c>
      <c r="DP166" s="1">
        <f t="shared" si="158"/>
        <v>-864</v>
      </c>
      <c r="DQ166" s="1">
        <f t="shared" si="158"/>
        <v>-864</v>
      </c>
      <c r="DR166" s="1">
        <f t="shared" si="158"/>
        <v>-864</v>
      </c>
      <c r="DS166" s="1">
        <f t="shared" si="158"/>
        <v>-864</v>
      </c>
      <c r="DT166" s="1">
        <f t="shared" si="158"/>
        <v>-864</v>
      </c>
      <c r="DU166" s="1">
        <f t="shared" si="158"/>
        <v>-864</v>
      </c>
      <c r="DV166" s="1">
        <f t="shared" si="158"/>
        <v>-864</v>
      </c>
      <c r="DW166" s="1">
        <f t="shared" si="158"/>
        <v>-864</v>
      </c>
      <c r="DX166" s="1">
        <f t="shared" si="158"/>
        <v>-864</v>
      </c>
      <c r="DY166" s="1">
        <f t="shared" si="158"/>
        <v>-864</v>
      </c>
      <c r="DZ166" s="1">
        <f t="shared" si="158"/>
        <v>-864</v>
      </c>
      <c r="EA166" s="1">
        <f t="shared" si="158"/>
        <v>-864</v>
      </c>
      <c r="EB166" s="1">
        <f t="shared" si="158"/>
        <v>-864</v>
      </c>
      <c r="EC166" s="1">
        <f t="shared" si="158"/>
        <v>-864</v>
      </c>
      <c r="ED166" s="1">
        <f t="shared" ref="ED166:GO166" si="159">EC166+ED39-ED104</f>
        <v>-864</v>
      </c>
      <c r="EE166" s="1">
        <f t="shared" si="159"/>
        <v>-864</v>
      </c>
      <c r="EF166" s="1">
        <f t="shared" si="159"/>
        <v>-864</v>
      </c>
      <c r="EG166" s="1">
        <f t="shared" si="159"/>
        <v>-864</v>
      </c>
      <c r="EH166" s="1">
        <f t="shared" si="159"/>
        <v>-864</v>
      </c>
      <c r="EI166" s="1">
        <f t="shared" si="159"/>
        <v>-864</v>
      </c>
      <c r="EJ166" s="1">
        <f t="shared" si="159"/>
        <v>-864</v>
      </c>
      <c r="EK166" s="1">
        <f t="shared" si="159"/>
        <v>-864</v>
      </c>
      <c r="EL166" s="1">
        <f t="shared" si="159"/>
        <v>-864</v>
      </c>
      <c r="EM166" s="1">
        <f t="shared" si="159"/>
        <v>-864</v>
      </c>
      <c r="EN166" s="1">
        <f t="shared" si="159"/>
        <v>-864</v>
      </c>
      <c r="EO166" s="1">
        <f t="shared" si="159"/>
        <v>-864</v>
      </c>
      <c r="EP166" s="1">
        <f t="shared" si="159"/>
        <v>-864</v>
      </c>
      <c r="EQ166" s="1">
        <f t="shared" si="159"/>
        <v>-864</v>
      </c>
      <c r="ER166" s="1">
        <f t="shared" si="159"/>
        <v>-864</v>
      </c>
      <c r="ES166" s="1">
        <f t="shared" si="159"/>
        <v>-864</v>
      </c>
      <c r="ET166" s="1">
        <f t="shared" si="159"/>
        <v>-864</v>
      </c>
      <c r="EU166" s="1">
        <f t="shared" si="159"/>
        <v>-864</v>
      </c>
      <c r="EV166" s="1">
        <f t="shared" si="159"/>
        <v>-864</v>
      </c>
      <c r="EW166" s="1">
        <f t="shared" si="159"/>
        <v>-864</v>
      </c>
      <c r="EX166" s="1">
        <f t="shared" si="159"/>
        <v>-864</v>
      </c>
      <c r="EY166" s="1">
        <f t="shared" si="159"/>
        <v>-864</v>
      </c>
      <c r="EZ166" s="1">
        <f t="shared" si="159"/>
        <v>-864</v>
      </c>
      <c r="FA166" s="1">
        <f t="shared" si="159"/>
        <v>-864</v>
      </c>
      <c r="FB166" s="1">
        <f t="shared" si="159"/>
        <v>-864</v>
      </c>
      <c r="FC166" s="1">
        <f t="shared" si="159"/>
        <v>-864</v>
      </c>
      <c r="FD166" s="1">
        <f t="shared" si="159"/>
        <v>-864</v>
      </c>
      <c r="FE166" s="1">
        <f t="shared" si="159"/>
        <v>-864</v>
      </c>
      <c r="FF166" s="1">
        <f t="shared" si="159"/>
        <v>-864</v>
      </c>
      <c r="FG166" s="1">
        <f t="shared" si="159"/>
        <v>-864</v>
      </c>
      <c r="FH166" s="1">
        <f t="shared" si="159"/>
        <v>-864</v>
      </c>
      <c r="FI166" s="1">
        <f t="shared" si="159"/>
        <v>-864</v>
      </c>
      <c r="FJ166" s="1">
        <f t="shared" si="159"/>
        <v>-864</v>
      </c>
      <c r="FK166" s="1">
        <f t="shared" si="159"/>
        <v>-864</v>
      </c>
      <c r="FL166" s="1">
        <f t="shared" si="159"/>
        <v>-864</v>
      </c>
      <c r="FM166" s="1">
        <f t="shared" si="159"/>
        <v>-864</v>
      </c>
      <c r="FN166" s="1">
        <f t="shared" si="159"/>
        <v>-864</v>
      </c>
      <c r="FO166" s="1">
        <f t="shared" si="159"/>
        <v>-864</v>
      </c>
      <c r="FP166" s="1">
        <f t="shared" si="159"/>
        <v>-864</v>
      </c>
      <c r="FQ166" s="1">
        <f t="shared" si="159"/>
        <v>-864</v>
      </c>
      <c r="FR166" s="1">
        <f t="shared" si="159"/>
        <v>-864</v>
      </c>
      <c r="FS166" s="1">
        <f t="shared" si="159"/>
        <v>-864</v>
      </c>
      <c r="FT166" s="1">
        <f t="shared" si="159"/>
        <v>-864</v>
      </c>
      <c r="FU166" s="1">
        <f t="shared" si="159"/>
        <v>-864</v>
      </c>
      <c r="FV166" s="1">
        <f t="shared" si="159"/>
        <v>-864</v>
      </c>
      <c r="FW166" s="1">
        <f t="shared" si="159"/>
        <v>-864</v>
      </c>
      <c r="FX166" s="1">
        <f t="shared" si="159"/>
        <v>-864</v>
      </c>
      <c r="FY166" s="1">
        <f t="shared" si="159"/>
        <v>-864</v>
      </c>
      <c r="FZ166" s="1">
        <f t="shared" si="159"/>
        <v>-864</v>
      </c>
      <c r="GA166" s="1">
        <f t="shared" si="159"/>
        <v>-864</v>
      </c>
      <c r="GB166" s="1">
        <f t="shared" si="159"/>
        <v>-864</v>
      </c>
      <c r="GC166" s="1">
        <f t="shared" si="159"/>
        <v>-864</v>
      </c>
      <c r="GD166" s="1">
        <f t="shared" si="159"/>
        <v>-864</v>
      </c>
      <c r="GE166" s="1">
        <f t="shared" si="159"/>
        <v>-864</v>
      </c>
      <c r="GF166" s="1">
        <f t="shared" si="159"/>
        <v>-864</v>
      </c>
      <c r="GG166" s="1">
        <f t="shared" si="159"/>
        <v>-864</v>
      </c>
      <c r="GH166" s="1">
        <f t="shared" si="159"/>
        <v>-864</v>
      </c>
      <c r="GI166" s="1">
        <f t="shared" si="159"/>
        <v>-864</v>
      </c>
      <c r="GJ166" s="1">
        <f t="shared" si="159"/>
        <v>-864</v>
      </c>
      <c r="GK166" s="1">
        <f t="shared" si="159"/>
        <v>-864</v>
      </c>
      <c r="GL166" s="1">
        <f t="shared" si="159"/>
        <v>-864</v>
      </c>
      <c r="GM166" s="1">
        <f t="shared" si="159"/>
        <v>-864</v>
      </c>
      <c r="GN166" s="1">
        <f t="shared" si="159"/>
        <v>-864</v>
      </c>
      <c r="GO166" s="1">
        <f t="shared" si="159"/>
        <v>-864</v>
      </c>
      <c r="GP166" s="1">
        <f t="shared" ref="GP166:GY166" si="160">GO166+GP39-GP104</f>
        <v>-864</v>
      </c>
      <c r="GQ166" s="1">
        <f t="shared" si="160"/>
        <v>-864</v>
      </c>
      <c r="GR166" s="1">
        <f t="shared" si="160"/>
        <v>-864</v>
      </c>
      <c r="GS166" s="1">
        <f t="shared" si="160"/>
        <v>-864</v>
      </c>
      <c r="GT166" s="1">
        <f t="shared" si="160"/>
        <v>-864</v>
      </c>
      <c r="GU166" s="1">
        <f t="shared" si="160"/>
        <v>-864</v>
      </c>
      <c r="GV166" s="1">
        <f t="shared" si="160"/>
        <v>-864</v>
      </c>
      <c r="GW166" s="1">
        <f t="shared" si="160"/>
        <v>-864</v>
      </c>
      <c r="GX166" s="1">
        <f t="shared" si="160"/>
        <v>-864</v>
      </c>
      <c r="GY166" s="1">
        <f t="shared" si="160"/>
        <v>-864</v>
      </c>
    </row>
    <row r="167" spans="1:207">
      <c r="A167" s="4" t="s">
        <v>937</v>
      </c>
      <c r="B167" s="3">
        <f t="shared" si="103"/>
        <v>49405140</v>
      </c>
      <c r="C167" s="3" t="str">
        <f t="shared" si="103"/>
        <v>Q.PEAK DUO BLK ML-G10+</v>
      </c>
      <c r="D167" s="2">
        <f t="shared" si="103"/>
        <v>400</v>
      </c>
      <c r="E167" s="1">
        <f t="shared" si="148"/>
        <v>0</v>
      </c>
      <c r="F167" s="1">
        <f t="shared" ref="F167:BQ167" si="161">E167+F40-F105</f>
        <v>0</v>
      </c>
      <c r="G167" s="1">
        <f t="shared" si="161"/>
        <v>0</v>
      </c>
      <c r="H167" s="1">
        <f t="shared" si="161"/>
        <v>0</v>
      </c>
      <c r="I167" s="1">
        <f t="shared" si="161"/>
        <v>0</v>
      </c>
      <c r="J167" s="1">
        <f t="shared" si="161"/>
        <v>0</v>
      </c>
      <c r="K167" s="1">
        <f t="shared" si="161"/>
        <v>0</v>
      </c>
      <c r="L167" s="1">
        <f t="shared" si="161"/>
        <v>0</v>
      </c>
      <c r="M167" s="1">
        <f t="shared" si="161"/>
        <v>0</v>
      </c>
      <c r="N167" s="1">
        <f t="shared" si="161"/>
        <v>0</v>
      </c>
      <c r="O167" s="1">
        <f t="shared" si="161"/>
        <v>0</v>
      </c>
      <c r="P167" s="1">
        <f t="shared" si="161"/>
        <v>0</v>
      </c>
      <c r="Q167" s="1">
        <f t="shared" si="161"/>
        <v>0</v>
      </c>
      <c r="R167" s="1">
        <f t="shared" si="161"/>
        <v>0</v>
      </c>
      <c r="S167" s="1">
        <f t="shared" si="161"/>
        <v>0</v>
      </c>
      <c r="T167" s="1">
        <f t="shared" si="161"/>
        <v>0</v>
      </c>
      <c r="U167" s="1">
        <f t="shared" si="161"/>
        <v>0</v>
      </c>
      <c r="V167" s="1">
        <f t="shared" si="161"/>
        <v>0</v>
      </c>
      <c r="W167" s="1">
        <f t="shared" si="161"/>
        <v>0</v>
      </c>
      <c r="X167" s="1">
        <f t="shared" si="161"/>
        <v>0</v>
      </c>
      <c r="Y167" s="1">
        <f t="shared" si="161"/>
        <v>0</v>
      </c>
      <c r="Z167" s="1">
        <f t="shared" si="161"/>
        <v>0</v>
      </c>
      <c r="AA167" s="1">
        <f t="shared" si="161"/>
        <v>0</v>
      </c>
      <c r="AB167" s="1">
        <f t="shared" si="161"/>
        <v>0</v>
      </c>
      <c r="AC167" s="1">
        <f t="shared" si="161"/>
        <v>0</v>
      </c>
      <c r="AD167" s="1">
        <f t="shared" si="161"/>
        <v>0</v>
      </c>
      <c r="AE167" s="1">
        <f t="shared" si="161"/>
        <v>0</v>
      </c>
      <c r="AF167" s="1">
        <f t="shared" si="161"/>
        <v>0</v>
      </c>
      <c r="AG167" s="1">
        <f t="shared" si="161"/>
        <v>0</v>
      </c>
      <c r="AH167" s="1">
        <f t="shared" si="161"/>
        <v>0</v>
      </c>
      <c r="AI167" s="1">
        <f t="shared" si="161"/>
        <v>0</v>
      </c>
      <c r="AJ167" s="1">
        <f t="shared" si="161"/>
        <v>0</v>
      </c>
      <c r="AK167" s="1">
        <f t="shared" si="161"/>
        <v>0</v>
      </c>
      <c r="AL167" s="1">
        <f t="shared" si="161"/>
        <v>0</v>
      </c>
      <c r="AM167" s="1">
        <f t="shared" si="161"/>
        <v>0</v>
      </c>
      <c r="AN167" s="1">
        <f t="shared" si="161"/>
        <v>0</v>
      </c>
      <c r="AO167" s="1">
        <f t="shared" si="161"/>
        <v>0</v>
      </c>
      <c r="AP167" s="1">
        <f t="shared" si="161"/>
        <v>0</v>
      </c>
      <c r="AQ167" s="1">
        <f t="shared" si="161"/>
        <v>0</v>
      </c>
      <c r="AR167" s="1">
        <f t="shared" si="161"/>
        <v>0</v>
      </c>
      <c r="AS167" s="1">
        <f t="shared" si="161"/>
        <v>0</v>
      </c>
      <c r="AT167" s="1">
        <f t="shared" si="161"/>
        <v>0</v>
      </c>
      <c r="AU167" s="1">
        <f t="shared" si="161"/>
        <v>0</v>
      </c>
      <c r="AV167" s="1">
        <f t="shared" si="161"/>
        <v>0</v>
      </c>
      <c r="AW167" s="1">
        <f t="shared" si="161"/>
        <v>0</v>
      </c>
      <c r="AX167" s="1">
        <f t="shared" si="161"/>
        <v>0</v>
      </c>
      <c r="AY167" s="1">
        <f t="shared" si="161"/>
        <v>0</v>
      </c>
      <c r="AZ167" s="1">
        <f t="shared" si="161"/>
        <v>0</v>
      </c>
      <c r="BA167" s="1">
        <f t="shared" si="161"/>
        <v>0</v>
      </c>
      <c r="BB167" s="1">
        <f t="shared" si="161"/>
        <v>0</v>
      </c>
      <c r="BC167" s="1">
        <f t="shared" si="161"/>
        <v>0</v>
      </c>
      <c r="BD167" s="1">
        <f t="shared" si="161"/>
        <v>0</v>
      </c>
      <c r="BE167" s="1">
        <f t="shared" si="161"/>
        <v>0</v>
      </c>
      <c r="BF167" s="1">
        <f t="shared" si="161"/>
        <v>0</v>
      </c>
      <c r="BG167" s="1">
        <f t="shared" si="161"/>
        <v>0</v>
      </c>
      <c r="BH167" s="1">
        <f t="shared" si="161"/>
        <v>0</v>
      </c>
      <c r="BI167" s="1">
        <f t="shared" si="161"/>
        <v>1792</v>
      </c>
      <c r="BJ167" s="1">
        <f t="shared" si="161"/>
        <v>1792</v>
      </c>
      <c r="BK167" s="1">
        <f t="shared" si="161"/>
        <v>6272</v>
      </c>
      <c r="BL167" s="1">
        <f t="shared" si="161"/>
        <v>2784</v>
      </c>
      <c r="BM167" s="1">
        <f t="shared" si="161"/>
        <v>4160</v>
      </c>
      <c r="BN167" s="1">
        <f t="shared" si="161"/>
        <v>4160</v>
      </c>
      <c r="BO167" s="1">
        <f t="shared" si="161"/>
        <v>4160</v>
      </c>
      <c r="BP167" s="1">
        <f t="shared" si="161"/>
        <v>5056</v>
      </c>
      <c r="BQ167" s="1">
        <f t="shared" si="161"/>
        <v>2624</v>
      </c>
      <c r="BR167" s="1">
        <f t="shared" ref="BR167:EC167" si="162">BQ167+BR40-BR105</f>
        <v>2624</v>
      </c>
      <c r="BS167" s="1">
        <f t="shared" si="162"/>
        <v>2624</v>
      </c>
      <c r="BT167" s="1">
        <f t="shared" si="162"/>
        <v>4416</v>
      </c>
      <c r="BU167" s="1">
        <f t="shared" si="162"/>
        <v>4416</v>
      </c>
      <c r="BV167" s="1">
        <f t="shared" si="162"/>
        <v>4416</v>
      </c>
      <c r="BW167" s="1">
        <f t="shared" si="162"/>
        <v>5312</v>
      </c>
      <c r="BX167" s="1">
        <f t="shared" si="162"/>
        <v>5184</v>
      </c>
      <c r="BY167" s="1">
        <f t="shared" si="162"/>
        <v>13564</v>
      </c>
      <c r="BZ167" s="1">
        <f t="shared" si="162"/>
        <v>19708</v>
      </c>
      <c r="CA167" s="1">
        <f t="shared" si="162"/>
        <v>11644</v>
      </c>
      <c r="CB167" s="1">
        <f t="shared" si="162"/>
        <v>11644</v>
      </c>
      <c r="CC167" s="1">
        <f t="shared" si="162"/>
        <v>11644</v>
      </c>
      <c r="CD167" s="1">
        <f t="shared" si="162"/>
        <v>9116</v>
      </c>
      <c r="CE167" s="1">
        <f t="shared" si="162"/>
        <v>11740</v>
      </c>
      <c r="CF167" s="1">
        <f t="shared" si="162"/>
        <v>12892</v>
      </c>
      <c r="CG167" s="1">
        <f t="shared" si="162"/>
        <v>20956</v>
      </c>
      <c r="CH167" s="1">
        <f t="shared" si="162"/>
        <v>20956</v>
      </c>
      <c r="CI167" s="1">
        <f t="shared" si="162"/>
        <v>20956</v>
      </c>
      <c r="CJ167" s="1">
        <f t="shared" si="162"/>
        <v>20956</v>
      </c>
      <c r="CK167" s="1">
        <f t="shared" si="162"/>
        <v>18972</v>
      </c>
      <c r="CL167" s="1">
        <f t="shared" si="162"/>
        <v>19612</v>
      </c>
      <c r="CM167" s="1">
        <f t="shared" si="162"/>
        <v>13948</v>
      </c>
      <c r="CN167" s="1">
        <f t="shared" si="162"/>
        <v>13164</v>
      </c>
      <c r="CO167" s="1">
        <f t="shared" si="162"/>
        <v>-1988</v>
      </c>
      <c r="CP167" s="1">
        <f t="shared" si="162"/>
        <v>-1988</v>
      </c>
      <c r="CQ167" s="1">
        <f t="shared" si="162"/>
        <v>-1988</v>
      </c>
      <c r="CR167" s="1">
        <f t="shared" si="162"/>
        <v>-9060</v>
      </c>
      <c r="CS167" s="1">
        <f t="shared" si="162"/>
        <v>-10596</v>
      </c>
      <c r="CT167" s="1">
        <f t="shared" si="162"/>
        <v>-10596</v>
      </c>
      <c r="CU167" s="1">
        <f t="shared" si="162"/>
        <v>-10596</v>
      </c>
      <c r="CV167" s="1">
        <f t="shared" si="162"/>
        <v>-10596</v>
      </c>
      <c r="CW167" s="1">
        <f t="shared" si="162"/>
        <v>-10596</v>
      </c>
      <c r="CX167" s="1">
        <f t="shared" si="162"/>
        <v>-10596</v>
      </c>
      <c r="CY167" s="1">
        <f t="shared" si="162"/>
        <v>-10596</v>
      </c>
      <c r="CZ167" s="1">
        <f t="shared" si="162"/>
        <v>-10596</v>
      </c>
      <c r="DA167" s="1">
        <f t="shared" si="162"/>
        <v>-10596</v>
      </c>
      <c r="DB167" s="1">
        <f t="shared" si="162"/>
        <v>-10596</v>
      </c>
      <c r="DC167" s="1">
        <f t="shared" si="162"/>
        <v>-10596</v>
      </c>
      <c r="DD167" s="1">
        <f t="shared" si="162"/>
        <v>-10596</v>
      </c>
      <c r="DE167" s="1">
        <f t="shared" si="162"/>
        <v>-10596</v>
      </c>
      <c r="DF167" s="1">
        <f t="shared" si="162"/>
        <v>-10596</v>
      </c>
      <c r="DG167" s="1">
        <f t="shared" si="162"/>
        <v>-10596</v>
      </c>
      <c r="DH167" s="1">
        <f t="shared" si="162"/>
        <v>-10596</v>
      </c>
      <c r="DI167" s="1">
        <f t="shared" si="162"/>
        <v>-10596</v>
      </c>
      <c r="DJ167" s="1">
        <f t="shared" si="162"/>
        <v>-10596</v>
      </c>
      <c r="DK167" s="1">
        <f t="shared" si="162"/>
        <v>-10596</v>
      </c>
      <c r="DL167" s="1">
        <f t="shared" si="162"/>
        <v>-10596</v>
      </c>
      <c r="DM167" s="1">
        <f t="shared" si="162"/>
        <v>-10596</v>
      </c>
      <c r="DN167" s="1">
        <f t="shared" si="162"/>
        <v>-10596</v>
      </c>
      <c r="DO167" s="1">
        <f t="shared" si="162"/>
        <v>-10596</v>
      </c>
      <c r="DP167" s="1">
        <f t="shared" si="162"/>
        <v>-10596</v>
      </c>
      <c r="DQ167" s="1">
        <f t="shared" si="162"/>
        <v>-10596</v>
      </c>
      <c r="DR167" s="1">
        <f t="shared" si="162"/>
        <v>-10596</v>
      </c>
      <c r="DS167" s="1">
        <f t="shared" si="162"/>
        <v>-10596</v>
      </c>
      <c r="DT167" s="1">
        <f t="shared" si="162"/>
        <v>-10596</v>
      </c>
      <c r="DU167" s="1">
        <f t="shared" si="162"/>
        <v>-10596</v>
      </c>
      <c r="DV167" s="1">
        <f t="shared" si="162"/>
        <v>-10596</v>
      </c>
      <c r="DW167" s="1">
        <f t="shared" si="162"/>
        <v>-10596</v>
      </c>
      <c r="DX167" s="1">
        <f t="shared" si="162"/>
        <v>-10596</v>
      </c>
      <c r="DY167" s="1">
        <f t="shared" si="162"/>
        <v>-10596</v>
      </c>
      <c r="DZ167" s="1">
        <f t="shared" si="162"/>
        <v>-10596</v>
      </c>
      <c r="EA167" s="1">
        <f t="shared" si="162"/>
        <v>-10596</v>
      </c>
      <c r="EB167" s="1">
        <f t="shared" si="162"/>
        <v>-10596</v>
      </c>
      <c r="EC167" s="1">
        <f t="shared" si="162"/>
        <v>-10596</v>
      </c>
      <c r="ED167" s="1">
        <f t="shared" ref="ED167:GO167" si="163">EC167+ED40-ED105</f>
        <v>-10596</v>
      </c>
      <c r="EE167" s="1">
        <f t="shared" si="163"/>
        <v>-10596</v>
      </c>
      <c r="EF167" s="1">
        <f t="shared" si="163"/>
        <v>-10596</v>
      </c>
      <c r="EG167" s="1">
        <f t="shared" si="163"/>
        <v>-10596</v>
      </c>
      <c r="EH167" s="1">
        <f t="shared" si="163"/>
        <v>-10596</v>
      </c>
      <c r="EI167" s="1">
        <f t="shared" si="163"/>
        <v>-10596</v>
      </c>
      <c r="EJ167" s="1">
        <f t="shared" si="163"/>
        <v>-10596</v>
      </c>
      <c r="EK167" s="1">
        <f t="shared" si="163"/>
        <v>-10596</v>
      </c>
      <c r="EL167" s="1">
        <f t="shared" si="163"/>
        <v>-10596</v>
      </c>
      <c r="EM167" s="1">
        <f t="shared" si="163"/>
        <v>-10596</v>
      </c>
      <c r="EN167" s="1">
        <f t="shared" si="163"/>
        <v>-10596</v>
      </c>
      <c r="EO167" s="1">
        <f t="shared" si="163"/>
        <v>-10596</v>
      </c>
      <c r="EP167" s="1">
        <f t="shared" si="163"/>
        <v>-10596</v>
      </c>
      <c r="EQ167" s="1">
        <f t="shared" si="163"/>
        <v>-10596</v>
      </c>
      <c r="ER167" s="1">
        <f t="shared" si="163"/>
        <v>-10596</v>
      </c>
      <c r="ES167" s="1">
        <f t="shared" si="163"/>
        <v>-10596</v>
      </c>
      <c r="ET167" s="1">
        <f t="shared" si="163"/>
        <v>-10596</v>
      </c>
      <c r="EU167" s="1">
        <f t="shared" si="163"/>
        <v>-10596</v>
      </c>
      <c r="EV167" s="1">
        <f t="shared" si="163"/>
        <v>-10596</v>
      </c>
      <c r="EW167" s="1">
        <f t="shared" si="163"/>
        <v>-10596</v>
      </c>
      <c r="EX167" s="1">
        <f t="shared" si="163"/>
        <v>-10596</v>
      </c>
      <c r="EY167" s="1">
        <f t="shared" si="163"/>
        <v>-10596</v>
      </c>
      <c r="EZ167" s="1">
        <f t="shared" si="163"/>
        <v>-10596</v>
      </c>
      <c r="FA167" s="1">
        <f t="shared" si="163"/>
        <v>-10596</v>
      </c>
      <c r="FB167" s="1">
        <f t="shared" si="163"/>
        <v>-10596</v>
      </c>
      <c r="FC167" s="1">
        <f t="shared" si="163"/>
        <v>-10596</v>
      </c>
      <c r="FD167" s="1">
        <f t="shared" si="163"/>
        <v>-10596</v>
      </c>
      <c r="FE167" s="1">
        <f t="shared" si="163"/>
        <v>-10596</v>
      </c>
      <c r="FF167" s="1">
        <f t="shared" si="163"/>
        <v>-10596</v>
      </c>
      <c r="FG167" s="1">
        <f t="shared" si="163"/>
        <v>-10596</v>
      </c>
      <c r="FH167" s="1">
        <f t="shared" si="163"/>
        <v>-10596</v>
      </c>
      <c r="FI167" s="1">
        <f t="shared" si="163"/>
        <v>-10596</v>
      </c>
      <c r="FJ167" s="1">
        <f t="shared" si="163"/>
        <v>-10596</v>
      </c>
      <c r="FK167" s="1">
        <f t="shared" si="163"/>
        <v>-10596</v>
      </c>
      <c r="FL167" s="1">
        <f t="shared" si="163"/>
        <v>-10596</v>
      </c>
      <c r="FM167" s="1">
        <f t="shared" si="163"/>
        <v>-10596</v>
      </c>
      <c r="FN167" s="1">
        <f t="shared" si="163"/>
        <v>-10596</v>
      </c>
      <c r="FO167" s="1">
        <f t="shared" si="163"/>
        <v>-10596</v>
      </c>
      <c r="FP167" s="1">
        <f t="shared" si="163"/>
        <v>-10596</v>
      </c>
      <c r="FQ167" s="1">
        <f t="shared" si="163"/>
        <v>-10596</v>
      </c>
      <c r="FR167" s="1">
        <f t="shared" si="163"/>
        <v>-10596</v>
      </c>
      <c r="FS167" s="1">
        <f t="shared" si="163"/>
        <v>-10596</v>
      </c>
      <c r="FT167" s="1">
        <f t="shared" si="163"/>
        <v>-10596</v>
      </c>
      <c r="FU167" s="1">
        <f t="shared" si="163"/>
        <v>-10596</v>
      </c>
      <c r="FV167" s="1">
        <f t="shared" si="163"/>
        <v>-10596</v>
      </c>
      <c r="FW167" s="1">
        <f t="shared" si="163"/>
        <v>-10596</v>
      </c>
      <c r="FX167" s="1">
        <f t="shared" si="163"/>
        <v>-10596</v>
      </c>
      <c r="FY167" s="1">
        <f t="shared" si="163"/>
        <v>-10596</v>
      </c>
      <c r="FZ167" s="1">
        <f t="shared" si="163"/>
        <v>-10596</v>
      </c>
      <c r="GA167" s="1">
        <f t="shared" si="163"/>
        <v>-10596</v>
      </c>
      <c r="GB167" s="1">
        <f t="shared" si="163"/>
        <v>-10596</v>
      </c>
      <c r="GC167" s="1">
        <f t="shared" si="163"/>
        <v>-10596</v>
      </c>
      <c r="GD167" s="1">
        <f t="shared" si="163"/>
        <v>-10596</v>
      </c>
      <c r="GE167" s="1">
        <f t="shared" si="163"/>
        <v>-10596</v>
      </c>
      <c r="GF167" s="1">
        <f t="shared" si="163"/>
        <v>-10596</v>
      </c>
      <c r="GG167" s="1">
        <f t="shared" si="163"/>
        <v>-10596</v>
      </c>
      <c r="GH167" s="1">
        <f t="shared" si="163"/>
        <v>-10596</v>
      </c>
      <c r="GI167" s="1">
        <f t="shared" si="163"/>
        <v>-10596</v>
      </c>
      <c r="GJ167" s="1">
        <f t="shared" si="163"/>
        <v>-10596</v>
      </c>
      <c r="GK167" s="1">
        <f t="shared" si="163"/>
        <v>-10596</v>
      </c>
      <c r="GL167" s="1">
        <f t="shared" si="163"/>
        <v>-10596</v>
      </c>
      <c r="GM167" s="1">
        <f t="shared" si="163"/>
        <v>-10596</v>
      </c>
      <c r="GN167" s="1">
        <f t="shared" si="163"/>
        <v>-10596</v>
      </c>
      <c r="GO167" s="1">
        <f t="shared" si="163"/>
        <v>-10596</v>
      </c>
      <c r="GP167" s="1">
        <f t="shared" ref="GP167:GY167" si="164">GO167+GP40-GP105</f>
        <v>-10596</v>
      </c>
      <c r="GQ167" s="1">
        <f t="shared" si="164"/>
        <v>-10596</v>
      </c>
      <c r="GR167" s="1">
        <f t="shared" si="164"/>
        <v>-10596</v>
      </c>
      <c r="GS167" s="1">
        <f t="shared" si="164"/>
        <v>-10596</v>
      </c>
      <c r="GT167" s="1">
        <f t="shared" si="164"/>
        <v>-10596</v>
      </c>
      <c r="GU167" s="1">
        <f t="shared" si="164"/>
        <v>-10596</v>
      </c>
      <c r="GV167" s="1">
        <f t="shared" si="164"/>
        <v>-10596</v>
      </c>
      <c r="GW167" s="1">
        <f t="shared" si="164"/>
        <v>-10596</v>
      </c>
      <c r="GX167" s="1">
        <f t="shared" si="164"/>
        <v>-10596</v>
      </c>
      <c r="GY167" s="1">
        <f t="shared" si="164"/>
        <v>-10596</v>
      </c>
    </row>
    <row r="168" spans="1:207" hidden="1">
      <c r="A168" s="4" t="s">
        <v>937</v>
      </c>
      <c r="B168" s="3">
        <f t="shared" si="103"/>
        <v>49204132</v>
      </c>
      <c r="C168" s="3" t="str">
        <f t="shared" si="103"/>
        <v>Q.PEAK DUO BLK G10+/AC</v>
      </c>
      <c r="D168" s="2">
        <f t="shared" si="103"/>
        <v>360</v>
      </c>
      <c r="E168" s="1">
        <f t="shared" si="148"/>
        <v>0</v>
      </c>
      <c r="F168" s="1">
        <f t="shared" ref="F168:BQ168" si="165">E168+F41-F106</f>
        <v>0</v>
      </c>
      <c r="G168" s="1">
        <f t="shared" si="165"/>
        <v>0</v>
      </c>
      <c r="H168" s="1">
        <f t="shared" si="165"/>
        <v>0</v>
      </c>
      <c r="I168" s="1">
        <f t="shared" si="165"/>
        <v>0</v>
      </c>
      <c r="J168" s="1">
        <f t="shared" si="165"/>
        <v>0</v>
      </c>
      <c r="K168" s="1">
        <f t="shared" si="165"/>
        <v>0</v>
      </c>
      <c r="L168" s="1">
        <f t="shared" si="165"/>
        <v>0</v>
      </c>
      <c r="M168" s="1">
        <f t="shared" si="165"/>
        <v>0</v>
      </c>
      <c r="N168" s="1">
        <f t="shared" si="165"/>
        <v>0</v>
      </c>
      <c r="O168" s="1">
        <f t="shared" si="165"/>
        <v>0</v>
      </c>
      <c r="P168" s="1">
        <f t="shared" si="165"/>
        <v>0</v>
      </c>
      <c r="Q168" s="1">
        <f t="shared" si="165"/>
        <v>0</v>
      </c>
      <c r="R168" s="1">
        <f t="shared" si="165"/>
        <v>0</v>
      </c>
      <c r="S168" s="1">
        <f t="shared" si="165"/>
        <v>0</v>
      </c>
      <c r="T168" s="1">
        <f t="shared" si="165"/>
        <v>0</v>
      </c>
      <c r="U168" s="1">
        <f t="shared" si="165"/>
        <v>0</v>
      </c>
      <c r="V168" s="1">
        <f t="shared" si="165"/>
        <v>0</v>
      </c>
      <c r="W168" s="1">
        <f t="shared" si="165"/>
        <v>0</v>
      </c>
      <c r="X168" s="1">
        <f t="shared" si="165"/>
        <v>0</v>
      </c>
      <c r="Y168" s="1">
        <f t="shared" si="165"/>
        <v>0</v>
      </c>
      <c r="Z168" s="1">
        <f t="shared" si="165"/>
        <v>0</v>
      </c>
      <c r="AA168" s="1">
        <f t="shared" si="165"/>
        <v>0</v>
      </c>
      <c r="AB168" s="1">
        <f t="shared" si="165"/>
        <v>0</v>
      </c>
      <c r="AC168" s="1">
        <f t="shared" si="165"/>
        <v>0</v>
      </c>
      <c r="AD168" s="1">
        <f t="shared" si="165"/>
        <v>0</v>
      </c>
      <c r="AE168" s="1">
        <f t="shared" si="165"/>
        <v>0</v>
      </c>
      <c r="AF168" s="1">
        <f t="shared" si="165"/>
        <v>0</v>
      </c>
      <c r="AG168" s="1">
        <f t="shared" si="165"/>
        <v>0</v>
      </c>
      <c r="AH168" s="1">
        <f t="shared" si="165"/>
        <v>0</v>
      </c>
      <c r="AI168" s="1">
        <f t="shared" si="165"/>
        <v>0</v>
      </c>
      <c r="AJ168" s="1">
        <f t="shared" si="165"/>
        <v>0</v>
      </c>
      <c r="AK168" s="1">
        <f t="shared" si="165"/>
        <v>0</v>
      </c>
      <c r="AL168" s="1">
        <f t="shared" si="165"/>
        <v>0</v>
      </c>
      <c r="AM168" s="1">
        <f t="shared" si="165"/>
        <v>0</v>
      </c>
      <c r="AN168" s="1">
        <f t="shared" si="165"/>
        <v>0</v>
      </c>
      <c r="AO168" s="1">
        <f t="shared" si="165"/>
        <v>0</v>
      </c>
      <c r="AP168" s="1">
        <f t="shared" si="165"/>
        <v>0</v>
      </c>
      <c r="AQ168" s="1">
        <f t="shared" si="165"/>
        <v>0</v>
      </c>
      <c r="AR168" s="1">
        <f t="shared" si="165"/>
        <v>0</v>
      </c>
      <c r="AS168" s="1">
        <f t="shared" si="165"/>
        <v>0</v>
      </c>
      <c r="AT168" s="1">
        <f t="shared" si="165"/>
        <v>0</v>
      </c>
      <c r="AU168" s="1">
        <f t="shared" si="165"/>
        <v>0</v>
      </c>
      <c r="AV168" s="1">
        <f t="shared" si="165"/>
        <v>0</v>
      </c>
      <c r="AW168" s="1">
        <f t="shared" si="165"/>
        <v>0</v>
      </c>
      <c r="AX168" s="1">
        <f t="shared" si="165"/>
        <v>0</v>
      </c>
      <c r="AY168" s="1">
        <f t="shared" si="165"/>
        <v>0</v>
      </c>
      <c r="AZ168" s="1">
        <f t="shared" si="165"/>
        <v>0</v>
      </c>
      <c r="BA168" s="1">
        <f t="shared" si="165"/>
        <v>0</v>
      </c>
      <c r="BB168" s="1">
        <f t="shared" si="165"/>
        <v>0</v>
      </c>
      <c r="BC168" s="1">
        <f t="shared" si="165"/>
        <v>0</v>
      </c>
      <c r="BD168" s="1">
        <f t="shared" si="165"/>
        <v>0</v>
      </c>
      <c r="BE168" s="1">
        <f t="shared" si="165"/>
        <v>0</v>
      </c>
      <c r="BF168" s="1">
        <f t="shared" si="165"/>
        <v>0</v>
      </c>
      <c r="BG168" s="1">
        <f t="shared" si="165"/>
        <v>0</v>
      </c>
      <c r="BH168" s="1">
        <f t="shared" si="165"/>
        <v>0</v>
      </c>
      <c r="BI168" s="1">
        <f t="shared" si="165"/>
        <v>0</v>
      </c>
      <c r="BJ168" s="1">
        <f t="shared" si="165"/>
        <v>6552</v>
      </c>
      <c r="BK168" s="1">
        <f t="shared" si="165"/>
        <v>10192</v>
      </c>
      <c r="BL168" s="1">
        <f t="shared" si="165"/>
        <v>11648</v>
      </c>
      <c r="BM168" s="1">
        <f t="shared" si="165"/>
        <v>10504</v>
      </c>
      <c r="BN168" s="1">
        <f t="shared" si="165"/>
        <v>10140</v>
      </c>
      <c r="BO168" s="1">
        <f t="shared" si="165"/>
        <v>10140</v>
      </c>
      <c r="BP168" s="1">
        <f t="shared" si="165"/>
        <v>9620</v>
      </c>
      <c r="BQ168" s="1">
        <f t="shared" si="165"/>
        <v>8164</v>
      </c>
      <c r="BR168" s="1">
        <f t="shared" ref="BR168:EC168" si="166">BQ168+BR41-BR106</f>
        <v>7488</v>
      </c>
      <c r="BS168" s="1">
        <f t="shared" si="166"/>
        <v>2184</v>
      </c>
      <c r="BT168" s="1">
        <f t="shared" si="166"/>
        <v>6396</v>
      </c>
      <c r="BU168" s="1">
        <f t="shared" si="166"/>
        <v>6396</v>
      </c>
      <c r="BV168" s="1">
        <f t="shared" si="166"/>
        <v>6396</v>
      </c>
      <c r="BW168" s="1">
        <f t="shared" si="166"/>
        <v>10504</v>
      </c>
      <c r="BX168" s="1">
        <f t="shared" si="166"/>
        <v>16796</v>
      </c>
      <c r="BY168" s="1">
        <f t="shared" si="166"/>
        <v>17576</v>
      </c>
      <c r="BZ168" s="1">
        <f t="shared" si="166"/>
        <v>21944</v>
      </c>
      <c r="CA168" s="1">
        <f t="shared" si="166"/>
        <v>27456</v>
      </c>
      <c r="CB168" s="1">
        <f t="shared" si="166"/>
        <v>27456</v>
      </c>
      <c r="CC168" s="1">
        <f t="shared" si="166"/>
        <v>27456</v>
      </c>
      <c r="CD168" s="1">
        <f t="shared" si="166"/>
        <v>31824</v>
      </c>
      <c r="CE168" s="1">
        <f t="shared" si="166"/>
        <v>39832</v>
      </c>
      <c r="CF168" s="1">
        <f t="shared" si="166"/>
        <v>42744</v>
      </c>
      <c r="CG168" s="1">
        <f t="shared" si="166"/>
        <v>42640</v>
      </c>
      <c r="CH168" s="1">
        <f t="shared" si="166"/>
        <v>42640</v>
      </c>
      <c r="CI168" s="1">
        <f t="shared" si="166"/>
        <v>42640</v>
      </c>
      <c r="CJ168" s="1">
        <f t="shared" si="166"/>
        <v>42640</v>
      </c>
      <c r="CK168" s="1">
        <f t="shared" si="166"/>
        <v>42302</v>
      </c>
      <c r="CL168" s="1">
        <f t="shared" si="166"/>
        <v>42302</v>
      </c>
      <c r="CM168" s="1">
        <f t="shared" si="166"/>
        <v>42302</v>
      </c>
      <c r="CN168" s="1">
        <f t="shared" si="166"/>
        <v>42302</v>
      </c>
      <c r="CO168" s="1">
        <f t="shared" si="166"/>
        <v>41860</v>
      </c>
      <c r="CP168" s="1">
        <f t="shared" si="166"/>
        <v>41860</v>
      </c>
      <c r="CQ168" s="1">
        <f t="shared" si="166"/>
        <v>41860</v>
      </c>
      <c r="CR168" s="1">
        <f t="shared" si="166"/>
        <v>36972</v>
      </c>
      <c r="CS168" s="1">
        <f t="shared" si="166"/>
        <v>36244</v>
      </c>
      <c r="CT168" s="1">
        <f t="shared" si="166"/>
        <v>34580</v>
      </c>
      <c r="CU168" s="1">
        <f t="shared" si="166"/>
        <v>34580</v>
      </c>
      <c r="CV168" s="1">
        <f t="shared" si="166"/>
        <v>30732</v>
      </c>
      <c r="CW168" s="1">
        <f t="shared" si="166"/>
        <v>30732</v>
      </c>
      <c r="CX168" s="1">
        <f t="shared" si="166"/>
        <v>30732</v>
      </c>
      <c r="CY168" s="1">
        <f t="shared" si="166"/>
        <v>30732</v>
      </c>
      <c r="CZ168" s="1">
        <f t="shared" si="166"/>
        <v>30732</v>
      </c>
      <c r="DA168" s="1">
        <f t="shared" si="166"/>
        <v>30732</v>
      </c>
      <c r="DB168" s="1">
        <f t="shared" si="166"/>
        <v>30732</v>
      </c>
      <c r="DC168" s="1">
        <f t="shared" si="166"/>
        <v>30732</v>
      </c>
      <c r="DD168" s="1">
        <f t="shared" si="166"/>
        <v>30732</v>
      </c>
      <c r="DE168" s="1">
        <f t="shared" si="166"/>
        <v>30732</v>
      </c>
      <c r="DF168" s="1">
        <f t="shared" si="166"/>
        <v>30732</v>
      </c>
      <c r="DG168" s="1">
        <f t="shared" si="166"/>
        <v>30732</v>
      </c>
      <c r="DH168" s="1">
        <f t="shared" si="166"/>
        <v>30732</v>
      </c>
      <c r="DI168" s="1">
        <f t="shared" si="166"/>
        <v>30732</v>
      </c>
      <c r="DJ168" s="1">
        <f t="shared" si="166"/>
        <v>30732</v>
      </c>
      <c r="DK168" s="1">
        <f t="shared" si="166"/>
        <v>30732</v>
      </c>
      <c r="DL168" s="1">
        <f t="shared" si="166"/>
        <v>30732</v>
      </c>
      <c r="DM168" s="1">
        <f t="shared" si="166"/>
        <v>30732</v>
      </c>
      <c r="DN168" s="1">
        <f t="shared" si="166"/>
        <v>30732</v>
      </c>
      <c r="DO168" s="1">
        <f t="shared" si="166"/>
        <v>30732</v>
      </c>
      <c r="DP168" s="1">
        <f t="shared" si="166"/>
        <v>30732</v>
      </c>
      <c r="DQ168" s="1">
        <f t="shared" si="166"/>
        <v>30732</v>
      </c>
      <c r="DR168" s="1">
        <f t="shared" si="166"/>
        <v>30732</v>
      </c>
      <c r="DS168" s="1">
        <f t="shared" si="166"/>
        <v>30732</v>
      </c>
      <c r="DT168" s="1">
        <f t="shared" si="166"/>
        <v>30732</v>
      </c>
      <c r="DU168" s="1">
        <f t="shared" si="166"/>
        <v>30732</v>
      </c>
      <c r="DV168" s="1">
        <f t="shared" si="166"/>
        <v>30732</v>
      </c>
      <c r="DW168" s="1">
        <f t="shared" si="166"/>
        <v>30732</v>
      </c>
      <c r="DX168" s="1">
        <f t="shared" si="166"/>
        <v>30732</v>
      </c>
      <c r="DY168" s="1">
        <f t="shared" si="166"/>
        <v>30732</v>
      </c>
      <c r="DZ168" s="1">
        <f t="shared" si="166"/>
        <v>30732</v>
      </c>
      <c r="EA168" s="1">
        <f t="shared" si="166"/>
        <v>30732</v>
      </c>
      <c r="EB168" s="1">
        <f t="shared" si="166"/>
        <v>30732</v>
      </c>
      <c r="EC168" s="1">
        <f t="shared" si="166"/>
        <v>30732</v>
      </c>
      <c r="ED168" s="1">
        <f t="shared" ref="ED168:GO168" si="167">EC168+ED41-ED106</f>
        <v>30732</v>
      </c>
      <c r="EE168" s="1">
        <f t="shared" si="167"/>
        <v>30732</v>
      </c>
      <c r="EF168" s="1">
        <f t="shared" si="167"/>
        <v>30732</v>
      </c>
      <c r="EG168" s="1">
        <f t="shared" si="167"/>
        <v>30732</v>
      </c>
      <c r="EH168" s="1">
        <f t="shared" si="167"/>
        <v>30732</v>
      </c>
      <c r="EI168" s="1">
        <f t="shared" si="167"/>
        <v>30732</v>
      </c>
      <c r="EJ168" s="1">
        <f t="shared" si="167"/>
        <v>30732</v>
      </c>
      <c r="EK168" s="1">
        <f t="shared" si="167"/>
        <v>30732</v>
      </c>
      <c r="EL168" s="1">
        <f t="shared" si="167"/>
        <v>30732</v>
      </c>
      <c r="EM168" s="1">
        <f t="shared" si="167"/>
        <v>30732</v>
      </c>
      <c r="EN168" s="1">
        <f t="shared" si="167"/>
        <v>30732</v>
      </c>
      <c r="EO168" s="1">
        <f t="shared" si="167"/>
        <v>30732</v>
      </c>
      <c r="EP168" s="1">
        <f t="shared" si="167"/>
        <v>30732</v>
      </c>
      <c r="EQ168" s="1">
        <f t="shared" si="167"/>
        <v>30732</v>
      </c>
      <c r="ER168" s="1">
        <f t="shared" si="167"/>
        <v>30732</v>
      </c>
      <c r="ES168" s="1">
        <f t="shared" si="167"/>
        <v>30732</v>
      </c>
      <c r="ET168" s="1">
        <f t="shared" si="167"/>
        <v>30732</v>
      </c>
      <c r="EU168" s="1">
        <f t="shared" si="167"/>
        <v>30732</v>
      </c>
      <c r="EV168" s="1">
        <f t="shared" si="167"/>
        <v>30732</v>
      </c>
      <c r="EW168" s="1">
        <f t="shared" si="167"/>
        <v>30732</v>
      </c>
      <c r="EX168" s="1">
        <f t="shared" si="167"/>
        <v>30732</v>
      </c>
      <c r="EY168" s="1">
        <f t="shared" si="167"/>
        <v>30732</v>
      </c>
      <c r="EZ168" s="1">
        <f t="shared" si="167"/>
        <v>30732</v>
      </c>
      <c r="FA168" s="1">
        <f t="shared" si="167"/>
        <v>30732</v>
      </c>
      <c r="FB168" s="1">
        <f t="shared" si="167"/>
        <v>30732</v>
      </c>
      <c r="FC168" s="1">
        <f t="shared" si="167"/>
        <v>30732</v>
      </c>
      <c r="FD168" s="1">
        <f t="shared" si="167"/>
        <v>30732</v>
      </c>
      <c r="FE168" s="1">
        <f t="shared" si="167"/>
        <v>30732</v>
      </c>
      <c r="FF168" s="1">
        <f t="shared" si="167"/>
        <v>30732</v>
      </c>
      <c r="FG168" s="1">
        <f t="shared" si="167"/>
        <v>30732</v>
      </c>
      <c r="FH168" s="1">
        <f t="shared" si="167"/>
        <v>30732</v>
      </c>
      <c r="FI168" s="1">
        <f t="shared" si="167"/>
        <v>30732</v>
      </c>
      <c r="FJ168" s="1">
        <f t="shared" si="167"/>
        <v>30732</v>
      </c>
      <c r="FK168" s="1">
        <f t="shared" si="167"/>
        <v>30732</v>
      </c>
      <c r="FL168" s="1">
        <f t="shared" si="167"/>
        <v>30732</v>
      </c>
      <c r="FM168" s="1">
        <f t="shared" si="167"/>
        <v>30732</v>
      </c>
      <c r="FN168" s="1">
        <f t="shared" si="167"/>
        <v>30732</v>
      </c>
      <c r="FO168" s="1">
        <f t="shared" si="167"/>
        <v>30732</v>
      </c>
      <c r="FP168" s="1">
        <f t="shared" si="167"/>
        <v>30732</v>
      </c>
      <c r="FQ168" s="1">
        <f t="shared" si="167"/>
        <v>30732</v>
      </c>
      <c r="FR168" s="1">
        <f t="shared" si="167"/>
        <v>30732</v>
      </c>
      <c r="FS168" s="1">
        <f t="shared" si="167"/>
        <v>30732</v>
      </c>
      <c r="FT168" s="1">
        <f t="shared" si="167"/>
        <v>30732</v>
      </c>
      <c r="FU168" s="1">
        <f t="shared" si="167"/>
        <v>30732</v>
      </c>
      <c r="FV168" s="1">
        <f t="shared" si="167"/>
        <v>30732</v>
      </c>
      <c r="FW168" s="1">
        <f t="shared" si="167"/>
        <v>30732</v>
      </c>
      <c r="FX168" s="1">
        <f t="shared" si="167"/>
        <v>30732</v>
      </c>
      <c r="FY168" s="1">
        <f t="shared" si="167"/>
        <v>30732</v>
      </c>
      <c r="FZ168" s="1">
        <f t="shared" si="167"/>
        <v>30732</v>
      </c>
      <c r="GA168" s="1">
        <f t="shared" si="167"/>
        <v>30732</v>
      </c>
      <c r="GB168" s="1">
        <f t="shared" si="167"/>
        <v>30732</v>
      </c>
      <c r="GC168" s="1">
        <f t="shared" si="167"/>
        <v>30732</v>
      </c>
      <c r="GD168" s="1">
        <f t="shared" si="167"/>
        <v>30732</v>
      </c>
      <c r="GE168" s="1">
        <f t="shared" si="167"/>
        <v>30732</v>
      </c>
      <c r="GF168" s="1">
        <f t="shared" si="167"/>
        <v>30732</v>
      </c>
      <c r="GG168" s="1">
        <f t="shared" si="167"/>
        <v>30732</v>
      </c>
      <c r="GH168" s="1">
        <f t="shared" si="167"/>
        <v>30732</v>
      </c>
      <c r="GI168" s="1">
        <f t="shared" si="167"/>
        <v>30732</v>
      </c>
      <c r="GJ168" s="1">
        <f t="shared" si="167"/>
        <v>30732</v>
      </c>
      <c r="GK168" s="1">
        <f t="shared" si="167"/>
        <v>30732</v>
      </c>
      <c r="GL168" s="1">
        <f t="shared" si="167"/>
        <v>30732</v>
      </c>
      <c r="GM168" s="1">
        <f t="shared" si="167"/>
        <v>30732</v>
      </c>
      <c r="GN168" s="1">
        <f t="shared" si="167"/>
        <v>30732</v>
      </c>
      <c r="GO168" s="1">
        <f t="shared" si="167"/>
        <v>30732</v>
      </c>
      <c r="GP168" s="1">
        <f t="shared" ref="GP168:GY168" si="168">GO168+GP41-GP106</f>
        <v>30732</v>
      </c>
      <c r="GQ168" s="1">
        <f t="shared" si="168"/>
        <v>30732</v>
      </c>
      <c r="GR168" s="1">
        <f t="shared" si="168"/>
        <v>30732</v>
      </c>
      <c r="GS168" s="1">
        <f t="shared" si="168"/>
        <v>30732</v>
      </c>
      <c r="GT168" s="1">
        <f t="shared" si="168"/>
        <v>30732</v>
      </c>
      <c r="GU168" s="1">
        <f t="shared" si="168"/>
        <v>30732</v>
      </c>
      <c r="GV168" s="1">
        <f t="shared" si="168"/>
        <v>30732</v>
      </c>
      <c r="GW168" s="1">
        <f t="shared" si="168"/>
        <v>30732</v>
      </c>
      <c r="GX168" s="1">
        <f t="shared" si="168"/>
        <v>30732</v>
      </c>
      <c r="GY168" s="1">
        <f t="shared" si="168"/>
        <v>30732</v>
      </c>
    </row>
    <row r="169" spans="1:207" hidden="1">
      <c r="A169" s="4" t="s">
        <v>937</v>
      </c>
      <c r="B169" s="3">
        <f t="shared" si="103"/>
        <v>46213128</v>
      </c>
      <c r="C169" s="3" t="str">
        <f t="shared" si="103"/>
        <v>Q.PEAK DUO BLK-G6P+/AC</v>
      </c>
      <c r="D169" s="2" t="str">
        <f t="shared" si="103"/>
        <v>340</v>
      </c>
      <c r="E169" s="1">
        <f t="shared" si="148"/>
        <v>0</v>
      </c>
      <c r="F169" s="1">
        <f t="shared" ref="F169:BQ169" si="169">E169+F42-F107</f>
        <v>0</v>
      </c>
      <c r="G169" s="1">
        <f t="shared" si="169"/>
        <v>0</v>
      </c>
      <c r="H169" s="1">
        <f t="shared" si="169"/>
        <v>0</v>
      </c>
      <c r="I169" s="1">
        <f t="shared" si="169"/>
        <v>0</v>
      </c>
      <c r="J169" s="1">
        <f t="shared" si="169"/>
        <v>0</v>
      </c>
      <c r="K169" s="1">
        <f t="shared" si="169"/>
        <v>0</v>
      </c>
      <c r="L169" s="1">
        <f t="shared" si="169"/>
        <v>0</v>
      </c>
      <c r="M169" s="1">
        <f t="shared" si="169"/>
        <v>0</v>
      </c>
      <c r="N169" s="1">
        <f t="shared" si="169"/>
        <v>0</v>
      </c>
      <c r="O169" s="1">
        <f t="shared" si="169"/>
        <v>0</v>
      </c>
      <c r="P169" s="1">
        <f t="shared" si="169"/>
        <v>0</v>
      </c>
      <c r="Q169" s="1">
        <f t="shared" si="169"/>
        <v>0</v>
      </c>
      <c r="R169" s="1">
        <f t="shared" si="169"/>
        <v>0</v>
      </c>
      <c r="S169" s="1">
        <f t="shared" si="169"/>
        <v>0</v>
      </c>
      <c r="T169" s="1">
        <f t="shared" si="169"/>
        <v>0</v>
      </c>
      <c r="U169" s="1">
        <f t="shared" si="169"/>
        <v>0</v>
      </c>
      <c r="V169" s="1">
        <f t="shared" si="169"/>
        <v>0</v>
      </c>
      <c r="W169" s="1">
        <f t="shared" si="169"/>
        <v>0</v>
      </c>
      <c r="X169" s="1">
        <f t="shared" si="169"/>
        <v>0</v>
      </c>
      <c r="Y169" s="1">
        <f t="shared" si="169"/>
        <v>0</v>
      </c>
      <c r="Z169" s="1">
        <f t="shared" si="169"/>
        <v>0</v>
      </c>
      <c r="AA169" s="1">
        <f t="shared" si="169"/>
        <v>0</v>
      </c>
      <c r="AB169" s="1">
        <f t="shared" si="169"/>
        <v>0</v>
      </c>
      <c r="AC169" s="1">
        <f t="shared" si="169"/>
        <v>0</v>
      </c>
      <c r="AD169" s="1">
        <f t="shared" si="169"/>
        <v>0</v>
      </c>
      <c r="AE169" s="1">
        <f t="shared" si="169"/>
        <v>0</v>
      </c>
      <c r="AF169" s="1">
        <f t="shared" si="169"/>
        <v>0</v>
      </c>
      <c r="AG169" s="1">
        <f t="shared" si="169"/>
        <v>0</v>
      </c>
      <c r="AH169" s="1">
        <f t="shared" si="169"/>
        <v>0</v>
      </c>
      <c r="AI169" s="1">
        <f t="shared" si="169"/>
        <v>0</v>
      </c>
      <c r="AJ169" s="1">
        <f t="shared" si="169"/>
        <v>0</v>
      </c>
      <c r="AK169" s="1">
        <f t="shared" si="169"/>
        <v>0</v>
      </c>
      <c r="AL169" s="1">
        <f t="shared" si="169"/>
        <v>0</v>
      </c>
      <c r="AM169" s="1">
        <f t="shared" si="169"/>
        <v>0</v>
      </c>
      <c r="AN169" s="1">
        <f t="shared" si="169"/>
        <v>0</v>
      </c>
      <c r="AO169" s="1">
        <f t="shared" si="169"/>
        <v>0</v>
      </c>
      <c r="AP169" s="1">
        <f t="shared" si="169"/>
        <v>0</v>
      </c>
      <c r="AQ169" s="1">
        <f t="shared" si="169"/>
        <v>0</v>
      </c>
      <c r="AR169" s="1">
        <f t="shared" si="169"/>
        <v>0</v>
      </c>
      <c r="AS169" s="1">
        <f t="shared" si="169"/>
        <v>0</v>
      </c>
      <c r="AT169" s="1">
        <f t="shared" si="169"/>
        <v>0</v>
      </c>
      <c r="AU169" s="1">
        <f t="shared" si="169"/>
        <v>0</v>
      </c>
      <c r="AV169" s="1">
        <f t="shared" si="169"/>
        <v>0</v>
      </c>
      <c r="AW169" s="1">
        <f t="shared" si="169"/>
        <v>0</v>
      </c>
      <c r="AX169" s="1">
        <f t="shared" si="169"/>
        <v>0</v>
      </c>
      <c r="AY169" s="1">
        <f t="shared" si="169"/>
        <v>0</v>
      </c>
      <c r="AZ169" s="1">
        <f t="shared" si="169"/>
        <v>0</v>
      </c>
      <c r="BA169" s="1">
        <f t="shared" si="169"/>
        <v>0</v>
      </c>
      <c r="BB169" s="1">
        <f t="shared" si="169"/>
        <v>0</v>
      </c>
      <c r="BC169" s="1">
        <f t="shared" si="169"/>
        <v>0</v>
      </c>
      <c r="BD169" s="1">
        <f t="shared" si="169"/>
        <v>0</v>
      </c>
      <c r="BE169" s="1">
        <f t="shared" si="169"/>
        <v>0</v>
      </c>
      <c r="BF169" s="1">
        <f t="shared" si="169"/>
        <v>0</v>
      </c>
      <c r="BG169" s="1">
        <f t="shared" si="169"/>
        <v>0</v>
      </c>
      <c r="BH169" s="1">
        <f t="shared" si="169"/>
        <v>0</v>
      </c>
      <c r="BI169" s="1">
        <f t="shared" si="169"/>
        <v>0</v>
      </c>
      <c r="BJ169" s="1">
        <f t="shared" si="169"/>
        <v>105</v>
      </c>
      <c r="BK169" s="1">
        <f t="shared" si="169"/>
        <v>105</v>
      </c>
      <c r="BL169" s="1">
        <f t="shared" si="169"/>
        <v>105</v>
      </c>
      <c r="BM169" s="1">
        <f t="shared" si="169"/>
        <v>105</v>
      </c>
      <c r="BN169" s="1">
        <f t="shared" si="169"/>
        <v>105</v>
      </c>
      <c r="BO169" s="1">
        <f t="shared" si="169"/>
        <v>105</v>
      </c>
      <c r="BP169" s="1">
        <f t="shared" si="169"/>
        <v>105</v>
      </c>
      <c r="BQ169" s="1">
        <f t="shared" si="169"/>
        <v>0</v>
      </c>
      <c r="BR169" s="1">
        <f t="shared" ref="BR169:EC169" si="170">BQ169+BR42-BR107</f>
        <v>0</v>
      </c>
      <c r="BS169" s="1">
        <f t="shared" si="170"/>
        <v>0</v>
      </c>
      <c r="BT169" s="1">
        <f t="shared" si="170"/>
        <v>0</v>
      </c>
      <c r="BU169" s="1">
        <f t="shared" si="170"/>
        <v>0</v>
      </c>
      <c r="BV169" s="1">
        <f t="shared" si="170"/>
        <v>0</v>
      </c>
      <c r="BW169" s="1">
        <f t="shared" si="170"/>
        <v>0</v>
      </c>
      <c r="BX169" s="1">
        <f t="shared" si="170"/>
        <v>0</v>
      </c>
      <c r="BY169" s="1">
        <f t="shared" si="170"/>
        <v>0</v>
      </c>
      <c r="BZ169" s="1">
        <f t="shared" si="170"/>
        <v>0</v>
      </c>
      <c r="CA169" s="1">
        <f t="shared" si="170"/>
        <v>0</v>
      </c>
      <c r="CB169" s="1">
        <f t="shared" si="170"/>
        <v>0</v>
      </c>
      <c r="CC169" s="1">
        <f t="shared" si="170"/>
        <v>0</v>
      </c>
      <c r="CD169" s="1">
        <f t="shared" si="170"/>
        <v>0</v>
      </c>
      <c r="CE169" s="1">
        <f t="shared" si="170"/>
        <v>0</v>
      </c>
      <c r="CF169" s="1">
        <f t="shared" si="170"/>
        <v>0</v>
      </c>
      <c r="CG169" s="1">
        <f t="shared" si="170"/>
        <v>0</v>
      </c>
      <c r="CH169" s="1">
        <f t="shared" si="170"/>
        <v>0</v>
      </c>
      <c r="CI169" s="1">
        <f t="shared" si="170"/>
        <v>0</v>
      </c>
      <c r="CJ169" s="1">
        <f t="shared" si="170"/>
        <v>0</v>
      </c>
      <c r="CK169" s="1">
        <f t="shared" si="170"/>
        <v>0</v>
      </c>
      <c r="CL169" s="1">
        <f t="shared" si="170"/>
        <v>0</v>
      </c>
      <c r="CM169" s="1">
        <f t="shared" si="170"/>
        <v>0</v>
      </c>
      <c r="CN169" s="1">
        <f t="shared" si="170"/>
        <v>0</v>
      </c>
      <c r="CO169" s="1">
        <f t="shared" si="170"/>
        <v>0</v>
      </c>
      <c r="CP169" s="1">
        <f t="shared" si="170"/>
        <v>0</v>
      </c>
      <c r="CQ169" s="1">
        <f t="shared" si="170"/>
        <v>0</v>
      </c>
      <c r="CR169" s="1">
        <f t="shared" si="170"/>
        <v>0</v>
      </c>
      <c r="CS169" s="1">
        <f t="shared" si="170"/>
        <v>0</v>
      </c>
      <c r="CT169" s="1">
        <f t="shared" si="170"/>
        <v>0</v>
      </c>
      <c r="CU169" s="1">
        <f t="shared" si="170"/>
        <v>0</v>
      </c>
      <c r="CV169" s="1">
        <f t="shared" si="170"/>
        <v>0</v>
      </c>
      <c r="CW169" s="1">
        <f t="shared" si="170"/>
        <v>0</v>
      </c>
      <c r="CX169" s="1">
        <f t="shared" si="170"/>
        <v>0</v>
      </c>
      <c r="CY169" s="1">
        <f t="shared" si="170"/>
        <v>0</v>
      </c>
      <c r="CZ169" s="1">
        <f t="shared" si="170"/>
        <v>0</v>
      </c>
      <c r="DA169" s="1">
        <f t="shared" si="170"/>
        <v>0</v>
      </c>
      <c r="DB169" s="1">
        <f t="shared" si="170"/>
        <v>0</v>
      </c>
      <c r="DC169" s="1">
        <f t="shared" si="170"/>
        <v>0</v>
      </c>
      <c r="DD169" s="1">
        <f t="shared" si="170"/>
        <v>0</v>
      </c>
      <c r="DE169" s="1">
        <f t="shared" si="170"/>
        <v>0</v>
      </c>
      <c r="DF169" s="1">
        <f t="shared" si="170"/>
        <v>0</v>
      </c>
      <c r="DG169" s="1">
        <f t="shared" si="170"/>
        <v>0</v>
      </c>
      <c r="DH169" s="1">
        <f t="shared" si="170"/>
        <v>0</v>
      </c>
      <c r="DI169" s="1">
        <f t="shared" si="170"/>
        <v>0</v>
      </c>
      <c r="DJ169" s="1">
        <f t="shared" si="170"/>
        <v>0</v>
      </c>
      <c r="DK169" s="1">
        <f t="shared" si="170"/>
        <v>0</v>
      </c>
      <c r="DL169" s="1">
        <f t="shared" si="170"/>
        <v>0</v>
      </c>
      <c r="DM169" s="1">
        <f t="shared" si="170"/>
        <v>0</v>
      </c>
      <c r="DN169" s="1">
        <f t="shared" si="170"/>
        <v>0</v>
      </c>
      <c r="DO169" s="1">
        <f t="shared" si="170"/>
        <v>0</v>
      </c>
      <c r="DP169" s="1">
        <f t="shared" si="170"/>
        <v>0</v>
      </c>
      <c r="DQ169" s="1">
        <f t="shared" si="170"/>
        <v>0</v>
      </c>
      <c r="DR169" s="1">
        <f t="shared" si="170"/>
        <v>0</v>
      </c>
      <c r="DS169" s="1">
        <f t="shared" si="170"/>
        <v>0</v>
      </c>
      <c r="DT169" s="1">
        <f t="shared" si="170"/>
        <v>0</v>
      </c>
      <c r="DU169" s="1">
        <f t="shared" si="170"/>
        <v>0</v>
      </c>
      <c r="DV169" s="1">
        <f t="shared" si="170"/>
        <v>0</v>
      </c>
      <c r="DW169" s="1">
        <f t="shared" si="170"/>
        <v>0</v>
      </c>
      <c r="DX169" s="1">
        <f t="shared" si="170"/>
        <v>0</v>
      </c>
      <c r="DY169" s="1">
        <f t="shared" si="170"/>
        <v>0</v>
      </c>
      <c r="DZ169" s="1">
        <f t="shared" si="170"/>
        <v>0</v>
      </c>
      <c r="EA169" s="1">
        <f t="shared" si="170"/>
        <v>0</v>
      </c>
      <c r="EB169" s="1">
        <f t="shared" si="170"/>
        <v>0</v>
      </c>
      <c r="EC169" s="1">
        <f t="shared" si="170"/>
        <v>0</v>
      </c>
      <c r="ED169" s="1">
        <f t="shared" ref="ED169:GO169" si="171">EC169+ED42-ED107</f>
        <v>0</v>
      </c>
      <c r="EE169" s="1">
        <f t="shared" si="171"/>
        <v>0</v>
      </c>
      <c r="EF169" s="1">
        <f t="shared" si="171"/>
        <v>0</v>
      </c>
      <c r="EG169" s="1">
        <f t="shared" si="171"/>
        <v>0</v>
      </c>
      <c r="EH169" s="1">
        <f t="shared" si="171"/>
        <v>0</v>
      </c>
      <c r="EI169" s="1">
        <f t="shared" si="171"/>
        <v>0</v>
      </c>
      <c r="EJ169" s="1">
        <f t="shared" si="171"/>
        <v>0</v>
      </c>
      <c r="EK169" s="1">
        <f t="shared" si="171"/>
        <v>0</v>
      </c>
      <c r="EL169" s="1">
        <f t="shared" si="171"/>
        <v>0</v>
      </c>
      <c r="EM169" s="1">
        <f t="shared" si="171"/>
        <v>0</v>
      </c>
      <c r="EN169" s="1">
        <f t="shared" si="171"/>
        <v>0</v>
      </c>
      <c r="EO169" s="1">
        <f t="shared" si="171"/>
        <v>0</v>
      </c>
      <c r="EP169" s="1">
        <f t="shared" si="171"/>
        <v>0</v>
      </c>
      <c r="EQ169" s="1">
        <f t="shared" si="171"/>
        <v>0</v>
      </c>
      <c r="ER169" s="1">
        <f t="shared" si="171"/>
        <v>0</v>
      </c>
      <c r="ES169" s="1">
        <f t="shared" si="171"/>
        <v>0</v>
      </c>
      <c r="ET169" s="1">
        <f t="shared" si="171"/>
        <v>0</v>
      </c>
      <c r="EU169" s="1">
        <f t="shared" si="171"/>
        <v>0</v>
      </c>
      <c r="EV169" s="1">
        <f t="shared" si="171"/>
        <v>0</v>
      </c>
      <c r="EW169" s="1">
        <f t="shared" si="171"/>
        <v>0</v>
      </c>
      <c r="EX169" s="1">
        <f t="shared" si="171"/>
        <v>0</v>
      </c>
      <c r="EY169" s="1">
        <f t="shared" si="171"/>
        <v>0</v>
      </c>
      <c r="EZ169" s="1">
        <f t="shared" si="171"/>
        <v>0</v>
      </c>
      <c r="FA169" s="1">
        <f t="shared" si="171"/>
        <v>0</v>
      </c>
      <c r="FB169" s="1">
        <f t="shared" si="171"/>
        <v>0</v>
      </c>
      <c r="FC169" s="1">
        <f t="shared" si="171"/>
        <v>0</v>
      </c>
      <c r="FD169" s="1">
        <f t="shared" si="171"/>
        <v>0</v>
      </c>
      <c r="FE169" s="1">
        <f t="shared" si="171"/>
        <v>0</v>
      </c>
      <c r="FF169" s="1">
        <f t="shared" si="171"/>
        <v>0</v>
      </c>
      <c r="FG169" s="1">
        <f t="shared" si="171"/>
        <v>0</v>
      </c>
      <c r="FH169" s="1">
        <f t="shared" si="171"/>
        <v>0</v>
      </c>
      <c r="FI169" s="1">
        <f t="shared" si="171"/>
        <v>0</v>
      </c>
      <c r="FJ169" s="1">
        <f t="shared" si="171"/>
        <v>0</v>
      </c>
      <c r="FK169" s="1">
        <f t="shared" si="171"/>
        <v>0</v>
      </c>
      <c r="FL169" s="1">
        <f t="shared" si="171"/>
        <v>0</v>
      </c>
      <c r="FM169" s="1">
        <f t="shared" si="171"/>
        <v>0</v>
      </c>
      <c r="FN169" s="1">
        <f t="shared" si="171"/>
        <v>0</v>
      </c>
      <c r="FO169" s="1">
        <f t="shared" si="171"/>
        <v>0</v>
      </c>
      <c r="FP169" s="1">
        <f t="shared" si="171"/>
        <v>0</v>
      </c>
      <c r="FQ169" s="1">
        <f t="shared" si="171"/>
        <v>0</v>
      </c>
      <c r="FR169" s="1">
        <f t="shared" si="171"/>
        <v>0</v>
      </c>
      <c r="FS169" s="1">
        <f t="shared" si="171"/>
        <v>0</v>
      </c>
      <c r="FT169" s="1">
        <f t="shared" si="171"/>
        <v>0</v>
      </c>
      <c r="FU169" s="1">
        <f t="shared" si="171"/>
        <v>0</v>
      </c>
      <c r="FV169" s="1">
        <f t="shared" si="171"/>
        <v>0</v>
      </c>
      <c r="FW169" s="1">
        <f t="shared" si="171"/>
        <v>0</v>
      </c>
      <c r="FX169" s="1">
        <f t="shared" si="171"/>
        <v>0</v>
      </c>
      <c r="FY169" s="1">
        <f t="shared" si="171"/>
        <v>0</v>
      </c>
      <c r="FZ169" s="1">
        <f t="shared" si="171"/>
        <v>0</v>
      </c>
      <c r="GA169" s="1">
        <f t="shared" si="171"/>
        <v>0</v>
      </c>
      <c r="GB169" s="1">
        <f t="shared" si="171"/>
        <v>0</v>
      </c>
      <c r="GC169" s="1">
        <f t="shared" si="171"/>
        <v>0</v>
      </c>
      <c r="GD169" s="1">
        <f t="shared" si="171"/>
        <v>0</v>
      </c>
      <c r="GE169" s="1">
        <f t="shared" si="171"/>
        <v>0</v>
      </c>
      <c r="GF169" s="1">
        <f t="shared" si="171"/>
        <v>0</v>
      </c>
      <c r="GG169" s="1">
        <f t="shared" si="171"/>
        <v>0</v>
      </c>
      <c r="GH169" s="1">
        <f t="shared" si="171"/>
        <v>0</v>
      </c>
      <c r="GI169" s="1">
        <f t="shared" si="171"/>
        <v>0</v>
      </c>
      <c r="GJ169" s="1">
        <f t="shared" si="171"/>
        <v>0</v>
      </c>
      <c r="GK169" s="1">
        <f t="shared" si="171"/>
        <v>0</v>
      </c>
      <c r="GL169" s="1">
        <f t="shared" si="171"/>
        <v>0</v>
      </c>
      <c r="GM169" s="1">
        <f t="shared" si="171"/>
        <v>0</v>
      </c>
      <c r="GN169" s="1">
        <f t="shared" si="171"/>
        <v>0</v>
      </c>
      <c r="GO169" s="1">
        <f t="shared" si="171"/>
        <v>0</v>
      </c>
      <c r="GP169" s="1">
        <f t="shared" ref="GP169:GY169" si="172">GO169+GP42-GP107</f>
        <v>0</v>
      </c>
      <c r="GQ169" s="1">
        <f t="shared" si="172"/>
        <v>0</v>
      </c>
      <c r="GR169" s="1">
        <f t="shared" si="172"/>
        <v>0</v>
      </c>
      <c r="GS169" s="1">
        <f t="shared" si="172"/>
        <v>0</v>
      </c>
      <c r="GT169" s="1">
        <f t="shared" si="172"/>
        <v>0</v>
      </c>
      <c r="GU169" s="1">
        <f t="shared" si="172"/>
        <v>0</v>
      </c>
      <c r="GV169" s="1">
        <f t="shared" si="172"/>
        <v>0</v>
      </c>
      <c r="GW169" s="1">
        <f t="shared" si="172"/>
        <v>0</v>
      </c>
      <c r="GX169" s="1">
        <f t="shared" si="172"/>
        <v>0</v>
      </c>
      <c r="GY169" s="1">
        <f t="shared" si="172"/>
        <v>0</v>
      </c>
    </row>
    <row r="170" spans="1:207" hidden="1">
      <c r="A170" s="4" t="s">
        <v>937</v>
      </c>
      <c r="B170" s="3">
        <f t="shared" si="103"/>
        <v>46220127</v>
      </c>
      <c r="C170" s="3" t="str">
        <f t="shared" si="103"/>
        <v>Q.PEAK DUO BLK-G6P+/HL</v>
      </c>
      <c r="D170" s="2" t="str">
        <f t="shared" si="103"/>
        <v>335</v>
      </c>
      <c r="E170" s="1">
        <f t="shared" si="148"/>
        <v>0</v>
      </c>
      <c r="F170" s="1">
        <f t="shared" ref="F170:BQ170" si="173">E170+F43-F108</f>
        <v>0</v>
      </c>
      <c r="G170" s="1">
        <f t="shared" si="173"/>
        <v>0</v>
      </c>
      <c r="H170" s="1">
        <f t="shared" si="173"/>
        <v>0</v>
      </c>
      <c r="I170" s="1">
        <f t="shared" si="173"/>
        <v>0</v>
      </c>
      <c r="J170" s="1">
        <f t="shared" si="173"/>
        <v>0</v>
      </c>
      <c r="K170" s="1">
        <f t="shared" si="173"/>
        <v>0</v>
      </c>
      <c r="L170" s="1">
        <f t="shared" si="173"/>
        <v>0</v>
      </c>
      <c r="M170" s="1">
        <f t="shared" si="173"/>
        <v>0</v>
      </c>
      <c r="N170" s="1">
        <f t="shared" si="173"/>
        <v>0</v>
      </c>
      <c r="O170" s="1">
        <f t="shared" si="173"/>
        <v>0</v>
      </c>
      <c r="P170" s="1">
        <f t="shared" si="173"/>
        <v>0</v>
      </c>
      <c r="Q170" s="1">
        <f t="shared" si="173"/>
        <v>0</v>
      </c>
      <c r="R170" s="1">
        <f t="shared" si="173"/>
        <v>0</v>
      </c>
      <c r="S170" s="1">
        <f t="shared" si="173"/>
        <v>0</v>
      </c>
      <c r="T170" s="1">
        <f t="shared" si="173"/>
        <v>0</v>
      </c>
      <c r="U170" s="1">
        <f t="shared" si="173"/>
        <v>0</v>
      </c>
      <c r="V170" s="1">
        <f t="shared" si="173"/>
        <v>0</v>
      </c>
      <c r="W170" s="1">
        <f t="shared" si="173"/>
        <v>0</v>
      </c>
      <c r="X170" s="1">
        <f t="shared" si="173"/>
        <v>0</v>
      </c>
      <c r="Y170" s="1">
        <f t="shared" si="173"/>
        <v>0</v>
      </c>
      <c r="Z170" s="1">
        <f t="shared" si="173"/>
        <v>0</v>
      </c>
      <c r="AA170" s="1">
        <f t="shared" si="173"/>
        <v>0</v>
      </c>
      <c r="AB170" s="1">
        <f t="shared" si="173"/>
        <v>0</v>
      </c>
      <c r="AC170" s="1">
        <f t="shared" si="173"/>
        <v>0</v>
      </c>
      <c r="AD170" s="1">
        <f t="shared" si="173"/>
        <v>0</v>
      </c>
      <c r="AE170" s="1">
        <f t="shared" si="173"/>
        <v>0</v>
      </c>
      <c r="AF170" s="1">
        <f t="shared" si="173"/>
        <v>0</v>
      </c>
      <c r="AG170" s="1">
        <f t="shared" si="173"/>
        <v>0</v>
      </c>
      <c r="AH170" s="1">
        <f t="shared" si="173"/>
        <v>0</v>
      </c>
      <c r="AI170" s="1">
        <f t="shared" si="173"/>
        <v>0</v>
      </c>
      <c r="AJ170" s="1">
        <f t="shared" si="173"/>
        <v>0</v>
      </c>
      <c r="AK170" s="1">
        <f t="shared" si="173"/>
        <v>0</v>
      </c>
      <c r="AL170" s="1">
        <f t="shared" si="173"/>
        <v>0</v>
      </c>
      <c r="AM170" s="1">
        <f t="shared" si="173"/>
        <v>0</v>
      </c>
      <c r="AN170" s="1">
        <f t="shared" si="173"/>
        <v>0</v>
      </c>
      <c r="AO170" s="1">
        <f t="shared" si="173"/>
        <v>0</v>
      </c>
      <c r="AP170" s="1">
        <f t="shared" si="173"/>
        <v>0</v>
      </c>
      <c r="AQ170" s="1">
        <f t="shared" si="173"/>
        <v>0</v>
      </c>
      <c r="AR170" s="1">
        <f t="shared" si="173"/>
        <v>0</v>
      </c>
      <c r="AS170" s="1">
        <f t="shared" si="173"/>
        <v>0</v>
      </c>
      <c r="AT170" s="1">
        <f t="shared" si="173"/>
        <v>0</v>
      </c>
      <c r="AU170" s="1">
        <f t="shared" si="173"/>
        <v>0</v>
      </c>
      <c r="AV170" s="1">
        <f t="shared" si="173"/>
        <v>0</v>
      </c>
      <c r="AW170" s="1">
        <f t="shared" si="173"/>
        <v>0</v>
      </c>
      <c r="AX170" s="1">
        <f t="shared" si="173"/>
        <v>0</v>
      </c>
      <c r="AY170" s="1">
        <f t="shared" si="173"/>
        <v>0</v>
      </c>
      <c r="AZ170" s="1">
        <f t="shared" si="173"/>
        <v>0</v>
      </c>
      <c r="BA170" s="1">
        <f t="shared" si="173"/>
        <v>0</v>
      </c>
      <c r="BB170" s="1">
        <f t="shared" si="173"/>
        <v>0</v>
      </c>
      <c r="BC170" s="1">
        <f t="shared" si="173"/>
        <v>0</v>
      </c>
      <c r="BD170" s="1">
        <f t="shared" si="173"/>
        <v>0</v>
      </c>
      <c r="BE170" s="1">
        <f t="shared" si="173"/>
        <v>0</v>
      </c>
      <c r="BF170" s="1">
        <f t="shared" si="173"/>
        <v>0</v>
      </c>
      <c r="BG170" s="1">
        <f t="shared" si="173"/>
        <v>0</v>
      </c>
      <c r="BH170" s="1">
        <f t="shared" si="173"/>
        <v>0</v>
      </c>
      <c r="BI170" s="1">
        <f t="shared" si="173"/>
        <v>0</v>
      </c>
      <c r="BJ170" s="1">
        <f t="shared" si="173"/>
        <v>24</v>
      </c>
      <c r="BK170" s="1">
        <f t="shared" si="173"/>
        <v>24</v>
      </c>
      <c r="BL170" s="1">
        <f t="shared" si="173"/>
        <v>24</v>
      </c>
      <c r="BM170" s="1">
        <f t="shared" si="173"/>
        <v>24</v>
      </c>
      <c r="BN170" s="1">
        <f t="shared" si="173"/>
        <v>24</v>
      </c>
      <c r="BO170" s="1">
        <f t="shared" si="173"/>
        <v>24</v>
      </c>
      <c r="BP170" s="1">
        <f t="shared" si="173"/>
        <v>24</v>
      </c>
      <c r="BQ170" s="1">
        <f t="shared" si="173"/>
        <v>24</v>
      </c>
      <c r="BR170" s="1">
        <f t="shared" ref="BR170:EC170" si="174">BQ170+BR43-BR108</f>
        <v>24</v>
      </c>
      <c r="BS170" s="1">
        <f t="shared" si="174"/>
        <v>24</v>
      </c>
      <c r="BT170" s="1">
        <f t="shared" si="174"/>
        <v>24</v>
      </c>
      <c r="BU170" s="1">
        <f t="shared" si="174"/>
        <v>24</v>
      </c>
      <c r="BV170" s="1">
        <f t="shared" si="174"/>
        <v>24</v>
      </c>
      <c r="BW170" s="1">
        <f t="shared" si="174"/>
        <v>24</v>
      </c>
      <c r="BX170" s="1">
        <f t="shared" si="174"/>
        <v>24</v>
      </c>
      <c r="BY170" s="1">
        <f t="shared" si="174"/>
        <v>24</v>
      </c>
      <c r="BZ170" s="1">
        <f t="shared" si="174"/>
        <v>24</v>
      </c>
      <c r="CA170" s="1">
        <f t="shared" si="174"/>
        <v>24</v>
      </c>
      <c r="CB170" s="1">
        <f t="shared" si="174"/>
        <v>24</v>
      </c>
      <c r="CC170" s="1">
        <f t="shared" si="174"/>
        <v>24</v>
      </c>
      <c r="CD170" s="1">
        <f t="shared" si="174"/>
        <v>24</v>
      </c>
      <c r="CE170" s="1">
        <f t="shared" si="174"/>
        <v>24</v>
      </c>
      <c r="CF170" s="1">
        <f t="shared" si="174"/>
        <v>24</v>
      </c>
      <c r="CG170" s="1">
        <f t="shared" si="174"/>
        <v>24</v>
      </c>
      <c r="CH170" s="1">
        <f t="shared" si="174"/>
        <v>24</v>
      </c>
      <c r="CI170" s="1">
        <f t="shared" si="174"/>
        <v>24</v>
      </c>
      <c r="CJ170" s="1">
        <f t="shared" si="174"/>
        <v>24</v>
      </c>
      <c r="CK170" s="1">
        <f t="shared" si="174"/>
        <v>24</v>
      </c>
      <c r="CL170" s="1">
        <f t="shared" si="174"/>
        <v>24</v>
      </c>
      <c r="CM170" s="1">
        <f t="shared" si="174"/>
        <v>24</v>
      </c>
      <c r="CN170" s="1">
        <f t="shared" si="174"/>
        <v>24</v>
      </c>
      <c r="CO170" s="1">
        <f t="shared" si="174"/>
        <v>24</v>
      </c>
      <c r="CP170" s="1">
        <f t="shared" si="174"/>
        <v>24</v>
      </c>
      <c r="CQ170" s="1">
        <f t="shared" si="174"/>
        <v>24</v>
      </c>
      <c r="CR170" s="1">
        <f t="shared" si="174"/>
        <v>24</v>
      </c>
      <c r="CS170" s="1">
        <f t="shared" si="174"/>
        <v>24</v>
      </c>
      <c r="CT170" s="1">
        <f t="shared" si="174"/>
        <v>24</v>
      </c>
      <c r="CU170" s="1">
        <f t="shared" si="174"/>
        <v>24</v>
      </c>
      <c r="CV170" s="1">
        <f t="shared" si="174"/>
        <v>24</v>
      </c>
      <c r="CW170" s="1">
        <f t="shared" si="174"/>
        <v>24</v>
      </c>
      <c r="CX170" s="1">
        <f t="shared" si="174"/>
        <v>24</v>
      </c>
      <c r="CY170" s="1">
        <f t="shared" si="174"/>
        <v>24</v>
      </c>
      <c r="CZ170" s="1">
        <f t="shared" si="174"/>
        <v>24</v>
      </c>
      <c r="DA170" s="1">
        <f t="shared" si="174"/>
        <v>24</v>
      </c>
      <c r="DB170" s="1">
        <f t="shared" si="174"/>
        <v>24</v>
      </c>
      <c r="DC170" s="1">
        <f t="shared" si="174"/>
        <v>24</v>
      </c>
      <c r="DD170" s="1">
        <f t="shared" si="174"/>
        <v>24</v>
      </c>
      <c r="DE170" s="1">
        <f t="shared" si="174"/>
        <v>24</v>
      </c>
      <c r="DF170" s="1">
        <f t="shared" si="174"/>
        <v>24</v>
      </c>
      <c r="DG170" s="1">
        <f t="shared" si="174"/>
        <v>24</v>
      </c>
      <c r="DH170" s="1">
        <f t="shared" si="174"/>
        <v>24</v>
      </c>
      <c r="DI170" s="1">
        <f t="shared" si="174"/>
        <v>24</v>
      </c>
      <c r="DJ170" s="1">
        <f t="shared" si="174"/>
        <v>24</v>
      </c>
      <c r="DK170" s="1">
        <f t="shared" si="174"/>
        <v>24</v>
      </c>
      <c r="DL170" s="1">
        <f t="shared" si="174"/>
        <v>24</v>
      </c>
      <c r="DM170" s="1">
        <f t="shared" si="174"/>
        <v>24</v>
      </c>
      <c r="DN170" s="1">
        <f t="shared" si="174"/>
        <v>24</v>
      </c>
      <c r="DO170" s="1">
        <f t="shared" si="174"/>
        <v>24</v>
      </c>
      <c r="DP170" s="1">
        <f t="shared" si="174"/>
        <v>24</v>
      </c>
      <c r="DQ170" s="1">
        <f t="shared" si="174"/>
        <v>24</v>
      </c>
      <c r="DR170" s="1">
        <f t="shared" si="174"/>
        <v>24</v>
      </c>
      <c r="DS170" s="1">
        <f t="shared" si="174"/>
        <v>24</v>
      </c>
      <c r="DT170" s="1">
        <f t="shared" si="174"/>
        <v>24</v>
      </c>
      <c r="DU170" s="1">
        <f t="shared" si="174"/>
        <v>24</v>
      </c>
      <c r="DV170" s="1">
        <f t="shared" si="174"/>
        <v>24</v>
      </c>
      <c r="DW170" s="1">
        <f t="shared" si="174"/>
        <v>24</v>
      </c>
      <c r="DX170" s="1">
        <f t="shared" si="174"/>
        <v>24</v>
      </c>
      <c r="DY170" s="1">
        <f t="shared" si="174"/>
        <v>24</v>
      </c>
      <c r="DZ170" s="1">
        <f t="shared" si="174"/>
        <v>24</v>
      </c>
      <c r="EA170" s="1">
        <f t="shared" si="174"/>
        <v>24</v>
      </c>
      <c r="EB170" s="1">
        <f t="shared" si="174"/>
        <v>24</v>
      </c>
      <c r="EC170" s="1">
        <f t="shared" si="174"/>
        <v>24</v>
      </c>
      <c r="ED170" s="1">
        <f t="shared" ref="ED170:GO170" si="175">EC170+ED43-ED108</f>
        <v>24</v>
      </c>
      <c r="EE170" s="1">
        <f t="shared" si="175"/>
        <v>24</v>
      </c>
      <c r="EF170" s="1">
        <f t="shared" si="175"/>
        <v>24</v>
      </c>
      <c r="EG170" s="1">
        <f t="shared" si="175"/>
        <v>24</v>
      </c>
      <c r="EH170" s="1">
        <f t="shared" si="175"/>
        <v>24</v>
      </c>
      <c r="EI170" s="1">
        <f t="shared" si="175"/>
        <v>24</v>
      </c>
      <c r="EJ170" s="1">
        <f t="shared" si="175"/>
        <v>24</v>
      </c>
      <c r="EK170" s="1">
        <f t="shared" si="175"/>
        <v>24</v>
      </c>
      <c r="EL170" s="1">
        <f t="shared" si="175"/>
        <v>24</v>
      </c>
      <c r="EM170" s="1">
        <f t="shared" si="175"/>
        <v>24</v>
      </c>
      <c r="EN170" s="1">
        <f t="shared" si="175"/>
        <v>24</v>
      </c>
      <c r="EO170" s="1">
        <f t="shared" si="175"/>
        <v>24</v>
      </c>
      <c r="EP170" s="1">
        <f t="shared" si="175"/>
        <v>24</v>
      </c>
      <c r="EQ170" s="1">
        <f t="shared" si="175"/>
        <v>24</v>
      </c>
      <c r="ER170" s="1">
        <f t="shared" si="175"/>
        <v>24</v>
      </c>
      <c r="ES170" s="1">
        <f t="shared" si="175"/>
        <v>24</v>
      </c>
      <c r="ET170" s="1">
        <f t="shared" si="175"/>
        <v>24</v>
      </c>
      <c r="EU170" s="1">
        <f t="shared" si="175"/>
        <v>24</v>
      </c>
      <c r="EV170" s="1">
        <f t="shared" si="175"/>
        <v>24</v>
      </c>
      <c r="EW170" s="1">
        <f t="shared" si="175"/>
        <v>24</v>
      </c>
      <c r="EX170" s="1">
        <f t="shared" si="175"/>
        <v>24</v>
      </c>
      <c r="EY170" s="1">
        <f t="shared" si="175"/>
        <v>24</v>
      </c>
      <c r="EZ170" s="1">
        <f t="shared" si="175"/>
        <v>24</v>
      </c>
      <c r="FA170" s="1">
        <f t="shared" si="175"/>
        <v>24</v>
      </c>
      <c r="FB170" s="1">
        <f t="shared" si="175"/>
        <v>24</v>
      </c>
      <c r="FC170" s="1">
        <f t="shared" si="175"/>
        <v>24</v>
      </c>
      <c r="FD170" s="1">
        <f t="shared" si="175"/>
        <v>24</v>
      </c>
      <c r="FE170" s="1">
        <f t="shared" si="175"/>
        <v>24</v>
      </c>
      <c r="FF170" s="1">
        <f t="shared" si="175"/>
        <v>24</v>
      </c>
      <c r="FG170" s="1">
        <f t="shared" si="175"/>
        <v>24</v>
      </c>
      <c r="FH170" s="1">
        <f t="shared" si="175"/>
        <v>24</v>
      </c>
      <c r="FI170" s="1">
        <f t="shared" si="175"/>
        <v>24</v>
      </c>
      <c r="FJ170" s="1">
        <f t="shared" si="175"/>
        <v>24</v>
      </c>
      <c r="FK170" s="1">
        <f t="shared" si="175"/>
        <v>24</v>
      </c>
      <c r="FL170" s="1">
        <f t="shared" si="175"/>
        <v>24</v>
      </c>
      <c r="FM170" s="1">
        <f t="shared" si="175"/>
        <v>24</v>
      </c>
      <c r="FN170" s="1">
        <f t="shared" si="175"/>
        <v>24</v>
      </c>
      <c r="FO170" s="1">
        <f t="shared" si="175"/>
        <v>24</v>
      </c>
      <c r="FP170" s="1">
        <f t="shared" si="175"/>
        <v>24</v>
      </c>
      <c r="FQ170" s="1">
        <f t="shared" si="175"/>
        <v>24</v>
      </c>
      <c r="FR170" s="1">
        <f t="shared" si="175"/>
        <v>24</v>
      </c>
      <c r="FS170" s="1">
        <f t="shared" si="175"/>
        <v>24</v>
      </c>
      <c r="FT170" s="1">
        <f t="shared" si="175"/>
        <v>24</v>
      </c>
      <c r="FU170" s="1">
        <f t="shared" si="175"/>
        <v>24</v>
      </c>
      <c r="FV170" s="1">
        <f t="shared" si="175"/>
        <v>24</v>
      </c>
      <c r="FW170" s="1">
        <f t="shared" si="175"/>
        <v>24</v>
      </c>
      <c r="FX170" s="1">
        <f t="shared" si="175"/>
        <v>24</v>
      </c>
      <c r="FY170" s="1">
        <f t="shared" si="175"/>
        <v>24</v>
      </c>
      <c r="FZ170" s="1">
        <f t="shared" si="175"/>
        <v>24</v>
      </c>
      <c r="GA170" s="1">
        <f t="shared" si="175"/>
        <v>24</v>
      </c>
      <c r="GB170" s="1">
        <f t="shared" si="175"/>
        <v>24</v>
      </c>
      <c r="GC170" s="1">
        <f t="shared" si="175"/>
        <v>24</v>
      </c>
      <c r="GD170" s="1">
        <f t="shared" si="175"/>
        <v>24</v>
      </c>
      <c r="GE170" s="1">
        <f t="shared" si="175"/>
        <v>24</v>
      </c>
      <c r="GF170" s="1">
        <f t="shared" si="175"/>
        <v>24</v>
      </c>
      <c r="GG170" s="1">
        <f t="shared" si="175"/>
        <v>24</v>
      </c>
      <c r="GH170" s="1">
        <f t="shared" si="175"/>
        <v>24</v>
      </c>
      <c r="GI170" s="1">
        <f t="shared" si="175"/>
        <v>24</v>
      </c>
      <c r="GJ170" s="1">
        <f t="shared" si="175"/>
        <v>24</v>
      </c>
      <c r="GK170" s="1">
        <f t="shared" si="175"/>
        <v>24</v>
      </c>
      <c r="GL170" s="1">
        <f t="shared" si="175"/>
        <v>24</v>
      </c>
      <c r="GM170" s="1">
        <f t="shared" si="175"/>
        <v>24</v>
      </c>
      <c r="GN170" s="1">
        <f t="shared" si="175"/>
        <v>24</v>
      </c>
      <c r="GO170" s="1">
        <f t="shared" si="175"/>
        <v>24</v>
      </c>
      <c r="GP170" s="1">
        <f t="shared" ref="GP170:GY170" si="176">GO170+GP43-GP108</f>
        <v>24</v>
      </c>
      <c r="GQ170" s="1">
        <f t="shared" si="176"/>
        <v>24</v>
      </c>
      <c r="GR170" s="1">
        <f t="shared" si="176"/>
        <v>24</v>
      </c>
      <c r="GS170" s="1">
        <f t="shared" si="176"/>
        <v>24</v>
      </c>
      <c r="GT170" s="1">
        <f t="shared" si="176"/>
        <v>24</v>
      </c>
      <c r="GU170" s="1">
        <f t="shared" si="176"/>
        <v>24</v>
      </c>
      <c r="GV170" s="1">
        <f t="shared" si="176"/>
        <v>24</v>
      </c>
      <c r="GW170" s="1">
        <f t="shared" si="176"/>
        <v>24</v>
      </c>
      <c r="GX170" s="1">
        <f t="shared" si="176"/>
        <v>24</v>
      </c>
      <c r="GY170" s="1">
        <f t="shared" si="176"/>
        <v>24</v>
      </c>
    </row>
    <row r="171" spans="1:207" hidden="1">
      <c r="A171" s="4" t="s">
        <v>937</v>
      </c>
      <c r="B171" s="3">
        <f t="shared" si="103"/>
        <v>46222127</v>
      </c>
      <c r="C171" s="3" t="str">
        <f t="shared" si="103"/>
        <v>Q.PEAK DUO BLK-G6P+/HL</v>
      </c>
      <c r="D171" s="2" t="str">
        <f t="shared" si="103"/>
        <v>335</v>
      </c>
      <c r="E171" s="1">
        <f t="shared" si="148"/>
        <v>0</v>
      </c>
      <c r="F171" s="1">
        <f t="shared" ref="F171:BQ171" si="177">E171+F44-F109</f>
        <v>0</v>
      </c>
      <c r="G171" s="1">
        <f t="shared" si="177"/>
        <v>0</v>
      </c>
      <c r="H171" s="1">
        <f t="shared" si="177"/>
        <v>0</v>
      </c>
      <c r="I171" s="1">
        <f t="shared" si="177"/>
        <v>0</v>
      </c>
      <c r="J171" s="1">
        <f t="shared" si="177"/>
        <v>0</v>
      </c>
      <c r="K171" s="1">
        <f t="shared" si="177"/>
        <v>0</v>
      </c>
      <c r="L171" s="1">
        <f t="shared" si="177"/>
        <v>0</v>
      </c>
      <c r="M171" s="1">
        <f t="shared" si="177"/>
        <v>0</v>
      </c>
      <c r="N171" s="1">
        <f t="shared" si="177"/>
        <v>0</v>
      </c>
      <c r="O171" s="1">
        <f t="shared" si="177"/>
        <v>0</v>
      </c>
      <c r="P171" s="1">
        <f t="shared" si="177"/>
        <v>0</v>
      </c>
      <c r="Q171" s="1">
        <f t="shared" si="177"/>
        <v>0</v>
      </c>
      <c r="R171" s="1">
        <f t="shared" si="177"/>
        <v>0</v>
      </c>
      <c r="S171" s="1">
        <f t="shared" si="177"/>
        <v>0</v>
      </c>
      <c r="T171" s="1">
        <f t="shared" si="177"/>
        <v>0</v>
      </c>
      <c r="U171" s="1">
        <f t="shared" si="177"/>
        <v>0</v>
      </c>
      <c r="V171" s="1">
        <f t="shared" si="177"/>
        <v>0</v>
      </c>
      <c r="W171" s="1">
        <f t="shared" si="177"/>
        <v>0</v>
      </c>
      <c r="X171" s="1">
        <f t="shared" si="177"/>
        <v>0</v>
      </c>
      <c r="Y171" s="1">
        <f t="shared" si="177"/>
        <v>0</v>
      </c>
      <c r="Z171" s="1">
        <f t="shared" si="177"/>
        <v>0</v>
      </c>
      <c r="AA171" s="1">
        <f t="shared" si="177"/>
        <v>0</v>
      </c>
      <c r="AB171" s="1">
        <f t="shared" si="177"/>
        <v>0</v>
      </c>
      <c r="AC171" s="1">
        <f t="shared" si="177"/>
        <v>0</v>
      </c>
      <c r="AD171" s="1">
        <f t="shared" si="177"/>
        <v>0</v>
      </c>
      <c r="AE171" s="1">
        <f t="shared" si="177"/>
        <v>0</v>
      </c>
      <c r="AF171" s="1">
        <f t="shared" si="177"/>
        <v>0</v>
      </c>
      <c r="AG171" s="1">
        <f t="shared" si="177"/>
        <v>0</v>
      </c>
      <c r="AH171" s="1">
        <f t="shared" si="177"/>
        <v>0</v>
      </c>
      <c r="AI171" s="1">
        <f t="shared" si="177"/>
        <v>0</v>
      </c>
      <c r="AJ171" s="1">
        <f t="shared" si="177"/>
        <v>0</v>
      </c>
      <c r="AK171" s="1">
        <f t="shared" si="177"/>
        <v>0</v>
      </c>
      <c r="AL171" s="1">
        <f t="shared" si="177"/>
        <v>0</v>
      </c>
      <c r="AM171" s="1">
        <f t="shared" si="177"/>
        <v>0</v>
      </c>
      <c r="AN171" s="1">
        <f t="shared" si="177"/>
        <v>0</v>
      </c>
      <c r="AO171" s="1">
        <f t="shared" si="177"/>
        <v>0</v>
      </c>
      <c r="AP171" s="1">
        <f t="shared" si="177"/>
        <v>0</v>
      </c>
      <c r="AQ171" s="1">
        <f t="shared" si="177"/>
        <v>0</v>
      </c>
      <c r="AR171" s="1">
        <f t="shared" si="177"/>
        <v>0</v>
      </c>
      <c r="AS171" s="1">
        <f t="shared" si="177"/>
        <v>0</v>
      </c>
      <c r="AT171" s="1">
        <f t="shared" si="177"/>
        <v>0</v>
      </c>
      <c r="AU171" s="1">
        <f t="shared" si="177"/>
        <v>0</v>
      </c>
      <c r="AV171" s="1">
        <f t="shared" si="177"/>
        <v>0</v>
      </c>
      <c r="AW171" s="1">
        <f t="shared" si="177"/>
        <v>0</v>
      </c>
      <c r="AX171" s="1">
        <f t="shared" si="177"/>
        <v>0</v>
      </c>
      <c r="AY171" s="1">
        <f t="shared" si="177"/>
        <v>0</v>
      </c>
      <c r="AZ171" s="1">
        <f t="shared" si="177"/>
        <v>0</v>
      </c>
      <c r="BA171" s="1">
        <f t="shared" si="177"/>
        <v>0</v>
      </c>
      <c r="BB171" s="1">
        <f t="shared" si="177"/>
        <v>0</v>
      </c>
      <c r="BC171" s="1">
        <f t="shared" si="177"/>
        <v>0</v>
      </c>
      <c r="BD171" s="1">
        <f t="shared" si="177"/>
        <v>0</v>
      </c>
      <c r="BE171" s="1">
        <f t="shared" si="177"/>
        <v>0</v>
      </c>
      <c r="BF171" s="1">
        <f t="shared" si="177"/>
        <v>0</v>
      </c>
      <c r="BG171" s="1">
        <f t="shared" si="177"/>
        <v>0</v>
      </c>
      <c r="BH171" s="1">
        <f t="shared" si="177"/>
        <v>0</v>
      </c>
      <c r="BI171" s="1">
        <f t="shared" si="177"/>
        <v>0</v>
      </c>
      <c r="BJ171" s="1">
        <f t="shared" si="177"/>
        <v>12</v>
      </c>
      <c r="BK171" s="1">
        <f t="shared" si="177"/>
        <v>12</v>
      </c>
      <c r="BL171" s="1">
        <f t="shared" si="177"/>
        <v>12</v>
      </c>
      <c r="BM171" s="1">
        <f t="shared" si="177"/>
        <v>12</v>
      </c>
      <c r="BN171" s="1">
        <f t="shared" si="177"/>
        <v>12</v>
      </c>
      <c r="BO171" s="1">
        <f t="shared" si="177"/>
        <v>12</v>
      </c>
      <c r="BP171" s="1">
        <f t="shared" si="177"/>
        <v>12</v>
      </c>
      <c r="BQ171" s="1">
        <f t="shared" si="177"/>
        <v>12</v>
      </c>
      <c r="BR171" s="1">
        <f t="shared" ref="BR171:EC171" si="178">BQ171+BR44-BR109</f>
        <v>12</v>
      </c>
      <c r="BS171" s="1">
        <f t="shared" si="178"/>
        <v>12</v>
      </c>
      <c r="BT171" s="1">
        <f t="shared" si="178"/>
        <v>12</v>
      </c>
      <c r="BU171" s="1">
        <f t="shared" si="178"/>
        <v>12</v>
      </c>
      <c r="BV171" s="1">
        <f t="shared" si="178"/>
        <v>12</v>
      </c>
      <c r="BW171" s="1">
        <f t="shared" si="178"/>
        <v>12</v>
      </c>
      <c r="BX171" s="1">
        <f t="shared" si="178"/>
        <v>12</v>
      </c>
      <c r="BY171" s="1">
        <f t="shared" si="178"/>
        <v>12</v>
      </c>
      <c r="BZ171" s="1">
        <f t="shared" si="178"/>
        <v>12</v>
      </c>
      <c r="CA171" s="1">
        <f t="shared" si="178"/>
        <v>12</v>
      </c>
      <c r="CB171" s="1">
        <f t="shared" si="178"/>
        <v>12</v>
      </c>
      <c r="CC171" s="1">
        <f t="shared" si="178"/>
        <v>12</v>
      </c>
      <c r="CD171" s="1">
        <f t="shared" si="178"/>
        <v>12</v>
      </c>
      <c r="CE171" s="1">
        <f t="shared" si="178"/>
        <v>12</v>
      </c>
      <c r="CF171" s="1">
        <f t="shared" si="178"/>
        <v>12</v>
      </c>
      <c r="CG171" s="1">
        <f t="shared" si="178"/>
        <v>12</v>
      </c>
      <c r="CH171" s="1">
        <f t="shared" si="178"/>
        <v>12</v>
      </c>
      <c r="CI171" s="1">
        <f t="shared" si="178"/>
        <v>12</v>
      </c>
      <c r="CJ171" s="1">
        <f t="shared" si="178"/>
        <v>12</v>
      </c>
      <c r="CK171" s="1">
        <f t="shared" si="178"/>
        <v>12</v>
      </c>
      <c r="CL171" s="1">
        <f t="shared" si="178"/>
        <v>12</v>
      </c>
      <c r="CM171" s="1">
        <f t="shared" si="178"/>
        <v>12</v>
      </c>
      <c r="CN171" s="1">
        <f t="shared" si="178"/>
        <v>12</v>
      </c>
      <c r="CO171" s="1">
        <f t="shared" si="178"/>
        <v>12</v>
      </c>
      <c r="CP171" s="1">
        <f t="shared" si="178"/>
        <v>12</v>
      </c>
      <c r="CQ171" s="1">
        <f t="shared" si="178"/>
        <v>12</v>
      </c>
      <c r="CR171" s="1">
        <f t="shared" si="178"/>
        <v>12</v>
      </c>
      <c r="CS171" s="1">
        <f t="shared" si="178"/>
        <v>12</v>
      </c>
      <c r="CT171" s="1">
        <f t="shared" si="178"/>
        <v>12</v>
      </c>
      <c r="CU171" s="1">
        <f t="shared" si="178"/>
        <v>12</v>
      </c>
      <c r="CV171" s="1">
        <f t="shared" si="178"/>
        <v>12</v>
      </c>
      <c r="CW171" s="1">
        <f t="shared" si="178"/>
        <v>12</v>
      </c>
      <c r="CX171" s="1">
        <f t="shared" si="178"/>
        <v>12</v>
      </c>
      <c r="CY171" s="1">
        <f t="shared" si="178"/>
        <v>12</v>
      </c>
      <c r="CZ171" s="1">
        <f t="shared" si="178"/>
        <v>12</v>
      </c>
      <c r="DA171" s="1">
        <f t="shared" si="178"/>
        <v>12</v>
      </c>
      <c r="DB171" s="1">
        <f t="shared" si="178"/>
        <v>12</v>
      </c>
      <c r="DC171" s="1">
        <f t="shared" si="178"/>
        <v>12</v>
      </c>
      <c r="DD171" s="1">
        <f t="shared" si="178"/>
        <v>12</v>
      </c>
      <c r="DE171" s="1">
        <f t="shared" si="178"/>
        <v>12</v>
      </c>
      <c r="DF171" s="1">
        <f t="shared" si="178"/>
        <v>12</v>
      </c>
      <c r="DG171" s="1">
        <f t="shared" si="178"/>
        <v>12</v>
      </c>
      <c r="DH171" s="1">
        <f t="shared" si="178"/>
        <v>12</v>
      </c>
      <c r="DI171" s="1">
        <f t="shared" si="178"/>
        <v>12</v>
      </c>
      <c r="DJ171" s="1">
        <f t="shared" si="178"/>
        <v>12</v>
      </c>
      <c r="DK171" s="1">
        <f t="shared" si="178"/>
        <v>12</v>
      </c>
      <c r="DL171" s="1">
        <f t="shared" si="178"/>
        <v>12</v>
      </c>
      <c r="DM171" s="1">
        <f t="shared" si="178"/>
        <v>12</v>
      </c>
      <c r="DN171" s="1">
        <f t="shared" si="178"/>
        <v>12</v>
      </c>
      <c r="DO171" s="1">
        <f t="shared" si="178"/>
        <v>12</v>
      </c>
      <c r="DP171" s="1">
        <f t="shared" si="178"/>
        <v>12</v>
      </c>
      <c r="DQ171" s="1">
        <f t="shared" si="178"/>
        <v>12</v>
      </c>
      <c r="DR171" s="1">
        <f t="shared" si="178"/>
        <v>12</v>
      </c>
      <c r="DS171" s="1">
        <f t="shared" si="178"/>
        <v>12</v>
      </c>
      <c r="DT171" s="1">
        <f t="shared" si="178"/>
        <v>12</v>
      </c>
      <c r="DU171" s="1">
        <f t="shared" si="178"/>
        <v>12</v>
      </c>
      <c r="DV171" s="1">
        <f t="shared" si="178"/>
        <v>12</v>
      </c>
      <c r="DW171" s="1">
        <f t="shared" si="178"/>
        <v>12</v>
      </c>
      <c r="DX171" s="1">
        <f t="shared" si="178"/>
        <v>12</v>
      </c>
      <c r="DY171" s="1">
        <f t="shared" si="178"/>
        <v>12</v>
      </c>
      <c r="DZ171" s="1">
        <f t="shared" si="178"/>
        <v>12</v>
      </c>
      <c r="EA171" s="1">
        <f t="shared" si="178"/>
        <v>12</v>
      </c>
      <c r="EB171" s="1">
        <f t="shared" si="178"/>
        <v>12</v>
      </c>
      <c r="EC171" s="1">
        <f t="shared" si="178"/>
        <v>12</v>
      </c>
      <c r="ED171" s="1">
        <f t="shared" ref="ED171:GO171" si="179">EC171+ED44-ED109</f>
        <v>12</v>
      </c>
      <c r="EE171" s="1">
        <f t="shared" si="179"/>
        <v>12</v>
      </c>
      <c r="EF171" s="1">
        <f t="shared" si="179"/>
        <v>12</v>
      </c>
      <c r="EG171" s="1">
        <f t="shared" si="179"/>
        <v>12</v>
      </c>
      <c r="EH171" s="1">
        <f t="shared" si="179"/>
        <v>12</v>
      </c>
      <c r="EI171" s="1">
        <f t="shared" si="179"/>
        <v>12</v>
      </c>
      <c r="EJ171" s="1">
        <f t="shared" si="179"/>
        <v>12</v>
      </c>
      <c r="EK171" s="1">
        <f t="shared" si="179"/>
        <v>12</v>
      </c>
      <c r="EL171" s="1">
        <f t="shared" si="179"/>
        <v>12</v>
      </c>
      <c r="EM171" s="1">
        <f t="shared" si="179"/>
        <v>12</v>
      </c>
      <c r="EN171" s="1">
        <f t="shared" si="179"/>
        <v>12</v>
      </c>
      <c r="EO171" s="1">
        <f t="shared" si="179"/>
        <v>12</v>
      </c>
      <c r="EP171" s="1">
        <f t="shared" si="179"/>
        <v>12</v>
      </c>
      <c r="EQ171" s="1">
        <f t="shared" si="179"/>
        <v>12</v>
      </c>
      <c r="ER171" s="1">
        <f t="shared" si="179"/>
        <v>12</v>
      </c>
      <c r="ES171" s="1">
        <f t="shared" si="179"/>
        <v>12</v>
      </c>
      <c r="ET171" s="1">
        <f t="shared" si="179"/>
        <v>12</v>
      </c>
      <c r="EU171" s="1">
        <f t="shared" si="179"/>
        <v>12</v>
      </c>
      <c r="EV171" s="1">
        <f t="shared" si="179"/>
        <v>12</v>
      </c>
      <c r="EW171" s="1">
        <f t="shared" si="179"/>
        <v>12</v>
      </c>
      <c r="EX171" s="1">
        <f t="shared" si="179"/>
        <v>12</v>
      </c>
      <c r="EY171" s="1">
        <f t="shared" si="179"/>
        <v>12</v>
      </c>
      <c r="EZ171" s="1">
        <f t="shared" si="179"/>
        <v>12</v>
      </c>
      <c r="FA171" s="1">
        <f t="shared" si="179"/>
        <v>12</v>
      </c>
      <c r="FB171" s="1">
        <f t="shared" si="179"/>
        <v>12</v>
      </c>
      <c r="FC171" s="1">
        <f t="shared" si="179"/>
        <v>12</v>
      </c>
      <c r="FD171" s="1">
        <f t="shared" si="179"/>
        <v>12</v>
      </c>
      <c r="FE171" s="1">
        <f t="shared" si="179"/>
        <v>12</v>
      </c>
      <c r="FF171" s="1">
        <f t="shared" si="179"/>
        <v>12</v>
      </c>
      <c r="FG171" s="1">
        <f t="shared" si="179"/>
        <v>12</v>
      </c>
      <c r="FH171" s="1">
        <f t="shared" si="179"/>
        <v>12</v>
      </c>
      <c r="FI171" s="1">
        <f t="shared" si="179"/>
        <v>12</v>
      </c>
      <c r="FJ171" s="1">
        <f t="shared" si="179"/>
        <v>12</v>
      </c>
      <c r="FK171" s="1">
        <f t="shared" si="179"/>
        <v>12</v>
      </c>
      <c r="FL171" s="1">
        <f t="shared" si="179"/>
        <v>12</v>
      </c>
      <c r="FM171" s="1">
        <f t="shared" si="179"/>
        <v>12</v>
      </c>
      <c r="FN171" s="1">
        <f t="shared" si="179"/>
        <v>12</v>
      </c>
      <c r="FO171" s="1">
        <f t="shared" si="179"/>
        <v>12</v>
      </c>
      <c r="FP171" s="1">
        <f t="shared" si="179"/>
        <v>12</v>
      </c>
      <c r="FQ171" s="1">
        <f t="shared" si="179"/>
        <v>12</v>
      </c>
      <c r="FR171" s="1">
        <f t="shared" si="179"/>
        <v>12</v>
      </c>
      <c r="FS171" s="1">
        <f t="shared" si="179"/>
        <v>12</v>
      </c>
      <c r="FT171" s="1">
        <f t="shared" si="179"/>
        <v>12</v>
      </c>
      <c r="FU171" s="1">
        <f t="shared" si="179"/>
        <v>12</v>
      </c>
      <c r="FV171" s="1">
        <f t="shared" si="179"/>
        <v>12</v>
      </c>
      <c r="FW171" s="1">
        <f t="shared" si="179"/>
        <v>12</v>
      </c>
      <c r="FX171" s="1">
        <f t="shared" si="179"/>
        <v>12</v>
      </c>
      <c r="FY171" s="1">
        <f t="shared" si="179"/>
        <v>12</v>
      </c>
      <c r="FZ171" s="1">
        <f t="shared" si="179"/>
        <v>12</v>
      </c>
      <c r="GA171" s="1">
        <f t="shared" si="179"/>
        <v>12</v>
      </c>
      <c r="GB171" s="1">
        <f t="shared" si="179"/>
        <v>12</v>
      </c>
      <c r="GC171" s="1">
        <f t="shared" si="179"/>
        <v>12</v>
      </c>
      <c r="GD171" s="1">
        <f t="shared" si="179"/>
        <v>12</v>
      </c>
      <c r="GE171" s="1">
        <f t="shared" si="179"/>
        <v>12</v>
      </c>
      <c r="GF171" s="1">
        <f t="shared" si="179"/>
        <v>12</v>
      </c>
      <c r="GG171" s="1">
        <f t="shared" si="179"/>
        <v>12</v>
      </c>
      <c r="GH171" s="1">
        <f t="shared" si="179"/>
        <v>12</v>
      </c>
      <c r="GI171" s="1">
        <f t="shared" si="179"/>
        <v>12</v>
      </c>
      <c r="GJ171" s="1">
        <f t="shared" si="179"/>
        <v>12</v>
      </c>
      <c r="GK171" s="1">
        <f t="shared" si="179"/>
        <v>12</v>
      </c>
      <c r="GL171" s="1">
        <f t="shared" si="179"/>
        <v>12</v>
      </c>
      <c r="GM171" s="1">
        <f t="shared" si="179"/>
        <v>12</v>
      </c>
      <c r="GN171" s="1">
        <f t="shared" si="179"/>
        <v>12</v>
      </c>
      <c r="GO171" s="1">
        <f t="shared" si="179"/>
        <v>12</v>
      </c>
      <c r="GP171" s="1">
        <f t="shared" ref="GP171:GY171" si="180">GO171+GP44-GP109</f>
        <v>12</v>
      </c>
      <c r="GQ171" s="1">
        <f t="shared" si="180"/>
        <v>12</v>
      </c>
      <c r="GR171" s="1">
        <f t="shared" si="180"/>
        <v>12</v>
      </c>
      <c r="GS171" s="1">
        <f t="shared" si="180"/>
        <v>12</v>
      </c>
      <c r="GT171" s="1">
        <f t="shared" si="180"/>
        <v>12</v>
      </c>
      <c r="GU171" s="1">
        <f t="shared" si="180"/>
        <v>12</v>
      </c>
      <c r="GV171" s="1">
        <f t="shared" si="180"/>
        <v>12</v>
      </c>
      <c r="GW171" s="1">
        <f t="shared" si="180"/>
        <v>12</v>
      </c>
      <c r="GX171" s="1">
        <f t="shared" si="180"/>
        <v>12</v>
      </c>
      <c r="GY171" s="1">
        <f t="shared" si="180"/>
        <v>12</v>
      </c>
    </row>
    <row r="172" spans="1:207" hidden="1">
      <c r="A172" s="4" t="s">
        <v>937</v>
      </c>
      <c r="B172" s="3">
        <f t="shared" si="103"/>
        <v>46212128</v>
      </c>
      <c r="C172" s="3" t="str">
        <f t="shared" si="103"/>
        <v>Q.PEAK DUO BLK-G6P+/HL</v>
      </c>
      <c r="D172" s="2" t="str">
        <f t="shared" si="103"/>
        <v>340</v>
      </c>
      <c r="E172" s="1">
        <f t="shared" si="148"/>
        <v>0</v>
      </c>
      <c r="F172" s="1">
        <f t="shared" ref="F172:BQ172" si="181">E172+F45-F110</f>
        <v>0</v>
      </c>
      <c r="G172" s="1">
        <f t="shared" si="181"/>
        <v>0</v>
      </c>
      <c r="H172" s="1">
        <f t="shared" si="181"/>
        <v>0</v>
      </c>
      <c r="I172" s="1">
        <f t="shared" si="181"/>
        <v>0</v>
      </c>
      <c r="J172" s="1">
        <f t="shared" si="181"/>
        <v>0</v>
      </c>
      <c r="K172" s="1">
        <f t="shared" si="181"/>
        <v>0</v>
      </c>
      <c r="L172" s="1">
        <f t="shared" si="181"/>
        <v>0</v>
      </c>
      <c r="M172" s="1">
        <f t="shared" si="181"/>
        <v>0</v>
      </c>
      <c r="N172" s="1">
        <f t="shared" si="181"/>
        <v>0</v>
      </c>
      <c r="O172" s="1">
        <f t="shared" si="181"/>
        <v>0</v>
      </c>
      <c r="P172" s="1">
        <f t="shared" si="181"/>
        <v>0</v>
      </c>
      <c r="Q172" s="1">
        <f t="shared" si="181"/>
        <v>0</v>
      </c>
      <c r="R172" s="1">
        <f t="shared" si="181"/>
        <v>0</v>
      </c>
      <c r="S172" s="1">
        <f t="shared" si="181"/>
        <v>0</v>
      </c>
      <c r="T172" s="1">
        <f t="shared" si="181"/>
        <v>0</v>
      </c>
      <c r="U172" s="1">
        <f t="shared" si="181"/>
        <v>0</v>
      </c>
      <c r="V172" s="1">
        <f t="shared" si="181"/>
        <v>0</v>
      </c>
      <c r="W172" s="1">
        <f t="shared" si="181"/>
        <v>0</v>
      </c>
      <c r="X172" s="1">
        <f t="shared" si="181"/>
        <v>0</v>
      </c>
      <c r="Y172" s="1">
        <f t="shared" si="181"/>
        <v>0</v>
      </c>
      <c r="Z172" s="1">
        <f t="shared" si="181"/>
        <v>0</v>
      </c>
      <c r="AA172" s="1">
        <f t="shared" si="181"/>
        <v>0</v>
      </c>
      <c r="AB172" s="1">
        <f t="shared" si="181"/>
        <v>0</v>
      </c>
      <c r="AC172" s="1">
        <f t="shared" si="181"/>
        <v>0</v>
      </c>
      <c r="AD172" s="1">
        <f t="shared" si="181"/>
        <v>0</v>
      </c>
      <c r="AE172" s="1">
        <f t="shared" si="181"/>
        <v>0</v>
      </c>
      <c r="AF172" s="1">
        <f t="shared" si="181"/>
        <v>0</v>
      </c>
      <c r="AG172" s="1">
        <f t="shared" si="181"/>
        <v>0</v>
      </c>
      <c r="AH172" s="1">
        <f t="shared" si="181"/>
        <v>0</v>
      </c>
      <c r="AI172" s="1">
        <f t="shared" si="181"/>
        <v>0</v>
      </c>
      <c r="AJ172" s="1">
        <f t="shared" si="181"/>
        <v>0</v>
      </c>
      <c r="AK172" s="1">
        <f t="shared" si="181"/>
        <v>0</v>
      </c>
      <c r="AL172" s="1">
        <f t="shared" si="181"/>
        <v>0</v>
      </c>
      <c r="AM172" s="1">
        <f t="shared" si="181"/>
        <v>0</v>
      </c>
      <c r="AN172" s="1">
        <f t="shared" si="181"/>
        <v>0</v>
      </c>
      <c r="AO172" s="1">
        <f t="shared" si="181"/>
        <v>0</v>
      </c>
      <c r="AP172" s="1">
        <f t="shared" si="181"/>
        <v>0</v>
      </c>
      <c r="AQ172" s="1">
        <f t="shared" si="181"/>
        <v>0</v>
      </c>
      <c r="AR172" s="1">
        <f t="shared" si="181"/>
        <v>0</v>
      </c>
      <c r="AS172" s="1">
        <f t="shared" si="181"/>
        <v>0</v>
      </c>
      <c r="AT172" s="1">
        <f t="shared" si="181"/>
        <v>0</v>
      </c>
      <c r="AU172" s="1">
        <f t="shared" si="181"/>
        <v>0</v>
      </c>
      <c r="AV172" s="1">
        <f t="shared" si="181"/>
        <v>0</v>
      </c>
      <c r="AW172" s="1">
        <f t="shared" si="181"/>
        <v>0</v>
      </c>
      <c r="AX172" s="1">
        <f t="shared" si="181"/>
        <v>0</v>
      </c>
      <c r="AY172" s="1">
        <f t="shared" si="181"/>
        <v>0</v>
      </c>
      <c r="AZ172" s="1">
        <f t="shared" si="181"/>
        <v>0</v>
      </c>
      <c r="BA172" s="1">
        <f t="shared" si="181"/>
        <v>0</v>
      </c>
      <c r="BB172" s="1">
        <f t="shared" si="181"/>
        <v>0</v>
      </c>
      <c r="BC172" s="1">
        <f t="shared" si="181"/>
        <v>0</v>
      </c>
      <c r="BD172" s="1">
        <f t="shared" si="181"/>
        <v>0</v>
      </c>
      <c r="BE172" s="1">
        <f t="shared" si="181"/>
        <v>0</v>
      </c>
      <c r="BF172" s="1">
        <f t="shared" si="181"/>
        <v>0</v>
      </c>
      <c r="BG172" s="1">
        <f t="shared" si="181"/>
        <v>0</v>
      </c>
      <c r="BH172" s="1">
        <f t="shared" si="181"/>
        <v>0</v>
      </c>
      <c r="BI172" s="1">
        <f t="shared" si="181"/>
        <v>0</v>
      </c>
      <c r="BJ172" s="1">
        <f t="shared" si="181"/>
        <v>23</v>
      </c>
      <c r="BK172" s="1">
        <f t="shared" si="181"/>
        <v>23</v>
      </c>
      <c r="BL172" s="1">
        <f t="shared" si="181"/>
        <v>23</v>
      </c>
      <c r="BM172" s="1">
        <f t="shared" si="181"/>
        <v>23</v>
      </c>
      <c r="BN172" s="1">
        <f t="shared" si="181"/>
        <v>23</v>
      </c>
      <c r="BO172" s="1">
        <f t="shared" si="181"/>
        <v>23</v>
      </c>
      <c r="BP172" s="1">
        <f t="shared" si="181"/>
        <v>23</v>
      </c>
      <c r="BQ172" s="1">
        <f t="shared" si="181"/>
        <v>23</v>
      </c>
      <c r="BR172" s="1">
        <f t="shared" ref="BR172:EC172" si="182">BQ172+BR45-BR110</f>
        <v>23</v>
      </c>
      <c r="BS172" s="1">
        <f t="shared" si="182"/>
        <v>23</v>
      </c>
      <c r="BT172" s="1">
        <f t="shared" si="182"/>
        <v>23</v>
      </c>
      <c r="BU172" s="1">
        <f t="shared" si="182"/>
        <v>23</v>
      </c>
      <c r="BV172" s="1">
        <f t="shared" si="182"/>
        <v>23</v>
      </c>
      <c r="BW172" s="1">
        <f t="shared" si="182"/>
        <v>23</v>
      </c>
      <c r="BX172" s="1">
        <f t="shared" si="182"/>
        <v>23</v>
      </c>
      <c r="BY172" s="1">
        <f t="shared" si="182"/>
        <v>23</v>
      </c>
      <c r="BZ172" s="1">
        <f t="shared" si="182"/>
        <v>23</v>
      </c>
      <c r="CA172" s="1">
        <f t="shared" si="182"/>
        <v>23</v>
      </c>
      <c r="CB172" s="1">
        <f t="shared" si="182"/>
        <v>23</v>
      </c>
      <c r="CC172" s="1">
        <f t="shared" si="182"/>
        <v>23</v>
      </c>
      <c r="CD172" s="1">
        <f t="shared" si="182"/>
        <v>23</v>
      </c>
      <c r="CE172" s="1">
        <f t="shared" si="182"/>
        <v>23</v>
      </c>
      <c r="CF172" s="1">
        <f t="shared" si="182"/>
        <v>23</v>
      </c>
      <c r="CG172" s="1">
        <f t="shared" si="182"/>
        <v>23</v>
      </c>
      <c r="CH172" s="1">
        <f t="shared" si="182"/>
        <v>23</v>
      </c>
      <c r="CI172" s="1">
        <f t="shared" si="182"/>
        <v>23</v>
      </c>
      <c r="CJ172" s="1">
        <f t="shared" si="182"/>
        <v>23</v>
      </c>
      <c r="CK172" s="1">
        <f t="shared" si="182"/>
        <v>23</v>
      </c>
      <c r="CL172" s="1">
        <f t="shared" si="182"/>
        <v>23</v>
      </c>
      <c r="CM172" s="1">
        <f t="shared" si="182"/>
        <v>23</v>
      </c>
      <c r="CN172" s="1">
        <f t="shared" si="182"/>
        <v>23</v>
      </c>
      <c r="CO172" s="1">
        <f t="shared" si="182"/>
        <v>23</v>
      </c>
      <c r="CP172" s="1">
        <f t="shared" si="182"/>
        <v>23</v>
      </c>
      <c r="CQ172" s="1">
        <f t="shared" si="182"/>
        <v>23</v>
      </c>
      <c r="CR172" s="1">
        <f t="shared" si="182"/>
        <v>23</v>
      </c>
      <c r="CS172" s="1">
        <f t="shared" si="182"/>
        <v>23</v>
      </c>
      <c r="CT172" s="1">
        <f t="shared" si="182"/>
        <v>23</v>
      </c>
      <c r="CU172" s="1">
        <f t="shared" si="182"/>
        <v>23</v>
      </c>
      <c r="CV172" s="1">
        <f t="shared" si="182"/>
        <v>23</v>
      </c>
      <c r="CW172" s="1">
        <f t="shared" si="182"/>
        <v>23</v>
      </c>
      <c r="CX172" s="1">
        <f t="shared" si="182"/>
        <v>23</v>
      </c>
      <c r="CY172" s="1">
        <f t="shared" si="182"/>
        <v>23</v>
      </c>
      <c r="CZ172" s="1">
        <f t="shared" si="182"/>
        <v>23</v>
      </c>
      <c r="DA172" s="1">
        <f t="shared" si="182"/>
        <v>23</v>
      </c>
      <c r="DB172" s="1">
        <f t="shared" si="182"/>
        <v>23</v>
      </c>
      <c r="DC172" s="1">
        <f t="shared" si="182"/>
        <v>23</v>
      </c>
      <c r="DD172" s="1">
        <f t="shared" si="182"/>
        <v>23</v>
      </c>
      <c r="DE172" s="1">
        <f t="shared" si="182"/>
        <v>23</v>
      </c>
      <c r="DF172" s="1">
        <f t="shared" si="182"/>
        <v>23</v>
      </c>
      <c r="DG172" s="1">
        <f t="shared" si="182"/>
        <v>23</v>
      </c>
      <c r="DH172" s="1">
        <f t="shared" si="182"/>
        <v>23</v>
      </c>
      <c r="DI172" s="1">
        <f t="shared" si="182"/>
        <v>23</v>
      </c>
      <c r="DJ172" s="1">
        <f t="shared" si="182"/>
        <v>23</v>
      </c>
      <c r="DK172" s="1">
        <f t="shared" si="182"/>
        <v>23</v>
      </c>
      <c r="DL172" s="1">
        <f t="shared" si="182"/>
        <v>23</v>
      </c>
      <c r="DM172" s="1">
        <f t="shared" si="182"/>
        <v>23</v>
      </c>
      <c r="DN172" s="1">
        <f t="shared" si="182"/>
        <v>23</v>
      </c>
      <c r="DO172" s="1">
        <f t="shared" si="182"/>
        <v>23</v>
      </c>
      <c r="DP172" s="1">
        <f t="shared" si="182"/>
        <v>23</v>
      </c>
      <c r="DQ172" s="1">
        <f t="shared" si="182"/>
        <v>23</v>
      </c>
      <c r="DR172" s="1">
        <f t="shared" si="182"/>
        <v>23</v>
      </c>
      <c r="DS172" s="1">
        <f t="shared" si="182"/>
        <v>23</v>
      </c>
      <c r="DT172" s="1">
        <f t="shared" si="182"/>
        <v>23</v>
      </c>
      <c r="DU172" s="1">
        <f t="shared" si="182"/>
        <v>23</v>
      </c>
      <c r="DV172" s="1">
        <f t="shared" si="182"/>
        <v>23</v>
      </c>
      <c r="DW172" s="1">
        <f t="shared" si="182"/>
        <v>23</v>
      </c>
      <c r="DX172" s="1">
        <f t="shared" si="182"/>
        <v>23</v>
      </c>
      <c r="DY172" s="1">
        <f t="shared" si="182"/>
        <v>23</v>
      </c>
      <c r="DZ172" s="1">
        <f t="shared" si="182"/>
        <v>23</v>
      </c>
      <c r="EA172" s="1">
        <f t="shared" si="182"/>
        <v>23</v>
      </c>
      <c r="EB172" s="1">
        <f t="shared" si="182"/>
        <v>23</v>
      </c>
      <c r="EC172" s="1">
        <f t="shared" si="182"/>
        <v>23</v>
      </c>
      <c r="ED172" s="1">
        <f t="shared" ref="ED172:GO172" si="183">EC172+ED45-ED110</f>
        <v>23</v>
      </c>
      <c r="EE172" s="1">
        <f t="shared" si="183"/>
        <v>23</v>
      </c>
      <c r="EF172" s="1">
        <f t="shared" si="183"/>
        <v>23</v>
      </c>
      <c r="EG172" s="1">
        <f t="shared" si="183"/>
        <v>23</v>
      </c>
      <c r="EH172" s="1">
        <f t="shared" si="183"/>
        <v>23</v>
      </c>
      <c r="EI172" s="1">
        <f t="shared" si="183"/>
        <v>23</v>
      </c>
      <c r="EJ172" s="1">
        <f t="shared" si="183"/>
        <v>23</v>
      </c>
      <c r="EK172" s="1">
        <f t="shared" si="183"/>
        <v>23</v>
      </c>
      <c r="EL172" s="1">
        <f t="shared" si="183"/>
        <v>23</v>
      </c>
      <c r="EM172" s="1">
        <f t="shared" si="183"/>
        <v>23</v>
      </c>
      <c r="EN172" s="1">
        <f t="shared" si="183"/>
        <v>23</v>
      </c>
      <c r="EO172" s="1">
        <f t="shared" si="183"/>
        <v>23</v>
      </c>
      <c r="EP172" s="1">
        <f t="shared" si="183"/>
        <v>23</v>
      </c>
      <c r="EQ172" s="1">
        <f t="shared" si="183"/>
        <v>23</v>
      </c>
      <c r="ER172" s="1">
        <f t="shared" si="183"/>
        <v>23</v>
      </c>
      <c r="ES172" s="1">
        <f t="shared" si="183"/>
        <v>23</v>
      </c>
      <c r="ET172" s="1">
        <f t="shared" si="183"/>
        <v>23</v>
      </c>
      <c r="EU172" s="1">
        <f t="shared" si="183"/>
        <v>23</v>
      </c>
      <c r="EV172" s="1">
        <f t="shared" si="183"/>
        <v>23</v>
      </c>
      <c r="EW172" s="1">
        <f t="shared" si="183"/>
        <v>23</v>
      </c>
      <c r="EX172" s="1">
        <f t="shared" si="183"/>
        <v>23</v>
      </c>
      <c r="EY172" s="1">
        <f t="shared" si="183"/>
        <v>23</v>
      </c>
      <c r="EZ172" s="1">
        <f t="shared" si="183"/>
        <v>23</v>
      </c>
      <c r="FA172" s="1">
        <f t="shared" si="183"/>
        <v>23</v>
      </c>
      <c r="FB172" s="1">
        <f t="shared" si="183"/>
        <v>23</v>
      </c>
      <c r="FC172" s="1">
        <f t="shared" si="183"/>
        <v>23</v>
      </c>
      <c r="FD172" s="1">
        <f t="shared" si="183"/>
        <v>23</v>
      </c>
      <c r="FE172" s="1">
        <f t="shared" si="183"/>
        <v>23</v>
      </c>
      <c r="FF172" s="1">
        <f t="shared" si="183"/>
        <v>23</v>
      </c>
      <c r="FG172" s="1">
        <f t="shared" si="183"/>
        <v>23</v>
      </c>
      <c r="FH172" s="1">
        <f t="shared" si="183"/>
        <v>23</v>
      </c>
      <c r="FI172" s="1">
        <f t="shared" si="183"/>
        <v>23</v>
      </c>
      <c r="FJ172" s="1">
        <f t="shared" si="183"/>
        <v>23</v>
      </c>
      <c r="FK172" s="1">
        <f t="shared" si="183"/>
        <v>23</v>
      </c>
      <c r="FL172" s="1">
        <f t="shared" si="183"/>
        <v>23</v>
      </c>
      <c r="FM172" s="1">
        <f t="shared" si="183"/>
        <v>23</v>
      </c>
      <c r="FN172" s="1">
        <f t="shared" si="183"/>
        <v>23</v>
      </c>
      <c r="FO172" s="1">
        <f t="shared" si="183"/>
        <v>23</v>
      </c>
      <c r="FP172" s="1">
        <f t="shared" si="183"/>
        <v>23</v>
      </c>
      <c r="FQ172" s="1">
        <f t="shared" si="183"/>
        <v>23</v>
      </c>
      <c r="FR172" s="1">
        <f t="shared" si="183"/>
        <v>23</v>
      </c>
      <c r="FS172" s="1">
        <f t="shared" si="183"/>
        <v>23</v>
      </c>
      <c r="FT172" s="1">
        <f t="shared" si="183"/>
        <v>23</v>
      </c>
      <c r="FU172" s="1">
        <f t="shared" si="183"/>
        <v>23</v>
      </c>
      <c r="FV172" s="1">
        <f t="shared" si="183"/>
        <v>23</v>
      </c>
      <c r="FW172" s="1">
        <f t="shared" si="183"/>
        <v>23</v>
      </c>
      <c r="FX172" s="1">
        <f t="shared" si="183"/>
        <v>23</v>
      </c>
      <c r="FY172" s="1">
        <f t="shared" si="183"/>
        <v>23</v>
      </c>
      <c r="FZ172" s="1">
        <f t="shared" si="183"/>
        <v>23</v>
      </c>
      <c r="GA172" s="1">
        <f t="shared" si="183"/>
        <v>23</v>
      </c>
      <c r="GB172" s="1">
        <f t="shared" si="183"/>
        <v>23</v>
      </c>
      <c r="GC172" s="1">
        <f t="shared" si="183"/>
        <v>23</v>
      </c>
      <c r="GD172" s="1">
        <f t="shared" si="183"/>
        <v>23</v>
      </c>
      <c r="GE172" s="1">
        <f t="shared" si="183"/>
        <v>23</v>
      </c>
      <c r="GF172" s="1">
        <f t="shared" si="183"/>
        <v>23</v>
      </c>
      <c r="GG172" s="1">
        <f t="shared" si="183"/>
        <v>23</v>
      </c>
      <c r="GH172" s="1">
        <f t="shared" si="183"/>
        <v>23</v>
      </c>
      <c r="GI172" s="1">
        <f t="shared" si="183"/>
        <v>23</v>
      </c>
      <c r="GJ172" s="1">
        <f t="shared" si="183"/>
        <v>23</v>
      </c>
      <c r="GK172" s="1">
        <f t="shared" si="183"/>
        <v>23</v>
      </c>
      <c r="GL172" s="1">
        <f t="shared" si="183"/>
        <v>23</v>
      </c>
      <c r="GM172" s="1">
        <f t="shared" si="183"/>
        <v>23</v>
      </c>
      <c r="GN172" s="1">
        <f t="shared" si="183"/>
        <v>23</v>
      </c>
      <c r="GO172" s="1">
        <f t="shared" si="183"/>
        <v>23</v>
      </c>
      <c r="GP172" s="1">
        <f t="shared" ref="GP172:GY172" si="184">GO172+GP45-GP110</f>
        <v>23</v>
      </c>
      <c r="GQ172" s="1">
        <f t="shared" si="184"/>
        <v>23</v>
      </c>
      <c r="GR172" s="1">
        <f t="shared" si="184"/>
        <v>23</v>
      </c>
      <c r="GS172" s="1">
        <f t="shared" si="184"/>
        <v>23</v>
      </c>
      <c r="GT172" s="1">
        <f t="shared" si="184"/>
        <v>23</v>
      </c>
      <c r="GU172" s="1">
        <f t="shared" si="184"/>
        <v>23</v>
      </c>
      <c r="GV172" s="1">
        <f t="shared" si="184"/>
        <v>23</v>
      </c>
      <c r="GW172" s="1">
        <f t="shared" si="184"/>
        <v>23</v>
      </c>
      <c r="GX172" s="1">
        <f t="shared" si="184"/>
        <v>23</v>
      </c>
      <c r="GY172" s="1">
        <f t="shared" si="184"/>
        <v>23</v>
      </c>
    </row>
    <row r="173" spans="1:207" hidden="1">
      <c r="A173" s="4" t="s">
        <v>937</v>
      </c>
      <c r="B173" s="3">
        <f t="shared" ref="B173:D192" si="185">B111</f>
        <v>49203132</v>
      </c>
      <c r="C173" s="3" t="str">
        <f t="shared" si="185"/>
        <v>Q.PEAK DUO BLK-G10+</v>
      </c>
      <c r="D173" s="2">
        <f t="shared" si="185"/>
        <v>360</v>
      </c>
      <c r="E173" s="1">
        <f t="shared" si="148"/>
        <v>0</v>
      </c>
      <c r="F173" s="1">
        <f t="shared" ref="F173:BQ173" si="186">E173+F46-F111</f>
        <v>0</v>
      </c>
      <c r="G173" s="1">
        <f t="shared" si="186"/>
        <v>0</v>
      </c>
      <c r="H173" s="1">
        <f t="shared" si="186"/>
        <v>0</v>
      </c>
      <c r="I173" s="1">
        <f t="shared" si="186"/>
        <v>0</v>
      </c>
      <c r="J173" s="1">
        <f t="shared" si="186"/>
        <v>0</v>
      </c>
      <c r="K173" s="1">
        <f t="shared" si="186"/>
        <v>0</v>
      </c>
      <c r="L173" s="1">
        <f t="shared" si="186"/>
        <v>0</v>
      </c>
      <c r="M173" s="1">
        <f t="shared" si="186"/>
        <v>0</v>
      </c>
      <c r="N173" s="1">
        <f t="shared" si="186"/>
        <v>0</v>
      </c>
      <c r="O173" s="1">
        <f t="shared" si="186"/>
        <v>0</v>
      </c>
      <c r="P173" s="1">
        <f t="shared" si="186"/>
        <v>0</v>
      </c>
      <c r="Q173" s="1">
        <f t="shared" si="186"/>
        <v>0</v>
      </c>
      <c r="R173" s="1">
        <f t="shared" si="186"/>
        <v>0</v>
      </c>
      <c r="S173" s="1">
        <f t="shared" si="186"/>
        <v>0</v>
      </c>
      <c r="T173" s="1">
        <f t="shared" si="186"/>
        <v>0</v>
      </c>
      <c r="U173" s="1">
        <f t="shared" si="186"/>
        <v>0</v>
      </c>
      <c r="V173" s="1">
        <f t="shared" si="186"/>
        <v>0</v>
      </c>
      <c r="W173" s="1">
        <f t="shared" si="186"/>
        <v>0</v>
      </c>
      <c r="X173" s="1">
        <f t="shared" si="186"/>
        <v>0</v>
      </c>
      <c r="Y173" s="1">
        <f t="shared" si="186"/>
        <v>0</v>
      </c>
      <c r="Z173" s="1">
        <f t="shared" si="186"/>
        <v>0</v>
      </c>
      <c r="AA173" s="1">
        <f t="shared" si="186"/>
        <v>0</v>
      </c>
      <c r="AB173" s="1">
        <f t="shared" si="186"/>
        <v>0</v>
      </c>
      <c r="AC173" s="1">
        <f t="shared" si="186"/>
        <v>0</v>
      </c>
      <c r="AD173" s="1">
        <f t="shared" si="186"/>
        <v>0</v>
      </c>
      <c r="AE173" s="1">
        <f t="shared" si="186"/>
        <v>0</v>
      </c>
      <c r="AF173" s="1">
        <f t="shared" si="186"/>
        <v>0</v>
      </c>
      <c r="AG173" s="1">
        <f t="shared" si="186"/>
        <v>0</v>
      </c>
      <c r="AH173" s="1">
        <f t="shared" si="186"/>
        <v>0</v>
      </c>
      <c r="AI173" s="1">
        <f t="shared" si="186"/>
        <v>0</v>
      </c>
      <c r="AJ173" s="1">
        <f t="shared" si="186"/>
        <v>0</v>
      </c>
      <c r="AK173" s="1">
        <f t="shared" si="186"/>
        <v>0</v>
      </c>
      <c r="AL173" s="1">
        <f t="shared" si="186"/>
        <v>0</v>
      </c>
      <c r="AM173" s="1">
        <f t="shared" si="186"/>
        <v>0</v>
      </c>
      <c r="AN173" s="1">
        <f t="shared" si="186"/>
        <v>0</v>
      </c>
      <c r="AO173" s="1">
        <f t="shared" si="186"/>
        <v>0</v>
      </c>
      <c r="AP173" s="1">
        <f t="shared" si="186"/>
        <v>0</v>
      </c>
      <c r="AQ173" s="1">
        <f t="shared" si="186"/>
        <v>0</v>
      </c>
      <c r="AR173" s="1">
        <f t="shared" si="186"/>
        <v>0</v>
      </c>
      <c r="AS173" s="1">
        <f t="shared" si="186"/>
        <v>0</v>
      </c>
      <c r="AT173" s="1">
        <f t="shared" si="186"/>
        <v>0</v>
      </c>
      <c r="AU173" s="1">
        <f t="shared" si="186"/>
        <v>0</v>
      </c>
      <c r="AV173" s="1">
        <f t="shared" si="186"/>
        <v>0</v>
      </c>
      <c r="AW173" s="1">
        <f t="shared" si="186"/>
        <v>0</v>
      </c>
      <c r="AX173" s="1">
        <f t="shared" si="186"/>
        <v>0</v>
      </c>
      <c r="AY173" s="1">
        <f t="shared" si="186"/>
        <v>0</v>
      </c>
      <c r="AZ173" s="1">
        <f t="shared" si="186"/>
        <v>0</v>
      </c>
      <c r="BA173" s="1">
        <f t="shared" si="186"/>
        <v>0</v>
      </c>
      <c r="BB173" s="1">
        <f t="shared" si="186"/>
        <v>0</v>
      </c>
      <c r="BC173" s="1">
        <f t="shared" si="186"/>
        <v>0</v>
      </c>
      <c r="BD173" s="1">
        <f t="shared" si="186"/>
        <v>0</v>
      </c>
      <c r="BE173" s="1">
        <f t="shared" si="186"/>
        <v>0</v>
      </c>
      <c r="BF173" s="1">
        <f t="shared" si="186"/>
        <v>0</v>
      </c>
      <c r="BG173" s="1">
        <f t="shared" si="186"/>
        <v>0</v>
      </c>
      <c r="BH173" s="1">
        <f t="shared" si="186"/>
        <v>0</v>
      </c>
      <c r="BI173" s="1">
        <f t="shared" si="186"/>
        <v>0</v>
      </c>
      <c r="BJ173" s="1">
        <f t="shared" si="186"/>
        <v>0</v>
      </c>
      <c r="BK173" s="1">
        <f t="shared" si="186"/>
        <v>0</v>
      </c>
      <c r="BL173" s="1">
        <f t="shared" si="186"/>
        <v>0</v>
      </c>
      <c r="BM173" s="1">
        <f t="shared" si="186"/>
        <v>4480</v>
      </c>
      <c r="BN173" s="1">
        <f t="shared" si="186"/>
        <v>4480</v>
      </c>
      <c r="BO173" s="1">
        <f t="shared" si="186"/>
        <v>4480</v>
      </c>
      <c r="BP173" s="1">
        <f t="shared" si="186"/>
        <v>5376</v>
      </c>
      <c r="BQ173" s="1">
        <f t="shared" si="186"/>
        <v>5376</v>
      </c>
      <c r="BR173" s="1">
        <f t="shared" ref="BR173:EC173" si="187">BQ173+BR46-BR111</f>
        <v>4480</v>
      </c>
      <c r="BS173" s="1">
        <f t="shared" si="187"/>
        <v>8064</v>
      </c>
      <c r="BT173" s="1">
        <f t="shared" si="187"/>
        <v>9856</v>
      </c>
      <c r="BU173" s="1">
        <f t="shared" si="187"/>
        <v>9856</v>
      </c>
      <c r="BV173" s="1">
        <f t="shared" si="187"/>
        <v>9856</v>
      </c>
      <c r="BW173" s="1">
        <f t="shared" si="187"/>
        <v>8512</v>
      </c>
      <c r="BX173" s="1">
        <f t="shared" si="187"/>
        <v>7680</v>
      </c>
      <c r="BY173" s="1">
        <f t="shared" si="187"/>
        <v>3840</v>
      </c>
      <c r="BZ173" s="1">
        <f t="shared" si="187"/>
        <v>1536</v>
      </c>
      <c r="CA173" s="1">
        <f t="shared" si="187"/>
        <v>0</v>
      </c>
      <c r="CB173" s="1">
        <f t="shared" si="187"/>
        <v>0</v>
      </c>
      <c r="CC173" s="1">
        <f t="shared" si="187"/>
        <v>0</v>
      </c>
      <c r="CD173" s="1">
        <f t="shared" si="187"/>
        <v>0</v>
      </c>
      <c r="CE173" s="1">
        <f t="shared" si="187"/>
        <v>0</v>
      </c>
      <c r="CF173" s="1">
        <f t="shared" si="187"/>
        <v>-832</v>
      </c>
      <c r="CG173" s="1">
        <f t="shared" si="187"/>
        <v>4544</v>
      </c>
      <c r="CH173" s="1">
        <f t="shared" si="187"/>
        <v>4544</v>
      </c>
      <c r="CI173" s="1">
        <f t="shared" si="187"/>
        <v>4544</v>
      </c>
      <c r="CJ173" s="1">
        <f t="shared" si="187"/>
        <v>4544</v>
      </c>
      <c r="CK173" s="1">
        <f t="shared" si="187"/>
        <v>2176</v>
      </c>
      <c r="CL173" s="1">
        <f t="shared" si="187"/>
        <v>2304</v>
      </c>
      <c r="CM173" s="1">
        <f t="shared" si="187"/>
        <v>6272</v>
      </c>
      <c r="CN173" s="1">
        <f t="shared" si="187"/>
        <v>7552</v>
      </c>
      <c r="CO173" s="1">
        <f t="shared" si="187"/>
        <v>10496</v>
      </c>
      <c r="CP173" s="1">
        <f t="shared" si="187"/>
        <v>10496</v>
      </c>
      <c r="CQ173" s="1">
        <f t="shared" si="187"/>
        <v>10496</v>
      </c>
      <c r="CR173" s="1">
        <f t="shared" si="187"/>
        <v>128</v>
      </c>
      <c r="CS173" s="1">
        <f t="shared" si="187"/>
        <v>-4864</v>
      </c>
      <c r="CT173" s="1">
        <f t="shared" si="187"/>
        <v>-10496</v>
      </c>
      <c r="CU173" s="1">
        <f t="shared" si="187"/>
        <v>-10496</v>
      </c>
      <c r="CV173" s="1">
        <f t="shared" si="187"/>
        <v>-12992</v>
      </c>
      <c r="CW173" s="1">
        <f t="shared" si="187"/>
        <v>-12992</v>
      </c>
      <c r="CX173" s="1">
        <f t="shared" si="187"/>
        <v>-12992</v>
      </c>
      <c r="CY173" s="1">
        <f t="shared" si="187"/>
        <v>-12992</v>
      </c>
      <c r="CZ173" s="1">
        <f t="shared" si="187"/>
        <v>-12992</v>
      </c>
      <c r="DA173" s="1">
        <f t="shared" si="187"/>
        <v>-12992</v>
      </c>
      <c r="DB173" s="1">
        <f t="shared" si="187"/>
        <v>-12992</v>
      </c>
      <c r="DC173" s="1">
        <f t="shared" si="187"/>
        <v>-12992</v>
      </c>
      <c r="DD173" s="1">
        <f t="shared" si="187"/>
        <v>-12992</v>
      </c>
      <c r="DE173" s="1">
        <f t="shared" si="187"/>
        <v>-12992</v>
      </c>
      <c r="DF173" s="1">
        <f t="shared" si="187"/>
        <v>-12992</v>
      </c>
      <c r="DG173" s="1">
        <f t="shared" si="187"/>
        <v>-12992</v>
      </c>
      <c r="DH173" s="1">
        <f t="shared" si="187"/>
        <v>-12992</v>
      </c>
      <c r="DI173" s="1">
        <f t="shared" si="187"/>
        <v>-12992</v>
      </c>
      <c r="DJ173" s="1">
        <f t="shared" si="187"/>
        <v>-12992</v>
      </c>
      <c r="DK173" s="1">
        <f t="shared" si="187"/>
        <v>-12992</v>
      </c>
      <c r="DL173" s="1">
        <f t="shared" si="187"/>
        <v>-12992</v>
      </c>
      <c r="DM173" s="1">
        <f t="shared" si="187"/>
        <v>-12992</v>
      </c>
      <c r="DN173" s="1">
        <f t="shared" si="187"/>
        <v>-12992</v>
      </c>
      <c r="DO173" s="1">
        <f t="shared" si="187"/>
        <v>-12992</v>
      </c>
      <c r="DP173" s="1">
        <f t="shared" si="187"/>
        <v>-12992</v>
      </c>
      <c r="DQ173" s="1">
        <f t="shared" si="187"/>
        <v>-12992</v>
      </c>
      <c r="DR173" s="1">
        <f t="shared" si="187"/>
        <v>-12992</v>
      </c>
      <c r="DS173" s="1">
        <f t="shared" si="187"/>
        <v>-12992</v>
      </c>
      <c r="DT173" s="1">
        <f t="shared" si="187"/>
        <v>-12992</v>
      </c>
      <c r="DU173" s="1">
        <f t="shared" si="187"/>
        <v>-12992</v>
      </c>
      <c r="DV173" s="1">
        <f t="shared" si="187"/>
        <v>-12992</v>
      </c>
      <c r="DW173" s="1">
        <f t="shared" si="187"/>
        <v>-12992</v>
      </c>
      <c r="DX173" s="1">
        <f t="shared" si="187"/>
        <v>-12992</v>
      </c>
      <c r="DY173" s="1">
        <f t="shared" si="187"/>
        <v>-12992</v>
      </c>
      <c r="DZ173" s="1">
        <f t="shared" si="187"/>
        <v>-12992</v>
      </c>
      <c r="EA173" s="1">
        <f t="shared" si="187"/>
        <v>-12992</v>
      </c>
      <c r="EB173" s="1">
        <f t="shared" si="187"/>
        <v>-12992</v>
      </c>
      <c r="EC173" s="1">
        <f t="shared" si="187"/>
        <v>-12992</v>
      </c>
      <c r="ED173" s="1">
        <f t="shared" ref="ED173:GO173" si="188">EC173+ED46-ED111</f>
        <v>-12992</v>
      </c>
      <c r="EE173" s="1">
        <f t="shared" si="188"/>
        <v>-12992</v>
      </c>
      <c r="EF173" s="1">
        <f t="shared" si="188"/>
        <v>-12992</v>
      </c>
      <c r="EG173" s="1">
        <f t="shared" si="188"/>
        <v>-12992</v>
      </c>
      <c r="EH173" s="1">
        <f t="shared" si="188"/>
        <v>-12992</v>
      </c>
      <c r="EI173" s="1">
        <f t="shared" si="188"/>
        <v>-12992</v>
      </c>
      <c r="EJ173" s="1">
        <f t="shared" si="188"/>
        <v>-12992</v>
      </c>
      <c r="EK173" s="1">
        <f t="shared" si="188"/>
        <v>-12992</v>
      </c>
      <c r="EL173" s="1">
        <f t="shared" si="188"/>
        <v>-12992</v>
      </c>
      <c r="EM173" s="1">
        <f t="shared" si="188"/>
        <v>-12992</v>
      </c>
      <c r="EN173" s="1">
        <f t="shared" si="188"/>
        <v>-12992</v>
      </c>
      <c r="EO173" s="1">
        <f t="shared" si="188"/>
        <v>-12992</v>
      </c>
      <c r="EP173" s="1">
        <f t="shared" si="188"/>
        <v>-12992</v>
      </c>
      <c r="EQ173" s="1">
        <f t="shared" si="188"/>
        <v>-12992</v>
      </c>
      <c r="ER173" s="1">
        <f t="shared" si="188"/>
        <v>-12992</v>
      </c>
      <c r="ES173" s="1">
        <f t="shared" si="188"/>
        <v>-12992</v>
      </c>
      <c r="ET173" s="1">
        <f t="shared" si="188"/>
        <v>-12992</v>
      </c>
      <c r="EU173" s="1">
        <f t="shared" si="188"/>
        <v>-12992</v>
      </c>
      <c r="EV173" s="1">
        <f t="shared" si="188"/>
        <v>-12992</v>
      </c>
      <c r="EW173" s="1">
        <f t="shared" si="188"/>
        <v>-12992</v>
      </c>
      <c r="EX173" s="1">
        <f t="shared" si="188"/>
        <v>-12992</v>
      </c>
      <c r="EY173" s="1">
        <f t="shared" si="188"/>
        <v>-12992</v>
      </c>
      <c r="EZ173" s="1">
        <f t="shared" si="188"/>
        <v>-12992</v>
      </c>
      <c r="FA173" s="1">
        <f t="shared" si="188"/>
        <v>-12992</v>
      </c>
      <c r="FB173" s="1">
        <f t="shared" si="188"/>
        <v>-12992</v>
      </c>
      <c r="FC173" s="1">
        <f t="shared" si="188"/>
        <v>-12992</v>
      </c>
      <c r="FD173" s="1">
        <f t="shared" si="188"/>
        <v>-12992</v>
      </c>
      <c r="FE173" s="1">
        <f t="shared" si="188"/>
        <v>-12992</v>
      </c>
      <c r="FF173" s="1">
        <f t="shared" si="188"/>
        <v>-12992</v>
      </c>
      <c r="FG173" s="1">
        <f t="shared" si="188"/>
        <v>-12992</v>
      </c>
      <c r="FH173" s="1">
        <f t="shared" si="188"/>
        <v>-12992</v>
      </c>
      <c r="FI173" s="1">
        <f t="shared" si="188"/>
        <v>-12992</v>
      </c>
      <c r="FJ173" s="1">
        <f t="shared" si="188"/>
        <v>-12992</v>
      </c>
      <c r="FK173" s="1">
        <f t="shared" si="188"/>
        <v>-12992</v>
      </c>
      <c r="FL173" s="1">
        <f t="shared" si="188"/>
        <v>-12992</v>
      </c>
      <c r="FM173" s="1">
        <f t="shared" si="188"/>
        <v>-12992</v>
      </c>
      <c r="FN173" s="1">
        <f t="shared" si="188"/>
        <v>-12992</v>
      </c>
      <c r="FO173" s="1">
        <f t="shared" si="188"/>
        <v>-12992</v>
      </c>
      <c r="FP173" s="1">
        <f t="shared" si="188"/>
        <v>-12992</v>
      </c>
      <c r="FQ173" s="1">
        <f t="shared" si="188"/>
        <v>-12992</v>
      </c>
      <c r="FR173" s="1">
        <f t="shared" si="188"/>
        <v>-12992</v>
      </c>
      <c r="FS173" s="1">
        <f t="shared" si="188"/>
        <v>-12992</v>
      </c>
      <c r="FT173" s="1">
        <f t="shared" si="188"/>
        <v>-12992</v>
      </c>
      <c r="FU173" s="1">
        <f t="shared" si="188"/>
        <v>-12992</v>
      </c>
      <c r="FV173" s="1">
        <f t="shared" si="188"/>
        <v>-12992</v>
      </c>
      <c r="FW173" s="1">
        <f t="shared" si="188"/>
        <v>-12992</v>
      </c>
      <c r="FX173" s="1">
        <f t="shared" si="188"/>
        <v>-12992</v>
      </c>
      <c r="FY173" s="1">
        <f t="shared" si="188"/>
        <v>-12992</v>
      </c>
      <c r="FZ173" s="1">
        <f t="shared" si="188"/>
        <v>-12992</v>
      </c>
      <c r="GA173" s="1">
        <f t="shared" si="188"/>
        <v>-12992</v>
      </c>
      <c r="GB173" s="1">
        <f t="shared" si="188"/>
        <v>-12992</v>
      </c>
      <c r="GC173" s="1">
        <f t="shared" si="188"/>
        <v>-12992</v>
      </c>
      <c r="GD173" s="1">
        <f t="shared" si="188"/>
        <v>-12992</v>
      </c>
      <c r="GE173" s="1">
        <f t="shared" si="188"/>
        <v>-12992</v>
      </c>
      <c r="GF173" s="1">
        <f t="shared" si="188"/>
        <v>-12992</v>
      </c>
      <c r="GG173" s="1">
        <f t="shared" si="188"/>
        <v>-12992</v>
      </c>
      <c r="GH173" s="1">
        <f t="shared" si="188"/>
        <v>-12992</v>
      </c>
      <c r="GI173" s="1">
        <f t="shared" si="188"/>
        <v>-12992</v>
      </c>
      <c r="GJ173" s="1">
        <f t="shared" si="188"/>
        <v>-12992</v>
      </c>
      <c r="GK173" s="1">
        <f t="shared" si="188"/>
        <v>-12992</v>
      </c>
      <c r="GL173" s="1">
        <f t="shared" si="188"/>
        <v>-12992</v>
      </c>
      <c r="GM173" s="1">
        <f t="shared" si="188"/>
        <v>-12992</v>
      </c>
      <c r="GN173" s="1">
        <f t="shared" si="188"/>
        <v>-12992</v>
      </c>
      <c r="GO173" s="1">
        <f t="shared" si="188"/>
        <v>-12992</v>
      </c>
      <c r="GP173" s="1">
        <f t="shared" ref="GP173:GY173" si="189">GO173+GP46-GP111</f>
        <v>-12992</v>
      </c>
      <c r="GQ173" s="1">
        <f t="shared" si="189"/>
        <v>-12992</v>
      </c>
      <c r="GR173" s="1">
        <f t="shared" si="189"/>
        <v>-12992</v>
      </c>
      <c r="GS173" s="1">
        <f t="shared" si="189"/>
        <v>-12992</v>
      </c>
      <c r="GT173" s="1">
        <f t="shared" si="189"/>
        <v>-12992</v>
      </c>
      <c r="GU173" s="1">
        <f t="shared" si="189"/>
        <v>-12992</v>
      </c>
      <c r="GV173" s="1">
        <f t="shared" si="189"/>
        <v>-12992</v>
      </c>
      <c r="GW173" s="1">
        <f t="shared" si="189"/>
        <v>-12992</v>
      </c>
      <c r="GX173" s="1">
        <f t="shared" si="189"/>
        <v>-12992</v>
      </c>
      <c r="GY173" s="1">
        <f t="shared" si="189"/>
        <v>-12992</v>
      </c>
    </row>
    <row r="174" spans="1:207" hidden="1">
      <c r="A174" s="4" t="s">
        <v>937</v>
      </c>
      <c r="B174" s="3">
        <f t="shared" si="185"/>
        <v>46216128</v>
      </c>
      <c r="C174" s="3" t="str">
        <f t="shared" si="185"/>
        <v>Q.PEAK DUO BLK G6P+</v>
      </c>
      <c r="D174" s="2" t="str">
        <f t="shared" si="185"/>
        <v>340</v>
      </c>
      <c r="E174" s="1">
        <f t="shared" si="148"/>
        <v>0</v>
      </c>
      <c r="F174" s="1">
        <f t="shared" ref="F174:BQ174" si="190">E174+F47-F112</f>
        <v>0</v>
      </c>
      <c r="G174" s="1">
        <f t="shared" si="190"/>
        <v>0</v>
      </c>
      <c r="H174" s="1">
        <f t="shared" si="190"/>
        <v>0</v>
      </c>
      <c r="I174" s="1">
        <f t="shared" si="190"/>
        <v>0</v>
      </c>
      <c r="J174" s="1">
        <f t="shared" si="190"/>
        <v>0</v>
      </c>
      <c r="K174" s="1">
        <f t="shared" si="190"/>
        <v>0</v>
      </c>
      <c r="L174" s="1">
        <f t="shared" si="190"/>
        <v>0</v>
      </c>
      <c r="M174" s="1">
        <f t="shared" si="190"/>
        <v>0</v>
      </c>
      <c r="N174" s="1">
        <f t="shared" si="190"/>
        <v>0</v>
      </c>
      <c r="O174" s="1">
        <f t="shared" si="190"/>
        <v>0</v>
      </c>
      <c r="P174" s="1">
        <f t="shared" si="190"/>
        <v>0</v>
      </c>
      <c r="Q174" s="1">
        <f t="shared" si="190"/>
        <v>0</v>
      </c>
      <c r="R174" s="1">
        <f t="shared" si="190"/>
        <v>0</v>
      </c>
      <c r="S174" s="1">
        <f t="shared" si="190"/>
        <v>0</v>
      </c>
      <c r="T174" s="1">
        <f t="shared" si="190"/>
        <v>0</v>
      </c>
      <c r="U174" s="1">
        <f t="shared" si="190"/>
        <v>0</v>
      </c>
      <c r="V174" s="1">
        <f t="shared" si="190"/>
        <v>0</v>
      </c>
      <c r="W174" s="1">
        <f t="shared" si="190"/>
        <v>0</v>
      </c>
      <c r="X174" s="1">
        <f t="shared" si="190"/>
        <v>0</v>
      </c>
      <c r="Y174" s="1">
        <f t="shared" si="190"/>
        <v>0</v>
      </c>
      <c r="Z174" s="1">
        <f t="shared" si="190"/>
        <v>0</v>
      </c>
      <c r="AA174" s="1">
        <f t="shared" si="190"/>
        <v>0</v>
      </c>
      <c r="AB174" s="1">
        <f t="shared" si="190"/>
        <v>0</v>
      </c>
      <c r="AC174" s="1">
        <f t="shared" si="190"/>
        <v>0</v>
      </c>
      <c r="AD174" s="1">
        <f t="shared" si="190"/>
        <v>0</v>
      </c>
      <c r="AE174" s="1">
        <f t="shared" si="190"/>
        <v>0</v>
      </c>
      <c r="AF174" s="1">
        <f t="shared" si="190"/>
        <v>0</v>
      </c>
      <c r="AG174" s="1">
        <f t="shared" si="190"/>
        <v>0</v>
      </c>
      <c r="AH174" s="1">
        <f t="shared" si="190"/>
        <v>0</v>
      </c>
      <c r="AI174" s="1">
        <f t="shared" si="190"/>
        <v>0</v>
      </c>
      <c r="AJ174" s="1">
        <f t="shared" si="190"/>
        <v>0</v>
      </c>
      <c r="AK174" s="1">
        <f t="shared" si="190"/>
        <v>0</v>
      </c>
      <c r="AL174" s="1">
        <f t="shared" si="190"/>
        <v>0</v>
      </c>
      <c r="AM174" s="1">
        <f t="shared" si="190"/>
        <v>0</v>
      </c>
      <c r="AN174" s="1">
        <f t="shared" si="190"/>
        <v>0</v>
      </c>
      <c r="AO174" s="1">
        <f t="shared" si="190"/>
        <v>0</v>
      </c>
      <c r="AP174" s="1">
        <f t="shared" si="190"/>
        <v>0</v>
      </c>
      <c r="AQ174" s="1">
        <f t="shared" si="190"/>
        <v>0</v>
      </c>
      <c r="AR174" s="1">
        <f t="shared" si="190"/>
        <v>0</v>
      </c>
      <c r="AS174" s="1">
        <f t="shared" si="190"/>
        <v>0</v>
      </c>
      <c r="AT174" s="1">
        <f t="shared" si="190"/>
        <v>0</v>
      </c>
      <c r="AU174" s="1">
        <f t="shared" si="190"/>
        <v>0</v>
      </c>
      <c r="AV174" s="1">
        <f t="shared" si="190"/>
        <v>0</v>
      </c>
      <c r="AW174" s="1">
        <f t="shared" si="190"/>
        <v>0</v>
      </c>
      <c r="AX174" s="1">
        <f t="shared" si="190"/>
        <v>0</v>
      </c>
      <c r="AY174" s="1">
        <f t="shared" si="190"/>
        <v>0</v>
      </c>
      <c r="AZ174" s="1">
        <f t="shared" si="190"/>
        <v>0</v>
      </c>
      <c r="BA174" s="1">
        <f t="shared" si="190"/>
        <v>0</v>
      </c>
      <c r="BB174" s="1">
        <f t="shared" si="190"/>
        <v>0</v>
      </c>
      <c r="BC174" s="1">
        <f t="shared" si="190"/>
        <v>0</v>
      </c>
      <c r="BD174" s="1">
        <f t="shared" si="190"/>
        <v>0</v>
      </c>
      <c r="BE174" s="1">
        <f t="shared" si="190"/>
        <v>0</v>
      </c>
      <c r="BF174" s="1">
        <f t="shared" si="190"/>
        <v>0</v>
      </c>
      <c r="BG174" s="1">
        <f t="shared" si="190"/>
        <v>0</v>
      </c>
      <c r="BH174" s="1">
        <f t="shared" si="190"/>
        <v>0</v>
      </c>
      <c r="BI174" s="1">
        <f t="shared" si="190"/>
        <v>0</v>
      </c>
      <c r="BJ174" s="1">
        <f t="shared" si="190"/>
        <v>0</v>
      </c>
      <c r="BK174" s="1">
        <f t="shared" si="190"/>
        <v>0</v>
      </c>
      <c r="BL174" s="1">
        <f t="shared" si="190"/>
        <v>0</v>
      </c>
      <c r="BM174" s="1">
        <f t="shared" si="190"/>
        <v>0</v>
      </c>
      <c r="BN174" s="1">
        <f t="shared" si="190"/>
        <v>0</v>
      </c>
      <c r="BO174" s="1">
        <f t="shared" si="190"/>
        <v>0</v>
      </c>
      <c r="BP174" s="1">
        <f t="shared" si="190"/>
        <v>0</v>
      </c>
      <c r="BQ174" s="1">
        <f t="shared" si="190"/>
        <v>320</v>
      </c>
      <c r="BR174" s="1">
        <f t="shared" ref="BR174:EC174" si="191">BQ174+BR47-BR112</f>
        <v>320</v>
      </c>
      <c r="BS174" s="1">
        <f t="shared" si="191"/>
        <v>320</v>
      </c>
      <c r="BT174" s="1">
        <f t="shared" si="191"/>
        <v>320</v>
      </c>
      <c r="BU174" s="1">
        <f t="shared" si="191"/>
        <v>320</v>
      </c>
      <c r="BV174" s="1">
        <f t="shared" si="191"/>
        <v>320</v>
      </c>
      <c r="BW174" s="1">
        <f t="shared" si="191"/>
        <v>320</v>
      </c>
      <c r="BX174" s="1">
        <f t="shared" si="191"/>
        <v>320</v>
      </c>
      <c r="BY174" s="1">
        <f t="shared" si="191"/>
        <v>320</v>
      </c>
      <c r="BZ174" s="1">
        <f t="shared" si="191"/>
        <v>320</v>
      </c>
      <c r="CA174" s="1">
        <f t="shared" si="191"/>
        <v>320</v>
      </c>
      <c r="CB174" s="1">
        <f t="shared" si="191"/>
        <v>320</v>
      </c>
      <c r="CC174" s="1">
        <f t="shared" si="191"/>
        <v>320</v>
      </c>
      <c r="CD174" s="1">
        <f t="shared" si="191"/>
        <v>320</v>
      </c>
      <c r="CE174" s="1">
        <f t="shared" si="191"/>
        <v>320</v>
      </c>
      <c r="CF174" s="1">
        <f t="shared" si="191"/>
        <v>320</v>
      </c>
      <c r="CG174" s="1">
        <f t="shared" si="191"/>
        <v>320</v>
      </c>
      <c r="CH174" s="1">
        <f t="shared" si="191"/>
        <v>320</v>
      </c>
      <c r="CI174" s="1">
        <f t="shared" si="191"/>
        <v>320</v>
      </c>
      <c r="CJ174" s="1">
        <f t="shared" si="191"/>
        <v>320</v>
      </c>
      <c r="CK174" s="1">
        <f t="shared" si="191"/>
        <v>320</v>
      </c>
      <c r="CL174" s="1">
        <f t="shared" si="191"/>
        <v>320</v>
      </c>
      <c r="CM174" s="1">
        <f t="shared" si="191"/>
        <v>320</v>
      </c>
      <c r="CN174" s="1">
        <f t="shared" si="191"/>
        <v>320</v>
      </c>
      <c r="CO174" s="1">
        <f t="shared" si="191"/>
        <v>320</v>
      </c>
      <c r="CP174" s="1">
        <f t="shared" si="191"/>
        <v>320</v>
      </c>
      <c r="CQ174" s="1">
        <f t="shared" si="191"/>
        <v>320</v>
      </c>
      <c r="CR174" s="1">
        <f t="shared" si="191"/>
        <v>320</v>
      </c>
      <c r="CS174" s="1">
        <f t="shared" si="191"/>
        <v>320</v>
      </c>
      <c r="CT174" s="1">
        <f t="shared" si="191"/>
        <v>320</v>
      </c>
      <c r="CU174" s="1">
        <f t="shared" si="191"/>
        <v>320</v>
      </c>
      <c r="CV174" s="1">
        <f t="shared" si="191"/>
        <v>320</v>
      </c>
      <c r="CW174" s="1">
        <f t="shared" si="191"/>
        <v>320</v>
      </c>
      <c r="CX174" s="1">
        <f t="shared" si="191"/>
        <v>320</v>
      </c>
      <c r="CY174" s="1">
        <f t="shared" si="191"/>
        <v>320</v>
      </c>
      <c r="CZ174" s="1">
        <f t="shared" si="191"/>
        <v>320</v>
      </c>
      <c r="DA174" s="1">
        <f t="shared" si="191"/>
        <v>320</v>
      </c>
      <c r="DB174" s="1">
        <f t="shared" si="191"/>
        <v>320</v>
      </c>
      <c r="DC174" s="1">
        <f t="shared" si="191"/>
        <v>320</v>
      </c>
      <c r="DD174" s="1">
        <f t="shared" si="191"/>
        <v>320</v>
      </c>
      <c r="DE174" s="1">
        <f t="shared" si="191"/>
        <v>320</v>
      </c>
      <c r="DF174" s="1">
        <f t="shared" si="191"/>
        <v>320</v>
      </c>
      <c r="DG174" s="1">
        <f t="shared" si="191"/>
        <v>320</v>
      </c>
      <c r="DH174" s="1">
        <f t="shared" si="191"/>
        <v>320</v>
      </c>
      <c r="DI174" s="1">
        <f t="shared" si="191"/>
        <v>320</v>
      </c>
      <c r="DJ174" s="1">
        <f t="shared" si="191"/>
        <v>320</v>
      </c>
      <c r="DK174" s="1">
        <f t="shared" si="191"/>
        <v>320</v>
      </c>
      <c r="DL174" s="1">
        <f t="shared" si="191"/>
        <v>320</v>
      </c>
      <c r="DM174" s="1">
        <f t="shared" si="191"/>
        <v>320</v>
      </c>
      <c r="DN174" s="1">
        <f t="shared" si="191"/>
        <v>320</v>
      </c>
      <c r="DO174" s="1">
        <f t="shared" si="191"/>
        <v>320</v>
      </c>
      <c r="DP174" s="1">
        <f t="shared" si="191"/>
        <v>320</v>
      </c>
      <c r="DQ174" s="1">
        <f t="shared" si="191"/>
        <v>320</v>
      </c>
      <c r="DR174" s="1">
        <f t="shared" si="191"/>
        <v>320</v>
      </c>
      <c r="DS174" s="1">
        <f t="shared" si="191"/>
        <v>320</v>
      </c>
      <c r="DT174" s="1">
        <f t="shared" si="191"/>
        <v>320</v>
      </c>
      <c r="DU174" s="1">
        <f t="shared" si="191"/>
        <v>320</v>
      </c>
      <c r="DV174" s="1">
        <f t="shared" si="191"/>
        <v>320</v>
      </c>
      <c r="DW174" s="1">
        <f t="shared" si="191"/>
        <v>320</v>
      </c>
      <c r="DX174" s="1">
        <f t="shared" si="191"/>
        <v>320</v>
      </c>
      <c r="DY174" s="1">
        <f t="shared" si="191"/>
        <v>320</v>
      </c>
      <c r="DZ174" s="1">
        <f t="shared" si="191"/>
        <v>320</v>
      </c>
      <c r="EA174" s="1">
        <f t="shared" si="191"/>
        <v>320</v>
      </c>
      <c r="EB174" s="1">
        <f t="shared" si="191"/>
        <v>320</v>
      </c>
      <c r="EC174" s="1">
        <f t="shared" si="191"/>
        <v>320</v>
      </c>
      <c r="ED174" s="1">
        <f t="shared" ref="ED174:GO174" si="192">EC174+ED47-ED112</f>
        <v>320</v>
      </c>
      <c r="EE174" s="1">
        <f t="shared" si="192"/>
        <v>320</v>
      </c>
      <c r="EF174" s="1">
        <f t="shared" si="192"/>
        <v>320</v>
      </c>
      <c r="EG174" s="1">
        <f t="shared" si="192"/>
        <v>320</v>
      </c>
      <c r="EH174" s="1">
        <f t="shared" si="192"/>
        <v>320</v>
      </c>
      <c r="EI174" s="1">
        <f t="shared" si="192"/>
        <v>320</v>
      </c>
      <c r="EJ174" s="1">
        <f t="shared" si="192"/>
        <v>320</v>
      </c>
      <c r="EK174" s="1">
        <f t="shared" si="192"/>
        <v>320</v>
      </c>
      <c r="EL174" s="1">
        <f t="shared" si="192"/>
        <v>320</v>
      </c>
      <c r="EM174" s="1">
        <f t="shared" si="192"/>
        <v>320</v>
      </c>
      <c r="EN174" s="1">
        <f t="shared" si="192"/>
        <v>320</v>
      </c>
      <c r="EO174" s="1">
        <f t="shared" si="192"/>
        <v>320</v>
      </c>
      <c r="EP174" s="1">
        <f t="shared" si="192"/>
        <v>320</v>
      </c>
      <c r="EQ174" s="1">
        <f t="shared" si="192"/>
        <v>320</v>
      </c>
      <c r="ER174" s="1">
        <f t="shared" si="192"/>
        <v>320</v>
      </c>
      <c r="ES174" s="1">
        <f t="shared" si="192"/>
        <v>320</v>
      </c>
      <c r="ET174" s="1">
        <f t="shared" si="192"/>
        <v>320</v>
      </c>
      <c r="EU174" s="1">
        <f t="shared" si="192"/>
        <v>320</v>
      </c>
      <c r="EV174" s="1">
        <f t="shared" si="192"/>
        <v>320</v>
      </c>
      <c r="EW174" s="1">
        <f t="shared" si="192"/>
        <v>320</v>
      </c>
      <c r="EX174" s="1">
        <f t="shared" si="192"/>
        <v>320</v>
      </c>
      <c r="EY174" s="1">
        <f t="shared" si="192"/>
        <v>320</v>
      </c>
      <c r="EZ174" s="1">
        <f t="shared" si="192"/>
        <v>320</v>
      </c>
      <c r="FA174" s="1">
        <f t="shared" si="192"/>
        <v>320</v>
      </c>
      <c r="FB174" s="1">
        <f t="shared" si="192"/>
        <v>320</v>
      </c>
      <c r="FC174" s="1">
        <f t="shared" si="192"/>
        <v>320</v>
      </c>
      <c r="FD174" s="1">
        <f t="shared" si="192"/>
        <v>320</v>
      </c>
      <c r="FE174" s="1">
        <f t="shared" si="192"/>
        <v>320</v>
      </c>
      <c r="FF174" s="1">
        <f t="shared" si="192"/>
        <v>320</v>
      </c>
      <c r="FG174" s="1">
        <f t="shared" si="192"/>
        <v>320</v>
      </c>
      <c r="FH174" s="1">
        <f t="shared" si="192"/>
        <v>320</v>
      </c>
      <c r="FI174" s="1">
        <f t="shared" si="192"/>
        <v>320</v>
      </c>
      <c r="FJ174" s="1">
        <f t="shared" si="192"/>
        <v>320</v>
      </c>
      <c r="FK174" s="1">
        <f t="shared" si="192"/>
        <v>320</v>
      </c>
      <c r="FL174" s="1">
        <f t="shared" si="192"/>
        <v>320</v>
      </c>
      <c r="FM174" s="1">
        <f t="shared" si="192"/>
        <v>320</v>
      </c>
      <c r="FN174" s="1">
        <f t="shared" si="192"/>
        <v>320</v>
      </c>
      <c r="FO174" s="1">
        <f t="shared" si="192"/>
        <v>320</v>
      </c>
      <c r="FP174" s="1">
        <f t="shared" si="192"/>
        <v>320</v>
      </c>
      <c r="FQ174" s="1">
        <f t="shared" si="192"/>
        <v>320</v>
      </c>
      <c r="FR174" s="1">
        <f t="shared" si="192"/>
        <v>320</v>
      </c>
      <c r="FS174" s="1">
        <f t="shared" si="192"/>
        <v>320</v>
      </c>
      <c r="FT174" s="1">
        <f t="shared" si="192"/>
        <v>320</v>
      </c>
      <c r="FU174" s="1">
        <f t="shared" si="192"/>
        <v>320</v>
      </c>
      <c r="FV174" s="1">
        <f t="shared" si="192"/>
        <v>320</v>
      </c>
      <c r="FW174" s="1">
        <f t="shared" si="192"/>
        <v>320</v>
      </c>
      <c r="FX174" s="1">
        <f t="shared" si="192"/>
        <v>320</v>
      </c>
      <c r="FY174" s="1">
        <f t="shared" si="192"/>
        <v>320</v>
      </c>
      <c r="FZ174" s="1">
        <f t="shared" si="192"/>
        <v>320</v>
      </c>
      <c r="GA174" s="1">
        <f t="shared" si="192"/>
        <v>320</v>
      </c>
      <c r="GB174" s="1">
        <f t="shared" si="192"/>
        <v>320</v>
      </c>
      <c r="GC174" s="1">
        <f t="shared" si="192"/>
        <v>320</v>
      </c>
      <c r="GD174" s="1">
        <f t="shared" si="192"/>
        <v>320</v>
      </c>
      <c r="GE174" s="1">
        <f t="shared" si="192"/>
        <v>320</v>
      </c>
      <c r="GF174" s="1">
        <f t="shared" si="192"/>
        <v>320</v>
      </c>
      <c r="GG174" s="1">
        <f t="shared" si="192"/>
        <v>320</v>
      </c>
      <c r="GH174" s="1">
        <f t="shared" si="192"/>
        <v>320</v>
      </c>
      <c r="GI174" s="1">
        <f t="shared" si="192"/>
        <v>320</v>
      </c>
      <c r="GJ174" s="1">
        <f t="shared" si="192"/>
        <v>320</v>
      </c>
      <c r="GK174" s="1">
        <f t="shared" si="192"/>
        <v>320</v>
      </c>
      <c r="GL174" s="1">
        <f t="shared" si="192"/>
        <v>320</v>
      </c>
      <c r="GM174" s="1">
        <f t="shared" si="192"/>
        <v>320</v>
      </c>
      <c r="GN174" s="1">
        <f t="shared" si="192"/>
        <v>320</v>
      </c>
      <c r="GO174" s="1">
        <f t="shared" si="192"/>
        <v>320</v>
      </c>
      <c r="GP174" s="1">
        <f t="shared" ref="GP174:GY174" si="193">GO174+GP47-GP112</f>
        <v>320</v>
      </c>
      <c r="GQ174" s="1">
        <f t="shared" si="193"/>
        <v>320</v>
      </c>
      <c r="GR174" s="1">
        <f t="shared" si="193"/>
        <v>320</v>
      </c>
      <c r="GS174" s="1">
        <f t="shared" si="193"/>
        <v>320</v>
      </c>
      <c r="GT174" s="1">
        <f t="shared" si="193"/>
        <v>320</v>
      </c>
      <c r="GU174" s="1">
        <f t="shared" si="193"/>
        <v>320</v>
      </c>
      <c r="GV174" s="1">
        <f t="shared" si="193"/>
        <v>320</v>
      </c>
      <c r="GW174" s="1">
        <f t="shared" si="193"/>
        <v>320</v>
      </c>
      <c r="GX174" s="1">
        <f t="shared" si="193"/>
        <v>320</v>
      </c>
      <c r="GY174" s="1">
        <f t="shared" si="193"/>
        <v>320</v>
      </c>
    </row>
    <row r="175" spans="1:207" hidden="1">
      <c r="A175" s="4" t="s">
        <v>937</v>
      </c>
      <c r="B175" s="3">
        <f t="shared" si="185"/>
        <v>46206127</v>
      </c>
      <c r="C175" s="3" t="str">
        <f t="shared" si="185"/>
        <v>Q.PEAK DUO BLK G6P+</v>
      </c>
      <c r="D175" s="2" t="str">
        <f t="shared" si="185"/>
        <v>335</v>
      </c>
      <c r="E175" s="1">
        <f t="shared" si="148"/>
        <v>0</v>
      </c>
      <c r="F175" s="1">
        <f t="shared" ref="F175:BQ175" si="194">E175+F48-F113</f>
        <v>0</v>
      </c>
      <c r="G175" s="1">
        <f t="shared" si="194"/>
        <v>0</v>
      </c>
      <c r="H175" s="1">
        <f t="shared" si="194"/>
        <v>0</v>
      </c>
      <c r="I175" s="1">
        <f t="shared" si="194"/>
        <v>0</v>
      </c>
      <c r="J175" s="1">
        <f t="shared" si="194"/>
        <v>0</v>
      </c>
      <c r="K175" s="1">
        <f t="shared" si="194"/>
        <v>0</v>
      </c>
      <c r="L175" s="1">
        <f t="shared" si="194"/>
        <v>0</v>
      </c>
      <c r="M175" s="1">
        <f t="shared" si="194"/>
        <v>0</v>
      </c>
      <c r="N175" s="1">
        <f t="shared" si="194"/>
        <v>0</v>
      </c>
      <c r="O175" s="1">
        <f t="shared" si="194"/>
        <v>0</v>
      </c>
      <c r="P175" s="1">
        <f t="shared" si="194"/>
        <v>0</v>
      </c>
      <c r="Q175" s="1">
        <f t="shared" si="194"/>
        <v>0</v>
      </c>
      <c r="R175" s="1">
        <f t="shared" si="194"/>
        <v>0</v>
      </c>
      <c r="S175" s="1">
        <f t="shared" si="194"/>
        <v>0</v>
      </c>
      <c r="T175" s="1">
        <f t="shared" si="194"/>
        <v>0</v>
      </c>
      <c r="U175" s="1">
        <f t="shared" si="194"/>
        <v>0</v>
      </c>
      <c r="V175" s="1">
        <f t="shared" si="194"/>
        <v>0</v>
      </c>
      <c r="W175" s="1">
        <f t="shared" si="194"/>
        <v>0</v>
      </c>
      <c r="X175" s="1">
        <f t="shared" si="194"/>
        <v>0</v>
      </c>
      <c r="Y175" s="1">
        <f t="shared" si="194"/>
        <v>0</v>
      </c>
      <c r="Z175" s="1">
        <f t="shared" si="194"/>
        <v>0</v>
      </c>
      <c r="AA175" s="1">
        <f t="shared" si="194"/>
        <v>0</v>
      </c>
      <c r="AB175" s="1">
        <f t="shared" si="194"/>
        <v>0</v>
      </c>
      <c r="AC175" s="1">
        <f t="shared" si="194"/>
        <v>0</v>
      </c>
      <c r="AD175" s="1">
        <f t="shared" si="194"/>
        <v>0</v>
      </c>
      <c r="AE175" s="1">
        <f t="shared" si="194"/>
        <v>0</v>
      </c>
      <c r="AF175" s="1">
        <f t="shared" si="194"/>
        <v>0</v>
      </c>
      <c r="AG175" s="1">
        <f t="shared" si="194"/>
        <v>0</v>
      </c>
      <c r="AH175" s="1">
        <f t="shared" si="194"/>
        <v>0</v>
      </c>
      <c r="AI175" s="1">
        <f t="shared" si="194"/>
        <v>0</v>
      </c>
      <c r="AJ175" s="1">
        <f t="shared" si="194"/>
        <v>0</v>
      </c>
      <c r="AK175" s="1">
        <f t="shared" si="194"/>
        <v>0</v>
      </c>
      <c r="AL175" s="1">
        <f t="shared" si="194"/>
        <v>0</v>
      </c>
      <c r="AM175" s="1">
        <f t="shared" si="194"/>
        <v>0</v>
      </c>
      <c r="AN175" s="1">
        <f t="shared" si="194"/>
        <v>0</v>
      </c>
      <c r="AO175" s="1">
        <f t="shared" si="194"/>
        <v>0</v>
      </c>
      <c r="AP175" s="1">
        <f t="shared" si="194"/>
        <v>0</v>
      </c>
      <c r="AQ175" s="1">
        <f t="shared" si="194"/>
        <v>0</v>
      </c>
      <c r="AR175" s="1">
        <f t="shared" si="194"/>
        <v>0</v>
      </c>
      <c r="AS175" s="1">
        <f t="shared" si="194"/>
        <v>0</v>
      </c>
      <c r="AT175" s="1">
        <f t="shared" si="194"/>
        <v>0</v>
      </c>
      <c r="AU175" s="1">
        <f t="shared" si="194"/>
        <v>0</v>
      </c>
      <c r="AV175" s="1">
        <f t="shared" si="194"/>
        <v>0</v>
      </c>
      <c r="AW175" s="1">
        <f t="shared" si="194"/>
        <v>0</v>
      </c>
      <c r="AX175" s="1">
        <f t="shared" si="194"/>
        <v>0</v>
      </c>
      <c r="AY175" s="1">
        <f t="shared" si="194"/>
        <v>0</v>
      </c>
      <c r="AZ175" s="1">
        <f t="shared" si="194"/>
        <v>0</v>
      </c>
      <c r="BA175" s="1">
        <f t="shared" si="194"/>
        <v>0</v>
      </c>
      <c r="BB175" s="1">
        <f t="shared" si="194"/>
        <v>0</v>
      </c>
      <c r="BC175" s="1">
        <f t="shared" si="194"/>
        <v>0</v>
      </c>
      <c r="BD175" s="1">
        <f t="shared" si="194"/>
        <v>0</v>
      </c>
      <c r="BE175" s="1">
        <f t="shared" si="194"/>
        <v>0</v>
      </c>
      <c r="BF175" s="1">
        <f t="shared" si="194"/>
        <v>0</v>
      </c>
      <c r="BG175" s="1">
        <f t="shared" si="194"/>
        <v>0</v>
      </c>
      <c r="BH175" s="1">
        <f t="shared" si="194"/>
        <v>0</v>
      </c>
      <c r="BI175" s="1">
        <f t="shared" si="194"/>
        <v>0</v>
      </c>
      <c r="BJ175" s="1">
        <f t="shared" si="194"/>
        <v>0</v>
      </c>
      <c r="BK175" s="1">
        <f t="shared" si="194"/>
        <v>0</v>
      </c>
      <c r="BL175" s="1">
        <f t="shared" si="194"/>
        <v>0</v>
      </c>
      <c r="BM175" s="1">
        <f t="shared" si="194"/>
        <v>0</v>
      </c>
      <c r="BN175" s="1">
        <f t="shared" si="194"/>
        <v>0</v>
      </c>
      <c r="BO175" s="1">
        <f t="shared" si="194"/>
        <v>0</v>
      </c>
      <c r="BP175" s="1">
        <f t="shared" si="194"/>
        <v>0</v>
      </c>
      <c r="BQ175" s="1">
        <f t="shared" si="194"/>
        <v>37</v>
      </c>
      <c r="BR175" s="1">
        <f t="shared" ref="BR175:EC175" si="195">BQ175+BR48-BR113</f>
        <v>37</v>
      </c>
      <c r="BS175" s="1">
        <f t="shared" si="195"/>
        <v>37</v>
      </c>
      <c r="BT175" s="1">
        <f t="shared" si="195"/>
        <v>37</v>
      </c>
      <c r="BU175" s="1">
        <f t="shared" si="195"/>
        <v>37</v>
      </c>
      <c r="BV175" s="1">
        <f t="shared" si="195"/>
        <v>37</v>
      </c>
      <c r="BW175" s="1">
        <f t="shared" si="195"/>
        <v>37</v>
      </c>
      <c r="BX175" s="1">
        <f t="shared" si="195"/>
        <v>37</v>
      </c>
      <c r="BY175" s="1">
        <f t="shared" si="195"/>
        <v>37</v>
      </c>
      <c r="BZ175" s="1">
        <f t="shared" si="195"/>
        <v>37</v>
      </c>
      <c r="CA175" s="1">
        <f t="shared" si="195"/>
        <v>37</v>
      </c>
      <c r="CB175" s="1">
        <f t="shared" si="195"/>
        <v>37</v>
      </c>
      <c r="CC175" s="1">
        <f t="shared" si="195"/>
        <v>37</v>
      </c>
      <c r="CD175" s="1">
        <f t="shared" si="195"/>
        <v>37</v>
      </c>
      <c r="CE175" s="1">
        <f t="shared" si="195"/>
        <v>37</v>
      </c>
      <c r="CF175" s="1">
        <f t="shared" si="195"/>
        <v>37</v>
      </c>
      <c r="CG175" s="1">
        <f t="shared" si="195"/>
        <v>37</v>
      </c>
      <c r="CH175" s="1">
        <f t="shared" si="195"/>
        <v>37</v>
      </c>
      <c r="CI175" s="1">
        <f t="shared" si="195"/>
        <v>37</v>
      </c>
      <c r="CJ175" s="1">
        <f t="shared" si="195"/>
        <v>37</v>
      </c>
      <c r="CK175" s="1">
        <f t="shared" si="195"/>
        <v>37</v>
      </c>
      <c r="CL175" s="1">
        <f t="shared" si="195"/>
        <v>37</v>
      </c>
      <c r="CM175" s="1">
        <f t="shared" si="195"/>
        <v>37</v>
      </c>
      <c r="CN175" s="1">
        <f t="shared" si="195"/>
        <v>37</v>
      </c>
      <c r="CO175" s="1">
        <f t="shared" si="195"/>
        <v>37</v>
      </c>
      <c r="CP175" s="1">
        <f t="shared" si="195"/>
        <v>37</v>
      </c>
      <c r="CQ175" s="1">
        <f t="shared" si="195"/>
        <v>37</v>
      </c>
      <c r="CR175" s="1">
        <f t="shared" si="195"/>
        <v>37</v>
      </c>
      <c r="CS175" s="1">
        <f t="shared" si="195"/>
        <v>37</v>
      </c>
      <c r="CT175" s="1">
        <f t="shared" si="195"/>
        <v>37</v>
      </c>
      <c r="CU175" s="1">
        <f t="shared" si="195"/>
        <v>37</v>
      </c>
      <c r="CV175" s="1">
        <f t="shared" si="195"/>
        <v>37</v>
      </c>
      <c r="CW175" s="1">
        <f t="shared" si="195"/>
        <v>37</v>
      </c>
      <c r="CX175" s="1">
        <f t="shared" si="195"/>
        <v>37</v>
      </c>
      <c r="CY175" s="1">
        <f t="shared" si="195"/>
        <v>37</v>
      </c>
      <c r="CZ175" s="1">
        <f t="shared" si="195"/>
        <v>37</v>
      </c>
      <c r="DA175" s="1">
        <f t="shared" si="195"/>
        <v>37</v>
      </c>
      <c r="DB175" s="1">
        <f t="shared" si="195"/>
        <v>37</v>
      </c>
      <c r="DC175" s="1">
        <f t="shared" si="195"/>
        <v>37</v>
      </c>
      <c r="DD175" s="1">
        <f t="shared" si="195"/>
        <v>37</v>
      </c>
      <c r="DE175" s="1">
        <f t="shared" si="195"/>
        <v>37</v>
      </c>
      <c r="DF175" s="1">
        <f t="shared" si="195"/>
        <v>37</v>
      </c>
      <c r="DG175" s="1">
        <f t="shared" si="195"/>
        <v>37</v>
      </c>
      <c r="DH175" s="1">
        <f t="shared" si="195"/>
        <v>37</v>
      </c>
      <c r="DI175" s="1">
        <f t="shared" si="195"/>
        <v>37</v>
      </c>
      <c r="DJ175" s="1">
        <f t="shared" si="195"/>
        <v>37</v>
      </c>
      <c r="DK175" s="1">
        <f t="shared" si="195"/>
        <v>37</v>
      </c>
      <c r="DL175" s="1">
        <f t="shared" si="195"/>
        <v>37</v>
      </c>
      <c r="DM175" s="1">
        <f t="shared" si="195"/>
        <v>37</v>
      </c>
      <c r="DN175" s="1">
        <f t="shared" si="195"/>
        <v>37</v>
      </c>
      <c r="DO175" s="1">
        <f t="shared" si="195"/>
        <v>37</v>
      </c>
      <c r="DP175" s="1">
        <f t="shared" si="195"/>
        <v>37</v>
      </c>
      <c r="DQ175" s="1">
        <f t="shared" si="195"/>
        <v>37</v>
      </c>
      <c r="DR175" s="1">
        <f t="shared" si="195"/>
        <v>37</v>
      </c>
      <c r="DS175" s="1">
        <f t="shared" si="195"/>
        <v>37</v>
      </c>
      <c r="DT175" s="1">
        <f t="shared" si="195"/>
        <v>37</v>
      </c>
      <c r="DU175" s="1">
        <f t="shared" si="195"/>
        <v>37</v>
      </c>
      <c r="DV175" s="1">
        <f t="shared" si="195"/>
        <v>37</v>
      </c>
      <c r="DW175" s="1">
        <f t="shared" si="195"/>
        <v>37</v>
      </c>
      <c r="DX175" s="1">
        <f t="shared" si="195"/>
        <v>37</v>
      </c>
      <c r="DY175" s="1">
        <f t="shared" si="195"/>
        <v>37</v>
      </c>
      <c r="DZ175" s="1">
        <f t="shared" si="195"/>
        <v>37</v>
      </c>
      <c r="EA175" s="1">
        <f t="shared" si="195"/>
        <v>37</v>
      </c>
      <c r="EB175" s="1">
        <f t="shared" si="195"/>
        <v>37</v>
      </c>
      <c r="EC175" s="1">
        <f t="shared" si="195"/>
        <v>37</v>
      </c>
      <c r="ED175" s="1">
        <f t="shared" ref="ED175:GO175" si="196">EC175+ED48-ED113</f>
        <v>37</v>
      </c>
      <c r="EE175" s="1">
        <f t="shared" si="196"/>
        <v>37</v>
      </c>
      <c r="EF175" s="1">
        <f t="shared" si="196"/>
        <v>37</v>
      </c>
      <c r="EG175" s="1">
        <f t="shared" si="196"/>
        <v>37</v>
      </c>
      <c r="EH175" s="1">
        <f t="shared" si="196"/>
        <v>37</v>
      </c>
      <c r="EI175" s="1">
        <f t="shared" si="196"/>
        <v>37</v>
      </c>
      <c r="EJ175" s="1">
        <f t="shared" si="196"/>
        <v>37</v>
      </c>
      <c r="EK175" s="1">
        <f t="shared" si="196"/>
        <v>37</v>
      </c>
      <c r="EL175" s="1">
        <f t="shared" si="196"/>
        <v>37</v>
      </c>
      <c r="EM175" s="1">
        <f t="shared" si="196"/>
        <v>37</v>
      </c>
      <c r="EN175" s="1">
        <f t="shared" si="196"/>
        <v>37</v>
      </c>
      <c r="EO175" s="1">
        <f t="shared" si="196"/>
        <v>37</v>
      </c>
      <c r="EP175" s="1">
        <f t="shared" si="196"/>
        <v>37</v>
      </c>
      <c r="EQ175" s="1">
        <f t="shared" si="196"/>
        <v>37</v>
      </c>
      <c r="ER175" s="1">
        <f t="shared" si="196"/>
        <v>37</v>
      </c>
      <c r="ES175" s="1">
        <f t="shared" si="196"/>
        <v>37</v>
      </c>
      <c r="ET175" s="1">
        <f t="shared" si="196"/>
        <v>37</v>
      </c>
      <c r="EU175" s="1">
        <f t="shared" si="196"/>
        <v>37</v>
      </c>
      <c r="EV175" s="1">
        <f t="shared" si="196"/>
        <v>37</v>
      </c>
      <c r="EW175" s="1">
        <f t="shared" si="196"/>
        <v>37</v>
      </c>
      <c r="EX175" s="1">
        <f t="shared" si="196"/>
        <v>37</v>
      </c>
      <c r="EY175" s="1">
        <f t="shared" si="196"/>
        <v>37</v>
      </c>
      <c r="EZ175" s="1">
        <f t="shared" si="196"/>
        <v>37</v>
      </c>
      <c r="FA175" s="1">
        <f t="shared" si="196"/>
        <v>37</v>
      </c>
      <c r="FB175" s="1">
        <f t="shared" si="196"/>
        <v>37</v>
      </c>
      <c r="FC175" s="1">
        <f t="shared" si="196"/>
        <v>37</v>
      </c>
      <c r="FD175" s="1">
        <f t="shared" si="196"/>
        <v>37</v>
      </c>
      <c r="FE175" s="1">
        <f t="shared" si="196"/>
        <v>37</v>
      </c>
      <c r="FF175" s="1">
        <f t="shared" si="196"/>
        <v>37</v>
      </c>
      <c r="FG175" s="1">
        <f t="shared" si="196"/>
        <v>37</v>
      </c>
      <c r="FH175" s="1">
        <f t="shared" si="196"/>
        <v>37</v>
      </c>
      <c r="FI175" s="1">
        <f t="shared" si="196"/>
        <v>37</v>
      </c>
      <c r="FJ175" s="1">
        <f t="shared" si="196"/>
        <v>37</v>
      </c>
      <c r="FK175" s="1">
        <f t="shared" si="196"/>
        <v>37</v>
      </c>
      <c r="FL175" s="1">
        <f t="shared" si="196"/>
        <v>37</v>
      </c>
      <c r="FM175" s="1">
        <f t="shared" si="196"/>
        <v>37</v>
      </c>
      <c r="FN175" s="1">
        <f t="shared" si="196"/>
        <v>37</v>
      </c>
      <c r="FO175" s="1">
        <f t="shared" si="196"/>
        <v>37</v>
      </c>
      <c r="FP175" s="1">
        <f t="shared" si="196"/>
        <v>37</v>
      </c>
      <c r="FQ175" s="1">
        <f t="shared" si="196"/>
        <v>37</v>
      </c>
      <c r="FR175" s="1">
        <f t="shared" si="196"/>
        <v>37</v>
      </c>
      <c r="FS175" s="1">
        <f t="shared" si="196"/>
        <v>37</v>
      </c>
      <c r="FT175" s="1">
        <f t="shared" si="196"/>
        <v>37</v>
      </c>
      <c r="FU175" s="1">
        <f t="shared" si="196"/>
        <v>37</v>
      </c>
      <c r="FV175" s="1">
        <f t="shared" si="196"/>
        <v>37</v>
      </c>
      <c r="FW175" s="1">
        <f t="shared" si="196"/>
        <v>37</v>
      </c>
      <c r="FX175" s="1">
        <f t="shared" si="196"/>
        <v>37</v>
      </c>
      <c r="FY175" s="1">
        <f t="shared" si="196"/>
        <v>37</v>
      </c>
      <c r="FZ175" s="1">
        <f t="shared" si="196"/>
        <v>37</v>
      </c>
      <c r="GA175" s="1">
        <f t="shared" si="196"/>
        <v>37</v>
      </c>
      <c r="GB175" s="1">
        <f t="shared" si="196"/>
        <v>37</v>
      </c>
      <c r="GC175" s="1">
        <f t="shared" si="196"/>
        <v>37</v>
      </c>
      <c r="GD175" s="1">
        <f t="shared" si="196"/>
        <v>37</v>
      </c>
      <c r="GE175" s="1">
        <f t="shared" si="196"/>
        <v>37</v>
      </c>
      <c r="GF175" s="1">
        <f t="shared" si="196"/>
        <v>37</v>
      </c>
      <c r="GG175" s="1">
        <f t="shared" si="196"/>
        <v>37</v>
      </c>
      <c r="GH175" s="1">
        <f t="shared" si="196"/>
        <v>37</v>
      </c>
      <c r="GI175" s="1">
        <f t="shared" si="196"/>
        <v>37</v>
      </c>
      <c r="GJ175" s="1">
        <f t="shared" si="196"/>
        <v>37</v>
      </c>
      <c r="GK175" s="1">
        <f t="shared" si="196"/>
        <v>37</v>
      </c>
      <c r="GL175" s="1">
        <f t="shared" si="196"/>
        <v>37</v>
      </c>
      <c r="GM175" s="1">
        <f t="shared" si="196"/>
        <v>37</v>
      </c>
      <c r="GN175" s="1">
        <f t="shared" si="196"/>
        <v>37</v>
      </c>
      <c r="GO175" s="1">
        <f t="shared" si="196"/>
        <v>37</v>
      </c>
      <c r="GP175" s="1">
        <f t="shared" ref="GP175:GY175" si="197">GO175+GP48-GP113</f>
        <v>37</v>
      </c>
      <c r="GQ175" s="1">
        <f t="shared" si="197"/>
        <v>37</v>
      </c>
      <c r="GR175" s="1">
        <f t="shared" si="197"/>
        <v>37</v>
      </c>
      <c r="GS175" s="1">
        <f t="shared" si="197"/>
        <v>37</v>
      </c>
      <c r="GT175" s="1">
        <f t="shared" si="197"/>
        <v>37</v>
      </c>
      <c r="GU175" s="1">
        <f t="shared" si="197"/>
        <v>37</v>
      </c>
      <c r="GV175" s="1">
        <f t="shared" si="197"/>
        <v>37</v>
      </c>
      <c r="GW175" s="1">
        <f t="shared" si="197"/>
        <v>37</v>
      </c>
      <c r="GX175" s="1">
        <f t="shared" si="197"/>
        <v>37</v>
      </c>
      <c r="GY175" s="1">
        <f t="shared" si="197"/>
        <v>37</v>
      </c>
    </row>
    <row r="176" spans="1:207" hidden="1">
      <c r="A176" s="4" t="s">
        <v>937</v>
      </c>
      <c r="B176" s="3">
        <f t="shared" si="185"/>
        <v>46202128</v>
      </c>
      <c r="C176" s="3" t="str">
        <f t="shared" si="185"/>
        <v>Q.PEAK DUO BLK G6P+</v>
      </c>
      <c r="D176" s="2" t="str">
        <f t="shared" si="185"/>
        <v>340</v>
      </c>
      <c r="E176" s="1">
        <f t="shared" si="148"/>
        <v>0</v>
      </c>
      <c r="F176" s="1">
        <f t="shared" ref="F176:BQ176" si="198">E176+F49-F114</f>
        <v>0</v>
      </c>
      <c r="G176" s="1">
        <f t="shared" si="198"/>
        <v>0</v>
      </c>
      <c r="H176" s="1">
        <f t="shared" si="198"/>
        <v>0</v>
      </c>
      <c r="I176" s="1">
        <f t="shared" si="198"/>
        <v>0</v>
      </c>
      <c r="J176" s="1">
        <f t="shared" si="198"/>
        <v>0</v>
      </c>
      <c r="K176" s="1">
        <f t="shared" si="198"/>
        <v>0</v>
      </c>
      <c r="L176" s="1">
        <f t="shared" si="198"/>
        <v>0</v>
      </c>
      <c r="M176" s="1">
        <f t="shared" si="198"/>
        <v>0</v>
      </c>
      <c r="N176" s="1">
        <f t="shared" si="198"/>
        <v>0</v>
      </c>
      <c r="O176" s="1">
        <f t="shared" si="198"/>
        <v>0</v>
      </c>
      <c r="P176" s="1">
        <f t="shared" si="198"/>
        <v>0</v>
      </c>
      <c r="Q176" s="1">
        <f t="shared" si="198"/>
        <v>0</v>
      </c>
      <c r="R176" s="1">
        <f t="shared" si="198"/>
        <v>0</v>
      </c>
      <c r="S176" s="1">
        <f t="shared" si="198"/>
        <v>0</v>
      </c>
      <c r="T176" s="1">
        <f t="shared" si="198"/>
        <v>0</v>
      </c>
      <c r="U176" s="1">
        <f t="shared" si="198"/>
        <v>0</v>
      </c>
      <c r="V176" s="1">
        <f t="shared" si="198"/>
        <v>0</v>
      </c>
      <c r="W176" s="1">
        <f t="shared" si="198"/>
        <v>0</v>
      </c>
      <c r="X176" s="1">
        <f t="shared" si="198"/>
        <v>0</v>
      </c>
      <c r="Y176" s="1">
        <f t="shared" si="198"/>
        <v>0</v>
      </c>
      <c r="Z176" s="1">
        <f t="shared" si="198"/>
        <v>0</v>
      </c>
      <c r="AA176" s="1">
        <f t="shared" si="198"/>
        <v>0</v>
      </c>
      <c r="AB176" s="1">
        <f t="shared" si="198"/>
        <v>0</v>
      </c>
      <c r="AC176" s="1">
        <f t="shared" si="198"/>
        <v>0</v>
      </c>
      <c r="AD176" s="1">
        <f t="shared" si="198"/>
        <v>0</v>
      </c>
      <c r="AE176" s="1">
        <f t="shared" si="198"/>
        <v>0</v>
      </c>
      <c r="AF176" s="1">
        <f t="shared" si="198"/>
        <v>0</v>
      </c>
      <c r="AG176" s="1">
        <f t="shared" si="198"/>
        <v>0</v>
      </c>
      <c r="AH176" s="1">
        <f t="shared" si="198"/>
        <v>0</v>
      </c>
      <c r="AI176" s="1">
        <f t="shared" si="198"/>
        <v>0</v>
      </c>
      <c r="AJ176" s="1">
        <f t="shared" si="198"/>
        <v>0</v>
      </c>
      <c r="AK176" s="1">
        <f t="shared" si="198"/>
        <v>0</v>
      </c>
      <c r="AL176" s="1">
        <f t="shared" si="198"/>
        <v>0</v>
      </c>
      <c r="AM176" s="1">
        <f t="shared" si="198"/>
        <v>0</v>
      </c>
      <c r="AN176" s="1">
        <f t="shared" si="198"/>
        <v>0</v>
      </c>
      <c r="AO176" s="1">
        <f t="shared" si="198"/>
        <v>0</v>
      </c>
      <c r="AP176" s="1">
        <f t="shared" si="198"/>
        <v>0</v>
      </c>
      <c r="AQ176" s="1">
        <f t="shared" si="198"/>
        <v>0</v>
      </c>
      <c r="AR176" s="1">
        <f t="shared" si="198"/>
        <v>0</v>
      </c>
      <c r="AS176" s="1">
        <f t="shared" si="198"/>
        <v>0</v>
      </c>
      <c r="AT176" s="1">
        <f t="shared" si="198"/>
        <v>0</v>
      </c>
      <c r="AU176" s="1">
        <f t="shared" si="198"/>
        <v>0</v>
      </c>
      <c r="AV176" s="1">
        <f t="shared" si="198"/>
        <v>0</v>
      </c>
      <c r="AW176" s="1">
        <f t="shared" si="198"/>
        <v>0</v>
      </c>
      <c r="AX176" s="1">
        <f t="shared" si="198"/>
        <v>0</v>
      </c>
      <c r="AY176" s="1">
        <f t="shared" si="198"/>
        <v>0</v>
      </c>
      <c r="AZ176" s="1">
        <f t="shared" si="198"/>
        <v>0</v>
      </c>
      <c r="BA176" s="1">
        <f t="shared" si="198"/>
        <v>0</v>
      </c>
      <c r="BB176" s="1">
        <f t="shared" si="198"/>
        <v>0</v>
      </c>
      <c r="BC176" s="1">
        <f t="shared" si="198"/>
        <v>0</v>
      </c>
      <c r="BD176" s="1">
        <f t="shared" si="198"/>
        <v>0</v>
      </c>
      <c r="BE176" s="1">
        <f t="shared" si="198"/>
        <v>0</v>
      </c>
      <c r="BF176" s="1">
        <f t="shared" si="198"/>
        <v>0</v>
      </c>
      <c r="BG176" s="1">
        <f t="shared" si="198"/>
        <v>0</v>
      </c>
      <c r="BH176" s="1">
        <f t="shared" si="198"/>
        <v>0</v>
      </c>
      <c r="BI176" s="1">
        <f t="shared" si="198"/>
        <v>0</v>
      </c>
      <c r="BJ176" s="1">
        <f t="shared" si="198"/>
        <v>0</v>
      </c>
      <c r="BK176" s="1">
        <f t="shared" si="198"/>
        <v>0</v>
      </c>
      <c r="BL176" s="1">
        <f t="shared" si="198"/>
        <v>0</v>
      </c>
      <c r="BM176" s="1">
        <f t="shared" si="198"/>
        <v>0</v>
      </c>
      <c r="BN176" s="1">
        <f t="shared" si="198"/>
        <v>0</v>
      </c>
      <c r="BO176" s="1">
        <f t="shared" si="198"/>
        <v>0</v>
      </c>
      <c r="BP176" s="1">
        <f t="shared" si="198"/>
        <v>0</v>
      </c>
      <c r="BQ176" s="1">
        <f t="shared" si="198"/>
        <v>1</v>
      </c>
      <c r="BR176" s="1">
        <f t="shared" ref="BR176:EC176" si="199">BQ176+BR49-BR114</f>
        <v>1</v>
      </c>
      <c r="BS176" s="1">
        <f t="shared" si="199"/>
        <v>1</v>
      </c>
      <c r="BT176" s="1">
        <f t="shared" si="199"/>
        <v>1</v>
      </c>
      <c r="BU176" s="1">
        <f t="shared" si="199"/>
        <v>1</v>
      </c>
      <c r="BV176" s="1">
        <f t="shared" si="199"/>
        <v>1</v>
      </c>
      <c r="BW176" s="1">
        <f t="shared" si="199"/>
        <v>1</v>
      </c>
      <c r="BX176" s="1">
        <f t="shared" si="199"/>
        <v>1</v>
      </c>
      <c r="BY176" s="1">
        <f t="shared" si="199"/>
        <v>1</v>
      </c>
      <c r="BZ176" s="1">
        <f t="shared" si="199"/>
        <v>1</v>
      </c>
      <c r="CA176" s="1">
        <f t="shared" si="199"/>
        <v>1</v>
      </c>
      <c r="CB176" s="1">
        <f t="shared" si="199"/>
        <v>1</v>
      </c>
      <c r="CC176" s="1">
        <f t="shared" si="199"/>
        <v>1</v>
      </c>
      <c r="CD176" s="1">
        <f t="shared" si="199"/>
        <v>1</v>
      </c>
      <c r="CE176" s="1">
        <f t="shared" si="199"/>
        <v>1</v>
      </c>
      <c r="CF176" s="1">
        <f t="shared" si="199"/>
        <v>1</v>
      </c>
      <c r="CG176" s="1">
        <f t="shared" si="199"/>
        <v>1</v>
      </c>
      <c r="CH176" s="1">
        <f t="shared" si="199"/>
        <v>1</v>
      </c>
      <c r="CI176" s="1">
        <f t="shared" si="199"/>
        <v>1</v>
      </c>
      <c r="CJ176" s="1">
        <f t="shared" si="199"/>
        <v>1</v>
      </c>
      <c r="CK176" s="1">
        <f t="shared" si="199"/>
        <v>1</v>
      </c>
      <c r="CL176" s="1">
        <f t="shared" si="199"/>
        <v>1</v>
      </c>
      <c r="CM176" s="1">
        <f t="shared" si="199"/>
        <v>1</v>
      </c>
      <c r="CN176" s="1">
        <f t="shared" si="199"/>
        <v>1</v>
      </c>
      <c r="CO176" s="1">
        <f t="shared" si="199"/>
        <v>1</v>
      </c>
      <c r="CP176" s="1">
        <f t="shared" si="199"/>
        <v>1</v>
      </c>
      <c r="CQ176" s="1">
        <f t="shared" si="199"/>
        <v>1</v>
      </c>
      <c r="CR176" s="1">
        <f t="shared" si="199"/>
        <v>1</v>
      </c>
      <c r="CS176" s="1">
        <f t="shared" si="199"/>
        <v>1</v>
      </c>
      <c r="CT176" s="1">
        <f t="shared" si="199"/>
        <v>1</v>
      </c>
      <c r="CU176" s="1">
        <f t="shared" si="199"/>
        <v>1</v>
      </c>
      <c r="CV176" s="1">
        <f t="shared" si="199"/>
        <v>1</v>
      </c>
      <c r="CW176" s="1">
        <f t="shared" si="199"/>
        <v>1</v>
      </c>
      <c r="CX176" s="1">
        <f t="shared" si="199"/>
        <v>1</v>
      </c>
      <c r="CY176" s="1">
        <f t="shared" si="199"/>
        <v>1</v>
      </c>
      <c r="CZ176" s="1">
        <f t="shared" si="199"/>
        <v>1</v>
      </c>
      <c r="DA176" s="1">
        <f t="shared" si="199"/>
        <v>1</v>
      </c>
      <c r="DB176" s="1">
        <f t="shared" si="199"/>
        <v>1</v>
      </c>
      <c r="DC176" s="1">
        <f t="shared" si="199"/>
        <v>1</v>
      </c>
      <c r="DD176" s="1">
        <f t="shared" si="199"/>
        <v>1</v>
      </c>
      <c r="DE176" s="1">
        <f t="shared" si="199"/>
        <v>1</v>
      </c>
      <c r="DF176" s="1">
        <f t="shared" si="199"/>
        <v>1</v>
      </c>
      <c r="DG176" s="1">
        <f t="shared" si="199"/>
        <v>1</v>
      </c>
      <c r="DH176" s="1">
        <f t="shared" si="199"/>
        <v>1</v>
      </c>
      <c r="DI176" s="1">
        <f t="shared" si="199"/>
        <v>1</v>
      </c>
      <c r="DJ176" s="1">
        <f t="shared" si="199"/>
        <v>1</v>
      </c>
      <c r="DK176" s="1">
        <f t="shared" si="199"/>
        <v>1</v>
      </c>
      <c r="DL176" s="1">
        <f t="shared" si="199"/>
        <v>1</v>
      </c>
      <c r="DM176" s="1">
        <f t="shared" si="199"/>
        <v>1</v>
      </c>
      <c r="DN176" s="1">
        <f t="shared" si="199"/>
        <v>1</v>
      </c>
      <c r="DO176" s="1">
        <f t="shared" si="199"/>
        <v>1</v>
      </c>
      <c r="DP176" s="1">
        <f t="shared" si="199"/>
        <v>1</v>
      </c>
      <c r="DQ176" s="1">
        <f t="shared" si="199"/>
        <v>1</v>
      </c>
      <c r="DR176" s="1">
        <f t="shared" si="199"/>
        <v>1</v>
      </c>
      <c r="DS176" s="1">
        <f t="shared" si="199"/>
        <v>1</v>
      </c>
      <c r="DT176" s="1">
        <f t="shared" si="199"/>
        <v>1</v>
      </c>
      <c r="DU176" s="1">
        <f t="shared" si="199"/>
        <v>1</v>
      </c>
      <c r="DV176" s="1">
        <f t="shared" si="199"/>
        <v>1</v>
      </c>
      <c r="DW176" s="1">
        <f t="shared" si="199"/>
        <v>1</v>
      </c>
      <c r="DX176" s="1">
        <f t="shared" si="199"/>
        <v>1</v>
      </c>
      <c r="DY176" s="1">
        <f t="shared" si="199"/>
        <v>1</v>
      </c>
      <c r="DZ176" s="1">
        <f t="shared" si="199"/>
        <v>1</v>
      </c>
      <c r="EA176" s="1">
        <f t="shared" si="199"/>
        <v>1</v>
      </c>
      <c r="EB176" s="1">
        <f t="shared" si="199"/>
        <v>1</v>
      </c>
      <c r="EC176" s="1">
        <f t="shared" si="199"/>
        <v>1</v>
      </c>
      <c r="ED176" s="1">
        <f t="shared" ref="ED176:GO176" si="200">EC176+ED49-ED114</f>
        <v>1</v>
      </c>
      <c r="EE176" s="1">
        <f t="shared" si="200"/>
        <v>1</v>
      </c>
      <c r="EF176" s="1">
        <f t="shared" si="200"/>
        <v>1</v>
      </c>
      <c r="EG176" s="1">
        <f t="shared" si="200"/>
        <v>1</v>
      </c>
      <c r="EH176" s="1">
        <f t="shared" si="200"/>
        <v>1</v>
      </c>
      <c r="EI176" s="1">
        <f t="shared" si="200"/>
        <v>1</v>
      </c>
      <c r="EJ176" s="1">
        <f t="shared" si="200"/>
        <v>1</v>
      </c>
      <c r="EK176" s="1">
        <f t="shared" si="200"/>
        <v>1</v>
      </c>
      <c r="EL176" s="1">
        <f t="shared" si="200"/>
        <v>1</v>
      </c>
      <c r="EM176" s="1">
        <f t="shared" si="200"/>
        <v>1</v>
      </c>
      <c r="EN176" s="1">
        <f t="shared" si="200"/>
        <v>1</v>
      </c>
      <c r="EO176" s="1">
        <f t="shared" si="200"/>
        <v>1</v>
      </c>
      <c r="EP176" s="1">
        <f t="shared" si="200"/>
        <v>1</v>
      </c>
      <c r="EQ176" s="1">
        <f t="shared" si="200"/>
        <v>1</v>
      </c>
      <c r="ER176" s="1">
        <f t="shared" si="200"/>
        <v>1</v>
      </c>
      <c r="ES176" s="1">
        <f t="shared" si="200"/>
        <v>1</v>
      </c>
      <c r="ET176" s="1">
        <f t="shared" si="200"/>
        <v>1</v>
      </c>
      <c r="EU176" s="1">
        <f t="shared" si="200"/>
        <v>1</v>
      </c>
      <c r="EV176" s="1">
        <f t="shared" si="200"/>
        <v>1</v>
      </c>
      <c r="EW176" s="1">
        <f t="shared" si="200"/>
        <v>1</v>
      </c>
      <c r="EX176" s="1">
        <f t="shared" si="200"/>
        <v>1</v>
      </c>
      <c r="EY176" s="1">
        <f t="shared" si="200"/>
        <v>1</v>
      </c>
      <c r="EZ176" s="1">
        <f t="shared" si="200"/>
        <v>1</v>
      </c>
      <c r="FA176" s="1">
        <f t="shared" si="200"/>
        <v>1</v>
      </c>
      <c r="FB176" s="1">
        <f t="shared" si="200"/>
        <v>1</v>
      </c>
      <c r="FC176" s="1">
        <f t="shared" si="200"/>
        <v>1</v>
      </c>
      <c r="FD176" s="1">
        <f t="shared" si="200"/>
        <v>1</v>
      </c>
      <c r="FE176" s="1">
        <f t="shared" si="200"/>
        <v>1</v>
      </c>
      <c r="FF176" s="1">
        <f t="shared" si="200"/>
        <v>1</v>
      </c>
      <c r="FG176" s="1">
        <f t="shared" si="200"/>
        <v>1</v>
      </c>
      <c r="FH176" s="1">
        <f t="shared" si="200"/>
        <v>1</v>
      </c>
      <c r="FI176" s="1">
        <f t="shared" si="200"/>
        <v>1</v>
      </c>
      <c r="FJ176" s="1">
        <f t="shared" si="200"/>
        <v>1</v>
      </c>
      <c r="FK176" s="1">
        <f t="shared" si="200"/>
        <v>1</v>
      </c>
      <c r="FL176" s="1">
        <f t="shared" si="200"/>
        <v>1</v>
      </c>
      <c r="FM176" s="1">
        <f t="shared" si="200"/>
        <v>1</v>
      </c>
      <c r="FN176" s="1">
        <f t="shared" si="200"/>
        <v>1</v>
      </c>
      <c r="FO176" s="1">
        <f t="shared" si="200"/>
        <v>1</v>
      </c>
      <c r="FP176" s="1">
        <f t="shared" si="200"/>
        <v>1</v>
      </c>
      <c r="FQ176" s="1">
        <f t="shared" si="200"/>
        <v>1</v>
      </c>
      <c r="FR176" s="1">
        <f t="shared" si="200"/>
        <v>1</v>
      </c>
      <c r="FS176" s="1">
        <f t="shared" si="200"/>
        <v>1</v>
      </c>
      <c r="FT176" s="1">
        <f t="shared" si="200"/>
        <v>1</v>
      </c>
      <c r="FU176" s="1">
        <f t="shared" si="200"/>
        <v>1</v>
      </c>
      <c r="FV176" s="1">
        <f t="shared" si="200"/>
        <v>1</v>
      </c>
      <c r="FW176" s="1">
        <f t="shared" si="200"/>
        <v>1</v>
      </c>
      <c r="FX176" s="1">
        <f t="shared" si="200"/>
        <v>1</v>
      </c>
      <c r="FY176" s="1">
        <f t="shared" si="200"/>
        <v>1</v>
      </c>
      <c r="FZ176" s="1">
        <f t="shared" si="200"/>
        <v>1</v>
      </c>
      <c r="GA176" s="1">
        <f t="shared" si="200"/>
        <v>1</v>
      </c>
      <c r="GB176" s="1">
        <f t="shared" si="200"/>
        <v>1</v>
      </c>
      <c r="GC176" s="1">
        <f t="shared" si="200"/>
        <v>1</v>
      </c>
      <c r="GD176" s="1">
        <f t="shared" si="200"/>
        <v>1</v>
      </c>
      <c r="GE176" s="1">
        <f t="shared" si="200"/>
        <v>1</v>
      </c>
      <c r="GF176" s="1">
        <f t="shared" si="200"/>
        <v>1</v>
      </c>
      <c r="GG176" s="1">
        <f t="shared" si="200"/>
        <v>1</v>
      </c>
      <c r="GH176" s="1">
        <f t="shared" si="200"/>
        <v>1</v>
      </c>
      <c r="GI176" s="1">
        <f t="shared" si="200"/>
        <v>1</v>
      </c>
      <c r="GJ176" s="1">
        <f t="shared" si="200"/>
        <v>1</v>
      </c>
      <c r="GK176" s="1">
        <f t="shared" si="200"/>
        <v>1</v>
      </c>
      <c r="GL176" s="1">
        <f t="shared" si="200"/>
        <v>1</v>
      </c>
      <c r="GM176" s="1">
        <f t="shared" si="200"/>
        <v>1</v>
      </c>
      <c r="GN176" s="1">
        <f t="shared" si="200"/>
        <v>1</v>
      </c>
      <c r="GO176" s="1">
        <f t="shared" si="200"/>
        <v>1</v>
      </c>
      <c r="GP176" s="1">
        <f t="shared" ref="GP176:GY176" si="201">GO176+GP49-GP114</f>
        <v>1</v>
      </c>
      <c r="GQ176" s="1">
        <f t="shared" si="201"/>
        <v>1</v>
      </c>
      <c r="GR176" s="1">
        <f t="shared" si="201"/>
        <v>1</v>
      </c>
      <c r="GS176" s="1">
        <f t="shared" si="201"/>
        <v>1</v>
      </c>
      <c r="GT176" s="1">
        <f t="shared" si="201"/>
        <v>1</v>
      </c>
      <c r="GU176" s="1">
        <f t="shared" si="201"/>
        <v>1</v>
      </c>
      <c r="GV176" s="1">
        <f t="shared" si="201"/>
        <v>1</v>
      </c>
      <c r="GW176" s="1">
        <f t="shared" si="201"/>
        <v>1</v>
      </c>
      <c r="GX176" s="1">
        <f t="shared" si="201"/>
        <v>1</v>
      </c>
      <c r="GY176" s="1">
        <f t="shared" si="201"/>
        <v>1</v>
      </c>
    </row>
    <row r="177" spans="1:207" hidden="1">
      <c r="A177" s="4" t="s">
        <v>937</v>
      </c>
      <c r="B177" s="3">
        <f t="shared" si="185"/>
        <v>46206128</v>
      </c>
      <c r="C177" s="3" t="str">
        <f t="shared" si="185"/>
        <v>Q.PEAK DUO BLK G6P+</v>
      </c>
      <c r="D177" s="2" t="str">
        <f t="shared" si="185"/>
        <v>340</v>
      </c>
      <c r="E177" s="1">
        <f t="shared" si="148"/>
        <v>0</v>
      </c>
      <c r="F177" s="1">
        <f t="shared" ref="F177:BQ177" si="202">E177+F50-F115</f>
        <v>0</v>
      </c>
      <c r="G177" s="1">
        <f t="shared" si="202"/>
        <v>0</v>
      </c>
      <c r="H177" s="1">
        <f t="shared" si="202"/>
        <v>0</v>
      </c>
      <c r="I177" s="1">
        <f t="shared" si="202"/>
        <v>0</v>
      </c>
      <c r="J177" s="1">
        <f t="shared" si="202"/>
        <v>0</v>
      </c>
      <c r="K177" s="1">
        <f t="shared" si="202"/>
        <v>0</v>
      </c>
      <c r="L177" s="1">
        <f t="shared" si="202"/>
        <v>0</v>
      </c>
      <c r="M177" s="1">
        <f t="shared" si="202"/>
        <v>0</v>
      </c>
      <c r="N177" s="1">
        <f t="shared" si="202"/>
        <v>0</v>
      </c>
      <c r="O177" s="1">
        <f t="shared" si="202"/>
        <v>0</v>
      </c>
      <c r="P177" s="1">
        <f t="shared" si="202"/>
        <v>0</v>
      </c>
      <c r="Q177" s="1">
        <f t="shared" si="202"/>
        <v>0</v>
      </c>
      <c r="R177" s="1">
        <f t="shared" si="202"/>
        <v>0</v>
      </c>
      <c r="S177" s="1">
        <f t="shared" si="202"/>
        <v>0</v>
      </c>
      <c r="T177" s="1">
        <f t="shared" si="202"/>
        <v>0</v>
      </c>
      <c r="U177" s="1">
        <f t="shared" si="202"/>
        <v>0</v>
      </c>
      <c r="V177" s="1">
        <f t="shared" si="202"/>
        <v>0</v>
      </c>
      <c r="W177" s="1">
        <f t="shared" si="202"/>
        <v>0</v>
      </c>
      <c r="X177" s="1">
        <f t="shared" si="202"/>
        <v>0</v>
      </c>
      <c r="Y177" s="1">
        <f t="shared" si="202"/>
        <v>0</v>
      </c>
      <c r="Z177" s="1">
        <f t="shared" si="202"/>
        <v>0</v>
      </c>
      <c r="AA177" s="1">
        <f t="shared" si="202"/>
        <v>0</v>
      </c>
      <c r="AB177" s="1">
        <f t="shared" si="202"/>
        <v>0</v>
      </c>
      <c r="AC177" s="1">
        <f t="shared" si="202"/>
        <v>0</v>
      </c>
      <c r="AD177" s="1">
        <f t="shared" si="202"/>
        <v>0</v>
      </c>
      <c r="AE177" s="1">
        <f t="shared" si="202"/>
        <v>0</v>
      </c>
      <c r="AF177" s="1">
        <f t="shared" si="202"/>
        <v>0</v>
      </c>
      <c r="AG177" s="1">
        <f t="shared" si="202"/>
        <v>0</v>
      </c>
      <c r="AH177" s="1">
        <f t="shared" si="202"/>
        <v>0</v>
      </c>
      <c r="AI177" s="1">
        <f t="shared" si="202"/>
        <v>0</v>
      </c>
      <c r="AJ177" s="1">
        <f t="shared" si="202"/>
        <v>0</v>
      </c>
      <c r="AK177" s="1">
        <f t="shared" si="202"/>
        <v>0</v>
      </c>
      <c r="AL177" s="1">
        <f t="shared" si="202"/>
        <v>0</v>
      </c>
      <c r="AM177" s="1">
        <f t="shared" si="202"/>
        <v>0</v>
      </c>
      <c r="AN177" s="1">
        <f t="shared" si="202"/>
        <v>0</v>
      </c>
      <c r="AO177" s="1">
        <f t="shared" si="202"/>
        <v>0</v>
      </c>
      <c r="AP177" s="1">
        <f t="shared" si="202"/>
        <v>0</v>
      </c>
      <c r="AQ177" s="1">
        <f t="shared" si="202"/>
        <v>0</v>
      </c>
      <c r="AR177" s="1">
        <f t="shared" si="202"/>
        <v>0</v>
      </c>
      <c r="AS177" s="1">
        <f t="shared" si="202"/>
        <v>0</v>
      </c>
      <c r="AT177" s="1">
        <f t="shared" si="202"/>
        <v>0</v>
      </c>
      <c r="AU177" s="1">
        <f t="shared" si="202"/>
        <v>0</v>
      </c>
      <c r="AV177" s="1">
        <f t="shared" si="202"/>
        <v>0</v>
      </c>
      <c r="AW177" s="1">
        <f t="shared" si="202"/>
        <v>0</v>
      </c>
      <c r="AX177" s="1">
        <f t="shared" si="202"/>
        <v>0</v>
      </c>
      <c r="AY177" s="1">
        <f t="shared" si="202"/>
        <v>0</v>
      </c>
      <c r="AZ177" s="1">
        <f t="shared" si="202"/>
        <v>0</v>
      </c>
      <c r="BA177" s="1">
        <f t="shared" si="202"/>
        <v>0</v>
      </c>
      <c r="BB177" s="1">
        <f t="shared" si="202"/>
        <v>0</v>
      </c>
      <c r="BC177" s="1">
        <f t="shared" si="202"/>
        <v>0</v>
      </c>
      <c r="BD177" s="1">
        <f t="shared" si="202"/>
        <v>0</v>
      </c>
      <c r="BE177" s="1">
        <f t="shared" si="202"/>
        <v>0</v>
      </c>
      <c r="BF177" s="1">
        <f t="shared" si="202"/>
        <v>0</v>
      </c>
      <c r="BG177" s="1">
        <f t="shared" si="202"/>
        <v>0</v>
      </c>
      <c r="BH177" s="1">
        <f t="shared" si="202"/>
        <v>0</v>
      </c>
      <c r="BI177" s="1">
        <f t="shared" si="202"/>
        <v>0</v>
      </c>
      <c r="BJ177" s="1">
        <f t="shared" si="202"/>
        <v>0</v>
      </c>
      <c r="BK177" s="1">
        <f t="shared" si="202"/>
        <v>0</v>
      </c>
      <c r="BL177" s="1">
        <f t="shared" si="202"/>
        <v>0</v>
      </c>
      <c r="BM177" s="1">
        <f t="shared" si="202"/>
        <v>0</v>
      </c>
      <c r="BN177" s="1">
        <f t="shared" si="202"/>
        <v>0</v>
      </c>
      <c r="BO177" s="1">
        <f t="shared" si="202"/>
        <v>0</v>
      </c>
      <c r="BP177" s="1">
        <f t="shared" si="202"/>
        <v>0</v>
      </c>
      <c r="BQ177" s="1">
        <f t="shared" si="202"/>
        <v>2</v>
      </c>
      <c r="BR177" s="1">
        <f t="shared" ref="BR177:EC177" si="203">BQ177+BR50-BR115</f>
        <v>2</v>
      </c>
      <c r="BS177" s="1">
        <f t="shared" si="203"/>
        <v>2</v>
      </c>
      <c r="BT177" s="1">
        <f t="shared" si="203"/>
        <v>2</v>
      </c>
      <c r="BU177" s="1">
        <f t="shared" si="203"/>
        <v>2</v>
      </c>
      <c r="BV177" s="1">
        <f t="shared" si="203"/>
        <v>2</v>
      </c>
      <c r="BW177" s="1">
        <f t="shared" si="203"/>
        <v>2</v>
      </c>
      <c r="BX177" s="1">
        <f t="shared" si="203"/>
        <v>2</v>
      </c>
      <c r="BY177" s="1">
        <f t="shared" si="203"/>
        <v>2</v>
      </c>
      <c r="BZ177" s="1">
        <f t="shared" si="203"/>
        <v>2</v>
      </c>
      <c r="CA177" s="1">
        <f t="shared" si="203"/>
        <v>2</v>
      </c>
      <c r="CB177" s="1">
        <f t="shared" si="203"/>
        <v>2</v>
      </c>
      <c r="CC177" s="1">
        <f t="shared" si="203"/>
        <v>2</v>
      </c>
      <c r="CD177" s="1">
        <f t="shared" si="203"/>
        <v>2</v>
      </c>
      <c r="CE177" s="1">
        <f t="shared" si="203"/>
        <v>2</v>
      </c>
      <c r="CF177" s="1">
        <f t="shared" si="203"/>
        <v>2</v>
      </c>
      <c r="CG177" s="1">
        <f t="shared" si="203"/>
        <v>2</v>
      </c>
      <c r="CH177" s="1">
        <f t="shared" si="203"/>
        <v>2</v>
      </c>
      <c r="CI177" s="1">
        <f t="shared" si="203"/>
        <v>2</v>
      </c>
      <c r="CJ177" s="1">
        <f t="shared" si="203"/>
        <v>2</v>
      </c>
      <c r="CK177" s="1">
        <f t="shared" si="203"/>
        <v>2</v>
      </c>
      <c r="CL177" s="1">
        <f t="shared" si="203"/>
        <v>2</v>
      </c>
      <c r="CM177" s="1">
        <f t="shared" si="203"/>
        <v>2</v>
      </c>
      <c r="CN177" s="1">
        <f t="shared" si="203"/>
        <v>2</v>
      </c>
      <c r="CO177" s="1">
        <f t="shared" si="203"/>
        <v>2</v>
      </c>
      <c r="CP177" s="1">
        <f t="shared" si="203"/>
        <v>2</v>
      </c>
      <c r="CQ177" s="1">
        <f t="shared" si="203"/>
        <v>2</v>
      </c>
      <c r="CR177" s="1">
        <f t="shared" si="203"/>
        <v>2</v>
      </c>
      <c r="CS177" s="1">
        <f t="shared" si="203"/>
        <v>2</v>
      </c>
      <c r="CT177" s="1">
        <f t="shared" si="203"/>
        <v>2</v>
      </c>
      <c r="CU177" s="1">
        <f t="shared" si="203"/>
        <v>2</v>
      </c>
      <c r="CV177" s="1">
        <f t="shared" si="203"/>
        <v>2</v>
      </c>
      <c r="CW177" s="1">
        <f t="shared" si="203"/>
        <v>2</v>
      </c>
      <c r="CX177" s="1">
        <f t="shared" si="203"/>
        <v>2</v>
      </c>
      <c r="CY177" s="1">
        <f t="shared" si="203"/>
        <v>2</v>
      </c>
      <c r="CZ177" s="1">
        <f t="shared" si="203"/>
        <v>2</v>
      </c>
      <c r="DA177" s="1">
        <f t="shared" si="203"/>
        <v>2</v>
      </c>
      <c r="DB177" s="1">
        <f t="shared" si="203"/>
        <v>2</v>
      </c>
      <c r="DC177" s="1">
        <f t="shared" si="203"/>
        <v>2</v>
      </c>
      <c r="DD177" s="1">
        <f t="shared" si="203"/>
        <v>2</v>
      </c>
      <c r="DE177" s="1">
        <f t="shared" si="203"/>
        <v>2</v>
      </c>
      <c r="DF177" s="1">
        <f t="shared" si="203"/>
        <v>2</v>
      </c>
      <c r="DG177" s="1">
        <f t="shared" si="203"/>
        <v>2</v>
      </c>
      <c r="DH177" s="1">
        <f t="shared" si="203"/>
        <v>2</v>
      </c>
      <c r="DI177" s="1">
        <f t="shared" si="203"/>
        <v>2</v>
      </c>
      <c r="DJ177" s="1">
        <f t="shared" si="203"/>
        <v>2</v>
      </c>
      <c r="DK177" s="1">
        <f t="shared" si="203"/>
        <v>2</v>
      </c>
      <c r="DL177" s="1">
        <f t="shared" si="203"/>
        <v>2</v>
      </c>
      <c r="DM177" s="1">
        <f t="shared" si="203"/>
        <v>2</v>
      </c>
      <c r="DN177" s="1">
        <f t="shared" si="203"/>
        <v>2</v>
      </c>
      <c r="DO177" s="1">
        <f t="shared" si="203"/>
        <v>2</v>
      </c>
      <c r="DP177" s="1">
        <f t="shared" si="203"/>
        <v>2</v>
      </c>
      <c r="DQ177" s="1">
        <f t="shared" si="203"/>
        <v>2</v>
      </c>
      <c r="DR177" s="1">
        <f t="shared" si="203"/>
        <v>2</v>
      </c>
      <c r="DS177" s="1">
        <f t="shared" si="203"/>
        <v>2</v>
      </c>
      <c r="DT177" s="1">
        <f t="shared" si="203"/>
        <v>2</v>
      </c>
      <c r="DU177" s="1">
        <f t="shared" si="203"/>
        <v>2</v>
      </c>
      <c r="DV177" s="1">
        <f t="shared" si="203"/>
        <v>2</v>
      </c>
      <c r="DW177" s="1">
        <f t="shared" si="203"/>
        <v>2</v>
      </c>
      <c r="DX177" s="1">
        <f t="shared" si="203"/>
        <v>2</v>
      </c>
      <c r="DY177" s="1">
        <f t="shared" si="203"/>
        <v>2</v>
      </c>
      <c r="DZ177" s="1">
        <f t="shared" si="203"/>
        <v>2</v>
      </c>
      <c r="EA177" s="1">
        <f t="shared" si="203"/>
        <v>2</v>
      </c>
      <c r="EB177" s="1">
        <f t="shared" si="203"/>
        <v>2</v>
      </c>
      <c r="EC177" s="1">
        <f t="shared" si="203"/>
        <v>2</v>
      </c>
      <c r="ED177" s="1">
        <f t="shared" ref="ED177:GO177" si="204">EC177+ED50-ED115</f>
        <v>2</v>
      </c>
      <c r="EE177" s="1">
        <f t="shared" si="204"/>
        <v>2</v>
      </c>
      <c r="EF177" s="1">
        <f t="shared" si="204"/>
        <v>2</v>
      </c>
      <c r="EG177" s="1">
        <f t="shared" si="204"/>
        <v>2</v>
      </c>
      <c r="EH177" s="1">
        <f t="shared" si="204"/>
        <v>2</v>
      </c>
      <c r="EI177" s="1">
        <f t="shared" si="204"/>
        <v>2</v>
      </c>
      <c r="EJ177" s="1">
        <f t="shared" si="204"/>
        <v>2</v>
      </c>
      <c r="EK177" s="1">
        <f t="shared" si="204"/>
        <v>2</v>
      </c>
      <c r="EL177" s="1">
        <f t="shared" si="204"/>
        <v>2</v>
      </c>
      <c r="EM177" s="1">
        <f t="shared" si="204"/>
        <v>2</v>
      </c>
      <c r="EN177" s="1">
        <f t="shared" si="204"/>
        <v>2</v>
      </c>
      <c r="EO177" s="1">
        <f t="shared" si="204"/>
        <v>2</v>
      </c>
      <c r="EP177" s="1">
        <f t="shared" si="204"/>
        <v>2</v>
      </c>
      <c r="EQ177" s="1">
        <f t="shared" si="204"/>
        <v>2</v>
      </c>
      <c r="ER177" s="1">
        <f t="shared" si="204"/>
        <v>2</v>
      </c>
      <c r="ES177" s="1">
        <f t="shared" si="204"/>
        <v>2</v>
      </c>
      <c r="ET177" s="1">
        <f t="shared" si="204"/>
        <v>2</v>
      </c>
      <c r="EU177" s="1">
        <f t="shared" si="204"/>
        <v>2</v>
      </c>
      <c r="EV177" s="1">
        <f t="shared" si="204"/>
        <v>2</v>
      </c>
      <c r="EW177" s="1">
        <f t="shared" si="204"/>
        <v>2</v>
      </c>
      <c r="EX177" s="1">
        <f t="shared" si="204"/>
        <v>2</v>
      </c>
      <c r="EY177" s="1">
        <f t="shared" si="204"/>
        <v>2</v>
      </c>
      <c r="EZ177" s="1">
        <f t="shared" si="204"/>
        <v>2</v>
      </c>
      <c r="FA177" s="1">
        <f t="shared" si="204"/>
        <v>2</v>
      </c>
      <c r="FB177" s="1">
        <f t="shared" si="204"/>
        <v>2</v>
      </c>
      <c r="FC177" s="1">
        <f t="shared" si="204"/>
        <v>2</v>
      </c>
      <c r="FD177" s="1">
        <f t="shared" si="204"/>
        <v>2</v>
      </c>
      <c r="FE177" s="1">
        <f t="shared" si="204"/>
        <v>2</v>
      </c>
      <c r="FF177" s="1">
        <f t="shared" si="204"/>
        <v>2</v>
      </c>
      <c r="FG177" s="1">
        <f t="shared" si="204"/>
        <v>2</v>
      </c>
      <c r="FH177" s="1">
        <f t="shared" si="204"/>
        <v>2</v>
      </c>
      <c r="FI177" s="1">
        <f t="shared" si="204"/>
        <v>2</v>
      </c>
      <c r="FJ177" s="1">
        <f t="shared" si="204"/>
        <v>2</v>
      </c>
      <c r="FK177" s="1">
        <f t="shared" si="204"/>
        <v>2</v>
      </c>
      <c r="FL177" s="1">
        <f t="shared" si="204"/>
        <v>2</v>
      </c>
      <c r="FM177" s="1">
        <f t="shared" si="204"/>
        <v>2</v>
      </c>
      <c r="FN177" s="1">
        <f t="shared" si="204"/>
        <v>2</v>
      </c>
      <c r="FO177" s="1">
        <f t="shared" si="204"/>
        <v>2</v>
      </c>
      <c r="FP177" s="1">
        <f t="shared" si="204"/>
        <v>2</v>
      </c>
      <c r="FQ177" s="1">
        <f t="shared" si="204"/>
        <v>2</v>
      </c>
      <c r="FR177" s="1">
        <f t="shared" si="204"/>
        <v>2</v>
      </c>
      <c r="FS177" s="1">
        <f t="shared" si="204"/>
        <v>2</v>
      </c>
      <c r="FT177" s="1">
        <f t="shared" si="204"/>
        <v>2</v>
      </c>
      <c r="FU177" s="1">
        <f t="shared" si="204"/>
        <v>2</v>
      </c>
      <c r="FV177" s="1">
        <f t="shared" si="204"/>
        <v>2</v>
      </c>
      <c r="FW177" s="1">
        <f t="shared" si="204"/>
        <v>2</v>
      </c>
      <c r="FX177" s="1">
        <f t="shared" si="204"/>
        <v>2</v>
      </c>
      <c r="FY177" s="1">
        <f t="shared" si="204"/>
        <v>2</v>
      </c>
      <c r="FZ177" s="1">
        <f t="shared" si="204"/>
        <v>2</v>
      </c>
      <c r="GA177" s="1">
        <f t="shared" si="204"/>
        <v>2</v>
      </c>
      <c r="GB177" s="1">
        <f t="shared" si="204"/>
        <v>2</v>
      </c>
      <c r="GC177" s="1">
        <f t="shared" si="204"/>
        <v>2</v>
      </c>
      <c r="GD177" s="1">
        <f t="shared" si="204"/>
        <v>2</v>
      </c>
      <c r="GE177" s="1">
        <f t="shared" si="204"/>
        <v>2</v>
      </c>
      <c r="GF177" s="1">
        <f t="shared" si="204"/>
        <v>2</v>
      </c>
      <c r="GG177" s="1">
        <f t="shared" si="204"/>
        <v>2</v>
      </c>
      <c r="GH177" s="1">
        <f t="shared" si="204"/>
        <v>2</v>
      </c>
      <c r="GI177" s="1">
        <f t="shared" si="204"/>
        <v>2</v>
      </c>
      <c r="GJ177" s="1">
        <f t="shared" si="204"/>
        <v>2</v>
      </c>
      <c r="GK177" s="1">
        <f t="shared" si="204"/>
        <v>2</v>
      </c>
      <c r="GL177" s="1">
        <f t="shared" si="204"/>
        <v>2</v>
      </c>
      <c r="GM177" s="1">
        <f t="shared" si="204"/>
        <v>2</v>
      </c>
      <c r="GN177" s="1">
        <f t="shared" si="204"/>
        <v>2</v>
      </c>
      <c r="GO177" s="1">
        <f t="shared" si="204"/>
        <v>2</v>
      </c>
      <c r="GP177" s="1">
        <f t="shared" ref="GP177:GY177" si="205">GO177+GP50-GP115</f>
        <v>2</v>
      </c>
      <c r="GQ177" s="1">
        <f t="shared" si="205"/>
        <v>2</v>
      </c>
      <c r="GR177" s="1">
        <f t="shared" si="205"/>
        <v>2</v>
      </c>
      <c r="GS177" s="1">
        <f t="shared" si="205"/>
        <v>2</v>
      </c>
      <c r="GT177" s="1">
        <f t="shared" si="205"/>
        <v>2</v>
      </c>
      <c r="GU177" s="1">
        <f t="shared" si="205"/>
        <v>2</v>
      </c>
      <c r="GV177" s="1">
        <f t="shared" si="205"/>
        <v>2</v>
      </c>
      <c r="GW177" s="1">
        <f t="shared" si="205"/>
        <v>2</v>
      </c>
      <c r="GX177" s="1">
        <f t="shared" si="205"/>
        <v>2</v>
      </c>
      <c r="GY177" s="1">
        <f t="shared" si="205"/>
        <v>2</v>
      </c>
    </row>
    <row r="178" spans="1:207" hidden="1">
      <c r="A178" s="4" t="s">
        <v>937</v>
      </c>
      <c r="B178" s="3">
        <f t="shared" si="185"/>
        <v>46210528</v>
      </c>
      <c r="C178" s="3" t="str">
        <f t="shared" si="185"/>
        <v>Q.PEAK DUO BLK G6P+</v>
      </c>
      <c r="D178" s="2" t="str">
        <f t="shared" si="185"/>
        <v>340</v>
      </c>
      <c r="E178" s="1">
        <f t="shared" si="148"/>
        <v>0</v>
      </c>
      <c r="F178" s="1">
        <f t="shared" ref="F178:BQ178" si="206">E178+F51-F116</f>
        <v>0</v>
      </c>
      <c r="G178" s="1">
        <f t="shared" si="206"/>
        <v>0</v>
      </c>
      <c r="H178" s="1">
        <f t="shared" si="206"/>
        <v>0</v>
      </c>
      <c r="I178" s="1">
        <f t="shared" si="206"/>
        <v>0</v>
      </c>
      <c r="J178" s="1">
        <f t="shared" si="206"/>
        <v>0</v>
      </c>
      <c r="K178" s="1">
        <f t="shared" si="206"/>
        <v>0</v>
      </c>
      <c r="L178" s="1">
        <f t="shared" si="206"/>
        <v>0</v>
      </c>
      <c r="M178" s="1">
        <f t="shared" si="206"/>
        <v>0</v>
      </c>
      <c r="N178" s="1">
        <f t="shared" si="206"/>
        <v>0</v>
      </c>
      <c r="O178" s="1">
        <f t="shared" si="206"/>
        <v>0</v>
      </c>
      <c r="P178" s="1">
        <f t="shared" si="206"/>
        <v>0</v>
      </c>
      <c r="Q178" s="1">
        <f t="shared" si="206"/>
        <v>0</v>
      </c>
      <c r="R178" s="1">
        <f t="shared" si="206"/>
        <v>0</v>
      </c>
      <c r="S178" s="1">
        <f t="shared" si="206"/>
        <v>0</v>
      </c>
      <c r="T178" s="1">
        <f t="shared" si="206"/>
        <v>0</v>
      </c>
      <c r="U178" s="1">
        <f t="shared" si="206"/>
        <v>0</v>
      </c>
      <c r="V178" s="1">
        <f t="shared" si="206"/>
        <v>0</v>
      </c>
      <c r="W178" s="1">
        <f t="shared" si="206"/>
        <v>0</v>
      </c>
      <c r="X178" s="1">
        <f t="shared" si="206"/>
        <v>0</v>
      </c>
      <c r="Y178" s="1">
        <f t="shared" si="206"/>
        <v>0</v>
      </c>
      <c r="Z178" s="1">
        <f t="shared" si="206"/>
        <v>0</v>
      </c>
      <c r="AA178" s="1">
        <f t="shared" si="206"/>
        <v>0</v>
      </c>
      <c r="AB178" s="1">
        <f t="shared" si="206"/>
        <v>0</v>
      </c>
      <c r="AC178" s="1">
        <f t="shared" si="206"/>
        <v>0</v>
      </c>
      <c r="AD178" s="1">
        <f t="shared" si="206"/>
        <v>0</v>
      </c>
      <c r="AE178" s="1">
        <f t="shared" si="206"/>
        <v>0</v>
      </c>
      <c r="AF178" s="1">
        <f t="shared" si="206"/>
        <v>0</v>
      </c>
      <c r="AG178" s="1">
        <f t="shared" si="206"/>
        <v>0</v>
      </c>
      <c r="AH178" s="1">
        <f t="shared" si="206"/>
        <v>0</v>
      </c>
      <c r="AI178" s="1">
        <f t="shared" si="206"/>
        <v>0</v>
      </c>
      <c r="AJ178" s="1">
        <f t="shared" si="206"/>
        <v>0</v>
      </c>
      <c r="AK178" s="1">
        <f t="shared" si="206"/>
        <v>0</v>
      </c>
      <c r="AL178" s="1">
        <f t="shared" si="206"/>
        <v>0</v>
      </c>
      <c r="AM178" s="1">
        <f t="shared" si="206"/>
        <v>0</v>
      </c>
      <c r="AN178" s="1">
        <f t="shared" si="206"/>
        <v>0</v>
      </c>
      <c r="AO178" s="1">
        <f t="shared" si="206"/>
        <v>0</v>
      </c>
      <c r="AP178" s="1">
        <f t="shared" si="206"/>
        <v>0</v>
      </c>
      <c r="AQ178" s="1">
        <f t="shared" si="206"/>
        <v>0</v>
      </c>
      <c r="AR178" s="1">
        <f t="shared" si="206"/>
        <v>0</v>
      </c>
      <c r="AS178" s="1">
        <f t="shared" si="206"/>
        <v>0</v>
      </c>
      <c r="AT178" s="1">
        <f t="shared" si="206"/>
        <v>0</v>
      </c>
      <c r="AU178" s="1">
        <f t="shared" si="206"/>
        <v>0</v>
      </c>
      <c r="AV178" s="1">
        <f t="shared" si="206"/>
        <v>0</v>
      </c>
      <c r="AW178" s="1">
        <f t="shared" si="206"/>
        <v>0</v>
      </c>
      <c r="AX178" s="1">
        <f t="shared" si="206"/>
        <v>0</v>
      </c>
      <c r="AY178" s="1">
        <f t="shared" si="206"/>
        <v>0</v>
      </c>
      <c r="AZ178" s="1">
        <f t="shared" si="206"/>
        <v>0</v>
      </c>
      <c r="BA178" s="1">
        <f t="shared" si="206"/>
        <v>0</v>
      </c>
      <c r="BB178" s="1">
        <f t="shared" si="206"/>
        <v>0</v>
      </c>
      <c r="BC178" s="1">
        <f t="shared" si="206"/>
        <v>0</v>
      </c>
      <c r="BD178" s="1">
        <f t="shared" si="206"/>
        <v>0</v>
      </c>
      <c r="BE178" s="1">
        <f t="shared" si="206"/>
        <v>0</v>
      </c>
      <c r="BF178" s="1">
        <f t="shared" si="206"/>
        <v>0</v>
      </c>
      <c r="BG178" s="1">
        <f t="shared" si="206"/>
        <v>0</v>
      </c>
      <c r="BH178" s="1">
        <f t="shared" si="206"/>
        <v>0</v>
      </c>
      <c r="BI178" s="1">
        <f t="shared" si="206"/>
        <v>0</v>
      </c>
      <c r="BJ178" s="1">
        <f t="shared" si="206"/>
        <v>0</v>
      </c>
      <c r="BK178" s="1">
        <f t="shared" si="206"/>
        <v>0</v>
      </c>
      <c r="BL178" s="1">
        <f t="shared" si="206"/>
        <v>0</v>
      </c>
      <c r="BM178" s="1">
        <f t="shared" si="206"/>
        <v>0</v>
      </c>
      <c r="BN178" s="1">
        <f t="shared" si="206"/>
        <v>0</v>
      </c>
      <c r="BO178" s="1">
        <f t="shared" si="206"/>
        <v>0</v>
      </c>
      <c r="BP178" s="1">
        <f t="shared" si="206"/>
        <v>0</v>
      </c>
      <c r="BQ178" s="1">
        <f t="shared" si="206"/>
        <v>1</v>
      </c>
      <c r="BR178" s="1">
        <f t="shared" ref="BR178:EC178" si="207">BQ178+BR51-BR116</f>
        <v>1</v>
      </c>
      <c r="BS178" s="1">
        <f t="shared" si="207"/>
        <v>1</v>
      </c>
      <c r="BT178" s="1">
        <f t="shared" si="207"/>
        <v>1</v>
      </c>
      <c r="BU178" s="1">
        <f t="shared" si="207"/>
        <v>1</v>
      </c>
      <c r="BV178" s="1">
        <f t="shared" si="207"/>
        <v>1</v>
      </c>
      <c r="BW178" s="1">
        <f t="shared" si="207"/>
        <v>1</v>
      </c>
      <c r="BX178" s="1">
        <f t="shared" si="207"/>
        <v>1</v>
      </c>
      <c r="BY178" s="1">
        <f t="shared" si="207"/>
        <v>1</v>
      </c>
      <c r="BZ178" s="1">
        <f t="shared" si="207"/>
        <v>1</v>
      </c>
      <c r="CA178" s="1">
        <f t="shared" si="207"/>
        <v>1</v>
      </c>
      <c r="CB178" s="1">
        <f t="shared" si="207"/>
        <v>1</v>
      </c>
      <c r="CC178" s="1">
        <f t="shared" si="207"/>
        <v>1</v>
      </c>
      <c r="CD178" s="1">
        <f t="shared" si="207"/>
        <v>1</v>
      </c>
      <c r="CE178" s="1">
        <f t="shared" si="207"/>
        <v>1</v>
      </c>
      <c r="CF178" s="1">
        <f t="shared" si="207"/>
        <v>1</v>
      </c>
      <c r="CG178" s="1">
        <f t="shared" si="207"/>
        <v>1</v>
      </c>
      <c r="CH178" s="1">
        <f t="shared" si="207"/>
        <v>1</v>
      </c>
      <c r="CI178" s="1">
        <f t="shared" si="207"/>
        <v>1</v>
      </c>
      <c r="CJ178" s="1">
        <f t="shared" si="207"/>
        <v>1</v>
      </c>
      <c r="CK178" s="1">
        <f t="shared" si="207"/>
        <v>1</v>
      </c>
      <c r="CL178" s="1">
        <f t="shared" si="207"/>
        <v>1</v>
      </c>
      <c r="CM178" s="1">
        <f t="shared" si="207"/>
        <v>1</v>
      </c>
      <c r="CN178" s="1">
        <f t="shared" si="207"/>
        <v>1</v>
      </c>
      <c r="CO178" s="1">
        <f t="shared" si="207"/>
        <v>1</v>
      </c>
      <c r="CP178" s="1">
        <f t="shared" si="207"/>
        <v>1</v>
      </c>
      <c r="CQ178" s="1">
        <f t="shared" si="207"/>
        <v>1</v>
      </c>
      <c r="CR178" s="1">
        <f t="shared" si="207"/>
        <v>1</v>
      </c>
      <c r="CS178" s="1">
        <f t="shared" si="207"/>
        <v>1</v>
      </c>
      <c r="CT178" s="1">
        <f t="shared" si="207"/>
        <v>1</v>
      </c>
      <c r="CU178" s="1">
        <f t="shared" si="207"/>
        <v>1</v>
      </c>
      <c r="CV178" s="1">
        <f t="shared" si="207"/>
        <v>1</v>
      </c>
      <c r="CW178" s="1">
        <f t="shared" si="207"/>
        <v>1</v>
      </c>
      <c r="CX178" s="1">
        <f t="shared" si="207"/>
        <v>1</v>
      </c>
      <c r="CY178" s="1">
        <f t="shared" si="207"/>
        <v>1</v>
      </c>
      <c r="CZ178" s="1">
        <f t="shared" si="207"/>
        <v>1</v>
      </c>
      <c r="DA178" s="1">
        <f t="shared" si="207"/>
        <v>1</v>
      </c>
      <c r="DB178" s="1">
        <f t="shared" si="207"/>
        <v>1</v>
      </c>
      <c r="DC178" s="1">
        <f t="shared" si="207"/>
        <v>1</v>
      </c>
      <c r="DD178" s="1">
        <f t="shared" si="207"/>
        <v>1</v>
      </c>
      <c r="DE178" s="1">
        <f t="shared" si="207"/>
        <v>1</v>
      </c>
      <c r="DF178" s="1">
        <f t="shared" si="207"/>
        <v>1</v>
      </c>
      <c r="DG178" s="1">
        <f t="shared" si="207"/>
        <v>1</v>
      </c>
      <c r="DH178" s="1">
        <f t="shared" si="207"/>
        <v>1</v>
      </c>
      <c r="DI178" s="1">
        <f t="shared" si="207"/>
        <v>1</v>
      </c>
      <c r="DJ178" s="1">
        <f t="shared" si="207"/>
        <v>1</v>
      </c>
      <c r="DK178" s="1">
        <f t="shared" si="207"/>
        <v>1</v>
      </c>
      <c r="DL178" s="1">
        <f t="shared" si="207"/>
        <v>1</v>
      </c>
      <c r="DM178" s="1">
        <f t="shared" si="207"/>
        <v>1</v>
      </c>
      <c r="DN178" s="1">
        <f t="shared" si="207"/>
        <v>1</v>
      </c>
      <c r="DO178" s="1">
        <f t="shared" si="207"/>
        <v>1</v>
      </c>
      <c r="DP178" s="1">
        <f t="shared" si="207"/>
        <v>1</v>
      </c>
      <c r="DQ178" s="1">
        <f t="shared" si="207"/>
        <v>1</v>
      </c>
      <c r="DR178" s="1">
        <f t="shared" si="207"/>
        <v>1</v>
      </c>
      <c r="DS178" s="1">
        <f t="shared" si="207"/>
        <v>1</v>
      </c>
      <c r="DT178" s="1">
        <f t="shared" si="207"/>
        <v>1</v>
      </c>
      <c r="DU178" s="1">
        <f t="shared" si="207"/>
        <v>1</v>
      </c>
      <c r="DV178" s="1">
        <f t="shared" si="207"/>
        <v>1</v>
      </c>
      <c r="DW178" s="1">
        <f t="shared" si="207"/>
        <v>1</v>
      </c>
      <c r="DX178" s="1">
        <f t="shared" si="207"/>
        <v>1</v>
      </c>
      <c r="DY178" s="1">
        <f t="shared" si="207"/>
        <v>1</v>
      </c>
      <c r="DZ178" s="1">
        <f t="shared" si="207"/>
        <v>1</v>
      </c>
      <c r="EA178" s="1">
        <f t="shared" si="207"/>
        <v>1</v>
      </c>
      <c r="EB178" s="1">
        <f t="shared" si="207"/>
        <v>1</v>
      </c>
      <c r="EC178" s="1">
        <f t="shared" si="207"/>
        <v>1</v>
      </c>
      <c r="ED178" s="1">
        <f t="shared" ref="ED178:GO178" si="208">EC178+ED51-ED116</f>
        <v>1</v>
      </c>
      <c r="EE178" s="1">
        <f t="shared" si="208"/>
        <v>1</v>
      </c>
      <c r="EF178" s="1">
        <f t="shared" si="208"/>
        <v>1</v>
      </c>
      <c r="EG178" s="1">
        <f t="shared" si="208"/>
        <v>1</v>
      </c>
      <c r="EH178" s="1">
        <f t="shared" si="208"/>
        <v>1</v>
      </c>
      <c r="EI178" s="1">
        <f t="shared" si="208"/>
        <v>1</v>
      </c>
      <c r="EJ178" s="1">
        <f t="shared" si="208"/>
        <v>1</v>
      </c>
      <c r="EK178" s="1">
        <f t="shared" si="208"/>
        <v>1</v>
      </c>
      <c r="EL178" s="1">
        <f t="shared" si="208"/>
        <v>1</v>
      </c>
      <c r="EM178" s="1">
        <f t="shared" si="208"/>
        <v>1</v>
      </c>
      <c r="EN178" s="1">
        <f t="shared" si="208"/>
        <v>1</v>
      </c>
      <c r="EO178" s="1">
        <f t="shared" si="208"/>
        <v>1</v>
      </c>
      <c r="EP178" s="1">
        <f t="shared" si="208"/>
        <v>1</v>
      </c>
      <c r="EQ178" s="1">
        <f t="shared" si="208"/>
        <v>1</v>
      </c>
      <c r="ER178" s="1">
        <f t="shared" si="208"/>
        <v>1</v>
      </c>
      <c r="ES178" s="1">
        <f t="shared" si="208"/>
        <v>1</v>
      </c>
      <c r="ET178" s="1">
        <f t="shared" si="208"/>
        <v>1</v>
      </c>
      <c r="EU178" s="1">
        <f t="shared" si="208"/>
        <v>1</v>
      </c>
      <c r="EV178" s="1">
        <f t="shared" si="208"/>
        <v>1</v>
      </c>
      <c r="EW178" s="1">
        <f t="shared" si="208"/>
        <v>1</v>
      </c>
      <c r="EX178" s="1">
        <f t="shared" si="208"/>
        <v>1</v>
      </c>
      <c r="EY178" s="1">
        <f t="shared" si="208"/>
        <v>1</v>
      </c>
      <c r="EZ178" s="1">
        <f t="shared" si="208"/>
        <v>1</v>
      </c>
      <c r="FA178" s="1">
        <f t="shared" si="208"/>
        <v>1</v>
      </c>
      <c r="FB178" s="1">
        <f t="shared" si="208"/>
        <v>1</v>
      </c>
      <c r="FC178" s="1">
        <f t="shared" si="208"/>
        <v>1</v>
      </c>
      <c r="FD178" s="1">
        <f t="shared" si="208"/>
        <v>1</v>
      </c>
      <c r="FE178" s="1">
        <f t="shared" si="208"/>
        <v>1</v>
      </c>
      <c r="FF178" s="1">
        <f t="shared" si="208"/>
        <v>1</v>
      </c>
      <c r="FG178" s="1">
        <f t="shared" si="208"/>
        <v>1</v>
      </c>
      <c r="FH178" s="1">
        <f t="shared" si="208"/>
        <v>1</v>
      </c>
      <c r="FI178" s="1">
        <f t="shared" si="208"/>
        <v>1</v>
      </c>
      <c r="FJ178" s="1">
        <f t="shared" si="208"/>
        <v>1</v>
      </c>
      <c r="FK178" s="1">
        <f t="shared" si="208"/>
        <v>1</v>
      </c>
      <c r="FL178" s="1">
        <f t="shared" si="208"/>
        <v>1</v>
      </c>
      <c r="FM178" s="1">
        <f t="shared" si="208"/>
        <v>1</v>
      </c>
      <c r="FN178" s="1">
        <f t="shared" si="208"/>
        <v>1</v>
      </c>
      <c r="FO178" s="1">
        <f t="shared" si="208"/>
        <v>1</v>
      </c>
      <c r="FP178" s="1">
        <f t="shared" si="208"/>
        <v>1</v>
      </c>
      <c r="FQ178" s="1">
        <f t="shared" si="208"/>
        <v>1</v>
      </c>
      <c r="FR178" s="1">
        <f t="shared" si="208"/>
        <v>1</v>
      </c>
      <c r="FS178" s="1">
        <f t="shared" si="208"/>
        <v>1</v>
      </c>
      <c r="FT178" s="1">
        <f t="shared" si="208"/>
        <v>1</v>
      </c>
      <c r="FU178" s="1">
        <f t="shared" si="208"/>
        <v>1</v>
      </c>
      <c r="FV178" s="1">
        <f t="shared" si="208"/>
        <v>1</v>
      </c>
      <c r="FW178" s="1">
        <f t="shared" si="208"/>
        <v>1</v>
      </c>
      <c r="FX178" s="1">
        <f t="shared" si="208"/>
        <v>1</v>
      </c>
      <c r="FY178" s="1">
        <f t="shared" si="208"/>
        <v>1</v>
      </c>
      <c r="FZ178" s="1">
        <f t="shared" si="208"/>
        <v>1</v>
      </c>
      <c r="GA178" s="1">
        <f t="shared" si="208"/>
        <v>1</v>
      </c>
      <c r="GB178" s="1">
        <f t="shared" si="208"/>
        <v>1</v>
      </c>
      <c r="GC178" s="1">
        <f t="shared" si="208"/>
        <v>1</v>
      </c>
      <c r="GD178" s="1">
        <f t="shared" si="208"/>
        <v>1</v>
      </c>
      <c r="GE178" s="1">
        <f t="shared" si="208"/>
        <v>1</v>
      </c>
      <c r="GF178" s="1">
        <f t="shared" si="208"/>
        <v>1</v>
      </c>
      <c r="GG178" s="1">
        <f t="shared" si="208"/>
        <v>1</v>
      </c>
      <c r="GH178" s="1">
        <f t="shared" si="208"/>
        <v>1</v>
      </c>
      <c r="GI178" s="1">
        <f t="shared" si="208"/>
        <v>1</v>
      </c>
      <c r="GJ178" s="1">
        <f t="shared" si="208"/>
        <v>1</v>
      </c>
      <c r="GK178" s="1">
        <f t="shared" si="208"/>
        <v>1</v>
      </c>
      <c r="GL178" s="1">
        <f t="shared" si="208"/>
        <v>1</v>
      </c>
      <c r="GM178" s="1">
        <f t="shared" si="208"/>
        <v>1</v>
      </c>
      <c r="GN178" s="1">
        <f t="shared" si="208"/>
        <v>1</v>
      </c>
      <c r="GO178" s="1">
        <f t="shared" si="208"/>
        <v>1</v>
      </c>
      <c r="GP178" s="1">
        <f t="shared" ref="GP178:GY178" si="209">GO178+GP51-GP116</f>
        <v>1</v>
      </c>
      <c r="GQ178" s="1">
        <f t="shared" si="209"/>
        <v>1</v>
      </c>
      <c r="GR178" s="1">
        <f t="shared" si="209"/>
        <v>1</v>
      </c>
      <c r="GS178" s="1">
        <f t="shared" si="209"/>
        <v>1</v>
      </c>
      <c r="GT178" s="1">
        <f t="shared" si="209"/>
        <v>1</v>
      </c>
      <c r="GU178" s="1">
        <f t="shared" si="209"/>
        <v>1</v>
      </c>
      <c r="GV178" s="1">
        <f t="shared" si="209"/>
        <v>1</v>
      </c>
      <c r="GW178" s="1">
        <f t="shared" si="209"/>
        <v>1</v>
      </c>
      <c r="GX178" s="1">
        <f t="shared" si="209"/>
        <v>1</v>
      </c>
      <c r="GY178" s="1">
        <f t="shared" si="209"/>
        <v>1</v>
      </c>
    </row>
    <row r="179" spans="1:207" hidden="1">
      <c r="A179" s="4" t="s">
        <v>937</v>
      </c>
      <c r="B179" s="3">
        <f t="shared" si="185"/>
        <v>46211128</v>
      </c>
      <c r="C179" s="3" t="str">
        <f t="shared" si="185"/>
        <v>Q.PEAK DUO BLK G6P+</v>
      </c>
      <c r="D179" s="2" t="str">
        <f t="shared" si="185"/>
        <v>340</v>
      </c>
      <c r="E179" s="1">
        <f t="shared" si="148"/>
        <v>0</v>
      </c>
      <c r="F179" s="1">
        <f t="shared" ref="F179:BQ179" si="210">E179+F52-F117</f>
        <v>0</v>
      </c>
      <c r="G179" s="1">
        <f t="shared" si="210"/>
        <v>0</v>
      </c>
      <c r="H179" s="1">
        <f t="shared" si="210"/>
        <v>0</v>
      </c>
      <c r="I179" s="1">
        <f t="shared" si="210"/>
        <v>0</v>
      </c>
      <c r="J179" s="1">
        <f t="shared" si="210"/>
        <v>0</v>
      </c>
      <c r="K179" s="1">
        <f t="shared" si="210"/>
        <v>0</v>
      </c>
      <c r="L179" s="1">
        <f t="shared" si="210"/>
        <v>0</v>
      </c>
      <c r="M179" s="1">
        <f t="shared" si="210"/>
        <v>0</v>
      </c>
      <c r="N179" s="1">
        <f t="shared" si="210"/>
        <v>0</v>
      </c>
      <c r="O179" s="1">
        <f t="shared" si="210"/>
        <v>0</v>
      </c>
      <c r="P179" s="1">
        <f t="shared" si="210"/>
        <v>0</v>
      </c>
      <c r="Q179" s="1">
        <f t="shared" si="210"/>
        <v>0</v>
      </c>
      <c r="R179" s="1">
        <f t="shared" si="210"/>
        <v>0</v>
      </c>
      <c r="S179" s="1">
        <f t="shared" si="210"/>
        <v>0</v>
      </c>
      <c r="T179" s="1">
        <f t="shared" si="210"/>
        <v>0</v>
      </c>
      <c r="U179" s="1">
        <f t="shared" si="210"/>
        <v>0</v>
      </c>
      <c r="V179" s="1">
        <f t="shared" si="210"/>
        <v>0</v>
      </c>
      <c r="W179" s="1">
        <f t="shared" si="210"/>
        <v>0</v>
      </c>
      <c r="X179" s="1">
        <f t="shared" si="210"/>
        <v>0</v>
      </c>
      <c r="Y179" s="1">
        <f t="shared" si="210"/>
        <v>0</v>
      </c>
      <c r="Z179" s="1">
        <f t="shared" si="210"/>
        <v>0</v>
      </c>
      <c r="AA179" s="1">
        <f t="shared" si="210"/>
        <v>0</v>
      </c>
      <c r="AB179" s="1">
        <f t="shared" si="210"/>
        <v>0</v>
      </c>
      <c r="AC179" s="1">
        <f t="shared" si="210"/>
        <v>0</v>
      </c>
      <c r="AD179" s="1">
        <f t="shared" si="210"/>
        <v>0</v>
      </c>
      <c r="AE179" s="1">
        <f t="shared" si="210"/>
        <v>0</v>
      </c>
      <c r="AF179" s="1">
        <f t="shared" si="210"/>
        <v>0</v>
      </c>
      <c r="AG179" s="1">
        <f t="shared" si="210"/>
        <v>0</v>
      </c>
      <c r="AH179" s="1">
        <f t="shared" si="210"/>
        <v>0</v>
      </c>
      <c r="AI179" s="1">
        <f t="shared" si="210"/>
        <v>0</v>
      </c>
      <c r="AJ179" s="1">
        <f t="shared" si="210"/>
        <v>0</v>
      </c>
      <c r="AK179" s="1">
        <f t="shared" si="210"/>
        <v>0</v>
      </c>
      <c r="AL179" s="1">
        <f t="shared" si="210"/>
        <v>0</v>
      </c>
      <c r="AM179" s="1">
        <f t="shared" si="210"/>
        <v>0</v>
      </c>
      <c r="AN179" s="1">
        <f t="shared" si="210"/>
        <v>0</v>
      </c>
      <c r="AO179" s="1">
        <f t="shared" si="210"/>
        <v>0</v>
      </c>
      <c r="AP179" s="1">
        <f t="shared" si="210"/>
        <v>0</v>
      </c>
      <c r="AQ179" s="1">
        <f t="shared" si="210"/>
        <v>0</v>
      </c>
      <c r="AR179" s="1">
        <f t="shared" si="210"/>
        <v>0</v>
      </c>
      <c r="AS179" s="1">
        <f t="shared" si="210"/>
        <v>0</v>
      </c>
      <c r="AT179" s="1">
        <f t="shared" si="210"/>
        <v>0</v>
      </c>
      <c r="AU179" s="1">
        <f t="shared" si="210"/>
        <v>0</v>
      </c>
      <c r="AV179" s="1">
        <f t="shared" si="210"/>
        <v>0</v>
      </c>
      <c r="AW179" s="1">
        <f t="shared" si="210"/>
        <v>0</v>
      </c>
      <c r="AX179" s="1">
        <f t="shared" si="210"/>
        <v>0</v>
      </c>
      <c r="AY179" s="1">
        <f t="shared" si="210"/>
        <v>0</v>
      </c>
      <c r="AZ179" s="1">
        <f t="shared" si="210"/>
        <v>0</v>
      </c>
      <c r="BA179" s="1">
        <f t="shared" si="210"/>
        <v>0</v>
      </c>
      <c r="BB179" s="1">
        <f t="shared" si="210"/>
        <v>0</v>
      </c>
      <c r="BC179" s="1">
        <f t="shared" si="210"/>
        <v>0</v>
      </c>
      <c r="BD179" s="1">
        <f t="shared" si="210"/>
        <v>0</v>
      </c>
      <c r="BE179" s="1">
        <f t="shared" si="210"/>
        <v>0</v>
      </c>
      <c r="BF179" s="1">
        <f t="shared" si="210"/>
        <v>0</v>
      </c>
      <c r="BG179" s="1">
        <f t="shared" si="210"/>
        <v>0</v>
      </c>
      <c r="BH179" s="1">
        <f t="shared" si="210"/>
        <v>0</v>
      </c>
      <c r="BI179" s="1">
        <f t="shared" si="210"/>
        <v>0</v>
      </c>
      <c r="BJ179" s="1">
        <f t="shared" si="210"/>
        <v>0</v>
      </c>
      <c r="BK179" s="1">
        <f t="shared" si="210"/>
        <v>0</v>
      </c>
      <c r="BL179" s="1">
        <f t="shared" si="210"/>
        <v>0</v>
      </c>
      <c r="BM179" s="1">
        <f t="shared" si="210"/>
        <v>0</v>
      </c>
      <c r="BN179" s="1">
        <f t="shared" si="210"/>
        <v>0</v>
      </c>
      <c r="BO179" s="1">
        <f t="shared" si="210"/>
        <v>0</v>
      </c>
      <c r="BP179" s="1">
        <f t="shared" si="210"/>
        <v>0</v>
      </c>
      <c r="BQ179" s="1">
        <f t="shared" si="210"/>
        <v>66</v>
      </c>
      <c r="BR179" s="1">
        <f t="shared" ref="BR179:EC179" si="211">BQ179+BR52-BR117</f>
        <v>66</v>
      </c>
      <c r="BS179" s="1">
        <f t="shared" si="211"/>
        <v>66</v>
      </c>
      <c r="BT179" s="1">
        <f t="shared" si="211"/>
        <v>66</v>
      </c>
      <c r="BU179" s="1">
        <f t="shared" si="211"/>
        <v>66</v>
      </c>
      <c r="BV179" s="1">
        <f t="shared" si="211"/>
        <v>66</v>
      </c>
      <c r="BW179" s="1">
        <f t="shared" si="211"/>
        <v>66</v>
      </c>
      <c r="BX179" s="1">
        <f t="shared" si="211"/>
        <v>66</v>
      </c>
      <c r="BY179" s="1">
        <f t="shared" si="211"/>
        <v>66</v>
      </c>
      <c r="BZ179" s="1">
        <f t="shared" si="211"/>
        <v>66</v>
      </c>
      <c r="CA179" s="1">
        <f t="shared" si="211"/>
        <v>66</v>
      </c>
      <c r="CB179" s="1">
        <f t="shared" si="211"/>
        <v>66</v>
      </c>
      <c r="CC179" s="1">
        <f t="shared" si="211"/>
        <v>66</v>
      </c>
      <c r="CD179" s="1">
        <f t="shared" si="211"/>
        <v>66</v>
      </c>
      <c r="CE179" s="1">
        <f t="shared" si="211"/>
        <v>66</v>
      </c>
      <c r="CF179" s="1">
        <f t="shared" si="211"/>
        <v>66</v>
      </c>
      <c r="CG179" s="1">
        <f t="shared" si="211"/>
        <v>66</v>
      </c>
      <c r="CH179" s="1">
        <f t="shared" si="211"/>
        <v>66</v>
      </c>
      <c r="CI179" s="1">
        <f t="shared" si="211"/>
        <v>66</v>
      </c>
      <c r="CJ179" s="1">
        <f t="shared" si="211"/>
        <v>66</v>
      </c>
      <c r="CK179" s="1">
        <f t="shared" si="211"/>
        <v>66</v>
      </c>
      <c r="CL179" s="1">
        <f t="shared" si="211"/>
        <v>66</v>
      </c>
      <c r="CM179" s="1">
        <f t="shared" si="211"/>
        <v>66</v>
      </c>
      <c r="CN179" s="1">
        <f t="shared" si="211"/>
        <v>66</v>
      </c>
      <c r="CO179" s="1">
        <f t="shared" si="211"/>
        <v>66</v>
      </c>
      <c r="CP179" s="1">
        <f t="shared" si="211"/>
        <v>66</v>
      </c>
      <c r="CQ179" s="1">
        <f t="shared" si="211"/>
        <v>66</v>
      </c>
      <c r="CR179" s="1">
        <f t="shared" si="211"/>
        <v>66</v>
      </c>
      <c r="CS179" s="1">
        <f t="shared" si="211"/>
        <v>66</v>
      </c>
      <c r="CT179" s="1">
        <f t="shared" si="211"/>
        <v>66</v>
      </c>
      <c r="CU179" s="1">
        <f t="shared" si="211"/>
        <v>66</v>
      </c>
      <c r="CV179" s="1">
        <f t="shared" si="211"/>
        <v>66</v>
      </c>
      <c r="CW179" s="1">
        <f t="shared" si="211"/>
        <v>66</v>
      </c>
      <c r="CX179" s="1">
        <f t="shared" si="211"/>
        <v>66</v>
      </c>
      <c r="CY179" s="1">
        <f t="shared" si="211"/>
        <v>66</v>
      </c>
      <c r="CZ179" s="1">
        <f t="shared" si="211"/>
        <v>66</v>
      </c>
      <c r="DA179" s="1">
        <f t="shared" si="211"/>
        <v>66</v>
      </c>
      <c r="DB179" s="1">
        <f t="shared" si="211"/>
        <v>66</v>
      </c>
      <c r="DC179" s="1">
        <f t="shared" si="211"/>
        <v>66</v>
      </c>
      <c r="DD179" s="1">
        <f t="shared" si="211"/>
        <v>66</v>
      </c>
      <c r="DE179" s="1">
        <f t="shared" si="211"/>
        <v>66</v>
      </c>
      <c r="DF179" s="1">
        <f t="shared" si="211"/>
        <v>66</v>
      </c>
      <c r="DG179" s="1">
        <f t="shared" si="211"/>
        <v>66</v>
      </c>
      <c r="DH179" s="1">
        <f t="shared" si="211"/>
        <v>66</v>
      </c>
      <c r="DI179" s="1">
        <f t="shared" si="211"/>
        <v>66</v>
      </c>
      <c r="DJ179" s="1">
        <f t="shared" si="211"/>
        <v>66</v>
      </c>
      <c r="DK179" s="1">
        <f t="shared" si="211"/>
        <v>66</v>
      </c>
      <c r="DL179" s="1">
        <f t="shared" si="211"/>
        <v>66</v>
      </c>
      <c r="DM179" s="1">
        <f t="shared" si="211"/>
        <v>66</v>
      </c>
      <c r="DN179" s="1">
        <f t="shared" si="211"/>
        <v>66</v>
      </c>
      <c r="DO179" s="1">
        <f t="shared" si="211"/>
        <v>66</v>
      </c>
      <c r="DP179" s="1">
        <f t="shared" si="211"/>
        <v>66</v>
      </c>
      <c r="DQ179" s="1">
        <f t="shared" si="211"/>
        <v>66</v>
      </c>
      <c r="DR179" s="1">
        <f t="shared" si="211"/>
        <v>66</v>
      </c>
      <c r="DS179" s="1">
        <f t="shared" si="211"/>
        <v>66</v>
      </c>
      <c r="DT179" s="1">
        <f t="shared" si="211"/>
        <v>66</v>
      </c>
      <c r="DU179" s="1">
        <f t="shared" si="211"/>
        <v>66</v>
      </c>
      <c r="DV179" s="1">
        <f t="shared" si="211"/>
        <v>66</v>
      </c>
      <c r="DW179" s="1">
        <f t="shared" si="211"/>
        <v>66</v>
      </c>
      <c r="DX179" s="1">
        <f t="shared" si="211"/>
        <v>66</v>
      </c>
      <c r="DY179" s="1">
        <f t="shared" si="211"/>
        <v>66</v>
      </c>
      <c r="DZ179" s="1">
        <f t="shared" si="211"/>
        <v>66</v>
      </c>
      <c r="EA179" s="1">
        <f t="shared" si="211"/>
        <v>66</v>
      </c>
      <c r="EB179" s="1">
        <f t="shared" si="211"/>
        <v>66</v>
      </c>
      <c r="EC179" s="1">
        <f t="shared" si="211"/>
        <v>66</v>
      </c>
      <c r="ED179" s="1">
        <f t="shared" ref="ED179:GO179" si="212">EC179+ED52-ED117</f>
        <v>66</v>
      </c>
      <c r="EE179" s="1">
        <f t="shared" si="212"/>
        <v>66</v>
      </c>
      <c r="EF179" s="1">
        <f t="shared" si="212"/>
        <v>66</v>
      </c>
      <c r="EG179" s="1">
        <f t="shared" si="212"/>
        <v>66</v>
      </c>
      <c r="EH179" s="1">
        <f t="shared" si="212"/>
        <v>66</v>
      </c>
      <c r="EI179" s="1">
        <f t="shared" si="212"/>
        <v>66</v>
      </c>
      <c r="EJ179" s="1">
        <f t="shared" si="212"/>
        <v>66</v>
      </c>
      <c r="EK179" s="1">
        <f t="shared" si="212"/>
        <v>66</v>
      </c>
      <c r="EL179" s="1">
        <f t="shared" si="212"/>
        <v>66</v>
      </c>
      <c r="EM179" s="1">
        <f t="shared" si="212"/>
        <v>66</v>
      </c>
      <c r="EN179" s="1">
        <f t="shared" si="212"/>
        <v>66</v>
      </c>
      <c r="EO179" s="1">
        <f t="shared" si="212"/>
        <v>66</v>
      </c>
      <c r="EP179" s="1">
        <f t="shared" si="212"/>
        <v>66</v>
      </c>
      <c r="EQ179" s="1">
        <f t="shared" si="212"/>
        <v>66</v>
      </c>
      <c r="ER179" s="1">
        <f t="shared" si="212"/>
        <v>66</v>
      </c>
      <c r="ES179" s="1">
        <f t="shared" si="212"/>
        <v>66</v>
      </c>
      <c r="ET179" s="1">
        <f t="shared" si="212"/>
        <v>66</v>
      </c>
      <c r="EU179" s="1">
        <f t="shared" si="212"/>
        <v>66</v>
      </c>
      <c r="EV179" s="1">
        <f t="shared" si="212"/>
        <v>66</v>
      </c>
      <c r="EW179" s="1">
        <f t="shared" si="212"/>
        <v>66</v>
      </c>
      <c r="EX179" s="1">
        <f t="shared" si="212"/>
        <v>66</v>
      </c>
      <c r="EY179" s="1">
        <f t="shared" si="212"/>
        <v>66</v>
      </c>
      <c r="EZ179" s="1">
        <f t="shared" si="212"/>
        <v>66</v>
      </c>
      <c r="FA179" s="1">
        <f t="shared" si="212"/>
        <v>66</v>
      </c>
      <c r="FB179" s="1">
        <f t="shared" si="212"/>
        <v>66</v>
      </c>
      <c r="FC179" s="1">
        <f t="shared" si="212"/>
        <v>66</v>
      </c>
      <c r="FD179" s="1">
        <f t="shared" si="212"/>
        <v>66</v>
      </c>
      <c r="FE179" s="1">
        <f t="shared" si="212"/>
        <v>66</v>
      </c>
      <c r="FF179" s="1">
        <f t="shared" si="212"/>
        <v>66</v>
      </c>
      <c r="FG179" s="1">
        <f t="shared" si="212"/>
        <v>66</v>
      </c>
      <c r="FH179" s="1">
        <f t="shared" si="212"/>
        <v>66</v>
      </c>
      <c r="FI179" s="1">
        <f t="shared" si="212"/>
        <v>66</v>
      </c>
      <c r="FJ179" s="1">
        <f t="shared" si="212"/>
        <v>66</v>
      </c>
      <c r="FK179" s="1">
        <f t="shared" si="212"/>
        <v>66</v>
      </c>
      <c r="FL179" s="1">
        <f t="shared" si="212"/>
        <v>66</v>
      </c>
      <c r="FM179" s="1">
        <f t="shared" si="212"/>
        <v>66</v>
      </c>
      <c r="FN179" s="1">
        <f t="shared" si="212"/>
        <v>66</v>
      </c>
      <c r="FO179" s="1">
        <f t="shared" si="212"/>
        <v>66</v>
      </c>
      <c r="FP179" s="1">
        <f t="shared" si="212"/>
        <v>66</v>
      </c>
      <c r="FQ179" s="1">
        <f t="shared" si="212"/>
        <v>66</v>
      </c>
      <c r="FR179" s="1">
        <f t="shared" si="212"/>
        <v>66</v>
      </c>
      <c r="FS179" s="1">
        <f t="shared" si="212"/>
        <v>66</v>
      </c>
      <c r="FT179" s="1">
        <f t="shared" si="212"/>
        <v>66</v>
      </c>
      <c r="FU179" s="1">
        <f t="shared" si="212"/>
        <v>66</v>
      </c>
      <c r="FV179" s="1">
        <f t="shared" si="212"/>
        <v>66</v>
      </c>
      <c r="FW179" s="1">
        <f t="shared" si="212"/>
        <v>66</v>
      </c>
      <c r="FX179" s="1">
        <f t="shared" si="212"/>
        <v>66</v>
      </c>
      <c r="FY179" s="1">
        <f t="shared" si="212"/>
        <v>66</v>
      </c>
      <c r="FZ179" s="1">
        <f t="shared" si="212"/>
        <v>66</v>
      </c>
      <c r="GA179" s="1">
        <f t="shared" si="212"/>
        <v>66</v>
      </c>
      <c r="GB179" s="1">
        <f t="shared" si="212"/>
        <v>66</v>
      </c>
      <c r="GC179" s="1">
        <f t="shared" si="212"/>
        <v>66</v>
      </c>
      <c r="GD179" s="1">
        <f t="shared" si="212"/>
        <v>66</v>
      </c>
      <c r="GE179" s="1">
        <f t="shared" si="212"/>
        <v>66</v>
      </c>
      <c r="GF179" s="1">
        <f t="shared" si="212"/>
        <v>66</v>
      </c>
      <c r="GG179" s="1">
        <f t="shared" si="212"/>
        <v>66</v>
      </c>
      <c r="GH179" s="1">
        <f t="shared" si="212"/>
        <v>66</v>
      </c>
      <c r="GI179" s="1">
        <f t="shared" si="212"/>
        <v>66</v>
      </c>
      <c r="GJ179" s="1">
        <f t="shared" si="212"/>
        <v>66</v>
      </c>
      <c r="GK179" s="1">
        <f t="shared" si="212"/>
        <v>66</v>
      </c>
      <c r="GL179" s="1">
        <f t="shared" si="212"/>
        <v>66</v>
      </c>
      <c r="GM179" s="1">
        <f t="shared" si="212"/>
        <v>66</v>
      </c>
      <c r="GN179" s="1">
        <f t="shared" si="212"/>
        <v>66</v>
      </c>
      <c r="GO179" s="1">
        <f t="shared" si="212"/>
        <v>66</v>
      </c>
      <c r="GP179" s="1">
        <f t="shared" ref="GP179:GY179" si="213">GO179+GP52-GP117</f>
        <v>66</v>
      </c>
      <c r="GQ179" s="1">
        <f t="shared" si="213"/>
        <v>66</v>
      </c>
      <c r="GR179" s="1">
        <f t="shared" si="213"/>
        <v>66</v>
      </c>
      <c r="GS179" s="1">
        <f t="shared" si="213"/>
        <v>66</v>
      </c>
      <c r="GT179" s="1">
        <f t="shared" si="213"/>
        <v>66</v>
      </c>
      <c r="GU179" s="1">
        <f t="shared" si="213"/>
        <v>66</v>
      </c>
      <c r="GV179" s="1">
        <f t="shared" si="213"/>
        <v>66</v>
      </c>
      <c r="GW179" s="1">
        <f t="shared" si="213"/>
        <v>66</v>
      </c>
      <c r="GX179" s="1">
        <f t="shared" si="213"/>
        <v>66</v>
      </c>
      <c r="GY179" s="1">
        <f t="shared" si="213"/>
        <v>66</v>
      </c>
    </row>
    <row r="180" spans="1:207" hidden="1">
      <c r="A180" s="4" t="s">
        <v>937</v>
      </c>
      <c r="B180" s="3">
        <f t="shared" si="185"/>
        <v>46211528</v>
      </c>
      <c r="C180" s="3" t="str">
        <f t="shared" si="185"/>
        <v>Q.PEAK DUO BLK G6P+</v>
      </c>
      <c r="D180" s="2" t="str">
        <f t="shared" si="185"/>
        <v>340</v>
      </c>
      <c r="E180" s="1">
        <f t="shared" si="148"/>
        <v>0</v>
      </c>
      <c r="F180" s="1">
        <f t="shared" ref="F180:BQ180" si="214">E180+F53-F118</f>
        <v>0</v>
      </c>
      <c r="G180" s="1">
        <f t="shared" si="214"/>
        <v>0</v>
      </c>
      <c r="H180" s="1">
        <f t="shared" si="214"/>
        <v>0</v>
      </c>
      <c r="I180" s="1">
        <f t="shared" si="214"/>
        <v>0</v>
      </c>
      <c r="J180" s="1">
        <f t="shared" si="214"/>
        <v>0</v>
      </c>
      <c r="K180" s="1">
        <f t="shared" si="214"/>
        <v>0</v>
      </c>
      <c r="L180" s="1">
        <f t="shared" si="214"/>
        <v>0</v>
      </c>
      <c r="M180" s="1">
        <f t="shared" si="214"/>
        <v>0</v>
      </c>
      <c r="N180" s="1">
        <f t="shared" si="214"/>
        <v>0</v>
      </c>
      <c r="O180" s="1">
        <f t="shared" si="214"/>
        <v>0</v>
      </c>
      <c r="P180" s="1">
        <f t="shared" si="214"/>
        <v>0</v>
      </c>
      <c r="Q180" s="1">
        <f t="shared" si="214"/>
        <v>0</v>
      </c>
      <c r="R180" s="1">
        <f t="shared" si="214"/>
        <v>0</v>
      </c>
      <c r="S180" s="1">
        <f t="shared" si="214"/>
        <v>0</v>
      </c>
      <c r="T180" s="1">
        <f t="shared" si="214"/>
        <v>0</v>
      </c>
      <c r="U180" s="1">
        <f t="shared" si="214"/>
        <v>0</v>
      </c>
      <c r="V180" s="1">
        <f t="shared" si="214"/>
        <v>0</v>
      </c>
      <c r="W180" s="1">
        <f t="shared" si="214"/>
        <v>0</v>
      </c>
      <c r="X180" s="1">
        <f t="shared" si="214"/>
        <v>0</v>
      </c>
      <c r="Y180" s="1">
        <f t="shared" si="214"/>
        <v>0</v>
      </c>
      <c r="Z180" s="1">
        <f t="shared" si="214"/>
        <v>0</v>
      </c>
      <c r="AA180" s="1">
        <f t="shared" si="214"/>
        <v>0</v>
      </c>
      <c r="AB180" s="1">
        <f t="shared" si="214"/>
        <v>0</v>
      </c>
      <c r="AC180" s="1">
        <f t="shared" si="214"/>
        <v>0</v>
      </c>
      <c r="AD180" s="1">
        <f t="shared" si="214"/>
        <v>0</v>
      </c>
      <c r="AE180" s="1">
        <f t="shared" si="214"/>
        <v>0</v>
      </c>
      <c r="AF180" s="1">
        <f t="shared" si="214"/>
        <v>0</v>
      </c>
      <c r="AG180" s="1">
        <f t="shared" si="214"/>
        <v>0</v>
      </c>
      <c r="AH180" s="1">
        <f t="shared" si="214"/>
        <v>0</v>
      </c>
      <c r="AI180" s="1">
        <f t="shared" si="214"/>
        <v>0</v>
      </c>
      <c r="AJ180" s="1">
        <f t="shared" si="214"/>
        <v>0</v>
      </c>
      <c r="AK180" s="1">
        <f t="shared" si="214"/>
        <v>0</v>
      </c>
      <c r="AL180" s="1">
        <f t="shared" si="214"/>
        <v>0</v>
      </c>
      <c r="AM180" s="1">
        <f t="shared" si="214"/>
        <v>0</v>
      </c>
      <c r="AN180" s="1">
        <f t="shared" si="214"/>
        <v>0</v>
      </c>
      <c r="AO180" s="1">
        <f t="shared" si="214"/>
        <v>0</v>
      </c>
      <c r="AP180" s="1">
        <f t="shared" si="214"/>
        <v>0</v>
      </c>
      <c r="AQ180" s="1">
        <f t="shared" si="214"/>
        <v>0</v>
      </c>
      <c r="AR180" s="1">
        <f t="shared" si="214"/>
        <v>0</v>
      </c>
      <c r="AS180" s="1">
        <f t="shared" si="214"/>
        <v>0</v>
      </c>
      <c r="AT180" s="1">
        <f t="shared" si="214"/>
        <v>0</v>
      </c>
      <c r="AU180" s="1">
        <f t="shared" si="214"/>
        <v>0</v>
      </c>
      <c r="AV180" s="1">
        <f t="shared" si="214"/>
        <v>0</v>
      </c>
      <c r="AW180" s="1">
        <f t="shared" si="214"/>
        <v>0</v>
      </c>
      <c r="AX180" s="1">
        <f t="shared" si="214"/>
        <v>0</v>
      </c>
      <c r="AY180" s="1">
        <f t="shared" si="214"/>
        <v>0</v>
      </c>
      <c r="AZ180" s="1">
        <f t="shared" si="214"/>
        <v>0</v>
      </c>
      <c r="BA180" s="1">
        <f t="shared" si="214"/>
        <v>0</v>
      </c>
      <c r="BB180" s="1">
        <f t="shared" si="214"/>
        <v>0</v>
      </c>
      <c r="BC180" s="1">
        <f t="shared" si="214"/>
        <v>0</v>
      </c>
      <c r="BD180" s="1">
        <f t="shared" si="214"/>
        <v>0</v>
      </c>
      <c r="BE180" s="1">
        <f t="shared" si="214"/>
        <v>0</v>
      </c>
      <c r="BF180" s="1">
        <f t="shared" si="214"/>
        <v>0</v>
      </c>
      <c r="BG180" s="1">
        <f t="shared" si="214"/>
        <v>0</v>
      </c>
      <c r="BH180" s="1">
        <f t="shared" si="214"/>
        <v>0</v>
      </c>
      <c r="BI180" s="1">
        <f t="shared" si="214"/>
        <v>0</v>
      </c>
      <c r="BJ180" s="1">
        <f t="shared" si="214"/>
        <v>0</v>
      </c>
      <c r="BK180" s="1">
        <f t="shared" si="214"/>
        <v>0</v>
      </c>
      <c r="BL180" s="1">
        <f t="shared" si="214"/>
        <v>0</v>
      </c>
      <c r="BM180" s="1">
        <f t="shared" si="214"/>
        <v>0</v>
      </c>
      <c r="BN180" s="1">
        <f t="shared" si="214"/>
        <v>0</v>
      </c>
      <c r="BO180" s="1">
        <f t="shared" si="214"/>
        <v>0</v>
      </c>
      <c r="BP180" s="1">
        <f t="shared" si="214"/>
        <v>0</v>
      </c>
      <c r="BQ180" s="1">
        <f t="shared" si="214"/>
        <v>32</v>
      </c>
      <c r="BR180" s="1">
        <f t="shared" ref="BR180:EC180" si="215">BQ180+BR53-BR118</f>
        <v>32</v>
      </c>
      <c r="BS180" s="1">
        <f t="shared" si="215"/>
        <v>32</v>
      </c>
      <c r="BT180" s="1">
        <f t="shared" si="215"/>
        <v>32</v>
      </c>
      <c r="BU180" s="1">
        <f t="shared" si="215"/>
        <v>32</v>
      </c>
      <c r="BV180" s="1">
        <f t="shared" si="215"/>
        <v>32</v>
      </c>
      <c r="BW180" s="1">
        <f t="shared" si="215"/>
        <v>32</v>
      </c>
      <c r="BX180" s="1">
        <f t="shared" si="215"/>
        <v>32</v>
      </c>
      <c r="BY180" s="1">
        <f t="shared" si="215"/>
        <v>32</v>
      </c>
      <c r="BZ180" s="1">
        <f t="shared" si="215"/>
        <v>32</v>
      </c>
      <c r="CA180" s="1">
        <f t="shared" si="215"/>
        <v>32</v>
      </c>
      <c r="CB180" s="1">
        <f t="shared" si="215"/>
        <v>32</v>
      </c>
      <c r="CC180" s="1">
        <f t="shared" si="215"/>
        <v>32</v>
      </c>
      <c r="CD180" s="1">
        <f t="shared" si="215"/>
        <v>32</v>
      </c>
      <c r="CE180" s="1">
        <f t="shared" si="215"/>
        <v>32</v>
      </c>
      <c r="CF180" s="1">
        <f t="shared" si="215"/>
        <v>32</v>
      </c>
      <c r="CG180" s="1">
        <f t="shared" si="215"/>
        <v>32</v>
      </c>
      <c r="CH180" s="1">
        <f t="shared" si="215"/>
        <v>32</v>
      </c>
      <c r="CI180" s="1">
        <f t="shared" si="215"/>
        <v>32</v>
      </c>
      <c r="CJ180" s="1">
        <f t="shared" si="215"/>
        <v>32</v>
      </c>
      <c r="CK180" s="1">
        <f t="shared" si="215"/>
        <v>32</v>
      </c>
      <c r="CL180" s="1">
        <f t="shared" si="215"/>
        <v>32</v>
      </c>
      <c r="CM180" s="1">
        <f t="shared" si="215"/>
        <v>32</v>
      </c>
      <c r="CN180" s="1">
        <f t="shared" si="215"/>
        <v>32</v>
      </c>
      <c r="CO180" s="1">
        <f t="shared" si="215"/>
        <v>32</v>
      </c>
      <c r="CP180" s="1">
        <f t="shared" si="215"/>
        <v>32</v>
      </c>
      <c r="CQ180" s="1">
        <f t="shared" si="215"/>
        <v>32</v>
      </c>
      <c r="CR180" s="1">
        <f t="shared" si="215"/>
        <v>32</v>
      </c>
      <c r="CS180" s="1">
        <f t="shared" si="215"/>
        <v>32</v>
      </c>
      <c r="CT180" s="1">
        <f t="shared" si="215"/>
        <v>32</v>
      </c>
      <c r="CU180" s="1">
        <f t="shared" si="215"/>
        <v>32</v>
      </c>
      <c r="CV180" s="1">
        <f t="shared" si="215"/>
        <v>32</v>
      </c>
      <c r="CW180" s="1">
        <f t="shared" si="215"/>
        <v>32</v>
      </c>
      <c r="CX180" s="1">
        <f t="shared" si="215"/>
        <v>32</v>
      </c>
      <c r="CY180" s="1">
        <f t="shared" si="215"/>
        <v>32</v>
      </c>
      <c r="CZ180" s="1">
        <f t="shared" si="215"/>
        <v>32</v>
      </c>
      <c r="DA180" s="1">
        <f t="shared" si="215"/>
        <v>32</v>
      </c>
      <c r="DB180" s="1">
        <f t="shared" si="215"/>
        <v>32</v>
      </c>
      <c r="DC180" s="1">
        <f t="shared" si="215"/>
        <v>32</v>
      </c>
      <c r="DD180" s="1">
        <f t="shared" si="215"/>
        <v>32</v>
      </c>
      <c r="DE180" s="1">
        <f t="shared" si="215"/>
        <v>32</v>
      </c>
      <c r="DF180" s="1">
        <f t="shared" si="215"/>
        <v>32</v>
      </c>
      <c r="DG180" s="1">
        <f t="shared" si="215"/>
        <v>32</v>
      </c>
      <c r="DH180" s="1">
        <f t="shared" si="215"/>
        <v>32</v>
      </c>
      <c r="DI180" s="1">
        <f t="shared" si="215"/>
        <v>32</v>
      </c>
      <c r="DJ180" s="1">
        <f t="shared" si="215"/>
        <v>32</v>
      </c>
      <c r="DK180" s="1">
        <f t="shared" si="215"/>
        <v>32</v>
      </c>
      <c r="DL180" s="1">
        <f t="shared" si="215"/>
        <v>32</v>
      </c>
      <c r="DM180" s="1">
        <f t="shared" si="215"/>
        <v>32</v>
      </c>
      <c r="DN180" s="1">
        <f t="shared" si="215"/>
        <v>32</v>
      </c>
      <c r="DO180" s="1">
        <f t="shared" si="215"/>
        <v>32</v>
      </c>
      <c r="DP180" s="1">
        <f t="shared" si="215"/>
        <v>32</v>
      </c>
      <c r="DQ180" s="1">
        <f t="shared" si="215"/>
        <v>32</v>
      </c>
      <c r="DR180" s="1">
        <f t="shared" si="215"/>
        <v>32</v>
      </c>
      <c r="DS180" s="1">
        <f t="shared" si="215"/>
        <v>32</v>
      </c>
      <c r="DT180" s="1">
        <f t="shared" si="215"/>
        <v>32</v>
      </c>
      <c r="DU180" s="1">
        <f t="shared" si="215"/>
        <v>32</v>
      </c>
      <c r="DV180" s="1">
        <f t="shared" si="215"/>
        <v>32</v>
      </c>
      <c r="DW180" s="1">
        <f t="shared" si="215"/>
        <v>32</v>
      </c>
      <c r="DX180" s="1">
        <f t="shared" si="215"/>
        <v>32</v>
      </c>
      <c r="DY180" s="1">
        <f t="shared" si="215"/>
        <v>32</v>
      </c>
      <c r="DZ180" s="1">
        <f t="shared" si="215"/>
        <v>32</v>
      </c>
      <c r="EA180" s="1">
        <f t="shared" si="215"/>
        <v>32</v>
      </c>
      <c r="EB180" s="1">
        <f t="shared" si="215"/>
        <v>32</v>
      </c>
      <c r="EC180" s="1">
        <f t="shared" si="215"/>
        <v>32</v>
      </c>
      <c r="ED180" s="1">
        <f t="shared" ref="ED180:GO180" si="216">EC180+ED53-ED118</f>
        <v>32</v>
      </c>
      <c r="EE180" s="1">
        <f t="shared" si="216"/>
        <v>32</v>
      </c>
      <c r="EF180" s="1">
        <f t="shared" si="216"/>
        <v>32</v>
      </c>
      <c r="EG180" s="1">
        <f t="shared" si="216"/>
        <v>32</v>
      </c>
      <c r="EH180" s="1">
        <f t="shared" si="216"/>
        <v>32</v>
      </c>
      <c r="EI180" s="1">
        <f t="shared" si="216"/>
        <v>32</v>
      </c>
      <c r="EJ180" s="1">
        <f t="shared" si="216"/>
        <v>32</v>
      </c>
      <c r="EK180" s="1">
        <f t="shared" si="216"/>
        <v>32</v>
      </c>
      <c r="EL180" s="1">
        <f t="shared" si="216"/>
        <v>32</v>
      </c>
      <c r="EM180" s="1">
        <f t="shared" si="216"/>
        <v>32</v>
      </c>
      <c r="EN180" s="1">
        <f t="shared" si="216"/>
        <v>32</v>
      </c>
      <c r="EO180" s="1">
        <f t="shared" si="216"/>
        <v>32</v>
      </c>
      <c r="EP180" s="1">
        <f t="shared" si="216"/>
        <v>32</v>
      </c>
      <c r="EQ180" s="1">
        <f t="shared" si="216"/>
        <v>32</v>
      </c>
      <c r="ER180" s="1">
        <f t="shared" si="216"/>
        <v>32</v>
      </c>
      <c r="ES180" s="1">
        <f t="shared" si="216"/>
        <v>32</v>
      </c>
      <c r="ET180" s="1">
        <f t="shared" si="216"/>
        <v>32</v>
      </c>
      <c r="EU180" s="1">
        <f t="shared" si="216"/>
        <v>32</v>
      </c>
      <c r="EV180" s="1">
        <f t="shared" si="216"/>
        <v>32</v>
      </c>
      <c r="EW180" s="1">
        <f t="shared" si="216"/>
        <v>32</v>
      </c>
      <c r="EX180" s="1">
        <f t="shared" si="216"/>
        <v>32</v>
      </c>
      <c r="EY180" s="1">
        <f t="shared" si="216"/>
        <v>32</v>
      </c>
      <c r="EZ180" s="1">
        <f t="shared" si="216"/>
        <v>32</v>
      </c>
      <c r="FA180" s="1">
        <f t="shared" si="216"/>
        <v>32</v>
      </c>
      <c r="FB180" s="1">
        <f t="shared" si="216"/>
        <v>32</v>
      </c>
      <c r="FC180" s="1">
        <f t="shared" si="216"/>
        <v>32</v>
      </c>
      <c r="FD180" s="1">
        <f t="shared" si="216"/>
        <v>32</v>
      </c>
      <c r="FE180" s="1">
        <f t="shared" si="216"/>
        <v>32</v>
      </c>
      <c r="FF180" s="1">
        <f t="shared" si="216"/>
        <v>32</v>
      </c>
      <c r="FG180" s="1">
        <f t="shared" si="216"/>
        <v>32</v>
      </c>
      <c r="FH180" s="1">
        <f t="shared" si="216"/>
        <v>32</v>
      </c>
      <c r="FI180" s="1">
        <f t="shared" si="216"/>
        <v>32</v>
      </c>
      <c r="FJ180" s="1">
        <f t="shared" si="216"/>
        <v>32</v>
      </c>
      <c r="FK180" s="1">
        <f t="shared" si="216"/>
        <v>32</v>
      </c>
      <c r="FL180" s="1">
        <f t="shared" si="216"/>
        <v>32</v>
      </c>
      <c r="FM180" s="1">
        <f t="shared" si="216"/>
        <v>32</v>
      </c>
      <c r="FN180" s="1">
        <f t="shared" si="216"/>
        <v>32</v>
      </c>
      <c r="FO180" s="1">
        <f t="shared" si="216"/>
        <v>32</v>
      </c>
      <c r="FP180" s="1">
        <f t="shared" si="216"/>
        <v>32</v>
      </c>
      <c r="FQ180" s="1">
        <f t="shared" si="216"/>
        <v>32</v>
      </c>
      <c r="FR180" s="1">
        <f t="shared" si="216"/>
        <v>32</v>
      </c>
      <c r="FS180" s="1">
        <f t="shared" si="216"/>
        <v>32</v>
      </c>
      <c r="FT180" s="1">
        <f t="shared" si="216"/>
        <v>32</v>
      </c>
      <c r="FU180" s="1">
        <f t="shared" si="216"/>
        <v>32</v>
      </c>
      <c r="FV180" s="1">
        <f t="shared" si="216"/>
        <v>32</v>
      </c>
      <c r="FW180" s="1">
        <f t="shared" si="216"/>
        <v>32</v>
      </c>
      <c r="FX180" s="1">
        <f t="shared" si="216"/>
        <v>32</v>
      </c>
      <c r="FY180" s="1">
        <f t="shared" si="216"/>
        <v>32</v>
      </c>
      <c r="FZ180" s="1">
        <f t="shared" si="216"/>
        <v>32</v>
      </c>
      <c r="GA180" s="1">
        <f t="shared" si="216"/>
        <v>32</v>
      </c>
      <c r="GB180" s="1">
        <f t="shared" si="216"/>
        <v>32</v>
      </c>
      <c r="GC180" s="1">
        <f t="shared" si="216"/>
        <v>32</v>
      </c>
      <c r="GD180" s="1">
        <f t="shared" si="216"/>
        <v>32</v>
      </c>
      <c r="GE180" s="1">
        <f t="shared" si="216"/>
        <v>32</v>
      </c>
      <c r="GF180" s="1">
        <f t="shared" si="216"/>
        <v>32</v>
      </c>
      <c r="GG180" s="1">
        <f t="shared" si="216"/>
        <v>32</v>
      </c>
      <c r="GH180" s="1">
        <f t="shared" si="216"/>
        <v>32</v>
      </c>
      <c r="GI180" s="1">
        <f t="shared" si="216"/>
        <v>32</v>
      </c>
      <c r="GJ180" s="1">
        <f t="shared" si="216"/>
        <v>32</v>
      </c>
      <c r="GK180" s="1">
        <f t="shared" si="216"/>
        <v>32</v>
      </c>
      <c r="GL180" s="1">
        <f t="shared" si="216"/>
        <v>32</v>
      </c>
      <c r="GM180" s="1">
        <f t="shared" si="216"/>
        <v>32</v>
      </c>
      <c r="GN180" s="1">
        <f t="shared" si="216"/>
        <v>32</v>
      </c>
      <c r="GO180" s="1">
        <f t="shared" si="216"/>
        <v>32</v>
      </c>
      <c r="GP180" s="1">
        <f t="shared" ref="GP180:GY180" si="217">GO180+GP53-GP118</f>
        <v>32</v>
      </c>
      <c r="GQ180" s="1">
        <f t="shared" si="217"/>
        <v>32</v>
      </c>
      <c r="GR180" s="1">
        <f t="shared" si="217"/>
        <v>32</v>
      </c>
      <c r="GS180" s="1">
        <f t="shared" si="217"/>
        <v>32</v>
      </c>
      <c r="GT180" s="1">
        <f t="shared" si="217"/>
        <v>32</v>
      </c>
      <c r="GU180" s="1">
        <f t="shared" si="217"/>
        <v>32</v>
      </c>
      <c r="GV180" s="1">
        <f t="shared" si="217"/>
        <v>32</v>
      </c>
      <c r="GW180" s="1">
        <f t="shared" si="217"/>
        <v>32</v>
      </c>
      <c r="GX180" s="1">
        <f t="shared" si="217"/>
        <v>32</v>
      </c>
      <c r="GY180" s="1">
        <f t="shared" si="217"/>
        <v>32</v>
      </c>
    </row>
    <row r="181" spans="1:207" hidden="1">
      <c r="A181" s="4" t="s">
        <v>937</v>
      </c>
      <c r="B181" s="3">
        <f t="shared" si="185"/>
        <v>46208130</v>
      </c>
      <c r="C181" s="3" t="str">
        <f t="shared" si="185"/>
        <v>Q.PEAK DUO BLK G6P+</v>
      </c>
      <c r="D181" s="2" t="str">
        <f t="shared" si="185"/>
        <v>350</v>
      </c>
      <c r="E181" s="1">
        <f t="shared" si="148"/>
        <v>0</v>
      </c>
      <c r="F181" s="1">
        <f t="shared" ref="F181:BQ181" si="218">E181+F54-F119</f>
        <v>0</v>
      </c>
      <c r="G181" s="1">
        <f t="shared" si="218"/>
        <v>0</v>
      </c>
      <c r="H181" s="1">
        <f t="shared" si="218"/>
        <v>0</v>
      </c>
      <c r="I181" s="1">
        <f t="shared" si="218"/>
        <v>0</v>
      </c>
      <c r="J181" s="1">
        <f t="shared" si="218"/>
        <v>0</v>
      </c>
      <c r="K181" s="1">
        <f t="shared" si="218"/>
        <v>0</v>
      </c>
      <c r="L181" s="1">
        <f t="shared" si="218"/>
        <v>0</v>
      </c>
      <c r="M181" s="1">
        <f t="shared" si="218"/>
        <v>0</v>
      </c>
      <c r="N181" s="1">
        <f t="shared" si="218"/>
        <v>0</v>
      </c>
      <c r="O181" s="1">
        <f t="shared" si="218"/>
        <v>0</v>
      </c>
      <c r="P181" s="1">
        <f t="shared" si="218"/>
        <v>0</v>
      </c>
      <c r="Q181" s="1">
        <f t="shared" si="218"/>
        <v>0</v>
      </c>
      <c r="R181" s="1">
        <f t="shared" si="218"/>
        <v>0</v>
      </c>
      <c r="S181" s="1">
        <f t="shared" si="218"/>
        <v>0</v>
      </c>
      <c r="T181" s="1">
        <f t="shared" si="218"/>
        <v>0</v>
      </c>
      <c r="U181" s="1">
        <f t="shared" si="218"/>
        <v>0</v>
      </c>
      <c r="V181" s="1">
        <f t="shared" si="218"/>
        <v>0</v>
      </c>
      <c r="W181" s="1">
        <f t="shared" si="218"/>
        <v>0</v>
      </c>
      <c r="X181" s="1">
        <f t="shared" si="218"/>
        <v>0</v>
      </c>
      <c r="Y181" s="1">
        <f t="shared" si="218"/>
        <v>0</v>
      </c>
      <c r="Z181" s="1">
        <f t="shared" si="218"/>
        <v>0</v>
      </c>
      <c r="AA181" s="1">
        <f t="shared" si="218"/>
        <v>0</v>
      </c>
      <c r="AB181" s="1">
        <f t="shared" si="218"/>
        <v>0</v>
      </c>
      <c r="AC181" s="1">
        <f t="shared" si="218"/>
        <v>0</v>
      </c>
      <c r="AD181" s="1">
        <f t="shared" si="218"/>
        <v>0</v>
      </c>
      <c r="AE181" s="1">
        <f t="shared" si="218"/>
        <v>0</v>
      </c>
      <c r="AF181" s="1">
        <f t="shared" si="218"/>
        <v>0</v>
      </c>
      <c r="AG181" s="1">
        <f t="shared" si="218"/>
        <v>0</v>
      </c>
      <c r="AH181" s="1">
        <f t="shared" si="218"/>
        <v>0</v>
      </c>
      <c r="AI181" s="1">
        <f t="shared" si="218"/>
        <v>0</v>
      </c>
      <c r="AJ181" s="1">
        <f t="shared" si="218"/>
        <v>0</v>
      </c>
      <c r="AK181" s="1">
        <f t="shared" si="218"/>
        <v>0</v>
      </c>
      <c r="AL181" s="1">
        <f t="shared" si="218"/>
        <v>0</v>
      </c>
      <c r="AM181" s="1">
        <f t="shared" si="218"/>
        <v>0</v>
      </c>
      <c r="AN181" s="1">
        <f t="shared" si="218"/>
        <v>0</v>
      </c>
      <c r="AO181" s="1">
        <f t="shared" si="218"/>
        <v>0</v>
      </c>
      <c r="AP181" s="1">
        <f t="shared" si="218"/>
        <v>0</v>
      </c>
      <c r="AQ181" s="1">
        <f t="shared" si="218"/>
        <v>0</v>
      </c>
      <c r="AR181" s="1">
        <f t="shared" si="218"/>
        <v>0</v>
      </c>
      <c r="AS181" s="1">
        <f t="shared" si="218"/>
        <v>0</v>
      </c>
      <c r="AT181" s="1">
        <f t="shared" si="218"/>
        <v>0</v>
      </c>
      <c r="AU181" s="1">
        <f t="shared" si="218"/>
        <v>0</v>
      </c>
      <c r="AV181" s="1">
        <f t="shared" si="218"/>
        <v>0</v>
      </c>
      <c r="AW181" s="1">
        <f t="shared" si="218"/>
        <v>0</v>
      </c>
      <c r="AX181" s="1">
        <f t="shared" si="218"/>
        <v>0</v>
      </c>
      <c r="AY181" s="1">
        <f t="shared" si="218"/>
        <v>0</v>
      </c>
      <c r="AZ181" s="1">
        <f t="shared" si="218"/>
        <v>0</v>
      </c>
      <c r="BA181" s="1">
        <f t="shared" si="218"/>
        <v>0</v>
      </c>
      <c r="BB181" s="1">
        <f t="shared" si="218"/>
        <v>0</v>
      </c>
      <c r="BC181" s="1">
        <f t="shared" si="218"/>
        <v>0</v>
      </c>
      <c r="BD181" s="1">
        <f t="shared" si="218"/>
        <v>0</v>
      </c>
      <c r="BE181" s="1">
        <f t="shared" si="218"/>
        <v>0</v>
      </c>
      <c r="BF181" s="1">
        <f t="shared" si="218"/>
        <v>0</v>
      </c>
      <c r="BG181" s="1">
        <f t="shared" si="218"/>
        <v>0</v>
      </c>
      <c r="BH181" s="1">
        <f t="shared" si="218"/>
        <v>0</v>
      </c>
      <c r="BI181" s="1">
        <f t="shared" si="218"/>
        <v>0</v>
      </c>
      <c r="BJ181" s="1">
        <f t="shared" si="218"/>
        <v>0</v>
      </c>
      <c r="BK181" s="1">
        <f t="shared" si="218"/>
        <v>0</v>
      </c>
      <c r="BL181" s="1">
        <f t="shared" si="218"/>
        <v>0</v>
      </c>
      <c r="BM181" s="1">
        <f t="shared" si="218"/>
        <v>0</v>
      </c>
      <c r="BN181" s="1">
        <f t="shared" si="218"/>
        <v>0</v>
      </c>
      <c r="BO181" s="1">
        <f t="shared" si="218"/>
        <v>0</v>
      </c>
      <c r="BP181" s="1">
        <f t="shared" si="218"/>
        <v>0</v>
      </c>
      <c r="BQ181" s="1">
        <f t="shared" si="218"/>
        <v>122</v>
      </c>
      <c r="BR181" s="1">
        <f t="shared" ref="BR181:EC181" si="219">BQ181+BR54-BR119</f>
        <v>122</v>
      </c>
      <c r="BS181" s="1">
        <f t="shared" si="219"/>
        <v>122</v>
      </c>
      <c r="BT181" s="1">
        <f t="shared" si="219"/>
        <v>122</v>
      </c>
      <c r="BU181" s="1">
        <f t="shared" si="219"/>
        <v>122</v>
      </c>
      <c r="BV181" s="1">
        <f t="shared" si="219"/>
        <v>122</v>
      </c>
      <c r="BW181" s="1">
        <f t="shared" si="219"/>
        <v>122</v>
      </c>
      <c r="BX181" s="1">
        <f t="shared" si="219"/>
        <v>122</v>
      </c>
      <c r="BY181" s="1">
        <f t="shared" si="219"/>
        <v>122</v>
      </c>
      <c r="BZ181" s="1">
        <f t="shared" si="219"/>
        <v>122</v>
      </c>
      <c r="CA181" s="1">
        <f t="shared" si="219"/>
        <v>122</v>
      </c>
      <c r="CB181" s="1">
        <f t="shared" si="219"/>
        <v>122</v>
      </c>
      <c r="CC181" s="1">
        <f t="shared" si="219"/>
        <v>122</v>
      </c>
      <c r="CD181" s="1">
        <f t="shared" si="219"/>
        <v>122</v>
      </c>
      <c r="CE181" s="1">
        <f t="shared" si="219"/>
        <v>122</v>
      </c>
      <c r="CF181" s="1">
        <f t="shared" si="219"/>
        <v>122</v>
      </c>
      <c r="CG181" s="1">
        <f t="shared" si="219"/>
        <v>122</v>
      </c>
      <c r="CH181" s="1">
        <f t="shared" si="219"/>
        <v>122</v>
      </c>
      <c r="CI181" s="1">
        <f t="shared" si="219"/>
        <v>122</v>
      </c>
      <c r="CJ181" s="1">
        <f t="shared" si="219"/>
        <v>122</v>
      </c>
      <c r="CK181" s="1">
        <f t="shared" si="219"/>
        <v>122</v>
      </c>
      <c r="CL181" s="1">
        <f t="shared" si="219"/>
        <v>122</v>
      </c>
      <c r="CM181" s="1">
        <f t="shared" si="219"/>
        <v>122</v>
      </c>
      <c r="CN181" s="1">
        <f t="shared" si="219"/>
        <v>122</v>
      </c>
      <c r="CO181" s="1">
        <f t="shared" si="219"/>
        <v>122</v>
      </c>
      <c r="CP181" s="1">
        <f t="shared" si="219"/>
        <v>122</v>
      </c>
      <c r="CQ181" s="1">
        <f t="shared" si="219"/>
        <v>122</v>
      </c>
      <c r="CR181" s="1">
        <f t="shared" si="219"/>
        <v>122</v>
      </c>
      <c r="CS181" s="1">
        <f t="shared" si="219"/>
        <v>122</v>
      </c>
      <c r="CT181" s="1">
        <f t="shared" si="219"/>
        <v>122</v>
      </c>
      <c r="CU181" s="1">
        <f t="shared" si="219"/>
        <v>122</v>
      </c>
      <c r="CV181" s="1">
        <f t="shared" si="219"/>
        <v>122</v>
      </c>
      <c r="CW181" s="1">
        <f t="shared" si="219"/>
        <v>122</v>
      </c>
      <c r="CX181" s="1">
        <f t="shared" si="219"/>
        <v>122</v>
      </c>
      <c r="CY181" s="1">
        <f t="shared" si="219"/>
        <v>122</v>
      </c>
      <c r="CZ181" s="1">
        <f t="shared" si="219"/>
        <v>122</v>
      </c>
      <c r="DA181" s="1">
        <f t="shared" si="219"/>
        <v>122</v>
      </c>
      <c r="DB181" s="1">
        <f t="shared" si="219"/>
        <v>122</v>
      </c>
      <c r="DC181" s="1">
        <f t="shared" si="219"/>
        <v>122</v>
      </c>
      <c r="DD181" s="1">
        <f t="shared" si="219"/>
        <v>122</v>
      </c>
      <c r="DE181" s="1">
        <f t="shared" si="219"/>
        <v>122</v>
      </c>
      <c r="DF181" s="1">
        <f t="shared" si="219"/>
        <v>122</v>
      </c>
      <c r="DG181" s="1">
        <f t="shared" si="219"/>
        <v>122</v>
      </c>
      <c r="DH181" s="1">
        <f t="shared" si="219"/>
        <v>122</v>
      </c>
      <c r="DI181" s="1">
        <f t="shared" si="219"/>
        <v>122</v>
      </c>
      <c r="DJ181" s="1">
        <f t="shared" si="219"/>
        <v>122</v>
      </c>
      <c r="DK181" s="1">
        <f t="shared" si="219"/>
        <v>122</v>
      </c>
      <c r="DL181" s="1">
        <f t="shared" si="219"/>
        <v>122</v>
      </c>
      <c r="DM181" s="1">
        <f t="shared" si="219"/>
        <v>122</v>
      </c>
      <c r="DN181" s="1">
        <f t="shared" si="219"/>
        <v>122</v>
      </c>
      <c r="DO181" s="1">
        <f t="shared" si="219"/>
        <v>122</v>
      </c>
      <c r="DP181" s="1">
        <f t="shared" si="219"/>
        <v>122</v>
      </c>
      <c r="DQ181" s="1">
        <f t="shared" si="219"/>
        <v>122</v>
      </c>
      <c r="DR181" s="1">
        <f t="shared" si="219"/>
        <v>122</v>
      </c>
      <c r="DS181" s="1">
        <f t="shared" si="219"/>
        <v>122</v>
      </c>
      <c r="DT181" s="1">
        <f t="shared" si="219"/>
        <v>122</v>
      </c>
      <c r="DU181" s="1">
        <f t="shared" si="219"/>
        <v>122</v>
      </c>
      <c r="DV181" s="1">
        <f t="shared" si="219"/>
        <v>122</v>
      </c>
      <c r="DW181" s="1">
        <f t="shared" si="219"/>
        <v>122</v>
      </c>
      <c r="DX181" s="1">
        <f t="shared" si="219"/>
        <v>122</v>
      </c>
      <c r="DY181" s="1">
        <f t="shared" si="219"/>
        <v>122</v>
      </c>
      <c r="DZ181" s="1">
        <f t="shared" si="219"/>
        <v>122</v>
      </c>
      <c r="EA181" s="1">
        <f t="shared" si="219"/>
        <v>122</v>
      </c>
      <c r="EB181" s="1">
        <f t="shared" si="219"/>
        <v>122</v>
      </c>
      <c r="EC181" s="1">
        <f t="shared" si="219"/>
        <v>122</v>
      </c>
      <c r="ED181" s="1">
        <f t="shared" ref="ED181:GO181" si="220">EC181+ED54-ED119</f>
        <v>122</v>
      </c>
      <c r="EE181" s="1">
        <f t="shared" si="220"/>
        <v>122</v>
      </c>
      <c r="EF181" s="1">
        <f t="shared" si="220"/>
        <v>122</v>
      </c>
      <c r="EG181" s="1">
        <f t="shared" si="220"/>
        <v>122</v>
      </c>
      <c r="EH181" s="1">
        <f t="shared" si="220"/>
        <v>122</v>
      </c>
      <c r="EI181" s="1">
        <f t="shared" si="220"/>
        <v>122</v>
      </c>
      <c r="EJ181" s="1">
        <f t="shared" si="220"/>
        <v>122</v>
      </c>
      <c r="EK181" s="1">
        <f t="shared" si="220"/>
        <v>122</v>
      </c>
      <c r="EL181" s="1">
        <f t="shared" si="220"/>
        <v>122</v>
      </c>
      <c r="EM181" s="1">
        <f t="shared" si="220"/>
        <v>122</v>
      </c>
      <c r="EN181" s="1">
        <f t="shared" si="220"/>
        <v>122</v>
      </c>
      <c r="EO181" s="1">
        <f t="shared" si="220"/>
        <v>122</v>
      </c>
      <c r="EP181" s="1">
        <f t="shared" si="220"/>
        <v>122</v>
      </c>
      <c r="EQ181" s="1">
        <f t="shared" si="220"/>
        <v>122</v>
      </c>
      <c r="ER181" s="1">
        <f t="shared" si="220"/>
        <v>122</v>
      </c>
      <c r="ES181" s="1">
        <f t="shared" si="220"/>
        <v>122</v>
      </c>
      <c r="ET181" s="1">
        <f t="shared" si="220"/>
        <v>122</v>
      </c>
      <c r="EU181" s="1">
        <f t="shared" si="220"/>
        <v>122</v>
      </c>
      <c r="EV181" s="1">
        <f t="shared" si="220"/>
        <v>122</v>
      </c>
      <c r="EW181" s="1">
        <f t="shared" si="220"/>
        <v>122</v>
      </c>
      <c r="EX181" s="1">
        <f t="shared" si="220"/>
        <v>122</v>
      </c>
      <c r="EY181" s="1">
        <f t="shared" si="220"/>
        <v>122</v>
      </c>
      <c r="EZ181" s="1">
        <f t="shared" si="220"/>
        <v>122</v>
      </c>
      <c r="FA181" s="1">
        <f t="shared" si="220"/>
        <v>122</v>
      </c>
      <c r="FB181" s="1">
        <f t="shared" si="220"/>
        <v>122</v>
      </c>
      <c r="FC181" s="1">
        <f t="shared" si="220"/>
        <v>122</v>
      </c>
      <c r="FD181" s="1">
        <f t="shared" si="220"/>
        <v>122</v>
      </c>
      <c r="FE181" s="1">
        <f t="shared" si="220"/>
        <v>122</v>
      </c>
      <c r="FF181" s="1">
        <f t="shared" si="220"/>
        <v>122</v>
      </c>
      <c r="FG181" s="1">
        <f t="shared" si="220"/>
        <v>122</v>
      </c>
      <c r="FH181" s="1">
        <f t="shared" si="220"/>
        <v>122</v>
      </c>
      <c r="FI181" s="1">
        <f t="shared" si="220"/>
        <v>122</v>
      </c>
      <c r="FJ181" s="1">
        <f t="shared" si="220"/>
        <v>122</v>
      </c>
      <c r="FK181" s="1">
        <f t="shared" si="220"/>
        <v>122</v>
      </c>
      <c r="FL181" s="1">
        <f t="shared" si="220"/>
        <v>122</v>
      </c>
      <c r="FM181" s="1">
        <f t="shared" si="220"/>
        <v>122</v>
      </c>
      <c r="FN181" s="1">
        <f t="shared" si="220"/>
        <v>122</v>
      </c>
      <c r="FO181" s="1">
        <f t="shared" si="220"/>
        <v>122</v>
      </c>
      <c r="FP181" s="1">
        <f t="shared" si="220"/>
        <v>122</v>
      </c>
      <c r="FQ181" s="1">
        <f t="shared" si="220"/>
        <v>122</v>
      </c>
      <c r="FR181" s="1">
        <f t="shared" si="220"/>
        <v>122</v>
      </c>
      <c r="FS181" s="1">
        <f t="shared" si="220"/>
        <v>122</v>
      </c>
      <c r="FT181" s="1">
        <f t="shared" si="220"/>
        <v>122</v>
      </c>
      <c r="FU181" s="1">
        <f t="shared" si="220"/>
        <v>122</v>
      </c>
      <c r="FV181" s="1">
        <f t="shared" si="220"/>
        <v>122</v>
      </c>
      <c r="FW181" s="1">
        <f t="shared" si="220"/>
        <v>122</v>
      </c>
      <c r="FX181" s="1">
        <f t="shared" si="220"/>
        <v>122</v>
      </c>
      <c r="FY181" s="1">
        <f t="shared" si="220"/>
        <v>122</v>
      </c>
      <c r="FZ181" s="1">
        <f t="shared" si="220"/>
        <v>122</v>
      </c>
      <c r="GA181" s="1">
        <f t="shared" si="220"/>
        <v>122</v>
      </c>
      <c r="GB181" s="1">
        <f t="shared" si="220"/>
        <v>122</v>
      </c>
      <c r="GC181" s="1">
        <f t="shared" si="220"/>
        <v>122</v>
      </c>
      <c r="GD181" s="1">
        <f t="shared" si="220"/>
        <v>122</v>
      </c>
      <c r="GE181" s="1">
        <f t="shared" si="220"/>
        <v>122</v>
      </c>
      <c r="GF181" s="1">
        <f t="shared" si="220"/>
        <v>122</v>
      </c>
      <c r="GG181" s="1">
        <f t="shared" si="220"/>
        <v>122</v>
      </c>
      <c r="GH181" s="1">
        <f t="shared" si="220"/>
        <v>122</v>
      </c>
      <c r="GI181" s="1">
        <f t="shared" si="220"/>
        <v>122</v>
      </c>
      <c r="GJ181" s="1">
        <f t="shared" si="220"/>
        <v>122</v>
      </c>
      <c r="GK181" s="1">
        <f t="shared" si="220"/>
        <v>122</v>
      </c>
      <c r="GL181" s="1">
        <f t="shared" si="220"/>
        <v>122</v>
      </c>
      <c r="GM181" s="1">
        <f t="shared" si="220"/>
        <v>122</v>
      </c>
      <c r="GN181" s="1">
        <f t="shared" si="220"/>
        <v>122</v>
      </c>
      <c r="GO181" s="1">
        <f t="shared" si="220"/>
        <v>122</v>
      </c>
      <c r="GP181" s="1">
        <f t="shared" ref="GP181:GY181" si="221">GO181+GP54-GP119</f>
        <v>122</v>
      </c>
      <c r="GQ181" s="1">
        <f t="shared" si="221"/>
        <v>122</v>
      </c>
      <c r="GR181" s="1">
        <f t="shared" si="221"/>
        <v>122</v>
      </c>
      <c r="GS181" s="1">
        <f t="shared" si="221"/>
        <v>122</v>
      </c>
      <c r="GT181" s="1">
        <f t="shared" si="221"/>
        <v>122</v>
      </c>
      <c r="GU181" s="1">
        <f t="shared" si="221"/>
        <v>122</v>
      </c>
      <c r="GV181" s="1">
        <f t="shared" si="221"/>
        <v>122</v>
      </c>
      <c r="GW181" s="1">
        <f t="shared" si="221"/>
        <v>122</v>
      </c>
      <c r="GX181" s="1">
        <f t="shared" si="221"/>
        <v>122</v>
      </c>
      <c r="GY181" s="1">
        <f t="shared" si="221"/>
        <v>122</v>
      </c>
    </row>
    <row r="182" spans="1:207" hidden="1">
      <c r="A182" s="4" t="s">
        <v>937</v>
      </c>
      <c r="B182" s="3">
        <f t="shared" si="185"/>
        <v>46208131</v>
      </c>
      <c r="C182" s="3" t="str">
        <f t="shared" si="185"/>
        <v>Q.PEAK DUO BLK G6P+</v>
      </c>
      <c r="D182" s="2" t="str">
        <f t="shared" si="185"/>
        <v>355</v>
      </c>
      <c r="E182" s="1">
        <f t="shared" si="148"/>
        <v>0</v>
      </c>
      <c r="F182" s="1">
        <f t="shared" ref="F182:BQ182" si="222">E182+F55-F120</f>
        <v>0</v>
      </c>
      <c r="G182" s="1">
        <f t="shared" si="222"/>
        <v>0</v>
      </c>
      <c r="H182" s="1">
        <f t="shared" si="222"/>
        <v>0</v>
      </c>
      <c r="I182" s="1">
        <f t="shared" si="222"/>
        <v>0</v>
      </c>
      <c r="J182" s="1">
        <f t="shared" si="222"/>
        <v>0</v>
      </c>
      <c r="K182" s="1">
        <f t="shared" si="222"/>
        <v>0</v>
      </c>
      <c r="L182" s="1">
        <f t="shared" si="222"/>
        <v>0</v>
      </c>
      <c r="M182" s="1">
        <f t="shared" si="222"/>
        <v>0</v>
      </c>
      <c r="N182" s="1">
        <f t="shared" si="222"/>
        <v>0</v>
      </c>
      <c r="O182" s="1">
        <f t="shared" si="222"/>
        <v>0</v>
      </c>
      <c r="P182" s="1">
        <f t="shared" si="222"/>
        <v>0</v>
      </c>
      <c r="Q182" s="1">
        <f t="shared" si="222"/>
        <v>0</v>
      </c>
      <c r="R182" s="1">
        <f t="shared" si="222"/>
        <v>0</v>
      </c>
      <c r="S182" s="1">
        <f t="shared" si="222"/>
        <v>0</v>
      </c>
      <c r="T182" s="1">
        <f t="shared" si="222"/>
        <v>0</v>
      </c>
      <c r="U182" s="1">
        <f t="shared" si="222"/>
        <v>0</v>
      </c>
      <c r="V182" s="1">
        <f t="shared" si="222"/>
        <v>0</v>
      </c>
      <c r="W182" s="1">
        <f t="shared" si="222"/>
        <v>0</v>
      </c>
      <c r="X182" s="1">
        <f t="shared" si="222"/>
        <v>0</v>
      </c>
      <c r="Y182" s="1">
        <f t="shared" si="222"/>
        <v>0</v>
      </c>
      <c r="Z182" s="1">
        <f t="shared" si="222"/>
        <v>0</v>
      </c>
      <c r="AA182" s="1">
        <f t="shared" si="222"/>
        <v>0</v>
      </c>
      <c r="AB182" s="1">
        <f t="shared" si="222"/>
        <v>0</v>
      </c>
      <c r="AC182" s="1">
        <f t="shared" si="222"/>
        <v>0</v>
      </c>
      <c r="AD182" s="1">
        <f t="shared" si="222"/>
        <v>0</v>
      </c>
      <c r="AE182" s="1">
        <f t="shared" si="222"/>
        <v>0</v>
      </c>
      <c r="AF182" s="1">
        <f t="shared" si="222"/>
        <v>0</v>
      </c>
      <c r="AG182" s="1">
        <f t="shared" si="222"/>
        <v>0</v>
      </c>
      <c r="AH182" s="1">
        <f t="shared" si="222"/>
        <v>0</v>
      </c>
      <c r="AI182" s="1">
        <f t="shared" si="222"/>
        <v>0</v>
      </c>
      <c r="AJ182" s="1">
        <f t="shared" si="222"/>
        <v>0</v>
      </c>
      <c r="AK182" s="1">
        <f t="shared" si="222"/>
        <v>0</v>
      </c>
      <c r="AL182" s="1">
        <f t="shared" si="222"/>
        <v>0</v>
      </c>
      <c r="AM182" s="1">
        <f t="shared" si="222"/>
        <v>0</v>
      </c>
      <c r="AN182" s="1">
        <f t="shared" si="222"/>
        <v>0</v>
      </c>
      <c r="AO182" s="1">
        <f t="shared" si="222"/>
        <v>0</v>
      </c>
      <c r="AP182" s="1">
        <f t="shared" si="222"/>
        <v>0</v>
      </c>
      <c r="AQ182" s="1">
        <f t="shared" si="222"/>
        <v>0</v>
      </c>
      <c r="AR182" s="1">
        <f t="shared" si="222"/>
        <v>0</v>
      </c>
      <c r="AS182" s="1">
        <f t="shared" si="222"/>
        <v>0</v>
      </c>
      <c r="AT182" s="1">
        <f t="shared" si="222"/>
        <v>0</v>
      </c>
      <c r="AU182" s="1">
        <f t="shared" si="222"/>
        <v>0</v>
      </c>
      <c r="AV182" s="1">
        <f t="shared" si="222"/>
        <v>0</v>
      </c>
      <c r="AW182" s="1">
        <f t="shared" si="222"/>
        <v>0</v>
      </c>
      <c r="AX182" s="1">
        <f t="shared" si="222"/>
        <v>0</v>
      </c>
      <c r="AY182" s="1">
        <f t="shared" si="222"/>
        <v>0</v>
      </c>
      <c r="AZ182" s="1">
        <f t="shared" si="222"/>
        <v>0</v>
      </c>
      <c r="BA182" s="1">
        <f t="shared" si="222"/>
        <v>0</v>
      </c>
      <c r="BB182" s="1">
        <f t="shared" si="222"/>
        <v>0</v>
      </c>
      <c r="BC182" s="1">
        <f t="shared" si="222"/>
        <v>0</v>
      </c>
      <c r="BD182" s="1">
        <f t="shared" si="222"/>
        <v>0</v>
      </c>
      <c r="BE182" s="1">
        <f t="shared" si="222"/>
        <v>0</v>
      </c>
      <c r="BF182" s="1">
        <f t="shared" si="222"/>
        <v>0</v>
      </c>
      <c r="BG182" s="1">
        <f t="shared" si="222"/>
        <v>0</v>
      </c>
      <c r="BH182" s="1">
        <f t="shared" si="222"/>
        <v>0</v>
      </c>
      <c r="BI182" s="1">
        <f t="shared" si="222"/>
        <v>0</v>
      </c>
      <c r="BJ182" s="1">
        <f t="shared" si="222"/>
        <v>0</v>
      </c>
      <c r="BK182" s="1">
        <f t="shared" si="222"/>
        <v>0</v>
      </c>
      <c r="BL182" s="1">
        <f t="shared" si="222"/>
        <v>0</v>
      </c>
      <c r="BM182" s="1">
        <f t="shared" si="222"/>
        <v>0</v>
      </c>
      <c r="BN182" s="1">
        <f t="shared" si="222"/>
        <v>0</v>
      </c>
      <c r="BO182" s="1">
        <f t="shared" si="222"/>
        <v>0</v>
      </c>
      <c r="BP182" s="1">
        <f t="shared" si="222"/>
        <v>0</v>
      </c>
      <c r="BQ182" s="1">
        <f t="shared" si="222"/>
        <v>2</v>
      </c>
      <c r="BR182" s="1">
        <f t="shared" ref="BR182:EC182" si="223">BQ182+BR55-BR120</f>
        <v>2</v>
      </c>
      <c r="BS182" s="1">
        <f t="shared" si="223"/>
        <v>2</v>
      </c>
      <c r="BT182" s="1">
        <f t="shared" si="223"/>
        <v>2</v>
      </c>
      <c r="BU182" s="1">
        <f t="shared" si="223"/>
        <v>2</v>
      </c>
      <c r="BV182" s="1">
        <f t="shared" si="223"/>
        <v>2</v>
      </c>
      <c r="BW182" s="1">
        <f t="shared" si="223"/>
        <v>2</v>
      </c>
      <c r="BX182" s="1">
        <f t="shared" si="223"/>
        <v>2</v>
      </c>
      <c r="BY182" s="1">
        <f t="shared" si="223"/>
        <v>2</v>
      </c>
      <c r="BZ182" s="1">
        <f t="shared" si="223"/>
        <v>2</v>
      </c>
      <c r="CA182" s="1">
        <f t="shared" si="223"/>
        <v>2</v>
      </c>
      <c r="CB182" s="1">
        <f t="shared" si="223"/>
        <v>2</v>
      </c>
      <c r="CC182" s="1">
        <f t="shared" si="223"/>
        <v>2</v>
      </c>
      <c r="CD182" s="1">
        <f t="shared" si="223"/>
        <v>2</v>
      </c>
      <c r="CE182" s="1">
        <f t="shared" si="223"/>
        <v>2</v>
      </c>
      <c r="CF182" s="1">
        <f t="shared" si="223"/>
        <v>2</v>
      </c>
      <c r="CG182" s="1">
        <f t="shared" si="223"/>
        <v>2</v>
      </c>
      <c r="CH182" s="1">
        <f t="shared" si="223"/>
        <v>2</v>
      </c>
      <c r="CI182" s="1">
        <f t="shared" si="223"/>
        <v>2</v>
      </c>
      <c r="CJ182" s="1">
        <f t="shared" si="223"/>
        <v>2</v>
      </c>
      <c r="CK182" s="1">
        <f t="shared" si="223"/>
        <v>2</v>
      </c>
      <c r="CL182" s="1">
        <f t="shared" si="223"/>
        <v>2</v>
      </c>
      <c r="CM182" s="1">
        <f t="shared" si="223"/>
        <v>2</v>
      </c>
      <c r="CN182" s="1">
        <f t="shared" si="223"/>
        <v>2</v>
      </c>
      <c r="CO182" s="1">
        <f t="shared" si="223"/>
        <v>2</v>
      </c>
      <c r="CP182" s="1">
        <f t="shared" si="223"/>
        <v>2</v>
      </c>
      <c r="CQ182" s="1">
        <f t="shared" si="223"/>
        <v>2</v>
      </c>
      <c r="CR182" s="1">
        <f t="shared" si="223"/>
        <v>2</v>
      </c>
      <c r="CS182" s="1">
        <f t="shared" si="223"/>
        <v>2</v>
      </c>
      <c r="CT182" s="1">
        <f t="shared" si="223"/>
        <v>2</v>
      </c>
      <c r="CU182" s="1">
        <f t="shared" si="223"/>
        <v>2</v>
      </c>
      <c r="CV182" s="1">
        <f t="shared" si="223"/>
        <v>2</v>
      </c>
      <c r="CW182" s="1">
        <f t="shared" si="223"/>
        <v>2</v>
      </c>
      <c r="CX182" s="1">
        <f t="shared" si="223"/>
        <v>2</v>
      </c>
      <c r="CY182" s="1">
        <f t="shared" si="223"/>
        <v>2</v>
      </c>
      <c r="CZ182" s="1">
        <f t="shared" si="223"/>
        <v>2</v>
      </c>
      <c r="DA182" s="1">
        <f t="shared" si="223"/>
        <v>2</v>
      </c>
      <c r="DB182" s="1">
        <f t="shared" si="223"/>
        <v>2</v>
      </c>
      <c r="DC182" s="1">
        <f t="shared" si="223"/>
        <v>2</v>
      </c>
      <c r="DD182" s="1">
        <f t="shared" si="223"/>
        <v>2</v>
      </c>
      <c r="DE182" s="1">
        <f t="shared" si="223"/>
        <v>2</v>
      </c>
      <c r="DF182" s="1">
        <f t="shared" si="223"/>
        <v>2</v>
      </c>
      <c r="DG182" s="1">
        <f t="shared" si="223"/>
        <v>2</v>
      </c>
      <c r="DH182" s="1">
        <f t="shared" si="223"/>
        <v>2</v>
      </c>
      <c r="DI182" s="1">
        <f t="shared" si="223"/>
        <v>2</v>
      </c>
      <c r="DJ182" s="1">
        <f t="shared" si="223"/>
        <v>2</v>
      </c>
      <c r="DK182" s="1">
        <f t="shared" si="223"/>
        <v>2</v>
      </c>
      <c r="DL182" s="1">
        <f t="shared" si="223"/>
        <v>2</v>
      </c>
      <c r="DM182" s="1">
        <f t="shared" si="223"/>
        <v>2</v>
      </c>
      <c r="DN182" s="1">
        <f t="shared" si="223"/>
        <v>2</v>
      </c>
      <c r="DO182" s="1">
        <f t="shared" si="223"/>
        <v>2</v>
      </c>
      <c r="DP182" s="1">
        <f t="shared" si="223"/>
        <v>2</v>
      </c>
      <c r="DQ182" s="1">
        <f t="shared" si="223"/>
        <v>2</v>
      </c>
      <c r="DR182" s="1">
        <f t="shared" si="223"/>
        <v>2</v>
      </c>
      <c r="DS182" s="1">
        <f t="shared" si="223"/>
        <v>2</v>
      </c>
      <c r="DT182" s="1">
        <f t="shared" si="223"/>
        <v>2</v>
      </c>
      <c r="DU182" s="1">
        <f t="shared" si="223"/>
        <v>2</v>
      </c>
      <c r="DV182" s="1">
        <f t="shared" si="223"/>
        <v>2</v>
      </c>
      <c r="DW182" s="1">
        <f t="shared" si="223"/>
        <v>2</v>
      </c>
      <c r="DX182" s="1">
        <f t="shared" si="223"/>
        <v>2</v>
      </c>
      <c r="DY182" s="1">
        <f t="shared" si="223"/>
        <v>2</v>
      </c>
      <c r="DZ182" s="1">
        <f t="shared" si="223"/>
        <v>2</v>
      </c>
      <c r="EA182" s="1">
        <f t="shared" si="223"/>
        <v>2</v>
      </c>
      <c r="EB182" s="1">
        <f t="shared" si="223"/>
        <v>2</v>
      </c>
      <c r="EC182" s="1">
        <f t="shared" si="223"/>
        <v>2</v>
      </c>
      <c r="ED182" s="1">
        <f t="shared" ref="ED182:GO182" si="224">EC182+ED55-ED120</f>
        <v>2</v>
      </c>
      <c r="EE182" s="1">
        <f t="shared" si="224"/>
        <v>2</v>
      </c>
      <c r="EF182" s="1">
        <f t="shared" si="224"/>
        <v>2</v>
      </c>
      <c r="EG182" s="1">
        <f t="shared" si="224"/>
        <v>2</v>
      </c>
      <c r="EH182" s="1">
        <f t="shared" si="224"/>
        <v>2</v>
      </c>
      <c r="EI182" s="1">
        <f t="shared" si="224"/>
        <v>2</v>
      </c>
      <c r="EJ182" s="1">
        <f t="shared" si="224"/>
        <v>2</v>
      </c>
      <c r="EK182" s="1">
        <f t="shared" si="224"/>
        <v>2</v>
      </c>
      <c r="EL182" s="1">
        <f t="shared" si="224"/>
        <v>2</v>
      </c>
      <c r="EM182" s="1">
        <f t="shared" si="224"/>
        <v>2</v>
      </c>
      <c r="EN182" s="1">
        <f t="shared" si="224"/>
        <v>2</v>
      </c>
      <c r="EO182" s="1">
        <f t="shared" si="224"/>
        <v>2</v>
      </c>
      <c r="EP182" s="1">
        <f t="shared" si="224"/>
        <v>2</v>
      </c>
      <c r="EQ182" s="1">
        <f t="shared" si="224"/>
        <v>2</v>
      </c>
      <c r="ER182" s="1">
        <f t="shared" si="224"/>
        <v>2</v>
      </c>
      <c r="ES182" s="1">
        <f t="shared" si="224"/>
        <v>2</v>
      </c>
      <c r="ET182" s="1">
        <f t="shared" si="224"/>
        <v>2</v>
      </c>
      <c r="EU182" s="1">
        <f t="shared" si="224"/>
        <v>2</v>
      </c>
      <c r="EV182" s="1">
        <f t="shared" si="224"/>
        <v>2</v>
      </c>
      <c r="EW182" s="1">
        <f t="shared" si="224"/>
        <v>2</v>
      </c>
      <c r="EX182" s="1">
        <f t="shared" si="224"/>
        <v>2</v>
      </c>
      <c r="EY182" s="1">
        <f t="shared" si="224"/>
        <v>2</v>
      </c>
      <c r="EZ182" s="1">
        <f t="shared" si="224"/>
        <v>2</v>
      </c>
      <c r="FA182" s="1">
        <f t="shared" si="224"/>
        <v>2</v>
      </c>
      <c r="FB182" s="1">
        <f t="shared" si="224"/>
        <v>2</v>
      </c>
      <c r="FC182" s="1">
        <f t="shared" si="224"/>
        <v>2</v>
      </c>
      <c r="FD182" s="1">
        <f t="shared" si="224"/>
        <v>2</v>
      </c>
      <c r="FE182" s="1">
        <f t="shared" si="224"/>
        <v>2</v>
      </c>
      <c r="FF182" s="1">
        <f t="shared" si="224"/>
        <v>2</v>
      </c>
      <c r="FG182" s="1">
        <f t="shared" si="224"/>
        <v>2</v>
      </c>
      <c r="FH182" s="1">
        <f t="shared" si="224"/>
        <v>2</v>
      </c>
      <c r="FI182" s="1">
        <f t="shared" si="224"/>
        <v>2</v>
      </c>
      <c r="FJ182" s="1">
        <f t="shared" si="224"/>
        <v>2</v>
      </c>
      <c r="FK182" s="1">
        <f t="shared" si="224"/>
        <v>2</v>
      </c>
      <c r="FL182" s="1">
        <f t="shared" si="224"/>
        <v>2</v>
      </c>
      <c r="FM182" s="1">
        <f t="shared" si="224"/>
        <v>2</v>
      </c>
      <c r="FN182" s="1">
        <f t="shared" si="224"/>
        <v>2</v>
      </c>
      <c r="FO182" s="1">
        <f t="shared" si="224"/>
        <v>2</v>
      </c>
      <c r="FP182" s="1">
        <f t="shared" si="224"/>
        <v>2</v>
      </c>
      <c r="FQ182" s="1">
        <f t="shared" si="224"/>
        <v>2</v>
      </c>
      <c r="FR182" s="1">
        <f t="shared" si="224"/>
        <v>2</v>
      </c>
      <c r="FS182" s="1">
        <f t="shared" si="224"/>
        <v>2</v>
      </c>
      <c r="FT182" s="1">
        <f t="shared" si="224"/>
        <v>2</v>
      </c>
      <c r="FU182" s="1">
        <f t="shared" si="224"/>
        <v>2</v>
      </c>
      <c r="FV182" s="1">
        <f t="shared" si="224"/>
        <v>2</v>
      </c>
      <c r="FW182" s="1">
        <f t="shared" si="224"/>
        <v>2</v>
      </c>
      <c r="FX182" s="1">
        <f t="shared" si="224"/>
        <v>2</v>
      </c>
      <c r="FY182" s="1">
        <f t="shared" si="224"/>
        <v>2</v>
      </c>
      <c r="FZ182" s="1">
        <f t="shared" si="224"/>
        <v>2</v>
      </c>
      <c r="GA182" s="1">
        <f t="shared" si="224"/>
        <v>2</v>
      </c>
      <c r="GB182" s="1">
        <f t="shared" si="224"/>
        <v>2</v>
      </c>
      <c r="GC182" s="1">
        <f t="shared" si="224"/>
        <v>2</v>
      </c>
      <c r="GD182" s="1">
        <f t="shared" si="224"/>
        <v>2</v>
      </c>
      <c r="GE182" s="1">
        <f t="shared" si="224"/>
        <v>2</v>
      </c>
      <c r="GF182" s="1">
        <f t="shared" si="224"/>
        <v>2</v>
      </c>
      <c r="GG182" s="1">
        <f t="shared" si="224"/>
        <v>2</v>
      </c>
      <c r="GH182" s="1">
        <f t="shared" si="224"/>
        <v>2</v>
      </c>
      <c r="GI182" s="1">
        <f t="shared" si="224"/>
        <v>2</v>
      </c>
      <c r="GJ182" s="1">
        <f t="shared" si="224"/>
        <v>2</v>
      </c>
      <c r="GK182" s="1">
        <f t="shared" si="224"/>
        <v>2</v>
      </c>
      <c r="GL182" s="1">
        <f t="shared" si="224"/>
        <v>2</v>
      </c>
      <c r="GM182" s="1">
        <f t="shared" si="224"/>
        <v>2</v>
      </c>
      <c r="GN182" s="1">
        <f t="shared" si="224"/>
        <v>2</v>
      </c>
      <c r="GO182" s="1">
        <f t="shared" si="224"/>
        <v>2</v>
      </c>
      <c r="GP182" s="1">
        <f t="shared" ref="GP182:GY182" si="225">GO182+GP55-GP120</f>
        <v>2</v>
      </c>
      <c r="GQ182" s="1">
        <f t="shared" si="225"/>
        <v>2</v>
      </c>
      <c r="GR182" s="1">
        <f t="shared" si="225"/>
        <v>2</v>
      </c>
      <c r="GS182" s="1">
        <f t="shared" si="225"/>
        <v>2</v>
      </c>
      <c r="GT182" s="1">
        <f t="shared" si="225"/>
        <v>2</v>
      </c>
      <c r="GU182" s="1">
        <f t="shared" si="225"/>
        <v>2</v>
      </c>
      <c r="GV182" s="1">
        <f t="shared" si="225"/>
        <v>2</v>
      </c>
      <c r="GW182" s="1">
        <f t="shared" si="225"/>
        <v>2</v>
      </c>
      <c r="GX182" s="1">
        <f t="shared" si="225"/>
        <v>2</v>
      </c>
      <c r="GY182" s="1">
        <f t="shared" si="225"/>
        <v>2</v>
      </c>
    </row>
    <row r="183" spans="1:207" hidden="1">
      <c r="A183" s="4" t="s">
        <v>937</v>
      </c>
      <c r="B183" s="3">
        <f t="shared" si="185"/>
        <v>46206130</v>
      </c>
      <c r="C183" s="3" t="str">
        <f t="shared" si="185"/>
        <v>Q.PEAK DUO BLK G6P+</v>
      </c>
      <c r="D183" s="2" t="str">
        <f t="shared" si="185"/>
        <v>350</v>
      </c>
      <c r="E183" s="1">
        <f t="shared" si="148"/>
        <v>0</v>
      </c>
      <c r="F183" s="1">
        <f t="shared" ref="F183:BQ183" si="226">E183+F56-F121</f>
        <v>0</v>
      </c>
      <c r="G183" s="1">
        <f t="shared" si="226"/>
        <v>0</v>
      </c>
      <c r="H183" s="1">
        <f t="shared" si="226"/>
        <v>0</v>
      </c>
      <c r="I183" s="1">
        <f t="shared" si="226"/>
        <v>0</v>
      </c>
      <c r="J183" s="1">
        <f t="shared" si="226"/>
        <v>0</v>
      </c>
      <c r="K183" s="1">
        <f t="shared" si="226"/>
        <v>0</v>
      </c>
      <c r="L183" s="1">
        <f t="shared" si="226"/>
        <v>0</v>
      </c>
      <c r="M183" s="1">
        <f t="shared" si="226"/>
        <v>0</v>
      </c>
      <c r="N183" s="1">
        <f t="shared" si="226"/>
        <v>0</v>
      </c>
      <c r="O183" s="1">
        <f t="shared" si="226"/>
        <v>0</v>
      </c>
      <c r="P183" s="1">
        <f t="shared" si="226"/>
        <v>0</v>
      </c>
      <c r="Q183" s="1">
        <f t="shared" si="226"/>
        <v>0</v>
      </c>
      <c r="R183" s="1">
        <f t="shared" si="226"/>
        <v>0</v>
      </c>
      <c r="S183" s="1">
        <f t="shared" si="226"/>
        <v>0</v>
      </c>
      <c r="T183" s="1">
        <f t="shared" si="226"/>
        <v>0</v>
      </c>
      <c r="U183" s="1">
        <f t="shared" si="226"/>
        <v>0</v>
      </c>
      <c r="V183" s="1">
        <f t="shared" si="226"/>
        <v>0</v>
      </c>
      <c r="W183" s="1">
        <f t="shared" si="226"/>
        <v>0</v>
      </c>
      <c r="X183" s="1">
        <f t="shared" si="226"/>
        <v>0</v>
      </c>
      <c r="Y183" s="1">
        <f t="shared" si="226"/>
        <v>0</v>
      </c>
      <c r="Z183" s="1">
        <f t="shared" si="226"/>
        <v>0</v>
      </c>
      <c r="AA183" s="1">
        <f t="shared" si="226"/>
        <v>0</v>
      </c>
      <c r="AB183" s="1">
        <f t="shared" si="226"/>
        <v>0</v>
      </c>
      <c r="AC183" s="1">
        <f t="shared" si="226"/>
        <v>0</v>
      </c>
      <c r="AD183" s="1">
        <f t="shared" si="226"/>
        <v>0</v>
      </c>
      <c r="AE183" s="1">
        <f t="shared" si="226"/>
        <v>0</v>
      </c>
      <c r="AF183" s="1">
        <f t="shared" si="226"/>
        <v>0</v>
      </c>
      <c r="AG183" s="1">
        <f t="shared" si="226"/>
        <v>0</v>
      </c>
      <c r="AH183" s="1">
        <f t="shared" si="226"/>
        <v>0</v>
      </c>
      <c r="AI183" s="1">
        <f t="shared" si="226"/>
        <v>0</v>
      </c>
      <c r="AJ183" s="1">
        <f t="shared" si="226"/>
        <v>0</v>
      </c>
      <c r="AK183" s="1">
        <f t="shared" si="226"/>
        <v>0</v>
      </c>
      <c r="AL183" s="1">
        <f t="shared" si="226"/>
        <v>0</v>
      </c>
      <c r="AM183" s="1">
        <f t="shared" si="226"/>
        <v>0</v>
      </c>
      <c r="AN183" s="1">
        <f t="shared" si="226"/>
        <v>0</v>
      </c>
      <c r="AO183" s="1">
        <f t="shared" si="226"/>
        <v>0</v>
      </c>
      <c r="AP183" s="1">
        <f t="shared" si="226"/>
        <v>0</v>
      </c>
      <c r="AQ183" s="1">
        <f t="shared" si="226"/>
        <v>0</v>
      </c>
      <c r="AR183" s="1">
        <f t="shared" si="226"/>
        <v>0</v>
      </c>
      <c r="AS183" s="1">
        <f t="shared" si="226"/>
        <v>0</v>
      </c>
      <c r="AT183" s="1">
        <f t="shared" si="226"/>
        <v>0</v>
      </c>
      <c r="AU183" s="1">
        <f t="shared" si="226"/>
        <v>0</v>
      </c>
      <c r="AV183" s="1">
        <f t="shared" si="226"/>
        <v>0</v>
      </c>
      <c r="AW183" s="1">
        <f t="shared" si="226"/>
        <v>0</v>
      </c>
      <c r="AX183" s="1">
        <f t="shared" si="226"/>
        <v>0</v>
      </c>
      <c r="AY183" s="1">
        <f t="shared" si="226"/>
        <v>0</v>
      </c>
      <c r="AZ183" s="1">
        <f t="shared" si="226"/>
        <v>0</v>
      </c>
      <c r="BA183" s="1">
        <f t="shared" si="226"/>
        <v>0</v>
      </c>
      <c r="BB183" s="1">
        <f t="shared" si="226"/>
        <v>0</v>
      </c>
      <c r="BC183" s="1">
        <f t="shared" si="226"/>
        <v>0</v>
      </c>
      <c r="BD183" s="1">
        <f t="shared" si="226"/>
        <v>0</v>
      </c>
      <c r="BE183" s="1">
        <f t="shared" si="226"/>
        <v>0</v>
      </c>
      <c r="BF183" s="1">
        <f t="shared" si="226"/>
        <v>0</v>
      </c>
      <c r="BG183" s="1">
        <f t="shared" si="226"/>
        <v>0</v>
      </c>
      <c r="BH183" s="1">
        <f t="shared" si="226"/>
        <v>0</v>
      </c>
      <c r="BI183" s="1">
        <f t="shared" si="226"/>
        <v>0</v>
      </c>
      <c r="BJ183" s="1">
        <f t="shared" si="226"/>
        <v>0</v>
      </c>
      <c r="BK183" s="1">
        <f t="shared" si="226"/>
        <v>0</v>
      </c>
      <c r="BL183" s="1">
        <f t="shared" si="226"/>
        <v>0</v>
      </c>
      <c r="BM183" s="1">
        <f t="shared" si="226"/>
        <v>0</v>
      </c>
      <c r="BN183" s="1">
        <f t="shared" si="226"/>
        <v>0</v>
      </c>
      <c r="BO183" s="1">
        <f t="shared" si="226"/>
        <v>0</v>
      </c>
      <c r="BP183" s="1">
        <f t="shared" si="226"/>
        <v>0</v>
      </c>
      <c r="BQ183" s="1">
        <f t="shared" si="226"/>
        <v>20</v>
      </c>
      <c r="BR183" s="1">
        <f t="shared" ref="BR183:EC183" si="227">BQ183+BR56-BR121</f>
        <v>20</v>
      </c>
      <c r="BS183" s="1">
        <f t="shared" si="227"/>
        <v>20</v>
      </c>
      <c r="BT183" s="1">
        <f t="shared" si="227"/>
        <v>20</v>
      </c>
      <c r="BU183" s="1">
        <f t="shared" si="227"/>
        <v>20</v>
      </c>
      <c r="BV183" s="1">
        <f t="shared" si="227"/>
        <v>20</v>
      </c>
      <c r="BW183" s="1">
        <f t="shared" si="227"/>
        <v>20</v>
      </c>
      <c r="BX183" s="1">
        <f t="shared" si="227"/>
        <v>20</v>
      </c>
      <c r="BY183" s="1">
        <f t="shared" si="227"/>
        <v>20</v>
      </c>
      <c r="BZ183" s="1">
        <f t="shared" si="227"/>
        <v>20</v>
      </c>
      <c r="CA183" s="1">
        <f t="shared" si="227"/>
        <v>20</v>
      </c>
      <c r="CB183" s="1">
        <f t="shared" si="227"/>
        <v>20</v>
      </c>
      <c r="CC183" s="1">
        <f t="shared" si="227"/>
        <v>20</v>
      </c>
      <c r="CD183" s="1">
        <f t="shared" si="227"/>
        <v>20</v>
      </c>
      <c r="CE183" s="1">
        <f t="shared" si="227"/>
        <v>20</v>
      </c>
      <c r="CF183" s="1">
        <f t="shared" si="227"/>
        <v>20</v>
      </c>
      <c r="CG183" s="1">
        <f t="shared" si="227"/>
        <v>20</v>
      </c>
      <c r="CH183" s="1">
        <f t="shared" si="227"/>
        <v>20</v>
      </c>
      <c r="CI183" s="1">
        <f t="shared" si="227"/>
        <v>20</v>
      </c>
      <c r="CJ183" s="1">
        <f t="shared" si="227"/>
        <v>20</v>
      </c>
      <c r="CK183" s="1">
        <f t="shared" si="227"/>
        <v>20</v>
      </c>
      <c r="CL183" s="1">
        <f t="shared" si="227"/>
        <v>20</v>
      </c>
      <c r="CM183" s="1">
        <f t="shared" si="227"/>
        <v>20</v>
      </c>
      <c r="CN183" s="1">
        <f t="shared" si="227"/>
        <v>20</v>
      </c>
      <c r="CO183" s="1">
        <f t="shared" si="227"/>
        <v>20</v>
      </c>
      <c r="CP183" s="1">
        <f t="shared" si="227"/>
        <v>20</v>
      </c>
      <c r="CQ183" s="1">
        <f t="shared" si="227"/>
        <v>20</v>
      </c>
      <c r="CR183" s="1">
        <f t="shared" si="227"/>
        <v>20</v>
      </c>
      <c r="CS183" s="1">
        <f t="shared" si="227"/>
        <v>20</v>
      </c>
      <c r="CT183" s="1">
        <f t="shared" si="227"/>
        <v>20</v>
      </c>
      <c r="CU183" s="1">
        <f t="shared" si="227"/>
        <v>20</v>
      </c>
      <c r="CV183" s="1">
        <f t="shared" si="227"/>
        <v>20</v>
      </c>
      <c r="CW183" s="1">
        <f t="shared" si="227"/>
        <v>20</v>
      </c>
      <c r="CX183" s="1">
        <f t="shared" si="227"/>
        <v>20</v>
      </c>
      <c r="CY183" s="1">
        <f t="shared" si="227"/>
        <v>20</v>
      </c>
      <c r="CZ183" s="1">
        <f t="shared" si="227"/>
        <v>20</v>
      </c>
      <c r="DA183" s="1">
        <f t="shared" si="227"/>
        <v>20</v>
      </c>
      <c r="DB183" s="1">
        <f t="shared" si="227"/>
        <v>20</v>
      </c>
      <c r="DC183" s="1">
        <f t="shared" si="227"/>
        <v>20</v>
      </c>
      <c r="DD183" s="1">
        <f t="shared" si="227"/>
        <v>20</v>
      </c>
      <c r="DE183" s="1">
        <f t="shared" si="227"/>
        <v>20</v>
      </c>
      <c r="DF183" s="1">
        <f t="shared" si="227"/>
        <v>20</v>
      </c>
      <c r="DG183" s="1">
        <f t="shared" si="227"/>
        <v>20</v>
      </c>
      <c r="DH183" s="1">
        <f t="shared" si="227"/>
        <v>20</v>
      </c>
      <c r="DI183" s="1">
        <f t="shared" si="227"/>
        <v>20</v>
      </c>
      <c r="DJ183" s="1">
        <f t="shared" si="227"/>
        <v>20</v>
      </c>
      <c r="DK183" s="1">
        <f t="shared" si="227"/>
        <v>20</v>
      </c>
      <c r="DL183" s="1">
        <f t="shared" si="227"/>
        <v>20</v>
      </c>
      <c r="DM183" s="1">
        <f t="shared" si="227"/>
        <v>20</v>
      </c>
      <c r="DN183" s="1">
        <f t="shared" si="227"/>
        <v>20</v>
      </c>
      <c r="DO183" s="1">
        <f t="shared" si="227"/>
        <v>20</v>
      </c>
      <c r="DP183" s="1">
        <f t="shared" si="227"/>
        <v>20</v>
      </c>
      <c r="DQ183" s="1">
        <f t="shared" si="227"/>
        <v>20</v>
      </c>
      <c r="DR183" s="1">
        <f t="shared" si="227"/>
        <v>20</v>
      </c>
      <c r="DS183" s="1">
        <f t="shared" si="227"/>
        <v>20</v>
      </c>
      <c r="DT183" s="1">
        <f t="shared" si="227"/>
        <v>20</v>
      </c>
      <c r="DU183" s="1">
        <f t="shared" si="227"/>
        <v>20</v>
      </c>
      <c r="DV183" s="1">
        <f t="shared" si="227"/>
        <v>20</v>
      </c>
      <c r="DW183" s="1">
        <f t="shared" si="227"/>
        <v>20</v>
      </c>
      <c r="DX183" s="1">
        <f t="shared" si="227"/>
        <v>20</v>
      </c>
      <c r="DY183" s="1">
        <f t="shared" si="227"/>
        <v>20</v>
      </c>
      <c r="DZ183" s="1">
        <f t="shared" si="227"/>
        <v>20</v>
      </c>
      <c r="EA183" s="1">
        <f t="shared" si="227"/>
        <v>20</v>
      </c>
      <c r="EB183" s="1">
        <f t="shared" si="227"/>
        <v>20</v>
      </c>
      <c r="EC183" s="1">
        <f t="shared" si="227"/>
        <v>20</v>
      </c>
      <c r="ED183" s="1">
        <f t="shared" ref="ED183:GO183" si="228">EC183+ED56-ED121</f>
        <v>20</v>
      </c>
      <c r="EE183" s="1">
        <f t="shared" si="228"/>
        <v>20</v>
      </c>
      <c r="EF183" s="1">
        <f t="shared" si="228"/>
        <v>20</v>
      </c>
      <c r="EG183" s="1">
        <f t="shared" si="228"/>
        <v>20</v>
      </c>
      <c r="EH183" s="1">
        <f t="shared" si="228"/>
        <v>20</v>
      </c>
      <c r="EI183" s="1">
        <f t="shared" si="228"/>
        <v>20</v>
      </c>
      <c r="EJ183" s="1">
        <f t="shared" si="228"/>
        <v>20</v>
      </c>
      <c r="EK183" s="1">
        <f t="shared" si="228"/>
        <v>20</v>
      </c>
      <c r="EL183" s="1">
        <f t="shared" si="228"/>
        <v>20</v>
      </c>
      <c r="EM183" s="1">
        <f t="shared" si="228"/>
        <v>20</v>
      </c>
      <c r="EN183" s="1">
        <f t="shared" si="228"/>
        <v>20</v>
      </c>
      <c r="EO183" s="1">
        <f t="shared" si="228"/>
        <v>20</v>
      </c>
      <c r="EP183" s="1">
        <f t="shared" si="228"/>
        <v>20</v>
      </c>
      <c r="EQ183" s="1">
        <f t="shared" si="228"/>
        <v>20</v>
      </c>
      <c r="ER183" s="1">
        <f t="shared" si="228"/>
        <v>20</v>
      </c>
      <c r="ES183" s="1">
        <f t="shared" si="228"/>
        <v>20</v>
      </c>
      <c r="ET183" s="1">
        <f t="shared" si="228"/>
        <v>20</v>
      </c>
      <c r="EU183" s="1">
        <f t="shared" si="228"/>
        <v>20</v>
      </c>
      <c r="EV183" s="1">
        <f t="shared" si="228"/>
        <v>20</v>
      </c>
      <c r="EW183" s="1">
        <f t="shared" si="228"/>
        <v>20</v>
      </c>
      <c r="EX183" s="1">
        <f t="shared" si="228"/>
        <v>20</v>
      </c>
      <c r="EY183" s="1">
        <f t="shared" si="228"/>
        <v>20</v>
      </c>
      <c r="EZ183" s="1">
        <f t="shared" si="228"/>
        <v>20</v>
      </c>
      <c r="FA183" s="1">
        <f t="shared" si="228"/>
        <v>20</v>
      </c>
      <c r="FB183" s="1">
        <f t="shared" si="228"/>
        <v>20</v>
      </c>
      <c r="FC183" s="1">
        <f t="shared" si="228"/>
        <v>20</v>
      </c>
      <c r="FD183" s="1">
        <f t="shared" si="228"/>
        <v>20</v>
      </c>
      <c r="FE183" s="1">
        <f t="shared" si="228"/>
        <v>20</v>
      </c>
      <c r="FF183" s="1">
        <f t="shared" si="228"/>
        <v>20</v>
      </c>
      <c r="FG183" s="1">
        <f t="shared" si="228"/>
        <v>20</v>
      </c>
      <c r="FH183" s="1">
        <f t="shared" si="228"/>
        <v>20</v>
      </c>
      <c r="FI183" s="1">
        <f t="shared" si="228"/>
        <v>20</v>
      </c>
      <c r="FJ183" s="1">
        <f t="shared" si="228"/>
        <v>20</v>
      </c>
      <c r="FK183" s="1">
        <f t="shared" si="228"/>
        <v>20</v>
      </c>
      <c r="FL183" s="1">
        <f t="shared" si="228"/>
        <v>20</v>
      </c>
      <c r="FM183" s="1">
        <f t="shared" si="228"/>
        <v>20</v>
      </c>
      <c r="FN183" s="1">
        <f t="shared" si="228"/>
        <v>20</v>
      </c>
      <c r="FO183" s="1">
        <f t="shared" si="228"/>
        <v>20</v>
      </c>
      <c r="FP183" s="1">
        <f t="shared" si="228"/>
        <v>20</v>
      </c>
      <c r="FQ183" s="1">
        <f t="shared" si="228"/>
        <v>20</v>
      </c>
      <c r="FR183" s="1">
        <f t="shared" si="228"/>
        <v>20</v>
      </c>
      <c r="FS183" s="1">
        <f t="shared" si="228"/>
        <v>20</v>
      </c>
      <c r="FT183" s="1">
        <f t="shared" si="228"/>
        <v>20</v>
      </c>
      <c r="FU183" s="1">
        <f t="shared" si="228"/>
        <v>20</v>
      </c>
      <c r="FV183" s="1">
        <f t="shared" si="228"/>
        <v>20</v>
      </c>
      <c r="FW183" s="1">
        <f t="shared" si="228"/>
        <v>20</v>
      </c>
      <c r="FX183" s="1">
        <f t="shared" si="228"/>
        <v>20</v>
      </c>
      <c r="FY183" s="1">
        <f t="shared" si="228"/>
        <v>20</v>
      </c>
      <c r="FZ183" s="1">
        <f t="shared" si="228"/>
        <v>20</v>
      </c>
      <c r="GA183" s="1">
        <f t="shared" si="228"/>
        <v>20</v>
      </c>
      <c r="GB183" s="1">
        <f t="shared" si="228"/>
        <v>20</v>
      </c>
      <c r="GC183" s="1">
        <f t="shared" si="228"/>
        <v>20</v>
      </c>
      <c r="GD183" s="1">
        <f t="shared" si="228"/>
        <v>20</v>
      </c>
      <c r="GE183" s="1">
        <f t="shared" si="228"/>
        <v>20</v>
      </c>
      <c r="GF183" s="1">
        <f t="shared" si="228"/>
        <v>20</v>
      </c>
      <c r="GG183" s="1">
        <f t="shared" si="228"/>
        <v>20</v>
      </c>
      <c r="GH183" s="1">
        <f t="shared" si="228"/>
        <v>20</v>
      </c>
      <c r="GI183" s="1">
        <f t="shared" si="228"/>
        <v>20</v>
      </c>
      <c r="GJ183" s="1">
        <f t="shared" si="228"/>
        <v>20</v>
      </c>
      <c r="GK183" s="1">
        <f t="shared" si="228"/>
        <v>20</v>
      </c>
      <c r="GL183" s="1">
        <f t="shared" si="228"/>
        <v>20</v>
      </c>
      <c r="GM183" s="1">
        <f t="shared" si="228"/>
        <v>20</v>
      </c>
      <c r="GN183" s="1">
        <f t="shared" si="228"/>
        <v>20</v>
      </c>
      <c r="GO183" s="1">
        <f t="shared" si="228"/>
        <v>20</v>
      </c>
      <c r="GP183" s="1">
        <f t="shared" ref="GP183:GY183" si="229">GO183+GP56-GP121</f>
        <v>20</v>
      </c>
      <c r="GQ183" s="1">
        <f t="shared" si="229"/>
        <v>20</v>
      </c>
      <c r="GR183" s="1">
        <f t="shared" si="229"/>
        <v>20</v>
      </c>
      <c r="GS183" s="1">
        <f t="shared" si="229"/>
        <v>20</v>
      </c>
      <c r="GT183" s="1">
        <f t="shared" si="229"/>
        <v>20</v>
      </c>
      <c r="GU183" s="1">
        <f t="shared" si="229"/>
        <v>20</v>
      </c>
      <c r="GV183" s="1">
        <f t="shared" si="229"/>
        <v>20</v>
      </c>
      <c r="GW183" s="1">
        <f t="shared" si="229"/>
        <v>20</v>
      </c>
      <c r="GX183" s="1">
        <f t="shared" si="229"/>
        <v>20</v>
      </c>
      <c r="GY183" s="1">
        <f t="shared" si="229"/>
        <v>20</v>
      </c>
    </row>
    <row r="184" spans="1:207" hidden="1">
      <c r="A184" s="4" t="s">
        <v>937</v>
      </c>
      <c r="B184" s="3">
        <f t="shared" si="185"/>
        <v>46217128</v>
      </c>
      <c r="C184" s="3" t="str">
        <f t="shared" si="185"/>
        <v>Q.PEAK DUO BLK G6P+</v>
      </c>
      <c r="D184" s="2" t="str">
        <f t="shared" si="185"/>
        <v>340</v>
      </c>
      <c r="E184" s="1">
        <f t="shared" si="148"/>
        <v>0</v>
      </c>
      <c r="F184" s="1">
        <f t="shared" ref="F184:BQ184" si="230">E184+F57-F122</f>
        <v>0</v>
      </c>
      <c r="G184" s="1">
        <f t="shared" si="230"/>
        <v>0</v>
      </c>
      <c r="H184" s="1">
        <f t="shared" si="230"/>
        <v>0</v>
      </c>
      <c r="I184" s="1">
        <f t="shared" si="230"/>
        <v>0</v>
      </c>
      <c r="J184" s="1">
        <f t="shared" si="230"/>
        <v>0</v>
      </c>
      <c r="K184" s="1">
        <f t="shared" si="230"/>
        <v>0</v>
      </c>
      <c r="L184" s="1">
        <f t="shared" si="230"/>
        <v>0</v>
      </c>
      <c r="M184" s="1">
        <f t="shared" si="230"/>
        <v>0</v>
      </c>
      <c r="N184" s="1">
        <f t="shared" si="230"/>
        <v>0</v>
      </c>
      <c r="O184" s="1">
        <f t="shared" si="230"/>
        <v>0</v>
      </c>
      <c r="P184" s="1">
        <f t="shared" si="230"/>
        <v>0</v>
      </c>
      <c r="Q184" s="1">
        <f t="shared" si="230"/>
        <v>0</v>
      </c>
      <c r="R184" s="1">
        <f t="shared" si="230"/>
        <v>0</v>
      </c>
      <c r="S184" s="1">
        <f t="shared" si="230"/>
        <v>0</v>
      </c>
      <c r="T184" s="1">
        <f t="shared" si="230"/>
        <v>0</v>
      </c>
      <c r="U184" s="1">
        <f t="shared" si="230"/>
        <v>0</v>
      </c>
      <c r="V184" s="1">
        <f t="shared" si="230"/>
        <v>0</v>
      </c>
      <c r="W184" s="1">
        <f t="shared" si="230"/>
        <v>0</v>
      </c>
      <c r="X184" s="1">
        <f t="shared" si="230"/>
        <v>0</v>
      </c>
      <c r="Y184" s="1">
        <f t="shared" si="230"/>
        <v>0</v>
      </c>
      <c r="Z184" s="1">
        <f t="shared" si="230"/>
        <v>0</v>
      </c>
      <c r="AA184" s="1">
        <f t="shared" si="230"/>
        <v>0</v>
      </c>
      <c r="AB184" s="1">
        <f t="shared" si="230"/>
        <v>0</v>
      </c>
      <c r="AC184" s="1">
        <f t="shared" si="230"/>
        <v>0</v>
      </c>
      <c r="AD184" s="1">
        <f t="shared" si="230"/>
        <v>0</v>
      </c>
      <c r="AE184" s="1">
        <f t="shared" si="230"/>
        <v>0</v>
      </c>
      <c r="AF184" s="1">
        <f t="shared" si="230"/>
        <v>0</v>
      </c>
      <c r="AG184" s="1">
        <f t="shared" si="230"/>
        <v>0</v>
      </c>
      <c r="AH184" s="1">
        <f t="shared" si="230"/>
        <v>0</v>
      </c>
      <c r="AI184" s="1">
        <f t="shared" si="230"/>
        <v>0</v>
      </c>
      <c r="AJ184" s="1">
        <f t="shared" si="230"/>
        <v>0</v>
      </c>
      <c r="AK184" s="1">
        <f t="shared" si="230"/>
        <v>0</v>
      </c>
      <c r="AL184" s="1">
        <f t="shared" si="230"/>
        <v>0</v>
      </c>
      <c r="AM184" s="1">
        <f t="shared" si="230"/>
        <v>0</v>
      </c>
      <c r="AN184" s="1">
        <f t="shared" si="230"/>
        <v>0</v>
      </c>
      <c r="AO184" s="1">
        <f t="shared" si="230"/>
        <v>0</v>
      </c>
      <c r="AP184" s="1">
        <f t="shared" si="230"/>
        <v>0</v>
      </c>
      <c r="AQ184" s="1">
        <f t="shared" si="230"/>
        <v>0</v>
      </c>
      <c r="AR184" s="1">
        <f t="shared" si="230"/>
        <v>0</v>
      </c>
      <c r="AS184" s="1">
        <f t="shared" si="230"/>
        <v>0</v>
      </c>
      <c r="AT184" s="1">
        <f t="shared" si="230"/>
        <v>0</v>
      </c>
      <c r="AU184" s="1">
        <f t="shared" si="230"/>
        <v>0</v>
      </c>
      <c r="AV184" s="1">
        <f t="shared" si="230"/>
        <v>0</v>
      </c>
      <c r="AW184" s="1">
        <f t="shared" si="230"/>
        <v>0</v>
      </c>
      <c r="AX184" s="1">
        <f t="shared" si="230"/>
        <v>0</v>
      </c>
      <c r="AY184" s="1">
        <f t="shared" si="230"/>
        <v>0</v>
      </c>
      <c r="AZ184" s="1">
        <f t="shared" si="230"/>
        <v>0</v>
      </c>
      <c r="BA184" s="1">
        <f t="shared" si="230"/>
        <v>0</v>
      </c>
      <c r="BB184" s="1">
        <f t="shared" si="230"/>
        <v>0</v>
      </c>
      <c r="BC184" s="1">
        <f t="shared" si="230"/>
        <v>0</v>
      </c>
      <c r="BD184" s="1">
        <f t="shared" si="230"/>
        <v>0</v>
      </c>
      <c r="BE184" s="1">
        <f t="shared" si="230"/>
        <v>0</v>
      </c>
      <c r="BF184" s="1">
        <f t="shared" si="230"/>
        <v>0</v>
      </c>
      <c r="BG184" s="1">
        <f t="shared" si="230"/>
        <v>0</v>
      </c>
      <c r="BH184" s="1">
        <f t="shared" si="230"/>
        <v>0</v>
      </c>
      <c r="BI184" s="1">
        <f t="shared" si="230"/>
        <v>0</v>
      </c>
      <c r="BJ184" s="1">
        <f t="shared" si="230"/>
        <v>0</v>
      </c>
      <c r="BK184" s="1">
        <f t="shared" si="230"/>
        <v>0</v>
      </c>
      <c r="BL184" s="1">
        <f t="shared" si="230"/>
        <v>0</v>
      </c>
      <c r="BM184" s="1">
        <f t="shared" si="230"/>
        <v>0</v>
      </c>
      <c r="BN184" s="1">
        <f t="shared" si="230"/>
        <v>0</v>
      </c>
      <c r="BO184" s="1">
        <f t="shared" si="230"/>
        <v>0</v>
      </c>
      <c r="BP184" s="1">
        <f t="shared" si="230"/>
        <v>0</v>
      </c>
      <c r="BQ184" s="1">
        <f t="shared" si="230"/>
        <v>17</v>
      </c>
      <c r="BR184" s="1">
        <f t="shared" ref="BR184:EC184" si="231">BQ184+BR57-BR122</f>
        <v>17</v>
      </c>
      <c r="BS184" s="1">
        <f t="shared" si="231"/>
        <v>17</v>
      </c>
      <c r="BT184" s="1">
        <f t="shared" si="231"/>
        <v>17</v>
      </c>
      <c r="BU184" s="1">
        <f t="shared" si="231"/>
        <v>17</v>
      </c>
      <c r="BV184" s="1">
        <f t="shared" si="231"/>
        <v>17</v>
      </c>
      <c r="BW184" s="1">
        <f t="shared" si="231"/>
        <v>17</v>
      </c>
      <c r="BX184" s="1">
        <f t="shared" si="231"/>
        <v>17</v>
      </c>
      <c r="BY184" s="1">
        <f t="shared" si="231"/>
        <v>17</v>
      </c>
      <c r="BZ184" s="1">
        <f t="shared" si="231"/>
        <v>17</v>
      </c>
      <c r="CA184" s="1">
        <f t="shared" si="231"/>
        <v>17</v>
      </c>
      <c r="CB184" s="1">
        <f t="shared" si="231"/>
        <v>17</v>
      </c>
      <c r="CC184" s="1">
        <f t="shared" si="231"/>
        <v>17</v>
      </c>
      <c r="CD184" s="1">
        <f t="shared" si="231"/>
        <v>17</v>
      </c>
      <c r="CE184" s="1">
        <f t="shared" si="231"/>
        <v>17</v>
      </c>
      <c r="CF184" s="1">
        <f t="shared" si="231"/>
        <v>17</v>
      </c>
      <c r="CG184" s="1">
        <f t="shared" si="231"/>
        <v>17</v>
      </c>
      <c r="CH184" s="1">
        <f t="shared" si="231"/>
        <v>17</v>
      </c>
      <c r="CI184" s="1">
        <f t="shared" si="231"/>
        <v>17</v>
      </c>
      <c r="CJ184" s="1">
        <f t="shared" si="231"/>
        <v>17</v>
      </c>
      <c r="CK184" s="1">
        <f t="shared" si="231"/>
        <v>17</v>
      </c>
      <c r="CL184" s="1">
        <f t="shared" si="231"/>
        <v>17</v>
      </c>
      <c r="CM184" s="1">
        <f t="shared" si="231"/>
        <v>17</v>
      </c>
      <c r="CN184" s="1">
        <f t="shared" si="231"/>
        <v>17</v>
      </c>
      <c r="CO184" s="1">
        <f t="shared" si="231"/>
        <v>17</v>
      </c>
      <c r="CP184" s="1">
        <f t="shared" si="231"/>
        <v>17</v>
      </c>
      <c r="CQ184" s="1">
        <f t="shared" si="231"/>
        <v>17</v>
      </c>
      <c r="CR184" s="1">
        <f t="shared" si="231"/>
        <v>17</v>
      </c>
      <c r="CS184" s="1">
        <f t="shared" si="231"/>
        <v>17</v>
      </c>
      <c r="CT184" s="1">
        <f t="shared" si="231"/>
        <v>17</v>
      </c>
      <c r="CU184" s="1">
        <f t="shared" si="231"/>
        <v>17</v>
      </c>
      <c r="CV184" s="1">
        <f t="shared" si="231"/>
        <v>17</v>
      </c>
      <c r="CW184" s="1">
        <f t="shared" si="231"/>
        <v>17</v>
      </c>
      <c r="CX184" s="1">
        <f t="shared" si="231"/>
        <v>17</v>
      </c>
      <c r="CY184" s="1">
        <f t="shared" si="231"/>
        <v>17</v>
      </c>
      <c r="CZ184" s="1">
        <f t="shared" si="231"/>
        <v>17</v>
      </c>
      <c r="DA184" s="1">
        <f t="shared" si="231"/>
        <v>17</v>
      </c>
      <c r="DB184" s="1">
        <f t="shared" si="231"/>
        <v>17</v>
      </c>
      <c r="DC184" s="1">
        <f t="shared" si="231"/>
        <v>17</v>
      </c>
      <c r="DD184" s="1">
        <f t="shared" si="231"/>
        <v>17</v>
      </c>
      <c r="DE184" s="1">
        <f t="shared" si="231"/>
        <v>17</v>
      </c>
      <c r="DF184" s="1">
        <f t="shared" si="231"/>
        <v>17</v>
      </c>
      <c r="DG184" s="1">
        <f t="shared" si="231"/>
        <v>17</v>
      </c>
      <c r="DH184" s="1">
        <f t="shared" si="231"/>
        <v>17</v>
      </c>
      <c r="DI184" s="1">
        <f t="shared" si="231"/>
        <v>17</v>
      </c>
      <c r="DJ184" s="1">
        <f t="shared" si="231"/>
        <v>17</v>
      </c>
      <c r="DK184" s="1">
        <f t="shared" si="231"/>
        <v>17</v>
      </c>
      <c r="DL184" s="1">
        <f t="shared" si="231"/>
        <v>17</v>
      </c>
      <c r="DM184" s="1">
        <f t="shared" si="231"/>
        <v>17</v>
      </c>
      <c r="DN184" s="1">
        <f t="shared" si="231"/>
        <v>17</v>
      </c>
      <c r="DO184" s="1">
        <f t="shared" si="231"/>
        <v>17</v>
      </c>
      <c r="DP184" s="1">
        <f t="shared" si="231"/>
        <v>17</v>
      </c>
      <c r="DQ184" s="1">
        <f t="shared" si="231"/>
        <v>17</v>
      </c>
      <c r="DR184" s="1">
        <f t="shared" si="231"/>
        <v>17</v>
      </c>
      <c r="DS184" s="1">
        <f t="shared" si="231"/>
        <v>17</v>
      </c>
      <c r="DT184" s="1">
        <f t="shared" si="231"/>
        <v>17</v>
      </c>
      <c r="DU184" s="1">
        <f t="shared" si="231"/>
        <v>17</v>
      </c>
      <c r="DV184" s="1">
        <f t="shared" si="231"/>
        <v>17</v>
      </c>
      <c r="DW184" s="1">
        <f t="shared" si="231"/>
        <v>17</v>
      </c>
      <c r="DX184" s="1">
        <f t="shared" si="231"/>
        <v>17</v>
      </c>
      <c r="DY184" s="1">
        <f t="shared" si="231"/>
        <v>17</v>
      </c>
      <c r="DZ184" s="1">
        <f t="shared" si="231"/>
        <v>17</v>
      </c>
      <c r="EA184" s="1">
        <f t="shared" si="231"/>
        <v>17</v>
      </c>
      <c r="EB184" s="1">
        <f t="shared" si="231"/>
        <v>17</v>
      </c>
      <c r="EC184" s="1">
        <f t="shared" si="231"/>
        <v>17</v>
      </c>
      <c r="ED184" s="1">
        <f t="shared" ref="ED184:GO184" si="232">EC184+ED57-ED122</f>
        <v>17</v>
      </c>
      <c r="EE184" s="1">
        <f t="shared" si="232"/>
        <v>17</v>
      </c>
      <c r="EF184" s="1">
        <f t="shared" si="232"/>
        <v>17</v>
      </c>
      <c r="EG184" s="1">
        <f t="shared" si="232"/>
        <v>17</v>
      </c>
      <c r="EH184" s="1">
        <f t="shared" si="232"/>
        <v>17</v>
      </c>
      <c r="EI184" s="1">
        <f t="shared" si="232"/>
        <v>17</v>
      </c>
      <c r="EJ184" s="1">
        <f t="shared" si="232"/>
        <v>17</v>
      </c>
      <c r="EK184" s="1">
        <f t="shared" si="232"/>
        <v>17</v>
      </c>
      <c r="EL184" s="1">
        <f t="shared" si="232"/>
        <v>17</v>
      </c>
      <c r="EM184" s="1">
        <f t="shared" si="232"/>
        <v>17</v>
      </c>
      <c r="EN184" s="1">
        <f t="shared" si="232"/>
        <v>17</v>
      </c>
      <c r="EO184" s="1">
        <f t="shared" si="232"/>
        <v>17</v>
      </c>
      <c r="EP184" s="1">
        <f t="shared" si="232"/>
        <v>17</v>
      </c>
      <c r="EQ184" s="1">
        <f t="shared" si="232"/>
        <v>17</v>
      </c>
      <c r="ER184" s="1">
        <f t="shared" si="232"/>
        <v>17</v>
      </c>
      <c r="ES184" s="1">
        <f t="shared" si="232"/>
        <v>17</v>
      </c>
      <c r="ET184" s="1">
        <f t="shared" si="232"/>
        <v>17</v>
      </c>
      <c r="EU184" s="1">
        <f t="shared" si="232"/>
        <v>17</v>
      </c>
      <c r="EV184" s="1">
        <f t="shared" si="232"/>
        <v>17</v>
      </c>
      <c r="EW184" s="1">
        <f t="shared" si="232"/>
        <v>17</v>
      </c>
      <c r="EX184" s="1">
        <f t="shared" si="232"/>
        <v>17</v>
      </c>
      <c r="EY184" s="1">
        <f t="shared" si="232"/>
        <v>17</v>
      </c>
      <c r="EZ184" s="1">
        <f t="shared" si="232"/>
        <v>17</v>
      </c>
      <c r="FA184" s="1">
        <f t="shared" si="232"/>
        <v>17</v>
      </c>
      <c r="FB184" s="1">
        <f t="shared" si="232"/>
        <v>17</v>
      </c>
      <c r="FC184" s="1">
        <f t="shared" si="232"/>
        <v>17</v>
      </c>
      <c r="FD184" s="1">
        <f t="shared" si="232"/>
        <v>17</v>
      </c>
      <c r="FE184" s="1">
        <f t="shared" si="232"/>
        <v>17</v>
      </c>
      <c r="FF184" s="1">
        <f t="shared" si="232"/>
        <v>17</v>
      </c>
      <c r="FG184" s="1">
        <f t="shared" si="232"/>
        <v>17</v>
      </c>
      <c r="FH184" s="1">
        <f t="shared" si="232"/>
        <v>17</v>
      </c>
      <c r="FI184" s="1">
        <f t="shared" si="232"/>
        <v>17</v>
      </c>
      <c r="FJ184" s="1">
        <f t="shared" si="232"/>
        <v>17</v>
      </c>
      <c r="FK184" s="1">
        <f t="shared" si="232"/>
        <v>17</v>
      </c>
      <c r="FL184" s="1">
        <f t="shared" si="232"/>
        <v>17</v>
      </c>
      <c r="FM184" s="1">
        <f t="shared" si="232"/>
        <v>17</v>
      </c>
      <c r="FN184" s="1">
        <f t="shared" si="232"/>
        <v>17</v>
      </c>
      <c r="FO184" s="1">
        <f t="shared" si="232"/>
        <v>17</v>
      </c>
      <c r="FP184" s="1">
        <f t="shared" si="232"/>
        <v>17</v>
      </c>
      <c r="FQ184" s="1">
        <f t="shared" si="232"/>
        <v>17</v>
      </c>
      <c r="FR184" s="1">
        <f t="shared" si="232"/>
        <v>17</v>
      </c>
      <c r="FS184" s="1">
        <f t="shared" si="232"/>
        <v>17</v>
      </c>
      <c r="FT184" s="1">
        <f t="shared" si="232"/>
        <v>17</v>
      </c>
      <c r="FU184" s="1">
        <f t="shared" si="232"/>
        <v>17</v>
      </c>
      <c r="FV184" s="1">
        <f t="shared" si="232"/>
        <v>17</v>
      </c>
      <c r="FW184" s="1">
        <f t="shared" si="232"/>
        <v>17</v>
      </c>
      <c r="FX184" s="1">
        <f t="shared" si="232"/>
        <v>17</v>
      </c>
      <c r="FY184" s="1">
        <f t="shared" si="232"/>
        <v>17</v>
      </c>
      <c r="FZ184" s="1">
        <f t="shared" si="232"/>
        <v>17</v>
      </c>
      <c r="GA184" s="1">
        <f t="shared" si="232"/>
        <v>17</v>
      </c>
      <c r="GB184" s="1">
        <f t="shared" si="232"/>
        <v>17</v>
      </c>
      <c r="GC184" s="1">
        <f t="shared" si="232"/>
        <v>17</v>
      </c>
      <c r="GD184" s="1">
        <f t="shared" si="232"/>
        <v>17</v>
      </c>
      <c r="GE184" s="1">
        <f t="shared" si="232"/>
        <v>17</v>
      </c>
      <c r="GF184" s="1">
        <f t="shared" si="232"/>
        <v>17</v>
      </c>
      <c r="GG184" s="1">
        <f t="shared" si="232"/>
        <v>17</v>
      </c>
      <c r="GH184" s="1">
        <f t="shared" si="232"/>
        <v>17</v>
      </c>
      <c r="GI184" s="1">
        <f t="shared" si="232"/>
        <v>17</v>
      </c>
      <c r="GJ184" s="1">
        <f t="shared" si="232"/>
        <v>17</v>
      </c>
      <c r="GK184" s="1">
        <f t="shared" si="232"/>
        <v>17</v>
      </c>
      <c r="GL184" s="1">
        <f t="shared" si="232"/>
        <v>17</v>
      </c>
      <c r="GM184" s="1">
        <f t="shared" si="232"/>
        <v>17</v>
      </c>
      <c r="GN184" s="1">
        <f t="shared" si="232"/>
        <v>17</v>
      </c>
      <c r="GO184" s="1">
        <f t="shared" si="232"/>
        <v>17</v>
      </c>
      <c r="GP184" s="1">
        <f t="shared" ref="GP184:GY184" si="233">GO184+GP57-GP122</f>
        <v>17</v>
      </c>
      <c r="GQ184" s="1">
        <f t="shared" si="233"/>
        <v>17</v>
      </c>
      <c r="GR184" s="1">
        <f t="shared" si="233"/>
        <v>17</v>
      </c>
      <c r="GS184" s="1">
        <f t="shared" si="233"/>
        <v>17</v>
      </c>
      <c r="GT184" s="1">
        <f t="shared" si="233"/>
        <v>17</v>
      </c>
      <c r="GU184" s="1">
        <f t="shared" si="233"/>
        <v>17</v>
      </c>
      <c r="GV184" s="1">
        <f t="shared" si="233"/>
        <v>17</v>
      </c>
      <c r="GW184" s="1">
        <f t="shared" si="233"/>
        <v>17</v>
      </c>
      <c r="GX184" s="1">
        <f t="shared" si="233"/>
        <v>17</v>
      </c>
      <c r="GY184" s="1">
        <f t="shared" si="233"/>
        <v>17</v>
      </c>
    </row>
    <row r="185" spans="1:207" hidden="1">
      <c r="A185" s="4" t="s">
        <v>937</v>
      </c>
      <c r="B185" s="3">
        <f t="shared" si="185"/>
        <v>46217130</v>
      </c>
      <c r="C185" s="3" t="str">
        <f t="shared" si="185"/>
        <v>Q.PEAK DUO BLK G6P+</v>
      </c>
      <c r="D185" s="2" t="str">
        <f t="shared" si="185"/>
        <v>350</v>
      </c>
      <c r="E185" s="1">
        <f t="shared" si="148"/>
        <v>0</v>
      </c>
      <c r="F185" s="1">
        <f t="shared" ref="F185:BQ185" si="234">E185+F58-F123</f>
        <v>0</v>
      </c>
      <c r="G185" s="1">
        <f t="shared" si="234"/>
        <v>0</v>
      </c>
      <c r="H185" s="1">
        <f t="shared" si="234"/>
        <v>0</v>
      </c>
      <c r="I185" s="1">
        <f t="shared" si="234"/>
        <v>0</v>
      </c>
      <c r="J185" s="1">
        <f t="shared" si="234"/>
        <v>0</v>
      </c>
      <c r="K185" s="1">
        <f t="shared" si="234"/>
        <v>0</v>
      </c>
      <c r="L185" s="1">
        <f t="shared" si="234"/>
        <v>0</v>
      </c>
      <c r="M185" s="1">
        <f t="shared" si="234"/>
        <v>0</v>
      </c>
      <c r="N185" s="1">
        <f t="shared" si="234"/>
        <v>0</v>
      </c>
      <c r="O185" s="1">
        <f t="shared" si="234"/>
        <v>0</v>
      </c>
      <c r="P185" s="1">
        <f t="shared" si="234"/>
        <v>0</v>
      </c>
      <c r="Q185" s="1">
        <f t="shared" si="234"/>
        <v>0</v>
      </c>
      <c r="R185" s="1">
        <f t="shared" si="234"/>
        <v>0</v>
      </c>
      <c r="S185" s="1">
        <f t="shared" si="234"/>
        <v>0</v>
      </c>
      <c r="T185" s="1">
        <f t="shared" si="234"/>
        <v>0</v>
      </c>
      <c r="U185" s="1">
        <f t="shared" si="234"/>
        <v>0</v>
      </c>
      <c r="V185" s="1">
        <f t="shared" si="234"/>
        <v>0</v>
      </c>
      <c r="W185" s="1">
        <f t="shared" si="234"/>
        <v>0</v>
      </c>
      <c r="X185" s="1">
        <f t="shared" si="234"/>
        <v>0</v>
      </c>
      <c r="Y185" s="1">
        <f t="shared" si="234"/>
        <v>0</v>
      </c>
      <c r="Z185" s="1">
        <f t="shared" si="234"/>
        <v>0</v>
      </c>
      <c r="AA185" s="1">
        <f t="shared" si="234"/>
        <v>0</v>
      </c>
      <c r="AB185" s="1">
        <f t="shared" si="234"/>
        <v>0</v>
      </c>
      <c r="AC185" s="1">
        <f t="shared" si="234"/>
        <v>0</v>
      </c>
      <c r="AD185" s="1">
        <f t="shared" si="234"/>
        <v>0</v>
      </c>
      <c r="AE185" s="1">
        <f t="shared" si="234"/>
        <v>0</v>
      </c>
      <c r="AF185" s="1">
        <f t="shared" si="234"/>
        <v>0</v>
      </c>
      <c r="AG185" s="1">
        <f t="shared" si="234"/>
        <v>0</v>
      </c>
      <c r="AH185" s="1">
        <f t="shared" si="234"/>
        <v>0</v>
      </c>
      <c r="AI185" s="1">
        <f t="shared" si="234"/>
        <v>0</v>
      </c>
      <c r="AJ185" s="1">
        <f t="shared" si="234"/>
        <v>0</v>
      </c>
      <c r="AK185" s="1">
        <f t="shared" si="234"/>
        <v>0</v>
      </c>
      <c r="AL185" s="1">
        <f t="shared" si="234"/>
        <v>0</v>
      </c>
      <c r="AM185" s="1">
        <f t="shared" si="234"/>
        <v>0</v>
      </c>
      <c r="AN185" s="1">
        <f t="shared" si="234"/>
        <v>0</v>
      </c>
      <c r="AO185" s="1">
        <f t="shared" si="234"/>
        <v>0</v>
      </c>
      <c r="AP185" s="1">
        <f t="shared" si="234"/>
        <v>0</v>
      </c>
      <c r="AQ185" s="1">
        <f t="shared" si="234"/>
        <v>0</v>
      </c>
      <c r="AR185" s="1">
        <f t="shared" si="234"/>
        <v>0</v>
      </c>
      <c r="AS185" s="1">
        <f t="shared" si="234"/>
        <v>0</v>
      </c>
      <c r="AT185" s="1">
        <f t="shared" si="234"/>
        <v>0</v>
      </c>
      <c r="AU185" s="1">
        <f t="shared" si="234"/>
        <v>0</v>
      </c>
      <c r="AV185" s="1">
        <f t="shared" si="234"/>
        <v>0</v>
      </c>
      <c r="AW185" s="1">
        <f t="shared" si="234"/>
        <v>0</v>
      </c>
      <c r="AX185" s="1">
        <f t="shared" si="234"/>
        <v>0</v>
      </c>
      <c r="AY185" s="1">
        <f t="shared" si="234"/>
        <v>0</v>
      </c>
      <c r="AZ185" s="1">
        <f t="shared" si="234"/>
        <v>0</v>
      </c>
      <c r="BA185" s="1">
        <f t="shared" si="234"/>
        <v>0</v>
      </c>
      <c r="BB185" s="1">
        <f t="shared" si="234"/>
        <v>0</v>
      </c>
      <c r="BC185" s="1">
        <f t="shared" si="234"/>
        <v>0</v>
      </c>
      <c r="BD185" s="1">
        <f t="shared" si="234"/>
        <v>0</v>
      </c>
      <c r="BE185" s="1">
        <f t="shared" si="234"/>
        <v>0</v>
      </c>
      <c r="BF185" s="1">
        <f t="shared" si="234"/>
        <v>0</v>
      </c>
      <c r="BG185" s="1">
        <f t="shared" si="234"/>
        <v>0</v>
      </c>
      <c r="BH185" s="1">
        <f t="shared" si="234"/>
        <v>0</v>
      </c>
      <c r="BI185" s="1">
        <f t="shared" si="234"/>
        <v>0</v>
      </c>
      <c r="BJ185" s="1">
        <f t="shared" si="234"/>
        <v>0</v>
      </c>
      <c r="BK185" s="1">
        <f t="shared" si="234"/>
        <v>0</v>
      </c>
      <c r="BL185" s="1">
        <f t="shared" si="234"/>
        <v>0</v>
      </c>
      <c r="BM185" s="1">
        <f t="shared" si="234"/>
        <v>0</v>
      </c>
      <c r="BN185" s="1">
        <f t="shared" si="234"/>
        <v>0</v>
      </c>
      <c r="BO185" s="1">
        <f t="shared" si="234"/>
        <v>0</v>
      </c>
      <c r="BP185" s="1">
        <f t="shared" si="234"/>
        <v>0</v>
      </c>
      <c r="BQ185" s="1">
        <f t="shared" si="234"/>
        <v>1</v>
      </c>
      <c r="BR185" s="1">
        <f t="shared" ref="BR185:EC185" si="235">BQ185+BR58-BR123</f>
        <v>1</v>
      </c>
      <c r="BS185" s="1">
        <f t="shared" si="235"/>
        <v>1</v>
      </c>
      <c r="BT185" s="1">
        <f t="shared" si="235"/>
        <v>1</v>
      </c>
      <c r="BU185" s="1">
        <f t="shared" si="235"/>
        <v>1</v>
      </c>
      <c r="BV185" s="1">
        <f t="shared" si="235"/>
        <v>1</v>
      </c>
      <c r="BW185" s="1">
        <f t="shared" si="235"/>
        <v>1</v>
      </c>
      <c r="BX185" s="1">
        <f t="shared" si="235"/>
        <v>1</v>
      </c>
      <c r="BY185" s="1">
        <f t="shared" si="235"/>
        <v>1</v>
      </c>
      <c r="BZ185" s="1">
        <f t="shared" si="235"/>
        <v>1</v>
      </c>
      <c r="CA185" s="1">
        <f t="shared" si="235"/>
        <v>1</v>
      </c>
      <c r="CB185" s="1">
        <f t="shared" si="235"/>
        <v>1</v>
      </c>
      <c r="CC185" s="1">
        <f t="shared" si="235"/>
        <v>1</v>
      </c>
      <c r="CD185" s="1">
        <f t="shared" si="235"/>
        <v>1</v>
      </c>
      <c r="CE185" s="1">
        <f t="shared" si="235"/>
        <v>1</v>
      </c>
      <c r="CF185" s="1">
        <f t="shared" si="235"/>
        <v>1</v>
      </c>
      <c r="CG185" s="1">
        <f t="shared" si="235"/>
        <v>1</v>
      </c>
      <c r="CH185" s="1">
        <f t="shared" si="235"/>
        <v>1</v>
      </c>
      <c r="CI185" s="1">
        <f t="shared" si="235"/>
        <v>1</v>
      </c>
      <c r="CJ185" s="1">
        <f t="shared" si="235"/>
        <v>1</v>
      </c>
      <c r="CK185" s="1">
        <f t="shared" si="235"/>
        <v>1</v>
      </c>
      <c r="CL185" s="1">
        <f t="shared" si="235"/>
        <v>1</v>
      </c>
      <c r="CM185" s="1">
        <f t="shared" si="235"/>
        <v>1</v>
      </c>
      <c r="CN185" s="1">
        <f t="shared" si="235"/>
        <v>1</v>
      </c>
      <c r="CO185" s="1">
        <f t="shared" si="235"/>
        <v>1</v>
      </c>
      <c r="CP185" s="1">
        <f t="shared" si="235"/>
        <v>1</v>
      </c>
      <c r="CQ185" s="1">
        <f t="shared" si="235"/>
        <v>1</v>
      </c>
      <c r="CR185" s="1">
        <f t="shared" si="235"/>
        <v>1</v>
      </c>
      <c r="CS185" s="1">
        <f t="shared" si="235"/>
        <v>1</v>
      </c>
      <c r="CT185" s="1">
        <f t="shared" si="235"/>
        <v>1</v>
      </c>
      <c r="CU185" s="1">
        <f t="shared" si="235"/>
        <v>1</v>
      </c>
      <c r="CV185" s="1">
        <f t="shared" si="235"/>
        <v>1</v>
      </c>
      <c r="CW185" s="1">
        <f t="shared" si="235"/>
        <v>1</v>
      </c>
      <c r="CX185" s="1">
        <f t="shared" si="235"/>
        <v>1</v>
      </c>
      <c r="CY185" s="1">
        <f t="shared" si="235"/>
        <v>1</v>
      </c>
      <c r="CZ185" s="1">
        <f t="shared" si="235"/>
        <v>1</v>
      </c>
      <c r="DA185" s="1">
        <f t="shared" si="235"/>
        <v>1</v>
      </c>
      <c r="DB185" s="1">
        <f t="shared" si="235"/>
        <v>1</v>
      </c>
      <c r="DC185" s="1">
        <f t="shared" si="235"/>
        <v>1</v>
      </c>
      <c r="DD185" s="1">
        <f t="shared" si="235"/>
        <v>1</v>
      </c>
      <c r="DE185" s="1">
        <f t="shared" si="235"/>
        <v>1</v>
      </c>
      <c r="DF185" s="1">
        <f t="shared" si="235"/>
        <v>1</v>
      </c>
      <c r="DG185" s="1">
        <f t="shared" si="235"/>
        <v>1</v>
      </c>
      <c r="DH185" s="1">
        <f t="shared" si="235"/>
        <v>1</v>
      </c>
      <c r="DI185" s="1">
        <f t="shared" si="235"/>
        <v>1</v>
      </c>
      <c r="DJ185" s="1">
        <f t="shared" si="235"/>
        <v>1</v>
      </c>
      <c r="DK185" s="1">
        <f t="shared" si="235"/>
        <v>1</v>
      </c>
      <c r="DL185" s="1">
        <f t="shared" si="235"/>
        <v>1</v>
      </c>
      <c r="DM185" s="1">
        <f t="shared" si="235"/>
        <v>1</v>
      </c>
      <c r="DN185" s="1">
        <f t="shared" si="235"/>
        <v>1</v>
      </c>
      <c r="DO185" s="1">
        <f t="shared" si="235"/>
        <v>1</v>
      </c>
      <c r="DP185" s="1">
        <f t="shared" si="235"/>
        <v>1</v>
      </c>
      <c r="DQ185" s="1">
        <f t="shared" si="235"/>
        <v>1</v>
      </c>
      <c r="DR185" s="1">
        <f t="shared" si="235"/>
        <v>1</v>
      </c>
      <c r="DS185" s="1">
        <f t="shared" si="235"/>
        <v>1</v>
      </c>
      <c r="DT185" s="1">
        <f t="shared" si="235"/>
        <v>1</v>
      </c>
      <c r="DU185" s="1">
        <f t="shared" si="235"/>
        <v>1</v>
      </c>
      <c r="DV185" s="1">
        <f t="shared" si="235"/>
        <v>1</v>
      </c>
      <c r="DW185" s="1">
        <f t="shared" si="235"/>
        <v>1</v>
      </c>
      <c r="DX185" s="1">
        <f t="shared" si="235"/>
        <v>1</v>
      </c>
      <c r="DY185" s="1">
        <f t="shared" si="235"/>
        <v>1</v>
      </c>
      <c r="DZ185" s="1">
        <f t="shared" si="235"/>
        <v>1</v>
      </c>
      <c r="EA185" s="1">
        <f t="shared" si="235"/>
        <v>1</v>
      </c>
      <c r="EB185" s="1">
        <f t="shared" si="235"/>
        <v>1</v>
      </c>
      <c r="EC185" s="1">
        <f t="shared" si="235"/>
        <v>1</v>
      </c>
      <c r="ED185" s="1">
        <f t="shared" ref="ED185:GO185" si="236">EC185+ED58-ED123</f>
        <v>1</v>
      </c>
      <c r="EE185" s="1">
        <f t="shared" si="236"/>
        <v>1</v>
      </c>
      <c r="EF185" s="1">
        <f t="shared" si="236"/>
        <v>1</v>
      </c>
      <c r="EG185" s="1">
        <f t="shared" si="236"/>
        <v>1</v>
      </c>
      <c r="EH185" s="1">
        <f t="shared" si="236"/>
        <v>1</v>
      </c>
      <c r="EI185" s="1">
        <f t="shared" si="236"/>
        <v>1</v>
      </c>
      <c r="EJ185" s="1">
        <f t="shared" si="236"/>
        <v>1</v>
      </c>
      <c r="EK185" s="1">
        <f t="shared" si="236"/>
        <v>1</v>
      </c>
      <c r="EL185" s="1">
        <f t="shared" si="236"/>
        <v>1</v>
      </c>
      <c r="EM185" s="1">
        <f t="shared" si="236"/>
        <v>1</v>
      </c>
      <c r="EN185" s="1">
        <f t="shared" si="236"/>
        <v>1</v>
      </c>
      <c r="EO185" s="1">
        <f t="shared" si="236"/>
        <v>1</v>
      </c>
      <c r="EP185" s="1">
        <f t="shared" si="236"/>
        <v>1</v>
      </c>
      <c r="EQ185" s="1">
        <f t="shared" si="236"/>
        <v>1</v>
      </c>
      <c r="ER185" s="1">
        <f t="shared" si="236"/>
        <v>1</v>
      </c>
      <c r="ES185" s="1">
        <f t="shared" si="236"/>
        <v>1</v>
      </c>
      <c r="ET185" s="1">
        <f t="shared" si="236"/>
        <v>1</v>
      </c>
      <c r="EU185" s="1">
        <f t="shared" si="236"/>
        <v>1</v>
      </c>
      <c r="EV185" s="1">
        <f t="shared" si="236"/>
        <v>1</v>
      </c>
      <c r="EW185" s="1">
        <f t="shared" si="236"/>
        <v>1</v>
      </c>
      <c r="EX185" s="1">
        <f t="shared" si="236"/>
        <v>1</v>
      </c>
      <c r="EY185" s="1">
        <f t="shared" si="236"/>
        <v>1</v>
      </c>
      <c r="EZ185" s="1">
        <f t="shared" si="236"/>
        <v>1</v>
      </c>
      <c r="FA185" s="1">
        <f t="shared" si="236"/>
        <v>1</v>
      </c>
      <c r="FB185" s="1">
        <f t="shared" si="236"/>
        <v>1</v>
      </c>
      <c r="FC185" s="1">
        <f t="shared" si="236"/>
        <v>1</v>
      </c>
      <c r="FD185" s="1">
        <f t="shared" si="236"/>
        <v>1</v>
      </c>
      <c r="FE185" s="1">
        <f t="shared" si="236"/>
        <v>1</v>
      </c>
      <c r="FF185" s="1">
        <f t="shared" si="236"/>
        <v>1</v>
      </c>
      <c r="FG185" s="1">
        <f t="shared" si="236"/>
        <v>1</v>
      </c>
      <c r="FH185" s="1">
        <f t="shared" si="236"/>
        <v>1</v>
      </c>
      <c r="FI185" s="1">
        <f t="shared" si="236"/>
        <v>1</v>
      </c>
      <c r="FJ185" s="1">
        <f t="shared" si="236"/>
        <v>1</v>
      </c>
      <c r="FK185" s="1">
        <f t="shared" si="236"/>
        <v>1</v>
      </c>
      <c r="FL185" s="1">
        <f t="shared" si="236"/>
        <v>1</v>
      </c>
      <c r="FM185" s="1">
        <f t="shared" si="236"/>
        <v>1</v>
      </c>
      <c r="FN185" s="1">
        <f t="shared" si="236"/>
        <v>1</v>
      </c>
      <c r="FO185" s="1">
        <f t="shared" si="236"/>
        <v>1</v>
      </c>
      <c r="FP185" s="1">
        <f t="shared" si="236"/>
        <v>1</v>
      </c>
      <c r="FQ185" s="1">
        <f t="shared" si="236"/>
        <v>1</v>
      </c>
      <c r="FR185" s="1">
        <f t="shared" si="236"/>
        <v>1</v>
      </c>
      <c r="FS185" s="1">
        <f t="shared" si="236"/>
        <v>1</v>
      </c>
      <c r="FT185" s="1">
        <f t="shared" si="236"/>
        <v>1</v>
      </c>
      <c r="FU185" s="1">
        <f t="shared" si="236"/>
        <v>1</v>
      </c>
      <c r="FV185" s="1">
        <f t="shared" si="236"/>
        <v>1</v>
      </c>
      <c r="FW185" s="1">
        <f t="shared" si="236"/>
        <v>1</v>
      </c>
      <c r="FX185" s="1">
        <f t="shared" si="236"/>
        <v>1</v>
      </c>
      <c r="FY185" s="1">
        <f t="shared" si="236"/>
        <v>1</v>
      </c>
      <c r="FZ185" s="1">
        <f t="shared" si="236"/>
        <v>1</v>
      </c>
      <c r="GA185" s="1">
        <f t="shared" si="236"/>
        <v>1</v>
      </c>
      <c r="GB185" s="1">
        <f t="shared" si="236"/>
        <v>1</v>
      </c>
      <c r="GC185" s="1">
        <f t="shared" si="236"/>
        <v>1</v>
      </c>
      <c r="GD185" s="1">
        <f t="shared" si="236"/>
        <v>1</v>
      </c>
      <c r="GE185" s="1">
        <f t="shared" si="236"/>
        <v>1</v>
      </c>
      <c r="GF185" s="1">
        <f t="shared" si="236"/>
        <v>1</v>
      </c>
      <c r="GG185" s="1">
        <f t="shared" si="236"/>
        <v>1</v>
      </c>
      <c r="GH185" s="1">
        <f t="shared" si="236"/>
        <v>1</v>
      </c>
      <c r="GI185" s="1">
        <f t="shared" si="236"/>
        <v>1</v>
      </c>
      <c r="GJ185" s="1">
        <f t="shared" si="236"/>
        <v>1</v>
      </c>
      <c r="GK185" s="1">
        <f t="shared" si="236"/>
        <v>1</v>
      </c>
      <c r="GL185" s="1">
        <f t="shared" si="236"/>
        <v>1</v>
      </c>
      <c r="GM185" s="1">
        <f t="shared" si="236"/>
        <v>1</v>
      </c>
      <c r="GN185" s="1">
        <f t="shared" si="236"/>
        <v>1</v>
      </c>
      <c r="GO185" s="1">
        <f t="shared" si="236"/>
        <v>1</v>
      </c>
      <c r="GP185" s="1">
        <f t="shared" ref="GP185:GY185" si="237">GO185+GP58-GP123</f>
        <v>1</v>
      </c>
      <c r="GQ185" s="1">
        <f t="shared" si="237"/>
        <v>1</v>
      </c>
      <c r="GR185" s="1">
        <f t="shared" si="237"/>
        <v>1</v>
      </c>
      <c r="GS185" s="1">
        <f t="shared" si="237"/>
        <v>1</v>
      </c>
      <c r="GT185" s="1">
        <f t="shared" si="237"/>
        <v>1</v>
      </c>
      <c r="GU185" s="1">
        <f t="shared" si="237"/>
        <v>1</v>
      </c>
      <c r="GV185" s="1">
        <f t="shared" si="237"/>
        <v>1</v>
      </c>
      <c r="GW185" s="1">
        <f t="shared" si="237"/>
        <v>1</v>
      </c>
      <c r="GX185" s="1">
        <f t="shared" si="237"/>
        <v>1</v>
      </c>
      <c r="GY185" s="1">
        <f t="shared" si="237"/>
        <v>1</v>
      </c>
    </row>
    <row r="186" spans="1:207" hidden="1">
      <c r="A186" s="4" t="s">
        <v>937</v>
      </c>
      <c r="B186" s="3">
        <f t="shared" si="185"/>
        <v>46219130</v>
      </c>
      <c r="C186" s="3" t="str">
        <f t="shared" si="185"/>
        <v>Q.PEAK DUO BLK G6P+</v>
      </c>
      <c r="D186" s="2" t="str">
        <f t="shared" si="185"/>
        <v>350</v>
      </c>
      <c r="E186" s="1">
        <f t="shared" si="148"/>
        <v>0</v>
      </c>
      <c r="F186" s="1">
        <f t="shared" ref="F186:BQ186" si="238">E186+F59-F124</f>
        <v>0</v>
      </c>
      <c r="G186" s="1">
        <f t="shared" si="238"/>
        <v>0</v>
      </c>
      <c r="H186" s="1">
        <f t="shared" si="238"/>
        <v>0</v>
      </c>
      <c r="I186" s="1">
        <f t="shared" si="238"/>
        <v>0</v>
      </c>
      <c r="J186" s="1">
        <f t="shared" si="238"/>
        <v>0</v>
      </c>
      <c r="K186" s="1">
        <f t="shared" si="238"/>
        <v>0</v>
      </c>
      <c r="L186" s="1">
        <f t="shared" si="238"/>
        <v>0</v>
      </c>
      <c r="M186" s="1">
        <f t="shared" si="238"/>
        <v>0</v>
      </c>
      <c r="N186" s="1">
        <f t="shared" si="238"/>
        <v>0</v>
      </c>
      <c r="O186" s="1">
        <f t="shared" si="238"/>
        <v>0</v>
      </c>
      <c r="P186" s="1">
        <f t="shared" si="238"/>
        <v>0</v>
      </c>
      <c r="Q186" s="1">
        <f t="shared" si="238"/>
        <v>0</v>
      </c>
      <c r="R186" s="1">
        <f t="shared" si="238"/>
        <v>0</v>
      </c>
      <c r="S186" s="1">
        <f t="shared" si="238"/>
        <v>0</v>
      </c>
      <c r="T186" s="1">
        <f t="shared" si="238"/>
        <v>0</v>
      </c>
      <c r="U186" s="1">
        <f t="shared" si="238"/>
        <v>0</v>
      </c>
      <c r="V186" s="1">
        <f t="shared" si="238"/>
        <v>0</v>
      </c>
      <c r="W186" s="1">
        <f t="shared" si="238"/>
        <v>0</v>
      </c>
      <c r="X186" s="1">
        <f t="shared" si="238"/>
        <v>0</v>
      </c>
      <c r="Y186" s="1">
        <f t="shared" si="238"/>
        <v>0</v>
      </c>
      <c r="Z186" s="1">
        <f t="shared" si="238"/>
        <v>0</v>
      </c>
      <c r="AA186" s="1">
        <f t="shared" si="238"/>
        <v>0</v>
      </c>
      <c r="AB186" s="1">
        <f t="shared" si="238"/>
        <v>0</v>
      </c>
      <c r="AC186" s="1">
        <f t="shared" si="238"/>
        <v>0</v>
      </c>
      <c r="AD186" s="1">
        <f t="shared" si="238"/>
        <v>0</v>
      </c>
      <c r="AE186" s="1">
        <f t="shared" si="238"/>
        <v>0</v>
      </c>
      <c r="AF186" s="1">
        <f t="shared" si="238"/>
        <v>0</v>
      </c>
      <c r="AG186" s="1">
        <f t="shared" si="238"/>
        <v>0</v>
      </c>
      <c r="AH186" s="1">
        <f t="shared" si="238"/>
        <v>0</v>
      </c>
      <c r="AI186" s="1">
        <f t="shared" si="238"/>
        <v>0</v>
      </c>
      <c r="AJ186" s="1">
        <f t="shared" si="238"/>
        <v>0</v>
      </c>
      <c r="AK186" s="1">
        <f t="shared" si="238"/>
        <v>0</v>
      </c>
      <c r="AL186" s="1">
        <f t="shared" si="238"/>
        <v>0</v>
      </c>
      <c r="AM186" s="1">
        <f t="shared" si="238"/>
        <v>0</v>
      </c>
      <c r="AN186" s="1">
        <f t="shared" si="238"/>
        <v>0</v>
      </c>
      <c r="AO186" s="1">
        <f t="shared" si="238"/>
        <v>0</v>
      </c>
      <c r="AP186" s="1">
        <f t="shared" si="238"/>
        <v>0</v>
      </c>
      <c r="AQ186" s="1">
        <f t="shared" si="238"/>
        <v>0</v>
      </c>
      <c r="AR186" s="1">
        <f t="shared" si="238"/>
        <v>0</v>
      </c>
      <c r="AS186" s="1">
        <f t="shared" si="238"/>
        <v>0</v>
      </c>
      <c r="AT186" s="1">
        <f t="shared" si="238"/>
        <v>0</v>
      </c>
      <c r="AU186" s="1">
        <f t="shared" si="238"/>
        <v>0</v>
      </c>
      <c r="AV186" s="1">
        <f t="shared" si="238"/>
        <v>0</v>
      </c>
      <c r="AW186" s="1">
        <f t="shared" si="238"/>
        <v>0</v>
      </c>
      <c r="AX186" s="1">
        <f t="shared" si="238"/>
        <v>0</v>
      </c>
      <c r="AY186" s="1">
        <f t="shared" si="238"/>
        <v>0</v>
      </c>
      <c r="AZ186" s="1">
        <f t="shared" si="238"/>
        <v>0</v>
      </c>
      <c r="BA186" s="1">
        <f t="shared" si="238"/>
        <v>0</v>
      </c>
      <c r="BB186" s="1">
        <f t="shared" si="238"/>
        <v>0</v>
      </c>
      <c r="BC186" s="1">
        <f t="shared" si="238"/>
        <v>0</v>
      </c>
      <c r="BD186" s="1">
        <f t="shared" si="238"/>
        <v>0</v>
      </c>
      <c r="BE186" s="1">
        <f t="shared" si="238"/>
        <v>0</v>
      </c>
      <c r="BF186" s="1">
        <f t="shared" si="238"/>
        <v>0</v>
      </c>
      <c r="BG186" s="1">
        <f t="shared" si="238"/>
        <v>0</v>
      </c>
      <c r="BH186" s="1">
        <f t="shared" si="238"/>
        <v>0</v>
      </c>
      <c r="BI186" s="1">
        <f t="shared" si="238"/>
        <v>0</v>
      </c>
      <c r="BJ186" s="1">
        <f t="shared" si="238"/>
        <v>0</v>
      </c>
      <c r="BK186" s="1">
        <f t="shared" si="238"/>
        <v>0</v>
      </c>
      <c r="BL186" s="1">
        <f t="shared" si="238"/>
        <v>0</v>
      </c>
      <c r="BM186" s="1">
        <f t="shared" si="238"/>
        <v>0</v>
      </c>
      <c r="BN186" s="1">
        <f t="shared" si="238"/>
        <v>0</v>
      </c>
      <c r="BO186" s="1">
        <f t="shared" si="238"/>
        <v>0</v>
      </c>
      <c r="BP186" s="1">
        <f t="shared" si="238"/>
        <v>0</v>
      </c>
      <c r="BQ186" s="1">
        <f t="shared" si="238"/>
        <v>3</v>
      </c>
      <c r="BR186" s="1">
        <f t="shared" ref="BR186:EC186" si="239">BQ186+BR59-BR124</f>
        <v>3</v>
      </c>
      <c r="BS186" s="1">
        <f t="shared" si="239"/>
        <v>3</v>
      </c>
      <c r="BT186" s="1">
        <f t="shared" si="239"/>
        <v>3</v>
      </c>
      <c r="BU186" s="1">
        <f t="shared" si="239"/>
        <v>3</v>
      </c>
      <c r="BV186" s="1">
        <f t="shared" si="239"/>
        <v>3</v>
      </c>
      <c r="BW186" s="1">
        <f t="shared" si="239"/>
        <v>3</v>
      </c>
      <c r="BX186" s="1">
        <f t="shared" si="239"/>
        <v>3</v>
      </c>
      <c r="BY186" s="1">
        <f t="shared" si="239"/>
        <v>3</v>
      </c>
      <c r="BZ186" s="1">
        <f t="shared" si="239"/>
        <v>3</v>
      </c>
      <c r="CA186" s="1">
        <f t="shared" si="239"/>
        <v>3</v>
      </c>
      <c r="CB186" s="1">
        <f t="shared" si="239"/>
        <v>3</v>
      </c>
      <c r="CC186" s="1">
        <f t="shared" si="239"/>
        <v>3</v>
      </c>
      <c r="CD186" s="1">
        <f t="shared" si="239"/>
        <v>3</v>
      </c>
      <c r="CE186" s="1">
        <f t="shared" si="239"/>
        <v>3</v>
      </c>
      <c r="CF186" s="1">
        <f t="shared" si="239"/>
        <v>3</v>
      </c>
      <c r="CG186" s="1">
        <f t="shared" si="239"/>
        <v>3</v>
      </c>
      <c r="CH186" s="1">
        <f t="shared" si="239"/>
        <v>3</v>
      </c>
      <c r="CI186" s="1">
        <f t="shared" si="239"/>
        <v>3</v>
      </c>
      <c r="CJ186" s="1">
        <f t="shared" si="239"/>
        <v>3</v>
      </c>
      <c r="CK186" s="1">
        <f t="shared" si="239"/>
        <v>3</v>
      </c>
      <c r="CL186" s="1">
        <f t="shared" si="239"/>
        <v>3</v>
      </c>
      <c r="CM186" s="1">
        <f t="shared" si="239"/>
        <v>3</v>
      </c>
      <c r="CN186" s="1">
        <f t="shared" si="239"/>
        <v>3</v>
      </c>
      <c r="CO186" s="1">
        <f t="shared" si="239"/>
        <v>3</v>
      </c>
      <c r="CP186" s="1">
        <f t="shared" si="239"/>
        <v>3</v>
      </c>
      <c r="CQ186" s="1">
        <f t="shared" si="239"/>
        <v>3</v>
      </c>
      <c r="CR186" s="1">
        <f t="shared" si="239"/>
        <v>3</v>
      </c>
      <c r="CS186" s="1">
        <f t="shared" si="239"/>
        <v>3</v>
      </c>
      <c r="CT186" s="1">
        <f t="shared" si="239"/>
        <v>3</v>
      </c>
      <c r="CU186" s="1">
        <f t="shared" si="239"/>
        <v>3</v>
      </c>
      <c r="CV186" s="1">
        <f t="shared" si="239"/>
        <v>3</v>
      </c>
      <c r="CW186" s="1">
        <f t="shared" si="239"/>
        <v>3</v>
      </c>
      <c r="CX186" s="1">
        <f t="shared" si="239"/>
        <v>3</v>
      </c>
      <c r="CY186" s="1">
        <f t="shared" si="239"/>
        <v>3</v>
      </c>
      <c r="CZ186" s="1">
        <f t="shared" si="239"/>
        <v>3</v>
      </c>
      <c r="DA186" s="1">
        <f t="shared" si="239"/>
        <v>3</v>
      </c>
      <c r="DB186" s="1">
        <f t="shared" si="239"/>
        <v>3</v>
      </c>
      <c r="DC186" s="1">
        <f t="shared" si="239"/>
        <v>3</v>
      </c>
      <c r="DD186" s="1">
        <f t="shared" si="239"/>
        <v>3</v>
      </c>
      <c r="DE186" s="1">
        <f t="shared" si="239"/>
        <v>3</v>
      </c>
      <c r="DF186" s="1">
        <f t="shared" si="239"/>
        <v>3</v>
      </c>
      <c r="DG186" s="1">
        <f t="shared" si="239"/>
        <v>3</v>
      </c>
      <c r="DH186" s="1">
        <f t="shared" si="239"/>
        <v>3</v>
      </c>
      <c r="DI186" s="1">
        <f t="shared" si="239"/>
        <v>3</v>
      </c>
      <c r="DJ186" s="1">
        <f t="shared" si="239"/>
        <v>3</v>
      </c>
      <c r="DK186" s="1">
        <f t="shared" si="239"/>
        <v>3</v>
      </c>
      <c r="DL186" s="1">
        <f t="shared" si="239"/>
        <v>3</v>
      </c>
      <c r="DM186" s="1">
        <f t="shared" si="239"/>
        <v>3</v>
      </c>
      <c r="DN186" s="1">
        <f t="shared" si="239"/>
        <v>3</v>
      </c>
      <c r="DO186" s="1">
        <f t="shared" si="239"/>
        <v>3</v>
      </c>
      <c r="DP186" s="1">
        <f t="shared" si="239"/>
        <v>3</v>
      </c>
      <c r="DQ186" s="1">
        <f t="shared" si="239"/>
        <v>3</v>
      </c>
      <c r="DR186" s="1">
        <f t="shared" si="239"/>
        <v>3</v>
      </c>
      <c r="DS186" s="1">
        <f t="shared" si="239"/>
        <v>3</v>
      </c>
      <c r="DT186" s="1">
        <f t="shared" si="239"/>
        <v>3</v>
      </c>
      <c r="DU186" s="1">
        <f t="shared" si="239"/>
        <v>3</v>
      </c>
      <c r="DV186" s="1">
        <f t="shared" si="239"/>
        <v>3</v>
      </c>
      <c r="DW186" s="1">
        <f t="shared" si="239"/>
        <v>3</v>
      </c>
      <c r="DX186" s="1">
        <f t="shared" si="239"/>
        <v>3</v>
      </c>
      <c r="DY186" s="1">
        <f t="shared" si="239"/>
        <v>3</v>
      </c>
      <c r="DZ186" s="1">
        <f t="shared" si="239"/>
        <v>3</v>
      </c>
      <c r="EA186" s="1">
        <f t="shared" si="239"/>
        <v>3</v>
      </c>
      <c r="EB186" s="1">
        <f t="shared" si="239"/>
        <v>3</v>
      </c>
      <c r="EC186" s="1">
        <f t="shared" si="239"/>
        <v>3</v>
      </c>
      <c r="ED186" s="1">
        <f t="shared" ref="ED186:GO186" si="240">EC186+ED59-ED124</f>
        <v>3</v>
      </c>
      <c r="EE186" s="1">
        <f t="shared" si="240"/>
        <v>3</v>
      </c>
      <c r="EF186" s="1">
        <f t="shared" si="240"/>
        <v>3</v>
      </c>
      <c r="EG186" s="1">
        <f t="shared" si="240"/>
        <v>3</v>
      </c>
      <c r="EH186" s="1">
        <f t="shared" si="240"/>
        <v>3</v>
      </c>
      <c r="EI186" s="1">
        <f t="shared" si="240"/>
        <v>3</v>
      </c>
      <c r="EJ186" s="1">
        <f t="shared" si="240"/>
        <v>3</v>
      </c>
      <c r="EK186" s="1">
        <f t="shared" si="240"/>
        <v>3</v>
      </c>
      <c r="EL186" s="1">
        <f t="shared" si="240"/>
        <v>3</v>
      </c>
      <c r="EM186" s="1">
        <f t="shared" si="240"/>
        <v>3</v>
      </c>
      <c r="EN186" s="1">
        <f t="shared" si="240"/>
        <v>3</v>
      </c>
      <c r="EO186" s="1">
        <f t="shared" si="240"/>
        <v>3</v>
      </c>
      <c r="EP186" s="1">
        <f t="shared" si="240"/>
        <v>3</v>
      </c>
      <c r="EQ186" s="1">
        <f t="shared" si="240"/>
        <v>3</v>
      </c>
      <c r="ER186" s="1">
        <f t="shared" si="240"/>
        <v>3</v>
      </c>
      <c r="ES186" s="1">
        <f t="shared" si="240"/>
        <v>3</v>
      </c>
      <c r="ET186" s="1">
        <f t="shared" si="240"/>
        <v>3</v>
      </c>
      <c r="EU186" s="1">
        <f t="shared" si="240"/>
        <v>3</v>
      </c>
      <c r="EV186" s="1">
        <f t="shared" si="240"/>
        <v>3</v>
      </c>
      <c r="EW186" s="1">
        <f t="shared" si="240"/>
        <v>3</v>
      </c>
      <c r="EX186" s="1">
        <f t="shared" si="240"/>
        <v>3</v>
      </c>
      <c r="EY186" s="1">
        <f t="shared" si="240"/>
        <v>3</v>
      </c>
      <c r="EZ186" s="1">
        <f t="shared" si="240"/>
        <v>3</v>
      </c>
      <c r="FA186" s="1">
        <f t="shared" si="240"/>
        <v>3</v>
      </c>
      <c r="FB186" s="1">
        <f t="shared" si="240"/>
        <v>3</v>
      </c>
      <c r="FC186" s="1">
        <f t="shared" si="240"/>
        <v>3</v>
      </c>
      <c r="FD186" s="1">
        <f t="shared" si="240"/>
        <v>3</v>
      </c>
      <c r="FE186" s="1">
        <f t="shared" si="240"/>
        <v>3</v>
      </c>
      <c r="FF186" s="1">
        <f t="shared" si="240"/>
        <v>3</v>
      </c>
      <c r="FG186" s="1">
        <f t="shared" si="240"/>
        <v>3</v>
      </c>
      <c r="FH186" s="1">
        <f t="shared" si="240"/>
        <v>3</v>
      </c>
      <c r="FI186" s="1">
        <f t="shared" si="240"/>
        <v>3</v>
      </c>
      <c r="FJ186" s="1">
        <f t="shared" si="240"/>
        <v>3</v>
      </c>
      <c r="FK186" s="1">
        <f t="shared" si="240"/>
        <v>3</v>
      </c>
      <c r="FL186" s="1">
        <f t="shared" si="240"/>
        <v>3</v>
      </c>
      <c r="FM186" s="1">
        <f t="shared" si="240"/>
        <v>3</v>
      </c>
      <c r="FN186" s="1">
        <f t="shared" si="240"/>
        <v>3</v>
      </c>
      <c r="FO186" s="1">
        <f t="shared" si="240"/>
        <v>3</v>
      </c>
      <c r="FP186" s="1">
        <f t="shared" si="240"/>
        <v>3</v>
      </c>
      <c r="FQ186" s="1">
        <f t="shared" si="240"/>
        <v>3</v>
      </c>
      <c r="FR186" s="1">
        <f t="shared" si="240"/>
        <v>3</v>
      </c>
      <c r="FS186" s="1">
        <f t="shared" si="240"/>
        <v>3</v>
      </c>
      <c r="FT186" s="1">
        <f t="shared" si="240"/>
        <v>3</v>
      </c>
      <c r="FU186" s="1">
        <f t="shared" si="240"/>
        <v>3</v>
      </c>
      <c r="FV186" s="1">
        <f t="shared" si="240"/>
        <v>3</v>
      </c>
      <c r="FW186" s="1">
        <f t="shared" si="240"/>
        <v>3</v>
      </c>
      <c r="FX186" s="1">
        <f t="shared" si="240"/>
        <v>3</v>
      </c>
      <c r="FY186" s="1">
        <f t="shared" si="240"/>
        <v>3</v>
      </c>
      <c r="FZ186" s="1">
        <f t="shared" si="240"/>
        <v>3</v>
      </c>
      <c r="GA186" s="1">
        <f t="shared" si="240"/>
        <v>3</v>
      </c>
      <c r="GB186" s="1">
        <f t="shared" si="240"/>
        <v>3</v>
      </c>
      <c r="GC186" s="1">
        <f t="shared" si="240"/>
        <v>3</v>
      </c>
      <c r="GD186" s="1">
        <f t="shared" si="240"/>
        <v>3</v>
      </c>
      <c r="GE186" s="1">
        <f t="shared" si="240"/>
        <v>3</v>
      </c>
      <c r="GF186" s="1">
        <f t="shared" si="240"/>
        <v>3</v>
      </c>
      <c r="GG186" s="1">
        <f t="shared" si="240"/>
        <v>3</v>
      </c>
      <c r="GH186" s="1">
        <f t="shared" si="240"/>
        <v>3</v>
      </c>
      <c r="GI186" s="1">
        <f t="shared" si="240"/>
        <v>3</v>
      </c>
      <c r="GJ186" s="1">
        <f t="shared" si="240"/>
        <v>3</v>
      </c>
      <c r="GK186" s="1">
        <f t="shared" si="240"/>
        <v>3</v>
      </c>
      <c r="GL186" s="1">
        <f t="shared" si="240"/>
        <v>3</v>
      </c>
      <c r="GM186" s="1">
        <f t="shared" si="240"/>
        <v>3</v>
      </c>
      <c r="GN186" s="1">
        <f t="shared" si="240"/>
        <v>3</v>
      </c>
      <c r="GO186" s="1">
        <f t="shared" si="240"/>
        <v>3</v>
      </c>
      <c r="GP186" s="1">
        <f t="shared" ref="GP186:GY186" si="241">GO186+GP59-GP124</f>
        <v>3</v>
      </c>
      <c r="GQ186" s="1">
        <f t="shared" si="241"/>
        <v>3</v>
      </c>
      <c r="GR186" s="1">
        <f t="shared" si="241"/>
        <v>3</v>
      </c>
      <c r="GS186" s="1">
        <f t="shared" si="241"/>
        <v>3</v>
      </c>
      <c r="GT186" s="1">
        <f t="shared" si="241"/>
        <v>3</v>
      </c>
      <c r="GU186" s="1">
        <f t="shared" si="241"/>
        <v>3</v>
      </c>
      <c r="GV186" s="1">
        <f t="shared" si="241"/>
        <v>3</v>
      </c>
      <c r="GW186" s="1">
        <f t="shared" si="241"/>
        <v>3</v>
      </c>
      <c r="GX186" s="1">
        <f t="shared" si="241"/>
        <v>3</v>
      </c>
      <c r="GY186" s="1">
        <f t="shared" si="241"/>
        <v>3</v>
      </c>
    </row>
    <row r="187" spans="1:207" hidden="1">
      <c r="A187" s="4" t="s">
        <v>937</v>
      </c>
      <c r="B187" s="3">
        <f t="shared" si="185"/>
        <v>46222126</v>
      </c>
      <c r="C187" s="3" t="str">
        <f t="shared" si="185"/>
        <v>Q.PEAK DUO BLK G6P+/HL</v>
      </c>
      <c r="D187" s="2" t="str">
        <f t="shared" si="185"/>
        <v>330</v>
      </c>
      <c r="E187" s="1">
        <f t="shared" si="148"/>
        <v>0</v>
      </c>
      <c r="F187" s="1">
        <f t="shared" ref="F187:BQ187" si="242">E187+F60-F125</f>
        <v>0</v>
      </c>
      <c r="G187" s="1">
        <f t="shared" si="242"/>
        <v>0</v>
      </c>
      <c r="H187" s="1">
        <f t="shared" si="242"/>
        <v>0</v>
      </c>
      <c r="I187" s="1">
        <f t="shared" si="242"/>
        <v>0</v>
      </c>
      <c r="J187" s="1">
        <f t="shared" si="242"/>
        <v>0</v>
      </c>
      <c r="K187" s="1">
        <f t="shared" si="242"/>
        <v>0</v>
      </c>
      <c r="L187" s="1">
        <f t="shared" si="242"/>
        <v>0</v>
      </c>
      <c r="M187" s="1">
        <f t="shared" si="242"/>
        <v>0</v>
      </c>
      <c r="N187" s="1">
        <f t="shared" si="242"/>
        <v>0</v>
      </c>
      <c r="O187" s="1">
        <f t="shared" si="242"/>
        <v>0</v>
      </c>
      <c r="P187" s="1">
        <f t="shared" si="242"/>
        <v>0</v>
      </c>
      <c r="Q187" s="1">
        <f t="shared" si="242"/>
        <v>0</v>
      </c>
      <c r="R187" s="1">
        <f t="shared" si="242"/>
        <v>0</v>
      </c>
      <c r="S187" s="1">
        <f t="shared" si="242"/>
        <v>0</v>
      </c>
      <c r="T187" s="1">
        <f t="shared" si="242"/>
        <v>0</v>
      </c>
      <c r="U187" s="1">
        <f t="shared" si="242"/>
        <v>0</v>
      </c>
      <c r="V187" s="1">
        <f t="shared" si="242"/>
        <v>0</v>
      </c>
      <c r="W187" s="1">
        <f t="shared" si="242"/>
        <v>0</v>
      </c>
      <c r="X187" s="1">
        <f t="shared" si="242"/>
        <v>0</v>
      </c>
      <c r="Y187" s="1">
        <f t="shared" si="242"/>
        <v>0</v>
      </c>
      <c r="Z187" s="1">
        <f t="shared" si="242"/>
        <v>0</v>
      </c>
      <c r="AA187" s="1">
        <f t="shared" si="242"/>
        <v>0</v>
      </c>
      <c r="AB187" s="1">
        <f t="shared" si="242"/>
        <v>0</v>
      </c>
      <c r="AC187" s="1">
        <f t="shared" si="242"/>
        <v>0</v>
      </c>
      <c r="AD187" s="1">
        <f t="shared" si="242"/>
        <v>0</v>
      </c>
      <c r="AE187" s="1">
        <f t="shared" si="242"/>
        <v>0</v>
      </c>
      <c r="AF187" s="1">
        <f t="shared" si="242"/>
        <v>0</v>
      </c>
      <c r="AG187" s="1">
        <f t="shared" si="242"/>
        <v>0</v>
      </c>
      <c r="AH187" s="1">
        <f t="shared" si="242"/>
        <v>0</v>
      </c>
      <c r="AI187" s="1">
        <f t="shared" si="242"/>
        <v>0</v>
      </c>
      <c r="AJ187" s="1">
        <f t="shared" si="242"/>
        <v>0</v>
      </c>
      <c r="AK187" s="1">
        <f t="shared" si="242"/>
        <v>0</v>
      </c>
      <c r="AL187" s="1">
        <f t="shared" si="242"/>
        <v>0</v>
      </c>
      <c r="AM187" s="1">
        <f t="shared" si="242"/>
        <v>0</v>
      </c>
      <c r="AN187" s="1">
        <f t="shared" si="242"/>
        <v>0</v>
      </c>
      <c r="AO187" s="1">
        <f t="shared" si="242"/>
        <v>0</v>
      </c>
      <c r="AP187" s="1">
        <f t="shared" si="242"/>
        <v>0</v>
      </c>
      <c r="AQ187" s="1">
        <f t="shared" si="242"/>
        <v>0</v>
      </c>
      <c r="AR187" s="1">
        <f t="shared" si="242"/>
        <v>0</v>
      </c>
      <c r="AS187" s="1">
        <f t="shared" si="242"/>
        <v>0</v>
      </c>
      <c r="AT187" s="1">
        <f t="shared" si="242"/>
        <v>0</v>
      </c>
      <c r="AU187" s="1">
        <f t="shared" si="242"/>
        <v>0</v>
      </c>
      <c r="AV187" s="1">
        <f t="shared" si="242"/>
        <v>0</v>
      </c>
      <c r="AW187" s="1">
        <f t="shared" si="242"/>
        <v>0</v>
      </c>
      <c r="AX187" s="1">
        <f t="shared" si="242"/>
        <v>0</v>
      </c>
      <c r="AY187" s="1">
        <f t="shared" si="242"/>
        <v>0</v>
      </c>
      <c r="AZ187" s="1">
        <f t="shared" si="242"/>
        <v>0</v>
      </c>
      <c r="BA187" s="1">
        <f t="shared" si="242"/>
        <v>0</v>
      </c>
      <c r="BB187" s="1">
        <f t="shared" si="242"/>
        <v>0</v>
      </c>
      <c r="BC187" s="1">
        <f t="shared" si="242"/>
        <v>0</v>
      </c>
      <c r="BD187" s="1">
        <f t="shared" si="242"/>
        <v>0</v>
      </c>
      <c r="BE187" s="1">
        <f t="shared" si="242"/>
        <v>0</v>
      </c>
      <c r="BF187" s="1">
        <f t="shared" si="242"/>
        <v>0</v>
      </c>
      <c r="BG187" s="1">
        <f t="shared" si="242"/>
        <v>0</v>
      </c>
      <c r="BH187" s="1">
        <f t="shared" si="242"/>
        <v>0</v>
      </c>
      <c r="BI187" s="1">
        <f t="shared" si="242"/>
        <v>0</v>
      </c>
      <c r="BJ187" s="1">
        <f t="shared" si="242"/>
        <v>0</v>
      </c>
      <c r="BK187" s="1">
        <f t="shared" si="242"/>
        <v>0</v>
      </c>
      <c r="BL187" s="1">
        <f t="shared" si="242"/>
        <v>0</v>
      </c>
      <c r="BM187" s="1">
        <f t="shared" si="242"/>
        <v>0</v>
      </c>
      <c r="BN187" s="1">
        <f t="shared" si="242"/>
        <v>0</v>
      </c>
      <c r="BO187" s="1">
        <f t="shared" si="242"/>
        <v>0</v>
      </c>
      <c r="BP187" s="1">
        <f t="shared" si="242"/>
        <v>0</v>
      </c>
      <c r="BQ187" s="1">
        <f t="shared" si="242"/>
        <v>1</v>
      </c>
      <c r="BR187" s="1">
        <f t="shared" ref="BR187:EC187" si="243">BQ187+BR60-BR125</f>
        <v>1</v>
      </c>
      <c r="BS187" s="1">
        <f t="shared" si="243"/>
        <v>1</v>
      </c>
      <c r="BT187" s="1">
        <f t="shared" si="243"/>
        <v>1</v>
      </c>
      <c r="BU187" s="1">
        <f t="shared" si="243"/>
        <v>1</v>
      </c>
      <c r="BV187" s="1">
        <f t="shared" si="243"/>
        <v>1</v>
      </c>
      <c r="BW187" s="1">
        <f t="shared" si="243"/>
        <v>1</v>
      </c>
      <c r="BX187" s="1">
        <f t="shared" si="243"/>
        <v>1</v>
      </c>
      <c r="BY187" s="1">
        <f t="shared" si="243"/>
        <v>1</v>
      </c>
      <c r="BZ187" s="1">
        <f t="shared" si="243"/>
        <v>1</v>
      </c>
      <c r="CA187" s="1">
        <f t="shared" si="243"/>
        <v>1</v>
      </c>
      <c r="CB187" s="1">
        <f t="shared" si="243"/>
        <v>1</v>
      </c>
      <c r="CC187" s="1">
        <f t="shared" si="243"/>
        <v>1</v>
      </c>
      <c r="CD187" s="1">
        <f t="shared" si="243"/>
        <v>1</v>
      </c>
      <c r="CE187" s="1">
        <f t="shared" si="243"/>
        <v>1</v>
      </c>
      <c r="CF187" s="1">
        <f t="shared" si="243"/>
        <v>1</v>
      </c>
      <c r="CG187" s="1">
        <f t="shared" si="243"/>
        <v>1</v>
      </c>
      <c r="CH187" s="1">
        <f t="shared" si="243"/>
        <v>1</v>
      </c>
      <c r="CI187" s="1">
        <f t="shared" si="243"/>
        <v>1</v>
      </c>
      <c r="CJ187" s="1">
        <f t="shared" si="243"/>
        <v>1</v>
      </c>
      <c r="CK187" s="1">
        <f t="shared" si="243"/>
        <v>1</v>
      </c>
      <c r="CL187" s="1">
        <f t="shared" si="243"/>
        <v>1</v>
      </c>
      <c r="CM187" s="1">
        <f t="shared" si="243"/>
        <v>1</v>
      </c>
      <c r="CN187" s="1">
        <f t="shared" si="243"/>
        <v>1</v>
      </c>
      <c r="CO187" s="1">
        <f t="shared" si="243"/>
        <v>1</v>
      </c>
      <c r="CP187" s="1">
        <f t="shared" si="243"/>
        <v>1</v>
      </c>
      <c r="CQ187" s="1">
        <f t="shared" si="243"/>
        <v>1</v>
      </c>
      <c r="CR187" s="1">
        <f t="shared" si="243"/>
        <v>1</v>
      </c>
      <c r="CS187" s="1">
        <f t="shared" si="243"/>
        <v>1</v>
      </c>
      <c r="CT187" s="1">
        <f t="shared" si="243"/>
        <v>1</v>
      </c>
      <c r="CU187" s="1">
        <f t="shared" si="243"/>
        <v>1</v>
      </c>
      <c r="CV187" s="1">
        <f t="shared" si="243"/>
        <v>1</v>
      </c>
      <c r="CW187" s="1">
        <f t="shared" si="243"/>
        <v>1</v>
      </c>
      <c r="CX187" s="1">
        <f t="shared" si="243"/>
        <v>1</v>
      </c>
      <c r="CY187" s="1">
        <f t="shared" si="243"/>
        <v>1</v>
      </c>
      <c r="CZ187" s="1">
        <f t="shared" si="243"/>
        <v>1</v>
      </c>
      <c r="DA187" s="1">
        <f t="shared" si="243"/>
        <v>1</v>
      </c>
      <c r="DB187" s="1">
        <f t="shared" si="243"/>
        <v>1</v>
      </c>
      <c r="DC187" s="1">
        <f t="shared" si="243"/>
        <v>1</v>
      </c>
      <c r="DD187" s="1">
        <f t="shared" si="243"/>
        <v>1</v>
      </c>
      <c r="DE187" s="1">
        <f t="shared" si="243"/>
        <v>1</v>
      </c>
      <c r="DF187" s="1">
        <f t="shared" si="243"/>
        <v>1</v>
      </c>
      <c r="DG187" s="1">
        <f t="shared" si="243"/>
        <v>1</v>
      </c>
      <c r="DH187" s="1">
        <f t="shared" si="243"/>
        <v>1</v>
      </c>
      <c r="DI187" s="1">
        <f t="shared" si="243"/>
        <v>1</v>
      </c>
      <c r="DJ187" s="1">
        <f t="shared" si="243"/>
        <v>1</v>
      </c>
      <c r="DK187" s="1">
        <f t="shared" si="243"/>
        <v>1</v>
      </c>
      <c r="DL187" s="1">
        <f t="shared" si="243"/>
        <v>1</v>
      </c>
      <c r="DM187" s="1">
        <f t="shared" si="243"/>
        <v>1</v>
      </c>
      <c r="DN187" s="1">
        <f t="shared" si="243"/>
        <v>1</v>
      </c>
      <c r="DO187" s="1">
        <f t="shared" si="243"/>
        <v>1</v>
      </c>
      <c r="DP187" s="1">
        <f t="shared" si="243"/>
        <v>1</v>
      </c>
      <c r="DQ187" s="1">
        <f t="shared" si="243"/>
        <v>1</v>
      </c>
      <c r="DR187" s="1">
        <f t="shared" si="243"/>
        <v>1</v>
      </c>
      <c r="DS187" s="1">
        <f t="shared" si="243"/>
        <v>1</v>
      </c>
      <c r="DT187" s="1">
        <f t="shared" si="243"/>
        <v>1</v>
      </c>
      <c r="DU187" s="1">
        <f t="shared" si="243"/>
        <v>1</v>
      </c>
      <c r="DV187" s="1">
        <f t="shared" si="243"/>
        <v>1</v>
      </c>
      <c r="DW187" s="1">
        <f t="shared" si="243"/>
        <v>1</v>
      </c>
      <c r="DX187" s="1">
        <f t="shared" si="243"/>
        <v>1</v>
      </c>
      <c r="DY187" s="1">
        <f t="shared" si="243"/>
        <v>1</v>
      </c>
      <c r="DZ187" s="1">
        <f t="shared" si="243"/>
        <v>1</v>
      </c>
      <c r="EA187" s="1">
        <f t="shared" si="243"/>
        <v>1</v>
      </c>
      <c r="EB187" s="1">
        <f t="shared" si="243"/>
        <v>1</v>
      </c>
      <c r="EC187" s="1">
        <f t="shared" si="243"/>
        <v>1</v>
      </c>
      <c r="ED187" s="1">
        <f t="shared" ref="ED187:GO187" si="244">EC187+ED60-ED125</f>
        <v>1</v>
      </c>
      <c r="EE187" s="1">
        <f t="shared" si="244"/>
        <v>1</v>
      </c>
      <c r="EF187" s="1">
        <f t="shared" si="244"/>
        <v>1</v>
      </c>
      <c r="EG187" s="1">
        <f t="shared" si="244"/>
        <v>1</v>
      </c>
      <c r="EH187" s="1">
        <f t="shared" si="244"/>
        <v>1</v>
      </c>
      <c r="EI187" s="1">
        <f t="shared" si="244"/>
        <v>1</v>
      </c>
      <c r="EJ187" s="1">
        <f t="shared" si="244"/>
        <v>1</v>
      </c>
      <c r="EK187" s="1">
        <f t="shared" si="244"/>
        <v>1</v>
      </c>
      <c r="EL187" s="1">
        <f t="shared" si="244"/>
        <v>1</v>
      </c>
      <c r="EM187" s="1">
        <f t="shared" si="244"/>
        <v>1</v>
      </c>
      <c r="EN187" s="1">
        <f t="shared" si="244"/>
        <v>1</v>
      </c>
      <c r="EO187" s="1">
        <f t="shared" si="244"/>
        <v>1</v>
      </c>
      <c r="EP187" s="1">
        <f t="shared" si="244"/>
        <v>1</v>
      </c>
      <c r="EQ187" s="1">
        <f t="shared" si="244"/>
        <v>1</v>
      </c>
      <c r="ER187" s="1">
        <f t="shared" si="244"/>
        <v>1</v>
      </c>
      <c r="ES187" s="1">
        <f t="shared" si="244"/>
        <v>1</v>
      </c>
      <c r="ET187" s="1">
        <f t="shared" si="244"/>
        <v>1</v>
      </c>
      <c r="EU187" s="1">
        <f t="shared" si="244"/>
        <v>1</v>
      </c>
      <c r="EV187" s="1">
        <f t="shared" si="244"/>
        <v>1</v>
      </c>
      <c r="EW187" s="1">
        <f t="shared" si="244"/>
        <v>1</v>
      </c>
      <c r="EX187" s="1">
        <f t="shared" si="244"/>
        <v>1</v>
      </c>
      <c r="EY187" s="1">
        <f t="shared" si="244"/>
        <v>1</v>
      </c>
      <c r="EZ187" s="1">
        <f t="shared" si="244"/>
        <v>1</v>
      </c>
      <c r="FA187" s="1">
        <f t="shared" si="244"/>
        <v>1</v>
      </c>
      <c r="FB187" s="1">
        <f t="shared" si="244"/>
        <v>1</v>
      </c>
      <c r="FC187" s="1">
        <f t="shared" si="244"/>
        <v>1</v>
      </c>
      <c r="FD187" s="1">
        <f t="shared" si="244"/>
        <v>1</v>
      </c>
      <c r="FE187" s="1">
        <f t="shared" si="244"/>
        <v>1</v>
      </c>
      <c r="FF187" s="1">
        <f t="shared" si="244"/>
        <v>1</v>
      </c>
      <c r="FG187" s="1">
        <f t="shared" si="244"/>
        <v>1</v>
      </c>
      <c r="FH187" s="1">
        <f t="shared" si="244"/>
        <v>1</v>
      </c>
      <c r="FI187" s="1">
        <f t="shared" si="244"/>
        <v>1</v>
      </c>
      <c r="FJ187" s="1">
        <f t="shared" si="244"/>
        <v>1</v>
      </c>
      <c r="FK187" s="1">
        <f t="shared" si="244"/>
        <v>1</v>
      </c>
      <c r="FL187" s="1">
        <f t="shared" si="244"/>
        <v>1</v>
      </c>
      <c r="FM187" s="1">
        <f t="shared" si="244"/>
        <v>1</v>
      </c>
      <c r="FN187" s="1">
        <f t="shared" si="244"/>
        <v>1</v>
      </c>
      <c r="FO187" s="1">
        <f t="shared" si="244"/>
        <v>1</v>
      </c>
      <c r="FP187" s="1">
        <f t="shared" si="244"/>
        <v>1</v>
      </c>
      <c r="FQ187" s="1">
        <f t="shared" si="244"/>
        <v>1</v>
      </c>
      <c r="FR187" s="1">
        <f t="shared" si="244"/>
        <v>1</v>
      </c>
      <c r="FS187" s="1">
        <f t="shared" si="244"/>
        <v>1</v>
      </c>
      <c r="FT187" s="1">
        <f t="shared" si="244"/>
        <v>1</v>
      </c>
      <c r="FU187" s="1">
        <f t="shared" si="244"/>
        <v>1</v>
      </c>
      <c r="FV187" s="1">
        <f t="shared" si="244"/>
        <v>1</v>
      </c>
      <c r="FW187" s="1">
        <f t="shared" si="244"/>
        <v>1</v>
      </c>
      <c r="FX187" s="1">
        <f t="shared" si="244"/>
        <v>1</v>
      </c>
      <c r="FY187" s="1">
        <f t="shared" si="244"/>
        <v>1</v>
      </c>
      <c r="FZ187" s="1">
        <f t="shared" si="244"/>
        <v>1</v>
      </c>
      <c r="GA187" s="1">
        <f t="shared" si="244"/>
        <v>1</v>
      </c>
      <c r="GB187" s="1">
        <f t="shared" si="244"/>
        <v>1</v>
      </c>
      <c r="GC187" s="1">
        <f t="shared" si="244"/>
        <v>1</v>
      </c>
      <c r="GD187" s="1">
        <f t="shared" si="244"/>
        <v>1</v>
      </c>
      <c r="GE187" s="1">
        <f t="shared" si="244"/>
        <v>1</v>
      </c>
      <c r="GF187" s="1">
        <f t="shared" si="244"/>
        <v>1</v>
      </c>
      <c r="GG187" s="1">
        <f t="shared" si="244"/>
        <v>1</v>
      </c>
      <c r="GH187" s="1">
        <f t="shared" si="244"/>
        <v>1</v>
      </c>
      <c r="GI187" s="1">
        <f t="shared" si="244"/>
        <v>1</v>
      </c>
      <c r="GJ187" s="1">
        <f t="shared" si="244"/>
        <v>1</v>
      </c>
      <c r="GK187" s="1">
        <f t="shared" si="244"/>
        <v>1</v>
      </c>
      <c r="GL187" s="1">
        <f t="shared" si="244"/>
        <v>1</v>
      </c>
      <c r="GM187" s="1">
        <f t="shared" si="244"/>
        <v>1</v>
      </c>
      <c r="GN187" s="1">
        <f t="shared" si="244"/>
        <v>1</v>
      </c>
      <c r="GO187" s="1">
        <f t="shared" si="244"/>
        <v>1</v>
      </c>
      <c r="GP187" s="1">
        <f t="shared" ref="GP187:GY187" si="245">GO187+GP60-GP125</f>
        <v>1</v>
      </c>
      <c r="GQ187" s="1">
        <f t="shared" si="245"/>
        <v>1</v>
      </c>
      <c r="GR187" s="1">
        <f t="shared" si="245"/>
        <v>1</v>
      </c>
      <c r="GS187" s="1">
        <f t="shared" si="245"/>
        <v>1</v>
      </c>
      <c r="GT187" s="1">
        <f t="shared" si="245"/>
        <v>1</v>
      </c>
      <c r="GU187" s="1">
        <f t="shared" si="245"/>
        <v>1</v>
      </c>
      <c r="GV187" s="1">
        <f t="shared" si="245"/>
        <v>1</v>
      </c>
      <c r="GW187" s="1">
        <f t="shared" si="245"/>
        <v>1</v>
      </c>
      <c r="GX187" s="1">
        <f t="shared" si="245"/>
        <v>1</v>
      </c>
      <c r="GY187" s="1">
        <f t="shared" si="245"/>
        <v>1</v>
      </c>
    </row>
    <row r="188" spans="1:207" hidden="1">
      <c r="A188" s="4" t="s">
        <v>937</v>
      </c>
      <c r="B188" s="3">
        <f t="shared" si="185"/>
        <v>46212127</v>
      </c>
      <c r="C188" s="3" t="str">
        <f t="shared" si="185"/>
        <v>Q.PEAK DUO BLK G6P+/HL</v>
      </c>
      <c r="D188" s="2" t="str">
        <f t="shared" si="185"/>
        <v>335</v>
      </c>
      <c r="E188" s="1">
        <f t="shared" si="148"/>
        <v>0</v>
      </c>
      <c r="F188" s="1">
        <f t="shared" ref="F188:BQ188" si="246">E188+F61-F126</f>
        <v>0</v>
      </c>
      <c r="G188" s="1">
        <f t="shared" si="246"/>
        <v>0</v>
      </c>
      <c r="H188" s="1">
        <f t="shared" si="246"/>
        <v>0</v>
      </c>
      <c r="I188" s="1">
        <f t="shared" si="246"/>
        <v>0</v>
      </c>
      <c r="J188" s="1">
        <f t="shared" si="246"/>
        <v>0</v>
      </c>
      <c r="K188" s="1">
        <f t="shared" si="246"/>
        <v>0</v>
      </c>
      <c r="L188" s="1">
        <f t="shared" si="246"/>
        <v>0</v>
      </c>
      <c r="M188" s="1">
        <f t="shared" si="246"/>
        <v>0</v>
      </c>
      <c r="N188" s="1">
        <f t="shared" si="246"/>
        <v>0</v>
      </c>
      <c r="O188" s="1">
        <f t="shared" si="246"/>
        <v>0</v>
      </c>
      <c r="P188" s="1">
        <f t="shared" si="246"/>
        <v>0</v>
      </c>
      <c r="Q188" s="1">
        <f t="shared" si="246"/>
        <v>0</v>
      </c>
      <c r="R188" s="1">
        <f t="shared" si="246"/>
        <v>0</v>
      </c>
      <c r="S188" s="1">
        <f t="shared" si="246"/>
        <v>0</v>
      </c>
      <c r="T188" s="1">
        <f t="shared" si="246"/>
        <v>0</v>
      </c>
      <c r="U188" s="1">
        <f t="shared" si="246"/>
        <v>0</v>
      </c>
      <c r="V188" s="1">
        <f t="shared" si="246"/>
        <v>0</v>
      </c>
      <c r="W188" s="1">
        <f t="shared" si="246"/>
        <v>0</v>
      </c>
      <c r="X188" s="1">
        <f t="shared" si="246"/>
        <v>0</v>
      </c>
      <c r="Y188" s="1">
        <f t="shared" si="246"/>
        <v>0</v>
      </c>
      <c r="Z188" s="1">
        <f t="shared" si="246"/>
        <v>0</v>
      </c>
      <c r="AA188" s="1">
        <f t="shared" si="246"/>
        <v>0</v>
      </c>
      <c r="AB188" s="1">
        <f t="shared" si="246"/>
        <v>0</v>
      </c>
      <c r="AC188" s="1">
        <f t="shared" si="246"/>
        <v>0</v>
      </c>
      <c r="AD188" s="1">
        <f t="shared" si="246"/>
        <v>0</v>
      </c>
      <c r="AE188" s="1">
        <f t="shared" si="246"/>
        <v>0</v>
      </c>
      <c r="AF188" s="1">
        <f t="shared" si="246"/>
        <v>0</v>
      </c>
      <c r="AG188" s="1">
        <f t="shared" si="246"/>
        <v>0</v>
      </c>
      <c r="AH188" s="1">
        <f t="shared" si="246"/>
        <v>0</v>
      </c>
      <c r="AI188" s="1">
        <f t="shared" si="246"/>
        <v>0</v>
      </c>
      <c r="AJ188" s="1">
        <f t="shared" si="246"/>
        <v>0</v>
      </c>
      <c r="AK188" s="1">
        <f t="shared" si="246"/>
        <v>0</v>
      </c>
      <c r="AL188" s="1">
        <f t="shared" si="246"/>
        <v>0</v>
      </c>
      <c r="AM188" s="1">
        <f t="shared" si="246"/>
        <v>0</v>
      </c>
      <c r="AN188" s="1">
        <f t="shared" si="246"/>
        <v>0</v>
      </c>
      <c r="AO188" s="1">
        <f t="shared" si="246"/>
        <v>0</v>
      </c>
      <c r="AP188" s="1">
        <f t="shared" si="246"/>
        <v>0</v>
      </c>
      <c r="AQ188" s="1">
        <f t="shared" si="246"/>
        <v>0</v>
      </c>
      <c r="AR188" s="1">
        <f t="shared" si="246"/>
        <v>0</v>
      </c>
      <c r="AS188" s="1">
        <f t="shared" si="246"/>
        <v>0</v>
      </c>
      <c r="AT188" s="1">
        <f t="shared" si="246"/>
        <v>0</v>
      </c>
      <c r="AU188" s="1">
        <f t="shared" si="246"/>
        <v>0</v>
      </c>
      <c r="AV188" s="1">
        <f t="shared" si="246"/>
        <v>0</v>
      </c>
      <c r="AW188" s="1">
        <f t="shared" si="246"/>
        <v>0</v>
      </c>
      <c r="AX188" s="1">
        <f t="shared" si="246"/>
        <v>0</v>
      </c>
      <c r="AY188" s="1">
        <f t="shared" si="246"/>
        <v>0</v>
      </c>
      <c r="AZ188" s="1">
        <f t="shared" si="246"/>
        <v>0</v>
      </c>
      <c r="BA188" s="1">
        <f t="shared" si="246"/>
        <v>0</v>
      </c>
      <c r="BB188" s="1">
        <f t="shared" si="246"/>
        <v>0</v>
      </c>
      <c r="BC188" s="1">
        <f t="shared" si="246"/>
        <v>0</v>
      </c>
      <c r="BD188" s="1">
        <f t="shared" si="246"/>
        <v>0</v>
      </c>
      <c r="BE188" s="1">
        <f t="shared" si="246"/>
        <v>0</v>
      </c>
      <c r="BF188" s="1">
        <f t="shared" si="246"/>
        <v>0</v>
      </c>
      <c r="BG188" s="1">
        <f t="shared" si="246"/>
        <v>0</v>
      </c>
      <c r="BH188" s="1">
        <f t="shared" si="246"/>
        <v>0</v>
      </c>
      <c r="BI188" s="1">
        <f t="shared" si="246"/>
        <v>0</v>
      </c>
      <c r="BJ188" s="1">
        <f t="shared" si="246"/>
        <v>0</v>
      </c>
      <c r="BK188" s="1">
        <f t="shared" si="246"/>
        <v>0</v>
      </c>
      <c r="BL188" s="1">
        <f t="shared" si="246"/>
        <v>0</v>
      </c>
      <c r="BM188" s="1">
        <f t="shared" si="246"/>
        <v>0</v>
      </c>
      <c r="BN188" s="1">
        <f t="shared" si="246"/>
        <v>0</v>
      </c>
      <c r="BO188" s="1">
        <f t="shared" si="246"/>
        <v>0</v>
      </c>
      <c r="BP188" s="1">
        <f t="shared" si="246"/>
        <v>0</v>
      </c>
      <c r="BQ188" s="1">
        <f t="shared" si="246"/>
        <v>3</v>
      </c>
      <c r="BR188" s="1">
        <f t="shared" ref="BR188:EC188" si="247">BQ188+BR61-BR126</f>
        <v>3</v>
      </c>
      <c r="BS188" s="1">
        <f t="shared" si="247"/>
        <v>3</v>
      </c>
      <c r="BT188" s="1">
        <f t="shared" si="247"/>
        <v>3</v>
      </c>
      <c r="BU188" s="1">
        <f t="shared" si="247"/>
        <v>3</v>
      </c>
      <c r="BV188" s="1">
        <f t="shared" si="247"/>
        <v>3</v>
      </c>
      <c r="BW188" s="1">
        <f t="shared" si="247"/>
        <v>3</v>
      </c>
      <c r="BX188" s="1">
        <f t="shared" si="247"/>
        <v>3</v>
      </c>
      <c r="BY188" s="1">
        <f t="shared" si="247"/>
        <v>3</v>
      </c>
      <c r="BZ188" s="1">
        <f t="shared" si="247"/>
        <v>3</v>
      </c>
      <c r="CA188" s="1">
        <f t="shared" si="247"/>
        <v>3</v>
      </c>
      <c r="CB188" s="1">
        <f t="shared" si="247"/>
        <v>3</v>
      </c>
      <c r="CC188" s="1">
        <f t="shared" si="247"/>
        <v>3</v>
      </c>
      <c r="CD188" s="1">
        <f t="shared" si="247"/>
        <v>3</v>
      </c>
      <c r="CE188" s="1">
        <f t="shared" si="247"/>
        <v>3</v>
      </c>
      <c r="CF188" s="1">
        <f t="shared" si="247"/>
        <v>3</v>
      </c>
      <c r="CG188" s="1">
        <f t="shared" si="247"/>
        <v>3</v>
      </c>
      <c r="CH188" s="1">
        <f t="shared" si="247"/>
        <v>3</v>
      </c>
      <c r="CI188" s="1">
        <f t="shared" si="247"/>
        <v>3</v>
      </c>
      <c r="CJ188" s="1">
        <f t="shared" si="247"/>
        <v>3</v>
      </c>
      <c r="CK188" s="1">
        <f t="shared" si="247"/>
        <v>3</v>
      </c>
      <c r="CL188" s="1">
        <f t="shared" si="247"/>
        <v>3</v>
      </c>
      <c r="CM188" s="1">
        <f t="shared" si="247"/>
        <v>3</v>
      </c>
      <c r="CN188" s="1">
        <f t="shared" si="247"/>
        <v>3</v>
      </c>
      <c r="CO188" s="1">
        <f t="shared" si="247"/>
        <v>3</v>
      </c>
      <c r="CP188" s="1">
        <f t="shared" si="247"/>
        <v>3</v>
      </c>
      <c r="CQ188" s="1">
        <f t="shared" si="247"/>
        <v>3</v>
      </c>
      <c r="CR188" s="1">
        <f t="shared" si="247"/>
        <v>3</v>
      </c>
      <c r="CS188" s="1">
        <f t="shared" si="247"/>
        <v>3</v>
      </c>
      <c r="CT188" s="1">
        <f t="shared" si="247"/>
        <v>3</v>
      </c>
      <c r="CU188" s="1">
        <f t="shared" si="247"/>
        <v>3</v>
      </c>
      <c r="CV188" s="1">
        <f t="shared" si="247"/>
        <v>3</v>
      </c>
      <c r="CW188" s="1">
        <f t="shared" si="247"/>
        <v>3</v>
      </c>
      <c r="CX188" s="1">
        <f t="shared" si="247"/>
        <v>3</v>
      </c>
      <c r="CY188" s="1">
        <f t="shared" si="247"/>
        <v>3</v>
      </c>
      <c r="CZ188" s="1">
        <f t="shared" si="247"/>
        <v>3</v>
      </c>
      <c r="DA188" s="1">
        <f t="shared" si="247"/>
        <v>3</v>
      </c>
      <c r="DB188" s="1">
        <f t="shared" si="247"/>
        <v>3</v>
      </c>
      <c r="DC188" s="1">
        <f t="shared" si="247"/>
        <v>3</v>
      </c>
      <c r="DD188" s="1">
        <f t="shared" si="247"/>
        <v>3</v>
      </c>
      <c r="DE188" s="1">
        <f t="shared" si="247"/>
        <v>3</v>
      </c>
      <c r="DF188" s="1">
        <f t="shared" si="247"/>
        <v>3</v>
      </c>
      <c r="DG188" s="1">
        <f t="shared" si="247"/>
        <v>3</v>
      </c>
      <c r="DH188" s="1">
        <f t="shared" si="247"/>
        <v>3</v>
      </c>
      <c r="DI188" s="1">
        <f t="shared" si="247"/>
        <v>3</v>
      </c>
      <c r="DJ188" s="1">
        <f t="shared" si="247"/>
        <v>3</v>
      </c>
      <c r="DK188" s="1">
        <f t="shared" si="247"/>
        <v>3</v>
      </c>
      <c r="DL188" s="1">
        <f t="shared" si="247"/>
        <v>3</v>
      </c>
      <c r="DM188" s="1">
        <f t="shared" si="247"/>
        <v>3</v>
      </c>
      <c r="DN188" s="1">
        <f t="shared" si="247"/>
        <v>3</v>
      </c>
      <c r="DO188" s="1">
        <f t="shared" si="247"/>
        <v>3</v>
      </c>
      <c r="DP188" s="1">
        <f t="shared" si="247"/>
        <v>3</v>
      </c>
      <c r="DQ188" s="1">
        <f t="shared" si="247"/>
        <v>3</v>
      </c>
      <c r="DR188" s="1">
        <f t="shared" si="247"/>
        <v>3</v>
      </c>
      <c r="DS188" s="1">
        <f t="shared" si="247"/>
        <v>3</v>
      </c>
      <c r="DT188" s="1">
        <f t="shared" si="247"/>
        <v>3</v>
      </c>
      <c r="DU188" s="1">
        <f t="shared" si="247"/>
        <v>3</v>
      </c>
      <c r="DV188" s="1">
        <f t="shared" si="247"/>
        <v>3</v>
      </c>
      <c r="DW188" s="1">
        <f t="shared" si="247"/>
        <v>3</v>
      </c>
      <c r="DX188" s="1">
        <f t="shared" si="247"/>
        <v>3</v>
      </c>
      <c r="DY188" s="1">
        <f t="shared" si="247"/>
        <v>3</v>
      </c>
      <c r="DZ188" s="1">
        <f t="shared" si="247"/>
        <v>3</v>
      </c>
      <c r="EA188" s="1">
        <f t="shared" si="247"/>
        <v>3</v>
      </c>
      <c r="EB188" s="1">
        <f t="shared" si="247"/>
        <v>3</v>
      </c>
      <c r="EC188" s="1">
        <f t="shared" si="247"/>
        <v>3</v>
      </c>
      <c r="ED188" s="1">
        <f t="shared" ref="ED188:GO188" si="248">EC188+ED61-ED126</f>
        <v>3</v>
      </c>
      <c r="EE188" s="1">
        <f t="shared" si="248"/>
        <v>3</v>
      </c>
      <c r="EF188" s="1">
        <f t="shared" si="248"/>
        <v>3</v>
      </c>
      <c r="EG188" s="1">
        <f t="shared" si="248"/>
        <v>3</v>
      </c>
      <c r="EH188" s="1">
        <f t="shared" si="248"/>
        <v>3</v>
      </c>
      <c r="EI188" s="1">
        <f t="shared" si="248"/>
        <v>3</v>
      </c>
      <c r="EJ188" s="1">
        <f t="shared" si="248"/>
        <v>3</v>
      </c>
      <c r="EK188" s="1">
        <f t="shared" si="248"/>
        <v>3</v>
      </c>
      <c r="EL188" s="1">
        <f t="shared" si="248"/>
        <v>3</v>
      </c>
      <c r="EM188" s="1">
        <f t="shared" si="248"/>
        <v>3</v>
      </c>
      <c r="EN188" s="1">
        <f t="shared" si="248"/>
        <v>3</v>
      </c>
      <c r="EO188" s="1">
        <f t="shared" si="248"/>
        <v>3</v>
      </c>
      <c r="EP188" s="1">
        <f t="shared" si="248"/>
        <v>3</v>
      </c>
      <c r="EQ188" s="1">
        <f t="shared" si="248"/>
        <v>3</v>
      </c>
      <c r="ER188" s="1">
        <f t="shared" si="248"/>
        <v>3</v>
      </c>
      <c r="ES188" s="1">
        <f t="shared" si="248"/>
        <v>3</v>
      </c>
      <c r="ET188" s="1">
        <f t="shared" si="248"/>
        <v>3</v>
      </c>
      <c r="EU188" s="1">
        <f t="shared" si="248"/>
        <v>3</v>
      </c>
      <c r="EV188" s="1">
        <f t="shared" si="248"/>
        <v>3</v>
      </c>
      <c r="EW188" s="1">
        <f t="shared" si="248"/>
        <v>3</v>
      </c>
      <c r="EX188" s="1">
        <f t="shared" si="248"/>
        <v>3</v>
      </c>
      <c r="EY188" s="1">
        <f t="shared" si="248"/>
        <v>3</v>
      </c>
      <c r="EZ188" s="1">
        <f t="shared" si="248"/>
        <v>3</v>
      </c>
      <c r="FA188" s="1">
        <f t="shared" si="248"/>
        <v>3</v>
      </c>
      <c r="FB188" s="1">
        <f t="shared" si="248"/>
        <v>3</v>
      </c>
      <c r="FC188" s="1">
        <f t="shared" si="248"/>
        <v>3</v>
      </c>
      <c r="FD188" s="1">
        <f t="shared" si="248"/>
        <v>3</v>
      </c>
      <c r="FE188" s="1">
        <f t="shared" si="248"/>
        <v>3</v>
      </c>
      <c r="FF188" s="1">
        <f t="shared" si="248"/>
        <v>3</v>
      </c>
      <c r="FG188" s="1">
        <f t="shared" si="248"/>
        <v>3</v>
      </c>
      <c r="FH188" s="1">
        <f t="shared" si="248"/>
        <v>3</v>
      </c>
      <c r="FI188" s="1">
        <f t="shared" si="248"/>
        <v>3</v>
      </c>
      <c r="FJ188" s="1">
        <f t="shared" si="248"/>
        <v>3</v>
      </c>
      <c r="FK188" s="1">
        <f t="shared" si="248"/>
        <v>3</v>
      </c>
      <c r="FL188" s="1">
        <f t="shared" si="248"/>
        <v>3</v>
      </c>
      <c r="FM188" s="1">
        <f t="shared" si="248"/>
        <v>3</v>
      </c>
      <c r="FN188" s="1">
        <f t="shared" si="248"/>
        <v>3</v>
      </c>
      <c r="FO188" s="1">
        <f t="shared" si="248"/>
        <v>3</v>
      </c>
      <c r="FP188" s="1">
        <f t="shared" si="248"/>
        <v>3</v>
      </c>
      <c r="FQ188" s="1">
        <f t="shared" si="248"/>
        <v>3</v>
      </c>
      <c r="FR188" s="1">
        <f t="shared" si="248"/>
        <v>3</v>
      </c>
      <c r="FS188" s="1">
        <f t="shared" si="248"/>
        <v>3</v>
      </c>
      <c r="FT188" s="1">
        <f t="shared" si="248"/>
        <v>3</v>
      </c>
      <c r="FU188" s="1">
        <f t="shared" si="248"/>
        <v>3</v>
      </c>
      <c r="FV188" s="1">
        <f t="shared" si="248"/>
        <v>3</v>
      </c>
      <c r="FW188" s="1">
        <f t="shared" si="248"/>
        <v>3</v>
      </c>
      <c r="FX188" s="1">
        <f t="shared" si="248"/>
        <v>3</v>
      </c>
      <c r="FY188" s="1">
        <f t="shared" si="248"/>
        <v>3</v>
      </c>
      <c r="FZ188" s="1">
        <f t="shared" si="248"/>
        <v>3</v>
      </c>
      <c r="GA188" s="1">
        <f t="shared" si="248"/>
        <v>3</v>
      </c>
      <c r="GB188" s="1">
        <f t="shared" si="248"/>
        <v>3</v>
      </c>
      <c r="GC188" s="1">
        <f t="shared" si="248"/>
        <v>3</v>
      </c>
      <c r="GD188" s="1">
        <f t="shared" si="248"/>
        <v>3</v>
      </c>
      <c r="GE188" s="1">
        <f t="shared" si="248"/>
        <v>3</v>
      </c>
      <c r="GF188" s="1">
        <f t="shared" si="248"/>
        <v>3</v>
      </c>
      <c r="GG188" s="1">
        <f t="shared" si="248"/>
        <v>3</v>
      </c>
      <c r="GH188" s="1">
        <f t="shared" si="248"/>
        <v>3</v>
      </c>
      <c r="GI188" s="1">
        <f t="shared" si="248"/>
        <v>3</v>
      </c>
      <c r="GJ188" s="1">
        <f t="shared" si="248"/>
        <v>3</v>
      </c>
      <c r="GK188" s="1">
        <f t="shared" si="248"/>
        <v>3</v>
      </c>
      <c r="GL188" s="1">
        <f t="shared" si="248"/>
        <v>3</v>
      </c>
      <c r="GM188" s="1">
        <f t="shared" si="248"/>
        <v>3</v>
      </c>
      <c r="GN188" s="1">
        <f t="shared" si="248"/>
        <v>3</v>
      </c>
      <c r="GO188" s="1">
        <f t="shared" si="248"/>
        <v>3</v>
      </c>
      <c r="GP188" s="1">
        <f t="shared" ref="GP188:GY188" si="249">GO188+GP61-GP126</f>
        <v>3</v>
      </c>
      <c r="GQ188" s="1">
        <f t="shared" si="249"/>
        <v>3</v>
      </c>
      <c r="GR188" s="1">
        <f t="shared" si="249"/>
        <v>3</v>
      </c>
      <c r="GS188" s="1">
        <f t="shared" si="249"/>
        <v>3</v>
      </c>
      <c r="GT188" s="1">
        <f t="shared" si="249"/>
        <v>3</v>
      </c>
      <c r="GU188" s="1">
        <f t="shared" si="249"/>
        <v>3</v>
      </c>
      <c r="GV188" s="1">
        <f t="shared" si="249"/>
        <v>3</v>
      </c>
      <c r="GW188" s="1">
        <f t="shared" si="249"/>
        <v>3</v>
      </c>
      <c r="GX188" s="1">
        <f t="shared" si="249"/>
        <v>3</v>
      </c>
      <c r="GY188" s="1">
        <f t="shared" si="249"/>
        <v>3</v>
      </c>
    </row>
    <row r="189" spans="1:207" hidden="1">
      <c r="A189" s="4" t="s">
        <v>937</v>
      </c>
      <c r="B189" s="3">
        <f t="shared" si="185"/>
        <v>46220128</v>
      </c>
      <c r="C189" s="3" t="str">
        <f t="shared" si="185"/>
        <v>Q.PEAK DUO BLK G6P+/HL</v>
      </c>
      <c r="D189" s="2" t="str">
        <f t="shared" si="185"/>
        <v>340</v>
      </c>
      <c r="E189" s="1">
        <f t="shared" si="148"/>
        <v>0</v>
      </c>
      <c r="F189" s="1">
        <f t="shared" ref="F189:BQ189" si="250">E189+F62-F127</f>
        <v>0</v>
      </c>
      <c r="G189" s="1">
        <f t="shared" si="250"/>
        <v>0</v>
      </c>
      <c r="H189" s="1">
        <f t="shared" si="250"/>
        <v>0</v>
      </c>
      <c r="I189" s="1">
        <f t="shared" si="250"/>
        <v>0</v>
      </c>
      <c r="J189" s="1">
        <f t="shared" si="250"/>
        <v>0</v>
      </c>
      <c r="K189" s="1">
        <f t="shared" si="250"/>
        <v>0</v>
      </c>
      <c r="L189" s="1">
        <f t="shared" si="250"/>
        <v>0</v>
      </c>
      <c r="M189" s="1">
        <f t="shared" si="250"/>
        <v>0</v>
      </c>
      <c r="N189" s="1">
        <f t="shared" si="250"/>
        <v>0</v>
      </c>
      <c r="O189" s="1">
        <f t="shared" si="250"/>
        <v>0</v>
      </c>
      <c r="P189" s="1">
        <f t="shared" si="250"/>
        <v>0</v>
      </c>
      <c r="Q189" s="1">
        <f t="shared" si="250"/>
        <v>0</v>
      </c>
      <c r="R189" s="1">
        <f t="shared" si="250"/>
        <v>0</v>
      </c>
      <c r="S189" s="1">
        <f t="shared" si="250"/>
        <v>0</v>
      </c>
      <c r="T189" s="1">
        <f t="shared" si="250"/>
        <v>0</v>
      </c>
      <c r="U189" s="1">
        <f t="shared" si="250"/>
        <v>0</v>
      </c>
      <c r="V189" s="1">
        <f t="shared" si="250"/>
        <v>0</v>
      </c>
      <c r="W189" s="1">
        <f t="shared" si="250"/>
        <v>0</v>
      </c>
      <c r="X189" s="1">
        <f t="shared" si="250"/>
        <v>0</v>
      </c>
      <c r="Y189" s="1">
        <f t="shared" si="250"/>
        <v>0</v>
      </c>
      <c r="Z189" s="1">
        <f t="shared" si="250"/>
        <v>0</v>
      </c>
      <c r="AA189" s="1">
        <f t="shared" si="250"/>
        <v>0</v>
      </c>
      <c r="AB189" s="1">
        <f t="shared" si="250"/>
        <v>0</v>
      </c>
      <c r="AC189" s="1">
        <f t="shared" si="250"/>
        <v>0</v>
      </c>
      <c r="AD189" s="1">
        <f t="shared" si="250"/>
        <v>0</v>
      </c>
      <c r="AE189" s="1">
        <f t="shared" si="250"/>
        <v>0</v>
      </c>
      <c r="AF189" s="1">
        <f t="shared" si="250"/>
        <v>0</v>
      </c>
      <c r="AG189" s="1">
        <f t="shared" si="250"/>
        <v>0</v>
      </c>
      <c r="AH189" s="1">
        <f t="shared" si="250"/>
        <v>0</v>
      </c>
      <c r="AI189" s="1">
        <f t="shared" si="250"/>
        <v>0</v>
      </c>
      <c r="AJ189" s="1">
        <f t="shared" si="250"/>
        <v>0</v>
      </c>
      <c r="AK189" s="1">
        <f t="shared" si="250"/>
        <v>0</v>
      </c>
      <c r="AL189" s="1">
        <f t="shared" si="250"/>
        <v>0</v>
      </c>
      <c r="AM189" s="1">
        <f t="shared" si="250"/>
        <v>0</v>
      </c>
      <c r="AN189" s="1">
        <f t="shared" si="250"/>
        <v>0</v>
      </c>
      <c r="AO189" s="1">
        <f t="shared" si="250"/>
        <v>0</v>
      </c>
      <c r="AP189" s="1">
        <f t="shared" si="250"/>
        <v>0</v>
      </c>
      <c r="AQ189" s="1">
        <f t="shared" si="250"/>
        <v>0</v>
      </c>
      <c r="AR189" s="1">
        <f t="shared" si="250"/>
        <v>0</v>
      </c>
      <c r="AS189" s="1">
        <f t="shared" si="250"/>
        <v>0</v>
      </c>
      <c r="AT189" s="1">
        <f t="shared" si="250"/>
        <v>0</v>
      </c>
      <c r="AU189" s="1">
        <f t="shared" si="250"/>
        <v>0</v>
      </c>
      <c r="AV189" s="1">
        <f t="shared" si="250"/>
        <v>0</v>
      </c>
      <c r="AW189" s="1">
        <f t="shared" si="250"/>
        <v>0</v>
      </c>
      <c r="AX189" s="1">
        <f t="shared" si="250"/>
        <v>0</v>
      </c>
      <c r="AY189" s="1">
        <f t="shared" si="250"/>
        <v>0</v>
      </c>
      <c r="AZ189" s="1">
        <f t="shared" si="250"/>
        <v>0</v>
      </c>
      <c r="BA189" s="1">
        <f t="shared" si="250"/>
        <v>0</v>
      </c>
      <c r="BB189" s="1">
        <f t="shared" si="250"/>
        <v>0</v>
      </c>
      <c r="BC189" s="1">
        <f t="shared" si="250"/>
        <v>0</v>
      </c>
      <c r="BD189" s="1">
        <f t="shared" si="250"/>
        <v>0</v>
      </c>
      <c r="BE189" s="1">
        <f t="shared" si="250"/>
        <v>0</v>
      </c>
      <c r="BF189" s="1">
        <f t="shared" si="250"/>
        <v>0</v>
      </c>
      <c r="BG189" s="1">
        <f t="shared" si="250"/>
        <v>0</v>
      </c>
      <c r="BH189" s="1">
        <f t="shared" si="250"/>
        <v>0</v>
      </c>
      <c r="BI189" s="1">
        <f t="shared" si="250"/>
        <v>0</v>
      </c>
      <c r="BJ189" s="1">
        <f t="shared" si="250"/>
        <v>0</v>
      </c>
      <c r="BK189" s="1">
        <f t="shared" si="250"/>
        <v>0</v>
      </c>
      <c r="BL189" s="1">
        <f t="shared" si="250"/>
        <v>0</v>
      </c>
      <c r="BM189" s="1">
        <f t="shared" si="250"/>
        <v>0</v>
      </c>
      <c r="BN189" s="1">
        <f t="shared" si="250"/>
        <v>0</v>
      </c>
      <c r="BO189" s="1">
        <f t="shared" si="250"/>
        <v>0</v>
      </c>
      <c r="BP189" s="1">
        <f t="shared" si="250"/>
        <v>0</v>
      </c>
      <c r="BQ189" s="1">
        <f t="shared" si="250"/>
        <v>2</v>
      </c>
      <c r="BR189" s="1">
        <f t="shared" ref="BR189:EC189" si="251">BQ189+BR62-BR127</f>
        <v>2</v>
      </c>
      <c r="BS189" s="1">
        <f t="shared" si="251"/>
        <v>2</v>
      </c>
      <c r="BT189" s="1">
        <f t="shared" si="251"/>
        <v>2</v>
      </c>
      <c r="BU189" s="1">
        <f t="shared" si="251"/>
        <v>2</v>
      </c>
      <c r="BV189" s="1">
        <f t="shared" si="251"/>
        <v>2</v>
      </c>
      <c r="BW189" s="1">
        <f t="shared" si="251"/>
        <v>2</v>
      </c>
      <c r="BX189" s="1">
        <f t="shared" si="251"/>
        <v>2</v>
      </c>
      <c r="BY189" s="1">
        <f t="shared" si="251"/>
        <v>2</v>
      </c>
      <c r="BZ189" s="1">
        <f t="shared" si="251"/>
        <v>2</v>
      </c>
      <c r="CA189" s="1">
        <f t="shared" si="251"/>
        <v>2</v>
      </c>
      <c r="CB189" s="1">
        <f t="shared" si="251"/>
        <v>2</v>
      </c>
      <c r="CC189" s="1">
        <f t="shared" si="251"/>
        <v>2</v>
      </c>
      <c r="CD189" s="1">
        <f t="shared" si="251"/>
        <v>2</v>
      </c>
      <c r="CE189" s="1">
        <f t="shared" si="251"/>
        <v>2</v>
      </c>
      <c r="CF189" s="1">
        <f t="shared" si="251"/>
        <v>2</v>
      </c>
      <c r="CG189" s="1">
        <f t="shared" si="251"/>
        <v>2</v>
      </c>
      <c r="CH189" s="1">
        <f t="shared" si="251"/>
        <v>2</v>
      </c>
      <c r="CI189" s="1">
        <f t="shared" si="251"/>
        <v>2</v>
      </c>
      <c r="CJ189" s="1">
        <f t="shared" si="251"/>
        <v>2</v>
      </c>
      <c r="CK189" s="1">
        <f t="shared" si="251"/>
        <v>2</v>
      </c>
      <c r="CL189" s="1">
        <f t="shared" si="251"/>
        <v>2</v>
      </c>
      <c r="CM189" s="1">
        <f t="shared" si="251"/>
        <v>2</v>
      </c>
      <c r="CN189" s="1">
        <f t="shared" si="251"/>
        <v>2</v>
      </c>
      <c r="CO189" s="1">
        <f t="shared" si="251"/>
        <v>2</v>
      </c>
      <c r="CP189" s="1">
        <f t="shared" si="251"/>
        <v>2</v>
      </c>
      <c r="CQ189" s="1">
        <f t="shared" si="251"/>
        <v>2</v>
      </c>
      <c r="CR189" s="1">
        <f t="shared" si="251"/>
        <v>2</v>
      </c>
      <c r="CS189" s="1">
        <f t="shared" si="251"/>
        <v>2</v>
      </c>
      <c r="CT189" s="1">
        <f t="shared" si="251"/>
        <v>2</v>
      </c>
      <c r="CU189" s="1">
        <f t="shared" si="251"/>
        <v>2</v>
      </c>
      <c r="CV189" s="1">
        <f t="shared" si="251"/>
        <v>2</v>
      </c>
      <c r="CW189" s="1">
        <f t="shared" si="251"/>
        <v>2</v>
      </c>
      <c r="CX189" s="1">
        <f t="shared" si="251"/>
        <v>2</v>
      </c>
      <c r="CY189" s="1">
        <f t="shared" si="251"/>
        <v>2</v>
      </c>
      <c r="CZ189" s="1">
        <f t="shared" si="251"/>
        <v>2</v>
      </c>
      <c r="DA189" s="1">
        <f t="shared" si="251"/>
        <v>2</v>
      </c>
      <c r="DB189" s="1">
        <f t="shared" si="251"/>
        <v>2</v>
      </c>
      <c r="DC189" s="1">
        <f t="shared" si="251"/>
        <v>2</v>
      </c>
      <c r="DD189" s="1">
        <f t="shared" si="251"/>
        <v>2</v>
      </c>
      <c r="DE189" s="1">
        <f t="shared" si="251"/>
        <v>2</v>
      </c>
      <c r="DF189" s="1">
        <f t="shared" si="251"/>
        <v>2</v>
      </c>
      <c r="DG189" s="1">
        <f t="shared" si="251"/>
        <v>2</v>
      </c>
      <c r="DH189" s="1">
        <f t="shared" si="251"/>
        <v>2</v>
      </c>
      <c r="DI189" s="1">
        <f t="shared" si="251"/>
        <v>2</v>
      </c>
      <c r="DJ189" s="1">
        <f t="shared" si="251"/>
        <v>2</v>
      </c>
      <c r="DK189" s="1">
        <f t="shared" si="251"/>
        <v>2</v>
      </c>
      <c r="DL189" s="1">
        <f t="shared" si="251"/>
        <v>2</v>
      </c>
      <c r="DM189" s="1">
        <f t="shared" si="251"/>
        <v>2</v>
      </c>
      <c r="DN189" s="1">
        <f t="shared" si="251"/>
        <v>2</v>
      </c>
      <c r="DO189" s="1">
        <f t="shared" si="251"/>
        <v>2</v>
      </c>
      <c r="DP189" s="1">
        <f t="shared" si="251"/>
        <v>2</v>
      </c>
      <c r="DQ189" s="1">
        <f t="shared" si="251"/>
        <v>2</v>
      </c>
      <c r="DR189" s="1">
        <f t="shared" si="251"/>
        <v>2</v>
      </c>
      <c r="DS189" s="1">
        <f t="shared" si="251"/>
        <v>2</v>
      </c>
      <c r="DT189" s="1">
        <f t="shared" si="251"/>
        <v>2</v>
      </c>
      <c r="DU189" s="1">
        <f t="shared" si="251"/>
        <v>2</v>
      </c>
      <c r="DV189" s="1">
        <f t="shared" si="251"/>
        <v>2</v>
      </c>
      <c r="DW189" s="1">
        <f t="shared" si="251"/>
        <v>2</v>
      </c>
      <c r="DX189" s="1">
        <f t="shared" si="251"/>
        <v>2</v>
      </c>
      <c r="DY189" s="1">
        <f t="shared" si="251"/>
        <v>2</v>
      </c>
      <c r="DZ189" s="1">
        <f t="shared" si="251"/>
        <v>2</v>
      </c>
      <c r="EA189" s="1">
        <f t="shared" si="251"/>
        <v>2</v>
      </c>
      <c r="EB189" s="1">
        <f t="shared" si="251"/>
        <v>2</v>
      </c>
      <c r="EC189" s="1">
        <f t="shared" si="251"/>
        <v>2</v>
      </c>
      <c r="ED189" s="1">
        <f t="shared" ref="ED189:GO189" si="252">EC189+ED62-ED127</f>
        <v>2</v>
      </c>
      <c r="EE189" s="1">
        <f t="shared" si="252"/>
        <v>2</v>
      </c>
      <c r="EF189" s="1">
        <f t="shared" si="252"/>
        <v>2</v>
      </c>
      <c r="EG189" s="1">
        <f t="shared" si="252"/>
        <v>2</v>
      </c>
      <c r="EH189" s="1">
        <f t="shared" si="252"/>
        <v>2</v>
      </c>
      <c r="EI189" s="1">
        <f t="shared" si="252"/>
        <v>2</v>
      </c>
      <c r="EJ189" s="1">
        <f t="shared" si="252"/>
        <v>2</v>
      </c>
      <c r="EK189" s="1">
        <f t="shared" si="252"/>
        <v>2</v>
      </c>
      <c r="EL189" s="1">
        <f t="shared" si="252"/>
        <v>2</v>
      </c>
      <c r="EM189" s="1">
        <f t="shared" si="252"/>
        <v>2</v>
      </c>
      <c r="EN189" s="1">
        <f t="shared" si="252"/>
        <v>2</v>
      </c>
      <c r="EO189" s="1">
        <f t="shared" si="252"/>
        <v>2</v>
      </c>
      <c r="EP189" s="1">
        <f t="shared" si="252"/>
        <v>2</v>
      </c>
      <c r="EQ189" s="1">
        <f t="shared" si="252"/>
        <v>2</v>
      </c>
      <c r="ER189" s="1">
        <f t="shared" si="252"/>
        <v>2</v>
      </c>
      <c r="ES189" s="1">
        <f t="shared" si="252"/>
        <v>2</v>
      </c>
      <c r="ET189" s="1">
        <f t="shared" si="252"/>
        <v>2</v>
      </c>
      <c r="EU189" s="1">
        <f t="shared" si="252"/>
        <v>2</v>
      </c>
      <c r="EV189" s="1">
        <f t="shared" si="252"/>
        <v>2</v>
      </c>
      <c r="EW189" s="1">
        <f t="shared" si="252"/>
        <v>2</v>
      </c>
      <c r="EX189" s="1">
        <f t="shared" si="252"/>
        <v>2</v>
      </c>
      <c r="EY189" s="1">
        <f t="shared" si="252"/>
        <v>2</v>
      </c>
      <c r="EZ189" s="1">
        <f t="shared" si="252"/>
        <v>2</v>
      </c>
      <c r="FA189" s="1">
        <f t="shared" si="252"/>
        <v>2</v>
      </c>
      <c r="FB189" s="1">
        <f t="shared" si="252"/>
        <v>2</v>
      </c>
      <c r="FC189" s="1">
        <f t="shared" si="252"/>
        <v>2</v>
      </c>
      <c r="FD189" s="1">
        <f t="shared" si="252"/>
        <v>2</v>
      </c>
      <c r="FE189" s="1">
        <f t="shared" si="252"/>
        <v>2</v>
      </c>
      <c r="FF189" s="1">
        <f t="shared" si="252"/>
        <v>2</v>
      </c>
      <c r="FG189" s="1">
        <f t="shared" si="252"/>
        <v>2</v>
      </c>
      <c r="FH189" s="1">
        <f t="shared" si="252"/>
        <v>2</v>
      </c>
      <c r="FI189" s="1">
        <f t="shared" si="252"/>
        <v>2</v>
      </c>
      <c r="FJ189" s="1">
        <f t="shared" si="252"/>
        <v>2</v>
      </c>
      <c r="FK189" s="1">
        <f t="shared" si="252"/>
        <v>2</v>
      </c>
      <c r="FL189" s="1">
        <f t="shared" si="252"/>
        <v>2</v>
      </c>
      <c r="FM189" s="1">
        <f t="shared" si="252"/>
        <v>2</v>
      </c>
      <c r="FN189" s="1">
        <f t="shared" si="252"/>
        <v>2</v>
      </c>
      <c r="FO189" s="1">
        <f t="shared" si="252"/>
        <v>2</v>
      </c>
      <c r="FP189" s="1">
        <f t="shared" si="252"/>
        <v>2</v>
      </c>
      <c r="FQ189" s="1">
        <f t="shared" si="252"/>
        <v>2</v>
      </c>
      <c r="FR189" s="1">
        <f t="shared" si="252"/>
        <v>2</v>
      </c>
      <c r="FS189" s="1">
        <f t="shared" si="252"/>
        <v>2</v>
      </c>
      <c r="FT189" s="1">
        <f t="shared" si="252"/>
        <v>2</v>
      </c>
      <c r="FU189" s="1">
        <f t="shared" si="252"/>
        <v>2</v>
      </c>
      <c r="FV189" s="1">
        <f t="shared" si="252"/>
        <v>2</v>
      </c>
      <c r="FW189" s="1">
        <f t="shared" si="252"/>
        <v>2</v>
      </c>
      <c r="FX189" s="1">
        <f t="shared" si="252"/>
        <v>2</v>
      </c>
      <c r="FY189" s="1">
        <f t="shared" si="252"/>
        <v>2</v>
      </c>
      <c r="FZ189" s="1">
        <f t="shared" si="252"/>
        <v>2</v>
      </c>
      <c r="GA189" s="1">
        <f t="shared" si="252"/>
        <v>2</v>
      </c>
      <c r="GB189" s="1">
        <f t="shared" si="252"/>
        <v>2</v>
      </c>
      <c r="GC189" s="1">
        <f t="shared" si="252"/>
        <v>2</v>
      </c>
      <c r="GD189" s="1">
        <f t="shared" si="252"/>
        <v>2</v>
      </c>
      <c r="GE189" s="1">
        <f t="shared" si="252"/>
        <v>2</v>
      </c>
      <c r="GF189" s="1">
        <f t="shared" si="252"/>
        <v>2</v>
      </c>
      <c r="GG189" s="1">
        <f t="shared" si="252"/>
        <v>2</v>
      </c>
      <c r="GH189" s="1">
        <f t="shared" si="252"/>
        <v>2</v>
      </c>
      <c r="GI189" s="1">
        <f t="shared" si="252"/>
        <v>2</v>
      </c>
      <c r="GJ189" s="1">
        <f t="shared" si="252"/>
        <v>2</v>
      </c>
      <c r="GK189" s="1">
        <f t="shared" si="252"/>
        <v>2</v>
      </c>
      <c r="GL189" s="1">
        <f t="shared" si="252"/>
        <v>2</v>
      </c>
      <c r="GM189" s="1">
        <f t="shared" si="252"/>
        <v>2</v>
      </c>
      <c r="GN189" s="1">
        <f t="shared" si="252"/>
        <v>2</v>
      </c>
      <c r="GO189" s="1">
        <f t="shared" si="252"/>
        <v>2</v>
      </c>
      <c r="GP189" s="1">
        <f t="shared" ref="GP189:GY189" si="253">GO189+GP62-GP127</f>
        <v>2</v>
      </c>
      <c r="GQ189" s="1">
        <f t="shared" si="253"/>
        <v>2</v>
      </c>
      <c r="GR189" s="1">
        <f t="shared" si="253"/>
        <v>2</v>
      </c>
      <c r="GS189" s="1">
        <f t="shared" si="253"/>
        <v>2</v>
      </c>
      <c r="GT189" s="1">
        <f t="shared" si="253"/>
        <v>2</v>
      </c>
      <c r="GU189" s="1">
        <f t="shared" si="253"/>
        <v>2</v>
      </c>
      <c r="GV189" s="1">
        <f t="shared" si="253"/>
        <v>2</v>
      </c>
      <c r="GW189" s="1">
        <f t="shared" si="253"/>
        <v>2</v>
      </c>
      <c r="GX189" s="1">
        <f t="shared" si="253"/>
        <v>2</v>
      </c>
      <c r="GY189" s="1">
        <f t="shared" si="253"/>
        <v>2</v>
      </c>
    </row>
    <row r="190" spans="1:207" hidden="1">
      <c r="A190" s="4" t="s">
        <v>937</v>
      </c>
      <c r="B190" s="3">
        <f t="shared" si="185"/>
        <v>46220528</v>
      </c>
      <c r="C190" s="3" t="str">
        <f t="shared" si="185"/>
        <v>Q.PEAK DUO BLK G6P+/HL</v>
      </c>
      <c r="D190" s="2" t="str">
        <f t="shared" si="185"/>
        <v>340</v>
      </c>
      <c r="E190" s="1">
        <f t="shared" si="148"/>
        <v>0</v>
      </c>
      <c r="F190" s="1">
        <f t="shared" ref="F190:BQ190" si="254">E190+F63-F128</f>
        <v>0</v>
      </c>
      <c r="G190" s="1">
        <f t="shared" si="254"/>
        <v>0</v>
      </c>
      <c r="H190" s="1">
        <f t="shared" si="254"/>
        <v>0</v>
      </c>
      <c r="I190" s="1">
        <f t="shared" si="254"/>
        <v>0</v>
      </c>
      <c r="J190" s="1">
        <f t="shared" si="254"/>
        <v>0</v>
      </c>
      <c r="K190" s="1">
        <f t="shared" si="254"/>
        <v>0</v>
      </c>
      <c r="L190" s="1">
        <f t="shared" si="254"/>
        <v>0</v>
      </c>
      <c r="M190" s="1">
        <f t="shared" si="254"/>
        <v>0</v>
      </c>
      <c r="N190" s="1">
        <f t="shared" si="254"/>
        <v>0</v>
      </c>
      <c r="O190" s="1">
        <f t="shared" si="254"/>
        <v>0</v>
      </c>
      <c r="P190" s="1">
        <f t="shared" si="254"/>
        <v>0</v>
      </c>
      <c r="Q190" s="1">
        <f t="shared" si="254"/>
        <v>0</v>
      </c>
      <c r="R190" s="1">
        <f t="shared" si="254"/>
        <v>0</v>
      </c>
      <c r="S190" s="1">
        <f t="shared" si="254"/>
        <v>0</v>
      </c>
      <c r="T190" s="1">
        <f t="shared" si="254"/>
        <v>0</v>
      </c>
      <c r="U190" s="1">
        <f t="shared" si="254"/>
        <v>0</v>
      </c>
      <c r="V190" s="1">
        <f t="shared" si="254"/>
        <v>0</v>
      </c>
      <c r="W190" s="1">
        <f t="shared" si="254"/>
        <v>0</v>
      </c>
      <c r="X190" s="1">
        <f t="shared" si="254"/>
        <v>0</v>
      </c>
      <c r="Y190" s="1">
        <f t="shared" si="254"/>
        <v>0</v>
      </c>
      <c r="Z190" s="1">
        <f t="shared" si="254"/>
        <v>0</v>
      </c>
      <c r="AA190" s="1">
        <f t="shared" si="254"/>
        <v>0</v>
      </c>
      <c r="AB190" s="1">
        <f t="shared" si="254"/>
        <v>0</v>
      </c>
      <c r="AC190" s="1">
        <f t="shared" si="254"/>
        <v>0</v>
      </c>
      <c r="AD190" s="1">
        <f t="shared" si="254"/>
        <v>0</v>
      </c>
      <c r="AE190" s="1">
        <f t="shared" si="254"/>
        <v>0</v>
      </c>
      <c r="AF190" s="1">
        <f t="shared" si="254"/>
        <v>0</v>
      </c>
      <c r="AG190" s="1">
        <f t="shared" si="254"/>
        <v>0</v>
      </c>
      <c r="AH190" s="1">
        <f t="shared" si="254"/>
        <v>0</v>
      </c>
      <c r="AI190" s="1">
        <f t="shared" si="254"/>
        <v>0</v>
      </c>
      <c r="AJ190" s="1">
        <f t="shared" si="254"/>
        <v>0</v>
      </c>
      <c r="AK190" s="1">
        <f t="shared" si="254"/>
        <v>0</v>
      </c>
      <c r="AL190" s="1">
        <f t="shared" si="254"/>
        <v>0</v>
      </c>
      <c r="AM190" s="1">
        <f t="shared" si="254"/>
        <v>0</v>
      </c>
      <c r="AN190" s="1">
        <f t="shared" si="254"/>
        <v>0</v>
      </c>
      <c r="AO190" s="1">
        <f t="shared" si="254"/>
        <v>0</v>
      </c>
      <c r="AP190" s="1">
        <f t="shared" si="254"/>
        <v>0</v>
      </c>
      <c r="AQ190" s="1">
        <f t="shared" si="254"/>
        <v>0</v>
      </c>
      <c r="AR190" s="1">
        <f t="shared" si="254"/>
        <v>0</v>
      </c>
      <c r="AS190" s="1">
        <f t="shared" si="254"/>
        <v>0</v>
      </c>
      <c r="AT190" s="1">
        <f t="shared" si="254"/>
        <v>0</v>
      </c>
      <c r="AU190" s="1">
        <f t="shared" si="254"/>
        <v>0</v>
      </c>
      <c r="AV190" s="1">
        <f t="shared" si="254"/>
        <v>0</v>
      </c>
      <c r="AW190" s="1">
        <f t="shared" si="254"/>
        <v>0</v>
      </c>
      <c r="AX190" s="1">
        <f t="shared" si="254"/>
        <v>0</v>
      </c>
      <c r="AY190" s="1">
        <f t="shared" si="254"/>
        <v>0</v>
      </c>
      <c r="AZ190" s="1">
        <f t="shared" si="254"/>
        <v>0</v>
      </c>
      <c r="BA190" s="1">
        <f t="shared" si="254"/>
        <v>0</v>
      </c>
      <c r="BB190" s="1">
        <f t="shared" si="254"/>
        <v>0</v>
      </c>
      <c r="BC190" s="1">
        <f t="shared" si="254"/>
        <v>0</v>
      </c>
      <c r="BD190" s="1">
        <f t="shared" si="254"/>
        <v>0</v>
      </c>
      <c r="BE190" s="1">
        <f t="shared" si="254"/>
        <v>0</v>
      </c>
      <c r="BF190" s="1">
        <f t="shared" si="254"/>
        <v>0</v>
      </c>
      <c r="BG190" s="1">
        <f t="shared" si="254"/>
        <v>0</v>
      </c>
      <c r="BH190" s="1">
        <f t="shared" si="254"/>
        <v>0</v>
      </c>
      <c r="BI190" s="1">
        <f t="shared" si="254"/>
        <v>0</v>
      </c>
      <c r="BJ190" s="1">
        <f t="shared" si="254"/>
        <v>0</v>
      </c>
      <c r="BK190" s="1">
        <f t="shared" si="254"/>
        <v>0</v>
      </c>
      <c r="BL190" s="1">
        <f t="shared" si="254"/>
        <v>0</v>
      </c>
      <c r="BM190" s="1">
        <f t="shared" si="254"/>
        <v>0</v>
      </c>
      <c r="BN190" s="1">
        <f t="shared" si="254"/>
        <v>0</v>
      </c>
      <c r="BO190" s="1">
        <f t="shared" si="254"/>
        <v>0</v>
      </c>
      <c r="BP190" s="1">
        <f t="shared" si="254"/>
        <v>0</v>
      </c>
      <c r="BQ190" s="1">
        <f t="shared" si="254"/>
        <v>8</v>
      </c>
      <c r="BR190" s="1">
        <f t="shared" ref="BR190:EC190" si="255">BQ190+BR63-BR128</f>
        <v>8</v>
      </c>
      <c r="BS190" s="1">
        <f t="shared" si="255"/>
        <v>8</v>
      </c>
      <c r="BT190" s="1">
        <f t="shared" si="255"/>
        <v>8</v>
      </c>
      <c r="BU190" s="1">
        <f t="shared" si="255"/>
        <v>8</v>
      </c>
      <c r="BV190" s="1">
        <f t="shared" si="255"/>
        <v>8</v>
      </c>
      <c r="BW190" s="1">
        <f t="shared" si="255"/>
        <v>8</v>
      </c>
      <c r="BX190" s="1">
        <f t="shared" si="255"/>
        <v>8</v>
      </c>
      <c r="BY190" s="1">
        <f t="shared" si="255"/>
        <v>8</v>
      </c>
      <c r="BZ190" s="1">
        <f t="shared" si="255"/>
        <v>8</v>
      </c>
      <c r="CA190" s="1">
        <f t="shared" si="255"/>
        <v>8</v>
      </c>
      <c r="CB190" s="1">
        <f t="shared" si="255"/>
        <v>8</v>
      </c>
      <c r="CC190" s="1">
        <f t="shared" si="255"/>
        <v>8</v>
      </c>
      <c r="CD190" s="1">
        <f t="shared" si="255"/>
        <v>8</v>
      </c>
      <c r="CE190" s="1">
        <f t="shared" si="255"/>
        <v>8</v>
      </c>
      <c r="CF190" s="1">
        <f t="shared" si="255"/>
        <v>8</v>
      </c>
      <c r="CG190" s="1">
        <f t="shared" si="255"/>
        <v>8</v>
      </c>
      <c r="CH190" s="1">
        <f t="shared" si="255"/>
        <v>8</v>
      </c>
      <c r="CI190" s="1">
        <f t="shared" si="255"/>
        <v>8</v>
      </c>
      <c r="CJ190" s="1">
        <f t="shared" si="255"/>
        <v>8</v>
      </c>
      <c r="CK190" s="1">
        <f t="shared" si="255"/>
        <v>8</v>
      </c>
      <c r="CL190" s="1">
        <f t="shared" si="255"/>
        <v>8</v>
      </c>
      <c r="CM190" s="1">
        <f t="shared" si="255"/>
        <v>8</v>
      </c>
      <c r="CN190" s="1">
        <f t="shared" si="255"/>
        <v>8</v>
      </c>
      <c r="CO190" s="1">
        <f t="shared" si="255"/>
        <v>8</v>
      </c>
      <c r="CP190" s="1">
        <f t="shared" si="255"/>
        <v>8</v>
      </c>
      <c r="CQ190" s="1">
        <f t="shared" si="255"/>
        <v>8</v>
      </c>
      <c r="CR190" s="1">
        <f t="shared" si="255"/>
        <v>8</v>
      </c>
      <c r="CS190" s="1">
        <f t="shared" si="255"/>
        <v>8</v>
      </c>
      <c r="CT190" s="1">
        <f t="shared" si="255"/>
        <v>8</v>
      </c>
      <c r="CU190" s="1">
        <f t="shared" si="255"/>
        <v>8</v>
      </c>
      <c r="CV190" s="1">
        <f t="shared" si="255"/>
        <v>8</v>
      </c>
      <c r="CW190" s="1">
        <f t="shared" si="255"/>
        <v>8</v>
      </c>
      <c r="CX190" s="1">
        <f t="shared" si="255"/>
        <v>8</v>
      </c>
      <c r="CY190" s="1">
        <f t="shared" si="255"/>
        <v>8</v>
      </c>
      <c r="CZ190" s="1">
        <f t="shared" si="255"/>
        <v>8</v>
      </c>
      <c r="DA190" s="1">
        <f t="shared" si="255"/>
        <v>8</v>
      </c>
      <c r="DB190" s="1">
        <f t="shared" si="255"/>
        <v>8</v>
      </c>
      <c r="DC190" s="1">
        <f t="shared" si="255"/>
        <v>8</v>
      </c>
      <c r="DD190" s="1">
        <f t="shared" si="255"/>
        <v>8</v>
      </c>
      <c r="DE190" s="1">
        <f t="shared" si="255"/>
        <v>8</v>
      </c>
      <c r="DF190" s="1">
        <f t="shared" si="255"/>
        <v>8</v>
      </c>
      <c r="DG190" s="1">
        <f t="shared" si="255"/>
        <v>8</v>
      </c>
      <c r="DH190" s="1">
        <f t="shared" si="255"/>
        <v>8</v>
      </c>
      <c r="DI190" s="1">
        <f t="shared" si="255"/>
        <v>8</v>
      </c>
      <c r="DJ190" s="1">
        <f t="shared" si="255"/>
        <v>8</v>
      </c>
      <c r="DK190" s="1">
        <f t="shared" si="255"/>
        <v>8</v>
      </c>
      <c r="DL190" s="1">
        <f t="shared" si="255"/>
        <v>8</v>
      </c>
      <c r="DM190" s="1">
        <f t="shared" si="255"/>
        <v>8</v>
      </c>
      <c r="DN190" s="1">
        <f t="shared" si="255"/>
        <v>8</v>
      </c>
      <c r="DO190" s="1">
        <f t="shared" si="255"/>
        <v>8</v>
      </c>
      <c r="DP190" s="1">
        <f t="shared" si="255"/>
        <v>8</v>
      </c>
      <c r="DQ190" s="1">
        <f t="shared" si="255"/>
        <v>8</v>
      </c>
      <c r="DR190" s="1">
        <f t="shared" si="255"/>
        <v>8</v>
      </c>
      <c r="DS190" s="1">
        <f t="shared" si="255"/>
        <v>8</v>
      </c>
      <c r="DT190" s="1">
        <f t="shared" si="255"/>
        <v>8</v>
      </c>
      <c r="DU190" s="1">
        <f t="shared" si="255"/>
        <v>8</v>
      </c>
      <c r="DV190" s="1">
        <f t="shared" si="255"/>
        <v>8</v>
      </c>
      <c r="DW190" s="1">
        <f t="shared" si="255"/>
        <v>8</v>
      </c>
      <c r="DX190" s="1">
        <f t="shared" si="255"/>
        <v>8</v>
      </c>
      <c r="DY190" s="1">
        <f t="shared" si="255"/>
        <v>8</v>
      </c>
      <c r="DZ190" s="1">
        <f t="shared" si="255"/>
        <v>8</v>
      </c>
      <c r="EA190" s="1">
        <f t="shared" si="255"/>
        <v>8</v>
      </c>
      <c r="EB190" s="1">
        <f t="shared" si="255"/>
        <v>8</v>
      </c>
      <c r="EC190" s="1">
        <f t="shared" si="255"/>
        <v>8</v>
      </c>
      <c r="ED190" s="1">
        <f t="shared" ref="ED190:GO190" si="256">EC190+ED63-ED128</f>
        <v>8</v>
      </c>
      <c r="EE190" s="1">
        <f t="shared" si="256"/>
        <v>8</v>
      </c>
      <c r="EF190" s="1">
        <f t="shared" si="256"/>
        <v>8</v>
      </c>
      <c r="EG190" s="1">
        <f t="shared" si="256"/>
        <v>8</v>
      </c>
      <c r="EH190" s="1">
        <f t="shared" si="256"/>
        <v>8</v>
      </c>
      <c r="EI190" s="1">
        <f t="shared" si="256"/>
        <v>8</v>
      </c>
      <c r="EJ190" s="1">
        <f t="shared" si="256"/>
        <v>8</v>
      </c>
      <c r="EK190" s="1">
        <f t="shared" si="256"/>
        <v>8</v>
      </c>
      <c r="EL190" s="1">
        <f t="shared" si="256"/>
        <v>8</v>
      </c>
      <c r="EM190" s="1">
        <f t="shared" si="256"/>
        <v>8</v>
      </c>
      <c r="EN190" s="1">
        <f t="shared" si="256"/>
        <v>8</v>
      </c>
      <c r="EO190" s="1">
        <f t="shared" si="256"/>
        <v>8</v>
      </c>
      <c r="EP190" s="1">
        <f t="shared" si="256"/>
        <v>8</v>
      </c>
      <c r="EQ190" s="1">
        <f t="shared" si="256"/>
        <v>8</v>
      </c>
      <c r="ER190" s="1">
        <f t="shared" si="256"/>
        <v>8</v>
      </c>
      <c r="ES190" s="1">
        <f t="shared" si="256"/>
        <v>8</v>
      </c>
      <c r="ET190" s="1">
        <f t="shared" si="256"/>
        <v>8</v>
      </c>
      <c r="EU190" s="1">
        <f t="shared" si="256"/>
        <v>8</v>
      </c>
      <c r="EV190" s="1">
        <f t="shared" si="256"/>
        <v>8</v>
      </c>
      <c r="EW190" s="1">
        <f t="shared" si="256"/>
        <v>8</v>
      </c>
      <c r="EX190" s="1">
        <f t="shared" si="256"/>
        <v>8</v>
      </c>
      <c r="EY190" s="1">
        <f t="shared" si="256"/>
        <v>8</v>
      </c>
      <c r="EZ190" s="1">
        <f t="shared" si="256"/>
        <v>8</v>
      </c>
      <c r="FA190" s="1">
        <f t="shared" si="256"/>
        <v>8</v>
      </c>
      <c r="FB190" s="1">
        <f t="shared" si="256"/>
        <v>8</v>
      </c>
      <c r="FC190" s="1">
        <f t="shared" si="256"/>
        <v>8</v>
      </c>
      <c r="FD190" s="1">
        <f t="shared" si="256"/>
        <v>8</v>
      </c>
      <c r="FE190" s="1">
        <f t="shared" si="256"/>
        <v>8</v>
      </c>
      <c r="FF190" s="1">
        <f t="shared" si="256"/>
        <v>8</v>
      </c>
      <c r="FG190" s="1">
        <f t="shared" si="256"/>
        <v>8</v>
      </c>
      <c r="FH190" s="1">
        <f t="shared" si="256"/>
        <v>8</v>
      </c>
      <c r="FI190" s="1">
        <f t="shared" si="256"/>
        <v>8</v>
      </c>
      <c r="FJ190" s="1">
        <f t="shared" si="256"/>
        <v>8</v>
      </c>
      <c r="FK190" s="1">
        <f t="shared" si="256"/>
        <v>8</v>
      </c>
      <c r="FL190" s="1">
        <f t="shared" si="256"/>
        <v>8</v>
      </c>
      <c r="FM190" s="1">
        <f t="shared" si="256"/>
        <v>8</v>
      </c>
      <c r="FN190" s="1">
        <f t="shared" si="256"/>
        <v>8</v>
      </c>
      <c r="FO190" s="1">
        <f t="shared" si="256"/>
        <v>8</v>
      </c>
      <c r="FP190" s="1">
        <f t="shared" si="256"/>
        <v>8</v>
      </c>
      <c r="FQ190" s="1">
        <f t="shared" si="256"/>
        <v>8</v>
      </c>
      <c r="FR190" s="1">
        <f t="shared" si="256"/>
        <v>8</v>
      </c>
      <c r="FS190" s="1">
        <f t="shared" si="256"/>
        <v>8</v>
      </c>
      <c r="FT190" s="1">
        <f t="shared" si="256"/>
        <v>8</v>
      </c>
      <c r="FU190" s="1">
        <f t="shared" si="256"/>
        <v>8</v>
      </c>
      <c r="FV190" s="1">
        <f t="shared" si="256"/>
        <v>8</v>
      </c>
      <c r="FW190" s="1">
        <f t="shared" si="256"/>
        <v>8</v>
      </c>
      <c r="FX190" s="1">
        <f t="shared" si="256"/>
        <v>8</v>
      </c>
      <c r="FY190" s="1">
        <f t="shared" si="256"/>
        <v>8</v>
      </c>
      <c r="FZ190" s="1">
        <f t="shared" si="256"/>
        <v>8</v>
      </c>
      <c r="GA190" s="1">
        <f t="shared" si="256"/>
        <v>8</v>
      </c>
      <c r="GB190" s="1">
        <f t="shared" si="256"/>
        <v>8</v>
      </c>
      <c r="GC190" s="1">
        <f t="shared" si="256"/>
        <v>8</v>
      </c>
      <c r="GD190" s="1">
        <f t="shared" si="256"/>
        <v>8</v>
      </c>
      <c r="GE190" s="1">
        <f t="shared" si="256"/>
        <v>8</v>
      </c>
      <c r="GF190" s="1">
        <f t="shared" si="256"/>
        <v>8</v>
      </c>
      <c r="GG190" s="1">
        <f t="shared" si="256"/>
        <v>8</v>
      </c>
      <c r="GH190" s="1">
        <f t="shared" si="256"/>
        <v>8</v>
      </c>
      <c r="GI190" s="1">
        <f t="shared" si="256"/>
        <v>8</v>
      </c>
      <c r="GJ190" s="1">
        <f t="shared" si="256"/>
        <v>8</v>
      </c>
      <c r="GK190" s="1">
        <f t="shared" si="256"/>
        <v>8</v>
      </c>
      <c r="GL190" s="1">
        <f t="shared" si="256"/>
        <v>8</v>
      </c>
      <c r="GM190" s="1">
        <f t="shared" si="256"/>
        <v>8</v>
      </c>
      <c r="GN190" s="1">
        <f t="shared" si="256"/>
        <v>8</v>
      </c>
      <c r="GO190" s="1">
        <f t="shared" si="256"/>
        <v>8</v>
      </c>
      <c r="GP190" s="1">
        <f t="shared" ref="GP190:GY190" si="257">GO190+GP63-GP128</f>
        <v>8</v>
      </c>
      <c r="GQ190" s="1">
        <f t="shared" si="257"/>
        <v>8</v>
      </c>
      <c r="GR190" s="1">
        <f t="shared" si="257"/>
        <v>8</v>
      </c>
      <c r="GS190" s="1">
        <f t="shared" si="257"/>
        <v>8</v>
      </c>
      <c r="GT190" s="1">
        <f t="shared" si="257"/>
        <v>8</v>
      </c>
      <c r="GU190" s="1">
        <f t="shared" si="257"/>
        <v>8</v>
      </c>
      <c r="GV190" s="1">
        <f t="shared" si="257"/>
        <v>8</v>
      </c>
      <c r="GW190" s="1">
        <f t="shared" si="257"/>
        <v>8</v>
      </c>
      <c r="GX190" s="1">
        <f t="shared" si="257"/>
        <v>8</v>
      </c>
      <c r="GY190" s="1">
        <f t="shared" si="257"/>
        <v>8</v>
      </c>
    </row>
    <row r="191" spans="1:207" hidden="1">
      <c r="A191" s="4" t="s">
        <v>937</v>
      </c>
      <c r="B191" s="3">
        <f t="shared" si="185"/>
        <v>46222128</v>
      </c>
      <c r="C191" s="3" t="str">
        <f t="shared" si="185"/>
        <v>Q.PEAK DUO BLK G6P+/HL</v>
      </c>
      <c r="D191" s="2" t="str">
        <f t="shared" si="185"/>
        <v>340</v>
      </c>
      <c r="E191" s="1">
        <f t="shared" si="148"/>
        <v>0</v>
      </c>
      <c r="F191" s="1">
        <f t="shared" ref="F191:BQ191" si="258">E191+F64-F129</f>
        <v>0</v>
      </c>
      <c r="G191" s="1">
        <f t="shared" si="258"/>
        <v>0</v>
      </c>
      <c r="H191" s="1">
        <f t="shared" si="258"/>
        <v>0</v>
      </c>
      <c r="I191" s="1">
        <f t="shared" si="258"/>
        <v>0</v>
      </c>
      <c r="J191" s="1">
        <f t="shared" si="258"/>
        <v>0</v>
      </c>
      <c r="K191" s="1">
        <f t="shared" si="258"/>
        <v>0</v>
      </c>
      <c r="L191" s="1">
        <f t="shared" si="258"/>
        <v>0</v>
      </c>
      <c r="M191" s="1">
        <f t="shared" si="258"/>
        <v>0</v>
      </c>
      <c r="N191" s="1">
        <f t="shared" si="258"/>
        <v>0</v>
      </c>
      <c r="O191" s="1">
        <f t="shared" si="258"/>
        <v>0</v>
      </c>
      <c r="P191" s="1">
        <f t="shared" si="258"/>
        <v>0</v>
      </c>
      <c r="Q191" s="1">
        <f t="shared" si="258"/>
        <v>0</v>
      </c>
      <c r="R191" s="1">
        <f t="shared" si="258"/>
        <v>0</v>
      </c>
      <c r="S191" s="1">
        <f t="shared" si="258"/>
        <v>0</v>
      </c>
      <c r="T191" s="1">
        <f t="shared" si="258"/>
        <v>0</v>
      </c>
      <c r="U191" s="1">
        <f t="shared" si="258"/>
        <v>0</v>
      </c>
      <c r="V191" s="1">
        <f t="shared" si="258"/>
        <v>0</v>
      </c>
      <c r="W191" s="1">
        <f t="shared" si="258"/>
        <v>0</v>
      </c>
      <c r="X191" s="1">
        <f t="shared" si="258"/>
        <v>0</v>
      </c>
      <c r="Y191" s="1">
        <f t="shared" si="258"/>
        <v>0</v>
      </c>
      <c r="Z191" s="1">
        <f t="shared" si="258"/>
        <v>0</v>
      </c>
      <c r="AA191" s="1">
        <f t="shared" si="258"/>
        <v>0</v>
      </c>
      <c r="AB191" s="1">
        <f t="shared" si="258"/>
        <v>0</v>
      </c>
      <c r="AC191" s="1">
        <f t="shared" si="258"/>
        <v>0</v>
      </c>
      <c r="AD191" s="1">
        <f t="shared" si="258"/>
        <v>0</v>
      </c>
      <c r="AE191" s="1">
        <f t="shared" si="258"/>
        <v>0</v>
      </c>
      <c r="AF191" s="1">
        <f t="shared" si="258"/>
        <v>0</v>
      </c>
      <c r="AG191" s="1">
        <f t="shared" si="258"/>
        <v>0</v>
      </c>
      <c r="AH191" s="1">
        <f t="shared" si="258"/>
        <v>0</v>
      </c>
      <c r="AI191" s="1">
        <f t="shared" si="258"/>
        <v>0</v>
      </c>
      <c r="AJ191" s="1">
        <f t="shared" si="258"/>
        <v>0</v>
      </c>
      <c r="AK191" s="1">
        <f t="shared" si="258"/>
        <v>0</v>
      </c>
      <c r="AL191" s="1">
        <f t="shared" si="258"/>
        <v>0</v>
      </c>
      <c r="AM191" s="1">
        <f t="shared" si="258"/>
        <v>0</v>
      </c>
      <c r="AN191" s="1">
        <f t="shared" si="258"/>
        <v>0</v>
      </c>
      <c r="AO191" s="1">
        <f t="shared" si="258"/>
        <v>0</v>
      </c>
      <c r="AP191" s="1">
        <f t="shared" si="258"/>
        <v>0</v>
      </c>
      <c r="AQ191" s="1">
        <f t="shared" si="258"/>
        <v>0</v>
      </c>
      <c r="AR191" s="1">
        <f t="shared" si="258"/>
        <v>0</v>
      </c>
      <c r="AS191" s="1">
        <f t="shared" si="258"/>
        <v>0</v>
      </c>
      <c r="AT191" s="1">
        <f t="shared" si="258"/>
        <v>0</v>
      </c>
      <c r="AU191" s="1">
        <f t="shared" si="258"/>
        <v>0</v>
      </c>
      <c r="AV191" s="1">
        <f t="shared" si="258"/>
        <v>0</v>
      </c>
      <c r="AW191" s="1">
        <f t="shared" si="258"/>
        <v>0</v>
      </c>
      <c r="AX191" s="1">
        <f t="shared" si="258"/>
        <v>0</v>
      </c>
      <c r="AY191" s="1">
        <f t="shared" si="258"/>
        <v>0</v>
      </c>
      <c r="AZ191" s="1">
        <f t="shared" si="258"/>
        <v>0</v>
      </c>
      <c r="BA191" s="1">
        <f t="shared" si="258"/>
        <v>0</v>
      </c>
      <c r="BB191" s="1">
        <f t="shared" si="258"/>
        <v>0</v>
      </c>
      <c r="BC191" s="1">
        <f t="shared" si="258"/>
        <v>0</v>
      </c>
      <c r="BD191" s="1">
        <f t="shared" si="258"/>
        <v>0</v>
      </c>
      <c r="BE191" s="1">
        <f t="shared" si="258"/>
        <v>0</v>
      </c>
      <c r="BF191" s="1">
        <f t="shared" si="258"/>
        <v>0</v>
      </c>
      <c r="BG191" s="1">
        <f t="shared" si="258"/>
        <v>0</v>
      </c>
      <c r="BH191" s="1">
        <f t="shared" si="258"/>
        <v>0</v>
      </c>
      <c r="BI191" s="1">
        <f t="shared" si="258"/>
        <v>0</v>
      </c>
      <c r="BJ191" s="1">
        <f t="shared" si="258"/>
        <v>0</v>
      </c>
      <c r="BK191" s="1">
        <f t="shared" si="258"/>
        <v>0</v>
      </c>
      <c r="BL191" s="1">
        <f t="shared" si="258"/>
        <v>0</v>
      </c>
      <c r="BM191" s="1">
        <f t="shared" si="258"/>
        <v>0</v>
      </c>
      <c r="BN191" s="1">
        <f t="shared" si="258"/>
        <v>0</v>
      </c>
      <c r="BO191" s="1">
        <f t="shared" si="258"/>
        <v>0</v>
      </c>
      <c r="BP191" s="1">
        <f t="shared" si="258"/>
        <v>0</v>
      </c>
      <c r="BQ191" s="1">
        <f t="shared" si="258"/>
        <v>15</v>
      </c>
      <c r="BR191" s="1">
        <f t="shared" ref="BR191:EC191" si="259">BQ191+BR64-BR129</f>
        <v>15</v>
      </c>
      <c r="BS191" s="1">
        <f t="shared" si="259"/>
        <v>15</v>
      </c>
      <c r="BT191" s="1">
        <f t="shared" si="259"/>
        <v>15</v>
      </c>
      <c r="BU191" s="1">
        <f t="shared" si="259"/>
        <v>15</v>
      </c>
      <c r="BV191" s="1">
        <f t="shared" si="259"/>
        <v>15</v>
      </c>
      <c r="BW191" s="1">
        <f t="shared" si="259"/>
        <v>15</v>
      </c>
      <c r="BX191" s="1">
        <f t="shared" si="259"/>
        <v>15</v>
      </c>
      <c r="BY191" s="1">
        <f t="shared" si="259"/>
        <v>15</v>
      </c>
      <c r="BZ191" s="1">
        <f t="shared" si="259"/>
        <v>15</v>
      </c>
      <c r="CA191" s="1">
        <f t="shared" si="259"/>
        <v>15</v>
      </c>
      <c r="CB191" s="1">
        <f t="shared" si="259"/>
        <v>15</v>
      </c>
      <c r="CC191" s="1">
        <f t="shared" si="259"/>
        <v>15</v>
      </c>
      <c r="CD191" s="1">
        <f t="shared" si="259"/>
        <v>15</v>
      </c>
      <c r="CE191" s="1">
        <f t="shared" si="259"/>
        <v>15</v>
      </c>
      <c r="CF191" s="1">
        <f t="shared" si="259"/>
        <v>15</v>
      </c>
      <c r="CG191" s="1">
        <f t="shared" si="259"/>
        <v>15</v>
      </c>
      <c r="CH191" s="1">
        <f t="shared" si="259"/>
        <v>15</v>
      </c>
      <c r="CI191" s="1">
        <f t="shared" si="259"/>
        <v>15</v>
      </c>
      <c r="CJ191" s="1">
        <f t="shared" si="259"/>
        <v>15</v>
      </c>
      <c r="CK191" s="1">
        <f t="shared" si="259"/>
        <v>15</v>
      </c>
      <c r="CL191" s="1">
        <f t="shared" si="259"/>
        <v>15</v>
      </c>
      <c r="CM191" s="1">
        <f t="shared" si="259"/>
        <v>15</v>
      </c>
      <c r="CN191" s="1">
        <f t="shared" si="259"/>
        <v>15</v>
      </c>
      <c r="CO191" s="1">
        <f t="shared" si="259"/>
        <v>15</v>
      </c>
      <c r="CP191" s="1">
        <f t="shared" si="259"/>
        <v>15</v>
      </c>
      <c r="CQ191" s="1">
        <f t="shared" si="259"/>
        <v>15</v>
      </c>
      <c r="CR191" s="1">
        <f t="shared" si="259"/>
        <v>15</v>
      </c>
      <c r="CS191" s="1">
        <f t="shared" si="259"/>
        <v>15</v>
      </c>
      <c r="CT191" s="1">
        <f t="shared" si="259"/>
        <v>15</v>
      </c>
      <c r="CU191" s="1">
        <f t="shared" si="259"/>
        <v>15</v>
      </c>
      <c r="CV191" s="1">
        <f t="shared" si="259"/>
        <v>15</v>
      </c>
      <c r="CW191" s="1">
        <f t="shared" si="259"/>
        <v>15</v>
      </c>
      <c r="CX191" s="1">
        <f t="shared" si="259"/>
        <v>15</v>
      </c>
      <c r="CY191" s="1">
        <f t="shared" si="259"/>
        <v>15</v>
      </c>
      <c r="CZ191" s="1">
        <f t="shared" si="259"/>
        <v>15</v>
      </c>
      <c r="DA191" s="1">
        <f t="shared" si="259"/>
        <v>15</v>
      </c>
      <c r="DB191" s="1">
        <f t="shared" si="259"/>
        <v>15</v>
      </c>
      <c r="DC191" s="1">
        <f t="shared" si="259"/>
        <v>15</v>
      </c>
      <c r="DD191" s="1">
        <f t="shared" si="259"/>
        <v>15</v>
      </c>
      <c r="DE191" s="1">
        <f t="shared" si="259"/>
        <v>15</v>
      </c>
      <c r="DF191" s="1">
        <f t="shared" si="259"/>
        <v>15</v>
      </c>
      <c r="DG191" s="1">
        <f t="shared" si="259"/>
        <v>15</v>
      </c>
      <c r="DH191" s="1">
        <f t="shared" si="259"/>
        <v>15</v>
      </c>
      <c r="DI191" s="1">
        <f t="shared" si="259"/>
        <v>15</v>
      </c>
      <c r="DJ191" s="1">
        <f t="shared" si="259"/>
        <v>15</v>
      </c>
      <c r="DK191" s="1">
        <f t="shared" si="259"/>
        <v>15</v>
      </c>
      <c r="DL191" s="1">
        <f t="shared" si="259"/>
        <v>15</v>
      </c>
      <c r="DM191" s="1">
        <f t="shared" si="259"/>
        <v>15</v>
      </c>
      <c r="DN191" s="1">
        <f t="shared" si="259"/>
        <v>15</v>
      </c>
      <c r="DO191" s="1">
        <f t="shared" si="259"/>
        <v>15</v>
      </c>
      <c r="DP191" s="1">
        <f t="shared" si="259"/>
        <v>15</v>
      </c>
      <c r="DQ191" s="1">
        <f t="shared" si="259"/>
        <v>15</v>
      </c>
      <c r="DR191" s="1">
        <f t="shared" si="259"/>
        <v>15</v>
      </c>
      <c r="DS191" s="1">
        <f t="shared" si="259"/>
        <v>15</v>
      </c>
      <c r="DT191" s="1">
        <f t="shared" si="259"/>
        <v>15</v>
      </c>
      <c r="DU191" s="1">
        <f t="shared" si="259"/>
        <v>15</v>
      </c>
      <c r="DV191" s="1">
        <f t="shared" si="259"/>
        <v>15</v>
      </c>
      <c r="DW191" s="1">
        <f t="shared" si="259"/>
        <v>15</v>
      </c>
      <c r="DX191" s="1">
        <f t="shared" si="259"/>
        <v>15</v>
      </c>
      <c r="DY191" s="1">
        <f t="shared" si="259"/>
        <v>15</v>
      </c>
      <c r="DZ191" s="1">
        <f t="shared" si="259"/>
        <v>15</v>
      </c>
      <c r="EA191" s="1">
        <f t="shared" si="259"/>
        <v>15</v>
      </c>
      <c r="EB191" s="1">
        <f t="shared" si="259"/>
        <v>15</v>
      </c>
      <c r="EC191" s="1">
        <f t="shared" si="259"/>
        <v>15</v>
      </c>
      <c r="ED191" s="1">
        <f t="shared" ref="ED191:GO191" si="260">EC191+ED64-ED129</f>
        <v>15</v>
      </c>
      <c r="EE191" s="1">
        <f t="shared" si="260"/>
        <v>15</v>
      </c>
      <c r="EF191" s="1">
        <f t="shared" si="260"/>
        <v>15</v>
      </c>
      <c r="EG191" s="1">
        <f t="shared" si="260"/>
        <v>15</v>
      </c>
      <c r="EH191" s="1">
        <f t="shared" si="260"/>
        <v>15</v>
      </c>
      <c r="EI191" s="1">
        <f t="shared" si="260"/>
        <v>15</v>
      </c>
      <c r="EJ191" s="1">
        <f t="shared" si="260"/>
        <v>15</v>
      </c>
      <c r="EK191" s="1">
        <f t="shared" si="260"/>
        <v>15</v>
      </c>
      <c r="EL191" s="1">
        <f t="shared" si="260"/>
        <v>15</v>
      </c>
      <c r="EM191" s="1">
        <f t="shared" si="260"/>
        <v>15</v>
      </c>
      <c r="EN191" s="1">
        <f t="shared" si="260"/>
        <v>15</v>
      </c>
      <c r="EO191" s="1">
        <f t="shared" si="260"/>
        <v>15</v>
      </c>
      <c r="EP191" s="1">
        <f t="shared" si="260"/>
        <v>15</v>
      </c>
      <c r="EQ191" s="1">
        <f t="shared" si="260"/>
        <v>15</v>
      </c>
      <c r="ER191" s="1">
        <f t="shared" si="260"/>
        <v>15</v>
      </c>
      <c r="ES191" s="1">
        <f t="shared" si="260"/>
        <v>15</v>
      </c>
      <c r="ET191" s="1">
        <f t="shared" si="260"/>
        <v>15</v>
      </c>
      <c r="EU191" s="1">
        <f t="shared" si="260"/>
        <v>15</v>
      </c>
      <c r="EV191" s="1">
        <f t="shared" si="260"/>
        <v>15</v>
      </c>
      <c r="EW191" s="1">
        <f t="shared" si="260"/>
        <v>15</v>
      </c>
      <c r="EX191" s="1">
        <f t="shared" si="260"/>
        <v>15</v>
      </c>
      <c r="EY191" s="1">
        <f t="shared" si="260"/>
        <v>15</v>
      </c>
      <c r="EZ191" s="1">
        <f t="shared" si="260"/>
        <v>15</v>
      </c>
      <c r="FA191" s="1">
        <f t="shared" si="260"/>
        <v>15</v>
      </c>
      <c r="FB191" s="1">
        <f t="shared" si="260"/>
        <v>15</v>
      </c>
      <c r="FC191" s="1">
        <f t="shared" si="260"/>
        <v>15</v>
      </c>
      <c r="FD191" s="1">
        <f t="shared" si="260"/>
        <v>15</v>
      </c>
      <c r="FE191" s="1">
        <f t="shared" si="260"/>
        <v>15</v>
      </c>
      <c r="FF191" s="1">
        <f t="shared" si="260"/>
        <v>15</v>
      </c>
      <c r="FG191" s="1">
        <f t="shared" si="260"/>
        <v>15</v>
      </c>
      <c r="FH191" s="1">
        <f t="shared" si="260"/>
        <v>15</v>
      </c>
      <c r="FI191" s="1">
        <f t="shared" si="260"/>
        <v>15</v>
      </c>
      <c r="FJ191" s="1">
        <f t="shared" si="260"/>
        <v>15</v>
      </c>
      <c r="FK191" s="1">
        <f t="shared" si="260"/>
        <v>15</v>
      </c>
      <c r="FL191" s="1">
        <f t="shared" si="260"/>
        <v>15</v>
      </c>
      <c r="FM191" s="1">
        <f t="shared" si="260"/>
        <v>15</v>
      </c>
      <c r="FN191" s="1">
        <f t="shared" si="260"/>
        <v>15</v>
      </c>
      <c r="FO191" s="1">
        <f t="shared" si="260"/>
        <v>15</v>
      </c>
      <c r="FP191" s="1">
        <f t="shared" si="260"/>
        <v>15</v>
      </c>
      <c r="FQ191" s="1">
        <f t="shared" si="260"/>
        <v>15</v>
      </c>
      <c r="FR191" s="1">
        <f t="shared" si="260"/>
        <v>15</v>
      </c>
      <c r="FS191" s="1">
        <f t="shared" si="260"/>
        <v>15</v>
      </c>
      <c r="FT191" s="1">
        <f t="shared" si="260"/>
        <v>15</v>
      </c>
      <c r="FU191" s="1">
        <f t="shared" si="260"/>
        <v>15</v>
      </c>
      <c r="FV191" s="1">
        <f t="shared" si="260"/>
        <v>15</v>
      </c>
      <c r="FW191" s="1">
        <f t="shared" si="260"/>
        <v>15</v>
      </c>
      <c r="FX191" s="1">
        <f t="shared" si="260"/>
        <v>15</v>
      </c>
      <c r="FY191" s="1">
        <f t="shared" si="260"/>
        <v>15</v>
      </c>
      <c r="FZ191" s="1">
        <f t="shared" si="260"/>
        <v>15</v>
      </c>
      <c r="GA191" s="1">
        <f t="shared" si="260"/>
        <v>15</v>
      </c>
      <c r="GB191" s="1">
        <f t="shared" si="260"/>
        <v>15</v>
      </c>
      <c r="GC191" s="1">
        <f t="shared" si="260"/>
        <v>15</v>
      </c>
      <c r="GD191" s="1">
        <f t="shared" si="260"/>
        <v>15</v>
      </c>
      <c r="GE191" s="1">
        <f t="shared" si="260"/>
        <v>15</v>
      </c>
      <c r="GF191" s="1">
        <f t="shared" si="260"/>
        <v>15</v>
      </c>
      <c r="GG191" s="1">
        <f t="shared" si="260"/>
        <v>15</v>
      </c>
      <c r="GH191" s="1">
        <f t="shared" si="260"/>
        <v>15</v>
      </c>
      <c r="GI191" s="1">
        <f t="shared" si="260"/>
        <v>15</v>
      </c>
      <c r="GJ191" s="1">
        <f t="shared" si="260"/>
        <v>15</v>
      </c>
      <c r="GK191" s="1">
        <f t="shared" si="260"/>
        <v>15</v>
      </c>
      <c r="GL191" s="1">
        <f t="shared" si="260"/>
        <v>15</v>
      </c>
      <c r="GM191" s="1">
        <f t="shared" si="260"/>
        <v>15</v>
      </c>
      <c r="GN191" s="1">
        <f t="shared" si="260"/>
        <v>15</v>
      </c>
      <c r="GO191" s="1">
        <f t="shared" si="260"/>
        <v>15</v>
      </c>
      <c r="GP191" s="1">
        <f t="shared" ref="GP191:GY191" si="261">GO191+GP64-GP129</f>
        <v>15</v>
      </c>
      <c r="GQ191" s="1">
        <f t="shared" si="261"/>
        <v>15</v>
      </c>
      <c r="GR191" s="1">
        <f t="shared" si="261"/>
        <v>15</v>
      </c>
      <c r="GS191" s="1">
        <f t="shared" si="261"/>
        <v>15</v>
      </c>
      <c r="GT191" s="1">
        <f t="shared" si="261"/>
        <v>15</v>
      </c>
      <c r="GU191" s="1">
        <f t="shared" si="261"/>
        <v>15</v>
      </c>
      <c r="GV191" s="1">
        <f t="shared" si="261"/>
        <v>15</v>
      </c>
      <c r="GW191" s="1">
        <f t="shared" si="261"/>
        <v>15</v>
      </c>
      <c r="GX191" s="1">
        <f t="shared" si="261"/>
        <v>15</v>
      </c>
      <c r="GY191" s="1">
        <f t="shared" si="261"/>
        <v>15</v>
      </c>
    </row>
    <row r="192" spans="1:207" hidden="1">
      <c r="A192" s="4" t="s">
        <v>937</v>
      </c>
      <c r="B192" s="3">
        <f t="shared" si="185"/>
        <v>46226128</v>
      </c>
      <c r="C192" s="3" t="str">
        <f t="shared" si="185"/>
        <v>Q.PEAK DUO BLK G6P+/HL</v>
      </c>
      <c r="D192" s="2" t="str">
        <f t="shared" si="185"/>
        <v>340</v>
      </c>
      <c r="E192" s="1">
        <f t="shared" si="148"/>
        <v>0</v>
      </c>
      <c r="F192" s="1">
        <f t="shared" ref="F192:BQ192" si="262">E192+F65-F130</f>
        <v>0</v>
      </c>
      <c r="G192" s="1">
        <f t="shared" si="262"/>
        <v>0</v>
      </c>
      <c r="H192" s="1">
        <f t="shared" si="262"/>
        <v>0</v>
      </c>
      <c r="I192" s="1">
        <f t="shared" si="262"/>
        <v>0</v>
      </c>
      <c r="J192" s="1">
        <f t="shared" si="262"/>
        <v>0</v>
      </c>
      <c r="K192" s="1">
        <f t="shared" si="262"/>
        <v>0</v>
      </c>
      <c r="L192" s="1">
        <f t="shared" si="262"/>
        <v>0</v>
      </c>
      <c r="M192" s="1">
        <f t="shared" si="262"/>
        <v>0</v>
      </c>
      <c r="N192" s="1">
        <f t="shared" si="262"/>
        <v>0</v>
      </c>
      <c r="O192" s="1">
        <f t="shared" si="262"/>
        <v>0</v>
      </c>
      <c r="P192" s="1">
        <f t="shared" si="262"/>
        <v>0</v>
      </c>
      <c r="Q192" s="1">
        <f t="shared" si="262"/>
        <v>0</v>
      </c>
      <c r="R192" s="1">
        <f t="shared" si="262"/>
        <v>0</v>
      </c>
      <c r="S192" s="1">
        <f t="shared" si="262"/>
        <v>0</v>
      </c>
      <c r="T192" s="1">
        <f t="shared" si="262"/>
        <v>0</v>
      </c>
      <c r="U192" s="1">
        <f t="shared" si="262"/>
        <v>0</v>
      </c>
      <c r="V192" s="1">
        <f t="shared" si="262"/>
        <v>0</v>
      </c>
      <c r="W192" s="1">
        <f t="shared" si="262"/>
        <v>0</v>
      </c>
      <c r="X192" s="1">
        <f t="shared" si="262"/>
        <v>0</v>
      </c>
      <c r="Y192" s="1">
        <f t="shared" si="262"/>
        <v>0</v>
      </c>
      <c r="Z192" s="1">
        <f t="shared" si="262"/>
        <v>0</v>
      </c>
      <c r="AA192" s="1">
        <f t="shared" si="262"/>
        <v>0</v>
      </c>
      <c r="AB192" s="1">
        <f t="shared" si="262"/>
        <v>0</v>
      </c>
      <c r="AC192" s="1">
        <f t="shared" si="262"/>
        <v>0</v>
      </c>
      <c r="AD192" s="1">
        <f t="shared" si="262"/>
        <v>0</v>
      </c>
      <c r="AE192" s="1">
        <f t="shared" si="262"/>
        <v>0</v>
      </c>
      <c r="AF192" s="1">
        <f t="shared" si="262"/>
        <v>0</v>
      </c>
      <c r="AG192" s="1">
        <f t="shared" si="262"/>
        <v>0</v>
      </c>
      <c r="AH192" s="1">
        <f t="shared" si="262"/>
        <v>0</v>
      </c>
      <c r="AI192" s="1">
        <f t="shared" si="262"/>
        <v>0</v>
      </c>
      <c r="AJ192" s="1">
        <f t="shared" si="262"/>
        <v>0</v>
      </c>
      <c r="AK192" s="1">
        <f t="shared" si="262"/>
        <v>0</v>
      </c>
      <c r="AL192" s="1">
        <f t="shared" si="262"/>
        <v>0</v>
      </c>
      <c r="AM192" s="1">
        <f t="shared" si="262"/>
        <v>0</v>
      </c>
      <c r="AN192" s="1">
        <f t="shared" si="262"/>
        <v>0</v>
      </c>
      <c r="AO192" s="1">
        <f t="shared" si="262"/>
        <v>0</v>
      </c>
      <c r="AP192" s="1">
        <f t="shared" si="262"/>
        <v>0</v>
      </c>
      <c r="AQ192" s="1">
        <f t="shared" si="262"/>
        <v>0</v>
      </c>
      <c r="AR192" s="1">
        <f t="shared" si="262"/>
        <v>0</v>
      </c>
      <c r="AS192" s="1">
        <f t="shared" si="262"/>
        <v>0</v>
      </c>
      <c r="AT192" s="1">
        <f t="shared" si="262"/>
        <v>0</v>
      </c>
      <c r="AU192" s="1">
        <f t="shared" si="262"/>
        <v>0</v>
      </c>
      <c r="AV192" s="1">
        <f t="shared" si="262"/>
        <v>0</v>
      </c>
      <c r="AW192" s="1">
        <f t="shared" si="262"/>
        <v>0</v>
      </c>
      <c r="AX192" s="1">
        <f t="shared" si="262"/>
        <v>0</v>
      </c>
      <c r="AY192" s="1">
        <f t="shared" si="262"/>
        <v>0</v>
      </c>
      <c r="AZ192" s="1">
        <f t="shared" si="262"/>
        <v>0</v>
      </c>
      <c r="BA192" s="1">
        <f t="shared" si="262"/>
        <v>0</v>
      </c>
      <c r="BB192" s="1">
        <f t="shared" si="262"/>
        <v>0</v>
      </c>
      <c r="BC192" s="1">
        <f t="shared" si="262"/>
        <v>0</v>
      </c>
      <c r="BD192" s="1">
        <f t="shared" si="262"/>
        <v>0</v>
      </c>
      <c r="BE192" s="1">
        <f t="shared" si="262"/>
        <v>0</v>
      </c>
      <c r="BF192" s="1">
        <f t="shared" si="262"/>
        <v>0</v>
      </c>
      <c r="BG192" s="1">
        <f t="shared" si="262"/>
        <v>0</v>
      </c>
      <c r="BH192" s="1">
        <f t="shared" si="262"/>
        <v>0</v>
      </c>
      <c r="BI192" s="1">
        <f t="shared" si="262"/>
        <v>0</v>
      </c>
      <c r="BJ192" s="1">
        <f t="shared" si="262"/>
        <v>0</v>
      </c>
      <c r="BK192" s="1">
        <f t="shared" si="262"/>
        <v>0</v>
      </c>
      <c r="BL192" s="1">
        <f t="shared" si="262"/>
        <v>0</v>
      </c>
      <c r="BM192" s="1">
        <f t="shared" si="262"/>
        <v>0</v>
      </c>
      <c r="BN192" s="1">
        <f t="shared" si="262"/>
        <v>0</v>
      </c>
      <c r="BO192" s="1">
        <f t="shared" si="262"/>
        <v>0</v>
      </c>
      <c r="BP192" s="1">
        <f t="shared" si="262"/>
        <v>0</v>
      </c>
      <c r="BQ192" s="1">
        <f t="shared" si="262"/>
        <v>91</v>
      </c>
      <c r="BR192" s="1">
        <f t="shared" ref="BR192:EC192" si="263">BQ192+BR65-BR130</f>
        <v>91</v>
      </c>
      <c r="BS192" s="1">
        <f t="shared" si="263"/>
        <v>91</v>
      </c>
      <c r="BT192" s="1">
        <f t="shared" si="263"/>
        <v>91</v>
      </c>
      <c r="BU192" s="1">
        <f t="shared" si="263"/>
        <v>91</v>
      </c>
      <c r="BV192" s="1">
        <f t="shared" si="263"/>
        <v>91</v>
      </c>
      <c r="BW192" s="1">
        <f t="shared" si="263"/>
        <v>91</v>
      </c>
      <c r="BX192" s="1">
        <f t="shared" si="263"/>
        <v>91</v>
      </c>
      <c r="BY192" s="1">
        <f t="shared" si="263"/>
        <v>91</v>
      </c>
      <c r="BZ192" s="1">
        <f t="shared" si="263"/>
        <v>91</v>
      </c>
      <c r="CA192" s="1">
        <f t="shared" si="263"/>
        <v>91</v>
      </c>
      <c r="CB192" s="1">
        <f t="shared" si="263"/>
        <v>91</v>
      </c>
      <c r="CC192" s="1">
        <f t="shared" si="263"/>
        <v>91</v>
      </c>
      <c r="CD192" s="1">
        <f t="shared" si="263"/>
        <v>91</v>
      </c>
      <c r="CE192" s="1">
        <f t="shared" si="263"/>
        <v>91</v>
      </c>
      <c r="CF192" s="1">
        <f t="shared" si="263"/>
        <v>91</v>
      </c>
      <c r="CG192" s="1">
        <f t="shared" si="263"/>
        <v>91</v>
      </c>
      <c r="CH192" s="1">
        <f t="shared" si="263"/>
        <v>91</v>
      </c>
      <c r="CI192" s="1">
        <f t="shared" si="263"/>
        <v>91</v>
      </c>
      <c r="CJ192" s="1">
        <f t="shared" si="263"/>
        <v>91</v>
      </c>
      <c r="CK192" s="1">
        <f t="shared" si="263"/>
        <v>91</v>
      </c>
      <c r="CL192" s="1">
        <f t="shared" si="263"/>
        <v>91</v>
      </c>
      <c r="CM192" s="1">
        <f t="shared" si="263"/>
        <v>91</v>
      </c>
      <c r="CN192" s="1">
        <f t="shared" si="263"/>
        <v>91</v>
      </c>
      <c r="CO192" s="1">
        <f t="shared" si="263"/>
        <v>91</v>
      </c>
      <c r="CP192" s="1">
        <f t="shared" si="263"/>
        <v>91</v>
      </c>
      <c r="CQ192" s="1">
        <f t="shared" si="263"/>
        <v>91</v>
      </c>
      <c r="CR192" s="1">
        <f t="shared" si="263"/>
        <v>91</v>
      </c>
      <c r="CS192" s="1">
        <f t="shared" si="263"/>
        <v>91</v>
      </c>
      <c r="CT192" s="1">
        <f t="shared" si="263"/>
        <v>91</v>
      </c>
      <c r="CU192" s="1">
        <f t="shared" si="263"/>
        <v>91</v>
      </c>
      <c r="CV192" s="1">
        <f t="shared" si="263"/>
        <v>91</v>
      </c>
      <c r="CW192" s="1">
        <f t="shared" si="263"/>
        <v>91</v>
      </c>
      <c r="CX192" s="1">
        <f t="shared" si="263"/>
        <v>91</v>
      </c>
      <c r="CY192" s="1">
        <f t="shared" si="263"/>
        <v>91</v>
      </c>
      <c r="CZ192" s="1">
        <f t="shared" si="263"/>
        <v>91</v>
      </c>
      <c r="DA192" s="1">
        <f t="shared" si="263"/>
        <v>91</v>
      </c>
      <c r="DB192" s="1">
        <f t="shared" si="263"/>
        <v>91</v>
      </c>
      <c r="DC192" s="1">
        <f t="shared" si="263"/>
        <v>91</v>
      </c>
      <c r="DD192" s="1">
        <f t="shared" si="263"/>
        <v>91</v>
      </c>
      <c r="DE192" s="1">
        <f t="shared" si="263"/>
        <v>91</v>
      </c>
      <c r="DF192" s="1">
        <f t="shared" si="263"/>
        <v>91</v>
      </c>
      <c r="DG192" s="1">
        <f t="shared" si="263"/>
        <v>91</v>
      </c>
      <c r="DH192" s="1">
        <f t="shared" si="263"/>
        <v>91</v>
      </c>
      <c r="DI192" s="1">
        <f t="shared" si="263"/>
        <v>91</v>
      </c>
      <c r="DJ192" s="1">
        <f t="shared" si="263"/>
        <v>91</v>
      </c>
      <c r="DK192" s="1">
        <f t="shared" si="263"/>
        <v>91</v>
      </c>
      <c r="DL192" s="1">
        <f t="shared" si="263"/>
        <v>91</v>
      </c>
      <c r="DM192" s="1">
        <f t="shared" si="263"/>
        <v>91</v>
      </c>
      <c r="DN192" s="1">
        <f t="shared" si="263"/>
        <v>91</v>
      </c>
      <c r="DO192" s="1">
        <f t="shared" si="263"/>
        <v>91</v>
      </c>
      <c r="DP192" s="1">
        <f t="shared" si="263"/>
        <v>91</v>
      </c>
      <c r="DQ192" s="1">
        <f t="shared" si="263"/>
        <v>91</v>
      </c>
      <c r="DR192" s="1">
        <f t="shared" si="263"/>
        <v>91</v>
      </c>
      <c r="DS192" s="1">
        <f t="shared" si="263"/>
        <v>91</v>
      </c>
      <c r="DT192" s="1">
        <f t="shared" si="263"/>
        <v>91</v>
      </c>
      <c r="DU192" s="1">
        <f t="shared" si="263"/>
        <v>91</v>
      </c>
      <c r="DV192" s="1">
        <f t="shared" si="263"/>
        <v>91</v>
      </c>
      <c r="DW192" s="1">
        <f t="shared" si="263"/>
        <v>91</v>
      </c>
      <c r="DX192" s="1">
        <f t="shared" si="263"/>
        <v>91</v>
      </c>
      <c r="DY192" s="1">
        <f t="shared" si="263"/>
        <v>91</v>
      </c>
      <c r="DZ192" s="1">
        <f t="shared" si="263"/>
        <v>91</v>
      </c>
      <c r="EA192" s="1">
        <f t="shared" si="263"/>
        <v>91</v>
      </c>
      <c r="EB192" s="1">
        <f t="shared" si="263"/>
        <v>91</v>
      </c>
      <c r="EC192" s="1">
        <f t="shared" si="263"/>
        <v>91</v>
      </c>
      <c r="ED192" s="1">
        <f t="shared" ref="ED192:GO192" si="264">EC192+ED65-ED130</f>
        <v>91</v>
      </c>
      <c r="EE192" s="1">
        <f t="shared" si="264"/>
        <v>91</v>
      </c>
      <c r="EF192" s="1">
        <f t="shared" si="264"/>
        <v>91</v>
      </c>
      <c r="EG192" s="1">
        <f t="shared" si="264"/>
        <v>91</v>
      </c>
      <c r="EH192" s="1">
        <f t="shared" si="264"/>
        <v>91</v>
      </c>
      <c r="EI192" s="1">
        <f t="shared" si="264"/>
        <v>91</v>
      </c>
      <c r="EJ192" s="1">
        <f t="shared" si="264"/>
        <v>91</v>
      </c>
      <c r="EK192" s="1">
        <f t="shared" si="264"/>
        <v>91</v>
      </c>
      <c r="EL192" s="1">
        <f t="shared" si="264"/>
        <v>91</v>
      </c>
      <c r="EM192" s="1">
        <f t="shared" si="264"/>
        <v>91</v>
      </c>
      <c r="EN192" s="1">
        <f t="shared" si="264"/>
        <v>91</v>
      </c>
      <c r="EO192" s="1">
        <f t="shared" si="264"/>
        <v>91</v>
      </c>
      <c r="EP192" s="1">
        <f t="shared" si="264"/>
        <v>91</v>
      </c>
      <c r="EQ192" s="1">
        <f t="shared" si="264"/>
        <v>91</v>
      </c>
      <c r="ER192" s="1">
        <f t="shared" si="264"/>
        <v>91</v>
      </c>
      <c r="ES192" s="1">
        <f t="shared" si="264"/>
        <v>91</v>
      </c>
      <c r="ET192" s="1">
        <f t="shared" si="264"/>
        <v>91</v>
      </c>
      <c r="EU192" s="1">
        <f t="shared" si="264"/>
        <v>91</v>
      </c>
      <c r="EV192" s="1">
        <f t="shared" si="264"/>
        <v>91</v>
      </c>
      <c r="EW192" s="1">
        <f t="shared" si="264"/>
        <v>91</v>
      </c>
      <c r="EX192" s="1">
        <f t="shared" si="264"/>
        <v>91</v>
      </c>
      <c r="EY192" s="1">
        <f t="shared" si="264"/>
        <v>91</v>
      </c>
      <c r="EZ192" s="1">
        <f t="shared" si="264"/>
        <v>91</v>
      </c>
      <c r="FA192" s="1">
        <f t="shared" si="264"/>
        <v>91</v>
      </c>
      <c r="FB192" s="1">
        <f t="shared" si="264"/>
        <v>91</v>
      </c>
      <c r="FC192" s="1">
        <f t="shared" si="264"/>
        <v>91</v>
      </c>
      <c r="FD192" s="1">
        <f t="shared" si="264"/>
        <v>91</v>
      </c>
      <c r="FE192" s="1">
        <f t="shared" si="264"/>
        <v>91</v>
      </c>
      <c r="FF192" s="1">
        <f t="shared" si="264"/>
        <v>91</v>
      </c>
      <c r="FG192" s="1">
        <f t="shared" si="264"/>
        <v>91</v>
      </c>
      <c r="FH192" s="1">
        <f t="shared" si="264"/>
        <v>91</v>
      </c>
      <c r="FI192" s="1">
        <f t="shared" si="264"/>
        <v>91</v>
      </c>
      <c r="FJ192" s="1">
        <f t="shared" si="264"/>
        <v>91</v>
      </c>
      <c r="FK192" s="1">
        <f t="shared" si="264"/>
        <v>91</v>
      </c>
      <c r="FL192" s="1">
        <f t="shared" si="264"/>
        <v>91</v>
      </c>
      <c r="FM192" s="1">
        <f t="shared" si="264"/>
        <v>91</v>
      </c>
      <c r="FN192" s="1">
        <f t="shared" si="264"/>
        <v>91</v>
      </c>
      <c r="FO192" s="1">
        <f t="shared" si="264"/>
        <v>91</v>
      </c>
      <c r="FP192" s="1">
        <f t="shared" si="264"/>
        <v>91</v>
      </c>
      <c r="FQ192" s="1">
        <f t="shared" si="264"/>
        <v>91</v>
      </c>
      <c r="FR192" s="1">
        <f t="shared" si="264"/>
        <v>91</v>
      </c>
      <c r="FS192" s="1">
        <f t="shared" si="264"/>
        <v>91</v>
      </c>
      <c r="FT192" s="1">
        <f t="shared" si="264"/>
        <v>91</v>
      </c>
      <c r="FU192" s="1">
        <f t="shared" si="264"/>
        <v>91</v>
      </c>
      <c r="FV192" s="1">
        <f t="shared" si="264"/>
        <v>91</v>
      </c>
      <c r="FW192" s="1">
        <f t="shared" si="264"/>
        <v>91</v>
      </c>
      <c r="FX192" s="1">
        <f t="shared" si="264"/>
        <v>91</v>
      </c>
      <c r="FY192" s="1">
        <f t="shared" si="264"/>
        <v>91</v>
      </c>
      <c r="FZ192" s="1">
        <f t="shared" si="264"/>
        <v>91</v>
      </c>
      <c r="GA192" s="1">
        <f t="shared" si="264"/>
        <v>91</v>
      </c>
      <c r="GB192" s="1">
        <f t="shared" si="264"/>
        <v>91</v>
      </c>
      <c r="GC192" s="1">
        <f t="shared" si="264"/>
        <v>91</v>
      </c>
      <c r="GD192" s="1">
        <f t="shared" si="264"/>
        <v>91</v>
      </c>
      <c r="GE192" s="1">
        <f t="shared" si="264"/>
        <v>91</v>
      </c>
      <c r="GF192" s="1">
        <f t="shared" si="264"/>
        <v>91</v>
      </c>
      <c r="GG192" s="1">
        <f t="shared" si="264"/>
        <v>91</v>
      </c>
      <c r="GH192" s="1">
        <f t="shared" si="264"/>
        <v>91</v>
      </c>
      <c r="GI192" s="1">
        <f t="shared" si="264"/>
        <v>91</v>
      </c>
      <c r="GJ192" s="1">
        <f t="shared" si="264"/>
        <v>91</v>
      </c>
      <c r="GK192" s="1">
        <f t="shared" si="264"/>
        <v>91</v>
      </c>
      <c r="GL192" s="1">
        <f t="shared" si="264"/>
        <v>91</v>
      </c>
      <c r="GM192" s="1">
        <f t="shared" si="264"/>
        <v>91</v>
      </c>
      <c r="GN192" s="1">
        <f t="shared" si="264"/>
        <v>91</v>
      </c>
      <c r="GO192" s="1">
        <f t="shared" si="264"/>
        <v>91</v>
      </c>
      <c r="GP192" s="1">
        <f t="shared" ref="GP192:GY192" si="265">GO192+GP65-GP130</f>
        <v>91</v>
      </c>
      <c r="GQ192" s="1">
        <f t="shared" si="265"/>
        <v>91</v>
      </c>
      <c r="GR192" s="1">
        <f t="shared" si="265"/>
        <v>91</v>
      </c>
      <c r="GS192" s="1">
        <f t="shared" si="265"/>
        <v>91</v>
      </c>
      <c r="GT192" s="1">
        <f t="shared" si="265"/>
        <v>91</v>
      </c>
      <c r="GU192" s="1">
        <f t="shared" si="265"/>
        <v>91</v>
      </c>
      <c r="GV192" s="1">
        <f t="shared" si="265"/>
        <v>91</v>
      </c>
      <c r="GW192" s="1">
        <f t="shared" si="265"/>
        <v>91</v>
      </c>
      <c r="GX192" s="1">
        <f t="shared" si="265"/>
        <v>91</v>
      </c>
      <c r="GY192" s="1">
        <f t="shared" si="265"/>
        <v>91</v>
      </c>
    </row>
  </sheetData>
  <autoFilter ref="A3:GY192" xr:uid="{3C1948C3-C892-416F-8CA2-2B3E41170487}">
    <filterColumn colId="1">
      <filters>
        <filter val="49405140"/>
      </filters>
    </filterColumn>
  </autoFilter>
  <mergeCells count="1">
    <mergeCell ref="A1:C2"/>
  </mergeCells>
  <conditionalFormatting sqref="A3:D3">
    <cfRule type="timePeriod" dxfId="10" priority="5" timePeriod="today">
      <formula>FLOOR(A3,1)=TODAY()</formula>
    </cfRule>
  </conditionalFormatting>
  <conditionalFormatting sqref="C1 C3:C4">
    <cfRule type="containsText" dxfId="9" priority="4" operator="containsText" text="BLK">
      <formula>NOT(ISERROR(SEARCH("BLK",C1)))</formula>
    </cfRule>
  </conditionalFormatting>
  <conditionalFormatting sqref="D1">
    <cfRule type="timePeriod" dxfId="8" priority="3" timePeriod="today">
      <formula>FLOOR(D1,1)=TODAY()</formula>
    </cfRule>
  </conditionalFormatting>
  <conditionalFormatting sqref="D1">
    <cfRule type="expression" dxfId="7" priority="2">
      <formula>WEEKDAY(WPA$3,1)=1</formula>
    </cfRule>
  </conditionalFormatting>
  <conditionalFormatting sqref="E3:GY3">
    <cfRule type="timePeriod" dxfId="6" priority="1" timePeriod="today">
      <formula>FLOOR(E3,1)=TODAY()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8EA95-6D5D-4498-85E7-7FC20680CA75}">
  <dimension ref="A1:AO133"/>
  <sheetViews>
    <sheetView topLeftCell="G1" workbookViewId="0">
      <pane ySplit="1" topLeftCell="A100" activePane="bottomLeft" state="frozen"/>
      <selection pane="bottomLeft" activeCell="Z122" sqref="Z122"/>
    </sheetView>
  </sheetViews>
  <sheetFormatPr defaultRowHeight="15"/>
  <cols>
    <col min="1" max="1" width="13.42578125" bestFit="1" customWidth="1"/>
    <col min="2" max="2" width="4.42578125" bestFit="1" customWidth="1"/>
    <col min="3" max="3" width="37" bestFit="1" customWidth="1"/>
    <col min="4" max="4" width="4.42578125" customWidth="1"/>
    <col min="5" max="5" width="4.28515625" customWidth="1"/>
    <col min="6" max="6" width="43.7109375" customWidth="1"/>
    <col min="7" max="7" width="4.85546875" customWidth="1"/>
    <col min="8" max="8" width="23.7109375" customWidth="1"/>
    <col min="9" max="9" width="11.140625" customWidth="1"/>
    <col min="10" max="10" width="4" customWidth="1"/>
    <col min="11" max="11" width="6.140625" customWidth="1"/>
    <col min="12" max="12" width="10.7109375" customWidth="1"/>
    <col min="13" max="13" width="5.140625" customWidth="1"/>
    <col min="14" max="14" width="29.140625" customWidth="1"/>
    <col min="15" max="15" width="10.5703125" customWidth="1"/>
    <col min="16" max="16" width="6.42578125" customWidth="1"/>
    <col min="17" max="17" width="5.28515625" customWidth="1"/>
    <col min="18" max="18" width="4.85546875" customWidth="1"/>
    <col min="19" max="19" width="9.85546875" bestFit="1" customWidth="1"/>
    <col min="20" max="20" width="8.5703125" bestFit="1" customWidth="1"/>
    <col min="21" max="21" width="15.140625" bestFit="1" customWidth="1"/>
    <col min="22" max="22" width="12.5703125" bestFit="1" customWidth="1"/>
    <col min="23" max="23" width="10.7109375" bestFit="1" customWidth="1"/>
    <col min="24" max="24" width="10.28515625" bestFit="1" customWidth="1"/>
    <col min="25" max="25" width="10.7109375" bestFit="1" customWidth="1"/>
    <col min="26" max="26" width="10.85546875" bestFit="1" customWidth="1"/>
    <col min="27" max="27" width="32.140625" bestFit="1" customWidth="1"/>
    <col min="28" max="28" width="9.85546875" bestFit="1" customWidth="1"/>
    <col min="29" max="29" width="9.28515625" bestFit="1" customWidth="1"/>
  </cols>
  <sheetData>
    <row r="1" spans="1:41">
      <c r="A1" s="383" t="s">
        <v>938</v>
      </c>
      <c r="B1" s="383" t="s">
        <v>939</v>
      </c>
      <c r="C1" s="383" t="s">
        <v>8</v>
      </c>
      <c r="D1" s="383" t="s">
        <v>940</v>
      </c>
      <c r="E1" s="384" t="s">
        <v>941</v>
      </c>
      <c r="F1" s="383" t="s">
        <v>9</v>
      </c>
      <c r="G1" s="383" t="s">
        <v>26</v>
      </c>
      <c r="H1" s="385" t="s">
        <v>10</v>
      </c>
      <c r="I1" s="385" t="s">
        <v>942</v>
      </c>
      <c r="J1" s="385" t="s">
        <v>943</v>
      </c>
      <c r="K1" s="385" t="s">
        <v>944</v>
      </c>
      <c r="L1" s="383" t="s">
        <v>11</v>
      </c>
      <c r="M1" s="383" t="s">
        <v>945</v>
      </c>
      <c r="N1" s="383" t="s">
        <v>946</v>
      </c>
      <c r="O1" s="383" t="s">
        <v>13</v>
      </c>
      <c r="P1" s="383" t="s">
        <v>947</v>
      </c>
      <c r="Q1" s="383" t="s">
        <v>948</v>
      </c>
      <c r="R1" s="383" t="s">
        <v>949</v>
      </c>
      <c r="S1" s="383" t="s">
        <v>950</v>
      </c>
      <c r="T1" s="383" t="s">
        <v>951</v>
      </c>
      <c r="U1" s="383" t="s">
        <v>952</v>
      </c>
      <c r="V1" s="383" t="s">
        <v>953</v>
      </c>
      <c r="W1" s="383" t="s">
        <v>954</v>
      </c>
      <c r="X1" s="383" t="s">
        <v>955</v>
      </c>
      <c r="Y1" s="383" t="s">
        <v>956</v>
      </c>
      <c r="Z1" s="386" t="s">
        <v>22</v>
      </c>
      <c r="AA1" s="386" t="s">
        <v>23</v>
      </c>
      <c r="AB1" s="383" t="s">
        <v>957</v>
      </c>
      <c r="AC1" s="383" t="s">
        <v>958</v>
      </c>
      <c r="AD1" s="384" t="s">
        <v>7</v>
      </c>
      <c r="AE1" s="383" t="s">
        <v>959</v>
      </c>
      <c r="AF1" s="383" t="s">
        <v>960</v>
      </c>
      <c r="AG1" s="383" t="s">
        <v>961</v>
      </c>
      <c r="AH1" s="383" t="s">
        <v>374</v>
      </c>
      <c r="AI1" s="383" t="s">
        <v>962</v>
      </c>
      <c r="AJ1" s="383" t="s">
        <v>963</v>
      </c>
      <c r="AK1" s="383" t="s">
        <v>964</v>
      </c>
      <c r="AL1" s="383" t="s">
        <v>27</v>
      </c>
      <c r="AM1" s="383" t="s">
        <v>965</v>
      </c>
      <c r="AN1" s="383" t="s">
        <v>966</v>
      </c>
      <c r="AO1" s="383" t="s">
        <v>967</v>
      </c>
    </row>
    <row r="2" spans="1:41">
      <c r="A2" s="369" t="s">
        <v>968</v>
      </c>
      <c r="B2" s="370"/>
      <c r="C2" s="370" t="s">
        <v>969</v>
      </c>
      <c r="D2" s="369" t="s">
        <v>970</v>
      </c>
      <c r="E2" s="370" t="s">
        <v>858</v>
      </c>
      <c r="F2" s="369" t="s">
        <v>971</v>
      </c>
      <c r="G2" s="370" t="s">
        <v>41</v>
      </c>
      <c r="H2" s="370" t="s">
        <v>972</v>
      </c>
      <c r="I2" s="370" t="s">
        <v>973</v>
      </c>
      <c r="J2" s="370" t="s">
        <v>974</v>
      </c>
      <c r="K2" s="370">
        <v>83201</v>
      </c>
      <c r="L2" s="370" t="s">
        <v>975</v>
      </c>
      <c r="M2" s="370">
        <v>475</v>
      </c>
      <c r="N2" s="370" t="s">
        <v>48</v>
      </c>
      <c r="O2" s="370">
        <v>12005833</v>
      </c>
      <c r="P2" s="371">
        <v>0.18</v>
      </c>
      <c r="Q2" s="370">
        <v>600</v>
      </c>
      <c r="R2" s="370">
        <v>20</v>
      </c>
      <c r="S2" s="370"/>
      <c r="T2" s="370"/>
      <c r="U2" s="370"/>
      <c r="V2" s="372">
        <v>44644</v>
      </c>
      <c r="W2" s="372">
        <v>44644</v>
      </c>
      <c r="X2" s="372">
        <v>44645</v>
      </c>
      <c r="Y2" s="372">
        <v>44650</v>
      </c>
      <c r="Z2" s="370" t="s">
        <v>35</v>
      </c>
      <c r="AA2" s="370" t="s">
        <v>976</v>
      </c>
      <c r="AB2" s="370"/>
      <c r="AC2" s="370"/>
      <c r="AD2" s="370" t="s">
        <v>977</v>
      </c>
      <c r="AE2" s="370"/>
      <c r="AF2" s="370"/>
      <c r="AG2" s="370"/>
      <c r="AH2" s="370"/>
      <c r="AI2" s="370"/>
      <c r="AJ2" s="370"/>
      <c r="AK2" s="370"/>
      <c r="AL2" s="370">
        <f>M2*Q2/1000000</f>
        <v>0.28499999999999998</v>
      </c>
      <c r="AM2" s="370"/>
      <c r="AN2" s="370"/>
      <c r="AO2" s="370"/>
    </row>
    <row r="3" spans="1:41">
      <c r="A3" s="369" t="s">
        <v>978</v>
      </c>
      <c r="B3" s="370"/>
      <c r="C3" s="370" t="s">
        <v>979</v>
      </c>
      <c r="D3" s="369" t="s">
        <v>970</v>
      </c>
      <c r="E3" s="370" t="s">
        <v>858</v>
      </c>
      <c r="F3" s="369" t="s">
        <v>971</v>
      </c>
      <c r="G3" s="370" t="s">
        <v>41</v>
      </c>
      <c r="H3" s="370" t="s">
        <v>972</v>
      </c>
      <c r="I3" s="370" t="s">
        <v>973</v>
      </c>
      <c r="J3" s="370" t="s">
        <v>974</v>
      </c>
      <c r="K3" s="370">
        <v>83201</v>
      </c>
      <c r="L3" s="370" t="s">
        <v>975</v>
      </c>
      <c r="M3" s="370">
        <v>475</v>
      </c>
      <c r="N3" s="370" t="s">
        <v>48</v>
      </c>
      <c r="O3" s="370">
        <v>12005833</v>
      </c>
      <c r="P3" s="371">
        <v>0.15</v>
      </c>
      <c r="Q3" s="370">
        <v>600</v>
      </c>
      <c r="R3" s="370">
        <v>20</v>
      </c>
      <c r="S3" s="370"/>
      <c r="T3" s="370"/>
      <c r="U3" s="370"/>
      <c r="V3" s="372">
        <v>44644</v>
      </c>
      <c r="W3" s="372">
        <v>44644</v>
      </c>
      <c r="X3" s="372">
        <v>44645</v>
      </c>
      <c r="Y3" s="372">
        <v>44650</v>
      </c>
      <c r="Z3" s="370" t="s">
        <v>35</v>
      </c>
      <c r="AA3" s="370" t="s">
        <v>980</v>
      </c>
      <c r="AB3" s="370"/>
      <c r="AC3" s="370"/>
      <c r="AD3" s="370" t="s">
        <v>977</v>
      </c>
      <c r="AE3" s="370"/>
      <c r="AF3" s="370"/>
      <c r="AG3" s="370"/>
      <c r="AH3" s="370"/>
      <c r="AI3" s="370"/>
      <c r="AJ3" s="370"/>
      <c r="AK3" s="370"/>
      <c r="AL3" s="370">
        <f>M3*Q3/1000000</f>
        <v>0.28499999999999998</v>
      </c>
      <c r="AM3" s="370"/>
      <c r="AN3" s="370"/>
      <c r="AO3" s="370"/>
    </row>
    <row r="4" spans="1:41">
      <c r="A4" s="369" t="s">
        <v>981</v>
      </c>
      <c r="B4" s="370"/>
      <c r="C4" s="370" t="s">
        <v>969</v>
      </c>
      <c r="D4" s="369" t="s">
        <v>970</v>
      </c>
      <c r="E4" s="370" t="s">
        <v>858</v>
      </c>
      <c r="F4" s="369" t="s">
        <v>971</v>
      </c>
      <c r="G4" s="370" t="s">
        <v>41</v>
      </c>
      <c r="H4" s="370" t="s">
        <v>972</v>
      </c>
      <c r="I4" s="370" t="s">
        <v>973</v>
      </c>
      <c r="J4" s="370" t="s">
        <v>974</v>
      </c>
      <c r="K4" s="370">
        <v>83201</v>
      </c>
      <c r="L4" s="370" t="s">
        <v>975</v>
      </c>
      <c r="M4" s="370">
        <v>475</v>
      </c>
      <c r="N4" s="370" t="s">
        <v>48</v>
      </c>
      <c r="O4" s="370">
        <v>12005833</v>
      </c>
      <c r="P4" s="371">
        <v>0.15</v>
      </c>
      <c r="Q4" s="370">
        <v>600</v>
      </c>
      <c r="R4" s="370">
        <v>20</v>
      </c>
      <c r="S4" s="370"/>
      <c r="T4" s="370"/>
      <c r="U4" s="370"/>
      <c r="V4" s="372">
        <v>44644</v>
      </c>
      <c r="W4" s="372">
        <v>44644</v>
      </c>
      <c r="X4" s="372">
        <v>44645</v>
      </c>
      <c r="Y4" s="372">
        <v>44651</v>
      </c>
      <c r="Z4" s="370" t="s">
        <v>35</v>
      </c>
      <c r="AA4" s="370" t="s">
        <v>982</v>
      </c>
      <c r="AB4" s="370"/>
      <c r="AC4" s="370"/>
      <c r="AD4" s="370" t="s">
        <v>977</v>
      </c>
      <c r="AE4" s="370"/>
      <c r="AF4" s="370"/>
      <c r="AG4" s="370"/>
      <c r="AH4" s="370"/>
      <c r="AI4" s="370"/>
      <c r="AJ4" s="370"/>
      <c r="AK4" s="370"/>
      <c r="AL4" s="370">
        <f>M4*Q4/1000000</f>
        <v>0.28499999999999998</v>
      </c>
      <c r="AM4" s="370"/>
      <c r="AN4" s="370"/>
      <c r="AO4" s="370"/>
    </row>
    <row r="5" spans="1:41">
      <c r="A5" s="369" t="s">
        <v>983</v>
      </c>
      <c r="B5" s="370"/>
      <c r="C5" s="370" t="s">
        <v>969</v>
      </c>
      <c r="D5" s="369" t="s">
        <v>970</v>
      </c>
      <c r="E5" s="370" t="s">
        <v>858</v>
      </c>
      <c r="F5" s="369" t="s">
        <v>971</v>
      </c>
      <c r="G5" s="370" t="s">
        <v>41</v>
      </c>
      <c r="H5" s="370" t="s">
        <v>972</v>
      </c>
      <c r="I5" s="370" t="s">
        <v>973</v>
      </c>
      <c r="J5" s="370" t="s">
        <v>974</v>
      </c>
      <c r="K5" s="370">
        <v>83201</v>
      </c>
      <c r="L5" s="370" t="s">
        <v>975</v>
      </c>
      <c r="M5" s="370">
        <v>475</v>
      </c>
      <c r="N5" s="370" t="s">
        <v>48</v>
      </c>
      <c r="O5" s="370">
        <v>12005833</v>
      </c>
      <c r="P5" s="371">
        <v>0.15</v>
      </c>
      <c r="Q5" s="370">
        <v>600</v>
      </c>
      <c r="R5" s="370">
        <v>20</v>
      </c>
      <c r="S5" s="370"/>
      <c r="T5" s="370"/>
      <c r="U5" s="370"/>
      <c r="V5" s="372">
        <v>44644</v>
      </c>
      <c r="W5" s="372">
        <v>44644</v>
      </c>
      <c r="X5" s="372">
        <v>44645</v>
      </c>
      <c r="Y5" s="372">
        <v>44651</v>
      </c>
      <c r="Z5" s="370" t="s">
        <v>35</v>
      </c>
      <c r="AA5" s="370" t="s">
        <v>984</v>
      </c>
      <c r="AB5" s="370"/>
      <c r="AC5" s="370"/>
      <c r="AD5" s="370" t="s">
        <v>977</v>
      </c>
      <c r="AE5" s="370"/>
      <c r="AF5" s="370"/>
      <c r="AG5" s="370"/>
      <c r="AH5" s="370"/>
      <c r="AI5" s="370"/>
      <c r="AJ5" s="370"/>
      <c r="AK5" s="370"/>
      <c r="AL5" s="370">
        <f>M5*Q5/1000000</f>
        <v>0.28499999999999998</v>
      </c>
      <c r="AM5" s="370"/>
      <c r="AN5" s="370"/>
      <c r="AO5" s="370"/>
    </row>
    <row r="6" spans="1:41">
      <c r="A6" s="369" t="s">
        <v>985</v>
      </c>
      <c r="B6" s="370"/>
      <c r="C6" s="370" t="s">
        <v>969</v>
      </c>
      <c r="D6" s="369" t="s">
        <v>970</v>
      </c>
      <c r="E6" s="370" t="s">
        <v>858</v>
      </c>
      <c r="F6" s="369" t="s">
        <v>971</v>
      </c>
      <c r="G6" s="370" t="s">
        <v>41</v>
      </c>
      <c r="H6" s="370" t="s">
        <v>972</v>
      </c>
      <c r="I6" s="370" t="s">
        <v>973</v>
      </c>
      <c r="J6" s="370" t="s">
        <v>974</v>
      </c>
      <c r="K6" s="370">
        <v>83201</v>
      </c>
      <c r="L6" s="370" t="s">
        <v>975</v>
      </c>
      <c r="M6" s="370">
        <v>475</v>
      </c>
      <c r="N6" s="370" t="s">
        <v>48</v>
      </c>
      <c r="O6" s="370">
        <v>12005833</v>
      </c>
      <c r="P6" s="371">
        <v>0.15</v>
      </c>
      <c r="Q6" s="370">
        <v>600</v>
      </c>
      <c r="R6" s="370">
        <v>20</v>
      </c>
      <c r="S6" s="370"/>
      <c r="T6" s="370"/>
      <c r="U6" s="370"/>
      <c r="V6" s="372">
        <v>44644</v>
      </c>
      <c r="W6" s="372">
        <v>44644</v>
      </c>
      <c r="X6" s="372">
        <v>44645</v>
      </c>
      <c r="Y6" s="372">
        <v>44651</v>
      </c>
      <c r="Z6" s="370" t="s">
        <v>35</v>
      </c>
      <c r="AA6" s="370" t="s">
        <v>986</v>
      </c>
      <c r="AB6" s="370"/>
      <c r="AC6" s="370"/>
      <c r="AD6" s="370" t="s">
        <v>977</v>
      </c>
      <c r="AE6" s="370"/>
      <c r="AF6" s="370"/>
      <c r="AG6" s="370"/>
      <c r="AH6" s="370"/>
      <c r="AI6" s="370"/>
      <c r="AJ6" s="370"/>
      <c r="AK6" s="370"/>
      <c r="AL6" s="370">
        <f>M6*Q6/1000000</f>
        <v>0.28499999999999998</v>
      </c>
      <c r="AM6" s="370"/>
      <c r="AN6" s="370"/>
      <c r="AO6" s="370"/>
    </row>
    <row r="7" spans="1:41">
      <c r="A7" s="369" t="s">
        <v>987</v>
      </c>
      <c r="B7" s="370"/>
      <c r="C7" s="370" t="s">
        <v>979</v>
      </c>
      <c r="D7" s="369" t="s">
        <v>970</v>
      </c>
      <c r="E7" s="370" t="s">
        <v>858</v>
      </c>
      <c r="F7" s="369" t="s">
        <v>971</v>
      </c>
      <c r="G7" s="370" t="s">
        <v>41</v>
      </c>
      <c r="H7" s="370" t="s">
        <v>972</v>
      </c>
      <c r="I7" s="370" t="s">
        <v>973</v>
      </c>
      <c r="J7" s="370" t="s">
        <v>974</v>
      </c>
      <c r="K7" s="370">
        <v>83201</v>
      </c>
      <c r="L7" s="370" t="s">
        <v>975</v>
      </c>
      <c r="M7" s="370">
        <v>475</v>
      </c>
      <c r="N7" s="370" t="s">
        <v>48</v>
      </c>
      <c r="O7" s="370">
        <v>12005833</v>
      </c>
      <c r="P7" s="371">
        <v>0.15</v>
      </c>
      <c r="Q7" s="370">
        <v>600</v>
      </c>
      <c r="R7" s="370">
        <v>20</v>
      </c>
      <c r="S7" s="370"/>
      <c r="T7" s="370"/>
      <c r="U7" s="370"/>
      <c r="V7" s="372">
        <v>44644</v>
      </c>
      <c r="W7" s="372">
        <v>44644</v>
      </c>
      <c r="X7" s="372">
        <v>44645</v>
      </c>
      <c r="Y7" s="372">
        <v>44651</v>
      </c>
      <c r="Z7" s="370" t="s">
        <v>35</v>
      </c>
      <c r="AA7" s="370" t="s">
        <v>988</v>
      </c>
      <c r="AB7" s="370"/>
      <c r="AC7" s="370"/>
      <c r="AD7" s="370" t="s">
        <v>977</v>
      </c>
      <c r="AE7" s="370"/>
      <c r="AF7" s="370"/>
      <c r="AG7" s="370"/>
      <c r="AH7" s="370"/>
      <c r="AI7" s="370"/>
      <c r="AJ7" s="370"/>
      <c r="AK7" s="370"/>
      <c r="AL7" s="370">
        <f>M7*Q7/1000000</f>
        <v>0.28499999999999998</v>
      </c>
      <c r="AM7" s="370"/>
      <c r="AN7" s="370"/>
      <c r="AO7" s="370"/>
    </row>
    <row r="8" spans="1:41">
      <c r="A8" s="369" t="s">
        <v>989</v>
      </c>
      <c r="B8" s="370"/>
      <c r="C8" s="370" t="s">
        <v>979</v>
      </c>
      <c r="D8" s="369" t="s">
        <v>970</v>
      </c>
      <c r="E8" s="370" t="s">
        <v>858</v>
      </c>
      <c r="F8" s="369" t="s">
        <v>971</v>
      </c>
      <c r="G8" s="370" t="s">
        <v>41</v>
      </c>
      <c r="H8" s="370" t="s">
        <v>972</v>
      </c>
      <c r="I8" s="370" t="s">
        <v>973</v>
      </c>
      <c r="J8" s="370" t="s">
        <v>974</v>
      </c>
      <c r="K8" s="370">
        <v>83201</v>
      </c>
      <c r="L8" s="370" t="s">
        <v>975</v>
      </c>
      <c r="M8" s="370">
        <v>475</v>
      </c>
      <c r="N8" s="370" t="s">
        <v>48</v>
      </c>
      <c r="O8" s="370">
        <v>12005833</v>
      </c>
      <c r="P8" s="371">
        <v>0.15</v>
      </c>
      <c r="Q8" s="370">
        <v>600</v>
      </c>
      <c r="R8" s="370">
        <v>20</v>
      </c>
      <c r="S8" s="370"/>
      <c r="T8" s="370"/>
      <c r="U8" s="370"/>
      <c r="V8" s="372">
        <v>44644</v>
      </c>
      <c r="W8" s="372">
        <v>44644</v>
      </c>
      <c r="X8" s="372">
        <v>44645</v>
      </c>
      <c r="Y8" s="372">
        <v>44651</v>
      </c>
      <c r="Z8" s="370" t="s">
        <v>35</v>
      </c>
      <c r="AA8" s="370" t="s">
        <v>990</v>
      </c>
      <c r="AB8" s="370"/>
      <c r="AC8" s="370"/>
      <c r="AD8" s="370" t="s">
        <v>977</v>
      </c>
      <c r="AE8" s="370"/>
      <c r="AF8" s="370"/>
      <c r="AG8" s="370"/>
      <c r="AH8" s="370"/>
      <c r="AI8" s="370"/>
      <c r="AJ8" s="370"/>
      <c r="AK8" s="370"/>
      <c r="AL8" s="370">
        <f>M8*Q8/1000000</f>
        <v>0.28499999999999998</v>
      </c>
      <c r="AM8" s="370"/>
      <c r="AN8" s="370"/>
      <c r="AO8" s="370"/>
    </row>
    <row r="9" spans="1:41">
      <c r="A9" s="369" t="s">
        <v>991</v>
      </c>
      <c r="B9" s="370"/>
      <c r="C9" s="370" t="s">
        <v>979</v>
      </c>
      <c r="D9" s="369" t="s">
        <v>970</v>
      </c>
      <c r="E9" s="370" t="s">
        <v>858</v>
      </c>
      <c r="F9" s="369" t="s">
        <v>971</v>
      </c>
      <c r="G9" s="370" t="s">
        <v>41</v>
      </c>
      <c r="H9" s="370" t="s">
        <v>972</v>
      </c>
      <c r="I9" s="370" t="s">
        <v>973</v>
      </c>
      <c r="J9" s="370" t="s">
        <v>974</v>
      </c>
      <c r="K9" s="370">
        <v>83201</v>
      </c>
      <c r="L9" s="370" t="s">
        <v>975</v>
      </c>
      <c r="M9" s="370">
        <v>475</v>
      </c>
      <c r="N9" s="370" t="s">
        <v>48</v>
      </c>
      <c r="O9" s="370">
        <v>12005833</v>
      </c>
      <c r="P9" s="371">
        <v>0.15</v>
      </c>
      <c r="Q9" s="370">
        <v>600</v>
      </c>
      <c r="R9" s="370">
        <v>20</v>
      </c>
      <c r="S9" s="370"/>
      <c r="T9" s="370"/>
      <c r="U9" s="370"/>
      <c r="V9" s="372">
        <v>44644</v>
      </c>
      <c r="W9" s="372">
        <v>44644</v>
      </c>
      <c r="X9" s="372">
        <v>44645</v>
      </c>
      <c r="Y9" s="372">
        <v>44652</v>
      </c>
      <c r="Z9" s="370" t="s">
        <v>35</v>
      </c>
      <c r="AA9" s="370" t="s">
        <v>992</v>
      </c>
      <c r="AB9" s="370"/>
      <c r="AC9" s="370"/>
      <c r="AD9" s="370" t="s">
        <v>977</v>
      </c>
      <c r="AE9" s="370"/>
      <c r="AF9" s="370"/>
      <c r="AG9" s="370"/>
      <c r="AH9" s="370"/>
      <c r="AI9" s="370"/>
      <c r="AJ9" s="370"/>
      <c r="AK9" s="370"/>
      <c r="AL9" s="370">
        <f>M9*Q9/1000000</f>
        <v>0.28499999999999998</v>
      </c>
      <c r="AM9" s="370"/>
      <c r="AN9" s="370"/>
      <c r="AO9" s="370"/>
    </row>
    <row r="10" spans="1:41">
      <c r="A10" s="369" t="s">
        <v>993</v>
      </c>
      <c r="B10" s="370"/>
      <c r="C10" s="370" t="s">
        <v>979</v>
      </c>
      <c r="D10" s="369" t="s">
        <v>970</v>
      </c>
      <c r="E10" s="370" t="s">
        <v>858</v>
      </c>
      <c r="F10" s="369" t="s">
        <v>971</v>
      </c>
      <c r="G10" s="370" t="s">
        <v>41</v>
      </c>
      <c r="H10" s="370" t="s">
        <v>972</v>
      </c>
      <c r="I10" s="370" t="s">
        <v>973</v>
      </c>
      <c r="J10" s="370" t="s">
        <v>974</v>
      </c>
      <c r="K10" s="370">
        <v>83201</v>
      </c>
      <c r="L10" s="370" t="s">
        <v>975</v>
      </c>
      <c r="M10" s="370">
        <v>475</v>
      </c>
      <c r="N10" s="370" t="s">
        <v>48</v>
      </c>
      <c r="O10" s="370">
        <v>12005833</v>
      </c>
      <c r="P10" s="371">
        <v>0.15</v>
      </c>
      <c r="Q10" s="370">
        <v>600</v>
      </c>
      <c r="R10" s="370">
        <v>20</v>
      </c>
      <c r="S10" s="370"/>
      <c r="T10" s="370"/>
      <c r="U10" s="370"/>
      <c r="V10" s="372">
        <v>44644</v>
      </c>
      <c r="W10" s="372">
        <v>44644</v>
      </c>
      <c r="X10" s="372">
        <v>44645</v>
      </c>
      <c r="Y10" s="372">
        <v>44655</v>
      </c>
      <c r="Z10" s="370" t="s">
        <v>35</v>
      </c>
      <c r="AA10" s="370" t="s">
        <v>994</v>
      </c>
      <c r="AB10" s="370"/>
      <c r="AC10" s="370"/>
      <c r="AD10" s="370" t="s">
        <v>977</v>
      </c>
      <c r="AE10" s="370"/>
      <c r="AF10" s="370"/>
      <c r="AG10" s="370"/>
      <c r="AH10" s="370"/>
      <c r="AI10" s="370"/>
      <c r="AJ10" s="370"/>
      <c r="AK10" s="370"/>
      <c r="AL10" s="370">
        <f>M10*Q10/1000000</f>
        <v>0.28499999999999998</v>
      </c>
      <c r="AM10" s="370"/>
      <c r="AN10" s="370"/>
      <c r="AO10" s="370"/>
    </row>
    <row r="11" spans="1:41">
      <c r="A11" s="369" t="s">
        <v>995</v>
      </c>
      <c r="B11" s="370"/>
      <c r="C11" s="370" t="s">
        <v>979</v>
      </c>
      <c r="D11" s="369" t="s">
        <v>970</v>
      </c>
      <c r="E11" s="370" t="s">
        <v>858</v>
      </c>
      <c r="F11" s="369" t="s">
        <v>971</v>
      </c>
      <c r="G11" s="370" t="s">
        <v>41</v>
      </c>
      <c r="H11" s="370" t="s">
        <v>972</v>
      </c>
      <c r="I11" s="370" t="s">
        <v>973</v>
      </c>
      <c r="J11" s="370" t="s">
        <v>974</v>
      </c>
      <c r="K11" s="370">
        <v>83201</v>
      </c>
      <c r="L11" s="370" t="s">
        <v>975</v>
      </c>
      <c r="M11" s="370">
        <v>475</v>
      </c>
      <c r="N11" s="370" t="s">
        <v>48</v>
      </c>
      <c r="O11" s="370">
        <v>12005833</v>
      </c>
      <c r="P11" s="371">
        <v>0.15</v>
      </c>
      <c r="Q11" s="370">
        <v>600</v>
      </c>
      <c r="R11" s="370">
        <v>20</v>
      </c>
      <c r="S11" s="370"/>
      <c r="T11" s="370"/>
      <c r="U11" s="370"/>
      <c r="V11" s="372">
        <v>44644</v>
      </c>
      <c r="W11" s="372">
        <v>44644</v>
      </c>
      <c r="X11" s="372">
        <v>44645</v>
      </c>
      <c r="Y11" s="372">
        <v>44656</v>
      </c>
      <c r="Z11" s="370" t="s">
        <v>35</v>
      </c>
      <c r="AA11" s="370" t="s">
        <v>996</v>
      </c>
      <c r="AB11" s="370"/>
      <c r="AC11" s="370"/>
      <c r="AD11" s="370" t="s">
        <v>977</v>
      </c>
      <c r="AE11" s="370"/>
      <c r="AF11" s="370"/>
      <c r="AG11" s="370"/>
      <c r="AH11" s="370"/>
      <c r="AI11" s="370"/>
      <c r="AJ11" s="370"/>
      <c r="AK11" s="370"/>
      <c r="AL11" s="370">
        <f>M11*Q11/1000000</f>
        <v>0.28499999999999998</v>
      </c>
      <c r="AM11" s="370"/>
      <c r="AN11" s="370"/>
      <c r="AO11" s="370"/>
    </row>
    <row r="12" spans="1:41">
      <c r="A12" s="369" t="s">
        <v>997</v>
      </c>
      <c r="B12" s="370"/>
      <c r="C12" s="370" t="s">
        <v>969</v>
      </c>
      <c r="D12" s="369" t="s">
        <v>970</v>
      </c>
      <c r="E12" s="370" t="s">
        <v>858</v>
      </c>
      <c r="F12" s="369" t="s">
        <v>971</v>
      </c>
      <c r="G12" s="370" t="s">
        <v>41</v>
      </c>
      <c r="H12" s="370" t="s">
        <v>972</v>
      </c>
      <c r="I12" s="370" t="s">
        <v>973</v>
      </c>
      <c r="J12" s="370" t="s">
        <v>974</v>
      </c>
      <c r="K12" s="370">
        <v>83201</v>
      </c>
      <c r="L12" s="370" t="s">
        <v>975</v>
      </c>
      <c r="M12" s="370">
        <v>475</v>
      </c>
      <c r="N12" s="370" t="s">
        <v>48</v>
      </c>
      <c r="O12" s="370">
        <v>12005833</v>
      </c>
      <c r="P12" s="371">
        <v>0.15</v>
      </c>
      <c r="Q12" s="370">
        <v>600</v>
      </c>
      <c r="R12" s="370">
        <v>20</v>
      </c>
      <c r="S12" s="370"/>
      <c r="T12" s="370"/>
      <c r="U12" s="370"/>
      <c r="V12" s="372">
        <v>44645</v>
      </c>
      <c r="W12" s="372">
        <v>44645</v>
      </c>
      <c r="X12" s="372">
        <v>44646</v>
      </c>
      <c r="Y12" s="372">
        <v>44649</v>
      </c>
      <c r="Z12" s="370" t="s">
        <v>35</v>
      </c>
      <c r="AA12" s="370" t="s">
        <v>998</v>
      </c>
      <c r="AB12" s="370"/>
      <c r="AC12" s="370"/>
      <c r="AD12" s="370" t="s">
        <v>977</v>
      </c>
      <c r="AE12" s="370"/>
      <c r="AF12" s="370"/>
      <c r="AG12" s="370"/>
      <c r="AH12" s="370"/>
      <c r="AI12" s="370"/>
      <c r="AJ12" s="370"/>
      <c r="AK12" s="370"/>
      <c r="AL12" s="370">
        <f>M12*Q12/1000000</f>
        <v>0.28499999999999998</v>
      </c>
      <c r="AM12" s="370"/>
      <c r="AN12" s="370"/>
      <c r="AO12" s="370"/>
    </row>
    <row r="13" spans="1:41">
      <c r="A13" s="369" t="s">
        <v>999</v>
      </c>
      <c r="B13" s="370"/>
      <c r="C13" s="370" t="s">
        <v>979</v>
      </c>
      <c r="D13" s="369" t="s">
        <v>970</v>
      </c>
      <c r="E13" s="370" t="s">
        <v>858</v>
      </c>
      <c r="F13" s="369" t="s">
        <v>971</v>
      </c>
      <c r="G13" s="370" t="s">
        <v>41</v>
      </c>
      <c r="H13" s="370" t="s">
        <v>972</v>
      </c>
      <c r="I13" s="370" t="s">
        <v>973</v>
      </c>
      <c r="J13" s="370" t="s">
        <v>974</v>
      </c>
      <c r="K13" s="370">
        <v>83201</v>
      </c>
      <c r="L13" s="370" t="s">
        <v>975</v>
      </c>
      <c r="M13" s="370">
        <v>475</v>
      </c>
      <c r="N13" s="370" t="s">
        <v>48</v>
      </c>
      <c r="O13" s="370">
        <v>12005833</v>
      </c>
      <c r="P13" s="371">
        <v>0.15</v>
      </c>
      <c r="Q13" s="370">
        <v>600</v>
      </c>
      <c r="R13" s="370">
        <v>20</v>
      </c>
      <c r="S13" s="370"/>
      <c r="T13" s="370"/>
      <c r="U13" s="370"/>
      <c r="V13" s="372">
        <v>44645</v>
      </c>
      <c r="W13" s="372">
        <v>44645</v>
      </c>
      <c r="X13" s="372">
        <v>44646</v>
      </c>
      <c r="Y13" s="372">
        <v>44649</v>
      </c>
      <c r="Z13" s="370" t="s">
        <v>35</v>
      </c>
      <c r="AA13" s="370" t="s">
        <v>1000</v>
      </c>
      <c r="AB13" s="370"/>
      <c r="AC13" s="370"/>
      <c r="AD13" s="370" t="s">
        <v>977</v>
      </c>
      <c r="AE13" s="370"/>
      <c r="AF13" s="370"/>
      <c r="AG13" s="370"/>
      <c r="AH13" s="370"/>
      <c r="AI13" s="370"/>
      <c r="AJ13" s="370"/>
      <c r="AK13" s="370"/>
      <c r="AL13" s="370">
        <f>M13*Q13/1000000</f>
        <v>0.28499999999999998</v>
      </c>
      <c r="AM13" s="370"/>
      <c r="AN13" s="370"/>
      <c r="AO13" s="370"/>
    </row>
    <row r="14" spans="1:41">
      <c r="A14" s="369" t="s">
        <v>1001</v>
      </c>
      <c r="B14" s="370"/>
      <c r="C14" s="370" t="s">
        <v>979</v>
      </c>
      <c r="D14" s="369" t="s">
        <v>970</v>
      </c>
      <c r="E14" s="370" t="s">
        <v>858</v>
      </c>
      <c r="F14" s="369" t="s">
        <v>971</v>
      </c>
      <c r="G14" s="370" t="s">
        <v>41</v>
      </c>
      <c r="H14" s="370" t="s">
        <v>972</v>
      </c>
      <c r="I14" s="370" t="s">
        <v>973</v>
      </c>
      <c r="J14" s="370" t="s">
        <v>974</v>
      </c>
      <c r="K14" s="370">
        <v>83201</v>
      </c>
      <c r="L14" s="370" t="s">
        <v>975</v>
      </c>
      <c r="M14" s="370">
        <v>475</v>
      </c>
      <c r="N14" s="370" t="s">
        <v>48</v>
      </c>
      <c r="O14" s="370">
        <v>12005833</v>
      </c>
      <c r="P14" s="371">
        <v>0.15</v>
      </c>
      <c r="Q14" s="370">
        <v>600</v>
      </c>
      <c r="R14" s="370">
        <v>20</v>
      </c>
      <c r="S14" s="370"/>
      <c r="T14" s="370"/>
      <c r="U14" s="370"/>
      <c r="V14" s="372">
        <v>44645</v>
      </c>
      <c r="W14" s="372">
        <v>44645</v>
      </c>
      <c r="X14" s="372">
        <v>44646</v>
      </c>
      <c r="Y14" s="372">
        <v>44649</v>
      </c>
      <c r="Z14" s="370" t="s">
        <v>35</v>
      </c>
      <c r="AA14" s="370" t="s">
        <v>1002</v>
      </c>
      <c r="AB14" s="370"/>
      <c r="AC14" s="370"/>
      <c r="AD14" s="370" t="s">
        <v>977</v>
      </c>
      <c r="AE14" s="370"/>
      <c r="AF14" s="370"/>
      <c r="AG14" s="370"/>
      <c r="AH14" s="370"/>
      <c r="AI14" s="370"/>
      <c r="AJ14" s="370"/>
      <c r="AK14" s="370"/>
      <c r="AL14" s="370">
        <f>M14*Q14/1000000</f>
        <v>0.28499999999999998</v>
      </c>
      <c r="AM14" s="370"/>
      <c r="AN14" s="370"/>
      <c r="AO14" s="370"/>
    </row>
    <row r="15" spans="1:41">
      <c r="A15" s="369" t="s">
        <v>1003</v>
      </c>
      <c r="B15" s="370"/>
      <c r="C15" s="370" t="s">
        <v>979</v>
      </c>
      <c r="D15" s="369" t="s">
        <v>970</v>
      </c>
      <c r="E15" s="370" t="s">
        <v>858</v>
      </c>
      <c r="F15" s="369" t="s">
        <v>971</v>
      </c>
      <c r="G15" s="370" t="s">
        <v>41</v>
      </c>
      <c r="H15" s="370" t="s">
        <v>972</v>
      </c>
      <c r="I15" s="370" t="s">
        <v>973</v>
      </c>
      <c r="J15" s="370" t="s">
        <v>974</v>
      </c>
      <c r="K15" s="370">
        <v>83201</v>
      </c>
      <c r="L15" s="370" t="s">
        <v>975</v>
      </c>
      <c r="M15" s="370">
        <v>475</v>
      </c>
      <c r="N15" s="370" t="s">
        <v>48</v>
      </c>
      <c r="O15" s="370">
        <v>12005833</v>
      </c>
      <c r="P15" s="371">
        <v>0.15</v>
      </c>
      <c r="Q15" s="370">
        <v>600</v>
      </c>
      <c r="R15" s="370">
        <v>20</v>
      </c>
      <c r="S15" s="370"/>
      <c r="T15" s="370"/>
      <c r="U15" s="370"/>
      <c r="V15" s="372">
        <v>44645</v>
      </c>
      <c r="W15" s="372">
        <v>44645</v>
      </c>
      <c r="X15" s="372">
        <v>44646</v>
      </c>
      <c r="Y15" s="372">
        <v>44650</v>
      </c>
      <c r="Z15" s="370" t="s">
        <v>35</v>
      </c>
      <c r="AA15" s="370" t="s">
        <v>1004</v>
      </c>
      <c r="AB15" s="370"/>
      <c r="AC15" s="370"/>
      <c r="AD15" s="370" t="s">
        <v>977</v>
      </c>
      <c r="AE15" s="370"/>
      <c r="AF15" s="370"/>
      <c r="AG15" s="370"/>
      <c r="AH15" s="370"/>
      <c r="AI15" s="370"/>
      <c r="AJ15" s="370"/>
      <c r="AK15" s="370"/>
      <c r="AL15" s="370">
        <f>M15*Q15/1000000</f>
        <v>0.28499999999999998</v>
      </c>
      <c r="AM15" s="370"/>
      <c r="AN15" s="370"/>
      <c r="AO15" s="370"/>
    </row>
    <row r="16" spans="1:41">
      <c r="A16" s="369" t="s">
        <v>1005</v>
      </c>
      <c r="B16" s="370"/>
      <c r="C16" s="370" t="s">
        <v>979</v>
      </c>
      <c r="D16" s="369" t="s">
        <v>970</v>
      </c>
      <c r="E16" s="370" t="s">
        <v>858</v>
      </c>
      <c r="F16" s="369" t="s">
        <v>971</v>
      </c>
      <c r="G16" s="370" t="s">
        <v>41</v>
      </c>
      <c r="H16" s="370" t="s">
        <v>972</v>
      </c>
      <c r="I16" s="370" t="s">
        <v>973</v>
      </c>
      <c r="J16" s="370" t="s">
        <v>974</v>
      </c>
      <c r="K16" s="370">
        <v>83201</v>
      </c>
      <c r="L16" s="370" t="s">
        <v>975</v>
      </c>
      <c r="M16" s="370">
        <v>475</v>
      </c>
      <c r="N16" s="370" t="s">
        <v>48</v>
      </c>
      <c r="O16" s="370">
        <v>12005833</v>
      </c>
      <c r="P16" s="371">
        <v>0</v>
      </c>
      <c r="Q16" s="370">
        <v>600</v>
      </c>
      <c r="R16" s="370">
        <v>20</v>
      </c>
      <c r="S16" s="370"/>
      <c r="T16" s="370"/>
      <c r="U16" s="370"/>
      <c r="V16" s="372">
        <v>44645</v>
      </c>
      <c r="W16" s="372">
        <v>44645</v>
      </c>
      <c r="X16" s="372">
        <v>44646</v>
      </c>
      <c r="Y16" s="372">
        <v>44650</v>
      </c>
      <c r="Z16" s="370" t="s">
        <v>35</v>
      </c>
      <c r="AA16" s="370" t="s">
        <v>1006</v>
      </c>
      <c r="AB16" s="370"/>
      <c r="AC16" s="370"/>
      <c r="AD16" s="370" t="s">
        <v>977</v>
      </c>
      <c r="AE16" s="370"/>
      <c r="AF16" s="370"/>
      <c r="AG16" s="370"/>
      <c r="AH16" s="370"/>
      <c r="AI16" s="370"/>
      <c r="AJ16" s="370"/>
      <c r="AK16" s="370"/>
      <c r="AL16" s="370">
        <f>M16*Q16/1000000</f>
        <v>0.28499999999999998</v>
      </c>
      <c r="AM16" s="370"/>
      <c r="AN16" s="370"/>
      <c r="AO16" s="370"/>
    </row>
    <row r="17" spans="1:41">
      <c r="A17" s="369" t="s">
        <v>1007</v>
      </c>
      <c r="B17" s="370"/>
      <c r="C17" s="370" t="s">
        <v>979</v>
      </c>
      <c r="D17" s="369" t="s">
        <v>970</v>
      </c>
      <c r="E17" s="370" t="s">
        <v>858</v>
      </c>
      <c r="F17" s="369" t="s">
        <v>971</v>
      </c>
      <c r="G17" s="370" t="s">
        <v>41</v>
      </c>
      <c r="H17" s="370" t="s">
        <v>972</v>
      </c>
      <c r="I17" s="370" t="s">
        <v>973</v>
      </c>
      <c r="J17" s="370" t="s">
        <v>974</v>
      </c>
      <c r="K17" s="370">
        <v>83201</v>
      </c>
      <c r="L17" s="370" t="s">
        <v>975</v>
      </c>
      <c r="M17" s="370">
        <v>475</v>
      </c>
      <c r="N17" s="370" t="s">
        <v>48</v>
      </c>
      <c r="O17" s="370">
        <v>12005833</v>
      </c>
      <c r="P17" s="371">
        <v>0</v>
      </c>
      <c r="Q17" s="370">
        <v>600</v>
      </c>
      <c r="R17" s="370">
        <v>20</v>
      </c>
      <c r="S17" s="370"/>
      <c r="T17" s="370"/>
      <c r="U17" s="370"/>
      <c r="V17" s="372">
        <v>44645</v>
      </c>
      <c r="W17" s="372">
        <v>44645</v>
      </c>
      <c r="X17" s="372">
        <v>44646</v>
      </c>
      <c r="Y17" s="372">
        <v>44650</v>
      </c>
      <c r="Z17" s="370" t="s">
        <v>35</v>
      </c>
      <c r="AA17" s="370" t="s">
        <v>1008</v>
      </c>
      <c r="AB17" s="370"/>
      <c r="AC17" s="370"/>
      <c r="AD17" s="370" t="s">
        <v>977</v>
      </c>
      <c r="AE17" s="370"/>
      <c r="AF17" s="370"/>
      <c r="AG17" s="370"/>
      <c r="AH17" s="370"/>
      <c r="AI17" s="370"/>
      <c r="AJ17" s="370"/>
      <c r="AK17" s="370"/>
      <c r="AL17" s="370">
        <f>M17*Q17/1000000</f>
        <v>0.28499999999999998</v>
      </c>
      <c r="AM17" s="370"/>
      <c r="AN17" s="370"/>
      <c r="AO17" s="370"/>
    </row>
    <row r="18" spans="1:41">
      <c r="A18" s="369" t="s">
        <v>1009</v>
      </c>
      <c r="B18" s="370"/>
      <c r="C18" s="370" t="s">
        <v>979</v>
      </c>
      <c r="D18" s="369" t="s">
        <v>970</v>
      </c>
      <c r="E18" s="370" t="s">
        <v>858</v>
      </c>
      <c r="F18" s="369" t="s">
        <v>971</v>
      </c>
      <c r="G18" s="370" t="s">
        <v>41</v>
      </c>
      <c r="H18" s="370" t="s">
        <v>972</v>
      </c>
      <c r="I18" s="370" t="s">
        <v>973</v>
      </c>
      <c r="J18" s="370" t="s">
        <v>974</v>
      </c>
      <c r="K18" s="370">
        <v>83201</v>
      </c>
      <c r="L18" s="370" t="s">
        <v>975</v>
      </c>
      <c r="M18" s="370">
        <v>475</v>
      </c>
      <c r="N18" s="370" t="s">
        <v>48</v>
      </c>
      <c r="O18" s="370">
        <v>12005833</v>
      </c>
      <c r="P18" s="371">
        <v>0</v>
      </c>
      <c r="Q18" s="370">
        <v>600</v>
      </c>
      <c r="R18" s="370">
        <v>20</v>
      </c>
      <c r="S18" s="370"/>
      <c r="T18" s="370"/>
      <c r="U18" s="370"/>
      <c r="V18" s="372">
        <v>44645</v>
      </c>
      <c r="W18" s="372">
        <v>44645</v>
      </c>
      <c r="X18" s="372">
        <v>44646</v>
      </c>
      <c r="Y18" s="372">
        <v>44650</v>
      </c>
      <c r="Z18" s="370" t="s">
        <v>35</v>
      </c>
      <c r="AA18" s="370" t="s">
        <v>1010</v>
      </c>
      <c r="AB18" s="370"/>
      <c r="AC18" s="370"/>
      <c r="AD18" s="370" t="s">
        <v>977</v>
      </c>
      <c r="AE18" s="370"/>
      <c r="AF18" s="370"/>
      <c r="AG18" s="370"/>
      <c r="AH18" s="370"/>
      <c r="AI18" s="370"/>
      <c r="AJ18" s="370"/>
      <c r="AK18" s="370"/>
      <c r="AL18" s="370">
        <f>M18*Q18/1000000</f>
        <v>0.28499999999999998</v>
      </c>
      <c r="AM18" s="370"/>
      <c r="AN18" s="370"/>
      <c r="AO18" s="370"/>
    </row>
    <row r="19" spans="1:41">
      <c r="A19" s="369" t="s">
        <v>1011</v>
      </c>
      <c r="B19" s="370"/>
      <c r="C19" s="370" t="s">
        <v>969</v>
      </c>
      <c r="D19" s="369" t="s">
        <v>970</v>
      </c>
      <c r="E19" s="370" t="s">
        <v>858</v>
      </c>
      <c r="F19" s="369" t="s">
        <v>971</v>
      </c>
      <c r="G19" s="370" t="s">
        <v>41</v>
      </c>
      <c r="H19" s="370" t="s">
        <v>972</v>
      </c>
      <c r="I19" s="370" t="s">
        <v>973</v>
      </c>
      <c r="J19" s="370" t="s">
        <v>974</v>
      </c>
      <c r="K19" s="370">
        <v>83201</v>
      </c>
      <c r="L19" s="370" t="s">
        <v>975</v>
      </c>
      <c r="M19" s="370">
        <v>475</v>
      </c>
      <c r="N19" s="370" t="s">
        <v>48</v>
      </c>
      <c r="O19" s="370">
        <v>12005833</v>
      </c>
      <c r="P19" s="371">
        <v>0.15</v>
      </c>
      <c r="Q19" s="370">
        <v>600</v>
      </c>
      <c r="R19" s="370">
        <v>20</v>
      </c>
      <c r="S19" s="370"/>
      <c r="T19" s="370"/>
      <c r="U19" s="370"/>
      <c r="V19" s="372">
        <v>44645</v>
      </c>
      <c r="W19" s="372">
        <v>44645</v>
      </c>
      <c r="X19" s="372">
        <v>44646</v>
      </c>
      <c r="Y19" s="372">
        <v>44651</v>
      </c>
      <c r="Z19" s="370" t="s">
        <v>35</v>
      </c>
      <c r="AA19" s="370" t="s">
        <v>1012</v>
      </c>
      <c r="AB19" s="370"/>
      <c r="AC19" s="370"/>
      <c r="AD19" s="370" t="s">
        <v>977</v>
      </c>
      <c r="AE19" s="370"/>
      <c r="AF19" s="370"/>
      <c r="AG19" s="370"/>
      <c r="AH19" s="370"/>
      <c r="AI19" s="370"/>
      <c r="AJ19" s="370"/>
      <c r="AK19" s="370"/>
      <c r="AL19" s="370">
        <f>M19*Q19/1000000</f>
        <v>0.28499999999999998</v>
      </c>
      <c r="AM19" s="370"/>
      <c r="AN19" s="370"/>
      <c r="AO19" s="370"/>
    </row>
    <row r="20" spans="1:41">
      <c r="A20" s="369" t="s">
        <v>1013</v>
      </c>
      <c r="B20" s="370"/>
      <c r="C20" s="370" t="s">
        <v>979</v>
      </c>
      <c r="D20" s="369" t="s">
        <v>970</v>
      </c>
      <c r="E20" s="370" t="s">
        <v>858</v>
      </c>
      <c r="F20" s="369" t="s">
        <v>971</v>
      </c>
      <c r="G20" s="370" t="s">
        <v>41</v>
      </c>
      <c r="H20" s="370" t="s">
        <v>972</v>
      </c>
      <c r="I20" s="370" t="s">
        <v>973</v>
      </c>
      <c r="J20" s="370" t="s">
        <v>974</v>
      </c>
      <c r="K20" s="370">
        <v>83201</v>
      </c>
      <c r="L20" s="370" t="s">
        <v>975</v>
      </c>
      <c r="M20" s="370">
        <v>475</v>
      </c>
      <c r="N20" s="370" t="s">
        <v>48</v>
      </c>
      <c r="O20" s="370">
        <v>12005833</v>
      </c>
      <c r="P20" s="371">
        <v>0.15</v>
      </c>
      <c r="Q20" s="370">
        <v>600</v>
      </c>
      <c r="R20" s="370">
        <v>20</v>
      </c>
      <c r="S20" s="370"/>
      <c r="T20" s="370"/>
      <c r="U20" s="370"/>
      <c r="V20" s="372">
        <v>44645</v>
      </c>
      <c r="W20" s="372">
        <v>44645</v>
      </c>
      <c r="X20" s="372">
        <v>44646</v>
      </c>
      <c r="Y20" s="372">
        <v>44652</v>
      </c>
      <c r="Z20" s="370" t="s">
        <v>35</v>
      </c>
      <c r="AA20" s="370" t="s">
        <v>1014</v>
      </c>
      <c r="AB20" s="370"/>
      <c r="AC20" s="370"/>
      <c r="AD20" s="370" t="s">
        <v>977</v>
      </c>
      <c r="AE20" s="370"/>
      <c r="AF20" s="370"/>
      <c r="AG20" s="370"/>
      <c r="AH20" s="370"/>
      <c r="AI20" s="370"/>
      <c r="AJ20" s="370"/>
      <c r="AK20" s="370"/>
      <c r="AL20" s="370">
        <f>M20*Q20/1000000</f>
        <v>0.28499999999999998</v>
      </c>
      <c r="AM20" s="370"/>
      <c r="AN20" s="370"/>
      <c r="AO20" s="370"/>
    </row>
    <row r="21" spans="1:41">
      <c r="A21" s="369" t="s">
        <v>1015</v>
      </c>
      <c r="B21" s="370"/>
      <c r="C21" s="370" t="s">
        <v>969</v>
      </c>
      <c r="D21" s="369" t="s">
        <v>970</v>
      </c>
      <c r="E21" s="370" t="s">
        <v>858</v>
      </c>
      <c r="F21" s="369" t="s">
        <v>971</v>
      </c>
      <c r="G21" s="370" t="s">
        <v>41</v>
      </c>
      <c r="H21" s="370" t="s">
        <v>972</v>
      </c>
      <c r="I21" s="370" t="s">
        <v>973</v>
      </c>
      <c r="J21" s="370" t="s">
        <v>974</v>
      </c>
      <c r="K21" s="370">
        <v>83201</v>
      </c>
      <c r="L21" s="370" t="s">
        <v>975</v>
      </c>
      <c r="M21" s="370">
        <v>475</v>
      </c>
      <c r="N21" s="370" t="s">
        <v>48</v>
      </c>
      <c r="O21" s="370">
        <v>12005833</v>
      </c>
      <c r="P21" s="371">
        <v>0.18</v>
      </c>
      <c r="Q21" s="370">
        <v>330</v>
      </c>
      <c r="R21" s="370">
        <v>11</v>
      </c>
      <c r="S21" s="370"/>
      <c r="T21" s="370"/>
      <c r="U21" s="370"/>
      <c r="V21" s="372">
        <v>44645</v>
      </c>
      <c r="W21" s="372">
        <v>44645</v>
      </c>
      <c r="X21" s="372">
        <v>44648</v>
      </c>
      <c r="Y21" s="372">
        <v>44655</v>
      </c>
      <c r="Z21" s="370" t="s">
        <v>35</v>
      </c>
      <c r="AA21" s="370" t="s">
        <v>1016</v>
      </c>
      <c r="AB21" s="370"/>
      <c r="AC21" s="370"/>
      <c r="AD21" s="370" t="s">
        <v>977</v>
      </c>
      <c r="AE21" s="370"/>
      <c r="AF21" s="370"/>
      <c r="AG21" s="370"/>
      <c r="AH21" s="370"/>
      <c r="AI21" s="370"/>
      <c r="AJ21" s="370"/>
      <c r="AK21" s="370"/>
      <c r="AL21" s="370">
        <f>M21*Q21/1000000</f>
        <v>0.15675</v>
      </c>
      <c r="AM21" s="370"/>
      <c r="AN21" s="370"/>
      <c r="AO21" s="370"/>
    </row>
    <row r="22" spans="1:41">
      <c r="A22" s="369" t="s">
        <v>1017</v>
      </c>
      <c r="B22" s="370"/>
      <c r="C22" s="370" t="s">
        <v>969</v>
      </c>
      <c r="D22" s="369" t="s">
        <v>970</v>
      </c>
      <c r="E22" s="370" t="s">
        <v>858</v>
      </c>
      <c r="F22" s="369" t="s">
        <v>971</v>
      </c>
      <c r="G22" s="370" t="s">
        <v>41</v>
      </c>
      <c r="H22" s="370" t="s">
        <v>972</v>
      </c>
      <c r="I22" s="370" t="s">
        <v>973</v>
      </c>
      <c r="J22" s="370" t="s">
        <v>974</v>
      </c>
      <c r="K22" s="370">
        <v>83201</v>
      </c>
      <c r="L22" s="370" t="s">
        <v>975</v>
      </c>
      <c r="M22" s="370">
        <v>475</v>
      </c>
      <c r="N22" s="370" t="s">
        <v>48</v>
      </c>
      <c r="O22" s="370">
        <v>12005833</v>
      </c>
      <c r="P22" s="371">
        <v>0.15</v>
      </c>
      <c r="Q22" s="370">
        <v>600</v>
      </c>
      <c r="R22" s="370">
        <v>20</v>
      </c>
      <c r="S22" s="370"/>
      <c r="T22" s="370"/>
      <c r="U22" s="370"/>
      <c r="V22" s="372">
        <v>44645</v>
      </c>
      <c r="W22" s="372">
        <v>44645</v>
      </c>
      <c r="X22" s="372">
        <v>44646</v>
      </c>
      <c r="Y22" s="372">
        <v>44655</v>
      </c>
      <c r="Z22" s="370" t="s">
        <v>35</v>
      </c>
      <c r="AA22" s="370" t="s">
        <v>1018</v>
      </c>
      <c r="AB22" s="370"/>
      <c r="AC22" s="370"/>
      <c r="AD22" s="370" t="s">
        <v>977</v>
      </c>
      <c r="AE22" s="370"/>
      <c r="AF22" s="370"/>
      <c r="AG22" s="370"/>
      <c r="AH22" s="370"/>
      <c r="AI22" s="370"/>
      <c r="AJ22" s="370"/>
      <c r="AK22" s="370"/>
      <c r="AL22" s="370">
        <f>M22*Q22/1000000</f>
        <v>0.28499999999999998</v>
      </c>
      <c r="AM22" s="370"/>
      <c r="AN22" s="370"/>
      <c r="AO22" s="370"/>
    </row>
    <row r="23" spans="1:41">
      <c r="A23" s="369" t="s">
        <v>1019</v>
      </c>
      <c r="B23" s="370"/>
      <c r="C23" s="370" t="s">
        <v>969</v>
      </c>
      <c r="D23" s="369" t="s">
        <v>970</v>
      </c>
      <c r="E23" s="370" t="s">
        <v>858</v>
      </c>
      <c r="F23" s="369" t="s">
        <v>971</v>
      </c>
      <c r="G23" s="370" t="s">
        <v>41</v>
      </c>
      <c r="H23" s="370" t="s">
        <v>972</v>
      </c>
      <c r="I23" s="370" t="s">
        <v>973</v>
      </c>
      <c r="J23" s="370" t="s">
        <v>974</v>
      </c>
      <c r="K23" s="370">
        <v>83201</v>
      </c>
      <c r="L23" s="370" t="s">
        <v>975</v>
      </c>
      <c r="M23" s="370">
        <v>475</v>
      </c>
      <c r="N23" s="370" t="s">
        <v>48</v>
      </c>
      <c r="O23" s="370">
        <v>12005833</v>
      </c>
      <c r="P23" s="371">
        <v>0.15</v>
      </c>
      <c r="Q23" s="370">
        <v>600</v>
      </c>
      <c r="R23" s="370">
        <v>20</v>
      </c>
      <c r="S23" s="370"/>
      <c r="T23" s="370"/>
      <c r="U23" s="370"/>
      <c r="V23" s="372">
        <v>44645</v>
      </c>
      <c r="W23" s="372">
        <v>44645</v>
      </c>
      <c r="X23" s="372">
        <v>44646</v>
      </c>
      <c r="Y23" s="372">
        <v>44655</v>
      </c>
      <c r="Z23" s="370" t="s">
        <v>35</v>
      </c>
      <c r="AA23" s="370" t="s">
        <v>1020</v>
      </c>
      <c r="AB23" s="370"/>
      <c r="AC23" s="370"/>
      <c r="AD23" s="370" t="s">
        <v>977</v>
      </c>
      <c r="AE23" s="370"/>
      <c r="AF23" s="370"/>
      <c r="AG23" s="370"/>
      <c r="AH23" s="370"/>
      <c r="AI23" s="370"/>
      <c r="AJ23" s="370"/>
      <c r="AK23" s="370"/>
      <c r="AL23" s="370">
        <f>M23*Q23/1000000</f>
        <v>0.28499999999999998</v>
      </c>
      <c r="AM23" s="370"/>
      <c r="AN23" s="370"/>
      <c r="AO23" s="370"/>
    </row>
    <row r="24" spans="1:41">
      <c r="A24" s="369" t="s">
        <v>1021</v>
      </c>
      <c r="B24" s="370"/>
      <c r="C24" s="370" t="s">
        <v>969</v>
      </c>
      <c r="D24" s="369" t="s">
        <v>970</v>
      </c>
      <c r="E24" s="370" t="s">
        <v>858</v>
      </c>
      <c r="F24" s="369" t="s">
        <v>971</v>
      </c>
      <c r="G24" s="370" t="s">
        <v>41</v>
      </c>
      <c r="H24" s="370" t="s">
        <v>972</v>
      </c>
      <c r="I24" s="370" t="s">
        <v>973</v>
      </c>
      <c r="J24" s="370" t="s">
        <v>974</v>
      </c>
      <c r="K24" s="370">
        <v>83201</v>
      </c>
      <c r="L24" s="370" t="s">
        <v>975</v>
      </c>
      <c r="M24" s="370">
        <v>475</v>
      </c>
      <c r="N24" s="370" t="s">
        <v>48</v>
      </c>
      <c r="O24" s="370">
        <v>12005833</v>
      </c>
      <c r="P24" s="371">
        <v>0.15</v>
      </c>
      <c r="Q24" s="370">
        <v>600</v>
      </c>
      <c r="R24" s="370">
        <v>20</v>
      </c>
      <c r="S24" s="370"/>
      <c r="T24" s="370"/>
      <c r="U24" s="370"/>
      <c r="V24" s="372">
        <v>44645</v>
      </c>
      <c r="W24" s="372">
        <v>44645</v>
      </c>
      <c r="X24" s="372">
        <v>44646</v>
      </c>
      <c r="Y24" s="372">
        <v>44656</v>
      </c>
      <c r="Z24" s="370" t="s">
        <v>35</v>
      </c>
      <c r="AA24" s="370" t="s">
        <v>1022</v>
      </c>
      <c r="AB24" s="370"/>
      <c r="AC24" s="370"/>
      <c r="AD24" s="370" t="s">
        <v>977</v>
      </c>
      <c r="AE24" s="370"/>
      <c r="AF24" s="370"/>
      <c r="AG24" s="370"/>
      <c r="AH24" s="370"/>
      <c r="AI24" s="370"/>
      <c r="AJ24" s="370"/>
      <c r="AK24" s="370"/>
      <c r="AL24" s="370">
        <f>M24*Q24/1000000</f>
        <v>0.28499999999999998</v>
      </c>
      <c r="AM24" s="370"/>
      <c r="AN24" s="370"/>
      <c r="AO24" s="370"/>
    </row>
    <row r="25" spans="1:41">
      <c r="A25" s="369" t="s">
        <v>1023</v>
      </c>
      <c r="B25" s="370"/>
      <c r="C25" s="370" t="s">
        <v>969</v>
      </c>
      <c r="D25" s="369" t="s">
        <v>970</v>
      </c>
      <c r="E25" s="370" t="s">
        <v>858</v>
      </c>
      <c r="F25" s="369" t="s">
        <v>971</v>
      </c>
      <c r="G25" s="370" t="s">
        <v>41</v>
      </c>
      <c r="H25" s="370" t="s">
        <v>972</v>
      </c>
      <c r="I25" s="370" t="s">
        <v>973</v>
      </c>
      <c r="J25" s="370" t="s">
        <v>974</v>
      </c>
      <c r="K25" s="370">
        <v>83201</v>
      </c>
      <c r="L25" s="370" t="s">
        <v>975</v>
      </c>
      <c r="M25" s="370">
        <v>475</v>
      </c>
      <c r="N25" s="370" t="s">
        <v>48</v>
      </c>
      <c r="O25" s="370">
        <v>12005833</v>
      </c>
      <c r="P25" s="371">
        <v>0.15</v>
      </c>
      <c r="Q25" s="370">
        <v>600</v>
      </c>
      <c r="R25" s="370">
        <v>20</v>
      </c>
      <c r="S25" s="370"/>
      <c r="T25" s="370"/>
      <c r="U25" s="370"/>
      <c r="V25" s="372">
        <v>44645</v>
      </c>
      <c r="W25" s="372">
        <v>44645</v>
      </c>
      <c r="X25" s="372">
        <v>44648</v>
      </c>
      <c r="Y25" s="372">
        <v>44656</v>
      </c>
      <c r="Z25" s="370" t="s">
        <v>35</v>
      </c>
      <c r="AA25" s="370" t="s">
        <v>1024</v>
      </c>
      <c r="AB25" s="370"/>
      <c r="AC25" s="370"/>
      <c r="AD25" s="370" t="s">
        <v>977</v>
      </c>
      <c r="AE25" s="370"/>
      <c r="AF25" s="370"/>
      <c r="AG25" s="370"/>
      <c r="AH25" s="370"/>
      <c r="AI25" s="370"/>
      <c r="AJ25" s="370"/>
      <c r="AK25" s="370"/>
      <c r="AL25" s="370">
        <f>M25*Q25/1000000</f>
        <v>0.28499999999999998</v>
      </c>
      <c r="AM25" s="370"/>
      <c r="AN25" s="370"/>
      <c r="AO25" s="370"/>
    </row>
    <row r="26" spans="1:41">
      <c r="A26" s="369" t="s">
        <v>1025</v>
      </c>
      <c r="B26" s="370"/>
      <c r="C26" s="370" t="s">
        <v>969</v>
      </c>
      <c r="D26" s="369" t="s">
        <v>970</v>
      </c>
      <c r="E26" s="370" t="s">
        <v>858</v>
      </c>
      <c r="F26" s="369" t="s">
        <v>971</v>
      </c>
      <c r="G26" s="370" t="s">
        <v>41</v>
      </c>
      <c r="H26" s="370" t="s">
        <v>972</v>
      </c>
      <c r="I26" s="370" t="s">
        <v>973</v>
      </c>
      <c r="J26" s="370" t="s">
        <v>974</v>
      </c>
      <c r="K26" s="370">
        <v>83201</v>
      </c>
      <c r="L26" s="370" t="s">
        <v>975</v>
      </c>
      <c r="M26" s="370">
        <v>475</v>
      </c>
      <c r="N26" s="370" t="s">
        <v>48</v>
      </c>
      <c r="O26" s="370">
        <v>12005833</v>
      </c>
      <c r="P26" s="371">
        <v>0.15</v>
      </c>
      <c r="Q26" s="370">
        <v>600</v>
      </c>
      <c r="R26" s="370">
        <v>20</v>
      </c>
      <c r="S26" s="370"/>
      <c r="T26" s="370"/>
      <c r="U26" s="370"/>
      <c r="V26" s="372">
        <v>44646</v>
      </c>
      <c r="W26" s="372">
        <v>44646</v>
      </c>
      <c r="X26" s="372">
        <v>44648</v>
      </c>
      <c r="Y26" s="372">
        <v>44649</v>
      </c>
      <c r="Z26" s="370" t="s">
        <v>35</v>
      </c>
      <c r="AA26" s="370" t="s">
        <v>1026</v>
      </c>
      <c r="AB26" s="370"/>
      <c r="AC26" s="370"/>
      <c r="AD26" s="370" t="s">
        <v>977</v>
      </c>
      <c r="AE26" s="370"/>
      <c r="AF26" s="370"/>
      <c r="AG26" s="370"/>
      <c r="AH26" s="370"/>
      <c r="AI26" s="370"/>
      <c r="AJ26" s="370"/>
      <c r="AK26" s="370"/>
      <c r="AL26" s="370">
        <f>M26*Q26/1000000</f>
        <v>0.28499999999999998</v>
      </c>
      <c r="AM26" s="370"/>
      <c r="AN26" s="370"/>
      <c r="AO26" s="370"/>
    </row>
    <row r="27" spans="1:41">
      <c r="A27" s="369" t="s">
        <v>1027</v>
      </c>
      <c r="B27" s="370"/>
      <c r="C27" s="370" t="s">
        <v>969</v>
      </c>
      <c r="D27" s="369" t="s">
        <v>970</v>
      </c>
      <c r="E27" s="370" t="s">
        <v>858</v>
      </c>
      <c r="F27" s="369" t="s">
        <v>971</v>
      </c>
      <c r="G27" s="370" t="s">
        <v>41</v>
      </c>
      <c r="H27" s="370" t="s">
        <v>972</v>
      </c>
      <c r="I27" s="370" t="s">
        <v>973</v>
      </c>
      <c r="J27" s="370" t="s">
        <v>974</v>
      </c>
      <c r="K27" s="370">
        <v>83201</v>
      </c>
      <c r="L27" s="370" t="s">
        <v>975</v>
      </c>
      <c r="M27" s="370">
        <v>475</v>
      </c>
      <c r="N27" s="370" t="s">
        <v>48</v>
      </c>
      <c r="O27" s="370">
        <v>12005833</v>
      </c>
      <c r="P27" s="371">
        <v>0.15</v>
      </c>
      <c r="Q27" s="370">
        <v>600</v>
      </c>
      <c r="R27" s="370">
        <v>20</v>
      </c>
      <c r="S27" s="370"/>
      <c r="T27" s="370"/>
      <c r="U27" s="370"/>
      <c r="V27" s="372">
        <v>44646</v>
      </c>
      <c r="W27" s="372">
        <v>44646</v>
      </c>
      <c r="X27" s="372">
        <v>44648</v>
      </c>
      <c r="Y27" s="372">
        <v>44649</v>
      </c>
      <c r="Z27" s="370" t="s">
        <v>35</v>
      </c>
      <c r="AA27" s="370" t="s">
        <v>1028</v>
      </c>
      <c r="AB27" s="370"/>
      <c r="AC27" s="370"/>
      <c r="AD27" s="370" t="s">
        <v>977</v>
      </c>
      <c r="AE27" s="370"/>
      <c r="AF27" s="370"/>
      <c r="AG27" s="370"/>
      <c r="AH27" s="370"/>
      <c r="AI27" s="370"/>
      <c r="AJ27" s="370"/>
      <c r="AK27" s="370"/>
      <c r="AL27" s="370">
        <f>M27*Q27/1000000</f>
        <v>0.28499999999999998</v>
      </c>
      <c r="AM27" s="370"/>
      <c r="AN27" s="370"/>
      <c r="AO27" s="370"/>
    </row>
    <row r="28" spans="1:41">
      <c r="A28" s="369" t="s">
        <v>1029</v>
      </c>
      <c r="B28" s="370"/>
      <c r="C28" s="370" t="s">
        <v>969</v>
      </c>
      <c r="D28" s="369" t="s">
        <v>970</v>
      </c>
      <c r="E28" s="370" t="s">
        <v>858</v>
      </c>
      <c r="F28" s="369" t="s">
        <v>971</v>
      </c>
      <c r="G28" s="370" t="s">
        <v>41</v>
      </c>
      <c r="H28" s="370" t="s">
        <v>972</v>
      </c>
      <c r="I28" s="370" t="s">
        <v>973</v>
      </c>
      <c r="J28" s="370" t="s">
        <v>974</v>
      </c>
      <c r="K28" s="370">
        <v>83201</v>
      </c>
      <c r="L28" s="370" t="s">
        <v>975</v>
      </c>
      <c r="M28" s="370">
        <v>475</v>
      </c>
      <c r="N28" s="370" t="s">
        <v>48</v>
      </c>
      <c r="O28" s="370">
        <v>12005833</v>
      </c>
      <c r="P28" s="371">
        <v>0</v>
      </c>
      <c r="Q28" s="370">
        <v>600</v>
      </c>
      <c r="R28" s="370">
        <v>20</v>
      </c>
      <c r="S28" s="370"/>
      <c r="T28" s="370"/>
      <c r="U28" s="370"/>
      <c r="V28" s="372">
        <v>44646</v>
      </c>
      <c r="W28" s="372">
        <v>44646</v>
      </c>
      <c r="X28" s="372">
        <v>44648</v>
      </c>
      <c r="Y28" s="372">
        <v>44650</v>
      </c>
      <c r="Z28" s="370" t="s">
        <v>35</v>
      </c>
      <c r="AA28" s="370" t="s">
        <v>1030</v>
      </c>
      <c r="AB28" s="370"/>
      <c r="AC28" s="370"/>
      <c r="AD28" s="370" t="s">
        <v>977</v>
      </c>
      <c r="AE28" s="370"/>
      <c r="AF28" s="370"/>
      <c r="AG28" s="370"/>
      <c r="AH28" s="370"/>
      <c r="AI28" s="370"/>
      <c r="AJ28" s="370"/>
      <c r="AK28" s="370"/>
      <c r="AL28" s="370">
        <f>M28*Q28/1000000</f>
        <v>0.28499999999999998</v>
      </c>
      <c r="AM28" s="370"/>
      <c r="AN28" s="370"/>
      <c r="AO28" s="370"/>
    </row>
    <row r="29" spans="1:41">
      <c r="A29" s="369" t="s">
        <v>1031</v>
      </c>
      <c r="B29" s="370"/>
      <c r="C29" s="370" t="s">
        <v>979</v>
      </c>
      <c r="D29" s="369" t="s">
        <v>970</v>
      </c>
      <c r="E29" s="370" t="s">
        <v>858</v>
      </c>
      <c r="F29" s="369" t="s">
        <v>971</v>
      </c>
      <c r="G29" s="370" t="s">
        <v>41</v>
      </c>
      <c r="H29" s="370" t="s">
        <v>972</v>
      </c>
      <c r="I29" s="370" t="s">
        <v>973</v>
      </c>
      <c r="J29" s="370" t="s">
        <v>974</v>
      </c>
      <c r="K29" s="370">
        <v>83201</v>
      </c>
      <c r="L29" s="370" t="s">
        <v>975</v>
      </c>
      <c r="M29" s="370">
        <v>475</v>
      </c>
      <c r="N29" s="370" t="s">
        <v>48</v>
      </c>
      <c r="O29" s="370">
        <v>12005833</v>
      </c>
      <c r="P29" s="371">
        <v>0.15</v>
      </c>
      <c r="Q29" s="370">
        <v>600</v>
      </c>
      <c r="R29" s="370">
        <v>20</v>
      </c>
      <c r="S29" s="370"/>
      <c r="T29" s="370"/>
      <c r="U29" s="370"/>
      <c r="V29" s="372">
        <v>44646</v>
      </c>
      <c r="W29" s="372">
        <v>44646</v>
      </c>
      <c r="X29" s="372">
        <v>44648</v>
      </c>
      <c r="Y29" s="372">
        <v>44650</v>
      </c>
      <c r="Z29" s="370" t="s">
        <v>35</v>
      </c>
      <c r="AA29" s="370" t="s">
        <v>1032</v>
      </c>
      <c r="AB29" s="370"/>
      <c r="AC29" s="370"/>
      <c r="AD29" s="370" t="s">
        <v>977</v>
      </c>
      <c r="AE29" s="370"/>
      <c r="AF29" s="370"/>
      <c r="AG29" s="370"/>
      <c r="AH29" s="370"/>
      <c r="AI29" s="370"/>
      <c r="AJ29" s="370"/>
      <c r="AK29" s="370"/>
      <c r="AL29" s="370">
        <f>M29*Q29/1000000</f>
        <v>0.28499999999999998</v>
      </c>
      <c r="AM29" s="370"/>
      <c r="AN29" s="370"/>
      <c r="AO29" s="370"/>
    </row>
    <row r="30" spans="1:41">
      <c r="A30" s="369" t="s">
        <v>1033</v>
      </c>
      <c r="B30" s="370"/>
      <c r="C30" s="370" t="s">
        <v>969</v>
      </c>
      <c r="D30" s="369" t="s">
        <v>970</v>
      </c>
      <c r="E30" s="370" t="s">
        <v>858</v>
      </c>
      <c r="F30" s="369" t="s">
        <v>971</v>
      </c>
      <c r="G30" s="370" t="s">
        <v>41</v>
      </c>
      <c r="H30" s="370" t="s">
        <v>972</v>
      </c>
      <c r="I30" s="370" t="s">
        <v>973</v>
      </c>
      <c r="J30" s="370" t="s">
        <v>974</v>
      </c>
      <c r="K30" s="370">
        <v>83201</v>
      </c>
      <c r="L30" s="370" t="s">
        <v>975</v>
      </c>
      <c r="M30" s="370">
        <v>475</v>
      </c>
      <c r="N30" s="370" t="s">
        <v>48</v>
      </c>
      <c r="O30" s="370">
        <v>12005833</v>
      </c>
      <c r="P30" s="371">
        <v>0.15</v>
      </c>
      <c r="Q30" s="370">
        <v>600</v>
      </c>
      <c r="R30" s="370">
        <v>20</v>
      </c>
      <c r="S30" s="370"/>
      <c r="T30" s="370"/>
      <c r="U30" s="370"/>
      <c r="V30" s="372">
        <v>44646</v>
      </c>
      <c r="W30" s="372">
        <v>44646</v>
      </c>
      <c r="X30" s="372">
        <v>44647</v>
      </c>
      <c r="Y30" s="372">
        <v>44650</v>
      </c>
      <c r="Z30" s="370" t="s">
        <v>35</v>
      </c>
      <c r="AA30" s="370" t="s">
        <v>1034</v>
      </c>
      <c r="AB30" s="370"/>
      <c r="AC30" s="370"/>
      <c r="AD30" s="370" t="s">
        <v>977</v>
      </c>
      <c r="AE30" s="370"/>
      <c r="AF30" s="370"/>
      <c r="AG30" s="370"/>
      <c r="AH30" s="370"/>
      <c r="AI30" s="370"/>
      <c r="AJ30" s="370"/>
      <c r="AK30" s="370"/>
      <c r="AL30" s="370">
        <f>M30*Q30/1000000</f>
        <v>0.28499999999999998</v>
      </c>
      <c r="AM30" s="370"/>
      <c r="AN30" s="370"/>
      <c r="AO30" s="370"/>
    </row>
    <row r="31" spans="1:41">
      <c r="A31" s="369" t="s">
        <v>1035</v>
      </c>
      <c r="B31" s="370"/>
      <c r="C31" s="370" t="s">
        <v>969</v>
      </c>
      <c r="D31" s="369" t="s">
        <v>970</v>
      </c>
      <c r="E31" s="370" t="s">
        <v>858</v>
      </c>
      <c r="F31" s="369" t="s">
        <v>971</v>
      </c>
      <c r="G31" s="370" t="s">
        <v>41</v>
      </c>
      <c r="H31" s="370" t="s">
        <v>972</v>
      </c>
      <c r="I31" s="370" t="s">
        <v>973</v>
      </c>
      <c r="J31" s="370" t="s">
        <v>974</v>
      </c>
      <c r="K31" s="370">
        <v>83201</v>
      </c>
      <c r="L31" s="370" t="s">
        <v>975</v>
      </c>
      <c r="M31" s="370">
        <v>475</v>
      </c>
      <c r="N31" s="370" t="s">
        <v>48</v>
      </c>
      <c r="O31" s="370">
        <v>12005833</v>
      </c>
      <c r="P31" s="371">
        <v>0.15</v>
      </c>
      <c r="Q31" s="370">
        <v>600</v>
      </c>
      <c r="R31" s="370">
        <v>20</v>
      </c>
      <c r="S31" s="370"/>
      <c r="T31" s="370"/>
      <c r="U31" s="370"/>
      <c r="V31" s="372">
        <v>44646</v>
      </c>
      <c r="W31" s="372">
        <v>44646</v>
      </c>
      <c r="X31" s="372">
        <v>44647</v>
      </c>
      <c r="Y31" s="372">
        <v>44650</v>
      </c>
      <c r="Z31" s="370" t="s">
        <v>35</v>
      </c>
      <c r="AA31" s="370" t="s">
        <v>1036</v>
      </c>
      <c r="AB31" s="370"/>
      <c r="AC31" s="370"/>
      <c r="AD31" s="370" t="s">
        <v>977</v>
      </c>
      <c r="AE31" s="370"/>
      <c r="AF31" s="370"/>
      <c r="AG31" s="370"/>
      <c r="AH31" s="370"/>
      <c r="AI31" s="370"/>
      <c r="AJ31" s="370"/>
      <c r="AK31" s="370"/>
      <c r="AL31" s="370">
        <f>M31*Q31/1000000</f>
        <v>0.28499999999999998</v>
      </c>
      <c r="AM31" s="370"/>
      <c r="AN31" s="370"/>
      <c r="AO31" s="370"/>
    </row>
    <row r="32" spans="1:41">
      <c r="A32" s="369" t="s">
        <v>1037</v>
      </c>
      <c r="B32" s="370"/>
      <c r="C32" s="370" t="s">
        <v>969</v>
      </c>
      <c r="D32" s="369" t="s">
        <v>970</v>
      </c>
      <c r="E32" s="370" t="s">
        <v>858</v>
      </c>
      <c r="F32" s="369" t="s">
        <v>971</v>
      </c>
      <c r="G32" s="370" t="s">
        <v>41</v>
      </c>
      <c r="H32" s="370" t="s">
        <v>972</v>
      </c>
      <c r="I32" s="370" t="s">
        <v>973</v>
      </c>
      <c r="J32" s="370" t="s">
        <v>974</v>
      </c>
      <c r="K32" s="370">
        <v>83201</v>
      </c>
      <c r="L32" s="370" t="s">
        <v>975</v>
      </c>
      <c r="M32" s="370">
        <v>475</v>
      </c>
      <c r="N32" s="370" t="s">
        <v>48</v>
      </c>
      <c r="O32" s="370">
        <v>12005833</v>
      </c>
      <c r="P32" s="371">
        <v>0.15</v>
      </c>
      <c r="Q32" s="370">
        <v>600</v>
      </c>
      <c r="R32" s="370">
        <v>20</v>
      </c>
      <c r="S32" s="370"/>
      <c r="T32" s="370"/>
      <c r="U32" s="370"/>
      <c r="V32" s="372">
        <v>44646</v>
      </c>
      <c r="W32" s="372">
        <v>44646</v>
      </c>
      <c r="X32" s="372">
        <v>44647</v>
      </c>
      <c r="Y32" s="372">
        <v>44650</v>
      </c>
      <c r="Z32" s="370" t="s">
        <v>35</v>
      </c>
      <c r="AA32" s="370" t="s">
        <v>1038</v>
      </c>
      <c r="AB32" s="370"/>
      <c r="AC32" s="370"/>
      <c r="AD32" s="370" t="s">
        <v>977</v>
      </c>
      <c r="AE32" s="370"/>
      <c r="AF32" s="370"/>
      <c r="AG32" s="370"/>
      <c r="AH32" s="370"/>
      <c r="AI32" s="370"/>
      <c r="AJ32" s="370"/>
      <c r="AK32" s="370"/>
      <c r="AL32" s="370">
        <f>M32*Q32/1000000</f>
        <v>0.28499999999999998</v>
      </c>
      <c r="AM32" s="370"/>
      <c r="AN32" s="370"/>
      <c r="AO32" s="370"/>
    </row>
    <row r="33" spans="1:41">
      <c r="A33" s="369" t="s">
        <v>1039</v>
      </c>
      <c r="B33" s="370"/>
      <c r="C33" s="370" t="s">
        <v>969</v>
      </c>
      <c r="D33" s="369" t="s">
        <v>970</v>
      </c>
      <c r="E33" s="370" t="s">
        <v>858</v>
      </c>
      <c r="F33" s="369" t="s">
        <v>971</v>
      </c>
      <c r="G33" s="370" t="s">
        <v>41</v>
      </c>
      <c r="H33" s="370" t="s">
        <v>972</v>
      </c>
      <c r="I33" s="370" t="s">
        <v>973</v>
      </c>
      <c r="J33" s="370" t="s">
        <v>974</v>
      </c>
      <c r="K33" s="370">
        <v>83201</v>
      </c>
      <c r="L33" s="370" t="s">
        <v>975</v>
      </c>
      <c r="M33" s="370">
        <v>475</v>
      </c>
      <c r="N33" s="370" t="s">
        <v>48</v>
      </c>
      <c r="O33" s="370">
        <v>12005833</v>
      </c>
      <c r="P33" s="371">
        <v>0.15</v>
      </c>
      <c r="Q33" s="370">
        <v>600</v>
      </c>
      <c r="R33" s="370">
        <v>20</v>
      </c>
      <c r="S33" s="370"/>
      <c r="T33" s="370"/>
      <c r="U33" s="370"/>
      <c r="V33" s="372">
        <v>44646</v>
      </c>
      <c r="W33" s="372">
        <v>44646</v>
      </c>
      <c r="X33" s="372">
        <v>44647</v>
      </c>
      <c r="Y33" s="372">
        <v>44650</v>
      </c>
      <c r="Z33" s="370" t="s">
        <v>35</v>
      </c>
      <c r="AA33" s="370" t="s">
        <v>1040</v>
      </c>
      <c r="AB33" s="370"/>
      <c r="AC33" s="370"/>
      <c r="AD33" s="370" t="s">
        <v>977</v>
      </c>
      <c r="AE33" s="370"/>
      <c r="AF33" s="370"/>
      <c r="AG33" s="370"/>
      <c r="AH33" s="370"/>
      <c r="AI33" s="370"/>
      <c r="AJ33" s="370"/>
      <c r="AK33" s="370"/>
      <c r="AL33" s="370">
        <f>M33*Q33/1000000</f>
        <v>0.28499999999999998</v>
      </c>
      <c r="AM33" s="370"/>
      <c r="AN33" s="370"/>
      <c r="AO33" s="370"/>
    </row>
    <row r="34" spans="1:41">
      <c r="A34" s="369" t="s">
        <v>1041</v>
      </c>
      <c r="B34" s="370"/>
      <c r="C34" s="370" t="s">
        <v>969</v>
      </c>
      <c r="D34" s="369" t="s">
        <v>970</v>
      </c>
      <c r="E34" s="370" t="s">
        <v>858</v>
      </c>
      <c r="F34" s="369" t="s">
        <v>971</v>
      </c>
      <c r="G34" s="370" t="s">
        <v>41</v>
      </c>
      <c r="H34" s="370" t="s">
        <v>972</v>
      </c>
      <c r="I34" s="370" t="s">
        <v>973</v>
      </c>
      <c r="J34" s="370" t="s">
        <v>974</v>
      </c>
      <c r="K34" s="370">
        <v>83201</v>
      </c>
      <c r="L34" s="370" t="s">
        <v>975</v>
      </c>
      <c r="M34" s="370">
        <v>475</v>
      </c>
      <c r="N34" s="370" t="s">
        <v>48</v>
      </c>
      <c r="O34" s="370">
        <v>12005833</v>
      </c>
      <c r="P34" s="371">
        <v>0.15</v>
      </c>
      <c r="Q34" s="370">
        <v>600</v>
      </c>
      <c r="R34" s="370">
        <v>20</v>
      </c>
      <c r="S34" s="370"/>
      <c r="T34" s="370"/>
      <c r="U34" s="370"/>
      <c r="V34" s="372">
        <v>44646</v>
      </c>
      <c r="W34" s="372">
        <v>44646</v>
      </c>
      <c r="X34" s="372">
        <v>44648</v>
      </c>
      <c r="Y34" s="372">
        <v>44650</v>
      </c>
      <c r="Z34" s="370" t="s">
        <v>35</v>
      </c>
      <c r="AA34" s="370" t="s">
        <v>1042</v>
      </c>
      <c r="AB34" s="370"/>
      <c r="AC34" s="370"/>
      <c r="AD34" s="370" t="s">
        <v>977</v>
      </c>
      <c r="AE34" s="370"/>
      <c r="AF34" s="370"/>
      <c r="AG34" s="370"/>
      <c r="AH34" s="370"/>
      <c r="AI34" s="370"/>
      <c r="AJ34" s="370"/>
      <c r="AK34" s="370"/>
      <c r="AL34" s="370">
        <f>M34*Q34/1000000</f>
        <v>0.28499999999999998</v>
      </c>
      <c r="AM34" s="370"/>
      <c r="AN34" s="370"/>
      <c r="AO34" s="370"/>
    </row>
    <row r="35" spans="1:41">
      <c r="A35" s="369" t="s">
        <v>1043</v>
      </c>
      <c r="B35" s="370"/>
      <c r="C35" s="370" t="s">
        <v>969</v>
      </c>
      <c r="D35" s="369" t="s">
        <v>970</v>
      </c>
      <c r="E35" s="370" t="s">
        <v>858</v>
      </c>
      <c r="F35" s="369" t="s">
        <v>971</v>
      </c>
      <c r="G35" s="370" t="s">
        <v>41</v>
      </c>
      <c r="H35" s="370" t="s">
        <v>972</v>
      </c>
      <c r="I35" s="370" t="s">
        <v>973</v>
      </c>
      <c r="J35" s="370" t="s">
        <v>974</v>
      </c>
      <c r="K35" s="370">
        <v>83201</v>
      </c>
      <c r="L35" s="370" t="s">
        <v>975</v>
      </c>
      <c r="M35" s="370">
        <v>475</v>
      </c>
      <c r="N35" s="370" t="s">
        <v>48</v>
      </c>
      <c r="O35" s="370">
        <v>12005833</v>
      </c>
      <c r="P35" s="371">
        <v>0.15</v>
      </c>
      <c r="Q35" s="370">
        <v>600</v>
      </c>
      <c r="R35" s="370">
        <v>20</v>
      </c>
      <c r="S35" s="370"/>
      <c r="T35" s="370"/>
      <c r="U35" s="370"/>
      <c r="V35" s="372">
        <v>44646</v>
      </c>
      <c r="W35" s="372">
        <v>44646</v>
      </c>
      <c r="X35" s="372">
        <v>44648</v>
      </c>
      <c r="Y35" s="372">
        <v>44650</v>
      </c>
      <c r="Z35" s="370" t="s">
        <v>35</v>
      </c>
      <c r="AA35" s="370" t="s">
        <v>1044</v>
      </c>
      <c r="AB35" s="370"/>
      <c r="AC35" s="370"/>
      <c r="AD35" s="370" t="s">
        <v>977</v>
      </c>
      <c r="AE35" s="370"/>
      <c r="AF35" s="370"/>
      <c r="AG35" s="370"/>
      <c r="AH35" s="370"/>
      <c r="AI35" s="370"/>
      <c r="AJ35" s="370"/>
      <c r="AK35" s="370"/>
      <c r="AL35" s="370">
        <f>M35*Q35/1000000</f>
        <v>0.28499999999999998</v>
      </c>
      <c r="AM35" s="370"/>
      <c r="AN35" s="370"/>
      <c r="AO35" s="370"/>
    </row>
    <row r="36" spans="1:41">
      <c r="A36" s="369" t="s">
        <v>1045</v>
      </c>
      <c r="B36" s="370"/>
      <c r="C36" s="370" t="s">
        <v>969</v>
      </c>
      <c r="D36" s="369" t="s">
        <v>970</v>
      </c>
      <c r="E36" s="370" t="s">
        <v>858</v>
      </c>
      <c r="F36" s="369" t="s">
        <v>971</v>
      </c>
      <c r="G36" s="370" t="s">
        <v>41</v>
      </c>
      <c r="H36" s="370" t="s">
        <v>972</v>
      </c>
      <c r="I36" s="370" t="s">
        <v>973</v>
      </c>
      <c r="J36" s="370" t="s">
        <v>974</v>
      </c>
      <c r="K36" s="370">
        <v>83201</v>
      </c>
      <c r="L36" s="370" t="s">
        <v>975</v>
      </c>
      <c r="M36" s="370">
        <v>475</v>
      </c>
      <c r="N36" s="370" t="s">
        <v>48</v>
      </c>
      <c r="O36" s="370">
        <v>12005833</v>
      </c>
      <c r="P36" s="371">
        <v>0.15</v>
      </c>
      <c r="Q36" s="370">
        <v>600</v>
      </c>
      <c r="R36" s="370">
        <v>20</v>
      </c>
      <c r="S36" s="370"/>
      <c r="T36" s="370"/>
      <c r="U36" s="370"/>
      <c r="V36" s="372">
        <v>44646</v>
      </c>
      <c r="W36" s="372">
        <v>44646</v>
      </c>
      <c r="X36" s="372">
        <v>44648</v>
      </c>
      <c r="Y36" s="372">
        <v>44650</v>
      </c>
      <c r="Z36" s="370" t="s">
        <v>35</v>
      </c>
      <c r="AA36" s="370" t="s">
        <v>1046</v>
      </c>
      <c r="AB36" s="370"/>
      <c r="AC36" s="370"/>
      <c r="AD36" s="370" t="s">
        <v>977</v>
      </c>
      <c r="AE36" s="370"/>
      <c r="AF36" s="370"/>
      <c r="AG36" s="370"/>
      <c r="AH36" s="370"/>
      <c r="AI36" s="370"/>
      <c r="AJ36" s="370"/>
      <c r="AK36" s="370"/>
      <c r="AL36" s="370">
        <f>M36*Q36/1000000</f>
        <v>0.28499999999999998</v>
      </c>
      <c r="AM36" s="370"/>
      <c r="AN36" s="370"/>
      <c r="AO36" s="370"/>
    </row>
    <row r="37" spans="1:41">
      <c r="A37" s="369" t="s">
        <v>1047</v>
      </c>
      <c r="B37" s="370"/>
      <c r="C37" s="370" t="s">
        <v>969</v>
      </c>
      <c r="D37" s="369" t="s">
        <v>970</v>
      </c>
      <c r="E37" s="370" t="s">
        <v>858</v>
      </c>
      <c r="F37" s="369" t="s">
        <v>971</v>
      </c>
      <c r="G37" s="370" t="s">
        <v>41</v>
      </c>
      <c r="H37" s="370" t="s">
        <v>972</v>
      </c>
      <c r="I37" s="370" t="s">
        <v>973</v>
      </c>
      <c r="J37" s="370" t="s">
        <v>974</v>
      </c>
      <c r="K37" s="370">
        <v>83201</v>
      </c>
      <c r="L37" s="370" t="s">
        <v>975</v>
      </c>
      <c r="M37" s="370">
        <v>475</v>
      </c>
      <c r="N37" s="370" t="s">
        <v>48</v>
      </c>
      <c r="O37" s="370">
        <v>12005833</v>
      </c>
      <c r="P37" s="371">
        <v>0.15</v>
      </c>
      <c r="Q37" s="370">
        <v>600</v>
      </c>
      <c r="R37" s="370">
        <v>20</v>
      </c>
      <c r="S37" s="370"/>
      <c r="T37" s="370"/>
      <c r="U37" s="370"/>
      <c r="V37" s="372">
        <v>44646</v>
      </c>
      <c r="W37" s="372">
        <v>44646</v>
      </c>
      <c r="X37" s="372">
        <v>44648</v>
      </c>
      <c r="Y37" s="372">
        <v>44651</v>
      </c>
      <c r="Z37" s="370" t="s">
        <v>35</v>
      </c>
      <c r="AA37" s="370" t="s">
        <v>1048</v>
      </c>
      <c r="AB37" s="370"/>
      <c r="AC37" s="370"/>
      <c r="AD37" s="370" t="s">
        <v>977</v>
      </c>
      <c r="AE37" s="370"/>
      <c r="AF37" s="370"/>
      <c r="AG37" s="370"/>
      <c r="AH37" s="370"/>
      <c r="AI37" s="370"/>
      <c r="AJ37" s="370"/>
      <c r="AK37" s="370"/>
      <c r="AL37" s="370">
        <f>M37*Q37/1000000</f>
        <v>0.28499999999999998</v>
      </c>
      <c r="AM37" s="370"/>
      <c r="AN37" s="370"/>
      <c r="AO37" s="370"/>
    </row>
    <row r="38" spans="1:41">
      <c r="A38" s="369" t="s">
        <v>1049</v>
      </c>
      <c r="B38" s="370"/>
      <c r="C38" s="370" t="s">
        <v>969</v>
      </c>
      <c r="D38" s="369" t="s">
        <v>970</v>
      </c>
      <c r="E38" s="370" t="s">
        <v>858</v>
      </c>
      <c r="F38" s="369" t="s">
        <v>971</v>
      </c>
      <c r="G38" s="370" t="s">
        <v>41</v>
      </c>
      <c r="H38" s="370" t="s">
        <v>972</v>
      </c>
      <c r="I38" s="370" t="s">
        <v>973</v>
      </c>
      <c r="J38" s="370" t="s">
        <v>974</v>
      </c>
      <c r="K38" s="370">
        <v>83201</v>
      </c>
      <c r="L38" s="370" t="s">
        <v>975</v>
      </c>
      <c r="M38" s="370">
        <v>475</v>
      </c>
      <c r="N38" s="370" t="s">
        <v>48</v>
      </c>
      <c r="O38" s="370">
        <v>12005833</v>
      </c>
      <c r="P38" s="371">
        <v>0.15</v>
      </c>
      <c r="Q38" s="370">
        <v>600</v>
      </c>
      <c r="R38" s="370">
        <v>20</v>
      </c>
      <c r="S38" s="370"/>
      <c r="T38" s="370"/>
      <c r="U38" s="370"/>
      <c r="V38" s="372">
        <v>44646</v>
      </c>
      <c r="W38" s="372">
        <v>44646</v>
      </c>
      <c r="X38" s="372">
        <v>44648</v>
      </c>
      <c r="Y38" s="372">
        <v>44651</v>
      </c>
      <c r="Z38" s="370" t="s">
        <v>35</v>
      </c>
      <c r="AA38" s="370" t="s">
        <v>1050</v>
      </c>
      <c r="AB38" s="370"/>
      <c r="AC38" s="370"/>
      <c r="AD38" s="370" t="s">
        <v>977</v>
      </c>
      <c r="AE38" s="370"/>
      <c r="AF38" s="370"/>
      <c r="AG38" s="370"/>
      <c r="AH38" s="370"/>
      <c r="AI38" s="370"/>
      <c r="AJ38" s="370"/>
      <c r="AK38" s="370"/>
      <c r="AL38" s="370">
        <f>M38*Q38/1000000</f>
        <v>0.28499999999999998</v>
      </c>
      <c r="AM38" s="370"/>
      <c r="AN38" s="370"/>
      <c r="AO38" s="370"/>
    </row>
    <row r="39" spans="1:41">
      <c r="A39" s="369" t="s">
        <v>1051</v>
      </c>
      <c r="B39" s="370"/>
      <c r="C39" s="370" t="s">
        <v>969</v>
      </c>
      <c r="D39" s="369" t="s">
        <v>970</v>
      </c>
      <c r="E39" s="370" t="s">
        <v>858</v>
      </c>
      <c r="F39" s="369" t="s">
        <v>971</v>
      </c>
      <c r="G39" s="370" t="s">
        <v>41</v>
      </c>
      <c r="H39" s="370" t="s">
        <v>972</v>
      </c>
      <c r="I39" s="370" t="s">
        <v>973</v>
      </c>
      <c r="J39" s="370" t="s">
        <v>974</v>
      </c>
      <c r="K39" s="370">
        <v>83201</v>
      </c>
      <c r="L39" s="370" t="s">
        <v>975</v>
      </c>
      <c r="M39" s="370">
        <v>475</v>
      </c>
      <c r="N39" s="370" t="s">
        <v>48</v>
      </c>
      <c r="O39" s="370">
        <v>12005833</v>
      </c>
      <c r="P39" s="371">
        <v>0.15</v>
      </c>
      <c r="Q39" s="370">
        <v>600</v>
      </c>
      <c r="R39" s="370">
        <v>20</v>
      </c>
      <c r="S39" s="370"/>
      <c r="T39" s="370"/>
      <c r="U39" s="370"/>
      <c r="V39" s="372">
        <v>44646</v>
      </c>
      <c r="W39" s="372">
        <v>44646</v>
      </c>
      <c r="X39" s="372">
        <v>44648</v>
      </c>
      <c r="Y39" s="372">
        <v>44651</v>
      </c>
      <c r="Z39" s="370" t="s">
        <v>35</v>
      </c>
      <c r="AA39" s="370" t="s">
        <v>1052</v>
      </c>
      <c r="AB39" s="370"/>
      <c r="AC39" s="370"/>
      <c r="AD39" s="370" t="s">
        <v>977</v>
      </c>
      <c r="AE39" s="370"/>
      <c r="AF39" s="370"/>
      <c r="AG39" s="370"/>
      <c r="AH39" s="370"/>
      <c r="AI39" s="370"/>
      <c r="AJ39" s="370"/>
      <c r="AK39" s="370"/>
      <c r="AL39" s="370">
        <f>M39*Q39/1000000</f>
        <v>0.28499999999999998</v>
      </c>
      <c r="AM39" s="370"/>
      <c r="AN39" s="370"/>
      <c r="AO39" s="370"/>
    </row>
    <row r="40" spans="1:41">
      <c r="A40" s="369" t="s">
        <v>1053</v>
      </c>
      <c r="B40" s="370"/>
      <c r="C40" s="370" t="s">
        <v>969</v>
      </c>
      <c r="D40" s="369" t="s">
        <v>970</v>
      </c>
      <c r="E40" s="370" t="s">
        <v>858</v>
      </c>
      <c r="F40" s="369" t="s">
        <v>971</v>
      </c>
      <c r="G40" s="370" t="s">
        <v>41</v>
      </c>
      <c r="H40" s="370" t="s">
        <v>972</v>
      </c>
      <c r="I40" s="370" t="s">
        <v>973</v>
      </c>
      <c r="J40" s="370" t="s">
        <v>974</v>
      </c>
      <c r="K40" s="370">
        <v>83201</v>
      </c>
      <c r="L40" s="370" t="s">
        <v>975</v>
      </c>
      <c r="M40" s="370">
        <v>475</v>
      </c>
      <c r="N40" s="370" t="s">
        <v>48</v>
      </c>
      <c r="O40" s="370">
        <v>12005833</v>
      </c>
      <c r="P40" s="371">
        <v>0.15</v>
      </c>
      <c r="Q40" s="370">
        <v>600</v>
      </c>
      <c r="R40" s="370">
        <v>20</v>
      </c>
      <c r="S40" s="370"/>
      <c r="T40" s="370"/>
      <c r="U40" s="370"/>
      <c r="V40" s="372">
        <v>44646</v>
      </c>
      <c r="W40" s="372">
        <v>44646</v>
      </c>
      <c r="X40" s="372">
        <v>44648</v>
      </c>
      <c r="Y40" s="372">
        <v>44652</v>
      </c>
      <c r="Z40" s="370" t="s">
        <v>35</v>
      </c>
      <c r="AA40" s="370" t="s">
        <v>1054</v>
      </c>
      <c r="AB40" s="370"/>
      <c r="AC40" s="370"/>
      <c r="AD40" s="370" t="s">
        <v>977</v>
      </c>
      <c r="AE40" s="370"/>
      <c r="AF40" s="370"/>
      <c r="AG40" s="370"/>
      <c r="AH40" s="370"/>
      <c r="AI40" s="370"/>
      <c r="AJ40" s="370"/>
      <c r="AK40" s="370"/>
      <c r="AL40" s="370">
        <f>M40*Q40/1000000</f>
        <v>0.28499999999999998</v>
      </c>
      <c r="AM40" s="370"/>
      <c r="AN40" s="370"/>
      <c r="AO40" s="370"/>
    </row>
    <row r="41" spans="1:41">
      <c r="A41" s="369" t="s">
        <v>1055</v>
      </c>
      <c r="B41" s="370"/>
      <c r="C41" s="370" t="s">
        <v>969</v>
      </c>
      <c r="D41" s="369" t="s">
        <v>970</v>
      </c>
      <c r="E41" s="370" t="s">
        <v>858</v>
      </c>
      <c r="F41" s="369" t="s">
        <v>971</v>
      </c>
      <c r="G41" s="370" t="s">
        <v>41</v>
      </c>
      <c r="H41" s="370" t="s">
        <v>972</v>
      </c>
      <c r="I41" s="370" t="s">
        <v>973</v>
      </c>
      <c r="J41" s="370" t="s">
        <v>974</v>
      </c>
      <c r="K41" s="370">
        <v>83201</v>
      </c>
      <c r="L41" s="370" t="s">
        <v>975</v>
      </c>
      <c r="M41" s="370">
        <v>475</v>
      </c>
      <c r="N41" s="370" t="s">
        <v>48</v>
      </c>
      <c r="O41" s="370">
        <v>12005833</v>
      </c>
      <c r="P41" s="371">
        <v>0.15</v>
      </c>
      <c r="Q41" s="370">
        <v>600</v>
      </c>
      <c r="R41" s="370">
        <v>20</v>
      </c>
      <c r="S41" s="370"/>
      <c r="T41" s="370"/>
      <c r="U41" s="370"/>
      <c r="V41" s="372">
        <v>44646</v>
      </c>
      <c r="W41" s="372">
        <v>44646</v>
      </c>
      <c r="X41" s="372">
        <v>44648</v>
      </c>
      <c r="Y41" s="372">
        <v>44652</v>
      </c>
      <c r="Z41" s="370" t="s">
        <v>35</v>
      </c>
      <c r="AA41" s="370" t="s">
        <v>1056</v>
      </c>
      <c r="AB41" s="370"/>
      <c r="AC41" s="370"/>
      <c r="AD41" s="370" t="s">
        <v>977</v>
      </c>
      <c r="AE41" s="370"/>
      <c r="AF41" s="370"/>
      <c r="AG41" s="370"/>
      <c r="AH41" s="370"/>
      <c r="AI41" s="370"/>
      <c r="AJ41" s="370"/>
      <c r="AK41" s="370"/>
      <c r="AL41" s="370">
        <f>M41*Q41/1000000</f>
        <v>0.28499999999999998</v>
      </c>
      <c r="AM41" s="370"/>
      <c r="AN41" s="370"/>
      <c r="AO41" s="370"/>
    </row>
    <row r="42" spans="1:41">
      <c r="A42" s="369" t="s">
        <v>1057</v>
      </c>
      <c r="B42" s="370"/>
      <c r="C42" s="370" t="s">
        <v>969</v>
      </c>
      <c r="D42" s="369" t="s">
        <v>970</v>
      </c>
      <c r="E42" s="370" t="s">
        <v>858</v>
      </c>
      <c r="F42" s="369" t="s">
        <v>971</v>
      </c>
      <c r="G42" s="370" t="s">
        <v>41</v>
      </c>
      <c r="H42" s="370" t="s">
        <v>972</v>
      </c>
      <c r="I42" s="370" t="s">
        <v>973</v>
      </c>
      <c r="J42" s="370" t="s">
        <v>974</v>
      </c>
      <c r="K42" s="370">
        <v>83201</v>
      </c>
      <c r="L42" s="370" t="s">
        <v>975</v>
      </c>
      <c r="M42" s="370">
        <v>475</v>
      </c>
      <c r="N42" s="370" t="s">
        <v>48</v>
      </c>
      <c r="O42" s="370">
        <v>12005833</v>
      </c>
      <c r="P42" s="371">
        <v>0.15</v>
      </c>
      <c r="Q42" s="370">
        <v>600</v>
      </c>
      <c r="R42" s="370">
        <v>20</v>
      </c>
      <c r="S42" s="370"/>
      <c r="T42" s="370"/>
      <c r="U42" s="370"/>
      <c r="V42" s="372">
        <v>44646</v>
      </c>
      <c r="W42" s="372">
        <v>44646</v>
      </c>
      <c r="X42" s="372">
        <v>44648</v>
      </c>
      <c r="Y42" s="372">
        <v>44652</v>
      </c>
      <c r="Z42" s="370" t="s">
        <v>35</v>
      </c>
      <c r="AA42" s="370" t="s">
        <v>1058</v>
      </c>
      <c r="AB42" s="370"/>
      <c r="AC42" s="370"/>
      <c r="AD42" s="370" t="s">
        <v>977</v>
      </c>
      <c r="AE42" s="370"/>
      <c r="AF42" s="370"/>
      <c r="AG42" s="370"/>
      <c r="AH42" s="370"/>
      <c r="AI42" s="370"/>
      <c r="AJ42" s="370"/>
      <c r="AK42" s="370"/>
      <c r="AL42" s="370">
        <f>M42*Q42/1000000</f>
        <v>0.28499999999999998</v>
      </c>
      <c r="AM42" s="370"/>
      <c r="AN42" s="370"/>
      <c r="AO42" s="370"/>
    </row>
    <row r="43" spans="1:41">
      <c r="A43" s="369" t="s">
        <v>1059</v>
      </c>
      <c r="B43" s="370"/>
      <c r="C43" s="370" t="s">
        <v>969</v>
      </c>
      <c r="D43" s="369" t="s">
        <v>970</v>
      </c>
      <c r="E43" s="370" t="s">
        <v>858</v>
      </c>
      <c r="F43" s="369" t="s">
        <v>971</v>
      </c>
      <c r="G43" s="370" t="s">
        <v>41</v>
      </c>
      <c r="H43" s="370" t="s">
        <v>972</v>
      </c>
      <c r="I43" s="370" t="s">
        <v>973</v>
      </c>
      <c r="J43" s="370" t="s">
        <v>974</v>
      </c>
      <c r="K43" s="370">
        <v>83201</v>
      </c>
      <c r="L43" s="370" t="s">
        <v>975</v>
      </c>
      <c r="M43" s="370">
        <v>475</v>
      </c>
      <c r="N43" s="370" t="s">
        <v>48</v>
      </c>
      <c r="O43" s="370">
        <v>12005833</v>
      </c>
      <c r="P43" s="371">
        <v>0.15</v>
      </c>
      <c r="Q43" s="370">
        <v>600</v>
      </c>
      <c r="R43" s="370">
        <v>20</v>
      </c>
      <c r="S43" s="370"/>
      <c r="T43" s="370"/>
      <c r="U43" s="370"/>
      <c r="V43" s="372">
        <v>44646</v>
      </c>
      <c r="W43" s="372">
        <v>44646</v>
      </c>
      <c r="X43" s="372">
        <v>44648</v>
      </c>
      <c r="Y43" s="372">
        <v>44656</v>
      </c>
      <c r="Z43" s="370" t="s">
        <v>35</v>
      </c>
      <c r="AA43" s="370" t="s">
        <v>1060</v>
      </c>
      <c r="AB43" s="370"/>
      <c r="AC43" s="370"/>
      <c r="AD43" s="370" t="s">
        <v>977</v>
      </c>
      <c r="AE43" s="370"/>
      <c r="AF43" s="370"/>
      <c r="AG43" s="370"/>
      <c r="AH43" s="370"/>
      <c r="AI43" s="370"/>
      <c r="AJ43" s="370"/>
      <c r="AK43" s="370"/>
      <c r="AL43" s="370">
        <f>M43*Q43/1000000</f>
        <v>0.28499999999999998</v>
      </c>
      <c r="AM43" s="370"/>
      <c r="AN43" s="370"/>
      <c r="AO43" s="370"/>
    </row>
    <row r="44" spans="1:41">
      <c r="A44" s="369" t="s">
        <v>1061</v>
      </c>
      <c r="B44" s="370"/>
      <c r="C44" s="370" t="s">
        <v>969</v>
      </c>
      <c r="D44" s="369" t="s">
        <v>970</v>
      </c>
      <c r="E44" s="370" t="s">
        <v>858</v>
      </c>
      <c r="F44" s="369" t="s">
        <v>971</v>
      </c>
      <c r="G44" s="370" t="s">
        <v>41</v>
      </c>
      <c r="H44" s="370" t="s">
        <v>972</v>
      </c>
      <c r="I44" s="370" t="s">
        <v>973</v>
      </c>
      <c r="J44" s="370" t="s">
        <v>974</v>
      </c>
      <c r="K44" s="370">
        <v>83201</v>
      </c>
      <c r="L44" s="370" t="s">
        <v>975</v>
      </c>
      <c r="M44" s="370">
        <v>475</v>
      </c>
      <c r="N44" s="370" t="s">
        <v>48</v>
      </c>
      <c r="O44" s="370">
        <v>12005833</v>
      </c>
      <c r="P44" s="371">
        <v>0.15</v>
      </c>
      <c r="Q44" s="370">
        <v>600</v>
      </c>
      <c r="R44" s="370">
        <v>20</v>
      </c>
      <c r="S44" s="370"/>
      <c r="T44" s="370"/>
      <c r="U44" s="370"/>
      <c r="V44" s="372">
        <v>44646</v>
      </c>
      <c r="W44" s="372">
        <v>44646</v>
      </c>
      <c r="X44" s="372">
        <v>44648</v>
      </c>
      <c r="Y44" s="372">
        <v>44656</v>
      </c>
      <c r="Z44" s="370" t="s">
        <v>35</v>
      </c>
      <c r="AA44" s="370" t="s">
        <v>1062</v>
      </c>
      <c r="AB44" s="370"/>
      <c r="AC44" s="370"/>
      <c r="AD44" s="370" t="s">
        <v>977</v>
      </c>
      <c r="AE44" s="370"/>
      <c r="AF44" s="370"/>
      <c r="AG44" s="370"/>
      <c r="AH44" s="370"/>
      <c r="AI44" s="370"/>
      <c r="AJ44" s="370"/>
      <c r="AK44" s="370"/>
      <c r="AL44" s="370">
        <f>M44*Q44/1000000</f>
        <v>0.28499999999999998</v>
      </c>
      <c r="AM44" s="370"/>
      <c r="AN44" s="370"/>
      <c r="AO44" s="370"/>
    </row>
    <row r="45" spans="1:41">
      <c r="A45" s="369" t="s">
        <v>1063</v>
      </c>
      <c r="B45" s="370"/>
      <c r="C45" s="370" t="s">
        <v>969</v>
      </c>
      <c r="D45" s="369" t="s">
        <v>970</v>
      </c>
      <c r="E45" s="370" t="s">
        <v>858</v>
      </c>
      <c r="F45" s="369" t="s">
        <v>971</v>
      </c>
      <c r="G45" s="370" t="s">
        <v>41</v>
      </c>
      <c r="H45" s="370" t="s">
        <v>972</v>
      </c>
      <c r="I45" s="370" t="s">
        <v>973</v>
      </c>
      <c r="J45" s="370" t="s">
        <v>974</v>
      </c>
      <c r="K45" s="370">
        <v>83201</v>
      </c>
      <c r="L45" s="370" t="s">
        <v>975</v>
      </c>
      <c r="M45" s="370">
        <v>475</v>
      </c>
      <c r="N45" s="370" t="s">
        <v>48</v>
      </c>
      <c r="O45" s="370">
        <v>12005833</v>
      </c>
      <c r="P45" s="371">
        <v>0.15</v>
      </c>
      <c r="Q45" s="370">
        <v>600</v>
      </c>
      <c r="R45" s="370">
        <v>20</v>
      </c>
      <c r="S45" s="370"/>
      <c r="T45" s="370"/>
      <c r="U45" s="370"/>
      <c r="V45" s="372">
        <v>44646</v>
      </c>
      <c r="W45" s="372">
        <v>44646</v>
      </c>
      <c r="X45" s="372">
        <v>44648</v>
      </c>
      <c r="Y45" s="372">
        <v>44657</v>
      </c>
      <c r="Z45" s="370" t="s">
        <v>35</v>
      </c>
      <c r="AA45" s="370" t="s">
        <v>1064</v>
      </c>
      <c r="AB45" s="370"/>
      <c r="AC45" s="370"/>
      <c r="AD45" s="370" t="s">
        <v>977</v>
      </c>
      <c r="AE45" s="370"/>
      <c r="AF45" s="370"/>
      <c r="AG45" s="370"/>
      <c r="AH45" s="370"/>
      <c r="AI45" s="370"/>
      <c r="AJ45" s="370"/>
      <c r="AK45" s="370"/>
      <c r="AL45" s="370">
        <f>M45*Q45/1000000</f>
        <v>0.28499999999999998</v>
      </c>
      <c r="AM45" s="370"/>
      <c r="AN45" s="370"/>
      <c r="AO45" s="370"/>
    </row>
    <row r="46" spans="1:41">
      <c r="A46" s="369" t="s">
        <v>1065</v>
      </c>
      <c r="B46" s="370"/>
      <c r="C46" s="370" t="s">
        <v>969</v>
      </c>
      <c r="D46" s="369" t="s">
        <v>970</v>
      </c>
      <c r="E46" s="370" t="s">
        <v>858</v>
      </c>
      <c r="F46" s="369" t="s">
        <v>971</v>
      </c>
      <c r="G46" s="370" t="s">
        <v>41</v>
      </c>
      <c r="H46" s="370" t="s">
        <v>972</v>
      </c>
      <c r="I46" s="370" t="s">
        <v>973</v>
      </c>
      <c r="J46" s="370" t="s">
        <v>974</v>
      </c>
      <c r="K46" s="370">
        <v>83201</v>
      </c>
      <c r="L46" s="370" t="s">
        <v>975</v>
      </c>
      <c r="M46" s="370">
        <v>475</v>
      </c>
      <c r="N46" s="370" t="s">
        <v>48</v>
      </c>
      <c r="O46" s="370">
        <v>12005833</v>
      </c>
      <c r="P46" s="371">
        <v>0.15</v>
      </c>
      <c r="Q46" s="370">
        <v>600</v>
      </c>
      <c r="R46" s="370">
        <v>20</v>
      </c>
      <c r="S46" s="370"/>
      <c r="T46" s="370"/>
      <c r="U46" s="370"/>
      <c r="V46" s="372">
        <v>44646</v>
      </c>
      <c r="W46" s="372">
        <v>44646</v>
      </c>
      <c r="X46" s="372">
        <v>44648</v>
      </c>
      <c r="Y46" s="372">
        <v>44657</v>
      </c>
      <c r="Z46" s="370" t="s">
        <v>35</v>
      </c>
      <c r="AA46" s="370" t="s">
        <v>1066</v>
      </c>
      <c r="AB46" s="370"/>
      <c r="AC46" s="370"/>
      <c r="AD46" s="370" t="s">
        <v>977</v>
      </c>
      <c r="AE46" s="370"/>
      <c r="AF46" s="370"/>
      <c r="AG46" s="370"/>
      <c r="AH46" s="370"/>
      <c r="AI46" s="370"/>
      <c r="AJ46" s="370"/>
      <c r="AK46" s="370"/>
      <c r="AL46" s="370">
        <f>M46*Q46/1000000</f>
        <v>0.28499999999999998</v>
      </c>
      <c r="AM46" s="370"/>
      <c r="AN46" s="370"/>
      <c r="AO46" s="370"/>
    </row>
    <row r="47" spans="1:41">
      <c r="A47" s="369" t="s">
        <v>1067</v>
      </c>
      <c r="B47" s="370"/>
      <c r="C47" s="370" t="s">
        <v>969</v>
      </c>
      <c r="D47" s="369" t="s">
        <v>970</v>
      </c>
      <c r="E47" s="370" t="s">
        <v>858</v>
      </c>
      <c r="F47" s="369" t="s">
        <v>971</v>
      </c>
      <c r="G47" s="370" t="s">
        <v>41</v>
      </c>
      <c r="H47" s="370" t="s">
        <v>972</v>
      </c>
      <c r="I47" s="370" t="s">
        <v>973</v>
      </c>
      <c r="J47" s="370" t="s">
        <v>974</v>
      </c>
      <c r="K47" s="370">
        <v>83201</v>
      </c>
      <c r="L47" s="370" t="s">
        <v>975</v>
      </c>
      <c r="M47" s="370">
        <v>475</v>
      </c>
      <c r="N47" s="370" t="s">
        <v>48</v>
      </c>
      <c r="O47" s="370">
        <v>12005833</v>
      </c>
      <c r="P47" s="371">
        <v>0.15</v>
      </c>
      <c r="Q47" s="370">
        <v>600</v>
      </c>
      <c r="R47" s="370">
        <v>20</v>
      </c>
      <c r="S47" s="370"/>
      <c r="T47" s="370"/>
      <c r="U47" s="370"/>
      <c r="V47" s="372">
        <v>44646</v>
      </c>
      <c r="W47" s="372">
        <v>44646</v>
      </c>
      <c r="X47" s="372">
        <v>44648</v>
      </c>
      <c r="Y47" s="372">
        <v>44658</v>
      </c>
      <c r="Z47" s="370" t="s">
        <v>35</v>
      </c>
      <c r="AA47" s="370" t="s">
        <v>1068</v>
      </c>
      <c r="AB47" s="370"/>
      <c r="AC47" s="370"/>
      <c r="AD47" s="370" t="s">
        <v>977</v>
      </c>
      <c r="AE47" s="370"/>
      <c r="AF47" s="370"/>
      <c r="AG47" s="370"/>
      <c r="AH47" s="370"/>
      <c r="AI47" s="370"/>
      <c r="AJ47" s="370"/>
      <c r="AK47" s="370"/>
      <c r="AL47" s="370">
        <f>M47*Q47/1000000</f>
        <v>0.28499999999999998</v>
      </c>
      <c r="AM47" s="370"/>
      <c r="AN47" s="370"/>
      <c r="AO47" s="370"/>
    </row>
    <row r="48" spans="1:41">
      <c r="A48" s="369" t="s">
        <v>1069</v>
      </c>
      <c r="B48" s="370"/>
      <c r="C48" s="370" t="s">
        <v>969</v>
      </c>
      <c r="D48" s="369" t="s">
        <v>970</v>
      </c>
      <c r="E48" s="370" t="s">
        <v>858</v>
      </c>
      <c r="F48" s="369" t="s">
        <v>971</v>
      </c>
      <c r="G48" s="370" t="s">
        <v>41</v>
      </c>
      <c r="H48" s="370" t="s">
        <v>972</v>
      </c>
      <c r="I48" s="370" t="s">
        <v>973</v>
      </c>
      <c r="J48" s="370" t="s">
        <v>974</v>
      </c>
      <c r="K48" s="370">
        <v>83201</v>
      </c>
      <c r="L48" s="370" t="s">
        <v>975</v>
      </c>
      <c r="M48" s="370">
        <v>475</v>
      </c>
      <c r="N48" s="370" t="s">
        <v>48</v>
      </c>
      <c r="O48" s="370">
        <v>12005833</v>
      </c>
      <c r="P48" s="371">
        <v>0.15</v>
      </c>
      <c r="Q48" s="370">
        <v>600</v>
      </c>
      <c r="R48" s="370">
        <v>20</v>
      </c>
      <c r="S48" s="370"/>
      <c r="T48" s="370"/>
      <c r="U48" s="370"/>
      <c r="V48" s="372">
        <v>44648</v>
      </c>
      <c r="W48" s="372">
        <v>44648</v>
      </c>
      <c r="X48" s="372">
        <v>44649</v>
      </c>
      <c r="Y48" s="372">
        <v>44649</v>
      </c>
      <c r="Z48" s="370" t="s">
        <v>35</v>
      </c>
      <c r="AA48" s="370" t="s">
        <v>1070</v>
      </c>
      <c r="AB48" s="370"/>
      <c r="AC48" s="370"/>
      <c r="AD48" s="370" t="s">
        <v>977</v>
      </c>
      <c r="AE48" s="370"/>
      <c r="AF48" s="370"/>
      <c r="AG48" s="370"/>
      <c r="AH48" s="370"/>
      <c r="AI48" s="370"/>
      <c r="AJ48" s="370"/>
      <c r="AK48" s="370"/>
      <c r="AL48" s="370">
        <f>M48*Q48/1000000</f>
        <v>0.28499999999999998</v>
      </c>
      <c r="AM48" s="370"/>
      <c r="AN48" s="370"/>
      <c r="AO48" s="370"/>
    </row>
    <row r="49" spans="1:41">
      <c r="A49" s="369" t="s">
        <v>1071</v>
      </c>
      <c r="B49" s="370"/>
      <c r="C49" s="370" t="s">
        <v>969</v>
      </c>
      <c r="D49" s="369" t="s">
        <v>970</v>
      </c>
      <c r="E49" s="370" t="s">
        <v>858</v>
      </c>
      <c r="F49" s="369" t="s">
        <v>971</v>
      </c>
      <c r="G49" s="370" t="s">
        <v>41</v>
      </c>
      <c r="H49" s="370" t="s">
        <v>972</v>
      </c>
      <c r="I49" s="370" t="s">
        <v>973</v>
      </c>
      <c r="J49" s="370" t="s">
        <v>974</v>
      </c>
      <c r="K49" s="370">
        <v>83201</v>
      </c>
      <c r="L49" s="370" t="s">
        <v>975</v>
      </c>
      <c r="M49" s="370">
        <v>475</v>
      </c>
      <c r="N49" s="370" t="s">
        <v>48</v>
      </c>
      <c r="O49" s="370">
        <v>12005833</v>
      </c>
      <c r="P49" s="371">
        <v>0.15</v>
      </c>
      <c r="Q49" s="370">
        <v>180</v>
      </c>
      <c r="R49" s="370">
        <v>6</v>
      </c>
      <c r="S49" s="370"/>
      <c r="T49" s="370"/>
      <c r="U49" s="370"/>
      <c r="V49" s="372">
        <v>44648</v>
      </c>
      <c r="W49" s="372">
        <v>44648</v>
      </c>
      <c r="X49" s="372">
        <v>44649</v>
      </c>
      <c r="Y49" s="372">
        <v>44651</v>
      </c>
      <c r="Z49" s="370" t="s">
        <v>35</v>
      </c>
      <c r="AA49" s="370" t="s">
        <v>1072</v>
      </c>
      <c r="AB49" s="370"/>
      <c r="AC49" s="370"/>
      <c r="AD49" s="370" t="s">
        <v>977</v>
      </c>
      <c r="AE49" s="370"/>
      <c r="AF49" s="370"/>
      <c r="AG49" s="370"/>
      <c r="AH49" s="370"/>
      <c r="AI49" s="370"/>
      <c r="AJ49" s="370"/>
      <c r="AK49" s="370"/>
      <c r="AL49" s="370">
        <f>M49*Q49/1000000</f>
        <v>8.5500000000000007E-2</v>
      </c>
      <c r="AM49" s="370"/>
      <c r="AN49" s="370"/>
      <c r="AO49" s="370"/>
    </row>
    <row r="50" spans="1:41">
      <c r="A50" s="369" t="s">
        <v>1071</v>
      </c>
      <c r="B50" s="370"/>
      <c r="C50" s="370" t="s">
        <v>979</v>
      </c>
      <c r="D50" s="369" t="s">
        <v>970</v>
      </c>
      <c r="E50" s="370" t="s">
        <v>858</v>
      </c>
      <c r="F50" s="369" t="s">
        <v>971</v>
      </c>
      <c r="G50" s="370" t="s">
        <v>41</v>
      </c>
      <c r="H50" s="370" t="s">
        <v>972</v>
      </c>
      <c r="I50" s="370" t="s">
        <v>973</v>
      </c>
      <c r="J50" s="370" t="s">
        <v>974</v>
      </c>
      <c r="K50" s="370">
        <v>83201</v>
      </c>
      <c r="L50" s="370" t="s">
        <v>975</v>
      </c>
      <c r="M50" s="370">
        <v>475</v>
      </c>
      <c r="N50" s="370" t="s">
        <v>48</v>
      </c>
      <c r="O50" s="370">
        <v>12005833</v>
      </c>
      <c r="P50" s="371">
        <v>0.15</v>
      </c>
      <c r="Q50" s="370">
        <v>300</v>
      </c>
      <c r="R50" s="370">
        <v>13</v>
      </c>
      <c r="S50" s="370"/>
      <c r="T50" s="370"/>
      <c r="U50" s="370"/>
      <c r="V50" s="372">
        <v>44648</v>
      </c>
      <c r="W50" s="372">
        <v>44648</v>
      </c>
      <c r="X50" s="372">
        <v>44649</v>
      </c>
      <c r="Y50" s="372">
        <v>44651</v>
      </c>
      <c r="Z50" s="370" t="s">
        <v>35</v>
      </c>
      <c r="AA50" s="370" t="s">
        <v>1073</v>
      </c>
      <c r="AB50" s="370"/>
      <c r="AC50" s="370"/>
      <c r="AD50" s="370" t="s">
        <v>977</v>
      </c>
      <c r="AE50" s="370"/>
      <c r="AF50" s="370"/>
      <c r="AG50" s="370"/>
      <c r="AH50" s="370"/>
      <c r="AI50" s="370"/>
      <c r="AJ50" s="370"/>
      <c r="AK50" s="370"/>
      <c r="AL50" s="370">
        <f>M50*Q50/1000000</f>
        <v>0.14249999999999999</v>
      </c>
      <c r="AM50" s="370"/>
      <c r="AN50" s="370"/>
      <c r="AO50" s="370"/>
    </row>
    <row r="51" spans="1:41">
      <c r="A51" s="369" t="s">
        <v>1074</v>
      </c>
      <c r="B51" s="370"/>
      <c r="C51" s="370" t="s">
        <v>979</v>
      </c>
      <c r="D51" s="369" t="s">
        <v>970</v>
      </c>
      <c r="E51" s="370" t="s">
        <v>858</v>
      </c>
      <c r="F51" s="369" t="s">
        <v>971</v>
      </c>
      <c r="G51" s="370" t="s">
        <v>41</v>
      </c>
      <c r="H51" s="370" t="s">
        <v>972</v>
      </c>
      <c r="I51" s="370" t="s">
        <v>973</v>
      </c>
      <c r="J51" s="370" t="s">
        <v>974</v>
      </c>
      <c r="K51" s="370">
        <v>83201</v>
      </c>
      <c r="L51" s="370" t="s">
        <v>975</v>
      </c>
      <c r="M51" s="370">
        <v>475</v>
      </c>
      <c r="N51" s="370" t="s">
        <v>48</v>
      </c>
      <c r="O51" s="370">
        <v>12005833</v>
      </c>
      <c r="P51" s="371">
        <v>0</v>
      </c>
      <c r="Q51" s="370">
        <v>600</v>
      </c>
      <c r="R51" s="370">
        <v>20</v>
      </c>
      <c r="S51" s="370"/>
      <c r="T51" s="370"/>
      <c r="U51" s="370"/>
      <c r="V51" s="372">
        <v>44648</v>
      </c>
      <c r="W51" s="372">
        <v>44648</v>
      </c>
      <c r="X51" s="372">
        <v>44649</v>
      </c>
      <c r="Y51" s="372">
        <v>44651</v>
      </c>
      <c r="Z51" s="370" t="s">
        <v>35</v>
      </c>
      <c r="AA51" s="370" t="s">
        <v>1075</v>
      </c>
      <c r="AB51" s="370"/>
      <c r="AC51" s="370"/>
      <c r="AD51" s="370" t="s">
        <v>977</v>
      </c>
      <c r="AE51" s="370"/>
      <c r="AF51" s="370"/>
      <c r="AG51" s="370"/>
      <c r="AH51" s="370"/>
      <c r="AI51" s="370"/>
      <c r="AJ51" s="370"/>
      <c r="AK51" s="370"/>
      <c r="AL51" s="370">
        <f>M51*Q51/1000000</f>
        <v>0.28499999999999998</v>
      </c>
      <c r="AM51" s="370"/>
      <c r="AN51" s="370"/>
      <c r="AO51" s="370"/>
    </row>
    <row r="52" spans="1:41">
      <c r="A52" s="369" t="s">
        <v>1076</v>
      </c>
      <c r="B52" s="370"/>
      <c r="C52" s="370" t="s">
        <v>979</v>
      </c>
      <c r="D52" s="369" t="s">
        <v>970</v>
      </c>
      <c r="E52" s="370" t="s">
        <v>858</v>
      </c>
      <c r="F52" s="369" t="s">
        <v>971</v>
      </c>
      <c r="G52" s="370" t="s">
        <v>41</v>
      </c>
      <c r="H52" s="370" t="s">
        <v>972</v>
      </c>
      <c r="I52" s="370" t="s">
        <v>973</v>
      </c>
      <c r="J52" s="370" t="s">
        <v>974</v>
      </c>
      <c r="K52" s="370">
        <v>83201</v>
      </c>
      <c r="L52" s="370" t="s">
        <v>975</v>
      </c>
      <c r="M52" s="370">
        <v>475</v>
      </c>
      <c r="N52" s="370" t="s">
        <v>48</v>
      </c>
      <c r="O52" s="370">
        <v>12005833</v>
      </c>
      <c r="P52" s="371">
        <v>0</v>
      </c>
      <c r="Q52" s="370">
        <v>600</v>
      </c>
      <c r="R52" s="370">
        <v>20</v>
      </c>
      <c r="S52" s="370"/>
      <c r="T52" s="370"/>
      <c r="U52" s="370"/>
      <c r="V52" s="372">
        <v>44648</v>
      </c>
      <c r="W52" s="372">
        <v>44648</v>
      </c>
      <c r="X52" s="372">
        <v>44649</v>
      </c>
      <c r="Y52" s="372">
        <v>44651</v>
      </c>
      <c r="Z52" s="370" t="s">
        <v>35</v>
      </c>
      <c r="AA52" s="370" t="s">
        <v>1077</v>
      </c>
      <c r="AB52" s="370"/>
      <c r="AC52" s="370"/>
      <c r="AD52" s="370" t="s">
        <v>977</v>
      </c>
      <c r="AE52" s="370"/>
      <c r="AF52" s="370"/>
      <c r="AG52" s="370"/>
      <c r="AH52" s="370"/>
      <c r="AI52" s="370"/>
      <c r="AJ52" s="370"/>
      <c r="AK52" s="370"/>
      <c r="AL52" s="370">
        <f>M52*Q52/1000000</f>
        <v>0.28499999999999998</v>
      </c>
      <c r="AM52" s="370"/>
      <c r="AN52" s="370"/>
      <c r="AO52" s="370"/>
    </row>
    <row r="53" spans="1:41">
      <c r="A53" s="369" t="s">
        <v>1078</v>
      </c>
      <c r="B53" s="370"/>
      <c r="C53" s="370" t="s">
        <v>979</v>
      </c>
      <c r="D53" s="369" t="s">
        <v>970</v>
      </c>
      <c r="E53" s="370" t="s">
        <v>858</v>
      </c>
      <c r="F53" s="369" t="s">
        <v>971</v>
      </c>
      <c r="G53" s="370" t="s">
        <v>41</v>
      </c>
      <c r="H53" s="370" t="s">
        <v>972</v>
      </c>
      <c r="I53" s="370" t="s">
        <v>973</v>
      </c>
      <c r="J53" s="370" t="s">
        <v>974</v>
      </c>
      <c r="K53" s="370">
        <v>83201</v>
      </c>
      <c r="L53" s="370" t="s">
        <v>975</v>
      </c>
      <c r="M53" s="370">
        <v>475</v>
      </c>
      <c r="N53" s="370" t="s">
        <v>48</v>
      </c>
      <c r="O53" s="370">
        <v>12005833</v>
      </c>
      <c r="P53" s="371">
        <v>0</v>
      </c>
      <c r="Q53" s="370">
        <v>600</v>
      </c>
      <c r="R53" s="370">
        <v>20</v>
      </c>
      <c r="S53" s="370"/>
      <c r="T53" s="370"/>
      <c r="U53" s="370"/>
      <c r="V53" s="372">
        <v>44648</v>
      </c>
      <c r="W53" s="372">
        <v>44648</v>
      </c>
      <c r="X53" s="372">
        <v>44649</v>
      </c>
      <c r="Y53" s="372">
        <v>44651</v>
      </c>
      <c r="Z53" s="370" t="s">
        <v>35</v>
      </c>
      <c r="AA53" s="370" t="s">
        <v>1079</v>
      </c>
      <c r="AB53" s="370"/>
      <c r="AC53" s="370"/>
      <c r="AD53" s="370" t="s">
        <v>977</v>
      </c>
      <c r="AE53" s="370"/>
      <c r="AF53" s="370"/>
      <c r="AG53" s="370"/>
      <c r="AH53" s="370"/>
      <c r="AI53" s="370"/>
      <c r="AJ53" s="370"/>
      <c r="AK53" s="370"/>
      <c r="AL53" s="370">
        <f>M53*Q53/1000000</f>
        <v>0.28499999999999998</v>
      </c>
      <c r="AM53" s="370"/>
      <c r="AN53" s="370"/>
      <c r="AO53" s="370"/>
    </row>
    <row r="54" spans="1:41">
      <c r="A54" s="369" t="s">
        <v>1080</v>
      </c>
      <c r="B54" s="370"/>
      <c r="C54" s="370" t="s">
        <v>979</v>
      </c>
      <c r="D54" s="369" t="s">
        <v>970</v>
      </c>
      <c r="E54" s="370" t="s">
        <v>858</v>
      </c>
      <c r="F54" s="369" t="s">
        <v>971</v>
      </c>
      <c r="G54" s="370" t="s">
        <v>41</v>
      </c>
      <c r="H54" s="370" t="s">
        <v>972</v>
      </c>
      <c r="I54" s="370" t="s">
        <v>973</v>
      </c>
      <c r="J54" s="370" t="s">
        <v>974</v>
      </c>
      <c r="K54" s="370">
        <v>83201</v>
      </c>
      <c r="L54" s="370" t="s">
        <v>975</v>
      </c>
      <c r="M54" s="370">
        <v>475</v>
      </c>
      <c r="N54" s="370" t="s">
        <v>48</v>
      </c>
      <c r="O54" s="370">
        <v>12005833</v>
      </c>
      <c r="P54" s="371">
        <v>0</v>
      </c>
      <c r="Q54" s="370">
        <v>600</v>
      </c>
      <c r="R54" s="370">
        <v>20</v>
      </c>
      <c r="S54" s="370"/>
      <c r="T54" s="370"/>
      <c r="U54" s="370"/>
      <c r="V54" s="372">
        <v>44648</v>
      </c>
      <c r="W54" s="372">
        <v>44648</v>
      </c>
      <c r="X54" s="372">
        <v>44649</v>
      </c>
      <c r="Y54" s="372">
        <v>44651</v>
      </c>
      <c r="Z54" s="370" t="s">
        <v>35</v>
      </c>
      <c r="AA54" s="370" t="s">
        <v>1081</v>
      </c>
      <c r="AB54" s="370"/>
      <c r="AC54" s="370"/>
      <c r="AD54" s="370" t="s">
        <v>977</v>
      </c>
      <c r="AE54" s="370"/>
      <c r="AF54" s="370"/>
      <c r="AG54" s="370"/>
      <c r="AH54" s="370"/>
      <c r="AI54" s="370"/>
      <c r="AJ54" s="370"/>
      <c r="AK54" s="370"/>
      <c r="AL54" s="370">
        <f>M54*Q54/1000000</f>
        <v>0.28499999999999998</v>
      </c>
      <c r="AM54" s="370"/>
      <c r="AN54" s="370"/>
      <c r="AO54" s="370"/>
    </row>
    <row r="55" spans="1:41">
      <c r="A55" s="369" t="s">
        <v>1082</v>
      </c>
      <c r="B55" s="370"/>
      <c r="C55" s="370" t="s">
        <v>969</v>
      </c>
      <c r="D55" s="369" t="s">
        <v>970</v>
      </c>
      <c r="E55" s="370" t="s">
        <v>858</v>
      </c>
      <c r="F55" s="369" t="s">
        <v>971</v>
      </c>
      <c r="G55" s="370" t="s">
        <v>41</v>
      </c>
      <c r="H55" s="370" t="s">
        <v>972</v>
      </c>
      <c r="I55" s="370" t="s">
        <v>973</v>
      </c>
      <c r="J55" s="370" t="s">
        <v>974</v>
      </c>
      <c r="K55" s="370">
        <v>83201</v>
      </c>
      <c r="L55" s="370" t="s">
        <v>975</v>
      </c>
      <c r="M55" s="370">
        <v>475</v>
      </c>
      <c r="N55" s="370" t="s">
        <v>48</v>
      </c>
      <c r="O55" s="370">
        <v>12005833</v>
      </c>
      <c r="P55" s="371">
        <v>0.15</v>
      </c>
      <c r="Q55" s="370">
        <v>600</v>
      </c>
      <c r="R55" s="370">
        <v>20</v>
      </c>
      <c r="S55" s="370"/>
      <c r="T55" s="370"/>
      <c r="U55" s="370"/>
      <c r="V55" s="372">
        <v>44648</v>
      </c>
      <c r="W55" s="372">
        <v>44648</v>
      </c>
      <c r="X55" s="372">
        <v>44649</v>
      </c>
      <c r="Y55" s="372">
        <v>44652</v>
      </c>
      <c r="Z55" s="370" t="s">
        <v>35</v>
      </c>
      <c r="AA55" s="370" t="s">
        <v>1083</v>
      </c>
      <c r="AB55" s="370"/>
      <c r="AC55" s="370"/>
      <c r="AD55" s="370" t="s">
        <v>977</v>
      </c>
      <c r="AE55" s="370"/>
      <c r="AF55" s="370"/>
      <c r="AG55" s="370"/>
      <c r="AH55" s="370"/>
      <c r="AI55" s="370"/>
      <c r="AJ55" s="370"/>
      <c r="AK55" s="370"/>
      <c r="AL55" s="370">
        <f>M55*Q55/1000000</f>
        <v>0.28499999999999998</v>
      </c>
      <c r="AM55" s="370"/>
      <c r="AN55" s="370"/>
      <c r="AO55" s="370"/>
    </row>
    <row r="56" spans="1:41">
      <c r="A56" s="369" t="s">
        <v>1084</v>
      </c>
      <c r="B56" s="370"/>
      <c r="C56" s="370" t="s">
        <v>979</v>
      </c>
      <c r="D56" s="369" t="s">
        <v>970</v>
      </c>
      <c r="E56" s="370" t="s">
        <v>858</v>
      </c>
      <c r="F56" s="369" t="s">
        <v>971</v>
      </c>
      <c r="G56" s="370" t="s">
        <v>41</v>
      </c>
      <c r="H56" s="370" t="s">
        <v>972</v>
      </c>
      <c r="I56" s="370" t="s">
        <v>973</v>
      </c>
      <c r="J56" s="370" t="s">
        <v>974</v>
      </c>
      <c r="K56" s="370">
        <v>83201</v>
      </c>
      <c r="L56" s="370" t="s">
        <v>975</v>
      </c>
      <c r="M56" s="370">
        <v>475</v>
      </c>
      <c r="N56" s="370" t="s">
        <v>48</v>
      </c>
      <c r="O56" s="370">
        <v>12005833</v>
      </c>
      <c r="P56" s="371">
        <v>0</v>
      </c>
      <c r="Q56" s="370">
        <v>600</v>
      </c>
      <c r="R56" s="370">
        <v>20</v>
      </c>
      <c r="S56" s="370"/>
      <c r="T56" s="370"/>
      <c r="U56" s="370"/>
      <c r="V56" s="372">
        <v>44648</v>
      </c>
      <c r="W56" s="372">
        <v>44648</v>
      </c>
      <c r="X56" s="372">
        <v>44649</v>
      </c>
      <c r="Y56" s="372">
        <v>44652</v>
      </c>
      <c r="Z56" s="370" t="s">
        <v>35</v>
      </c>
      <c r="AA56" s="370" t="s">
        <v>1085</v>
      </c>
      <c r="AB56" s="370"/>
      <c r="AC56" s="370"/>
      <c r="AD56" s="370" t="s">
        <v>977</v>
      </c>
      <c r="AE56" s="370"/>
      <c r="AF56" s="370"/>
      <c r="AG56" s="370"/>
      <c r="AH56" s="370"/>
      <c r="AI56" s="370"/>
      <c r="AJ56" s="370"/>
      <c r="AK56" s="370"/>
      <c r="AL56" s="370">
        <f>M56*Q56/1000000</f>
        <v>0.28499999999999998</v>
      </c>
      <c r="AM56" s="370"/>
      <c r="AN56" s="370"/>
      <c r="AO56" s="370"/>
    </row>
    <row r="57" spans="1:41">
      <c r="A57" s="369" t="s">
        <v>1086</v>
      </c>
      <c r="B57" s="370"/>
      <c r="C57" s="370" t="s">
        <v>979</v>
      </c>
      <c r="D57" s="369" t="s">
        <v>970</v>
      </c>
      <c r="E57" s="370" t="s">
        <v>858</v>
      </c>
      <c r="F57" s="369" t="s">
        <v>971</v>
      </c>
      <c r="G57" s="370" t="s">
        <v>41</v>
      </c>
      <c r="H57" s="370" t="s">
        <v>972</v>
      </c>
      <c r="I57" s="370" t="s">
        <v>973</v>
      </c>
      <c r="J57" s="370" t="s">
        <v>974</v>
      </c>
      <c r="K57" s="370">
        <v>83201</v>
      </c>
      <c r="L57" s="370" t="s">
        <v>975</v>
      </c>
      <c r="M57" s="370">
        <v>475</v>
      </c>
      <c r="N57" s="370" t="s">
        <v>48</v>
      </c>
      <c r="O57" s="370">
        <v>12005833</v>
      </c>
      <c r="P57" s="371">
        <v>0</v>
      </c>
      <c r="Q57" s="370">
        <v>600</v>
      </c>
      <c r="R57" s="370">
        <v>20</v>
      </c>
      <c r="S57" s="370"/>
      <c r="T57" s="370"/>
      <c r="U57" s="370"/>
      <c r="V57" s="372">
        <v>44648</v>
      </c>
      <c r="W57" s="372">
        <v>44648</v>
      </c>
      <c r="X57" s="372">
        <v>44649</v>
      </c>
      <c r="Y57" s="372">
        <v>44652</v>
      </c>
      <c r="Z57" s="370" t="s">
        <v>35</v>
      </c>
      <c r="AA57" s="370" t="s">
        <v>1087</v>
      </c>
      <c r="AB57" s="370"/>
      <c r="AC57" s="370"/>
      <c r="AD57" s="370" t="s">
        <v>977</v>
      </c>
      <c r="AE57" s="370"/>
      <c r="AF57" s="370"/>
      <c r="AG57" s="370"/>
      <c r="AH57" s="370"/>
      <c r="AI57" s="370"/>
      <c r="AJ57" s="370"/>
      <c r="AK57" s="370"/>
      <c r="AL57" s="370">
        <f>M57*Q57/1000000</f>
        <v>0.28499999999999998</v>
      </c>
      <c r="AM57" s="370"/>
      <c r="AN57" s="370"/>
      <c r="AO57" s="370"/>
    </row>
    <row r="58" spans="1:41">
      <c r="A58" s="369" t="s">
        <v>1088</v>
      </c>
      <c r="B58" s="370"/>
      <c r="C58" s="370" t="s">
        <v>1089</v>
      </c>
      <c r="D58" s="369" t="s">
        <v>970</v>
      </c>
      <c r="E58" s="370" t="s">
        <v>858</v>
      </c>
      <c r="F58" s="369" t="s">
        <v>971</v>
      </c>
      <c r="G58" s="370" t="s">
        <v>41</v>
      </c>
      <c r="H58" s="370" t="s">
        <v>972</v>
      </c>
      <c r="I58" s="370" t="s">
        <v>973</v>
      </c>
      <c r="J58" s="370" t="s">
        <v>974</v>
      </c>
      <c r="K58" s="370">
        <v>83201</v>
      </c>
      <c r="L58" s="370" t="s">
        <v>975</v>
      </c>
      <c r="M58" s="370">
        <v>475</v>
      </c>
      <c r="N58" s="370" t="s">
        <v>48</v>
      </c>
      <c r="O58" s="370">
        <v>12005833</v>
      </c>
      <c r="P58" s="371">
        <v>0</v>
      </c>
      <c r="Q58" s="370">
        <v>600</v>
      </c>
      <c r="R58" s="370">
        <v>20</v>
      </c>
      <c r="S58" s="370"/>
      <c r="T58" s="370"/>
      <c r="U58" s="370"/>
      <c r="V58" s="372">
        <v>44648</v>
      </c>
      <c r="W58" s="372">
        <v>44648</v>
      </c>
      <c r="X58" s="372">
        <v>44650</v>
      </c>
      <c r="Y58" s="372">
        <v>44652</v>
      </c>
      <c r="Z58" s="370" t="s">
        <v>35</v>
      </c>
      <c r="AA58" s="370" t="s">
        <v>1090</v>
      </c>
      <c r="AB58" s="370"/>
      <c r="AC58" s="370"/>
      <c r="AD58" s="370" t="s">
        <v>977</v>
      </c>
      <c r="AE58" s="370"/>
      <c r="AF58" s="370"/>
      <c r="AG58" s="370"/>
      <c r="AH58" s="370"/>
      <c r="AI58" s="370"/>
      <c r="AJ58" s="370"/>
      <c r="AK58" s="370"/>
      <c r="AL58" s="370">
        <f>M58*Q58/1000000</f>
        <v>0.28499999999999998</v>
      </c>
      <c r="AM58" s="370"/>
      <c r="AN58" s="370"/>
      <c r="AO58" s="370"/>
    </row>
    <row r="59" spans="1:41">
      <c r="A59" s="369" t="s">
        <v>1091</v>
      </c>
      <c r="B59" s="370"/>
      <c r="C59" s="370" t="s">
        <v>979</v>
      </c>
      <c r="D59" s="369" t="s">
        <v>970</v>
      </c>
      <c r="E59" s="370" t="s">
        <v>858</v>
      </c>
      <c r="F59" s="369" t="s">
        <v>971</v>
      </c>
      <c r="G59" s="370" t="s">
        <v>41</v>
      </c>
      <c r="H59" s="370" t="s">
        <v>972</v>
      </c>
      <c r="I59" s="370" t="s">
        <v>973</v>
      </c>
      <c r="J59" s="370" t="s">
        <v>974</v>
      </c>
      <c r="K59" s="370">
        <v>83201</v>
      </c>
      <c r="L59" s="370" t="s">
        <v>975</v>
      </c>
      <c r="M59" s="370">
        <v>475</v>
      </c>
      <c r="N59" s="370" t="s">
        <v>48</v>
      </c>
      <c r="O59" s="370">
        <v>12005833</v>
      </c>
      <c r="P59" s="371">
        <v>0</v>
      </c>
      <c r="Q59" s="370">
        <v>600</v>
      </c>
      <c r="R59" s="370">
        <v>20</v>
      </c>
      <c r="S59" s="370"/>
      <c r="T59" s="370"/>
      <c r="U59" s="370"/>
      <c r="V59" s="372">
        <v>44648</v>
      </c>
      <c r="W59" s="372">
        <v>44648</v>
      </c>
      <c r="X59" s="372">
        <v>44649</v>
      </c>
      <c r="Y59" s="372">
        <v>44653</v>
      </c>
      <c r="Z59" s="370" t="s">
        <v>35</v>
      </c>
      <c r="AA59" s="370" t="s">
        <v>1092</v>
      </c>
      <c r="AB59" s="370"/>
      <c r="AC59" s="370"/>
      <c r="AD59" s="370" t="s">
        <v>977</v>
      </c>
      <c r="AE59" s="370"/>
      <c r="AF59" s="370"/>
      <c r="AG59" s="370"/>
      <c r="AH59" s="370"/>
      <c r="AI59" s="370"/>
      <c r="AJ59" s="370"/>
      <c r="AK59" s="370"/>
      <c r="AL59" s="370">
        <f>M59*Q59/1000000</f>
        <v>0.28499999999999998</v>
      </c>
      <c r="AM59" s="370"/>
      <c r="AN59" s="370"/>
      <c r="AO59" s="370"/>
    </row>
    <row r="60" spans="1:41">
      <c r="A60" s="369" t="s">
        <v>1093</v>
      </c>
      <c r="B60" s="370"/>
      <c r="C60" s="370" t="s">
        <v>969</v>
      </c>
      <c r="D60" s="369" t="s">
        <v>970</v>
      </c>
      <c r="E60" s="370" t="s">
        <v>858</v>
      </c>
      <c r="F60" s="369" t="s">
        <v>971</v>
      </c>
      <c r="G60" s="370" t="s">
        <v>41</v>
      </c>
      <c r="H60" s="370" t="s">
        <v>972</v>
      </c>
      <c r="I60" s="370" t="s">
        <v>973</v>
      </c>
      <c r="J60" s="370" t="s">
        <v>974</v>
      </c>
      <c r="K60" s="370">
        <v>83201</v>
      </c>
      <c r="L60" s="370" t="s">
        <v>975</v>
      </c>
      <c r="M60" s="370">
        <v>475</v>
      </c>
      <c r="N60" s="370" t="s">
        <v>48</v>
      </c>
      <c r="O60" s="370">
        <v>12005833</v>
      </c>
      <c r="P60" s="371">
        <v>0.15</v>
      </c>
      <c r="Q60" s="370">
        <v>600</v>
      </c>
      <c r="R60" s="370">
        <v>20</v>
      </c>
      <c r="S60" s="370"/>
      <c r="T60" s="370"/>
      <c r="U60" s="370"/>
      <c r="V60" s="372">
        <v>44648</v>
      </c>
      <c r="W60" s="372">
        <v>44648</v>
      </c>
      <c r="X60" s="372">
        <v>44650</v>
      </c>
      <c r="Y60" s="372">
        <v>44655</v>
      </c>
      <c r="Z60" s="370" t="s">
        <v>35</v>
      </c>
      <c r="AA60" s="370" t="s">
        <v>1094</v>
      </c>
      <c r="AB60" s="370"/>
      <c r="AC60" s="370"/>
      <c r="AD60" s="370" t="s">
        <v>977</v>
      </c>
      <c r="AE60" s="370"/>
      <c r="AF60" s="370"/>
      <c r="AG60" s="370"/>
      <c r="AH60" s="370"/>
      <c r="AI60" s="370"/>
      <c r="AJ60" s="370"/>
      <c r="AK60" s="370"/>
      <c r="AL60" s="370">
        <f>M60*Q60/1000000</f>
        <v>0.28499999999999998</v>
      </c>
      <c r="AM60" s="370"/>
      <c r="AN60" s="370"/>
      <c r="AO60" s="370"/>
    </row>
    <row r="61" spans="1:41">
      <c r="A61" s="369" t="s">
        <v>1095</v>
      </c>
      <c r="B61" s="370"/>
      <c r="C61" s="370" t="s">
        <v>979</v>
      </c>
      <c r="D61" s="369" t="s">
        <v>970</v>
      </c>
      <c r="E61" s="370" t="s">
        <v>858</v>
      </c>
      <c r="F61" s="369" t="s">
        <v>971</v>
      </c>
      <c r="G61" s="370" t="s">
        <v>41</v>
      </c>
      <c r="H61" s="370" t="s">
        <v>972</v>
      </c>
      <c r="I61" s="370" t="s">
        <v>973</v>
      </c>
      <c r="J61" s="370" t="s">
        <v>974</v>
      </c>
      <c r="K61" s="370">
        <v>83201</v>
      </c>
      <c r="L61" s="370" t="s">
        <v>975</v>
      </c>
      <c r="M61" s="370">
        <v>475</v>
      </c>
      <c r="N61" s="370" t="s">
        <v>48</v>
      </c>
      <c r="O61" s="370">
        <v>12005833</v>
      </c>
      <c r="P61" s="371">
        <v>0</v>
      </c>
      <c r="Q61" s="370">
        <v>600</v>
      </c>
      <c r="R61" s="370">
        <v>20</v>
      </c>
      <c r="S61" s="370"/>
      <c r="T61" s="370"/>
      <c r="U61" s="370"/>
      <c r="V61" s="372">
        <v>44648</v>
      </c>
      <c r="W61" s="372">
        <v>44648</v>
      </c>
      <c r="X61" s="372">
        <v>44649</v>
      </c>
      <c r="Y61" s="372">
        <v>44658</v>
      </c>
      <c r="Z61" s="370" t="s">
        <v>35</v>
      </c>
      <c r="AA61" s="370" t="s">
        <v>1096</v>
      </c>
      <c r="AB61" s="370"/>
      <c r="AC61" s="370"/>
      <c r="AD61" s="370" t="s">
        <v>977</v>
      </c>
      <c r="AE61" s="370"/>
      <c r="AF61" s="370"/>
      <c r="AG61" s="370"/>
      <c r="AH61" s="370"/>
      <c r="AI61" s="370"/>
      <c r="AJ61" s="370"/>
      <c r="AK61" s="370"/>
      <c r="AL61" s="370">
        <f>M61*Q61/1000000</f>
        <v>0.28499999999999998</v>
      </c>
      <c r="AM61" s="370"/>
      <c r="AN61" s="370"/>
      <c r="AO61" s="370"/>
    </row>
    <row r="62" spans="1:41">
      <c r="A62" s="369" t="s">
        <v>1097</v>
      </c>
      <c r="B62" s="370"/>
      <c r="C62" s="370" t="s">
        <v>979</v>
      </c>
      <c r="D62" s="369" t="s">
        <v>970</v>
      </c>
      <c r="E62" s="370" t="s">
        <v>858</v>
      </c>
      <c r="F62" s="369" t="s">
        <v>971</v>
      </c>
      <c r="G62" s="370" t="s">
        <v>41</v>
      </c>
      <c r="H62" s="370" t="s">
        <v>972</v>
      </c>
      <c r="I62" s="370" t="s">
        <v>973</v>
      </c>
      <c r="J62" s="370" t="s">
        <v>974</v>
      </c>
      <c r="K62" s="370">
        <v>83201</v>
      </c>
      <c r="L62" s="370" t="s">
        <v>975</v>
      </c>
      <c r="M62" s="370">
        <v>475</v>
      </c>
      <c r="N62" s="370" t="s">
        <v>48</v>
      </c>
      <c r="O62" s="370">
        <v>12005833</v>
      </c>
      <c r="P62" s="371">
        <v>0.15</v>
      </c>
      <c r="Q62" s="370">
        <v>600</v>
      </c>
      <c r="R62" s="370">
        <v>20</v>
      </c>
      <c r="S62" s="370"/>
      <c r="T62" s="370"/>
      <c r="U62" s="370"/>
      <c r="V62" s="372">
        <v>44649</v>
      </c>
      <c r="W62" s="372">
        <v>44649</v>
      </c>
      <c r="X62" s="372">
        <v>44650</v>
      </c>
      <c r="Y62" s="372">
        <v>44652</v>
      </c>
      <c r="Z62" s="370" t="s">
        <v>35</v>
      </c>
      <c r="AA62" s="370" t="s">
        <v>1098</v>
      </c>
      <c r="AB62" s="370"/>
      <c r="AC62" s="370"/>
      <c r="AD62" s="370" t="s">
        <v>977</v>
      </c>
      <c r="AE62" s="370"/>
      <c r="AF62" s="370"/>
      <c r="AG62" s="370"/>
      <c r="AH62" s="370"/>
      <c r="AI62" s="370"/>
      <c r="AJ62" s="370"/>
      <c r="AK62" s="370"/>
      <c r="AL62" s="370">
        <f>M62*Q62/1000000</f>
        <v>0.28499999999999998</v>
      </c>
      <c r="AM62" s="370"/>
      <c r="AN62" s="370"/>
      <c r="AO62" s="370"/>
    </row>
    <row r="63" spans="1:41">
      <c r="A63" s="369" t="s">
        <v>1099</v>
      </c>
      <c r="B63" s="370"/>
      <c r="C63" s="370" t="s">
        <v>1089</v>
      </c>
      <c r="D63" s="369" t="s">
        <v>970</v>
      </c>
      <c r="E63" s="370" t="s">
        <v>858</v>
      </c>
      <c r="F63" s="369" t="s">
        <v>971</v>
      </c>
      <c r="G63" s="370" t="s">
        <v>41</v>
      </c>
      <c r="H63" s="370" t="s">
        <v>972</v>
      </c>
      <c r="I63" s="370" t="s">
        <v>973</v>
      </c>
      <c r="J63" s="370" t="s">
        <v>974</v>
      </c>
      <c r="K63" s="370">
        <v>83201</v>
      </c>
      <c r="L63" s="370" t="s">
        <v>975</v>
      </c>
      <c r="M63" s="370">
        <v>475</v>
      </c>
      <c r="N63" s="370" t="s">
        <v>48</v>
      </c>
      <c r="O63" s="370">
        <v>12005833</v>
      </c>
      <c r="P63" s="371">
        <v>0</v>
      </c>
      <c r="Q63" s="370">
        <v>600</v>
      </c>
      <c r="R63" s="370">
        <v>20</v>
      </c>
      <c r="S63" s="370"/>
      <c r="T63" s="370"/>
      <c r="U63" s="370"/>
      <c r="V63" s="372">
        <v>44649</v>
      </c>
      <c r="W63" s="372">
        <v>44649</v>
      </c>
      <c r="X63" s="372">
        <v>44650</v>
      </c>
      <c r="Y63" s="372">
        <v>44652</v>
      </c>
      <c r="Z63" s="370" t="s">
        <v>35</v>
      </c>
      <c r="AA63" s="370" t="s">
        <v>1100</v>
      </c>
      <c r="AB63" s="370"/>
      <c r="AC63" s="370"/>
      <c r="AD63" s="370" t="s">
        <v>977</v>
      </c>
      <c r="AE63" s="370"/>
      <c r="AF63" s="370"/>
      <c r="AG63" s="370"/>
      <c r="AH63" s="370"/>
      <c r="AI63" s="370"/>
      <c r="AJ63" s="370"/>
      <c r="AK63" s="370"/>
      <c r="AL63" s="370">
        <f>M63*Q63/1000000</f>
        <v>0.28499999999999998</v>
      </c>
      <c r="AM63" s="370"/>
      <c r="AN63" s="370"/>
      <c r="AO63" s="370"/>
    </row>
    <row r="64" spans="1:41">
      <c r="A64" s="369" t="s">
        <v>1101</v>
      </c>
      <c r="B64" s="370"/>
      <c r="C64" s="370" t="s">
        <v>1089</v>
      </c>
      <c r="D64" s="369" t="s">
        <v>970</v>
      </c>
      <c r="E64" s="370" t="s">
        <v>858</v>
      </c>
      <c r="F64" s="369" t="s">
        <v>971</v>
      </c>
      <c r="G64" s="370" t="s">
        <v>41</v>
      </c>
      <c r="H64" s="370" t="s">
        <v>972</v>
      </c>
      <c r="I64" s="370" t="s">
        <v>973</v>
      </c>
      <c r="J64" s="370" t="s">
        <v>974</v>
      </c>
      <c r="K64" s="370">
        <v>83201</v>
      </c>
      <c r="L64" s="370" t="s">
        <v>975</v>
      </c>
      <c r="M64" s="370">
        <v>475</v>
      </c>
      <c r="N64" s="370" t="s">
        <v>48</v>
      </c>
      <c r="O64" s="370">
        <v>12005833</v>
      </c>
      <c r="P64" s="371">
        <v>0</v>
      </c>
      <c r="Q64" s="370">
        <v>600</v>
      </c>
      <c r="R64" s="370">
        <v>20</v>
      </c>
      <c r="S64" s="370"/>
      <c r="T64" s="370"/>
      <c r="U64" s="370"/>
      <c r="V64" s="372">
        <v>44649</v>
      </c>
      <c r="W64" s="372">
        <v>44649</v>
      </c>
      <c r="X64" s="372">
        <v>44650</v>
      </c>
      <c r="Y64" s="372">
        <v>44652</v>
      </c>
      <c r="Z64" s="370" t="s">
        <v>35</v>
      </c>
      <c r="AA64" s="370" t="s">
        <v>1102</v>
      </c>
      <c r="AB64" s="370"/>
      <c r="AC64" s="370"/>
      <c r="AD64" s="370" t="s">
        <v>977</v>
      </c>
      <c r="AE64" s="370"/>
      <c r="AF64" s="370"/>
      <c r="AG64" s="370"/>
      <c r="AH64" s="370"/>
      <c r="AI64" s="370"/>
      <c r="AJ64" s="370"/>
      <c r="AK64" s="370"/>
      <c r="AL64" s="370">
        <f>M64*Q64/1000000</f>
        <v>0.28499999999999998</v>
      </c>
      <c r="AM64" s="370"/>
      <c r="AN64" s="370"/>
      <c r="AO64" s="370"/>
    </row>
    <row r="65" spans="1:41">
      <c r="A65" s="369" t="s">
        <v>1103</v>
      </c>
      <c r="B65" s="370"/>
      <c r="C65" s="370" t="s">
        <v>979</v>
      </c>
      <c r="D65" s="369" t="s">
        <v>970</v>
      </c>
      <c r="E65" s="370" t="s">
        <v>858</v>
      </c>
      <c r="F65" s="369" t="s">
        <v>971</v>
      </c>
      <c r="G65" s="370" t="s">
        <v>41</v>
      </c>
      <c r="H65" s="370" t="s">
        <v>972</v>
      </c>
      <c r="I65" s="370" t="s">
        <v>973</v>
      </c>
      <c r="J65" s="370" t="s">
        <v>974</v>
      </c>
      <c r="K65" s="370">
        <v>83201</v>
      </c>
      <c r="L65" s="370" t="s">
        <v>975</v>
      </c>
      <c r="M65" s="370">
        <v>475</v>
      </c>
      <c r="N65" s="370" t="s">
        <v>48</v>
      </c>
      <c r="O65" s="370">
        <v>12005833</v>
      </c>
      <c r="P65" s="371">
        <v>0</v>
      </c>
      <c r="Q65" s="370">
        <v>600</v>
      </c>
      <c r="R65" s="370">
        <v>20</v>
      </c>
      <c r="S65" s="370"/>
      <c r="T65" s="370"/>
      <c r="U65" s="370"/>
      <c r="V65" s="372">
        <v>44649</v>
      </c>
      <c r="W65" s="372">
        <v>44649</v>
      </c>
      <c r="X65" s="372">
        <v>44650</v>
      </c>
      <c r="Y65" s="372">
        <v>44652</v>
      </c>
      <c r="Z65" s="370" t="s">
        <v>35</v>
      </c>
      <c r="AA65" s="370" t="s">
        <v>1104</v>
      </c>
      <c r="AB65" s="370"/>
      <c r="AC65" s="370"/>
      <c r="AD65" s="370" t="s">
        <v>977</v>
      </c>
      <c r="AE65" s="370"/>
      <c r="AF65" s="370"/>
      <c r="AG65" s="370"/>
      <c r="AH65" s="370"/>
      <c r="AI65" s="370"/>
      <c r="AJ65" s="370"/>
      <c r="AK65" s="370"/>
      <c r="AL65" s="370">
        <f>M65*Q65/1000000</f>
        <v>0.28499999999999998</v>
      </c>
      <c r="AM65" s="370"/>
      <c r="AN65" s="370"/>
      <c r="AO65" s="370"/>
    </row>
    <row r="66" spans="1:41">
      <c r="A66" s="369" t="s">
        <v>1105</v>
      </c>
      <c r="B66" s="370"/>
      <c r="C66" s="370" t="s">
        <v>969</v>
      </c>
      <c r="D66" s="369" t="s">
        <v>970</v>
      </c>
      <c r="E66" s="370" t="s">
        <v>858</v>
      </c>
      <c r="F66" s="369" t="s">
        <v>971</v>
      </c>
      <c r="G66" s="370" t="s">
        <v>41</v>
      </c>
      <c r="H66" s="370" t="s">
        <v>972</v>
      </c>
      <c r="I66" s="370" t="s">
        <v>973</v>
      </c>
      <c r="J66" s="370" t="s">
        <v>974</v>
      </c>
      <c r="K66" s="370">
        <v>83201</v>
      </c>
      <c r="L66" s="370" t="s">
        <v>975</v>
      </c>
      <c r="M66" s="370">
        <v>475</v>
      </c>
      <c r="N66" s="370" t="s">
        <v>48</v>
      </c>
      <c r="O66" s="370">
        <v>12005833</v>
      </c>
      <c r="P66" s="371">
        <v>0.15</v>
      </c>
      <c r="Q66" s="370">
        <v>600</v>
      </c>
      <c r="R66" s="370">
        <v>20</v>
      </c>
      <c r="S66" s="370"/>
      <c r="T66" s="370"/>
      <c r="U66" s="370"/>
      <c r="V66" s="372">
        <v>44649</v>
      </c>
      <c r="W66" s="372">
        <v>44649</v>
      </c>
      <c r="X66" s="372">
        <v>44650</v>
      </c>
      <c r="Y66" s="372">
        <v>44652</v>
      </c>
      <c r="Z66" s="370" t="s">
        <v>35</v>
      </c>
      <c r="AA66" s="370" t="s">
        <v>1106</v>
      </c>
      <c r="AB66" s="370"/>
      <c r="AC66" s="370"/>
      <c r="AD66" s="370" t="s">
        <v>977</v>
      </c>
      <c r="AE66" s="370"/>
      <c r="AF66" s="370"/>
      <c r="AG66" s="370"/>
      <c r="AH66" s="370"/>
      <c r="AI66" s="370"/>
      <c r="AJ66" s="370"/>
      <c r="AK66" s="370"/>
      <c r="AL66" s="370">
        <f>M66*Q66/1000000</f>
        <v>0.28499999999999998</v>
      </c>
      <c r="AM66" s="370"/>
      <c r="AN66" s="370"/>
      <c r="AO66" s="370"/>
    </row>
    <row r="67" spans="1:41">
      <c r="A67" s="369" t="s">
        <v>1107</v>
      </c>
      <c r="B67" s="370"/>
      <c r="C67" s="370" t="s">
        <v>979</v>
      </c>
      <c r="D67" s="369" t="s">
        <v>970</v>
      </c>
      <c r="E67" s="370" t="s">
        <v>858</v>
      </c>
      <c r="F67" s="369" t="s">
        <v>971</v>
      </c>
      <c r="G67" s="370" t="s">
        <v>41</v>
      </c>
      <c r="H67" s="370" t="s">
        <v>972</v>
      </c>
      <c r="I67" s="370" t="s">
        <v>973</v>
      </c>
      <c r="J67" s="370" t="s">
        <v>974</v>
      </c>
      <c r="K67" s="370">
        <v>83201</v>
      </c>
      <c r="L67" s="370" t="s">
        <v>975</v>
      </c>
      <c r="M67" s="370">
        <v>475</v>
      </c>
      <c r="N67" s="370" t="s">
        <v>48</v>
      </c>
      <c r="O67" s="370">
        <v>12005833</v>
      </c>
      <c r="P67" s="371">
        <v>0.15</v>
      </c>
      <c r="Q67" s="370">
        <v>600</v>
      </c>
      <c r="R67" s="370">
        <v>20</v>
      </c>
      <c r="S67" s="370"/>
      <c r="T67" s="370"/>
      <c r="U67" s="370"/>
      <c r="V67" s="372">
        <v>44649</v>
      </c>
      <c r="W67" s="372">
        <v>44649</v>
      </c>
      <c r="X67" s="372">
        <v>44651</v>
      </c>
      <c r="Y67" s="372">
        <v>44653</v>
      </c>
      <c r="Z67" s="370" t="s">
        <v>35</v>
      </c>
      <c r="AA67" s="370" t="s">
        <v>1108</v>
      </c>
      <c r="AB67" s="370"/>
      <c r="AC67" s="370"/>
      <c r="AD67" s="370" t="s">
        <v>977</v>
      </c>
      <c r="AE67" s="370"/>
      <c r="AF67" s="370"/>
      <c r="AG67" s="370"/>
      <c r="AH67" s="370"/>
      <c r="AI67" s="370"/>
      <c r="AJ67" s="370"/>
      <c r="AK67" s="370"/>
      <c r="AL67" s="370">
        <f>M67*Q67/1000000</f>
        <v>0.28499999999999998</v>
      </c>
      <c r="AM67" s="370"/>
      <c r="AN67" s="370"/>
      <c r="AO67" s="370"/>
    </row>
    <row r="68" spans="1:41">
      <c r="A68" s="369" t="s">
        <v>1109</v>
      </c>
      <c r="B68" s="370"/>
      <c r="C68" s="370" t="s">
        <v>979</v>
      </c>
      <c r="D68" s="369" t="s">
        <v>970</v>
      </c>
      <c r="E68" s="370" t="s">
        <v>858</v>
      </c>
      <c r="F68" s="369" t="s">
        <v>971</v>
      </c>
      <c r="G68" s="370" t="s">
        <v>41</v>
      </c>
      <c r="H68" s="370" t="s">
        <v>972</v>
      </c>
      <c r="I68" s="370" t="s">
        <v>973</v>
      </c>
      <c r="J68" s="370" t="s">
        <v>974</v>
      </c>
      <c r="K68" s="370">
        <v>83201</v>
      </c>
      <c r="L68" s="370" t="s">
        <v>975</v>
      </c>
      <c r="M68" s="370">
        <v>475</v>
      </c>
      <c r="N68" s="370" t="s">
        <v>48</v>
      </c>
      <c r="O68" s="370">
        <v>12005833</v>
      </c>
      <c r="P68" s="371">
        <v>0</v>
      </c>
      <c r="Q68" s="370">
        <v>600</v>
      </c>
      <c r="R68" s="370">
        <v>20</v>
      </c>
      <c r="S68" s="370"/>
      <c r="T68" s="370"/>
      <c r="U68" s="370"/>
      <c r="V68" s="372">
        <v>44649</v>
      </c>
      <c r="W68" s="372">
        <v>44649</v>
      </c>
      <c r="X68" s="372">
        <v>44650</v>
      </c>
      <c r="Y68" s="372">
        <v>44653</v>
      </c>
      <c r="Z68" s="370" t="s">
        <v>35</v>
      </c>
      <c r="AA68" s="370" t="s">
        <v>1110</v>
      </c>
      <c r="AB68" s="370"/>
      <c r="AC68" s="370"/>
      <c r="AD68" s="370" t="s">
        <v>977</v>
      </c>
      <c r="AE68" s="370"/>
      <c r="AF68" s="370"/>
      <c r="AG68" s="370"/>
      <c r="AH68" s="370"/>
      <c r="AI68" s="370"/>
      <c r="AJ68" s="370"/>
      <c r="AK68" s="370"/>
      <c r="AL68" s="370">
        <f>M68*Q68/1000000</f>
        <v>0.28499999999999998</v>
      </c>
      <c r="AM68" s="370"/>
      <c r="AN68" s="370"/>
      <c r="AO68" s="370"/>
    </row>
    <row r="69" spans="1:41">
      <c r="A69" s="369" t="s">
        <v>1111</v>
      </c>
      <c r="B69" s="370"/>
      <c r="C69" s="370" t="s">
        <v>979</v>
      </c>
      <c r="D69" s="369" t="s">
        <v>970</v>
      </c>
      <c r="E69" s="370" t="s">
        <v>858</v>
      </c>
      <c r="F69" s="369" t="s">
        <v>971</v>
      </c>
      <c r="G69" s="370" t="s">
        <v>41</v>
      </c>
      <c r="H69" s="370" t="s">
        <v>972</v>
      </c>
      <c r="I69" s="370" t="s">
        <v>973</v>
      </c>
      <c r="J69" s="370" t="s">
        <v>974</v>
      </c>
      <c r="K69" s="370">
        <v>83201</v>
      </c>
      <c r="L69" s="370" t="s">
        <v>975</v>
      </c>
      <c r="M69" s="370">
        <v>475</v>
      </c>
      <c r="N69" s="370" t="s">
        <v>48</v>
      </c>
      <c r="O69" s="370">
        <v>12005833</v>
      </c>
      <c r="P69" s="371">
        <v>0</v>
      </c>
      <c r="Q69" s="370">
        <v>600</v>
      </c>
      <c r="R69" s="370">
        <v>20</v>
      </c>
      <c r="S69" s="370"/>
      <c r="T69" s="370"/>
      <c r="U69" s="370"/>
      <c r="V69" s="372">
        <v>44649</v>
      </c>
      <c r="W69" s="372">
        <v>44649</v>
      </c>
      <c r="X69" s="372">
        <v>44650</v>
      </c>
      <c r="Y69" s="372">
        <v>44653</v>
      </c>
      <c r="Z69" s="370" t="s">
        <v>35</v>
      </c>
      <c r="AA69" s="370" t="s">
        <v>1112</v>
      </c>
      <c r="AB69" s="370"/>
      <c r="AC69" s="370"/>
      <c r="AD69" s="370" t="s">
        <v>977</v>
      </c>
      <c r="AE69" s="370"/>
      <c r="AF69" s="370"/>
      <c r="AG69" s="370"/>
      <c r="AH69" s="370"/>
      <c r="AI69" s="370"/>
      <c r="AJ69" s="370"/>
      <c r="AK69" s="370"/>
      <c r="AL69" s="370">
        <f>M69*Q69/1000000</f>
        <v>0.28499999999999998</v>
      </c>
      <c r="AM69" s="370"/>
      <c r="AN69" s="370"/>
      <c r="AO69" s="370"/>
    </row>
    <row r="70" spans="1:41">
      <c r="A70" s="369" t="s">
        <v>1113</v>
      </c>
      <c r="B70" s="370"/>
      <c r="C70" s="370" t="s">
        <v>979</v>
      </c>
      <c r="D70" s="369" t="s">
        <v>970</v>
      </c>
      <c r="E70" s="370" t="s">
        <v>858</v>
      </c>
      <c r="F70" s="369" t="s">
        <v>971</v>
      </c>
      <c r="G70" s="370" t="s">
        <v>41</v>
      </c>
      <c r="H70" s="370" t="s">
        <v>972</v>
      </c>
      <c r="I70" s="370" t="s">
        <v>973</v>
      </c>
      <c r="J70" s="370" t="s">
        <v>974</v>
      </c>
      <c r="K70" s="370">
        <v>83201</v>
      </c>
      <c r="L70" s="370" t="s">
        <v>975</v>
      </c>
      <c r="M70" s="370">
        <v>475</v>
      </c>
      <c r="N70" s="370" t="s">
        <v>48</v>
      </c>
      <c r="O70" s="370">
        <v>12005833</v>
      </c>
      <c r="P70" s="371">
        <v>0</v>
      </c>
      <c r="Q70" s="370">
        <v>600</v>
      </c>
      <c r="R70" s="370">
        <v>20</v>
      </c>
      <c r="S70" s="370"/>
      <c r="T70" s="370"/>
      <c r="U70" s="370"/>
      <c r="V70" s="372">
        <v>44649</v>
      </c>
      <c r="W70" s="372">
        <v>44649</v>
      </c>
      <c r="X70" s="372">
        <v>44650</v>
      </c>
      <c r="Y70" s="372">
        <v>44653</v>
      </c>
      <c r="Z70" s="370" t="s">
        <v>35</v>
      </c>
      <c r="AA70" s="370" t="s">
        <v>1114</v>
      </c>
      <c r="AB70" s="370"/>
      <c r="AC70" s="370"/>
      <c r="AD70" s="370" t="s">
        <v>977</v>
      </c>
      <c r="AE70" s="370"/>
      <c r="AF70" s="370"/>
      <c r="AG70" s="370"/>
      <c r="AH70" s="370"/>
      <c r="AI70" s="370"/>
      <c r="AJ70" s="370"/>
      <c r="AK70" s="370"/>
      <c r="AL70" s="370">
        <f>M70*Q70/1000000</f>
        <v>0.28499999999999998</v>
      </c>
      <c r="AM70" s="370"/>
      <c r="AN70" s="370"/>
      <c r="AO70" s="370"/>
    </row>
    <row r="71" spans="1:41">
      <c r="A71" s="369" t="s">
        <v>1115</v>
      </c>
      <c r="B71" s="370"/>
      <c r="C71" s="370" t="s">
        <v>979</v>
      </c>
      <c r="D71" s="369" t="s">
        <v>970</v>
      </c>
      <c r="E71" s="370" t="s">
        <v>858</v>
      </c>
      <c r="F71" s="369" t="s">
        <v>971</v>
      </c>
      <c r="G71" s="370" t="s">
        <v>41</v>
      </c>
      <c r="H71" s="370" t="s">
        <v>972</v>
      </c>
      <c r="I71" s="370" t="s">
        <v>973</v>
      </c>
      <c r="J71" s="370" t="s">
        <v>974</v>
      </c>
      <c r="K71" s="370">
        <v>83201</v>
      </c>
      <c r="L71" s="370" t="s">
        <v>975</v>
      </c>
      <c r="M71" s="370">
        <v>475</v>
      </c>
      <c r="N71" s="370" t="s">
        <v>48</v>
      </c>
      <c r="O71" s="370">
        <v>12005833</v>
      </c>
      <c r="P71" s="371">
        <v>0.15</v>
      </c>
      <c r="Q71" s="370">
        <v>600</v>
      </c>
      <c r="R71" s="370">
        <v>20</v>
      </c>
      <c r="S71" s="370"/>
      <c r="T71" s="370"/>
      <c r="U71" s="370"/>
      <c r="V71" s="372">
        <v>44649</v>
      </c>
      <c r="W71" s="372">
        <v>44649</v>
      </c>
      <c r="X71" s="372">
        <v>44651</v>
      </c>
      <c r="Y71" s="372">
        <v>44655</v>
      </c>
      <c r="Z71" s="370" t="s">
        <v>35</v>
      </c>
      <c r="AA71" s="370" t="s">
        <v>1116</v>
      </c>
      <c r="AB71" s="370"/>
      <c r="AC71" s="370"/>
      <c r="AD71" s="370" t="s">
        <v>977</v>
      </c>
      <c r="AE71" s="370"/>
      <c r="AF71" s="370"/>
      <c r="AG71" s="370"/>
      <c r="AH71" s="370"/>
      <c r="AI71" s="370"/>
      <c r="AJ71" s="370"/>
      <c r="AK71" s="370"/>
      <c r="AL71" s="370">
        <f>M71*Q71/1000000</f>
        <v>0.28499999999999998</v>
      </c>
      <c r="AM71" s="370"/>
      <c r="AN71" s="370"/>
      <c r="AO71" s="370"/>
    </row>
    <row r="72" spans="1:41">
      <c r="A72" s="369" t="s">
        <v>1117</v>
      </c>
      <c r="B72" s="370"/>
      <c r="C72" s="370" t="s">
        <v>979</v>
      </c>
      <c r="D72" s="369" t="s">
        <v>970</v>
      </c>
      <c r="E72" s="370" t="s">
        <v>858</v>
      </c>
      <c r="F72" s="369" t="s">
        <v>971</v>
      </c>
      <c r="G72" s="370" t="s">
        <v>41</v>
      </c>
      <c r="H72" s="370" t="s">
        <v>972</v>
      </c>
      <c r="I72" s="370" t="s">
        <v>973</v>
      </c>
      <c r="J72" s="370" t="s">
        <v>974</v>
      </c>
      <c r="K72" s="370">
        <v>83201</v>
      </c>
      <c r="L72" s="370" t="s">
        <v>975</v>
      </c>
      <c r="M72" s="370">
        <v>475</v>
      </c>
      <c r="N72" s="370" t="s">
        <v>48</v>
      </c>
      <c r="O72" s="370">
        <v>12005833</v>
      </c>
      <c r="P72" s="371">
        <v>0</v>
      </c>
      <c r="Q72" s="370">
        <v>600</v>
      </c>
      <c r="R72" s="370">
        <v>20</v>
      </c>
      <c r="S72" s="370"/>
      <c r="T72" s="370"/>
      <c r="U72" s="370"/>
      <c r="V72" s="372">
        <v>44649</v>
      </c>
      <c r="W72" s="372">
        <v>44649</v>
      </c>
      <c r="X72" s="372">
        <v>44651</v>
      </c>
      <c r="Y72" s="372">
        <v>44657</v>
      </c>
      <c r="Z72" s="370" t="s">
        <v>35</v>
      </c>
      <c r="AA72" s="370" t="s">
        <v>1118</v>
      </c>
      <c r="AB72" s="370"/>
      <c r="AC72" s="370"/>
      <c r="AD72" s="370" t="s">
        <v>977</v>
      </c>
      <c r="AE72" s="370"/>
      <c r="AF72" s="370"/>
      <c r="AG72" s="370"/>
      <c r="AH72" s="370"/>
      <c r="AI72" s="370"/>
      <c r="AJ72" s="370"/>
      <c r="AK72" s="370"/>
      <c r="AL72" s="370">
        <f>M72*Q72/1000000</f>
        <v>0.28499999999999998</v>
      </c>
      <c r="AM72" s="370"/>
      <c r="AN72" s="370"/>
      <c r="AO72" s="370"/>
    </row>
    <row r="73" spans="1:41">
      <c r="A73" s="369" t="s">
        <v>1119</v>
      </c>
      <c r="B73" s="370"/>
      <c r="C73" s="370" t="s">
        <v>969</v>
      </c>
      <c r="D73" s="369" t="s">
        <v>970</v>
      </c>
      <c r="E73" s="370" t="s">
        <v>858</v>
      </c>
      <c r="F73" s="369" t="s">
        <v>971</v>
      </c>
      <c r="G73" s="370" t="s">
        <v>41</v>
      </c>
      <c r="H73" s="370" t="s">
        <v>972</v>
      </c>
      <c r="I73" s="370" t="s">
        <v>973</v>
      </c>
      <c r="J73" s="370" t="s">
        <v>974</v>
      </c>
      <c r="K73" s="370">
        <v>83201</v>
      </c>
      <c r="L73" s="370" t="s">
        <v>975</v>
      </c>
      <c r="M73" s="370">
        <v>475</v>
      </c>
      <c r="N73" s="370" t="s">
        <v>48</v>
      </c>
      <c r="O73" s="370">
        <v>12005833</v>
      </c>
      <c r="P73" s="371">
        <v>0.15</v>
      </c>
      <c r="Q73" s="370">
        <v>600</v>
      </c>
      <c r="R73" s="370">
        <v>20</v>
      </c>
      <c r="S73" s="370"/>
      <c r="T73" s="370"/>
      <c r="U73" s="370"/>
      <c r="V73" s="372">
        <v>44650</v>
      </c>
      <c r="W73" s="372">
        <v>44650</v>
      </c>
      <c r="X73" s="372">
        <v>44651</v>
      </c>
      <c r="Y73" s="372">
        <v>44652</v>
      </c>
      <c r="Z73" s="370" t="s">
        <v>35</v>
      </c>
      <c r="AA73" s="370" t="s">
        <v>1120</v>
      </c>
      <c r="AB73" s="370"/>
      <c r="AC73" s="370"/>
      <c r="AD73" s="370" t="s">
        <v>977</v>
      </c>
      <c r="AE73" s="370"/>
      <c r="AF73" s="370"/>
      <c r="AG73" s="370"/>
      <c r="AH73" s="370"/>
      <c r="AI73" s="370"/>
      <c r="AJ73" s="370"/>
      <c r="AK73" s="370"/>
      <c r="AL73" s="370">
        <f>M73*Q73/1000000</f>
        <v>0.28499999999999998</v>
      </c>
      <c r="AM73" s="370"/>
      <c r="AN73" s="370"/>
      <c r="AO73" s="370"/>
    </row>
    <row r="74" spans="1:41">
      <c r="A74" s="369" t="s">
        <v>1121</v>
      </c>
      <c r="B74" s="370"/>
      <c r="C74" s="370" t="s">
        <v>979</v>
      </c>
      <c r="D74" s="369" t="s">
        <v>970</v>
      </c>
      <c r="E74" s="370" t="s">
        <v>858</v>
      </c>
      <c r="F74" s="369" t="s">
        <v>971</v>
      </c>
      <c r="G74" s="370" t="s">
        <v>41</v>
      </c>
      <c r="H74" s="370" t="s">
        <v>972</v>
      </c>
      <c r="I74" s="370" t="s">
        <v>973</v>
      </c>
      <c r="J74" s="370" t="s">
        <v>974</v>
      </c>
      <c r="K74" s="370">
        <v>83201</v>
      </c>
      <c r="L74" s="370" t="s">
        <v>975</v>
      </c>
      <c r="M74" s="370">
        <v>475</v>
      </c>
      <c r="N74" s="370" t="s">
        <v>48</v>
      </c>
      <c r="O74" s="370">
        <v>12005833</v>
      </c>
      <c r="P74" s="371">
        <v>0</v>
      </c>
      <c r="Q74" s="370">
        <v>600</v>
      </c>
      <c r="R74" s="370">
        <v>20</v>
      </c>
      <c r="S74" s="370"/>
      <c r="T74" s="370"/>
      <c r="U74" s="370"/>
      <c r="V74" s="372">
        <v>44650</v>
      </c>
      <c r="W74" s="372">
        <v>44650</v>
      </c>
      <c r="X74" s="372">
        <v>44652</v>
      </c>
      <c r="Y74" s="372">
        <v>44653</v>
      </c>
      <c r="Z74" s="370" t="s">
        <v>35</v>
      </c>
      <c r="AA74" s="370" t="s">
        <v>1122</v>
      </c>
      <c r="AB74" s="370"/>
      <c r="AC74" s="370"/>
      <c r="AD74" s="370" t="s">
        <v>977</v>
      </c>
      <c r="AE74" s="370"/>
      <c r="AF74" s="370"/>
      <c r="AG74" s="370"/>
      <c r="AH74" s="370"/>
      <c r="AI74" s="370"/>
      <c r="AJ74" s="370"/>
      <c r="AK74" s="370"/>
      <c r="AL74" s="370">
        <f>M74*Q74/1000000</f>
        <v>0.28499999999999998</v>
      </c>
      <c r="AM74" s="370"/>
      <c r="AN74" s="370"/>
      <c r="AO74" s="370"/>
    </row>
    <row r="75" spans="1:41">
      <c r="A75" s="369" t="s">
        <v>1123</v>
      </c>
      <c r="B75" s="370"/>
      <c r="C75" s="370" t="s">
        <v>979</v>
      </c>
      <c r="D75" s="369" t="s">
        <v>970</v>
      </c>
      <c r="E75" s="370" t="s">
        <v>858</v>
      </c>
      <c r="F75" s="369" t="s">
        <v>971</v>
      </c>
      <c r="G75" s="370" t="s">
        <v>41</v>
      </c>
      <c r="H75" s="370" t="s">
        <v>972</v>
      </c>
      <c r="I75" s="370" t="s">
        <v>973</v>
      </c>
      <c r="J75" s="370" t="s">
        <v>974</v>
      </c>
      <c r="K75" s="370">
        <v>83201</v>
      </c>
      <c r="L75" s="370" t="s">
        <v>975</v>
      </c>
      <c r="M75" s="370">
        <v>475</v>
      </c>
      <c r="N75" s="370" t="s">
        <v>48</v>
      </c>
      <c r="O75" s="370">
        <v>12005833</v>
      </c>
      <c r="P75" s="371">
        <v>0</v>
      </c>
      <c r="Q75" s="370">
        <v>600</v>
      </c>
      <c r="R75" s="370">
        <v>20</v>
      </c>
      <c r="S75" s="370"/>
      <c r="T75" s="370"/>
      <c r="U75" s="370"/>
      <c r="V75" s="372">
        <v>44650</v>
      </c>
      <c r="W75" s="372">
        <v>44650</v>
      </c>
      <c r="X75" s="372">
        <v>44652</v>
      </c>
      <c r="Y75" s="372">
        <v>44655</v>
      </c>
      <c r="Z75" s="370" t="s">
        <v>35</v>
      </c>
      <c r="AA75" s="370" t="s">
        <v>1124</v>
      </c>
      <c r="AB75" s="370"/>
      <c r="AC75" s="370"/>
      <c r="AD75" s="370" t="s">
        <v>977</v>
      </c>
      <c r="AE75" s="370"/>
      <c r="AF75" s="370"/>
      <c r="AG75" s="370"/>
      <c r="AH75" s="370"/>
      <c r="AI75" s="370"/>
      <c r="AJ75" s="370"/>
      <c r="AK75" s="370"/>
      <c r="AL75" s="370">
        <f>M75*Q75/1000000</f>
        <v>0.28499999999999998</v>
      </c>
      <c r="AM75" s="370"/>
      <c r="AN75" s="370"/>
      <c r="AO75" s="370"/>
    </row>
    <row r="76" spans="1:41">
      <c r="A76" s="369" t="s">
        <v>1125</v>
      </c>
      <c r="B76" s="370"/>
      <c r="C76" s="370" t="s">
        <v>979</v>
      </c>
      <c r="D76" s="369" t="s">
        <v>970</v>
      </c>
      <c r="E76" s="370" t="s">
        <v>858</v>
      </c>
      <c r="F76" s="369" t="s">
        <v>971</v>
      </c>
      <c r="G76" s="370" t="s">
        <v>41</v>
      </c>
      <c r="H76" s="370" t="s">
        <v>972</v>
      </c>
      <c r="I76" s="370" t="s">
        <v>973</v>
      </c>
      <c r="J76" s="370" t="s">
        <v>974</v>
      </c>
      <c r="K76" s="370">
        <v>83201</v>
      </c>
      <c r="L76" s="370" t="s">
        <v>975</v>
      </c>
      <c r="M76" s="370">
        <v>475</v>
      </c>
      <c r="N76" s="370" t="s">
        <v>48</v>
      </c>
      <c r="O76" s="370">
        <v>12005833</v>
      </c>
      <c r="P76" s="371">
        <v>0</v>
      </c>
      <c r="Q76" s="370">
        <v>600</v>
      </c>
      <c r="R76" s="370">
        <v>20</v>
      </c>
      <c r="S76" s="370"/>
      <c r="T76" s="370"/>
      <c r="U76" s="370"/>
      <c r="V76" s="372">
        <v>44650</v>
      </c>
      <c r="W76" s="372">
        <v>44650</v>
      </c>
      <c r="X76" s="372">
        <v>44652</v>
      </c>
      <c r="Y76" s="372">
        <v>44655</v>
      </c>
      <c r="Z76" s="370" t="s">
        <v>35</v>
      </c>
      <c r="AA76" s="370" t="s">
        <v>1126</v>
      </c>
      <c r="AB76" s="370"/>
      <c r="AC76" s="370"/>
      <c r="AD76" s="370" t="s">
        <v>977</v>
      </c>
      <c r="AE76" s="370"/>
      <c r="AF76" s="370"/>
      <c r="AG76" s="370"/>
      <c r="AH76" s="370"/>
      <c r="AI76" s="370"/>
      <c r="AJ76" s="370"/>
      <c r="AK76" s="370"/>
      <c r="AL76" s="370">
        <f>M76*Q76/1000000</f>
        <v>0.28499999999999998</v>
      </c>
      <c r="AM76" s="370"/>
      <c r="AN76" s="370"/>
      <c r="AO76" s="370"/>
    </row>
    <row r="77" spans="1:41">
      <c r="A77" s="369" t="s">
        <v>1127</v>
      </c>
      <c r="B77" s="370"/>
      <c r="C77" s="370" t="s">
        <v>979</v>
      </c>
      <c r="D77" s="369" t="s">
        <v>970</v>
      </c>
      <c r="E77" s="370" t="s">
        <v>858</v>
      </c>
      <c r="F77" s="369" t="s">
        <v>971</v>
      </c>
      <c r="G77" s="370" t="s">
        <v>41</v>
      </c>
      <c r="H77" s="370" t="s">
        <v>972</v>
      </c>
      <c r="I77" s="370" t="s">
        <v>973</v>
      </c>
      <c r="J77" s="370" t="s">
        <v>974</v>
      </c>
      <c r="K77" s="370">
        <v>83201</v>
      </c>
      <c r="L77" s="370" t="s">
        <v>975</v>
      </c>
      <c r="M77" s="370">
        <v>475</v>
      </c>
      <c r="N77" s="370" t="s">
        <v>48</v>
      </c>
      <c r="O77" s="370">
        <v>12005833</v>
      </c>
      <c r="P77" s="371">
        <v>0</v>
      </c>
      <c r="Q77" s="370">
        <v>600</v>
      </c>
      <c r="R77" s="370">
        <v>20</v>
      </c>
      <c r="S77" s="370"/>
      <c r="T77" s="370"/>
      <c r="U77" s="370"/>
      <c r="V77" s="372">
        <v>44651</v>
      </c>
      <c r="W77" s="372">
        <v>44651</v>
      </c>
      <c r="X77" s="372">
        <v>44651</v>
      </c>
      <c r="Y77" s="372">
        <v>44652</v>
      </c>
      <c r="Z77" s="370" t="s">
        <v>35</v>
      </c>
      <c r="AA77" s="370" t="s">
        <v>1128</v>
      </c>
      <c r="AB77" s="370"/>
      <c r="AC77" s="370"/>
      <c r="AD77" s="370" t="s">
        <v>977</v>
      </c>
      <c r="AE77" s="370"/>
      <c r="AF77" s="370"/>
      <c r="AG77" s="370"/>
      <c r="AH77" s="370"/>
      <c r="AI77" s="370"/>
      <c r="AJ77" s="370"/>
      <c r="AK77" s="370"/>
      <c r="AL77" s="370">
        <f>M77*Q77/1000000</f>
        <v>0.28499999999999998</v>
      </c>
      <c r="AM77" s="370"/>
      <c r="AN77" s="370"/>
      <c r="AO77" s="370"/>
    </row>
    <row r="78" spans="1:41">
      <c r="A78" s="369" t="s">
        <v>1129</v>
      </c>
      <c r="B78" s="370"/>
      <c r="C78" s="370" t="s">
        <v>979</v>
      </c>
      <c r="D78" s="369" t="s">
        <v>970</v>
      </c>
      <c r="E78" s="370" t="s">
        <v>858</v>
      </c>
      <c r="F78" s="369" t="s">
        <v>971</v>
      </c>
      <c r="G78" s="370" t="s">
        <v>41</v>
      </c>
      <c r="H78" s="370" t="s">
        <v>972</v>
      </c>
      <c r="I78" s="370" t="s">
        <v>973</v>
      </c>
      <c r="J78" s="370" t="s">
        <v>974</v>
      </c>
      <c r="K78" s="370">
        <v>83201</v>
      </c>
      <c r="L78" s="370" t="s">
        <v>975</v>
      </c>
      <c r="M78" s="370">
        <v>475</v>
      </c>
      <c r="N78" s="370" t="s">
        <v>48</v>
      </c>
      <c r="O78" s="370">
        <v>12005833</v>
      </c>
      <c r="P78" s="371">
        <v>0</v>
      </c>
      <c r="Q78" s="370">
        <v>600</v>
      </c>
      <c r="R78" s="370">
        <v>20</v>
      </c>
      <c r="S78" s="370"/>
      <c r="T78" s="370"/>
      <c r="U78" s="370"/>
      <c r="V78" s="372">
        <v>44651</v>
      </c>
      <c r="W78" s="372">
        <v>44651</v>
      </c>
      <c r="X78" s="372">
        <v>44653</v>
      </c>
      <c r="Y78" s="372">
        <v>44655</v>
      </c>
      <c r="Z78" s="370" t="s">
        <v>35</v>
      </c>
      <c r="AA78" s="370" t="s">
        <v>1130</v>
      </c>
      <c r="AB78" s="370"/>
      <c r="AC78" s="370"/>
      <c r="AD78" s="370" t="s">
        <v>977</v>
      </c>
      <c r="AE78" s="370"/>
      <c r="AF78" s="370"/>
      <c r="AG78" s="370"/>
      <c r="AH78" s="370"/>
      <c r="AI78" s="370"/>
      <c r="AJ78" s="370"/>
      <c r="AK78" s="370"/>
      <c r="AL78" s="370">
        <f>M78*Q78/1000000</f>
        <v>0.28499999999999998</v>
      </c>
      <c r="AM78" s="370"/>
      <c r="AN78" s="370"/>
      <c r="AO78" s="370"/>
    </row>
    <row r="79" spans="1:41">
      <c r="A79" s="369" t="s">
        <v>1131</v>
      </c>
      <c r="B79" s="370"/>
      <c r="C79" s="370" t="s">
        <v>979</v>
      </c>
      <c r="D79" s="369" t="s">
        <v>970</v>
      </c>
      <c r="E79" s="370" t="s">
        <v>858</v>
      </c>
      <c r="F79" s="369" t="s">
        <v>971</v>
      </c>
      <c r="G79" s="370" t="s">
        <v>41</v>
      </c>
      <c r="H79" s="370" t="s">
        <v>972</v>
      </c>
      <c r="I79" s="370" t="s">
        <v>973</v>
      </c>
      <c r="J79" s="370" t="s">
        <v>974</v>
      </c>
      <c r="K79" s="370">
        <v>83201</v>
      </c>
      <c r="L79" s="370" t="s">
        <v>975</v>
      </c>
      <c r="M79" s="370">
        <v>475</v>
      </c>
      <c r="N79" s="370" t="s">
        <v>48</v>
      </c>
      <c r="O79" s="370">
        <v>12005833</v>
      </c>
      <c r="P79" s="371">
        <v>0.15</v>
      </c>
      <c r="Q79" s="370">
        <v>600</v>
      </c>
      <c r="R79" s="370">
        <v>20</v>
      </c>
      <c r="S79" s="370"/>
      <c r="T79" s="370"/>
      <c r="U79" s="370"/>
      <c r="V79" s="372">
        <v>44651</v>
      </c>
      <c r="W79" s="372">
        <v>44651</v>
      </c>
      <c r="X79" s="372">
        <v>44652</v>
      </c>
      <c r="Y79" s="372">
        <v>44655</v>
      </c>
      <c r="Z79" s="370" t="s">
        <v>35</v>
      </c>
      <c r="AA79" s="370" t="s">
        <v>1132</v>
      </c>
      <c r="AB79" s="370"/>
      <c r="AC79" s="370"/>
      <c r="AD79" s="370" t="s">
        <v>977</v>
      </c>
      <c r="AE79" s="370"/>
      <c r="AF79" s="370"/>
      <c r="AG79" s="370"/>
      <c r="AH79" s="370"/>
      <c r="AI79" s="370"/>
      <c r="AJ79" s="370"/>
      <c r="AK79" s="370"/>
      <c r="AL79" s="370">
        <f>M79*Q79/1000000</f>
        <v>0.28499999999999998</v>
      </c>
      <c r="AM79" s="370"/>
      <c r="AN79" s="370"/>
      <c r="AO79" s="370"/>
    </row>
    <row r="80" spans="1:41">
      <c r="A80" s="369" t="s">
        <v>1133</v>
      </c>
      <c r="B80" s="370"/>
      <c r="C80" s="370" t="s">
        <v>969</v>
      </c>
      <c r="D80" s="369" t="s">
        <v>970</v>
      </c>
      <c r="E80" s="370" t="s">
        <v>858</v>
      </c>
      <c r="F80" s="369" t="s">
        <v>971</v>
      </c>
      <c r="G80" s="370" t="s">
        <v>41</v>
      </c>
      <c r="H80" s="370" t="s">
        <v>972</v>
      </c>
      <c r="I80" s="370" t="s">
        <v>973</v>
      </c>
      <c r="J80" s="370" t="s">
        <v>974</v>
      </c>
      <c r="K80" s="370">
        <v>83201</v>
      </c>
      <c r="L80" s="370" t="s">
        <v>975</v>
      </c>
      <c r="M80" s="370">
        <v>475</v>
      </c>
      <c r="N80" s="370" t="s">
        <v>48</v>
      </c>
      <c r="O80" s="370">
        <v>12005833</v>
      </c>
      <c r="P80" s="371">
        <v>0</v>
      </c>
      <c r="Q80" s="370">
        <v>420</v>
      </c>
      <c r="R80" s="370">
        <v>14</v>
      </c>
      <c r="S80" s="370"/>
      <c r="T80" s="370"/>
      <c r="U80" s="370"/>
      <c r="V80" s="372">
        <v>44655</v>
      </c>
      <c r="W80" s="372">
        <v>44655</v>
      </c>
      <c r="X80" s="372">
        <v>44657</v>
      </c>
      <c r="Y80" s="372">
        <v>44656</v>
      </c>
      <c r="Z80" s="370" t="s">
        <v>35</v>
      </c>
      <c r="AA80" s="370" t="s">
        <v>1134</v>
      </c>
      <c r="AB80" s="370"/>
      <c r="AC80" s="370"/>
      <c r="AD80" s="370" t="s">
        <v>977</v>
      </c>
      <c r="AE80" s="370"/>
      <c r="AF80" s="370"/>
      <c r="AG80" s="370"/>
      <c r="AH80" s="370"/>
      <c r="AI80" s="370"/>
      <c r="AJ80" s="370"/>
      <c r="AK80" s="370"/>
      <c r="AL80" s="370">
        <f>M80*Q80/1000000</f>
        <v>0.19950000000000001</v>
      </c>
      <c r="AM80" s="370"/>
      <c r="AN80" s="370"/>
      <c r="AO80" s="370"/>
    </row>
    <row r="81" spans="1:41">
      <c r="A81" s="369" t="s">
        <v>1135</v>
      </c>
      <c r="B81" s="370"/>
      <c r="C81" s="370" t="s">
        <v>969</v>
      </c>
      <c r="D81" s="369" t="s">
        <v>970</v>
      </c>
      <c r="E81" s="370" t="s">
        <v>858</v>
      </c>
      <c r="F81" s="369" t="s">
        <v>971</v>
      </c>
      <c r="G81" s="370" t="s">
        <v>41</v>
      </c>
      <c r="H81" s="370" t="s">
        <v>972</v>
      </c>
      <c r="I81" s="370" t="s">
        <v>973</v>
      </c>
      <c r="J81" s="370" t="s">
        <v>974</v>
      </c>
      <c r="K81" s="370">
        <v>83201</v>
      </c>
      <c r="L81" s="370" t="s">
        <v>975</v>
      </c>
      <c r="M81" s="370">
        <v>475</v>
      </c>
      <c r="N81" s="370" t="s">
        <v>48</v>
      </c>
      <c r="O81" s="370">
        <v>12005833</v>
      </c>
      <c r="P81" s="371">
        <v>0</v>
      </c>
      <c r="Q81" s="370">
        <v>600</v>
      </c>
      <c r="R81" s="370">
        <v>20</v>
      </c>
      <c r="S81" s="370"/>
      <c r="T81" s="370"/>
      <c r="U81" s="370"/>
      <c r="V81" s="372">
        <v>44655</v>
      </c>
      <c r="W81" s="372">
        <v>44655</v>
      </c>
      <c r="X81" s="372">
        <v>44657</v>
      </c>
      <c r="Y81" s="372">
        <v>44656</v>
      </c>
      <c r="Z81" s="370" t="s">
        <v>35</v>
      </c>
      <c r="AA81" s="370" t="s">
        <v>1136</v>
      </c>
      <c r="AB81" s="370"/>
      <c r="AC81" s="370"/>
      <c r="AD81" s="370" t="s">
        <v>977</v>
      </c>
      <c r="AE81" s="370"/>
      <c r="AF81" s="370"/>
      <c r="AG81" s="370"/>
      <c r="AH81" s="370"/>
      <c r="AI81" s="370"/>
      <c r="AJ81" s="370"/>
      <c r="AK81" s="370"/>
      <c r="AL81" s="370">
        <f>M81*Q81/1000000</f>
        <v>0.28499999999999998</v>
      </c>
      <c r="AM81" s="370"/>
      <c r="AN81" s="370"/>
      <c r="AO81" s="370"/>
    </row>
    <row r="82" spans="1:41">
      <c r="A82" s="369" t="s">
        <v>1137</v>
      </c>
      <c r="B82" s="370"/>
      <c r="C82" s="370" t="s">
        <v>979</v>
      </c>
      <c r="D82" s="369" t="s">
        <v>970</v>
      </c>
      <c r="E82" s="370" t="s">
        <v>858</v>
      </c>
      <c r="F82" s="369" t="s">
        <v>971</v>
      </c>
      <c r="G82" s="370" t="s">
        <v>41</v>
      </c>
      <c r="H82" s="370" t="s">
        <v>972</v>
      </c>
      <c r="I82" s="370" t="s">
        <v>973</v>
      </c>
      <c r="J82" s="370" t="s">
        <v>974</v>
      </c>
      <c r="K82" s="370">
        <v>83201</v>
      </c>
      <c r="L82" s="370" t="s">
        <v>975</v>
      </c>
      <c r="M82" s="370">
        <v>475</v>
      </c>
      <c r="N82" s="370" t="s">
        <v>48</v>
      </c>
      <c r="O82" s="370">
        <v>12005833</v>
      </c>
      <c r="P82" s="371">
        <v>0</v>
      </c>
      <c r="Q82" s="370">
        <v>600</v>
      </c>
      <c r="R82" s="370">
        <v>20</v>
      </c>
      <c r="S82" s="370"/>
      <c r="T82" s="370"/>
      <c r="U82" s="370"/>
      <c r="V82" s="372">
        <v>44655</v>
      </c>
      <c r="W82" s="372">
        <v>44655</v>
      </c>
      <c r="X82" s="372">
        <v>44657</v>
      </c>
      <c r="Y82" s="372">
        <v>44656</v>
      </c>
      <c r="Z82" s="370" t="s">
        <v>35</v>
      </c>
      <c r="AA82" s="370" t="s">
        <v>1138</v>
      </c>
      <c r="AB82" s="370"/>
      <c r="AC82" s="370"/>
      <c r="AD82" s="370" t="s">
        <v>977</v>
      </c>
      <c r="AE82" s="370"/>
      <c r="AF82" s="370"/>
      <c r="AG82" s="370"/>
      <c r="AH82" s="370"/>
      <c r="AI82" s="370"/>
      <c r="AJ82" s="370"/>
      <c r="AK82" s="370"/>
      <c r="AL82" s="370">
        <f>M82*Q82/1000000</f>
        <v>0.28499999999999998</v>
      </c>
      <c r="AM82" s="370"/>
      <c r="AN82" s="370"/>
      <c r="AO82" s="370"/>
    </row>
    <row r="83" spans="1:41">
      <c r="A83" s="369" t="s">
        <v>1139</v>
      </c>
      <c r="B83" s="370"/>
      <c r="C83" s="370" t="s">
        <v>979</v>
      </c>
      <c r="D83" s="369" t="s">
        <v>970</v>
      </c>
      <c r="E83" s="370" t="s">
        <v>858</v>
      </c>
      <c r="F83" s="369" t="s">
        <v>971</v>
      </c>
      <c r="G83" s="370" t="s">
        <v>41</v>
      </c>
      <c r="H83" s="370" t="s">
        <v>972</v>
      </c>
      <c r="I83" s="370" t="s">
        <v>973</v>
      </c>
      <c r="J83" s="370" t="s">
        <v>974</v>
      </c>
      <c r="K83" s="370">
        <v>83201</v>
      </c>
      <c r="L83" s="370" t="s">
        <v>975</v>
      </c>
      <c r="M83" s="370">
        <v>475</v>
      </c>
      <c r="N83" s="370" t="s">
        <v>48</v>
      </c>
      <c r="O83" s="370">
        <v>12005833</v>
      </c>
      <c r="P83" s="371">
        <v>0.15</v>
      </c>
      <c r="Q83" s="370">
        <v>600</v>
      </c>
      <c r="R83" s="370">
        <v>20</v>
      </c>
      <c r="S83" s="370"/>
      <c r="T83" s="370"/>
      <c r="U83" s="370"/>
      <c r="V83" s="372">
        <v>44655</v>
      </c>
      <c r="W83" s="372">
        <v>44655</v>
      </c>
      <c r="X83" s="372">
        <v>44657</v>
      </c>
      <c r="Y83" s="372">
        <v>44657</v>
      </c>
      <c r="Z83" s="370" t="s">
        <v>35</v>
      </c>
      <c r="AA83" s="370" t="s">
        <v>1140</v>
      </c>
      <c r="AB83" s="370"/>
      <c r="AC83" s="370"/>
      <c r="AD83" s="370" t="s">
        <v>977</v>
      </c>
      <c r="AE83" s="370"/>
      <c r="AF83" s="370"/>
      <c r="AG83" s="370"/>
      <c r="AH83" s="370"/>
      <c r="AI83" s="370"/>
      <c r="AJ83" s="370"/>
      <c r="AK83" s="370"/>
      <c r="AL83" s="370">
        <f>M83*Q83/1000000</f>
        <v>0.28499999999999998</v>
      </c>
      <c r="AM83" s="370"/>
      <c r="AN83" s="370"/>
      <c r="AO83" s="370"/>
    </row>
    <row r="84" spans="1:41">
      <c r="A84" s="369" t="s">
        <v>1141</v>
      </c>
      <c r="B84" s="370"/>
      <c r="C84" s="370" t="s">
        <v>979</v>
      </c>
      <c r="D84" s="369" t="s">
        <v>970</v>
      </c>
      <c r="E84" s="370" t="s">
        <v>858</v>
      </c>
      <c r="F84" s="369" t="s">
        <v>971</v>
      </c>
      <c r="G84" s="370" t="s">
        <v>41</v>
      </c>
      <c r="H84" s="370" t="s">
        <v>972</v>
      </c>
      <c r="I84" s="370" t="s">
        <v>973</v>
      </c>
      <c r="J84" s="370" t="s">
        <v>974</v>
      </c>
      <c r="K84" s="370">
        <v>83201</v>
      </c>
      <c r="L84" s="370" t="s">
        <v>975</v>
      </c>
      <c r="M84" s="370">
        <v>475</v>
      </c>
      <c r="N84" s="370" t="s">
        <v>48</v>
      </c>
      <c r="O84" s="370">
        <v>12005833</v>
      </c>
      <c r="P84" s="371">
        <v>0.15</v>
      </c>
      <c r="Q84" s="370">
        <v>600</v>
      </c>
      <c r="R84" s="370">
        <v>20</v>
      </c>
      <c r="S84" s="370"/>
      <c r="T84" s="370"/>
      <c r="U84" s="370"/>
      <c r="V84" s="372">
        <v>44655</v>
      </c>
      <c r="W84" s="372">
        <v>44655</v>
      </c>
      <c r="X84" s="372">
        <v>44657</v>
      </c>
      <c r="Y84" s="372">
        <v>44657</v>
      </c>
      <c r="Z84" s="370" t="s">
        <v>35</v>
      </c>
      <c r="AA84" s="370" t="s">
        <v>1142</v>
      </c>
      <c r="AB84" s="370"/>
      <c r="AC84" s="370"/>
      <c r="AD84" s="370" t="s">
        <v>977</v>
      </c>
      <c r="AE84" s="370"/>
      <c r="AF84" s="370"/>
      <c r="AG84" s="370"/>
      <c r="AH84" s="370"/>
      <c r="AI84" s="370"/>
      <c r="AJ84" s="370"/>
      <c r="AK84" s="370"/>
      <c r="AL84" s="370">
        <f>M84*Q84/1000000</f>
        <v>0.28499999999999998</v>
      </c>
      <c r="AM84" s="370"/>
      <c r="AN84" s="370"/>
      <c r="AO84" s="370"/>
    </row>
    <row r="85" spans="1:41">
      <c r="A85" s="369" t="s">
        <v>1143</v>
      </c>
      <c r="B85" s="370"/>
      <c r="C85" s="370" t="s">
        <v>979</v>
      </c>
      <c r="D85" s="369" t="s">
        <v>970</v>
      </c>
      <c r="E85" s="370" t="s">
        <v>858</v>
      </c>
      <c r="F85" s="369" t="s">
        <v>971</v>
      </c>
      <c r="G85" s="370" t="s">
        <v>41</v>
      </c>
      <c r="H85" s="370" t="s">
        <v>972</v>
      </c>
      <c r="I85" s="370" t="s">
        <v>973</v>
      </c>
      <c r="J85" s="370" t="s">
        <v>974</v>
      </c>
      <c r="K85" s="370">
        <v>83201</v>
      </c>
      <c r="L85" s="370" t="s">
        <v>975</v>
      </c>
      <c r="M85" s="370">
        <v>475</v>
      </c>
      <c r="N85" s="370" t="s">
        <v>48</v>
      </c>
      <c r="O85" s="370">
        <v>12005833</v>
      </c>
      <c r="P85" s="371">
        <v>0</v>
      </c>
      <c r="Q85" s="370">
        <v>600</v>
      </c>
      <c r="R85" s="370">
        <v>20</v>
      </c>
      <c r="S85" s="370"/>
      <c r="T85" s="370"/>
      <c r="U85" s="370"/>
      <c r="V85" s="372">
        <v>44655</v>
      </c>
      <c r="W85" s="372">
        <v>44655</v>
      </c>
      <c r="X85" s="372">
        <v>44650</v>
      </c>
      <c r="Y85" s="372">
        <v>44657</v>
      </c>
      <c r="Z85" s="370" t="s">
        <v>35</v>
      </c>
      <c r="AA85" s="370" t="s">
        <v>1144</v>
      </c>
      <c r="AB85" s="370"/>
      <c r="AC85" s="370"/>
      <c r="AD85" s="370" t="s">
        <v>977</v>
      </c>
      <c r="AE85" s="370"/>
      <c r="AF85" s="370"/>
      <c r="AG85" s="370"/>
      <c r="AH85" s="370"/>
      <c r="AI85" s="370"/>
      <c r="AJ85" s="370"/>
      <c r="AK85" s="370"/>
      <c r="AL85" s="370">
        <f>M85*Q85/1000000</f>
        <v>0.28499999999999998</v>
      </c>
      <c r="AM85" s="370"/>
      <c r="AN85" s="370"/>
      <c r="AO85" s="370"/>
    </row>
    <row r="86" spans="1:41">
      <c r="A86" s="369" t="s">
        <v>1145</v>
      </c>
      <c r="B86" s="370"/>
      <c r="C86" s="370" t="s">
        <v>979</v>
      </c>
      <c r="D86" s="369" t="s">
        <v>970</v>
      </c>
      <c r="E86" s="370" t="s">
        <v>858</v>
      </c>
      <c r="F86" s="369" t="s">
        <v>971</v>
      </c>
      <c r="G86" s="370" t="s">
        <v>41</v>
      </c>
      <c r="H86" s="370" t="s">
        <v>972</v>
      </c>
      <c r="I86" s="370" t="s">
        <v>973</v>
      </c>
      <c r="J86" s="370" t="s">
        <v>974</v>
      </c>
      <c r="K86" s="370">
        <v>83201</v>
      </c>
      <c r="L86" s="370" t="s">
        <v>975</v>
      </c>
      <c r="M86" s="370">
        <v>475</v>
      </c>
      <c r="N86" s="370" t="s">
        <v>48</v>
      </c>
      <c r="O86" s="370">
        <v>12005833</v>
      </c>
      <c r="P86" s="371">
        <v>0</v>
      </c>
      <c r="Q86" s="370">
        <v>600</v>
      </c>
      <c r="R86" s="370">
        <v>20</v>
      </c>
      <c r="S86" s="370"/>
      <c r="T86" s="370"/>
      <c r="U86" s="370"/>
      <c r="V86" s="372">
        <v>44655</v>
      </c>
      <c r="W86" s="372">
        <v>44655</v>
      </c>
      <c r="X86" s="372">
        <v>44657</v>
      </c>
      <c r="Y86" s="372">
        <v>44657</v>
      </c>
      <c r="Z86" s="370" t="s">
        <v>35</v>
      </c>
      <c r="AA86" s="370" t="s">
        <v>1146</v>
      </c>
      <c r="AB86" s="370"/>
      <c r="AC86" s="370"/>
      <c r="AD86" s="370" t="s">
        <v>977</v>
      </c>
      <c r="AE86" s="370"/>
      <c r="AF86" s="370"/>
      <c r="AG86" s="370"/>
      <c r="AH86" s="370"/>
      <c r="AI86" s="370"/>
      <c r="AJ86" s="370"/>
      <c r="AK86" s="370"/>
      <c r="AL86" s="370">
        <f>M86*Q86/1000000</f>
        <v>0.28499999999999998</v>
      </c>
      <c r="AM86" s="370"/>
      <c r="AN86" s="370"/>
      <c r="AO86" s="370"/>
    </row>
    <row r="87" spans="1:41">
      <c r="A87" s="369" t="s">
        <v>1147</v>
      </c>
      <c r="B87" s="370"/>
      <c r="C87" s="370" t="s">
        <v>979</v>
      </c>
      <c r="D87" s="369" t="s">
        <v>970</v>
      </c>
      <c r="E87" s="370" t="s">
        <v>858</v>
      </c>
      <c r="F87" s="369" t="s">
        <v>971</v>
      </c>
      <c r="G87" s="370" t="s">
        <v>41</v>
      </c>
      <c r="H87" s="370" t="s">
        <v>972</v>
      </c>
      <c r="I87" s="370" t="s">
        <v>973</v>
      </c>
      <c r="J87" s="370" t="s">
        <v>974</v>
      </c>
      <c r="K87" s="370">
        <v>83201</v>
      </c>
      <c r="L87" s="370" t="s">
        <v>975</v>
      </c>
      <c r="M87" s="370">
        <v>475</v>
      </c>
      <c r="N87" s="370" t="s">
        <v>48</v>
      </c>
      <c r="O87" s="370">
        <v>12005833</v>
      </c>
      <c r="P87" s="371">
        <v>0</v>
      </c>
      <c r="Q87" s="370">
        <v>600</v>
      </c>
      <c r="R87" s="370">
        <v>20</v>
      </c>
      <c r="S87" s="370"/>
      <c r="T87" s="370"/>
      <c r="U87" s="370"/>
      <c r="V87" s="372">
        <v>44655</v>
      </c>
      <c r="W87" s="372">
        <v>44655</v>
      </c>
      <c r="X87" s="372">
        <v>44657</v>
      </c>
      <c r="Y87" s="372">
        <v>44657</v>
      </c>
      <c r="Z87" s="370" t="s">
        <v>35</v>
      </c>
      <c r="AA87" s="370" t="s">
        <v>1148</v>
      </c>
      <c r="AB87" s="370"/>
      <c r="AC87" s="370"/>
      <c r="AD87" s="370" t="s">
        <v>977</v>
      </c>
      <c r="AE87" s="370"/>
      <c r="AF87" s="370"/>
      <c r="AG87" s="370"/>
      <c r="AH87" s="370"/>
      <c r="AI87" s="370"/>
      <c r="AJ87" s="370"/>
      <c r="AK87" s="370"/>
      <c r="AL87" s="370">
        <f>M87*Q87/1000000</f>
        <v>0.28499999999999998</v>
      </c>
      <c r="AM87" s="370"/>
      <c r="AN87" s="370"/>
      <c r="AO87" s="370"/>
    </row>
    <row r="88" spans="1:41">
      <c r="A88" s="369" t="s">
        <v>1149</v>
      </c>
      <c r="B88" s="370"/>
      <c r="C88" s="370" t="s">
        <v>979</v>
      </c>
      <c r="D88" s="369" t="s">
        <v>970</v>
      </c>
      <c r="E88" s="370" t="s">
        <v>858</v>
      </c>
      <c r="F88" s="369" t="s">
        <v>971</v>
      </c>
      <c r="G88" s="370" t="s">
        <v>41</v>
      </c>
      <c r="H88" s="370" t="s">
        <v>972</v>
      </c>
      <c r="I88" s="370" t="s">
        <v>973</v>
      </c>
      <c r="J88" s="370" t="s">
        <v>974</v>
      </c>
      <c r="K88" s="370">
        <v>83201</v>
      </c>
      <c r="L88" s="370" t="s">
        <v>975</v>
      </c>
      <c r="M88" s="370">
        <v>475</v>
      </c>
      <c r="N88" s="370" t="s">
        <v>48</v>
      </c>
      <c r="O88" s="370">
        <v>12005833</v>
      </c>
      <c r="P88" s="371">
        <v>0</v>
      </c>
      <c r="Q88" s="370">
        <v>600</v>
      </c>
      <c r="R88" s="370">
        <v>20</v>
      </c>
      <c r="S88" s="370"/>
      <c r="T88" s="370"/>
      <c r="U88" s="370"/>
      <c r="V88" s="372">
        <v>44655</v>
      </c>
      <c r="W88" s="372">
        <v>44655</v>
      </c>
      <c r="X88" s="372">
        <v>44657</v>
      </c>
      <c r="Y88" s="372">
        <v>44657</v>
      </c>
      <c r="Z88" s="370" t="s">
        <v>35</v>
      </c>
      <c r="AA88" s="370" t="s">
        <v>1150</v>
      </c>
      <c r="AB88" s="370"/>
      <c r="AC88" s="370"/>
      <c r="AD88" s="370" t="s">
        <v>977</v>
      </c>
      <c r="AE88" s="370"/>
      <c r="AF88" s="370"/>
      <c r="AG88" s="370"/>
      <c r="AH88" s="370"/>
      <c r="AI88" s="370"/>
      <c r="AJ88" s="370"/>
      <c r="AK88" s="370"/>
      <c r="AL88" s="370">
        <f>M88*Q88/1000000</f>
        <v>0.28499999999999998</v>
      </c>
      <c r="AM88" s="370"/>
      <c r="AN88" s="370"/>
      <c r="AO88" s="370"/>
    </row>
    <row r="89" spans="1:41">
      <c r="A89" s="369" t="s">
        <v>1151</v>
      </c>
      <c r="B89" s="370"/>
      <c r="C89" s="370" t="s">
        <v>979</v>
      </c>
      <c r="D89" s="369" t="s">
        <v>970</v>
      </c>
      <c r="E89" s="370" t="s">
        <v>858</v>
      </c>
      <c r="F89" s="369" t="s">
        <v>971</v>
      </c>
      <c r="G89" s="370" t="s">
        <v>41</v>
      </c>
      <c r="H89" s="370" t="s">
        <v>972</v>
      </c>
      <c r="I89" s="370" t="s">
        <v>973</v>
      </c>
      <c r="J89" s="370" t="s">
        <v>974</v>
      </c>
      <c r="K89" s="370">
        <v>83201</v>
      </c>
      <c r="L89" s="370" t="s">
        <v>975</v>
      </c>
      <c r="M89" s="370">
        <v>475</v>
      </c>
      <c r="N89" s="370" t="s">
        <v>48</v>
      </c>
      <c r="O89" s="370">
        <v>12005833</v>
      </c>
      <c r="P89" s="371">
        <v>0</v>
      </c>
      <c r="Q89" s="370">
        <v>600</v>
      </c>
      <c r="R89" s="370">
        <v>20</v>
      </c>
      <c r="S89" s="370"/>
      <c r="T89" s="370"/>
      <c r="U89" s="370"/>
      <c r="V89" s="372">
        <v>44655</v>
      </c>
      <c r="W89" s="372">
        <v>44655</v>
      </c>
      <c r="X89" s="372">
        <v>44657</v>
      </c>
      <c r="Y89" s="372">
        <v>44657</v>
      </c>
      <c r="Z89" s="370" t="s">
        <v>35</v>
      </c>
      <c r="AA89" s="370" t="s">
        <v>1152</v>
      </c>
      <c r="AB89" s="370"/>
      <c r="AC89" s="370"/>
      <c r="AD89" s="370" t="s">
        <v>977</v>
      </c>
      <c r="AE89" s="370"/>
      <c r="AF89" s="370"/>
      <c r="AG89" s="370"/>
      <c r="AH89" s="370"/>
      <c r="AI89" s="370"/>
      <c r="AJ89" s="370"/>
      <c r="AK89" s="370"/>
      <c r="AL89" s="370">
        <f>M89*Q89/1000000</f>
        <v>0.28499999999999998</v>
      </c>
      <c r="AM89" s="370"/>
      <c r="AN89" s="370"/>
      <c r="AO89" s="370"/>
    </row>
    <row r="90" spans="1:41">
      <c r="A90" s="369" t="s">
        <v>1153</v>
      </c>
      <c r="B90" s="370"/>
      <c r="C90" s="370" t="s">
        <v>979</v>
      </c>
      <c r="D90" s="369" t="s">
        <v>970</v>
      </c>
      <c r="E90" s="370" t="s">
        <v>858</v>
      </c>
      <c r="F90" s="369" t="s">
        <v>971</v>
      </c>
      <c r="G90" s="370" t="s">
        <v>41</v>
      </c>
      <c r="H90" s="370" t="s">
        <v>972</v>
      </c>
      <c r="I90" s="370" t="s">
        <v>973</v>
      </c>
      <c r="J90" s="370" t="s">
        <v>974</v>
      </c>
      <c r="K90" s="370">
        <v>83201</v>
      </c>
      <c r="L90" s="370" t="s">
        <v>975</v>
      </c>
      <c r="M90" s="370">
        <v>475</v>
      </c>
      <c r="N90" s="370" t="s">
        <v>48</v>
      </c>
      <c r="O90" s="370">
        <v>12005833</v>
      </c>
      <c r="P90" s="371">
        <v>0</v>
      </c>
      <c r="Q90" s="370">
        <v>600</v>
      </c>
      <c r="R90" s="370">
        <v>20</v>
      </c>
      <c r="S90" s="370"/>
      <c r="T90" s="370"/>
      <c r="U90" s="370"/>
      <c r="V90" s="372">
        <v>44655</v>
      </c>
      <c r="W90" s="372">
        <v>44655</v>
      </c>
      <c r="X90" s="372">
        <v>44657</v>
      </c>
      <c r="Y90" s="372">
        <v>44657</v>
      </c>
      <c r="Z90" s="370" t="s">
        <v>35</v>
      </c>
      <c r="AA90" s="370" t="s">
        <v>1154</v>
      </c>
      <c r="AB90" s="370"/>
      <c r="AC90" s="370"/>
      <c r="AD90" s="370" t="s">
        <v>977</v>
      </c>
      <c r="AE90" s="370"/>
      <c r="AF90" s="370"/>
      <c r="AG90" s="370"/>
      <c r="AH90" s="370"/>
      <c r="AI90" s="370"/>
      <c r="AJ90" s="370"/>
      <c r="AK90" s="370"/>
      <c r="AL90" s="370">
        <f>M90*Q90/1000000</f>
        <v>0.28499999999999998</v>
      </c>
      <c r="AM90" s="370"/>
      <c r="AN90" s="370"/>
      <c r="AO90" s="370"/>
    </row>
    <row r="91" spans="1:41">
      <c r="A91" s="369" t="s">
        <v>1155</v>
      </c>
      <c r="B91" s="370"/>
      <c r="C91" s="370" t="s">
        <v>979</v>
      </c>
      <c r="D91" s="369" t="s">
        <v>970</v>
      </c>
      <c r="E91" s="370" t="s">
        <v>858</v>
      </c>
      <c r="F91" s="369" t="s">
        <v>971</v>
      </c>
      <c r="G91" s="370" t="s">
        <v>41</v>
      </c>
      <c r="H91" s="370" t="s">
        <v>972</v>
      </c>
      <c r="I91" s="370" t="s">
        <v>973</v>
      </c>
      <c r="J91" s="370" t="s">
        <v>974</v>
      </c>
      <c r="K91" s="370">
        <v>83201</v>
      </c>
      <c r="L91" s="370" t="s">
        <v>975</v>
      </c>
      <c r="M91" s="370">
        <v>475</v>
      </c>
      <c r="N91" s="370" t="s">
        <v>48</v>
      </c>
      <c r="O91" s="370">
        <v>12005833</v>
      </c>
      <c r="P91" s="371">
        <v>0</v>
      </c>
      <c r="Q91" s="370">
        <v>600</v>
      </c>
      <c r="R91" s="370">
        <v>20</v>
      </c>
      <c r="S91" s="370"/>
      <c r="T91" s="370"/>
      <c r="U91" s="370"/>
      <c r="V91" s="372">
        <v>44655</v>
      </c>
      <c r="W91" s="372">
        <v>44655</v>
      </c>
      <c r="X91" s="372">
        <v>44657</v>
      </c>
      <c r="Y91" s="372">
        <v>44658</v>
      </c>
      <c r="Z91" s="370" t="s">
        <v>35</v>
      </c>
      <c r="AA91" s="370" t="s">
        <v>1156</v>
      </c>
      <c r="AB91" s="370"/>
      <c r="AC91" s="370"/>
      <c r="AD91" s="370" t="s">
        <v>977</v>
      </c>
      <c r="AE91" s="370"/>
      <c r="AF91" s="370"/>
      <c r="AG91" s="370"/>
      <c r="AH91" s="370"/>
      <c r="AI91" s="370"/>
      <c r="AJ91" s="370"/>
      <c r="AK91" s="370"/>
      <c r="AL91" s="370">
        <f>M91*Q91/1000000</f>
        <v>0.28499999999999998</v>
      </c>
      <c r="AM91" s="370"/>
      <c r="AN91" s="370"/>
      <c r="AO91" s="370"/>
    </row>
    <row r="92" spans="1:41">
      <c r="A92" s="370" t="s">
        <v>1157</v>
      </c>
      <c r="B92" s="370"/>
      <c r="C92" s="370" t="s">
        <v>1158</v>
      </c>
      <c r="D92" s="369" t="s">
        <v>970</v>
      </c>
      <c r="E92" s="370" t="s">
        <v>858</v>
      </c>
      <c r="F92" s="369" t="s">
        <v>971</v>
      </c>
      <c r="G92" s="370" t="s">
        <v>41</v>
      </c>
      <c r="H92" s="370" t="s">
        <v>972</v>
      </c>
      <c r="I92" s="370" t="s">
        <v>973</v>
      </c>
      <c r="J92" s="370" t="s">
        <v>974</v>
      </c>
      <c r="K92" s="370">
        <v>83201</v>
      </c>
      <c r="L92" s="370" t="s">
        <v>975</v>
      </c>
      <c r="M92" s="370">
        <v>475</v>
      </c>
      <c r="N92" s="370" t="s">
        <v>48</v>
      </c>
      <c r="O92" s="370">
        <v>12005833</v>
      </c>
      <c r="P92" s="371">
        <v>0.15</v>
      </c>
      <c r="Q92" s="370">
        <v>600</v>
      </c>
      <c r="R92" s="370">
        <v>20</v>
      </c>
      <c r="S92" s="370"/>
      <c r="T92" s="370"/>
      <c r="U92" s="370"/>
      <c r="V92" s="380">
        <v>44664</v>
      </c>
      <c r="W92" s="380">
        <v>44664</v>
      </c>
      <c r="X92" s="380">
        <v>44669</v>
      </c>
      <c r="Y92" s="380">
        <v>44667</v>
      </c>
      <c r="Z92" s="370" t="s">
        <v>35</v>
      </c>
      <c r="AA92" s="370"/>
      <c r="AB92" s="370"/>
      <c r="AC92" s="370"/>
      <c r="AD92" s="370" t="s">
        <v>1159</v>
      </c>
      <c r="AE92" s="370"/>
      <c r="AF92" s="370"/>
      <c r="AG92" s="370"/>
      <c r="AH92" s="370"/>
      <c r="AI92" s="370"/>
      <c r="AJ92" s="370"/>
      <c r="AK92" s="370"/>
      <c r="AL92" s="370">
        <f>M92*Q92/1000000</f>
        <v>0.28499999999999998</v>
      </c>
      <c r="AM92" s="370"/>
      <c r="AN92" s="370"/>
      <c r="AO92" s="370"/>
    </row>
    <row r="93" spans="1:41">
      <c r="A93" s="370" t="s">
        <v>1160</v>
      </c>
      <c r="B93" s="370"/>
      <c r="C93" s="370" t="s">
        <v>1161</v>
      </c>
      <c r="D93" s="369" t="s">
        <v>970</v>
      </c>
      <c r="E93" s="370" t="s">
        <v>858</v>
      </c>
      <c r="F93" s="369" t="s">
        <v>971</v>
      </c>
      <c r="G93" s="370" t="s">
        <v>41</v>
      </c>
      <c r="H93" s="370" t="s">
        <v>972</v>
      </c>
      <c r="I93" s="370" t="s">
        <v>973</v>
      </c>
      <c r="J93" s="370" t="s">
        <v>974</v>
      </c>
      <c r="K93" s="370">
        <v>83201</v>
      </c>
      <c r="L93" s="370" t="s">
        <v>975</v>
      </c>
      <c r="M93" s="370">
        <v>475</v>
      </c>
      <c r="N93" s="370" t="s">
        <v>48</v>
      </c>
      <c r="O93" s="370">
        <v>12005833</v>
      </c>
      <c r="P93" s="371">
        <v>0.15</v>
      </c>
      <c r="Q93" s="370">
        <v>600</v>
      </c>
      <c r="R93" s="370">
        <v>20</v>
      </c>
      <c r="S93" s="370"/>
      <c r="T93" s="370"/>
      <c r="U93" s="370"/>
      <c r="V93" s="380">
        <v>44664</v>
      </c>
      <c r="W93" s="380">
        <v>44664</v>
      </c>
      <c r="X93" s="380">
        <v>44669</v>
      </c>
      <c r="Y93" s="380">
        <v>44669</v>
      </c>
      <c r="Z93" s="370" t="s">
        <v>35</v>
      </c>
      <c r="AA93" s="370"/>
      <c r="AB93" s="370"/>
      <c r="AC93" s="370"/>
      <c r="AD93" s="370" t="s">
        <v>1159</v>
      </c>
      <c r="AE93" s="370"/>
      <c r="AF93" s="370"/>
      <c r="AG93" s="370"/>
      <c r="AH93" s="370"/>
      <c r="AI93" s="370"/>
      <c r="AJ93" s="370"/>
      <c r="AK93" s="370"/>
      <c r="AL93" s="370">
        <f>M93*Q93/1000000</f>
        <v>0.28499999999999998</v>
      </c>
      <c r="AM93" s="370"/>
      <c r="AN93" s="370"/>
      <c r="AO93" s="370"/>
    </row>
    <row r="94" spans="1:41">
      <c r="A94" s="370" t="s">
        <v>1162</v>
      </c>
      <c r="B94" s="370"/>
      <c r="C94" s="370" t="s">
        <v>1161</v>
      </c>
      <c r="D94" s="369" t="s">
        <v>970</v>
      </c>
      <c r="E94" s="370" t="s">
        <v>858</v>
      </c>
      <c r="F94" s="369" t="s">
        <v>971</v>
      </c>
      <c r="G94" s="370" t="s">
        <v>41</v>
      </c>
      <c r="H94" s="370" t="s">
        <v>972</v>
      </c>
      <c r="I94" s="370" t="s">
        <v>973</v>
      </c>
      <c r="J94" s="370" t="s">
        <v>974</v>
      </c>
      <c r="K94" s="370">
        <v>83201</v>
      </c>
      <c r="L94" s="370" t="s">
        <v>975</v>
      </c>
      <c r="M94" s="370">
        <v>475</v>
      </c>
      <c r="N94" s="370" t="s">
        <v>48</v>
      </c>
      <c r="O94" s="370">
        <v>12005833</v>
      </c>
      <c r="P94" s="371">
        <v>0.15</v>
      </c>
      <c r="Q94" s="370">
        <v>600</v>
      </c>
      <c r="R94" s="370">
        <v>20</v>
      </c>
      <c r="S94" s="370"/>
      <c r="T94" s="370"/>
      <c r="U94" s="370"/>
      <c r="V94" s="380">
        <v>44664</v>
      </c>
      <c r="W94" s="380">
        <v>44664</v>
      </c>
      <c r="X94" s="380">
        <v>44669</v>
      </c>
      <c r="Y94" s="380">
        <v>44669</v>
      </c>
      <c r="Z94" s="370" t="s">
        <v>35</v>
      </c>
      <c r="AA94" s="370"/>
      <c r="AB94" s="370"/>
      <c r="AC94" s="370"/>
      <c r="AD94" s="370" t="s">
        <v>1159</v>
      </c>
      <c r="AE94" s="370"/>
      <c r="AF94" s="370"/>
      <c r="AG94" s="370"/>
      <c r="AH94" s="370"/>
      <c r="AI94" s="370"/>
      <c r="AJ94" s="370"/>
      <c r="AK94" s="370"/>
      <c r="AL94" s="370">
        <f>M94*Q94/1000000</f>
        <v>0.28499999999999998</v>
      </c>
      <c r="AM94" s="370"/>
      <c r="AN94" s="370"/>
      <c r="AO94" s="370"/>
    </row>
    <row r="95" spans="1:41">
      <c r="A95" s="370" t="s">
        <v>1163</v>
      </c>
      <c r="B95" s="370"/>
      <c r="C95" s="370" t="s">
        <v>1161</v>
      </c>
      <c r="D95" s="369" t="s">
        <v>970</v>
      </c>
      <c r="E95" s="370" t="s">
        <v>858</v>
      </c>
      <c r="F95" s="369" t="s">
        <v>971</v>
      </c>
      <c r="G95" s="370" t="s">
        <v>41</v>
      </c>
      <c r="H95" s="370" t="s">
        <v>972</v>
      </c>
      <c r="I95" s="370" t="s">
        <v>973</v>
      </c>
      <c r="J95" s="370" t="s">
        <v>974</v>
      </c>
      <c r="K95" s="370">
        <v>83201</v>
      </c>
      <c r="L95" s="370" t="s">
        <v>975</v>
      </c>
      <c r="M95" s="370">
        <v>475</v>
      </c>
      <c r="N95" s="370" t="s">
        <v>48</v>
      </c>
      <c r="O95" s="370">
        <v>12005833</v>
      </c>
      <c r="P95" s="371">
        <v>0.15</v>
      </c>
      <c r="Q95" s="370">
        <v>600</v>
      </c>
      <c r="R95" s="370">
        <v>20</v>
      </c>
      <c r="S95" s="370"/>
      <c r="T95" s="370"/>
      <c r="U95" s="370"/>
      <c r="V95" s="380">
        <v>44664</v>
      </c>
      <c r="W95" s="380">
        <v>44664</v>
      </c>
      <c r="X95" s="380">
        <v>44669</v>
      </c>
      <c r="Y95" s="380">
        <v>44669</v>
      </c>
      <c r="Z95" s="370" t="s">
        <v>35</v>
      </c>
      <c r="AA95" s="370"/>
      <c r="AB95" s="370"/>
      <c r="AC95" s="370"/>
      <c r="AD95" s="370" t="s">
        <v>1159</v>
      </c>
      <c r="AE95" s="370"/>
      <c r="AF95" s="370"/>
      <c r="AG95" s="370"/>
      <c r="AH95" s="370"/>
      <c r="AI95" s="370"/>
      <c r="AJ95" s="370"/>
      <c r="AK95" s="370"/>
      <c r="AL95" s="370">
        <f>M95*Q95/1000000</f>
        <v>0.28499999999999998</v>
      </c>
      <c r="AM95" s="370"/>
      <c r="AN95" s="370"/>
      <c r="AO95" s="370"/>
    </row>
    <row r="96" spans="1:41">
      <c r="A96" s="370" t="s">
        <v>1164</v>
      </c>
      <c r="B96" s="370"/>
      <c r="C96" s="370" t="s">
        <v>1161</v>
      </c>
      <c r="D96" s="369" t="s">
        <v>970</v>
      </c>
      <c r="E96" s="370" t="s">
        <v>858</v>
      </c>
      <c r="F96" s="369" t="s">
        <v>971</v>
      </c>
      <c r="G96" s="370" t="s">
        <v>41</v>
      </c>
      <c r="H96" s="370" t="s">
        <v>972</v>
      </c>
      <c r="I96" s="370" t="s">
        <v>973</v>
      </c>
      <c r="J96" s="370" t="s">
        <v>974</v>
      </c>
      <c r="K96" s="370">
        <v>83201</v>
      </c>
      <c r="L96" s="370" t="s">
        <v>975</v>
      </c>
      <c r="M96" s="370">
        <v>475</v>
      </c>
      <c r="N96" s="370" t="s">
        <v>48</v>
      </c>
      <c r="O96" s="370">
        <v>12005833</v>
      </c>
      <c r="P96" s="371">
        <v>0.15</v>
      </c>
      <c r="Q96" s="370">
        <v>600</v>
      </c>
      <c r="R96" s="370">
        <v>20</v>
      </c>
      <c r="S96" s="370"/>
      <c r="T96" s="370"/>
      <c r="U96" s="370"/>
      <c r="V96" s="380">
        <v>44664</v>
      </c>
      <c r="W96" s="380">
        <v>44664</v>
      </c>
      <c r="X96" s="380">
        <v>44669</v>
      </c>
      <c r="Y96" s="380">
        <v>44669</v>
      </c>
      <c r="Z96" s="370" t="s">
        <v>35</v>
      </c>
      <c r="AA96" s="370"/>
      <c r="AB96" s="370"/>
      <c r="AC96" s="370"/>
      <c r="AD96" s="370" t="s">
        <v>1159</v>
      </c>
      <c r="AE96" s="370"/>
      <c r="AF96" s="370"/>
      <c r="AG96" s="370"/>
      <c r="AH96" s="370"/>
      <c r="AI96" s="370"/>
      <c r="AJ96" s="370"/>
      <c r="AK96" s="370"/>
      <c r="AL96" s="370">
        <f>M96*Q96/1000000</f>
        <v>0.28499999999999998</v>
      </c>
      <c r="AM96" s="370"/>
      <c r="AN96" s="370"/>
      <c r="AO96" s="370"/>
    </row>
    <row r="97" spans="1:41">
      <c r="A97" s="370" t="s">
        <v>1165</v>
      </c>
      <c r="B97" s="370"/>
      <c r="C97" s="370" t="s">
        <v>1158</v>
      </c>
      <c r="D97" s="369" t="s">
        <v>970</v>
      </c>
      <c r="E97" s="370" t="s">
        <v>858</v>
      </c>
      <c r="F97" s="369" t="s">
        <v>971</v>
      </c>
      <c r="G97" s="370" t="s">
        <v>41</v>
      </c>
      <c r="H97" s="370" t="s">
        <v>972</v>
      </c>
      <c r="I97" s="370" t="s">
        <v>973</v>
      </c>
      <c r="J97" s="370" t="s">
        <v>974</v>
      </c>
      <c r="K97" s="370">
        <v>83201</v>
      </c>
      <c r="L97" s="370" t="s">
        <v>975</v>
      </c>
      <c r="M97" s="370">
        <v>475</v>
      </c>
      <c r="N97" s="370" t="s">
        <v>48</v>
      </c>
      <c r="O97" s="370">
        <v>12005833</v>
      </c>
      <c r="P97" s="371">
        <v>0.15</v>
      </c>
      <c r="Q97" s="370">
        <v>600</v>
      </c>
      <c r="R97" s="370">
        <v>20</v>
      </c>
      <c r="S97" s="370"/>
      <c r="T97" s="370"/>
      <c r="U97" s="370"/>
      <c r="V97" s="380">
        <v>44664</v>
      </c>
      <c r="W97" s="380">
        <v>44664</v>
      </c>
      <c r="X97" s="380">
        <v>44669</v>
      </c>
      <c r="Y97" s="380">
        <v>44669</v>
      </c>
      <c r="Z97" s="370" t="s">
        <v>35</v>
      </c>
      <c r="AA97" s="370"/>
      <c r="AB97" s="370"/>
      <c r="AC97" s="370"/>
      <c r="AD97" s="370" t="s">
        <v>1159</v>
      </c>
      <c r="AE97" s="370"/>
      <c r="AF97" s="370"/>
      <c r="AG97" s="370"/>
      <c r="AH97" s="370"/>
      <c r="AI97" s="370"/>
      <c r="AJ97" s="370"/>
      <c r="AK97" s="370"/>
      <c r="AL97" s="370">
        <f>M97*Q97/1000000</f>
        <v>0.28499999999999998</v>
      </c>
      <c r="AM97" s="370"/>
      <c r="AN97" s="370"/>
      <c r="AO97" s="370"/>
    </row>
    <row r="98" spans="1:41">
      <c r="A98" s="370" t="s">
        <v>1166</v>
      </c>
      <c r="B98" s="370"/>
      <c r="C98" s="370" t="s">
        <v>1158</v>
      </c>
      <c r="D98" s="369" t="s">
        <v>970</v>
      </c>
      <c r="E98" s="370" t="s">
        <v>858</v>
      </c>
      <c r="F98" s="369" t="s">
        <v>971</v>
      </c>
      <c r="G98" s="370" t="s">
        <v>41</v>
      </c>
      <c r="H98" s="370" t="s">
        <v>972</v>
      </c>
      <c r="I98" s="370" t="s">
        <v>973</v>
      </c>
      <c r="J98" s="370" t="s">
        <v>974</v>
      </c>
      <c r="K98" s="370">
        <v>83201</v>
      </c>
      <c r="L98" s="370" t="s">
        <v>975</v>
      </c>
      <c r="M98" s="370">
        <v>475</v>
      </c>
      <c r="N98" s="370" t="s">
        <v>48</v>
      </c>
      <c r="O98" s="370">
        <v>12005833</v>
      </c>
      <c r="P98" s="371">
        <v>0.15</v>
      </c>
      <c r="Q98" s="370">
        <v>600</v>
      </c>
      <c r="R98" s="370">
        <v>20</v>
      </c>
      <c r="S98" s="370"/>
      <c r="T98" s="370"/>
      <c r="U98" s="370"/>
      <c r="V98" s="380">
        <v>44664</v>
      </c>
      <c r="W98" s="380">
        <v>44664</v>
      </c>
      <c r="X98" s="380">
        <v>44669</v>
      </c>
      <c r="Y98" s="380">
        <v>44669</v>
      </c>
      <c r="Z98" s="370" t="s">
        <v>35</v>
      </c>
      <c r="AA98" s="370"/>
      <c r="AB98" s="370"/>
      <c r="AC98" s="370"/>
      <c r="AD98" s="370" t="s">
        <v>1159</v>
      </c>
      <c r="AE98" s="370"/>
      <c r="AF98" s="370"/>
      <c r="AG98" s="370"/>
      <c r="AH98" s="370"/>
      <c r="AI98" s="370"/>
      <c r="AJ98" s="370"/>
      <c r="AK98" s="370"/>
      <c r="AL98" s="370">
        <f>M98*Q98/1000000</f>
        <v>0.28499999999999998</v>
      </c>
      <c r="AM98" s="370"/>
      <c r="AN98" s="370"/>
      <c r="AO98" s="370"/>
    </row>
    <row r="99" spans="1:41">
      <c r="A99" s="370" t="s">
        <v>1167</v>
      </c>
      <c r="B99" s="370"/>
      <c r="C99" s="370" t="s">
        <v>1158</v>
      </c>
      <c r="D99" s="369" t="s">
        <v>970</v>
      </c>
      <c r="E99" s="370" t="s">
        <v>858</v>
      </c>
      <c r="F99" s="369" t="s">
        <v>971</v>
      </c>
      <c r="G99" s="370" t="s">
        <v>41</v>
      </c>
      <c r="H99" s="370" t="s">
        <v>972</v>
      </c>
      <c r="I99" s="370" t="s">
        <v>973</v>
      </c>
      <c r="J99" s="370" t="s">
        <v>974</v>
      </c>
      <c r="K99" s="370">
        <v>83201</v>
      </c>
      <c r="L99" s="370" t="s">
        <v>975</v>
      </c>
      <c r="M99" s="370">
        <v>475</v>
      </c>
      <c r="N99" s="370" t="s">
        <v>48</v>
      </c>
      <c r="O99" s="370">
        <v>12005833</v>
      </c>
      <c r="P99" s="371">
        <v>0.15</v>
      </c>
      <c r="Q99" s="370">
        <v>600</v>
      </c>
      <c r="R99" s="370">
        <v>20</v>
      </c>
      <c r="S99" s="370"/>
      <c r="T99" s="370"/>
      <c r="U99" s="370"/>
      <c r="V99" s="380">
        <v>44664</v>
      </c>
      <c r="W99" s="380">
        <v>44664</v>
      </c>
      <c r="X99" s="380">
        <v>44669</v>
      </c>
      <c r="Y99" s="380">
        <v>44669</v>
      </c>
      <c r="Z99" s="370" t="s">
        <v>35</v>
      </c>
      <c r="AA99" s="370"/>
      <c r="AB99" s="370"/>
      <c r="AC99" s="370"/>
      <c r="AD99" s="370" t="s">
        <v>1159</v>
      </c>
      <c r="AE99" s="370"/>
      <c r="AF99" s="370"/>
      <c r="AG99" s="370"/>
      <c r="AH99" s="370"/>
      <c r="AI99" s="370"/>
      <c r="AJ99" s="370"/>
      <c r="AK99" s="370"/>
      <c r="AL99" s="370">
        <f>M99*Q99/1000000</f>
        <v>0.28499999999999998</v>
      </c>
      <c r="AM99" s="370"/>
      <c r="AN99" s="370"/>
      <c r="AO99" s="370"/>
    </row>
    <row r="100" spans="1:41">
      <c r="A100" s="370" t="s">
        <v>1168</v>
      </c>
      <c r="B100" s="370"/>
      <c r="C100" s="370" t="s">
        <v>1158</v>
      </c>
      <c r="D100" s="369" t="s">
        <v>970</v>
      </c>
      <c r="E100" s="370" t="s">
        <v>858</v>
      </c>
      <c r="F100" s="369" t="s">
        <v>971</v>
      </c>
      <c r="G100" s="370" t="s">
        <v>41</v>
      </c>
      <c r="H100" s="370" t="s">
        <v>972</v>
      </c>
      <c r="I100" s="370" t="s">
        <v>973</v>
      </c>
      <c r="J100" s="370" t="s">
        <v>974</v>
      </c>
      <c r="K100" s="370">
        <v>83201</v>
      </c>
      <c r="L100" s="370" t="s">
        <v>975</v>
      </c>
      <c r="M100" s="370">
        <v>475</v>
      </c>
      <c r="N100" s="370" t="s">
        <v>48</v>
      </c>
      <c r="O100" s="370">
        <v>12005833</v>
      </c>
      <c r="P100" s="371">
        <v>0.15</v>
      </c>
      <c r="Q100" s="370">
        <v>600</v>
      </c>
      <c r="R100" s="370">
        <v>20</v>
      </c>
      <c r="S100" s="370"/>
      <c r="T100" s="370"/>
      <c r="U100" s="370"/>
      <c r="V100" s="380">
        <v>44664</v>
      </c>
      <c r="W100" s="380">
        <v>44664</v>
      </c>
      <c r="X100" s="380">
        <v>44669</v>
      </c>
      <c r="Y100" s="380">
        <v>44669</v>
      </c>
      <c r="Z100" s="370" t="s">
        <v>35</v>
      </c>
      <c r="AA100" s="370"/>
      <c r="AB100" s="370"/>
      <c r="AC100" s="370"/>
      <c r="AD100" s="370" t="s">
        <v>1159</v>
      </c>
      <c r="AE100" s="370"/>
      <c r="AF100" s="370"/>
      <c r="AG100" s="370"/>
      <c r="AH100" s="370"/>
      <c r="AI100" s="370"/>
      <c r="AJ100" s="370"/>
      <c r="AK100" s="370"/>
      <c r="AL100" s="370">
        <f>M100*Q100/1000000</f>
        <v>0.28499999999999998</v>
      </c>
      <c r="AM100" s="370"/>
      <c r="AN100" s="370"/>
      <c r="AO100" s="370"/>
    </row>
    <row r="101" spans="1:41">
      <c r="A101" s="370" t="s">
        <v>1169</v>
      </c>
      <c r="B101" s="639"/>
      <c r="C101" s="370" t="s">
        <v>1158</v>
      </c>
      <c r="D101" s="639" t="s">
        <v>970</v>
      </c>
      <c r="E101" s="639" t="s">
        <v>858</v>
      </c>
      <c r="F101" s="639" t="s">
        <v>971</v>
      </c>
      <c r="G101" s="639" t="s">
        <v>41</v>
      </c>
      <c r="H101" s="639" t="s">
        <v>972</v>
      </c>
      <c r="I101" s="639" t="s">
        <v>973</v>
      </c>
      <c r="J101" s="639" t="s">
        <v>974</v>
      </c>
      <c r="K101" s="639">
        <v>83201</v>
      </c>
      <c r="L101" s="639" t="s">
        <v>975</v>
      </c>
      <c r="M101" s="639">
        <v>475</v>
      </c>
      <c r="N101" s="639" t="s">
        <v>48</v>
      </c>
      <c r="O101" s="639">
        <v>12005833</v>
      </c>
      <c r="P101" s="640">
        <v>0.15</v>
      </c>
      <c r="Q101" s="639">
        <v>600</v>
      </c>
      <c r="R101" s="639">
        <v>20</v>
      </c>
      <c r="S101" s="639"/>
      <c r="T101" s="639"/>
      <c r="U101" s="639"/>
      <c r="V101" s="641">
        <v>44664</v>
      </c>
      <c r="W101" s="641">
        <v>44664</v>
      </c>
      <c r="X101" s="380">
        <v>44669</v>
      </c>
      <c r="Y101" s="639"/>
      <c r="Z101" s="639" t="s">
        <v>35</v>
      </c>
      <c r="AA101" s="639"/>
      <c r="AB101" s="639"/>
      <c r="AC101" s="639"/>
      <c r="AD101" s="639" t="s">
        <v>1159</v>
      </c>
      <c r="AE101" s="639"/>
      <c r="AF101" s="639"/>
      <c r="AG101" s="639"/>
      <c r="AH101" s="639"/>
      <c r="AI101" s="639"/>
      <c r="AJ101" s="639"/>
      <c r="AK101" s="639"/>
      <c r="AL101" s="370">
        <f>M101*Q101/1000000</f>
        <v>0.28499999999999998</v>
      </c>
      <c r="AM101" s="639"/>
      <c r="AN101" s="639"/>
      <c r="AO101" s="639"/>
    </row>
    <row r="102" spans="1:41">
      <c r="A102" s="370" t="s">
        <v>1170</v>
      </c>
      <c r="B102" s="370"/>
      <c r="C102" s="370" t="s">
        <v>1161</v>
      </c>
      <c r="D102" s="369" t="s">
        <v>970</v>
      </c>
      <c r="E102" s="370" t="s">
        <v>858</v>
      </c>
      <c r="F102" s="369" t="s">
        <v>971</v>
      </c>
      <c r="G102" s="370" t="s">
        <v>41</v>
      </c>
      <c r="H102" s="370" t="s">
        <v>972</v>
      </c>
      <c r="I102" s="370" t="s">
        <v>973</v>
      </c>
      <c r="J102" s="370" t="s">
        <v>974</v>
      </c>
      <c r="K102" s="370">
        <v>83201</v>
      </c>
      <c r="L102" s="370" t="s">
        <v>975</v>
      </c>
      <c r="M102" s="370">
        <v>475</v>
      </c>
      <c r="N102" s="370" t="s">
        <v>48</v>
      </c>
      <c r="O102" s="370">
        <v>12005833</v>
      </c>
      <c r="P102" s="371">
        <v>0.15</v>
      </c>
      <c r="Q102" s="370">
        <v>600</v>
      </c>
      <c r="R102" s="370">
        <v>20</v>
      </c>
      <c r="S102" s="370"/>
      <c r="T102" s="370"/>
      <c r="U102" s="370"/>
      <c r="V102" s="380">
        <v>44665</v>
      </c>
      <c r="W102" s="380">
        <v>44665</v>
      </c>
      <c r="X102" s="380">
        <v>44670</v>
      </c>
      <c r="Y102" s="380">
        <v>44669</v>
      </c>
      <c r="Z102" s="370" t="s">
        <v>35</v>
      </c>
      <c r="AA102" s="370"/>
      <c r="AB102" s="370"/>
      <c r="AC102" s="370"/>
      <c r="AD102" s="370" t="s">
        <v>1159</v>
      </c>
      <c r="AE102" s="370"/>
      <c r="AF102" s="370"/>
      <c r="AG102" s="370"/>
      <c r="AH102" s="370"/>
      <c r="AI102" s="370"/>
      <c r="AJ102" s="370"/>
      <c r="AK102" s="370"/>
      <c r="AL102" s="370">
        <f>M102*Q102/1000000</f>
        <v>0.28499999999999998</v>
      </c>
      <c r="AM102" s="370"/>
      <c r="AN102" s="370"/>
      <c r="AO102" s="370"/>
    </row>
    <row r="103" spans="1:41">
      <c r="A103" s="370" t="s">
        <v>1171</v>
      </c>
      <c r="B103" s="370"/>
      <c r="C103" s="370" t="s">
        <v>1161</v>
      </c>
      <c r="D103" s="369" t="s">
        <v>970</v>
      </c>
      <c r="E103" s="370" t="s">
        <v>858</v>
      </c>
      <c r="F103" s="369" t="s">
        <v>971</v>
      </c>
      <c r="G103" s="370" t="s">
        <v>41</v>
      </c>
      <c r="H103" s="370" t="s">
        <v>972</v>
      </c>
      <c r="I103" s="370" t="s">
        <v>973</v>
      </c>
      <c r="J103" s="370" t="s">
        <v>974</v>
      </c>
      <c r="K103" s="370">
        <v>83201</v>
      </c>
      <c r="L103" s="370" t="s">
        <v>975</v>
      </c>
      <c r="M103" s="370">
        <v>475</v>
      </c>
      <c r="N103" s="370" t="s">
        <v>48</v>
      </c>
      <c r="O103" s="370">
        <v>12005833</v>
      </c>
      <c r="P103" s="371">
        <v>0.15</v>
      </c>
      <c r="Q103" s="370">
        <v>600</v>
      </c>
      <c r="R103" s="370">
        <v>20</v>
      </c>
      <c r="S103" s="370"/>
      <c r="T103" s="370"/>
      <c r="U103" s="370"/>
      <c r="V103" s="380">
        <v>44665</v>
      </c>
      <c r="W103" s="380">
        <v>44665</v>
      </c>
      <c r="X103" s="380">
        <v>44670</v>
      </c>
      <c r="Y103" s="380">
        <v>44670</v>
      </c>
      <c r="Z103" s="370" t="s">
        <v>35</v>
      </c>
      <c r="AA103" s="370"/>
      <c r="AB103" s="370"/>
      <c r="AC103" s="370"/>
      <c r="AD103" s="370" t="s">
        <v>1159</v>
      </c>
      <c r="AE103" s="370"/>
      <c r="AF103" s="370"/>
      <c r="AG103" s="370"/>
      <c r="AH103" s="370"/>
      <c r="AI103" s="370"/>
      <c r="AJ103" s="370"/>
      <c r="AK103" s="370"/>
      <c r="AL103" s="370">
        <f>M103*Q103/1000000</f>
        <v>0.28499999999999998</v>
      </c>
      <c r="AM103" s="370"/>
      <c r="AN103" s="370"/>
      <c r="AO103" s="370"/>
    </row>
    <row r="104" spans="1:41">
      <c r="A104" s="370" t="s">
        <v>1172</v>
      </c>
      <c r="B104" s="370"/>
      <c r="C104" s="370" t="s">
        <v>1161</v>
      </c>
      <c r="D104" s="369" t="s">
        <v>970</v>
      </c>
      <c r="E104" s="370" t="s">
        <v>858</v>
      </c>
      <c r="F104" s="369" t="s">
        <v>971</v>
      </c>
      <c r="G104" s="370" t="s">
        <v>41</v>
      </c>
      <c r="H104" s="370" t="s">
        <v>972</v>
      </c>
      <c r="I104" s="370" t="s">
        <v>973</v>
      </c>
      <c r="J104" s="370" t="s">
        <v>974</v>
      </c>
      <c r="K104" s="370">
        <v>83201</v>
      </c>
      <c r="L104" s="370" t="s">
        <v>975</v>
      </c>
      <c r="M104" s="370">
        <v>475</v>
      </c>
      <c r="N104" s="370" t="s">
        <v>48</v>
      </c>
      <c r="O104" s="370">
        <v>12005833</v>
      </c>
      <c r="P104" s="371">
        <v>0.15</v>
      </c>
      <c r="Q104" s="370">
        <v>600</v>
      </c>
      <c r="R104" s="370">
        <v>20</v>
      </c>
      <c r="S104" s="370"/>
      <c r="T104" s="370"/>
      <c r="U104" s="370"/>
      <c r="V104" s="380">
        <v>44665</v>
      </c>
      <c r="W104" s="380">
        <v>44665</v>
      </c>
      <c r="X104" s="380">
        <v>44670</v>
      </c>
      <c r="Y104" s="380">
        <v>44670</v>
      </c>
      <c r="Z104" s="370" t="s">
        <v>35</v>
      </c>
      <c r="AA104" s="370"/>
      <c r="AB104" s="370"/>
      <c r="AC104" s="370"/>
      <c r="AD104" s="370" t="s">
        <v>1159</v>
      </c>
      <c r="AE104" s="370"/>
      <c r="AF104" s="370"/>
      <c r="AG104" s="370"/>
      <c r="AH104" s="370"/>
      <c r="AI104" s="370"/>
      <c r="AJ104" s="370"/>
      <c r="AK104" s="370"/>
      <c r="AL104" s="370">
        <f>M104*Q104/1000000</f>
        <v>0.28499999999999998</v>
      </c>
      <c r="AM104" s="370"/>
      <c r="AN104" s="370"/>
      <c r="AO104" s="370"/>
    </row>
    <row r="105" spans="1:41">
      <c r="A105" s="370" t="s">
        <v>1173</v>
      </c>
      <c r="B105" s="370"/>
      <c r="C105" s="370" t="s">
        <v>1161</v>
      </c>
      <c r="D105" s="369" t="s">
        <v>970</v>
      </c>
      <c r="E105" s="370" t="s">
        <v>858</v>
      </c>
      <c r="F105" s="369" t="s">
        <v>971</v>
      </c>
      <c r="G105" s="370" t="s">
        <v>41</v>
      </c>
      <c r="H105" s="370" t="s">
        <v>972</v>
      </c>
      <c r="I105" s="370" t="s">
        <v>973</v>
      </c>
      <c r="J105" s="370" t="s">
        <v>974</v>
      </c>
      <c r="K105" s="370">
        <v>83201</v>
      </c>
      <c r="L105" s="370" t="s">
        <v>975</v>
      </c>
      <c r="M105" s="370">
        <v>475</v>
      </c>
      <c r="N105" s="370" t="s">
        <v>48</v>
      </c>
      <c r="O105" s="370">
        <v>12005833</v>
      </c>
      <c r="P105" s="371">
        <v>0.15</v>
      </c>
      <c r="Q105" s="370">
        <v>600</v>
      </c>
      <c r="R105" s="370">
        <v>20</v>
      </c>
      <c r="S105" s="370"/>
      <c r="T105" s="370"/>
      <c r="U105" s="370"/>
      <c r="V105" s="380">
        <v>44665</v>
      </c>
      <c r="W105" s="380">
        <v>44665</v>
      </c>
      <c r="X105" s="380">
        <v>44670</v>
      </c>
      <c r="Y105" s="380">
        <v>44670</v>
      </c>
      <c r="Z105" s="370" t="s">
        <v>35</v>
      </c>
      <c r="AA105" s="370"/>
      <c r="AB105" s="370"/>
      <c r="AC105" s="370"/>
      <c r="AD105" s="370" t="s">
        <v>1159</v>
      </c>
      <c r="AE105" s="370"/>
      <c r="AF105" s="370"/>
      <c r="AG105" s="370"/>
      <c r="AH105" s="370"/>
      <c r="AI105" s="370"/>
      <c r="AJ105" s="370"/>
      <c r="AK105" s="370"/>
      <c r="AL105" s="370">
        <f>M105*Q105/1000000</f>
        <v>0.28499999999999998</v>
      </c>
      <c r="AM105" s="370"/>
      <c r="AN105" s="370"/>
      <c r="AO105" s="370"/>
    </row>
    <row r="106" spans="1:41">
      <c r="A106" s="370" t="s">
        <v>1174</v>
      </c>
      <c r="B106" s="370"/>
      <c r="C106" s="370" t="s">
        <v>1161</v>
      </c>
      <c r="D106" s="369" t="s">
        <v>970</v>
      </c>
      <c r="E106" s="370" t="s">
        <v>858</v>
      </c>
      <c r="F106" s="369" t="s">
        <v>971</v>
      </c>
      <c r="G106" s="370" t="s">
        <v>41</v>
      </c>
      <c r="H106" s="370" t="s">
        <v>972</v>
      </c>
      <c r="I106" s="370" t="s">
        <v>973</v>
      </c>
      <c r="J106" s="370" t="s">
        <v>974</v>
      </c>
      <c r="K106" s="370">
        <v>83201</v>
      </c>
      <c r="L106" s="370" t="s">
        <v>975</v>
      </c>
      <c r="M106" s="370">
        <v>475</v>
      </c>
      <c r="N106" s="370" t="s">
        <v>48</v>
      </c>
      <c r="O106" s="370">
        <v>12005833</v>
      </c>
      <c r="P106" s="371">
        <v>0.15</v>
      </c>
      <c r="Q106" s="370">
        <v>600</v>
      </c>
      <c r="R106" s="370">
        <v>20</v>
      </c>
      <c r="S106" s="370"/>
      <c r="T106" s="370"/>
      <c r="U106" s="370"/>
      <c r="V106" s="380">
        <v>44665</v>
      </c>
      <c r="W106" s="380">
        <v>44665</v>
      </c>
      <c r="X106" s="380">
        <v>44670</v>
      </c>
      <c r="Y106" s="380">
        <v>44670</v>
      </c>
      <c r="Z106" s="370" t="s">
        <v>35</v>
      </c>
      <c r="AA106" s="370"/>
      <c r="AB106" s="370"/>
      <c r="AC106" s="370"/>
      <c r="AD106" s="370" t="s">
        <v>1159</v>
      </c>
      <c r="AE106" s="370"/>
      <c r="AF106" s="370"/>
      <c r="AG106" s="370"/>
      <c r="AH106" s="370"/>
      <c r="AI106" s="370"/>
      <c r="AJ106" s="370"/>
      <c r="AK106" s="370"/>
      <c r="AL106" s="370">
        <f>M106*Q106/1000000</f>
        <v>0.28499999999999998</v>
      </c>
      <c r="AM106" s="370"/>
      <c r="AN106" s="370"/>
      <c r="AO106" s="370"/>
    </row>
    <row r="107" spans="1:41">
      <c r="A107" s="370" t="s">
        <v>1175</v>
      </c>
      <c r="B107" s="370"/>
      <c r="C107" s="370" t="s">
        <v>1161</v>
      </c>
      <c r="D107" s="369" t="s">
        <v>970</v>
      </c>
      <c r="E107" s="370" t="s">
        <v>858</v>
      </c>
      <c r="F107" s="369" t="s">
        <v>971</v>
      </c>
      <c r="G107" s="370" t="s">
        <v>41</v>
      </c>
      <c r="H107" s="370" t="s">
        <v>972</v>
      </c>
      <c r="I107" s="370" t="s">
        <v>973</v>
      </c>
      <c r="J107" s="370" t="s">
        <v>974</v>
      </c>
      <c r="K107" s="370">
        <v>83201</v>
      </c>
      <c r="L107" s="370" t="s">
        <v>975</v>
      </c>
      <c r="M107" s="370">
        <v>475</v>
      </c>
      <c r="N107" s="370" t="s">
        <v>48</v>
      </c>
      <c r="O107" s="370">
        <v>12005833</v>
      </c>
      <c r="P107" s="371">
        <v>0.15</v>
      </c>
      <c r="Q107" s="370">
        <v>600</v>
      </c>
      <c r="R107" s="370">
        <v>20</v>
      </c>
      <c r="S107" s="370"/>
      <c r="T107" s="370"/>
      <c r="U107" s="370"/>
      <c r="V107" s="380">
        <v>44666</v>
      </c>
      <c r="W107" s="380">
        <v>44666</v>
      </c>
      <c r="X107" s="380">
        <v>44669</v>
      </c>
      <c r="Y107" s="380">
        <v>44669</v>
      </c>
      <c r="Z107" s="370" t="s">
        <v>35</v>
      </c>
      <c r="AA107" s="370"/>
      <c r="AB107" s="370"/>
      <c r="AC107" s="370"/>
      <c r="AD107" s="370" t="s">
        <v>1159</v>
      </c>
      <c r="AE107" s="370"/>
      <c r="AF107" s="370"/>
      <c r="AG107" s="370"/>
      <c r="AH107" s="370"/>
      <c r="AI107" s="370"/>
      <c r="AJ107" s="370"/>
      <c r="AK107" s="370"/>
      <c r="AL107" s="370">
        <f>M107*Q107/1000000</f>
        <v>0.28499999999999998</v>
      </c>
      <c r="AM107" s="370"/>
      <c r="AN107" s="370"/>
      <c r="AO107" s="370"/>
    </row>
    <row r="108" spans="1:41">
      <c r="A108" s="898" t="s">
        <v>1176</v>
      </c>
      <c r="B108" s="899"/>
      <c r="C108" s="900" t="s">
        <v>1161</v>
      </c>
      <c r="D108" s="899" t="s">
        <v>970</v>
      </c>
      <c r="E108" s="899" t="s">
        <v>858</v>
      </c>
      <c r="F108" s="899" t="s">
        <v>971</v>
      </c>
      <c r="G108" s="899" t="s">
        <v>41</v>
      </c>
      <c r="H108" s="899" t="s">
        <v>972</v>
      </c>
      <c r="I108" s="899" t="s">
        <v>973</v>
      </c>
      <c r="J108" s="899" t="s">
        <v>974</v>
      </c>
      <c r="K108" s="899">
        <v>83201</v>
      </c>
      <c r="L108" s="899" t="s">
        <v>975</v>
      </c>
      <c r="M108" s="899">
        <v>475</v>
      </c>
      <c r="N108" s="899" t="s">
        <v>48</v>
      </c>
      <c r="O108" s="899">
        <v>12005833</v>
      </c>
      <c r="P108" s="901">
        <v>0.15</v>
      </c>
      <c r="Q108" s="899">
        <v>600</v>
      </c>
      <c r="R108" s="899">
        <v>20</v>
      </c>
      <c r="S108" s="899"/>
      <c r="T108" s="899"/>
      <c r="U108" s="899"/>
      <c r="V108" s="902">
        <v>44672</v>
      </c>
      <c r="W108" s="902">
        <v>44672</v>
      </c>
      <c r="X108" s="903">
        <v>44676</v>
      </c>
      <c r="Y108" s="899"/>
      <c r="Z108" s="899" t="s">
        <v>147</v>
      </c>
      <c r="AA108" s="899"/>
      <c r="AB108" s="899"/>
      <c r="AC108" s="899"/>
      <c r="AD108" s="899" t="s">
        <v>1159</v>
      </c>
      <c r="AE108" s="899"/>
      <c r="AF108" s="899"/>
      <c r="AG108" s="899"/>
      <c r="AH108" s="899"/>
      <c r="AI108" s="899"/>
      <c r="AJ108" s="899"/>
      <c r="AK108" s="899"/>
      <c r="AL108" s="900">
        <f>M108*Q108/1000000</f>
        <v>0.28499999999999998</v>
      </c>
      <c r="AM108" s="899"/>
      <c r="AN108" s="899"/>
      <c r="AO108" s="899"/>
    </row>
    <row r="109" spans="1:41">
      <c r="A109" s="898" t="s">
        <v>1177</v>
      </c>
      <c r="B109" s="899"/>
      <c r="C109" s="900" t="s">
        <v>1161</v>
      </c>
      <c r="D109" s="899" t="s">
        <v>970</v>
      </c>
      <c r="E109" s="899" t="s">
        <v>858</v>
      </c>
      <c r="F109" s="899" t="s">
        <v>971</v>
      </c>
      <c r="G109" s="899" t="s">
        <v>41</v>
      </c>
      <c r="H109" s="899" t="s">
        <v>972</v>
      </c>
      <c r="I109" s="899" t="s">
        <v>973</v>
      </c>
      <c r="J109" s="899" t="s">
        <v>974</v>
      </c>
      <c r="K109" s="899">
        <v>83201</v>
      </c>
      <c r="L109" s="899" t="s">
        <v>975</v>
      </c>
      <c r="M109" s="899">
        <v>475</v>
      </c>
      <c r="N109" s="899" t="s">
        <v>48</v>
      </c>
      <c r="O109" s="899">
        <v>12005833</v>
      </c>
      <c r="P109" s="901">
        <v>0.15</v>
      </c>
      <c r="Q109" s="899">
        <v>600</v>
      </c>
      <c r="R109" s="899">
        <v>20</v>
      </c>
      <c r="S109" s="899"/>
      <c r="T109" s="899"/>
      <c r="U109" s="899"/>
      <c r="V109" s="902">
        <v>44672</v>
      </c>
      <c r="W109" s="902">
        <v>44672</v>
      </c>
      <c r="X109" s="903">
        <v>44676</v>
      </c>
      <c r="Y109" s="899"/>
      <c r="Z109" s="899" t="s">
        <v>147</v>
      </c>
      <c r="AA109" s="899"/>
      <c r="AB109" s="899"/>
      <c r="AC109" s="899"/>
      <c r="AD109" s="899" t="s">
        <v>1159</v>
      </c>
      <c r="AE109" s="899"/>
      <c r="AF109" s="899"/>
      <c r="AG109" s="899"/>
      <c r="AH109" s="899"/>
      <c r="AI109" s="899"/>
      <c r="AJ109" s="899"/>
      <c r="AK109" s="899"/>
      <c r="AL109" s="900">
        <f>M109*Q109/1000000</f>
        <v>0.28499999999999998</v>
      </c>
      <c r="AM109" s="899"/>
      <c r="AN109" s="899"/>
      <c r="AO109" s="899"/>
    </row>
    <row r="110" spans="1:41">
      <c r="A110" s="898" t="s">
        <v>1178</v>
      </c>
      <c r="B110" s="899"/>
      <c r="C110" s="900" t="s">
        <v>1161</v>
      </c>
      <c r="D110" s="899" t="s">
        <v>970</v>
      </c>
      <c r="E110" s="899" t="s">
        <v>858</v>
      </c>
      <c r="F110" s="899" t="s">
        <v>971</v>
      </c>
      <c r="G110" s="899" t="s">
        <v>41</v>
      </c>
      <c r="H110" s="899" t="s">
        <v>972</v>
      </c>
      <c r="I110" s="899" t="s">
        <v>973</v>
      </c>
      <c r="J110" s="899" t="s">
        <v>974</v>
      </c>
      <c r="K110" s="899">
        <v>83201</v>
      </c>
      <c r="L110" s="899" t="s">
        <v>975</v>
      </c>
      <c r="M110" s="899">
        <v>475</v>
      </c>
      <c r="N110" s="899" t="s">
        <v>48</v>
      </c>
      <c r="O110" s="899">
        <v>12005833</v>
      </c>
      <c r="P110" s="901">
        <v>0.15</v>
      </c>
      <c r="Q110" s="899">
        <v>600</v>
      </c>
      <c r="R110" s="899">
        <v>20</v>
      </c>
      <c r="S110" s="899"/>
      <c r="T110" s="899"/>
      <c r="U110" s="899"/>
      <c r="V110" s="902">
        <v>44672</v>
      </c>
      <c r="W110" s="902">
        <v>44672</v>
      </c>
      <c r="X110" s="903">
        <v>44676</v>
      </c>
      <c r="Y110" s="899"/>
      <c r="Z110" s="899" t="s">
        <v>147</v>
      </c>
      <c r="AA110" s="899"/>
      <c r="AB110" s="899"/>
      <c r="AC110" s="899"/>
      <c r="AD110" s="899" t="s">
        <v>1159</v>
      </c>
      <c r="AE110" s="899"/>
      <c r="AF110" s="899"/>
      <c r="AG110" s="899"/>
      <c r="AH110" s="899"/>
      <c r="AI110" s="899"/>
      <c r="AJ110" s="899"/>
      <c r="AK110" s="899"/>
      <c r="AL110" s="900">
        <f>M110*Q110/1000000</f>
        <v>0.28499999999999998</v>
      </c>
      <c r="AM110" s="899"/>
      <c r="AN110" s="899"/>
      <c r="AO110" s="899"/>
    </row>
    <row r="111" spans="1:41">
      <c r="A111" s="898" t="s">
        <v>1179</v>
      </c>
      <c r="B111" s="899"/>
      <c r="C111" s="900" t="s">
        <v>1161</v>
      </c>
      <c r="D111" s="899" t="s">
        <v>970</v>
      </c>
      <c r="E111" s="899" t="s">
        <v>858</v>
      </c>
      <c r="F111" s="899" t="s">
        <v>971</v>
      </c>
      <c r="G111" s="899" t="s">
        <v>41</v>
      </c>
      <c r="H111" s="899" t="s">
        <v>972</v>
      </c>
      <c r="I111" s="899" t="s">
        <v>973</v>
      </c>
      <c r="J111" s="899" t="s">
        <v>974</v>
      </c>
      <c r="K111" s="899">
        <v>83201</v>
      </c>
      <c r="L111" s="899" t="s">
        <v>975</v>
      </c>
      <c r="M111" s="899">
        <v>475</v>
      </c>
      <c r="N111" s="899" t="s">
        <v>48</v>
      </c>
      <c r="O111" s="899">
        <v>12005833</v>
      </c>
      <c r="P111" s="901">
        <v>0.15</v>
      </c>
      <c r="Q111" s="899">
        <v>600</v>
      </c>
      <c r="R111" s="899">
        <v>20</v>
      </c>
      <c r="S111" s="899"/>
      <c r="T111" s="899"/>
      <c r="U111" s="899"/>
      <c r="V111" s="902">
        <v>44672</v>
      </c>
      <c r="W111" s="902">
        <v>44672</v>
      </c>
      <c r="X111" s="903">
        <v>44676</v>
      </c>
      <c r="Y111" s="899"/>
      <c r="Z111" s="899" t="s">
        <v>147</v>
      </c>
      <c r="AA111" s="899"/>
      <c r="AB111" s="899"/>
      <c r="AC111" s="899"/>
      <c r="AD111" s="899" t="s">
        <v>1159</v>
      </c>
      <c r="AE111" s="899"/>
      <c r="AF111" s="899"/>
      <c r="AG111" s="899"/>
      <c r="AH111" s="899"/>
      <c r="AI111" s="899"/>
      <c r="AJ111" s="899"/>
      <c r="AK111" s="899"/>
      <c r="AL111" s="900">
        <f>M111*Q111/1000000</f>
        <v>0.28499999999999998</v>
      </c>
      <c r="AM111" s="899"/>
      <c r="AN111" s="899"/>
      <c r="AO111" s="899"/>
    </row>
    <row r="112" spans="1:41">
      <c r="A112" s="898" t="s">
        <v>1180</v>
      </c>
      <c r="B112" s="899"/>
      <c r="C112" s="900" t="s">
        <v>1161</v>
      </c>
      <c r="D112" s="899" t="s">
        <v>970</v>
      </c>
      <c r="E112" s="899" t="s">
        <v>858</v>
      </c>
      <c r="F112" s="899" t="s">
        <v>971</v>
      </c>
      <c r="G112" s="899" t="s">
        <v>41</v>
      </c>
      <c r="H112" s="899" t="s">
        <v>972</v>
      </c>
      <c r="I112" s="899" t="s">
        <v>973</v>
      </c>
      <c r="J112" s="899" t="s">
        <v>974</v>
      </c>
      <c r="K112" s="899">
        <v>83201</v>
      </c>
      <c r="L112" s="899" t="s">
        <v>975</v>
      </c>
      <c r="M112" s="899">
        <v>475</v>
      </c>
      <c r="N112" s="899" t="s">
        <v>48</v>
      </c>
      <c r="O112" s="899">
        <v>12005833</v>
      </c>
      <c r="P112" s="901">
        <v>0.15</v>
      </c>
      <c r="Q112" s="899">
        <v>600</v>
      </c>
      <c r="R112" s="899">
        <v>20</v>
      </c>
      <c r="S112" s="899"/>
      <c r="T112" s="899"/>
      <c r="U112" s="899"/>
      <c r="V112" s="902">
        <v>44672</v>
      </c>
      <c r="W112" s="902">
        <v>44672</v>
      </c>
      <c r="X112" s="903">
        <v>44676</v>
      </c>
      <c r="Y112" s="899"/>
      <c r="Z112" s="899" t="s">
        <v>147</v>
      </c>
      <c r="AA112" s="899"/>
      <c r="AB112" s="899"/>
      <c r="AC112" s="899"/>
      <c r="AD112" s="899" t="s">
        <v>1159</v>
      </c>
      <c r="AE112" s="899"/>
      <c r="AF112" s="899"/>
      <c r="AG112" s="899"/>
      <c r="AH112" s="899"/>
      <c r="AI112" s="899"/>
      <c r="AJ112" s="899"/>
      <c r="AK112" s="899"/>
      <c r="AL112" s="900">
        <f>M112*Q112/1000000</f>
        <v>0.28499999999999998</v>
      </c>
      <c r="AM112" s="899"/>
      <c r="AN112" s="899"/>
      <c r="AO112" s="899"/>
    </row>
    <row r="113" spans="1:41">
      <c r="A113" s="900" t="s">
        <v>1181</v>
      </c>
      <c r="B113" s="899"/>
      <c r="C113" s="900" t="s">
        <v>1158</v>
      </c>
      <c r="D113" s="899" t="s">
        <v>970</v>
      </c>
      <c r="E113" s="899" t="s">
        <v>858</v>
      </c>
      <c r="F113" s="899" t="s">
        <v>971</v>
      </c>
      <c r="G113" s="899" t="s">
        <v>41</v>
      </c>
      <c r="H113" s="899" t="s">
        <v>972</v>
      </c>
      <c r="I113" s="899" t="s">
        <v>973</v>
      </c>
      <c r="J113" s="899" t="s">
        <v>974</v>
      </c>
      <c r="K113" s="899">
        <v>83201</v>
      </c>
      <c r="L113" s="899" t="s">
        <v>975</v>
      </c>
      <c r="M113" s="899">
        <v>475</v>
      </c>
      <c r="N113" s="899" t="s">
        <v>48</v>
      </c>
      <c r="O113" s="899">
        <v>12005833</v>
      </c>
      <c r="P113" s="901">
        <v>0.15</v>
      </c>
      <c r="Q113" s="899">
        <v>600</v>
      </c>
      <c r="R113" s="899">
        <v>20</v>
      </c>
      <c r="S113" s="899"/>
      <c r="T113" s="899"/>
      <c r="U113" s="899"/>
      <c r="V113" s="902">
        <v>44673</v>
      </c>
      <c r="W113" s="902">
        <v>44673</v>
      </c>
      <c r="X113" s="903">
        <v>44677</v>
      </c>
      <c r="Y113" s="899"/>
      <c r="Z113" s="899" t="s">
        <v>147</v>
      </c>
      <c r="AA113" s="899"/>
      <c r="AB113" s="899"/>
      <c r="AC113" s="899"/>
      <c r="AD113" s="899" t="s">
        <v>1159</v>
      </c>
      <c r="AE113" s="899"/>
      <c r="AF113" s="899"/>
      <c r="AG113" s="899"/>
      <c r="AH113" s="899"/>
      <c r="AI113" s="899"/>
      <c r="AJ113" s="899"/>
      <c r="AK113" s="899"/>
      <c r="AL113" s="900">
        <f>M113*Q113/1000000</f>
        <v>0.28499999999999998</v>
      </c>
      <c r="AM113" s="899"/>
      <c r="AN113" s="899"/>
      <c r="AO113" s="899"/>
    </row>
    <row r="114" spans="1:41">
      <c r="A114" s="898" t="s">
        <v>1182</v>
      </c>
      <c r="B114" s="899"/>
      <c r="C114" s="900" t="s">
        <v>1161</v>
      </c>
      <c r="D114" s="899" t="s">
        <v>970</v>
      </c>
      <c r="E114" s="899" t="s">
        <v>858</v>
      </c>
      <c r="F114" s="899" t="s">
        <v>971</v>
      </c>
      <c r="G114" s="899" t="s">
        <v>41</v>
      </c>
      <c r="H114" s="899" t="s">
        <v>972</v>
      </c>
      <c r="I114" s="899" t="s">
        <v>973</v>
      </c>
      <c r="J114" s="899" t="s">
        <v>974</v>
      </c>
      <c r="K114" s="899">
        <v>83201</v>
      </c>
      <c r="L114" s="899" t="s">
        <v>975</v>
      </c>
      <c r="M114" s="899">
        <v>475</v>
      </c>
      <c r="N114" s="899" t="s">
        <v>48</v>
      </c>
      <c r="O114" s="899">
        <v>12005833</v>
      </c>
      <c r="P114" s="901">
        <v>0.15</v>
      </c>
      <c r="Q114" s="899">
        <v>600</v>
      </c>
      <c r="R114" s="899">
        <v>20</v>
      </c>
      <c r="S114" s="899"/>
      <c r="T114" s="899"/>
      <c r="U114" s="899"/>
      <c r="V114" s="902">
        <v>44673</v>
      </c>
      <c r="W114" s="902">
        <v>44673</v>
      </c>
      <c r="X114" s="903">
        <v>44677</v>
      </c>
      <c r="Y114" s="899"/>
      <c r="Z114" s="899" t="s">
        <v>147</v>
      </c>
      <c r="AA114" s="899"/>
      <c r="AB114" s="899"/>
      <c r="AC114" s="899"/>
      <c r="AD114" s="899" t="s">
        <v>1159</v>
      </c>
      <c r="AE114" s="899"/>
      <c r="AF114" s="899"/>
      <c r="AG114" s="899"/>
      <c r="AH114" s="899"/>
      <c r="AI114" s="899"/>
      <c r="AJ114" s="899"/>
      <c r="AK114" s="899"/>
      <c r="AL114" s="900">
        <f>M114*Q114/1000000</f>
        <v>0.28499999999999998</v>
      </c>
      <c r="AM114" s="899"/>
      <c r="AN114" s="899"/>
      <c r="AO114" s="899"/>
    </row>
    <row r="115" spans="1:41">
      <c r="A115" s="898" t="s">
        <v>1183</v>
      </c>
      <c r="B115" s="899"/>
      <c r="C115" s="900" t="s">
        <v>1161</v>
      </c>
      <c r="D115" s="899" t="s">
        <v>970</v>
      </c>
      <c r="E115" s="899" t="s">
        <v>858</v>
      </c>
      <c r="F115" s="899" t="s">
        <v>971</v>
      </c>
      <c r="G115" s="899" t="s">
        <v>41</v>
      </c>
      <c r="H115" s="899" t="s">
        <v>972</v>
      </c>
      <c r="I115" s="899" t="s">
        <v>973</v>
      </c>
      <c r="J115" s="899" t="s">
        <v>974</v>
      </c>
      <c r="K115" s="899">
        <v>83201</v>
      </c>
      <c r="L115" s="899" t="s">
        <v>975</v>
      </c>
      <c r="M115" s="899">
        <v>475</v>
      </c>
      <c r="N115" s="899" t="s">
        <v>48</v>
      </c>
      <c r="O115" s="899">
        <v>12005833</v>
      </c>
      <c r="P115" s="901">
        <v>0.15</v>
      </c>
      <c r="Q115" s="899">
        <v>600</v>
      </c>
      <c r="R115" s="899">
        <v>20</v>
      </c>
      <c r="S115" s="899"/>
      <c r="T115" s="899"/>
      <c r="U115" s="899"/>
      <c r="V115" s="902">
        <v>44673</v>
      </c>
      <c r="W115" s="902">
        <v>44673</v>
      </c>
      <c r="X115" s="903">
        <v>44677</v>
      </c>
      <c r="Y115" s="899"/>
      <c r="Z115" s="899" t="s">
        <v>147</v>
      </c>
      <c r="AA115" s="899"/>
      <c r="AB115" s="899"/>
      <c r="AC115" s="899"/>
      <c r="AD115" s="899" t="s">
        <v>1159</v>
      </c>
      <c r="AE115" s="899"/>
      <c r="AF115" s="899"/>
      <c r="AG115" s="899"/>
      <c r="AH115" s="899"/>
      <c r="AI115" s="899"/>
      <c r="AJ115" s="899"/>
      <c r="AK115" s="899"/>
      <c r="AL115" s="900">
        <f>M115*Q115/1000000</f>
        <v>0.28499999999999998</v>
      </c>
      <c r="AM115" s="899"/>
      <c r="AN115" s="899"/>
      <c r="AO115" s="899"/>
    </row>
    <row r="116" spans="1:41">
      <c r="A116" s="898" t="s">
        <v>1184</v>
      </c>
      <c r="B116" s="899"/>
      <c r="C116" s="900" t="s">
        <v>1161</v>
      </c>
      <c r="D116" s="899" t="s">
        <v>970</v>
      </c>
      <c r="E116" s="899" t="s">
        <v>858</v>
      </c>
      <c r="F116" s="899" t="s">
        <v>971</v>
      </c>
      <c r="G116" s="899" t="s">
        <v>41</v>
      </c>
      <c r="H116" s="899" t="s">
        <v>972</v>
      </c>
      <c r="I116" s="899" t="s">
        <v>973</v>
      </c>
      <c r="J116" s="899" t="s">
        <v>974</v>
      </c>
      <c r="K116" s="899">
        <v>83201</v>
      </c>
      <c r="L116" s="899" t="s">
        <v>975</v>
      </c>
      <c r="M116" s="899">
        <v>475</v>
      </c>
      <c r="N116" s="899" t="s">
        <v>48</v>
      </c>
      <c r="O116" s="899">
        <v>12005833</v>
      </c>
      <c r="P116" s="901">
        <v>0.15</v>
      </c>
      <c r="Q116" s="899">
        <v>600</v>
      </c>
      <c r="R116" s="899">
        <v>20</v>
      </c>
      <c r="S116" s="899"/>
      <c r="T116" s="899"/>
      <c r="U116" s="899"/>
      <c r="V116" s="902">
        <v>44673</v>
      </c>
      <c r="W116" s="902">
        <v>44673</v>
      </c>
      <c r="X116" s="903">
        <v>44677</v>
      </c>
      <c r="Y116" s="899"/>
      <c r="Z116" s="899" t="s">
        <v>147</v>
      </c>
      <c r="AA116" s="899"/>
      <c r="AB116" s="899"/>
      <c r="AC116" s="899"/>
      <c r="AD116" s="899" t="s">
        <v>1159</v>
      </c>
      <c r="AE116" s="899"/>
      <c r="AF116" s="899"/>
      <c r="AG116" s="899"/>
      <c r="AH116" s="899"/>
      <c r="AI116" s="899"/>
      <c r="AJ116" s="899"/>
      <c r="AK116" s="899"/>
      <c r="AL116" s="900">
        <f>M116*Q116/1000000</f>
        <v>0.28499999999999998</v>
      </c>
      <c r="AM116" s="899"/>
      <c r="AN116" s="899"/>
      <c r="AO116" s="899"/>
    </row>
    <row r="117" spans="1:41">
      <c r="A117" s="898" t="s">
        <v>1185</v>
      </c>
      <c r="B117" s="899"/>
      <c r="C117" s="900" t="s">
        <v>1161</v>
      </c>
      <c r="D117" s="899" t="s">
        <v>970</v>
      </c>
      <c r="E117" s="899" t="s">
        <v>858</v>
      </c>
      <c r="F117" s="899" t="s">
        <v>971</v>
      </c>
      <c r="G117" s="899" t="s">
        <v>41</v>
      </c>
      <c r="H117" s="899" t="s">
        <v>972</v>
      </c>
      <c r="I117" s="899" t="s">
        <v>973</v>
      </c>
      <c r="J117" s="899" t="s">
        <v>974</v>
      </c>
      <c r="K117" s="899">
        <v>83201</v>
      </c>
      <c r="L117" s="899" t="s">
        <v>975</v>
      </c>
      <c r="M117" s="899">
        <v>475</v>
      </c>
      <c r="N117" s="899" t="s">
        <v>48</v>
      </c>
      <c r="O117" s="899">
        <v>12005833</v>
      </c>
      <c r="P117" s="901">
        <v>0.15</v>
      </c>
      <c r="Q117" s="899">
        <v>600</v>
      </c>
      <c r="R117" s="899">
        <v>20</v>
      </c>
      <c r="S117" s="899"/>
      <c r="T117" s="899"/>
      <c r="U117" s="899"/>
      <c r="V117" s="902">
        <v>44673</v>
      </c>
      <c r="W117" s="902">
        <v>44673</v>
      </c>
      <c r="X117" s="903">
        <v>44677</v>
      </c>
      <c r="Y117" s="899"/>
      <c r="Z117" s="899" t="s">
        <v>147</v>
      </c>
      <c r="AA117" s="899"/>
      <c r="AB117" s="899"/>
      <c r="AC117" s="899"/>
      <c r="AD117" s="899" t="s">
        <v>1159</v>
      </c>
      <c r="AE117" s="899"/>
      <c r="AF117" s="899"/>
      <c r="AG117" s="899"/>
      <c r="AH117" s="899"/>
      <c r="AI117" s="899"/>
      <c r="AJ117" s="899"/>
      <c r="AK117" s="899"/>
      <c r="AL117" s="900">
        <f>M117*Q117/1000000</f>
        <v>0.28499999999999998</v>
      </c>
      <c r="AM117" s="899"/>
      <c r="AN117" s="899"/>
      <c r="AO117" s="899"/>
    </row>
    <row r="118" spans="1:41">
      <c r="A118" s="898" t="s">
        <v>1186</v>
      </c>
      <c r="B118" s="899"/>
      <c r="C118" s="900" t="s">
        <v>1161</v>
      </c>
      <c r="D118" s="899" t="s">
        <v>970</v>
      </c>
      <c r="E118" s="899" t="s">
        <v>858</v>
      </c>
      <c r="F118" s="899" t="s">
        <v>971</v>
      </c>
      <c r="G118" s="899" t="s">
        <v>41</v>
      </c>
      <c r="H118" s="899" t="s">
        <v>972</v>
      </c>
      <c r="I118" s="899" t="s">
        <v>973</v>
      </c>
      <c r="J118" s="899" t="s">
        <v>974</v>
      </c>
      <c r="K118" s="899">
        <v>83201</v>
      </c>
      <c r="L118" s="899" t="s">
        <v>975</v>
      </c>
      <c r="M118" s="899">
        <v>475</v>
      </c>
      <c r="N118" s="899" t="s">
        <v>48</v>
      </c>
      <c r="O118" s="899">
        <v>12005833</v>
      </c>
      <c r="P118" s="901">
        <v>0.15</v>
      </c>
      <c r="Q118" s="899">
        <v>600</v>
      </c>
      <c r="R118" s="899">
        <v>20</v>
      </c>
      <c r="S118" s="899"/>
      <c r="T118" s="899"/>
      <c r="U118" s="899"/>
      <c r="V118" s="902">
        <v>44673</v>
      </c>
      <c r="W118" s="902">
        <v>44673</v>
      </c>
      <c r="X118" s="903">
        <v>44677</v>
      </c>
      <c r="Y118" s="899"/>
      <c r="Z118" s="899" t="s">
        <v>147</v>
      </c>
      <c r="AA118" s="899"/>
      <c r="AB118" s="899"/>
      <c r="AC118" s="899"/>
      <c r="AD118" s="899" t="s">
        <v>1159</v>
      </c>
      <c r="AE118" s="899"/>
      <c r="AF118" s="899"/>
      <c r="AG118" s="899"/>
      <c r="AH118" s="899"/>
      <c r="AI118" s="899"/>
      <c r="AJ118" s="899"/>
      <c r="AK118" s="899"/>
      <c r="AL118" s="900">
        <f>M118*Q118/1000000</f>
        <v>0.28499999999999998</v>
      </c>
      <c r="AM118" s="899"/>
      <c r="AN118" s="899"/>
      <c r="AO118" s="899"/>
    </row>
    <row r="119" spans="1:41">
      <c r="A119" s="898" t="s">
        <v>1187</v>
      </c>
      <c r="B119" s="899"/>
      <c r="C119" s="900" t="s">
        <v>1161</v>
      </c>
      <c r="D119" s="899" t="s">
        <v>970</v>
      </c>
      <c r="E119" s="899" t="s">
        <v>858</v>
      </c>
      <c r="F119" s="899" t="s">
        <v>971</v>
      </c>
      <c r="G119" s="899" t="s">
        <v>41</v>
      </c>
      <c r="H119" s="899" t="s">
        <v>972</v>
      </c>
      <c r="I119" s="899" t="s">
        <v>973</v>
      </c>
      <c r="J119" s="899" t="s">
        <v>974</v>
      </c>
      <c r="K119" s="899">
        <v>83201</v>
      </c>
      <c r="L119" s="899" t="s">
        <v>975</v>
      </c>
      <c r="M119" s="899">
        <v>475</v>
      </c>
      <c r="N119" s="899" t="s">
        <v>48</v>
      </c>
      <c r="O119" s="899">
        <v>12005833</v>
      </c>
      <c r="P119" s="901">
        <v>0.15</v>
      </c>
      <c r="Q119" s="899">
        <v>600</v>
      </c>
      <c r="R119" s="899">
        <v>20</v>
      </c>
      <c r="S119" s="899"/>
      <c r="T119" s="899"/>
      <c r="U119" s="899"/>
      <c r="V119" s="902">
        <v>44673</v>
      </c>
      <c r="W119" s="902">
        <v>44673</v>
      </c>
      <c r="X119" s="903">
        <v>44677</v>
      </c>
      <c r="Y119" s="899"/>
      <c r="Z119" s="899" t="s">
        <v>147</v>
      </c>
      <c r="AA119" s="899"/>
      <c r="AB119" s="899"/>
      <c r="AC119" s="899"/>
      <c r="AD119" s="899" t="s">
        <v>1159</v>
      </c>
      <c r="AE119" s="899"/>
      <c r="AF119" s="899"/>
      <c r="AG119" s="899"/>
      <c r="AH119" s="899"/>
      <c r="AI119" s="899"/>
      <c r="AJ119" s="899"/>
      <c r="AK119" s="899"/>
      <c r="AL119" s="900">
        <f>M119*Q119/1000000</f>
        <v>0.28499999999999998</v>
      </c>
      <c r="AM119" s="899"/>
      <c r="AN119" s="899"/>
      <c r="AO119" s="899"/>
    </row>
    <row r="120" spans="1:41">
      <c r="A120" s="373" t="s">
        <v>1188</v>
      </c>
      <c r="B120" s="379"/>
      <c r="C120" s="373" t="s">
        <v>1161</v>
      </c>
      <c r="D120" s="375" t="s">
        <v>970</v>
      </c>
      <c r="E120" s="379" t="s">
        <v>858</v>
      </c>
      <c r="F120" s="375" t="s">
        <v>971</v>
      </c>
      <c r="G120" s="379" t="s">
        <v>41</v>
      </c>
      <c r="H120" s="379" t="s">
        <v>972</v>
      </c>
      <c r="I120" s="379" t="s">
        <v>973</v>
      </c>
      <c r="J120" s="379" t="s">
        <v>974</v>
      </c>
      <c r="K120" s="379">
        <v>83201</v>
      </c>
      <c r="L120" s="379" t="s">
        <v>975</v>
      </c>
      <c r="M120" s="379">
        <v>475</v>
      </c>
      <c r="N120" s="379" t="s">
        <v>48</v>
      </c>
      <c r="O120" s="379">
        <v>12005833</v>
      </c>
      <c r="P120" s="381">
        <v>0.15</v>
      </c>
      <c r="Q120" s="379">
        <v>600</v>
      </c>
      <c r="R120" s="379">
        <v>20</v>
      </c>
      <c r="S120" s="379"/>
      <c r="T120" s="379"/>
      <c r="U120" s="379"/>
      <c r="V120" s="378">
        <v>44672</v>
      </c>
      <c r="W120" s="378"/>
      <c r="X120" s="374">
        <v>44676</v>
      </c>
      <c r="Y120" s="379"/>
      <c r="Z120" s="379" t="s">
        <v>1189</v>
      </c>
      <c r="AA120" s="379"/>
      <c r="AB120" s="379"/>
      <c r="AC120" s="379"/>
      <c r="AD120" s="379" t="s">
        <v>1159</v>
      </c>
      <c r="AE120" s="379"/>
      <c r="AF120" s="379"/>
      <c r="AG120" s="379"/>
      <c r="AH120" s="379"/>
      <c r="AI120" s="379"/>
      <c r="AJ120" s="379"/>
      <c r="AK120" s="379"/>
      <c r="AL120" s="377">
        <f>M120*Q120/1000000</f>
        <v>0.28499999999999998</v>
      </c>
      <c r="AM120" s="379"/>
      <c r="AN120" s="379"/>
      <c r="AO120" s="379"/>
    </row>
    <row r="121" spans="1:41">
      <c r="A121" s="376" t="s">
        <v>1190</v>
      </c>
      <c r="B121" s="379"/>
      <c r="C121" s="373" t="s">
        <v>1161</v>
      </c>
      <c r="D121" s="375" t="s">
        <v>970</v>
      </c>
      <c r="E121" s="379" t="s">
        <v>858</v>
      </c>
      <c r="F121" s="375" t="s">
        <v>971</v>
      </c>
      <c r="G121" s="379" t="s">
        <v>41</v>
      </c>
      <c r="H121" s="379" t="s">
        <v>972</v>
      </c>
      <c r="I121" s="379" t="s">
        <v>973</v>
      </c>
      <c r="J121" s="379" t="s">
        <v>974</v>
      </c>
      <c r="K121" s="379">
        <v>83201</v>
      </c>
      <c r="L121" s="379" t="s">
        <v>975</v>
      </c>
      <c r="M121" s="379">
        <v>475</v>
      </c>
      <c r="N121" s="379" t="s">
        <v>48</v>
      </c>
      <c r="O121" s="379">
        <v>12005833</v>
      </c>
      <c r="P121" s="381">
        <v>0.15</v>
      </c>
      <c r="Q121" s="379">
        <v>600</v>
      </c>
      <c r="R121" s="379">
        <v>20</v>
      </c>
      <c r="S121" s="379"/>
      <c r="T121" s="379"/>
      <c r="U121" s="379"/>
      <c r="V121" s="378">
        <v>44672</v>
      </c>
      <c r="W121" s="379"/>
      <c r="X121" s="374">
        <v>44676</v>
      </c>
      <c r="Y121" s="379"/>
      <c r="Z121" s="379" t="s">
        <v>1189</v>
      </c>
      <c r="AA121" s="379"/>
      <c r="AB121" s="379"/>
      <c r="AC121" s="379"/>
      <c r="AD121" s="379" t="s">
        <v>1159</v>
      </c>
      <c r="AE121" s="379"/>
      <c r="AF121" s="379"/>
      <c r="AG121" s="379"/>
      <c r="AH121" s="379"/>
      <c r="AI121" s="379"/>
      <c r="AJ121" s="379"/>
      <c r="AK121" s="379"/>
      <c r="AL121" s="377">
        <f>M121*Q121/1000000</f>
        <v>0.28499999999999998</v>
      </c>
      <c r="AM121" s="379"/>
      <c r="AN121" s="379"/>
      <c r="AO121" s="379"/>
    </row>
    <row r="122" spans="1:41">
      <c r="A122" s="376" t="s">
        <v>1191</v>
      </c>
      <c r="B122" s="379"/>
      <c r="C122" s="373" t="s">
        <v>1161</v>
      </c>
      <c r="D122" s="375" t="s">
        <v>970</v>
      </c>
      <c r="E122" s="379" t="s">
        <v>858</v>
      </c>
      <c r="F122" s="375" t="s">
        <v>971</v>
      </c>
      <c r="G122" s="379" t="s">
        <v>41</v>
      </c>
      <c r="H122" s="379" t="s">
        <v>972</v>
      </c>
      <c r="I122" s="379" t="s">
        <v>973</v>
      </c>
      <c r="J122" s="379" t="s">
        <v>974</v>
      </c>
      <c r="K122" s="379">
        <v>83201</v>
      </c>
      <c r="L122" s="379" t="s">
        <v>975</v>
      </c>
      <c r="M122" s="379">
        <v>475</v>
      </c>
      <c r="N122" s="379" t="s">
        <v>48</v>
      </c>
      <c r="O122" s="379">
        <v>12005833</v>
      </c>
      <c r="P122" s="381">
        <v>0.15</v>
      </c>
      <c r="Q122" s="379">
        <v>600</v>
      </c>
      <c r="R122" s="379">
        <v>20</v>
      </c>
      <c r="S122" s="379"/>
      <c r="T122" s="379"/>
      <c r="U122" s="379"/>
      <c r="V122" s="378">
        <v>44673</v>
      </c>
      <c r="W122" s="379"/>
      <c r="X122" s="374">
        <v>44677</v>
      </c>
      <c r="Y122" s="379"/>
      <c r="Z122" s="379" t="s">
        <v>1189</v>
      </c>
      <c r="AA122" s="379"/>
      <c r="AB122" s="379"/>
      <c r="AC122" s="379"/>
      <c r="AD122" s="379" t="s">
        <v>1159</v>
      </c>
      <c r="AE122" s="379"/>
      <c r="AF122" s="379"/>
      <c r="AG122" s="379"/>
      <c r="AH122" s="379"/>
      <c r="AI122" s="379"/>
      <c r="AJ122" s="379"/>
      <c r="AK122" s="379"/>
      <c r="AL122" s="377">
        <f>M122*Q122/1000000</f>
        <v>0.28499999999999998</v>
      </c>
      <c r="AM122" s="379"/>
      <c r="AN122" s="379"/>
      <c r="AO122" s="379"/>
    </row>
    <row r="123" spans="1:41">
      <c r="A123" s="373" t="s">
        <v>1192</v>
      </c>
      <c r="B123" s="379"/>
      <c r="C123" s="373" t="s">
        <v>1161</v>
      </c>
      <c r="D123" s="375" t="s">
        <v>970</v>
      </c>
      <c r="E123" s="379" t="s">
        <v>858</v>
      </c>
      <c r="F123" s="375" t="s">
        <v>971</v>
      </c>
      <c r="G123" s="379" t="s">
        <v>41</v>
      </c>
      <c r="H123" s="379" t="s">
        <v>972</v>
      </c>
      <c r="I123" s="379" t="s">
        <v>973</v>
      </c>
      <c r="J123" s="379" t="s">
        <v>974</v>
      </c>
      <c r="K123" s="379">
        <v>83201</v>
      </c>
      <c r="L123" s="379" t="s">
        <v>975</v>
      </c>
      <c r="M123" s="379">
        <v>475</v>
      </c>
      <c r="N123" s="379" t="s">
        <v>48</v>
      </c>
      <c r="O123" s="379">
        <v>12005833</v>
      </c>
      <c r="P123" s="381">
        <v>0.15</v>
      </c>
      <c r="Q123" s="379">
        <v>600</v>
      </c>
      <c r="R123" s="379">
        <v>20</v>
      </c>
      <c r="S123" s="379"/>
      <c r="T123" s="379"/>
      <c r="U123" s="379"/>
      <c r="V123" s="378">
        <v>44674</v>
      </c>
      <c r="W123" s="379"/>
      <c r="X123" s="374">
        <v>44677</v>
      </c>
      <c r="Y123" s="379"/>
      <c r="Z123" s="379"/>
      <c r="AA123" s="379"/>
      <c r="AB123" s="379"/>
      <c r="AC123" s="379"/>
      <c r="AD123" s="379" t="s">
        <v>1159</v>
      </c>
      <c r="AE123" s="379"/>
      <c r="AF123" s="379"/>
      <c r="AG123" s="379"/>
      <c r="AH123" s="379"/>
      <c r="AI123" s="379"/>
      <c r="AJ123" s="379"/>
      <c r="AK123" s="379"/>
      <c r="AL123" s="377">
        <f>M123*Q123/1000000</f>
        <v>0.28499999999999998</v>
      </c>
      <c r="AM123" s="379"/>
      <c r="AN123" s="379"/>
      <c r="AO123" s="379"/>
    </row>
    <row r="124" spans="1:41">
      <c r="A124" s="373" t="s">
        <v>1193</v>
      </c>
      <c r="B124" s="379"/>
      <c r="C124" s="373" t="s">
        <v>1161</v>
      </c>
      <c r="D124" s="375" t="s">
        <v>970</v>
      </c>
      <c r="E124" s="379" t="s">
        <v>858</v>
      </c>
      <c r="F124" s="375" t="s">
        <v>971</v>
      </c>
      <c r="G124" s="379" t="s">
        <v>41</v>
      </c>
      <c r="H124" s="379" t="s">
        <v>972</v>
      </c>
      <c r="I124" s="379" t="s">
        <v>973</v>
      </c>
      <c r="J124" s="379" t="s">
        <v>974</v>
      </c>
      <c r="K124" s="379">
        <v>83201</v>
      </c>
      <c r="L124" s="379" t="s">
        <v>975</v>
      </c>
      <c r="M124" s="379">
        <v>475</v>
      </c>
      <c r="N124" s="379" t="s">
        <v>48</v>
      </c>
      <c r="O124" s="379">
        <v>12005833</v>
      </c>
      <c r="P124" s="381">
        <v>0.15</v>
      </c>
      <c r="Q124" s="379">
        <v>600</v>
      </c>
      <c r="R124" s="379">
        <v>20</v>
      </c>
      <c r="S124" s="379"/>
      <c r="T124" s="379"/>
      <c r="U124" s="379"/>
      <c r="V124" s="378">
        <v>44674</v>
      </c>
      <c r="W124" s="379"/>
      <c r="X124" s="374">
        <v>44677</v>
      </c>
      <c r="Y124" s="379"/>
      <c r="Z124" s="379"/>
      <c r="AA124" s="379"/>
      <c r="AB124" s="379"/>
      <c r="AC124" s="379"/>
      <c r="AD124" s="379" t="s">
        <v>1159</v>
      </c>
      <c r="AE124" s="379"/>
      <c r="AF124" s="379"/>
      <c r="AG124" s="379"/>
      <c r="AH124" s="379"/>
      <c r="AI124" s="379"/>
      <c r="AJ124" s="379"/>
      <c r="AK124" s="379"/>
      <c r="AL124" s="377">
        <f>M124*Q124/1000000</f>
        <v>0.28499999999999998</v>
      </c>
      <c r="AM124" s="379"/>
      <c r="AN124" s="379"/>
      <c r="AO124" s="379"/>
    </row>
    <row r="125" spans="1:41">
      <c r="A125" s="376" t="s">
        <v>1194</v>
      </c>
      <c r="B125" s="379"/>
      <c r="C125" s="373" t="s">
        <v>1161</v>
      </c>
      <c r="D125" s="375" t="s">
        <v>970</v>
      </c>
      <c r="E125" s="379" t="s">
        <v>858</v>
      </c>
      <c r="F125" s="375" t="s">
        <v>971</v>
      </c>
      <c r="G125" s="379" t="s">
        <v>41</v>
      </c>
      <c r="H125" s="379" t="s">
        <v>972</v>
      </c>
      <c r="I125" s="379" t="s">
        <v>973</v>
      </c>
      <c r="J125" s="379" t="s">
        <v>974</v>
      </c>
      <c r="K125" s="379">
        <v>83201</v>
      </c>
      <c r="L125" s="379" t="s">
        <v>975</v>
      </c>
      <c r="M125" s="379">
        <v>475</v>
      </c>
      <c r="N125" s="379" t="s">
        <v>48</v>
      </c>
      <c r="O125" s="379">
        <v>12005833</v>
      </c>
      <c r="P125" s="381">
        <v>0.15</v>
      </c>
      <c r="Q125" s="379">
        <v>600</v>
      </c>
      <c r="R125" s="379">
        <v>20</v>
      </c>
      <c r="S125" s="379"/>
      <c r="T125" s="379"/>
      <c r="U125" s="379"/>
      <c r="V125" s="378">
        <v>44674</v>
      </c>
      <c r="W125" s="379"/>
      <c r="X125" s="374">
        <v>44677</v>
      </c>
      <c r="Y125" s="379"/>
      <c r="Z125" s="379"/>
      <c r="AA125" s="379"/>
      <c r="AB125" s="379"/>
      <c r="AC125" s="379"/>
      <c r="AD125" s="379" t="s">
        <v>1159</v>
      </c>
      <c r="AE125" s="379"/>
      <c r="AF125" s="379"/>
      <c r="AG125" s="379"/>
      <c r="AH125" s="379"/>
      <c r="AI125" s="379"/>
      <c r="AJ125" s="379"/>
      <c r="AK125" s="379"/>
      <c r="AL125" s="377">
        <f>M125*Q125/1000000</f>
        <v>0.28499999999999998</v>
      </c>
      <c r="AM125" s="379"/>
      <c r="AN125" s="379"/>
      <c r="AO125" s="379"/>
    </row>
    <row r="126" spans="1:41">
      <c r="A126" s="376" t="s">
        <v>1195</v>
      </c>
      <c r="B126" s="379"/>
      <c r="C126" s="373" t="s">
        <v>1161</v>
      </c>
      <c r="D126" s="375" t="s">
        <v>970</v>
      </c>
      <c r="E126" s="379" t="s">
        <v>858</v>
      </c>
      <c r="F126" s="375" t="s">
        <v>971</v>
      </c>
      <c r="G126" s="379" t="s">
        <v>41</v>
      </c>
      <c r="H126" s="379" t="s">
        <v>972</v>
      </c>
      <c r="I126" s="379" t="s">
        <v>973</v>
      </c>
      <c r="J126" s="379" t="s">
        <v>974</v>
      </c>
      <c r="K126" s="379">
        <v>83201</v>
      </c>
      <c r="L126" s="379" t="s">
        <v>975</v>
      </c>
      <c r="M126" s="379">
        <v>475</v>
      </c>
      <c r="N126" s="379" t="s">
        <v>48</v>
      </c>
      <c r="O126" s="379">
        <v>12005833</v>
      </c>
      <c r="P126" s="381">
        <v>0.15</v>
      </c>
      <c r="Q126" s="379">
        <v>480</v>
      </c>
      <c r="R126" s="379">
        <v>16</v>
      </c>
      <c r="S126" s="379"/>
      <c r="T126" s="379"/>
      <c r="U126" s="379"/>
      <c r="V126" s="378">
        <v>44674</v>
      </c>
      <c r="W126" s="379"/>
      <c r="X126" s="374">
        <v>44677</v>
      </c>
      <c r="Y126" s="379"/>
      <c r="Z126" s="379"/>
      <c r="AA126" s="379" t="s">
        <v>1196</v>
      </c>
      <c r="AB126" s="379"/>
      <c r="AC126" s="379"/>
      <c r="AD126" s="379" t="s">
        <v>1159</v>
      </c>
      <c r="AE126" s="379"/>
      <c r="AF126" s="379"/>
      <c r="AG126" s="379"/>
      <c r="AH126" s="379"/>
      <c r="AI126" s="379"/>
      <c r="AJ126" s="379"/>
      <c r="AK126" s="379"/>
      <c r="AL126" s="377">
        <f>M126*Q126/1000000</f>
        <v>0.22800000000000001</v>
      </c>
      <c r="AM126" s="379"/>
      <c r="AN126" s="379"/>
      <c r="AO126" s="379"/>
    </row>
    <row r="127" spans="1:41">
      <c r="A127" s="373" t="s">
        <v>1197</v>
      </c>
      <c r="B127" s="379"/>
      <c r="C127" s="373" t="s">
        <v>1161</v>
      </c>
      <c r="D127" s="375" t="s">
        <v>970</v>
      </c>
      <c r="E127" s="379" t="s">
        <v>858</v>
      </c>
      <c r="F127" s="375" t="s">
        <v>971</v>
      </c>
      <c r="G127" s="379" t="s">
        <v>41</v>
      </c>
      <c r="H127" s="379" t="s">
        <v>972</v>
      </c>
      <c r="I127" s="379" t="s">
        <v>973</v>
      </c>
      <c r="J127" s="379" t="s">
        <v>974</v>
      </c>
      <c r="K127" s="379">
        <v>83201</v>
      </c>
      <c r="L127" s="379" t="s">
        <v>975</v>
      </c>
      <c r="M127" s="379">
        <v>475</v>
      </c>
      <c r="N127" s="379" t="s">
        <v>48</v>
      </c>
      <c r="O127" s="379">
        <v>12005833</v>
      </c>
      <c r="P127" s="381">
        <v>0.15</v>
      </c>
      <c r="Q127" s="379">
        <v>600</v>
      </c>
      <c r="R127" s="379">
        <v>20</v>
      </c>
      <c r="S127" s="379"/>
      <c r="T127" s="379"/>
      <c r="U127" s="379"/>
      <c r="V127" s="378">
        <v>44674</v>
      </c>
      <c r="W127" s="379"/>
      <c r="X127" s="374">
        <v>44677</v>
      </c>
      <c r="Y127" s="379"/>
      <c r="Z127" s="379"/>
      <c r="AA127" s="379"/>
      <c r="AB127" s="379"/>
      <c r="AC127" s="379"/>
      <c r="AD127" s="379" t="s">
        <v>1159</v>
      </c>
      <c r="AE127" s="379"/>
      <c r="AF127" s="379"/>
      <c r="AG127" s="379"/>
      <c r="AH127" s="379"/>
      <c r="AI127" s="379"/>
      <c r="AJ127" s="379"/>
      <c r="AK127" s="379"/>
      <c r="AL127" s="377">
        <f>M127*Q127/1000000</f>
        <v>0.28499999999999998</v>
      </c>
      <c r="AM127" s="379"/>
      <c r="AN127" s="379"/>
      <c r="AO127" s="379"/>
    </row>
    <row r="128" spans="1:41">
      <c r="A128" s="373" t="s">
        <v>1198</v>
      </c>
      <c r="B128" s="379"/>
      <c r="C128" s="373" t="s">
        <v>1161</v>
      </c>
      <c r="D128" s="375" t="s">
        <v>970</v>
      </c>
      <c r="E128" s="379" t="s">
        <v>858</v>
      </c>
      <c r="F128" s="375" t="s">
        <v>971</v>
      </c>
      <c r="G128" s="379" t="s">
        <v>41</v>
      </c>
      <c r="H128" s="379" t="s">
        <v>972</v>
      </c>
      <c r="I128" s="379" t="s">
        <v>973</v>
      </c>
      <c r="J128" s="379" t="s">
        <v>974</v>
      </c>
      <c r="K128" s="379">
        <v>83201</v>
      </c>
      <c r="L128" s="379" t="s">
        <v>975</v>
      </c>
      <c r="M128" s="379">
        <v>475</v>
      </c>
      <c r="N128" s="379" t="s">
        <v>48</v>
      </c>
      <c r="O128" s="379">
        <v>12005833</v>
      </c>
      <c r="P128" s="381">
        <v>0.15</v>
      </c>
      <c r="Q128" s="379">
        <v>600</v>
      </c>
      <c r="R128" s="379">
        <v>20</v>
      </c>
      <c r="S128" s="379"/>
      <c r="T128" s="379"/>
      <c r="U128" s="379"/>
      <c r="V128" s="378">
        <v>44674</v>
      </c>
      <c r="W128" s="379"/>
      <c r="X128" s="374">
        <v>44677</v>
      </c>
      <c r="Y128" s="379"/>
      <c r="Z128" s="379"/>
      <c r="AA128" s="379"/>
      <c r="AB128" s="379"/>
      <c r="AC128" s="379"/>
      <c r="AD128" s="379" t="s">
        <v>1159</v>
      </c>
      <c r="AE128" s="379"/>
      <c r="AF128" s="379"/>
      <c r="AG128" s="379"/>
      <c r="AH128" s="379"/>
      <c r="AI128" s="379"/>
      <c r="AJ128" s="379"/>
      <c r="AK128" s="379"/>
      <c r="AL128" s="377">
        <f>M128*Q128/1000000</f>
        <v>0.28499999999999998</v>
      </c>
      <c r="AM128" s="379"/>
      <c r="AN128" s="379"/>
      <c r="AO128" s="379"/>
    </row>
    <row r="129" spans="1:41">
      <c r="A129" s="373" t="s">
        <v>1199</v>
      </c>
      <c r="B129" s="379"/>
      <c r="C129" s="373" t="s">
        <v>1161</v>
      </c>
      <c r="D129" s="375" t="s">
        <v>970</v>
      </c>
      <c r="E129" s="379" t="s">
        <v>858</v>
      </c>
      <c r="F129" s="375" t="s">
        <v>971</v>
      </c>
      <c r="G129" s="379" t="s">
        <v>41</v>
      </c>
      <c r="H129" s="379" t="s">
        <v>972</v>
      </c>
      <c r="I129" s="379" t="s">
        <v>973</v>
      </c>
      <c r="J129" s="379" t="s">
        <v>974</v>
      </c>
      <c r="K129" s="379">
        <v>83201</v>
      </c>
      <c r="L129" s="379" t="s">
        <v>975</v>
      </c>
      <c r="M129" s="379">
        <v>475</v>
      </c>
      <c r="N129" s="379" t="s">
        <v>48</v>
      </c>
      <c r="O129" s="379">
        <v>12005833</v>
      </c>
      <c r="P129" s="381">
        <v>0.15</v>
      </c>
      <c r="Q129" s="379">
        <v>600</v>
      </c>
      <c r="R129" s="379">
        <v>20</v>
      </c>
      <c r="S129" s="379"/>
      <c r="T129" s="379"/>
      <c r="U129" s="379"/>
      <c r="V129" s="378">
        <v>44674</v>
      </c>
      <c r="W129" s="379"/>
      <c r="X129" s="374">
        <v>44677</v>
      </c>
      <c r="Y129" s="379"/>
      <c r="Z129" s="379"/>
      <c r="AA129" s="379"/>
      <c r="AB129" s="379"/>
      <c r="AC129" s="379"/>
      <c r="AD129" s="379" t="s">
        <v>1159</v>
      </c>
      <c r="AE129" s="379"/>
      <c r="AF129" s="379"/>
      <c r="AG129" s="379"/>
      <c r="AH129" s="379"/>
      <c r="AI129" s="379"/>
      <c r="AJ129" s="379"/>
      <c r="AK129" s="379"/>
      <c r="AL129" s="377">
        <f>M129*Q129/1000000</f>
        <v>0.28499999999999998</v>
      </c>
      <c r="AM129" s="379"/>
      <c r="AN129" s="379"/>
      <c r="AO129" s="379"/>
    </row>
    <row r="130" spans="1:41">
      <c r="A130" s="373" t="s">
        <v>1200</v>
      </c>
      <c r="B130" s="379"/>
      <c r="C130" s="373" t="s">
        <v>1161</v>
      </c>
      <c r="D130" s="375" t="s">
        <v>970</v>
      </c>
      <c r="E130" s="379" t="s">
        <v>858</v>
      </c>
      <c r="F130" s="375" t="s">
        <v>971</v>
      </c>
      <c r="G130" s="379" t="s">
        <v>41</v>
      </c>
      <c r="H130" s="379" t="s">
        <v>972</v>
      </c>
      <c r="I130" s="379" t="s">
        <v>973</v>
      </c>
      <c r="J130" s="379" t="s">
        <v>974</v>
      </c>
      <c r="K130" s="379">
        <v>83201</v>
      </c>
      <c r="L130" s="379" t="s">
        <v>975</v>
      </c>
      <c r="M130" s="379">
        <v>475</v>
      </c>
      <c r="N130" s="379" t="s">
        <v>48</v>
      </c>
      <c r="O130" s="379">
        <v>12005833</v>
      </c>
      <c r="P130" s="381">
        <v>0.15</v>
      </c>
      <c r="Q130" s="379">
        <v>600</v>
      </c>
      <c r="R130" s="379">
        <v>20</v>
      </c>
      <c r="S130" s="379"/>
      <c r="T130" s="379"/>
      <c r="U130" s="379"/>
      <c r="V130" s="378">
        <v>44674</v>
      </c>
      <c r="W130" s="379"/>
      <c r="X130" s="374">
        <v>44677</v>
      </c>
      <c r="Y130" s="379"/>
      <c r="Z130" s="379"/>
      <c r="AA130" s="379"/>
      <c r="AB130" s="379"/>
      <c r="AC130" s="379"/>
      <c r="AD130" s="379" t="s">
        <v>1159</v>
      </c>
      <c r="AE130" s="379"/>
      <c r="AF130" s="379"/>
      <c r="AG130" s="379"/>
      <c r="AH130" s="379"/>
      <c r="AI130" s="379"/>
      <c r="AJ130" s="379"/>
      <c r="AK130" s="379"/>
      <c r="AL130" s="377">
        <f>M130*Q130/1000000</f>
        <v>0.28499999999999998</v>
      </c>
      <c r="AM130" s="379"/>
      <c r="AN130" s="379"/>
      <c r="AO130" s="379"/>
    </row>
    <row r="131" spans="1:41">
      <c r="A131" s="373" t="s">
        <v>1201</v>
      </c>
      <c r="B131" s="379"/>
      <c r="C131" s="373" t="s">
        <v>1161</v>
      </c>
      <c r="D131" s="375" t="s">
        <v>970</v>
      </c>
      <c r="E131" s="379" t="s">
        <v>858</v>
      </c>
      <c r="F131" s="375" t="s">
        <v>971</v>
      </c>
      <c r="G131" s="379" t="s">
        <v>41</v>
      </c>
      <c r="H131" s="379" t="s">
        <v>972</v>
      </c>
      <c r="I131" s="379" t="s">
        <v>973</v>
      </c>
      <c r="J131" s="379" t="s">
        <v>974</v>
      </c>
      <c r="K131" s="379">
        <v>83201</v>
      </c>
      <c r="L131" s="379" t="s">
        <v>975</v>
      </c>
      <c r="M131" s="379">
        <v>475</v>
      </c>
      <c r="N131" s="379" t="s">
        <v>48</v>
      </c>
      <c r="O131" s="379">
        <v>12005833</v>
      </c>
      <c r="P131" s="381">
        <v>0.15</v>
      </c>
      <c r="Q131" s="379">
        <v>600</v>
      </c>
      <c r="R131" s="379">
        <v>20</v>
      </c>
      <c r="S131" s="379"/>
      <c r="T131" s="379"/>
      <c r="U131" s="379"/>
      <c r="V131" s="378">
        <v>44674</v>
      </c>
      <c r="W131" s="379"/>
      <c r="X131" s="374">
        <v>44677</v>
      </c>
      <c r="Y131" s="379"/>
      <c r="Z131" s="379"/>
      <c r="AA131" s="379"/>
      <c r="AB131" s="379"/>
      <c r="AC131" s="379"/>
      <c r="AD131" s="379" t="s">
        <v>1159</v>
      </c>
      <c r="AE131" s="379"/>
      <c r="AF131" s="379"/>
      <c r="AG131" s="379"/>
      <c r="AH131" s="379"/>
      <c r="AI131" s="379"/>
      <c r="AJ131" s="379"/>
      <c r="AK131" s="379"/>
      <c r="AL131" s="377">
        <f>M131*Q131/1000000</f>
        <v>0.28499999999999998</v>
      </c>
      <c r="AM131" s="379"/>
      <c r="AN131" s="379"/>
      <c r="AO131" s="379"/>
    </row>
    <row r="132" spans="1:41">
      <c r="A132" s="373" t="s">
        <v>1202</v>
      </c>
      <c r="B132" s="379"/>
      <c r="C132" s="373" t="s">
        <v>1161</v>
      </c>
      <c r="D132" s="375" t="s">
        <v>970</v>
      </c>
      <c r="E132" s="379" t="s">
        <v>858</v>
      </c>
      <c r="F132" s="375" t="s">
        <v>971</v>
      </c>
      <c r="G132" s="379" t="s">
        <v>41</v>
      </c>
      <c r="H132" s="379" t="s">
        <v>972</v>
      </c>
      <c r="I132" s="379" t="s">
        <v>973</v>
      </c>
      <c r="J132" s="379" t="s">
        <v>974</v>
      </c>
      <c r="K132" s="379">
        <v>83201</v>
      </c>
      <c r="L132" s="379" t="s">
        <v>975</v>
      </c>
      <c r="M132" s="379">
        <v>475</v>
      </c>
      <c r="N132" s="379" t="s">
        <v>48</v>
      </c>
      <c r="O132" s="379">
        <v>12005833</v>
      </c>
      <c r="P132" s="381">
        <v>0.15</v>
      </c>
      <c r="Q132" s="379">
        <v>600</v>
      </c>
      <c r="R132" s="379">
        <v>20</v>
      </c>
      <c r="S132" s="379"/>
      <c r="T132" s="379"/>
      <c r="U132" s="379"/>
      <c r="V132" s="378">
        <v>44674</v>
      </c>
      <c r="W132" s="379"/>
      <c r="X132" s="374">
        <v>44677</v>
      </c>
      <c r="Y132" s="379"/>
      <c r="Z132" s="379"/>
      <c r="AA132" s="379"/>
      <c r="AB132" s="379"/>
      <c r="AC132" s="379"/>
      <c r="AD132" s="379" t="s">
        <v>1159</v>
      </c>
      <c r="AE132" s="379"/>
      <c r="AF132" s="379"/>
      <c r="AG132" s="379"/>
      <c r="AH132" s="379"/>
      <c r="AI132" s="379"/>
      <c r="AJ132" s="379"/>
      <c r="AK132" s="379"/>
      <c r="AL132" s="377">
        <f>M132*Q132/1000000</f>
        <v>0.28499999999999998</v>
      </c>
      <c r="AM132" s="379"/>
      <c r="AN132" s="379"/>
      <c r="AO132" s="379"/>
    </row>
    <row r="133" spans="1:41">
      <c r="A133" s="373" t="s">
        <v>1203</v>
      </c>
      <c r="B133" s="379"/>
      <c r="C133" s="373" t="s">
        <v>1161</v>
      </c>
      <c r="D133" s="375" t="s">
        <v>970</v>
      </c>
      <c r="E133" s="379" t="s">
        <v>858</v>
      </c>
      <c r="F133" s="375" t="s">
        <v>971</v>
      </c>
      <c r="G133" s="379" t="s">
        <v>41</v>
      </c>
      <c r="H133" s="379" t="s">
        <v>972</v>
      </c>
      <c r="I133" s="379" t="s">
        <v>973</v>
      </c>
      <c r="J133" s="379" t="s">
        <v>974</v>
      </c>
      <c r="K133" s="379">
        <v>83201</v>
      </c>
      <c r="L133" s="379" t="s">
        <v>975</v>
      </c>
      <c r="M133" s="379">
        <v>475</v>
      </c>
      <c r="N133" s="379" t="s">
        <v>48</v>
      </c>
      <c r="O133" s="379">
        <v>12005833</v>
      </c>
      <c r="P133" s="381">
        <v>0.15</v>
      </c>
      <c r="Q133" s="379">
        <v>600</v>
      </c>
      <c r="R133" s="379">
        <v>20</v>
      </c>
      <c r="S133" s="379"/>
      <c r="T133" s="379"/>
      <c r="U133" s="379"/>
      <c r="V133" s="378">
        <v>44674</v>
      </c>
      <c r="W133" s="379"/>
      <c r="X133" s="374">
        <v>44677</v>
      </c>
      <c r="Y133" s="379"/>
      <c r="Z133" s="379"/>
      <c r="AA133" s="379"/>
      <c r="AB133" s="379"/>
      <c r="AC133" s="379"/>
      <c r="AD133" s="379" t="s">
        <v>1159</v>
      </c>
      <c r="AE133" s="379"/>
      <c r="AF133" s="379"/>
      <c r="AG133" s="379"/>
      <c r="AH133" s="379"/>
      <c r="AI133" s="379"/>
      <c r="AJ133" s="379"/>
      <c r="AK133" s="379"/>
      <c r="AL133" s="377">
        <f>M133*Q133/1000000</f>
        <v>0.28499999999999998</v>
      </c>
      <c r="AM133" s="379"/>
      <c r="AN133" s="379"/>
      <c r="AO133" s="379"/>
    </row>
  </sheetData>
  <autoFilter ref="A1:AO1" xr:uid="{5528EA95-6D5D-4498-85E7-7FC20680CA75}">
    <sortState xmlns:xlrd2="http://schemas.microsoft.com/office/spreadsheetml/2017/richdata2" ref="A2:AO133">
      <sortCondition ref="W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57B8-C09C-41BA-82FB-44BB370D6357}">
  <dimension ref="A1:I293"/>
  <sheetViews>
    <sheetView workbookViewId="0">
      <selection activeCell="B109" sqref="B109"/>
    </sheetView>
  </sheetViews>
  <sheetFormatPr defaultRowHeight="15"/>
  <cols>
    <col min="1" max="1" width="12.5703125" bestFit="1" customWidth="1"/>
    <col min="2" max="2" width="9.85546875" bestFit="1" customWidth="1"/>
    <col min="3" max="3" width="6.7109375" bestFit="1" customWidth="1"/>
    <col min="4" max="4" width="28.85546875" bestFit="1" customWidth="1"/>
    <col min="5" max="5" width="15.85546875" bestFit="1" customWidth="1"/>
    <col min="6" max="6" width="11.85546875" bestFit="1" customWidth="1"/>
    <col min="7" max="7" width="12" bestFit="1" customWidth="1"/>
    <col min="9" max="9" width="18.85546875" bestFit="1" customWidth="1"/>
  </cols>
  <sheetData>
    <row r="1" spans="1:9">
      <c r="A1" s="275" t="s">
        <v>1204</v>
      </c>
      <c r="B1" s="276" t="s">
        <v>1205</v>
      </c>
      <c r="C1" s="275" t="s">
        <v>945</v>
      </c>
      <c r="D1" s="275" t="s">
        <v>1206</v>
      </c>
      <c r="E1" s="276" t="s">
        <v>1207</v>
      </c>
      <c r="F1" s="276" t="s">
        <v>1208</v>
      </c>
      <c r="G1" s="276" t="s">
        <v>1209</v>
      </c>
      <c r="H1" s="276" t="s">
        <v>1210</v>
      </c>
      <c r="I1" s="276" t="s">
        <v>1211</v>
      </c>
    </row>
    <row r="2" spans="1:9">
      <c r="A2" s="277" t="s">
        <v>1212</v>
      </c>
      <c r="B2" s="278">
        <v>49301156</v>
      </c>
      <c r="C2" s="279">
        <v>480</v>
      </c>
      <c r="D2" s="279" t="s">
        <v>913</v>
      </c>
      <c r="E2" s="280">
        <v>1809</v>
      </c>
      <c r="F2" s="279">
        <v>22</v>
      </c>
      <c r="G2" s="281">
        <f>E2*F2</f>
        <v>39798</v>
      </c>
      <c r="H2" s="279">
        <v>29</v>
      </c>
      <c r="I2" s="279" t="s">
        <v>1213</v>
      </c>
    </row>
    <row r="3" spans="1:9">
      <c r="A3" s="277" t="s">
        <v>1212</v>
      </c>
      <c r="B3" s="278">
        <v>49301155</v>
      </c>
      <c r="C3" s="279">
        <v>475</v>
      </c>
      <c r="D3" s="279" t="s">
        <v>913</v>
      </c>
      <c r="E3" s="280">
        <v>1809</v>
      </c>
      <c r="F3" s="279">
        <v>22</v>
      </c>
      <c r="G3" s="281">
        <f t="shared" ref="G3:G10" si="0">E3*F3</f>
        <v>39798</v>
      </c>
      <c r="H3" s="279">
        <v>29</v>
      </c>
      <c r="I3" s="279" t="s">
        <v>1213</v>
      </c>
    </row>
    <row r="4" spans="1:9">
      <c r="A4" s="277" t="s">
        <v>1212</v>
      </c>
      <c r="B4" s="279">
        <v>49302153</v>
      </c>
      <c r="C4" s="279">
        <v>465</v>
      </c>
      <c r="D4" s="279" t="s">
        <v>913</v>
      </c>
      <c r="E4" s="280">
        <v>1809</v>
      </c>
      <c r="F4" s="279">
        <v>22</v>
      </c>
      <c r="G4" s="281">
        <f t="shared" si="0"/>
        <v>39798</v>
      </c>
      <c r="H4" s="279">
        <v>29</v>
      </c>
      <c r="I4" s="279" t="s">
        <v>1213</v>
      </c>
    </row>
    <row r="5" spans="1:9">
      <c r="A5" s="277" t="s">
        <v>1212</v>
      </c>
      <c r="B5" s="279">
        <v>49301154</v>
      </c>
      <c r="C5" s="279">
        <v>470</v>
      </c>
      <c r="D5" s="279" t="s">
        <v>913</v>
      </c>
      <c r="E5" s="280">
        <v>1809</v>
      </c>
      <c r="F5" s="279">
        <v>22</v>
      </c>
      <c r="G5" s="281">
        <f t="shared" si="0"/>
        <v>39798</v>
      </c>
      <c r="H5" s="279">
        <v>29</v>
      </c>
      <c r="I5" s="279" t="s">
        <v>1213</v>
      </c>
    </row>
    <row r="6" spans="1:9">
      <c r="A6" s="277" t="s">
        <v>1212</v>
      </c>
      <c r="B6" s="278">
        <v>49301153</v>
      </c>
      <c r="C6" s="279">
        <v>465</v>
      </c>
      <c r="D6" s="277" t="s">
        <v>913</v>
      </c>
      <c r="E6" s="280">
        <v>1809</v>
      </c>
      <c r="F6" s="279">
        <v>22</v>
      </c>
      <c r="G6" s="281">
        <f t="shared" si="0"/>
        <v>39798</v>
      </c>
      <c r="H6" s="279">
        <v>29</v>
      </c>
      <c r="I6" s="279" t="s">
        <v>1213</v>
      </c>
    </row>
    <row r="7" spans="1:9">
      <c r="A7" s="277" t="s">
        <v>1214</v>
      </c>
      <c r="B7" s="279">
        <v>49201132</v>
      </c>
      <c r="C7" s="279">
        <v>360</v>
      </c>
      <c r="D7" s="279" t="s">
        <v>304</v>
      </c>
      <c r="E7" s="279">
        <v>1499.14</v>
      </c>
      <c r="F7" s="279">
        <v>28</v>
      </c>
      <c r="G7" s="281">
        <f t="shared" si="0"/>
        <v>41975.920000000006</v>
      </c>
      <c r="H7" s="279">
        <v>32</v>
      </c>
      <c r="I7" s="279" t="s">
        <v>1215</v>
      </c>
    </row>
    <row r="8" spans="1:9">
      <c r="A8" s="277" t="s">
        <v>1214</v>
      </c>
      <c r="B8" s="279">
        <v>49201131</v>
      </c>
      <c r="C8" s="279">
        <v>355</v>
      </c>
      <c r="D8" s="279" t="s">
        <v>304</v>
      </c>
      <c r="E8" s="279">
        <v>1717.4</v>
      </c>
      <c r="F8" s="279">
        <v>26</v>
      </c>
      <c r="G8" s="281">
        <f t="shared" si="0"/>
        <v>44652.4</v>
      </c>
      <c r="H8" s="279">
        <v>32</v>
      </c>
      <c r="I8" s="279" t="s">
        <v>1216</v>
      </c>
    </row>
    <row r="9" spans="1:9">
      <c r="A9" s="277" t="s">
        <v>1214</v>
      </c>
      <c r="B9" s="279">
        <v>49201130</v>
      </c>
      <c r="C9" s="279">
        <v>350</v>
      </c>
      <c r="D9" s="279" t="s">
        <v>304</v>
      </c>
      <c r="E9" s="279">
        <v>1717.4</v>
      </c>
      <c r="F9" s="279">
        <v>26</v>
      </c>
      <c r="G9" s="281">
        <f t="shared" si="0"/>
        <v>44652.4</v>
      </c>
      <c r="H9" s="279">
        <v>32</v>
      </c>
      <c r="I9" s="279" t="s">
        <v>1216</v>
      </c>
    </row>
    <row r="10" spans="1:9">
      <c r="A10" s="277" t="s">
        <v>1214</v>
      </c>
      <c r="B10" s="279">
        <v>49203132</v>
      </c>
      <c r="C10" s="279">
        <v>360</v>
      </c>
      <c r="D10" s="279" t="s">
        <v>304</v>
      </c>
      <c r="E10" s="279">
        <v>1499.14</v>
      </c>
      <c r="F10" s="279">
        <v>26</v>
      </c>
      <c r="G10" s="281">
        <f t="shared" si="0"/>
        <v>38977.64</v>
      </c>
      <c r="H10" s="279">
        <v>32</v>
      </c>
      <c r="I10" s="279" t="s">
        <v>1215</v>
      </c>
    </row>
    <row r="11" spans="1:9">
      <c r="A11" s="277" t="s">
        <v>1214</v>
      </c>
      <c r="B11" s="282">
        <v>41201122</v>
      </c>
      <c r="C11" s="279">
        <v>310</v>
      </c>
      <c r="D11" s="283" t="s">
        <v>1217</v>
      </c>
      <c r="E11" s="284">
        <v>1415.37</v>
      </c>
      <c r="F11" s="277">
        <v>30</v>
      </c>
      <c r="G11" s="281">
        <v>42461.1</v>
      </c>
      <c r="H11" s="277">
        <v>32</v>
      </c>
      <c r="I11" s="277" t="s">
        <v>1218</v>
      </c>
    </row>
    <row r="12" spans="1:9">
      <c r="A12" s="277" t="s">
        <v>1214</v>
      </c>
      <c r="B12" s="278">
        <v>41202122</v>
      </c>
      <c r="C12" s="279">
        <v>310</v>
      </c>
      <c r="D12" s="283" t="s">
        <v>1217</v>
      </c>
      <c r="E12" s="284">
        <v>1415.37</v>
      </c>
      <c r="F12" s="277">
        <v>30</v>
      </c>
      <c r="G12" s="281">
        <v>42461.1</v>
      </c>
      <c r="H12" s="277">
        <v>32</v>
      </c>
      <c r="I12" s="277" t="s">
        <v>1218</v>
      </c>
    </row>
    <row r="13" spans="1:9">
      <c r="A13" s="277" t="s">
        <v>1214</v>
      </c>
      <c r="B13" s="282">
        <v>41201123</v>
      </c>
      <c r="C13" s="279">
        <v>315</v>
      </c>
      <c r="D13" s="283" t="s">
        <v>1217</v>
      </c>
      <c r="E13" s="284">
        <v>1415.37</v>
      </c>
      <c r="F13" s="277">
        <v>30</v>
      </c>
      <c r="G13" s="281">
        <v>42461.1</v>
      </c>
      <c r="H13" s="277">
        <v>32</v>
      </c>
      <c r="I13" s="277" t="s">
        <v>1218</v>
      </c>
    </row>
    <row r="14" spans="1:9">
      <c r="A14" s="277" t="s">
        <v>1214</v>
      </c>
      <c r="B14" s="282">
        <v>41201124</v>
      </c>
      <c r="C14" s="279">
        <v>320</v>
      </c>
      <c r="D14" s="283" t="s">
        <v>1217</v>
      </c>
      <c r="E14" s="284">
        <v>1415.37</v>
      </c>
      <c r="F14" s="277">
        <v>30</v>
      </c>
      <c r="G14" s="281">
        <v>42461.1</v>
      </c>
      <c r="H14" s="277">
        <v>32</v>
      </c>
      <c r="I14" s="277" t="s">
        <v>1218</v>
      </c>
    </row>
    <row r="15" spans="1:9">
      <c r="A15" s="277" t="s">
        <v>1214</v>
      </c>
      <c r="B15" s="278">
        <v>41202123</v>
      </c>
      <c r="C15" s="279">
        <v>315</v>
      </c>
      <c r="D15" s="283" t="s">
        <v>1217</v>
      </c>
      <c r="E15" s="284">
        <v>1415.37</v>
      </c>
      <c r="F15" s="277">
        <v>30</v>
      </c>
      <c r="G15" s="281">
        <v>42461.1</v>
      </c>
      <c r="H15" s="277">
        <v>32</v>
      </c>
      <c r="I15" s="277" t="s">
        <v>1218</v>
      </c>
    </row>
    <row r="16" spans="1:9">
      <c r="A16" s="277" t="s">
        <v>1214</v>
      </c>
      <c r="B16" s="278">
        <v>41202124</v>
      </c>
      <c r="C16" s="279">
        <v>320</v>
      </c>
      <c r="D16" s="283" t="s">
        <v>1217</v>
      </c>
      <c r="E16" s="284">
        <v>1415.37</v>
      </c>
      <c r="F16" s="277">
        <v>30</v>
      </c>
      <c r="G16" s="281">
        <v>42461.1</v>
      </c>
      <c r="H16" s="277">
        <v>32</v>
      </c>
      <c r="I16" s="277" t="s">
        <v>1218</v>
      </c>
    </row>
    <row r="17" spans="1:9">
      <c r="A17" s="277" t="s">
        <v>1214</v>
      </c>
      <c r="B17" s="278">
        <v>41202523</v>
      </c>
      <c r="C17" s="279">
        <v>315</v>
      </c>
      <c r="D17" s="283" t="s">
        <v>1217</v>
      </c>
      <c r="E17" s="284">
        <v>1415.37</v>
      </c>
      <c r="F17" s="277">
        <v>30</v>
      </c>
      <c r="G17" s="281">
        <v>42461.1</v>
      </c>
      <c r="H17" s="277">
        <v>32</v>
      </c>
      <c r="I17" s="277" t="s">
        <v>1218</v>
      </c>
    </row>
    <row r="18" spans="1:9">
      <c r="A18" s="277" t="s">
        <v>1214</v>
      </c>
      <c r="B18" s="277">
        <v>43207123</v>
      </c>
      <c r="C18" s="279">
        <v>315</v>
      </c>
      <c r="D18" s="277" t="s">
        <v>1219</v>
      </c>
      <c r="E18" s="284">
        <v>1415.37</v>
      </c>
      <c r="F18" s="277">
        <v>30</v>
      </c>
      <c r="G18" s="281">
        <v>42461</v>
      </c>
      <c r="H18" s="277">
        <v>32</v>
      </c>
      <c r="I18" s="277" t="s">
        <v>1218</v>
      </c>
    </row>
    <row r="19" spans="1:9">
      <c r="A19" s="285" t="s">
        <v>1214</v>
      </c>
      <c r="B19" s="278">
        <v>43211124</v>
      </c>
      <c r="C19" s="279">
        <v>320</v>
      </c>
      <c r="D19" s="286" t="s">
        <v>1219</v>
      </c>
      <c r="E19" s="284">
        <v>1415.37</v>
      </c>
      <c r="F19" s="277">
        <v>30</v>
      </c>
      <c r="G19" s="281">
        <v>42461</v>
      </c>
      <c r="H19" s="277">
        <v>32</v>
      </c>
      <c r="I19" s="277" t="s">
        <v>1218</v>
      </c>
    </row>
    <row r="20" spans="1:9">
      <c r="A20" s="277" t="s">
        <v>1214</v>
      </c>
      <c r="B20" s="277">
        <v>43212124</v>
      </c>
      <c r="C20" s="279">
        <v>320</v>
      </c>
      <c r="D20" s="279" t="s">
        <v>1219</v>
      </c>
      <c r="E20" s="284">
        <v>1415.37</v>
      </c>
      <c r="F20" s="277">
        <v>30</v>
      </c>
      <c r="G20" s="281">
        <v>42461</v>
      </c>
      <c r="H20" s="277">
        <v>32</v>
      </c>
      <c r="I20" s="277" t="s">
        <v>1218</v>
      </c>
    </row>
    <row r="21" spans="1:9">
      <c r="A21" s="277" t="s">
        <v>1214</v>
      </c>
      <c r="B21" s="277">
        <v>43212123</v>
      </c>
      <c r="C21" s="279">
        <v>315</v>
      </c>
      <c r="D21" s="279" t="s">
        <v>1219</v>
      </c>
      <c r="E21" s="284">
        <v>1415.37</v>
      </c>
      <c r="F21" s="277">
        <v>30</v>
      </c>
      <c r="G21" s="281">
        <v>42461</v>
      </c>
      <c r="H21" s="277">
        <v>32</v>
      </c>
      <c r="I21" s="277" t="s">
        <v>1218</v>
      </c>
    </row>
    <row r="22" spans="1:9">
      <c r="A22" s="277" t="s">
        <v>1214</v>
      </c>
      <c r="B22" s="277">
        <v>43215123</v>
      </c>
      <c r="C22" s="279">
        <v>315</v>
      </c>
      <c r="D22" s="279" t="s">
        <v>1219</v>
      </c>
      <c r="E22" s="284">
        <v>1415.37</v>
      </c>
      <c r="F22" s="277">
        <v>30</v>
      </c>
      <c r="G22" s="281">
        <f>E22*F22</f>
        <v>42461.1</v>
      </c>
      <c r="H22" s="277">
        <v>32</v>
      </c>
      <c r="I22" s="277" t="s">
        <v>1218</v>
      </c>
    </row>
    <row r="23" spans="1:9">
      <c r="A23" s="277" t="s">
        <v>1214</v>
      </c>
      <c r="B23" s="277">
        <v>43215126</v>
      </c>
      <c r="C23" s="279">
        <v>330</v>
      </c>
      <c r="D23" s="279" t="s">
        <v>1219</v>
      </c>
      <c r="E23" s="284">
        <v>1415.37</v>
      </c>
      <c r="F23" s="277">
        <v>30</v>
      </c>
      <c r="G23" s="281">
        <f>E23*F23</f>
        <v>42461.1</v>
      </c>
      <c r="H23" s="277">
        <v>32</v>
      </c>
      <c r="I23" s="277" t="s">
        <v>1218</v>
      </c>
    </row>
    <row r="24" spans="1:9">
      <c r="A24" s="277" t="s">
        <v>1214</v>
      </c>
      <c r="B24" s="277">
        <v>43215127</v>
      </c>
      <c r="C24" s="279">
        <v>335</v>
      </c>
      <c r="D24" s="279" t="s">
        <v>1219</v>
      </c>
      <c r="E24" s="284">
        <v>1415.37</v>
      </c>
      <c r="F24" s="277">
        <v>30</v>
      </c>
      <c r="G24" s="281">
        <f>E24*F24</f>
        <v>42461.1</v>
      </c>
      <c r="H24" s="277">
        <v>32</v>
      </c>
      <c r="I24" s="277" t="s">
        <v>1218</v>
      </c>
    </row>
    <row r="25" spans="1:9">
      <c r="A25" s="277" t="s">
        <v>1214</v>
      </c>
      <c r="B25" s="282">
        <v>43205122</v>
      </c>
      <c r="C25" s="279">
        <v>310</v>
      </c>
      <c r="D25" s="279" t="s">
        <v>1219</v>
      </c>
      <c r="E25" s="284">
        <v>1415.37</v>
      </c>
      <c r="F25" s="277">
        <v>30</v>
      </c>
      <c r="G25" s="281">
        <v>42461.1</v>
      </c>
      <c r="H25" s="277">
        <v>32</v>
      </c>
      <c r="I25" s="277" t="s">
        <v>1218</v>
      </c>
    </row>
    <row r="26" spans="1:9">
      <c r="A26" s="277" t="s">
        <v>1214</v>
      </c>
      <c r="B26" s="278">
        <v>43202122</v>
      </c>
      <c r="C26" s="279">
        <v>310</v>
      </c>
      <c r="D26" s="279" t="s">
        <v>1219</v>
      </c>
      <c r="E26" s="284">
        <v>1415.37</v>
      </c>
      <c r="F26" s="277">
        <v>30</v>
      </c>
      <c r="G26" s="281">
        <v>42461.1</v>
      </c>
      <c r="H26" s="277">
        <v>32</v>
      </c>
      <c r="I26" s="277" t="s">
        <v>1218</v>
      </c>
    </row>
    <row r="27" spans="1:9">
      <c r="A27" s="277" t="s">
        <v>1214</v>
      </c>
      <c r="B27" s="277">
        <v>47203124</v>
      </c>
      <c r="C27" s="279">
        <v>320</v>
      </c>
      <c r="D27" s="277" t="s">
        <v>1219</v>
      </c>
      <c r="E27" s="284">
        <v>1415.37</v>
      </c>
      <c r="F27" s="277">
        <v>30</v>
      </c>
      <c r="G27" s="281">
        <v>42461</v>
      </c>
      <c r="H27" s="277">
        <v>32</v>
      </c>
      <c r="I27" s="277" t="s">
        <v>1218</v>
      </c>
    </row>
    <row r="28" spans="1:9">
      <c r="A28" s="285" t="s">
        <v>1214</v>
      </c>
      <c r="B28" s="277">
        <v>43207124</v>
      </c>
      <c r="C28" s="279">
        <v>320</v>
      </c>
      <c r="D28" s="277" t="s">
        <v>1219</v>
      </c>
      <c r="E28" s="284">
        <v>1415.37</v>
      </c>
      <c r="F28" s="277">
        <v>30</v>
      </c>
      <c r="G28" s="281">
        <v>42461</v>
      </c>
      <c r="H28" s="277">
        <v>32</v>
      </c>
      <c r="I28" s="277" t="s">
        <v>1218</v>
      </c>
    </row>
    <row r="29" spans="1:9">
      <c r="A29" s="285" t="s">
        <v>1214</v>
      </c>
      <c r="B29" s="278">
        <v>43209124</v>
      </c>
      <c r="C29" s="279">
        <v>320</v>
      </c>
      <c r="D29" s="286" t="s">
        <v>1219</v>
      </c>
      <c r="E29" s="284">
        <v>1415.37</v>
      </c>
      <c r="F29" s="277">
        <v>30</v>
      </c>
      <c r="G29" s="281">
        <v>42461</v>
      </c>
      <c r="H29" s="277">
        <v>32</v>
      </c>
      <c r="I29" s="277" t="s">
        <v>1218</v>
      </c>
    </row>
    <row r="30" spans="1:9">
      <c r="A30" s="285" t="s">
        <v>1214</v>
      </c>
      <c r="B30" s="278">
        <v>43209123</v>
      </c>
      <c r="C30" s="279">
        <v>315</v>
      </c>
      <c r="D30" s="286" t="s">
        <v>1219</v>
      </c>
      <c r="E30" s="284">
        <v>1415.37</v>
      </c>
      <c r="F30" s="277">
        <v>30</v>
      </c>
      <c r="G30" s="281">
        <v>42461</v>
      </c>
      <c r="H30" s="277">
        <v>32</v>
      </c>
      <c r="I30" s="277" t="s">
        <v>1218</v>
      </c>
    </row>
    <row r="31" spans="1:9">
      <c r="A31" s="277" t="s">
        <v>1214</v>
      </c>
      <c r="B31" s="277">
        <v>43211123</v>
      </c>
      <c r="C31" s="279">
        <v>315</v>
      </c>
      <c r="D31" s="279" t="s">
        <v>1219</v>
      </c>
      <c r="E31" s="284">
        <v>1415.37</v>
      </c>
      <c r="F31" s="277">
        <v>30</v>
      </c>
      <c r="G31" s="281">
        <v>42461</v>
      </c>
      <c r="H31" s="277">
        <v>32</v>
      </c>
      <c r="I31" s="277" t="s">
        <v>1218</v>
      </c>
    </row>
    <row r="32" spans="1:9">
      <c r="A32" s="277" t="s">
        <v>1214</v>
      </c>
      <c r="B32" s="277">
        <v>43211524</v>
      </c>
      <c r="C32" s="279">
        <v>320</v>
      </c>
      <c r="D32" s="279" t="s">
        <v>1219</v>
      </c>
      <c r="E32" s="284">
        <v>1415.37</v>
      </c>
      <c r="F32" s="277">
        <v>30</v>
      </c>
      <c r="G32" s="281">
        <v>42461</v>
      </c>
      <c r="H32" s="277">
        <v>32</v>
      </c>
      <c r="I32" s="277" t="s">
        <v>1218</v>
      </c>
    </row>
    <row r="33" spans="1:9">
      <c r="A33" s="277" t="s">
        <v>1214</v>
      </c>
      <c r="B33" s="277">
        <v>43212524</v>
      </c>
      <c r="C33" s="279">
        <v>320</v>
      </c>
      <c r="D33" s="279" t="s">
        <v>1219</v>
      </c>
      <c r="E33" s="284">
        <v>1415.37</v>
      </c>
      <c r="F33" s="277">
        <v>30</v>
      </c>
      <c r="G33" s="281">
        <v>42461</v>
      </c>
      <c r="H33" s="277">
        <v>32</v>
      </c>
      <c r="I33" s="277" t="s">
        <v>1218</v>
      </c>
    </row>
    <row r="34" spans="1:9">
      <c r="A34" s="277" t="s">
        <v>1214</v>
      </c>
      <c r="B34" s="277">
        <v>43209524</v>
      </c>
      <c r="C34" s="279">
        <v>320</v>
      </c>
      <c r="D34" s="279" t="s">
        <v>1219</v>
      </c>
      <c r="E34" s="284">
        <v>1415.37</v>
      </c>
      <c r="F34" s="277">
        <v>30</v>
      </c>
      <c r="G34" s="281">
        <v>42461</v>
      </c>
      <c r="H34" s="277">
        <v>32</v>
      </c>
      <c r="I34" s="277" t="s">
        <v>1218</v>
      </c>
    </row>
    <row r="35" spans="1:9">
      <c r="A35" s="277" t="s">
        <v>1214</v>
      </c>
      <c r="B35" s="277">
        <v>43211126</v>
      </c>
      <c r="C35" s="279">
        <v>330</v>
      </c>
      <c r="D35" s="279" t="s">
        <v>1219</v>
      </c>
      <c r="E35" s="284">
        <v>1415.37</v>
      </c>
      <c r="F35" s="277">
        <v>30</v>
      </c>
      <c r="G35" s="281">
        <v>42461</v>
      </c>
      <c r="H35" s="277">
        <v>32</v>
      </c>
      <c r="I35" s="277" t="s">
        <v>1218</v>
      </c>
    </row>
    <row r="36" spans="1:9">
      <c r="A36" s="277" t="s">
        <v>1214</v>
      </c>
      <c r="B36" s="277">
        <v>43215124</v>
      </c>
      <c r="C36" s="279">
        <v>320</v>
      </c>
      <c r="D36" s="279" t="s">
        <v>1219</v>
      </c>
      <c r="E36" s="284">
        <v>1415.37</v>
      </c>
      <c r="F36" s="277">
        <v>30</v>
      </c>
      <c r="G36" s="281">
        <v>42461</v>
      </c>
      <c r="H36" s="277">
        <v>32</v>
      </c>
      <c r="I36" s="277" t="s">
        <v>1218</v>
      </c>
    </row>
    <row r="37" spans="1:9">
      <c r="A37" s="277" t="s">
        <v>1214</v>
      </c>
      <c r="B37" s="282">
        <v>43205123</v>
      </c>
      <c r="C37" s="279">
        <v>315</v>
      </c>
      <c r="D37" s="279" t="s">
        <v>1219</v>
      </c>
      <c r="E37" s="284">
        <v>1415.37</v>
      </c>
      <c r="F37" s="277">
        <v>30</v>
      </c>
      <c r="G37" s="281">
        <v>42461.1</v>
      </c>
      <c r="H37" s="277">
        <v>32</v>
      </c>
      <c r="I37" s="277" t="s">
        <v>1218</v>
      </c>
    </row>
    <row r="38" spans="1:9">
      <c r="A38" s="277" t="s">
        <v>1214</v>
      </c>
      <c r="B38" s="282">
        <v>43205124</v>
      </c>
      <c r="C38" s="279">
        <v>320</v>
      </c>
      <c r="D38" s="279" t="s">
        <v>1219</v>
      </c>
      <c r="E38" s="284">
        <v>1415.37</v>
      </c>
      <c r="F38" s="277">
        <v>30</v>
      </c>
      <c r="G38" s="281">
        <v>42461.1</v>
      </c>
      <c r="H38" s="277">
        <v>32</v>
      </c>
      <c r="I38" s="277" t="s">
        <v>1218</v>
      </c>
    </row>
    <row r="39" spans="1:9">
      <c r="A39" s="277" t="s">
        <v>1214</v>
      </c>
      <c r="B39" s="278">
        <v>43202123</v>
      </c>
      <c r="C39" s="279">
        <v>315</v>
      </c>
      <c r="D39" s="279" t="s">
        <v>1219</v>
      </c>
      <c r="E39" s="284">
        <v>1415.37</v>
      </c>
      <c r="F39" s="277">
        <v>30</v>
      </c>
      <c r="G39" s="281">
        <v>42461.1</v>
      </c>
      <c r="H39" s="277">
        <v>32</v>
      </c>
      <c r="I39" s="277" t="s">
        <v>1218</v>
      </c>
    </row>
    <row r="40" spans="1:9">
      <c r="A40" s="277" t="s">
        <v>1214</v>
      </c>
      <c r="B40" s="278">
        <v>43202124</v>
      </c>
      <c r="C40" s="279">
        <v>320</v>
      </c>
      <c r="D40" s="279" t="s">
        <v>1219</v>
      </c>
      <c r="E40" s="284">
        <v>1415.37</v>
      </c>
      <c r="F40" s="277">
        <v>30</v>
      </c>
      <c r="G40" s="281">
        <v>42461.1</v>
      </c>
      <c r="H40" s="277">
        <v>32</v>
      </c>
      <c r="I40" s="277" t="s">
        <v>1218</v>
      </c>
    </row>
    <row r="41" spans="1:9">
      <c r="A41" s="277" t="s">
        <v>1214</v>
      </c>
      <c r="B41" s="278">
        <v>43202523</v>
      </c>
      <c r="C41" s="279">
        <v>315</v>
      </c>
      <c r="D41" s="279" t="s">
        <v>1219</v>
      </c>
      <c r="E41" s="284">
        <v>1415.37</v>
      </c>
      <c r="F41" s="277">
        <v>30</v>
      </c>
      <c r="G41" s="281">
        <v>42461.1</v>
      </c>
      <c r="H41" s="277">
        <v>32</v>
      </c>
      <c r="I41" s="277" t="s">
        <v>1218</v>
      </c>
    </row>
    <row r="42" spans="1:9">
      <c r="A42" s="277" t="s">
        <v>1214</v>
      </c>
      <c r="B42" s="282">
        <v>45201126</v>
      </c>
      <c r="C42" s="279">
        <v>330</v>
      </c>
      <c r="D42" s="277" t="s">
        <v>1220</v>
      </c>
      <c r="E42" s="284">
        <v>1510.17</v>
      </c>
      <c r="F42" s="277">
        <v>28</v>
      </c>
      <c r="G42" s="281">
        <f t="shared" ref="G42:G73" si="1">E42*F42</f>
        <v>42284.76</v>
      </c>
      <c r="H42" s="277">
        <v>32</v>
      </c>
      <c r="I42" s="277" t="s">
        <v>1221</v>
      </c>
    </row>
    <row r="43" spans="1:9">
      <c r="A43" s="277" t="s">
        <v>1214</v>
      </c>
      <c r="B43" s="282">
        <v>45201127</v>
      </c>
      <c r="C43" s="279">
        <v>335</v>
      </c>
      <c r="D43" s="277" t="s">
        <v>1220</v>
      </c>
      <c r="E43" s="284">
        <v>1510.17</v>
      </c>
      <c r="F43" s="277">
        <v>28</v>
      </c>
      <c r="G43" s="281">
        <f t="shared" si="1"/>
        <v>42284.76</v>
      </c>
      <c r="H43" s="277">
        <v>32</v>
      </c>
      <c r="I43" s="277" t="s">
        <v>1221</v>
      </c>
    </row>
    <row r="44" spans="1:9">
      <c r="A44" s="277" t="s">
        <v>1214</v>
      </c>
      <c r="B44" s="282">
        <v>45201128</v>
      </c>
      <c r="C44" s="279">
        <v>340</v>
      </c>
      <c r="D44" s="277" t="s">
        <v>1220</v>
      </c>
      <c r="E44" s="284">
        <v>1510.17</v>
      </c>
      <c r="F44" s="277">
        <v>28</v>
      </c>
      <c r="G44" s="281">
        <f t="shared" si="1"/>
        <v>42284.76</v>
      </c>
      <c r="H44" s="277">
        <v>32</v>
      </c>
      <c r="I44" s="277" t="s">
        <v>1221</v>
      </c>
    </row>
    <row r="45" spans="1:9">
      <c r="A45" s="277" t="s">
        <v>1214</v>
      </c>
      <c r="B45" s="282">
        <v>45201125</v>
      </c>
      <c r="C45" s="279">
        <v>325</v>
      </c>
      <c r="D45" s="277" t="s">
        <v>1220</v>
      </c>
      <c r="E45" s="284">
        <v>1510.17</v>
      </c>
      <c r="F45" s="277">
        <v>28</v>
      </c>
      <c r="G45" s="281">
        <f t="shared" si="1"/>
        <v>42284.76</v>
      </c>
      <c r="H45" s="277">
        <v>32</v>
      </c>
      <c r="I45" s="277" t="s">
        <v>1221</v>
      </c>
    </row>
    <row r="46" spans="1:9">
      <c r="A46" s="277" t="s">
        <v>1214</v>
      </c>
      <c r="B46" s="282">
        <v>45201129</v>
      </c>
      <c r="C46" s="279">
        <v>345</v>
      </c>
      <c r="D46" s="277" t="s">
        <v>1220</v>
      </c>
      <c r="E46" s="284">
        <v>1510.17</v>
      </c>
      <c r="F46" s="277">
        <v>28</v>
      </c>
      <c r="G46" s="281">
        <f t="shared" si="1"/>
        <v>42284.76</v>
      </c>
      <c r="H46" s="277">
        <v>32</v>
      </c>
      <c r="I46" s="277" t="s">
        <v>1221</v>
      </c>
    </row>
    <row r="47" spans="1:9">
      <c r="A47" s="277" t="s">
        <v>1214</v>
      </c>
      <c r="B47" s="277">
        <v>46201128</v>
      </c>
      <c r="C47" s="279">
        <v>340</v>
      </c>
      <c r="D47" s="277" t="s">
        <v>1220</v>
      </c>
      <c r="E47" s="284">
        <v>1510.17</v>
      </c>
      <c r="F47" s="277">
        <v>28</v>
      </c>
      <c r="G47" s="281">
        <f t="shared" si="1"/>
        <v>42284.76</v>
      </c>
      <c r="H47" s="277">
        <v>32</v>
      </c>
      <c r="I47" s="277" t="s">
        <v>1221</v>
      </c>
    </row>
    <row r="48" spans="1:9">
      <c r="A48" s="285" t="s">
        <v>1214</v>
      </c>
      <c r="B48" s="277">
        <v>46212128</v>
      </c>
      <c r="C48" s="279">
        <v>340</v>
      </c>
      <c r="D48" s="277" t="s">
        <v>1222</v>
      </c>
      <c r="E48" s="280">
        <v>1270.97</v>
      </c>
      <c r="F48" s="279">
        <v>32</v>
      </c>
      <c r="G48" s="281">
        <f t="shared" si="1"/>
        <v>40671.040000000001</v>
      </c>
      <c r="H48" s="279">
        <v>26</v>
      </c>
      <c r="I48" s="279" t="s">
        <v>1223</v>
      </c>
    </row>
    <row r="49" spans="1:9">
      <c r="A49" s="285" t="s">
        <v>1214</v>
      </c>
      <c r="B49" s="287">
        <v>46214528</v>
      </c>
      <c r="C49" s="279">
        <v>340</v>
      </c>
      <c r="D49" s="287" t="s">
        <v>1224</v>
      </c>
      <c r="E49" s="284">
        <v>1510.17</v>
      </c>
      <c r="F49" s="277">
        <v>28</v>
      </c>
      <c r="G49" s="281">
        <f t="shared" si="1"/>
        <v>42284.76</v>
      </c>
      <c r="H49" s="277">
        <v>32</v>
      </c>
      <c r="I49" s="277" t="s">
        <v>1221</v>
      </c>
    </row>
    <row r="50" spans="1:9">
      <c r="A50" s="277" t="s">
        <v>1214</v>
      </c>
      <c r="B50" s="278">
        <v>46216128</v>
      </c>
      <c r="C50" s="279">
        <v>340</v>
      </c>
      <c r="D50" s="283" t="s">
        <v>1224</v>
      </c>
      <c r="E50" s="284">
        <v>1510.17</v>
      </c>
      <c r="F50" s="277">
        <v>28</v>
      </c>
      <c r="G50" s="281">
        <f t="shared" si="1"/>
        <v>42284.76</v>
      </c>
      <c r="H50" s="277">
        <v>32</v>
      </c>
      <c r="I50" s="277" t="s">
        <v>1221</v>
      </c>
    </row>
    <row r="51" spans="1:9">
      <c r="A51" s="277" t="s">
        <v>1214</v>
      </c>
      <c r="B51" s="282">
        <v>46202127</v>
      </c>
      <c r="C51" s="279">
        <v>335</v>
      </c>
      <c r="D51" s="277" t="s">
        <v>1225</v>
      </c>
      <c r="E51" s="284">
        <v>1510.17</v>
      </c>
      <c r="F51" s="277">
        <v>28</v>
      </c>
      <c r="G51" s="281">
        <f t="shared" si="1"/>
        <v>42284.76</v>
      </c>
      <c r="H51" s="277">
        <v>32</v>
      </c>
      <c r="I51" s="277" t="s">
        <v>1221</v>
      </c>
    </row>
    <row r="52" spans="1:9">
      <c r="A52" s="277" t="s">
        <v>1214</v>
      </c>
      <c r="B52" s="282">
        <v>46202128</v>
      </c>
      <c r="C52" s="279">
        <v>340</v>
      </c>
      <c r="D52" s="277" t="s">
        <v>1225</v>
      </c>
      <c r="E52" s="284">
        <v>1510.17</v>
      </c>
      <c r="F52" s="277">
        <v>28</v>
      </c>
      <c r="G52" s="281">
        <f t="shared" si="1"/>
        <v>42284.76</v>
      </c>
      <c r="H52" s="277">
        <v>32</v>
      </c>
      <c r="I52" s="277" t="s">
        <v>1221</v>
      </c>
    </row>
    <row r="53" spans="1:9">
      <c r="A53" s="277" t="s">
        <v>1214</v>
      </c>
      <c r="B53" s="277">
        <v>46206127</v>
      </c>
      <c r="C53" s="279">
        <v>335</v>
      </c>
      <c r="D53" s="286" t="s">
        <v>929</v>
      </c>
      <c r="E53" s="284">
        <v>1510.17</v>
      </c>
      <c r="F53" s="277">
        <v>28</v>
      </c>
      <c r="G53" s="281">
        <f t="shared" si="1"/>
        <v>42284.76</v>
      </c>
      <c r="H53" s="277">
        <v>32</v>
      </c>
      <c r="I53" s="277" t="s">
        <v>1221</v>
      </c>
    </row>
    <row r="54" spans="1:9">
      <c r="A54" s="277" t="s">
        <v>1214</v>
      </c>
      <c r="B54" s="277">
        <v>46206128</v>
      </c>
      <c r="C54" s="279">
        <v>340</v>
      </c>
      <c r="D54" s="286" t="s">
        <v>929</v>
      </c>
      <c r="E54" s="284">
        <v>1510.17</v>
      </c>
      <c r="F54" s="277">
        <v>28</v>
      </c>
      <c r="G54" s="281">
        <f t="shared" si="1"/>
        <v>42284.76</v>
      </c>
      <c r="H54" s="277">
        <v>32</v>
      </c>
      <c r="I54" s="277" t="s">
        <v>1221</v>
      </c>
    </row>
    <row r="55" spans="1:9">
      <c r="A55" s="285" t="s">
        <v>1214</v>
      </c>
      <c r="B55" s="277">
        <v>46206528</v>
      </c>
      <c r="C55" s="279" t="e">
        <f>VLOOKUP(B55,'[1]GA Inventory'!$C$5:$F$45,4,0)</f>
        <v>#N/A</v>
      </c>
      <c r="D55" s="279" t="e">
        <f>VLOOKUP(B55,'[1]GA Inventory'!$C$5:$D$45,2,0)</f>
        <v>#N/A</v>
      </c>
      <c r="E55" s="284">
        <v>1510.17</v>
      </c>
      <c r="F55" s="277">
        <v>28</v>
      </c>
      <c r="G55" s="281">
        <f t="shared" si="1"/>
        <v>42284.76</v>
      </c>
      <c r="H55" s="277">
        <v>32</v>
      </c>
      <c r="I55" s="277" t="s">
        <v>1221</v>
      </c>
    </row>
    <row r="56" spans="1:9">
      <c r="A56" s="285" t="s">
        <v>1214</v>
      </c>
      <c r="B56" s="277">
        <v>46202126</v>
      </c>
      <c r="C56" s="279" t="e">
        <f>VLOOKUP(B56,'[1]GA Inventory'!$C$5:$F$45,4,0)</f>
        <v>#N/A</v>
      </c>
      <c r="D56" s="279" t="e">
        <f>VLOOKUP(B56,'[1]GA Inventory'!$C$5:$D$45,2,0)</f>
        <v>#N/A</v>
      </c>
      <c r="E56" s="284">
        <v>1510.17</v>
      </c>
      <c r="F56" s="277">
        <v>28</v>
      </c>
      <c r="G56" s="281">
        <f t="shared" si="1"/>
        <v>42284.76</v>
      </c>
      <c r="H56" s="277">
        <v>32</v>
      </c>
      <c r="I56" s="277" t="s">
        <v>1221</v>
      </c>
    </row>
    <row r="57" spans="1:9">
      <c r="A57" s="277" t="s">
        <v>1214</v>
      </c>
      <c r="B57" s="278">
        <v>46206126</v>
      </c>
      <c r="C57" s="279">
        <v>330</v>
      </c>
      <c r="D57" s="279" t="s">
        <v>929</v>
      </c>
      <c r="E57" s="284">
        <v>1510.17</v>
      </c>
      <c r="F57" s="277">
        <v>28</v>
      </c>
      <c r="G57" s="281">
        <f t="shared" si="1"/>
        <v>42284.76</v>
      </c>
      <c r="H57" s="277">
        <v>32</v>
      </c>
      <c r="I57" s="277" t="s">
        <v>1221</v>
      </c>
    </row>
    <row r="58" spans="1:9">
      <c r="A58" s="277" t="s">
        <v>1214</v>
      </c>
      <c r="B58" s="278">
        <v>46208128</v>
      </c>
      <c r="C58" s="279">
        <v>340</v>
      </c>
      <c r="D58" s="279" t="s">
        <v>929</v>
      </c>
      <c r="E58" s="284">
        <v>1510.17</v>
      </c>
      <c r="F58" s="277">
        <v>28</v>
      </c>
      <c r="G58" s="281">
        <f t="shared" si="1"/>
        <v>42284.76</v>
      </c>
      <c r="H58" s="277">
        <v>32</v>
      </c>
      <c r="I58" s="277" t="s">
        <v>1221</v>
      </c>
    </row>
    <row r="59" spans="1:9">
      <c r="A59" s="277" t="s">
        <v>1214</v>
      </c>
      <c r="B59" s="278">
        <v>46208528</v>
      </c>
      <c r="C59" s="279">
        <v>340</v>
      </c>
      <c r="D59" s="279" t="s">
        <v>929</v>
      </c>
      <c r="E59" s="284">
        <v>1510.17</v>
      </c>
      <c r="F59" s="277">
        <v>28</v>
      </c>
      <c r="G59" s="281">
        <f t="shared" si="1"/>
        <v>42284.76</v>
      </c>
      <c r="H59" s="277">
        <v>32</v>
      </c>
      <c r="I59" s="277" t="s">
        <v>1221</v>
      </c>
    </row>
    <row r="60" spans="1:9">
      <c r="A60" s="277" t="s">
        <v>1214</v>
      </c>
      <c r="B60" s="279">
        <v>46208127</v>
      </c>
      <c r="C60" s="279">
        <v>335</v>
      </c>
      <c r="D60" s="279" t="s">
        <v>929</v>
      </c>
      <c r="E60" s="284">
        <v>1510.17</v>
      </c>
      <c r="F60" s="277">
        <v>28</v>
      </c>
      <c r="G60" s="281">
        <f t="shared" si="1"/>
        <v>42284.76</v>
      </c>
      <c r="H60" s="277">
        <v>32</v>
      </c>
      <c r="I60" s="277" t="s">
        <v>1221</v>
      </c>
    </row>
    <row r="61" spans="1:9">
      <c r="A61" s="277" t="s">
        <v>1214</v>
      </c>
      <c r="B61" s="279">
        <v>46208130</v>
      </c>
      <c r="C61" s="279">
        <v>350</v>
      </c>
      <c r="D61" s="279" t="s">
        <v>929</v>
      </c>
      <c r="E61" s="284">
        <v>1510.17</v>
      </c>
      <c r="F61" s="277">
        <v>28</v>
      </c>
      <c r="G61" s="281">
        <f t="shared" si="1"/>
        <v>42284.76</v>
      </c>
      <c r="H61" s="277">
        <v>32</v>
      </c>
      <c r="I61" s="277" t="s">
        <v>1221</v>
      </c>
    </row>
    <row r="62" spans="1:9">
      <c r="A62" s="277" t="s">
        <v>1214</v>
      </c>
      <c r="B62" s="279">
        <v>46208131</v>
      </c>
      <c r="C62" s="279">
        <v>355</v>
      </c>
      <c r="D62" s="279" t="s">
        <v>929</v>
      </c>
      <c r="E62" s="284">
        <v>1510.17</v>
      </c>
      <c r="F62" s="277">
        <v>28</v>
      </c>
      <c r="G62" s="281">
        <f t="shared" si="1"/>
        <v>42284.76</v>
      </c>
      <c r="H62" s="277">
        <v>32</v>
      </c>
      <c r="I62" s="277" t="s">
        <v>1221</v>
      </c>
    </row>
    <row r="63" spans="1:9">
      <c r="A63" s="285" t="s">
        <v>1214</v>
      </c>
      <c r="B63" s="277">
        <v>46210128</v>
      </c>
      <c r="C63" s="279">
        <v>340</v>
      </c>
      <c r="D63" s="277" t="s">
        <v>929</v>
      </c>
      <c r="E63" s="284">
        <v>1510.17</v>
      </c>
      <c r="F63" s="277">
        <v>28</v>
      </c>
      <c r="G63" s="281">
        <f t="shared" si="1"/>
        <v>42284.76</v>
      </c>
      <c r="H63" s="277">
        <v>32</v>
      </c>
      <c r="I63" s="277" t="s">
        <v>1221</v>
      </c>
    </row>
    <row r="64" spans="1:9">
      <c r="A64" s="285" t="s">
        <v>1214</v>
      </c>
      <c r="B64" s="277">
        <v>46210528</v>
      </c>
      <c r="C64" s="279">
        <v>340</v>
      </c>
      <c r="D64" s="277" t="s">
        <v>929</v>
      </c>
      <c r="E64" s="284">
        <v>1510.17</v>
      </c>
      <c r="F64" s="277">
        <v>28</v>
      </c>
      <c r="G64" s="281">
        <f t="shared" si="1"/>
        <v>42284.76</v>
      </c>
      <c r="H64" s="277">
        <v>32</v>
      </c>
      <c r="I64" s="277" t="s">
        <v>1221</v>
      </c>
    </row>
    <row r="65" spans="1:9">
      <c r="A65" s="285" t="s">
        <v>1214</v>
      </c>
      <c r="B65" s="277">
        <v>46210127</v>
      </c>
      <c r="C65" s="279">
        <v>335</v>
      </c>
      <c r="D65" s="277" t="s">
        <v>929</v>
      </c>
      <c r="E65" s="284">
        <v>1510.17</v>
      </c>
      <c r="F65" s="277">
        <v>28</v>
      </c>
      <c r="G65" s="281">
        <f t="shared" si="1"/>
        <v>42284.76</v>
      </c>
      <c r="H65" s="277">
        <v>32</v>
      </c>
      <c r="I65" s="277" t="s">
        <v>1221</v>
      </c>
    </row>
    <row r="66" spans="1:9">
      <c r="A66" s="285" t="s">
        <v>1214</v>
      </c>
      <c r="B66" s="277">
        <v>46211128</v>
      </c>
      <c r="C66" s="279">
        <v>340</v>
      </c>
      <c r="D66" s="277" t="s">
        <v>929</v>
      </c>
      <c r="E66" s="284">
        <v>1510.17</v>
      </c>
      <c r="F66" s="277">
        <v>28</v>
      </c>
      <c r="G66" s="281">
        <f t="shared" si="1"/>
        <v>42284.76</v>
      </c>
      <c r="H66" s="277">
        <v>32</v>
      </c>
      <c r="I66" s="277" t="s">
        <v>1221</v>
      </c>
    </row>
    <row r="67" spans="1:9">
      <c r="A67" s="277" t="s">
        <v>1214</v>
      </c>
      <c r="B67" s="278">
        <v>46211127</v>
      </c>
      <c r="C67" s="279">
        <v>335</v>
      </c>
      <c r="D67" s="277" t="s">
        <v>929</v>
      </c>
      <c r="E67" s="284">
        <v>1510.17</v>
      </c>
      <c r="F67" s="277">
        <v>28</v>
      </c>
      <c r="G67" s="281">
        <f t="shared" si="1"/>
        <v>42284.76</v>
      </c>
      <c r="H67" s="277">
        <v>32</v>
      </c>
      <c r="I67" s="277" t="s">
        <v>1221</v>
      </c>
    </row>
    <row r="68" spans="1:9">
      <c r="A68" s="277" t="s">
        <v>1214</v>
      </c>
      <c r="B68" s="278">
        <v>46211528</v>
      </c>
      <c r="C68" s="279">
        <v>340</v>
      </c>
      <c r="D68" s="277" t="s">
        <v>929</v>
      </c>
      <c r="E68" s="284">
        <v>1510.17</v>
      </c>
      <c r="F68" s="277">
        <v>28</v>
      </c>
      <c r="G68" s="281">
        <f t="shared" si="1"/>
        <v>42284.76</v>
      </c>
      <c r="H68" s="277">
        <v>32</v>
      </c>
      <c r="I68" s="277" t="s">
        <v>1221</v>
      </c>
    </row>
    <row r="69" spans="1:9">
      <c r="A69" s="277" t="s">
        <v>1214</v>
      </c>
      <c r="B69" s="287">
        <v>46206130</v>
      </c>
      <c r="C69" s="279">
        <v>350</v>
      </c>
      <c r="D69" s="287" t="s">
        <v>929</v>
      </c>
      <c r="E69" s="284">
        <v>1510.17</v>
      </c>
      <c r="F69" s="277">
        <v>28</v>
      </c>
      <c r="G69" s="281">
        <f t="shared" si="1"/>
        <v>42284.76</v>
      </c>
      <c r="H69" s="277">
        <v>32</v>
      </c>
      <c r="I69" s="277" t="s">
        <v>1221</v>
      </c>
    </row>
    <row r="70" spans="1:9">
      <c r="A70" s="277" t="s">
        <v>1214</v>
      </c>
      <c r="B70" s="278">
        <v>46218528</v>
      </c>
      <c r="C70" s="279">
        <v>340</v>
      </c>
      <c r="D70" s="283" t="s">
        <v>929</v>
      </c>
      <c r="E70" s="284">
        <v>1510.17</v>
      </c>
      <c r="F70" s="277">
        <v>28</v>
      </c>
      <c r="G70" s="281">
        <f t="shared" si="1"/>
        <v>42284.76</v>
      </c>
      <c r="H70" s="277">
        <v>32</v>
      </c>
      <c r="I70" s="277" t="s">
        <v>1221</v>
      </c>
    </row>
    <row r="71" spans="1:9">
      <c r="A71" s="277" t="s">
        <v>1214</v>
      </c>
      <c r="B71" s="279">
        <v>46219126</v>
      </c>
      <c r="C71" s="279">
        <v>330</v>
      </c>
      <c r="D71" s="279" t="s">
        <v>929</v>
      </c>
      <c r="E71" s="284">
        <v>1510.17</v>
      </c>
      <c r="F71" s="277">
        <v>28</v>
      </c>
      <c r="G71" s="281">
        <f t="shared" si="1"/>
        <v>42284.76</v>
      </c>
      <c r="H71" s="277">
        <v>32</v>
      </c>
      <c r="I71" s="277" t="s">
        <v>1221</v>
      </c>
    </row>
    <row r="72" spans="1:9">
      <c r="A72" s="277" t="s">
        <v>1214</v>
      </c>
      <c r="B72" s="279">
        <v>46216130</v>
      </c>
      <c r="C72" s="279">
        <v>350</v>
      </c>
      <c r="D72" s="277" t="s">
        <v>929</v>
      </c>
      <c r="E72" s="284">
        <v>1510.17</v>
      </c>
      <c r="F72" s="277">
        <v>28</v>
      </c>
      <c r="G72" s="281">
        <f t="shared" si="1"/>
        <v>42284.76</v>
      </c>
      <c r="H72" s="277">
        <v>32</v>
      </c>
      <c r="I72" s="277" t="s">
        <v>1221</v>
      </c>
    </row>
    <row r="73" spans="1:9">
      <c r="A73" s="277" t="s">
        <v>1214</v>
      </c>
      <c r="B73" s="279">
        <v>46217126</v>
      </c>
      <c r="C73" s="279">
        <v>330</v>
      </c>
      <c r="D73" s="277" t="s">
        <v>929</v>
      </c>
      <c r="E73" s="284">
        <v>1510.17</v>
      </c>
      <c r="F73" s="277">
        <v>28</v>
      </c>
      <c r="G73" s="281">
        <f t="shared" si="1"/>
        <v>42284.76</v>
      </c>
      <c r="H73" s="277">
        <v>32</v>
      </c>
      <c r="I73" s="277" t="s">
        <v>1221</v>
      </c>
    </row>
    <row r="74" spans="1:9">
      <c r="A74" s="277" t="s">
        <v>1214</v>
      </c>
      <c r="B74" s="279">
        <v>46217124</v>
      </c>
      <c r="C74" s="279">
        <v>320</v>
      </c>
      <c r="D74" s="277" t="s">
        <v>929</v>
      </c>
      <c r="E74" s="284">
        <v>1510.17</v>
      </c>
      <c r="F74" s="277">
        <v>28</v>
      </c>
      <c r="G74" s="281">
        <f t="shared" ref="G74:G105" si="2">E74*F74</f>
        <v>42284.76</v>
      </c>
      <c r="H74" s="277">
        <v>32</v>
      </c>
      <c r="I74" s="277" t="s">
        <v>1221</v>
      </c>
    </row>
    <row r="75" spans="1:9">
      <c r="A75" s="277" t="s">
        <v>1214</v>
      </c>
      <c r="B75" s="279">
        <v>46217125</v>
      </c>
      <c r="C75" s="279">
        <v>325</v>
      </c>
      <c r="D75" s="277" t="s">
        <v>929</v>
      </c>
      <c r="E75" s="284">
        <v>1510.17</v>
      </c>
      <c r="F75" s="277">
        <v>28</v>
      </c>
      <c r="G75" s="281">
        <f t="shared" si="2"/>
        <v>42284.76</v>
      </c>
      <c r="H75" s="277">
        <v>32</v>
      </c>
      <c r="I75" s="277" t="s">
        <v>1221</v>
      </c>
    </row>
    <row r="76" spans="1:9">
      <c r="A76" s="277" t="s">
        <v>1214</v>
      </c>
      <c r="B76" s="279">
        <v>46217130</v>
      </c>
      <c r="C76" s="279">
        <v>350</v>
      </c>
      <c r="D76" s="277" t="s">
        <v>929</v>
      </c>
      <c r="E76" s="284">
        <v>1510.17</v>
      </c>
      <c r="F76" s="277">
        <v>28</v>
      </c>
      <c r="G76" s="281">
        <f t="shared" si="2"/>
        <v>42284.76</v>
      </c>
      <c r="H76" s="277">
        <v>32</v>
      </c>
      <c r="I76" s="277" t="s">
        <v>1221</v>
      </c>
    </row>
    <row r="77" spans="1:9">
      <c r="A77" s="277" t="s">
        <v>1214</v>
      </c>
      <c r="B77" s="279">
        <v>46219124</v>
      </c>
      <c r="C77" s="279">
        <v>320</v>
      </c>
      <c r="D77" s="277" t="s">
        <v>929</v>
      </c>
      <c r="E77" s="284">
        <v>1510.17</v>
      </c>
      <c r="F77" s="277">
        <v>28</v>
      </c>
      <c r="G77" s="281">
        <f t="shared" si="2"/>
        <v>42284.76</v>
      </c>
      <c r="H77" s="277">
        <v>32</v>
      </c>
      <c r="I77" s="277" t="s">
        <v>1221</v>
      </c>
    </row>
    <row r="78" spans="1:9">
      <c r="A78" s="277" t="s">
        <v>1214</v>
      </c>
      <c r="B78" s="279">
        <v>46219125</v>
      </c>
      <c r="C78" s="279">
        <v>325</v>
      </c>
      <c r="D78" s="277" t="s">
        <v>929</v>
      </c>
      <c r="E78" s="284">
        <v>1510.17</v>
      </c>
      <c r="F78" s="277">
        <v>28</v>
      </c>
      <c r="G78" s="281">
        <f t="shared" si="2"/>
        <v>42284.76</v>
      </c>
      <c r="H78" s="277">
        <v>32</v>
      </c>
      <c r="I78" s="277" t="s">
        <v>1221</v>
      </c>
    </row>
    <row r="79" spans="1:9">
      <c r="A79" s="277" t="s">
        <v>1214</v>
      </c>
      <c r="B79" s="279">
        <v>46219130</v>
      </c>
      <c r="C79" s="279">
        <v>350</v>
      </c>
      <c r="D79" s="277" t="s">
        <v>929</v>
      </c>
      <c r="E79" s="284">
        <v>1510.17</v>
      </c>
      <c r="F79" s="277">
        <v>28</v>
      </c>
      <c r="G79" s="281">
        <f t="shared" si="2"/>
        <v>42284.76</v>
      </c>
      <c r="H79" s="277">
        <v>32</v>
      </c>
      <c r="I79" s="277" t="s">
        <v>1221</v>
      </c>
    </row>
    <row r="80" spans="1:9">
      <c r="A80" s="277" t="s">
        <v>1214</v>
      </c>
      <c r="B80" s="278">
        <v>46211526</v>
      </c>
      <c r="C80" s="279">
        <v>330</v>
      </c>
      <c r="D80" s="277" t="s">
        <v>929</v>
      </c>
      <c r="E80" s="284">
        <v>1510.17</v>
      </c>
      <c r="F80" s="277">
        <v>28</v>
      </c>
      <c r="G80" s="281">
        <f t="shared" si="2"/>
        <v>42284.76</v>
      </c>
      <c r="H80" s="277">
        <v>32</v>
      </c>
      <c r="I80" s="277" t="s">
        <v>1221</v>
      </c>
    </row>
    <row r="81" spans="1:9">
      <c r="A81" s="277" t="s">
        <v>1214</v>
      </c>
      <c r="B81" s="278">
        <v>46211126</v>
      </c>
      <c r="C81" s="279">
        <v>330</v>
      </c>
      <c r="D81" s="277" t="s">
        <v>929</v>
      </c>
      <c r="E81" s="284">
        <v>1510.17</v>
      </c>
      <c r="F81" s="277">
        <v>28</v>
      </c>
      <c r="G81" s="281">
        <f t="shared" si="2"/>
        <v>42284.76</v>
      </c>
      <c r="H81" s="277">
        <v>32</v>
      </c>
      <c r="I81" s="277" t="s">
        <v>1221</v>
      </c>
    </row>
    <row r="82" spans="1:9">
      <c r="A82" s="277" t="s">
        <v>1214</v>
      </c>
      <c r="B82" s="277">
        <v>46207128</v>
      </c>
      <c r="C82" s="279">
        <v>340</v>
      </c>
      <c r="D82" s="277" t="s">
        <v>1226</v>
      </c>
      <c r="E82" s="284">
        <v>1310</v>
      </c>
      <c r="F82" s="277">
        <v>32</v>
      </c>
      <c r="G82" s="281">
        <f t="shared" si="2"/>
        <v>41920</v>
      </c>
      <c r="H82" s="277">
        <v>26</v>
      </c>
      <c r="I82" s="277" t="s">
        <v>1227</v>
      </c>
    </row>
    <row r="83" spans="1:9">
      <c r="A83" s="277" t="s">
        <v>1214</v>
      </c>
      <c r="B83" s="279">
        <v>46209528</v>
      </c>
      <c r="C83" s="279">
        <v>340</v>
      </c>
      <c r="D83" s="279" t="s">
        <v>1226</v>
      </c>
      <c r="E83" s="284">
        <v>1310</v>
      </c>
      <c r="F83" s="279">
        <v>32</v>
      </c>
      <c r="G83" s="281">
        <f t="shared" si="2"/>
        <v>41920</v>
      </c>
      <c r="H83" s="279">
        <v>26</v>
      </c>
      <c r="I83" s="277" t="s">
        <v>1227</v>
      </c>
    </row>
    <row r="84" spans="1:9">
      <c r="A84" s="277" t="s">
        <v>1214</v>
      </c>
      <c r="B84" s="279">
        <v>46223128</v>
      </c>
      <c r="C84" s="279">
        <v>340</v>
      </c>
      <c r="D84" s="279" t="s">
        <v>1226</v>
      </c>
      <c r="E84" s="284">
        <v>1310</v>
      </c>
      <c r="F84" s="279">
        <v>32</v>
      </c>
      <c r="G84" s="281">
        <f t="shared" si="2"/>
        <v>41920</v>
      </c>
      <c r="H84" s="279">
        <v>26</v>
      </c>
      <c r="I84" s="277" t="s">
        <v>1227</v>
      </c>
    </row>
    <row r="85" spans="1:9">
      <c r="A85" s="277" t="s">
        <v>1214</v>
      </c>
      <c r="B85" s="279">
        <v>46221128</v>
      </c>
      <c r="C85" s="279">
        <v>340</v>
      </c>
      <c r="D85" s="279" t="s">
        <v>1226</v>
      </c>
      <c r="E85" s="284">
        <v>1310</v>
      </c>
      <c r="F85" s="279">
        <v>32</v>
      </c>
      <c r="G85" s="281">
        <f t="shared" si="2"/>
        <v>41920</v>
      </c>
      <c r="H85" s="279">
        <v>26</v>
      </c>
      <c r="I85" s="277" t="s">
        <v>1227</v>
      </c>
    </row>
    <row r="86" spans="1:9">
      <c r="A86" s="277" t="s">
        <v>1214</v>
      </c>
      <c r="B86" s="279">
        <v>46221127</v>
      </c>
      <c r="C86" s="279">
        <v>335</v>
      </c>
      <c r="D86" s="279" t="s">
        <v>1226</v>
      </c>
      <c r="E86" s="284">
        <v>1310</v>
      </c>
      <c r="F86" s="279">
        <v>32</v>
      </c>
      <c r="G86" s="281">
        <f t="shared" si="2"/>
        <v>41920</v>
      </c>
      <c r="H86" s="279">
        <v>26</v>
      </c>
      <c r="I86" s="277" t="s">
        <v>1227</v>
      </c>
    </row>
    <row r="87" spans="1:9">
      <c r="A87" s="277" t="s">
        <v>1214</v>
      </c>
      <c r="B87" s="279">
        <v>46224126</v>
      </c>
      <c r="C87" s="279">
        <v>330</v>
      </c>
      <c r="D87" s="277" t="s">
        <v>1226</v>
      </c>
      <c r="E87" s="284">
        <v>1310</v>
      </c>
      <c r="F87" s="279">
        <v>32</v>
      </c>
      <c r="G87" s="281">
        <f t="shared" si="2"/>
        <v>41920</v>
      </c>
      <c r="H87" s="279">
        <v>26</v>
      </c>
      <c r="I87" s="277" t="s">
        <v>1227</v>
      </c>
    </row>
    <row r="88" spans="1:9">
      <c r="A88" s="277" t="s">
        <v>1214</v>
      </c>
      <c r="B88" s="279">
        <v>46223130</v>
      </c>
      <c r="C88" s="279">
        <v>350</v>
      </c>
      <c r="D88" s="277" t="s">
        <v>1226</v>
      </c>
      <c r="E88" s="284">
        <v>1310</v>
      </c>
      <c r="F88" s="279">
        <v>32</v>
      </c>
      <c r="G88" s="281">
        <f t="shared" si="2"/>
        <v>41920</v>
      </c>
      <c r="H88" s="279">
        <v>26</v>
      </c>
      <c r="I88" s="277" t="s">
        <v>1227</v>
      </c>
    </row>
    <row r="89" spans="1:9">
      <c r="A89" s="277" t="s">
        <v>1214</v>
      </c>
      <c r="B89" s="278">
        <v>46220528</v>
      </c>
      <c r="C89" s="279">
        <v>340</v>
      </c>
      <c r="D89" s="283" t="s">
        <v>932</v>
      </c>
      <c r="E89" s="280">
        <v>1270.97</v>
      </c>
      <c r="F89" s="279">
        <v>32</v>
      </c>
      <c r="G89" s="281">
        <f t="shared" si="2"/>
        <v>40671.040000000001</v>
      </c>
      <c r="H89" s="277">
        <v>26</v>
      </c>
      <c r="I89" s="279" t="s">
        <v>1223</v>
      </c>
    </row>
    <row r="90" spans="1:9">
      <c r="A90" s="277" t="s">
        <v>1214</v>
      </c>
      <c r="B90" s="279">
        <v>46212528</v>
      </c>
      <c r="C90" s="279">
        <v>340</v>
      </c>
      <c r="D90" s="277" t="s">
        <v>932</v>
      </c>
      <c r="E90" s="280">
        <v>1270.97</v>
      </c>
      <c r="F90" s="279">
        <v>32</v>
      </c>
      <c r="G90" s="281">
        <f t="shared" si="2"/>
        <v>40671.040000000001</v>
      </c>
      <c r="H90" s="277">
        <v>26</v>
      </c>
      <c r="I90" s="279" t="s">
        <v>1223</v>
      </c>
    </row>
    <row r="91" spans="1:9">
      <c r="A91" s="277" t="s">
        <v>1214</v>
      </c>
      <c r="B91" s="279">
        <v>46226128</v>
      </c>
      <c r="C91" s="279">
        <v>340</v>
      </c>
      <c r="D91" s="277" t="s">
        <v>932</v>
      </c>
      <c r="E91" s="280">
        <v>1270.97</v>
      </c>
      <c r="F91" s="279">
        <v>32</v>
      </c>
      <c r="G91" s="281">
        <f t="shared" si="2"/>
        <v>40671.040000000001</v>
      </c>
      <c r="H91" s="277">
        <v>26</v>
      </c>
      <c r="I91" s="279" t="s">
        <v>1223</v>
      </c>
    </row>
    <row r="92" spans="1:9">
      <c r="A92" s="277" t="s">
        <v>1214</v>
      </c>
      <c r="B92" s="279">
        <v>46222126</v>
      </c>
      <c r="C92" s="279">
        <v>330</v>
      </c>
      <c r="D92" s="277" t="s">
        <v>932</v>
      </c>
      <c r="E92" s="280">
        <v>1270.97</v>
      </c>
      <c r="F92" s="279">
        <v>32</v>
      </c>
      <c r="G92" s="281">
        <f t="shared" si="2"/>
        <v>40671.040000000001</v>
      </c>
      <c r="H92" s="277">
        <v>26</v>
      </c>
      <c r="I92" s="279" t="s">
        <v>1223</v>
      </c>
    </row>
    <row r="93" spans="1:9">
      <c r="A93" s="277" t="s">
        <v>1214</v>
      </c>
      <c r="B93" s="279">
        <v>46222127</v>
      </c>
      <c r="C93" s="279">
        <v>335</v>
      </c>
      <c r="D93" s="277" t="s">
        <v>932</v>
      </c>
      <c r="E93" s="280">
        <v>1270.97</v>
      </c>
      <c r="F93" s="279">
        <v>32</v>
      </c>
      <c r="G93" s="281">
        <f t="shared" si="2"/>
        <v>40671.040000000001</v>
      </c>
      <c r="H93" s="277">
        <v>26</v>
      </c>
      <c r="I93" s="279" t="s">
        <v>1223</v>
      </c>
    </row>
    <row r="94" spans="1:9">
      <c r="A94" s="277" t="s">
        <v>1214</v>
      </c>
      <c r="B94" s="279">
        <v>49401138</v>
      </c>
      <c r="C94" s="279">
        <v>390</v>
      </c>
      <c r="D94" s="279" t="s">
        <v>935</v>
      </c>
      <c r="E94" s="280">
        <v>1656</v>
      </c>
      <c r="F94" s="279">
        <v>24</v>
      </c>
      <c r="G94" s="281">
        <f t="shared" si="2"/>
        <v>39744</v>
      </c>
      <c r="H94" s="279">
        <v>32</v>
      </c>
      <c r="I94" s="279" t="s">
        <v>1228</v>
      </c>
    </row>
    <row r="95" spans="1:9">
      <c r="A95" s="277" t="s">
        <v>1214</v>
      </c>
      <c r="B95" s="279">
        <v>49401137</v>
      </c>
      <c r="C95" s="279">
        <v>385</v>
      </c>
      <c r="D95" s="277" t="s">
        <v>935</v>
      </c>
      <c r="E95" s="280">
        <v>1656</v>
      </c>
      <c r="F95" s="279">
        <v>24</v>
      </c>
      <c r="G95" s="281">
        <f t="shared" si="2"/>
        <v>39744</v>
      </c>
      <c r="H95" s="279">
        <v>32</v>
      </c>
      <c r="I95" s="279" t="s">
        <v>1228</v>
      </c>
    </row>
    <row r="96" spans="1:9">
      <c r="A96" s="277" t="s">
        <v>1214</v>
      </c>
      <c r="B96" s="278">
        <v>49401135</v>
      </c>
      <c r="C96" s="279">
        <v>375</v>
      </c>
      <c r="D96" s="277" t="s">
        <v>935</v>
      </c>
      <c r="E96" s="280">
        <v>1656</v>
      </c>
      <c r="F96" s="279">
        <v>24</v>
      </c>
      <c r="G96" s="281">
        <f t="shared" si="2"/>
        <v>39744</v>
      </c>
      <c r="H96" s="279">
        <v>32</v>
      </c>
      <c r="I96" s="279" t="s">
        <v>1228</v>
      </c>
    </row>
    <row r="97" spans="1:9">
      <c r="A97" s="277" t="s">
        <v>1214</v>
      </c>
      <c r="B97" s="279">
        <v>49401139</v>
      </c>
      <c r="C97" s="279">
        <v>395</v>
      </c>
      <c r="D97" s="279" t="s">
        <v>1229</v>
      </c>
      <c r="E97" s="280">
        <v>1656</v>
      </c>
      <c r="F97" s="279">
        <v>24</v>
      </c>
      <c r="G97" s="281">
        <f t="shared" si="2"/>
        <v>39744</v>
      </c>
      <c r="H97" s="279">
        <v>32</v>
      </c>
      <c r="I97" s="279" t="s">
        <v>1228</v>
      </c>
    </row>
    <row r="98" spans="1:9">
      <c r="A98" s="277" t="s">
        <v>1214</v>
      </c>
      <c r="B98" s="279">
        <v>49401136</v>
      </c>
      <c r="C98" s="279">
        <v>380</v>
      </c>
      <c r="D98" s="277" t="s">
        <v>1229</v>
      </c>
      <c r="E98" s="280">
        <v>1656</v>
      </c>
      <c r="F98" s="279">
        <v>24</v>
      </c>
      <c r="G98" s="281">
        <f t="shared" si="2"/>
        <v>39744</v>
      </c>
      <c r="H98" s="279">
        <v>32</v>
      </c>
      <c r="I98" s="279" t="s">
        <v>1228</v>
      </c>
    </row>
    <row r="99" spans="1:9">
      <c r="A99" s="277" t="s">
        <v>1214</v>
      </c>
      <c r="B99" s="279">
        <v>49401140</v>
      </c>
      <c r="C99" s="279">
        <v>400</v>
      </c>
      <c r="D99" s="279" t="s">
        <v>1229</v>
      </c>
      <c r="E99" s="280">
        <v>1656</v>
      </c>
      <c r="F99" s="279">
        <v>24</v>
      </c>
      <c r="G99" s="281">
        <f t="shared" si="2"/>
        <v>39744</v>
      </c>
      <c r="H99" s="279">
        <v>32</v>
      </c>
      <c r="I99" s="279" t="s">
        <v>1228</v>
      </c>
    </row>
    <row r="100" spans="1:9">
      <c r="A100" s="277" t="s">
        <v>1214</v>
      </c>
      <c r="B100" s="279">
        <v>49402139</v>
      </c>
      <c r="C100" s="279">
        <v>395</v>
      </c>
      <c r="D100" s="277" t="s">
        <v>1230</v>
      </c>
      <c r="E100" s="284">
        <v>1450.64</v>
      </c>
      <c r="F100" s="277">
        <v>28</v>
      </c>
      <c r="G100" s="281">
        <f t="shared" si="2"/>
        <v>40617.920000000006</v>
      </c>
      <c r="H100" s="277">
        <v>26</v>
      </c>
      <c r="I100" s="277" t="s">
        <v>1228</v>
      </c>
    </row>
    <row r="101" spans="1:9">
      <c r="A101" s="277" t="s">
        <v>1214</v>
      </c>
      <c r="B101" s="278">
        <v>49402138</v>
      </c>
      <c r="C101" s="279">
        <v>390</v>
      </c>
      <c r="D101" s="277" t="s">
        <v>1230</v>
      </c>
      <c r="E101" s="284">
        <v>1450.64</v>
      </c>
      <c r="F101" s="277">
        <v>28</v>
      </c>
      <c r="G101" s="281">
        <f t="shared" si="2"/>
        <v>40617.920000000006</v>
      </c>
      <c r="H101" s="277">
        <v>26</v>
      </c>
      <c r="I101" s="277" t="s">
        <v>1228</v>
      </c>
    </row>
    <row r="102" spans="1:9">
      <c r="A102" s="277" t="s">
        <v>1214</v>
      </c>
      <c r="B102" s="278">
        <v>49404140</v>
      </c>
      <c r="C102" s="279">
        <v>400</v>
      </c>
      <c r="D102" s="277" t="s">
        <v>1231</v>
      </c>
      <c r="E102" s="280">
        <v>1656</v>
      </c>
      <c r="F102" s="277">
        <v>24</v>
      </c>
      <c r="G102" s="281">
        <f t="shared" si="2"/>
        <v>39744</v>
      </c>
      <c r="H102" s="277">
        <v>32</v>
      </c>
      <c r="I102" s="277" t="s">
        <v>1228</v>
      </c>
    </row>
    <row r="103" spans="1:9">
      <c r="A103" s="277" t="s">
        <v>1214</v>
      </c>
      <c r="B103" s="278">
        <v>49404138</v>
      </c>
      <c r="C103" s="279">
        <v>390</v>
      </c>
      <c r="D103" s="277" t="s">
        <v>1231</v>
      </c>
      <c r="E103" s="280">
        <v>1656</v>
      </c>
      <c r="F103" s="277">
        <v>24</v>
      </c>
      <c r="G103" s="281">
        <f t="shared" si="2"/>
        <v>39744</v>
      </c>
      <c r="H103" s="277">
        <v>32</v>
      </c>
      <c r="I103" s="277" t="s">
        <v>1228</v>
      </c>
    </row>
    <row r="104" spans="1:9">
      <c r="A104" s="277" t="s">
        <v>1214</v>
      </c>
      <c r="B104" s="278">
        <v>49403139</v>
      </c>
      <c r="C104" s="279">
        <v>395</v>
      </c>
      <c r="D104" s="277" t="s">
        <v>80</v>
      </c>
      <c r="E104" s="284">
        <v>1655.67</v>
      </c>
      <c r="F104" s="277">
        <v>24</v>
      </c>
      <c r="G104" s="281">
        <f t="shared" si="2"/>
        <v>39736.080000000002</v>
      </c>
      <c r="H104" s="277">
        <v>32</v>
      </c>
      <c r="I104" s="277" t="s">
        <v>1228</v>
      </c>
    </row>
    <row r="105" spans="1:9">
      <c r="A105" s="277" t="s">
        <v>1214</v>
      </c>
      <c r="B105" s="278">
        <v>49403140</v>
      </c>
      <c r="C105" s="279">
        <v>400</v>
      </c>
      <c r="D105" s="277" t="s">
        <v>80</v>
      </c>
      <c r="E105" s="284">
        <v>1655.67</v>
      </c>
      <c r="F105" s="277">
        <v>24</v>
      </c>
      <c r="G105" s="281">
        <f t="shared" si="2"/>
        <v>39736.080000000002</v>
      </c>
      <c r="H105" s="277">
        <v>32</v>
      </c>
      <c r="I105" s="277" t="s">
        <v>1228</v>
      </c>
    </row>
    <row r="106" spans="1:9">
      <c r="A106" s="277" t="s">
        <v>1214</v>
      </c>
      <c r="B106" s="278" t="s">
        <v>1232</v>
      </c>
      <c r="C106" s="279">
        <v>390</v>
      </c>
      <c r="D106" s="279" t="s">
        <v>80</v>
      </c>
      <c r="E106" s="284">
        <v>1655.67</v>
      </c>
      <c r="F106" s="277">
        <v>24</v>
      </c>
      <c r="G106" s="281">
        <f t="shared" ref="G106:G132" si="3">E106*F106</f>
        <v>39736.080000000002</v>
      </c>
      <c r="H106" s="277">
        <v>32</v>
      </c>
      <c r="I106" s="277" t="s">
        <v>1228</v>
      </c>
    </row>
    <row r="107" spans="1:9">
      <c r="A107" s="277" t="s">
        <v>1214</v>
      </c>
      <c r="B107" s="278" t="s">
        <v>1233</v>
      </c>
      <c r="C107" s="279">
        <v>400</v>
      </c>
      <c r="D107" s="279" t="s">
        <v>80</v>
      </c>
      <c r="E107" s="284">
        <v>1655.67</v>
      </c>
      <c r="F107" s="277">
        <v>24</v>
      </c>
      <c r="G107" s="281">
        <f t="shared" si="3"/>
        <v>39736.080000000002</v>
      </c>
      <c r="H107" s="277">
        <v>32</v>
      </c>
      <c r="I107" s="277" t="s">
        <v>1228</v>
      </c>
    </row>
    <row r="108" spans="1:9">
      <c r="A108" s="277" t="s">
        <v>1214</v>
      </c>
      <c r="B108" s="278" t="s">
        <v>1234</v>
      </c>
      <c r="C108" s="279">
        <v>395</v>
      </c>
      <c r="D108" s="279" t="s">
        <v>80</v>
      </c>
      <c r="E108" s="284">
        <v>1655.67</v>
      </c>
      <c r="F108" s="277">
        <v>24</v>
      </c>
      <c r="G108" s="281">
        <f t="shared" si="3"/>
        <v>39736.080000000002</v>
      </c>
      <c r="H108" s="277">
        <v>32</v>
      </c>
      <c r="I108" s="277" t="s">
        <v>1228</v>
      </c>
    </row>
    <row r="109" spans="1:9">
      <c r="A109" s="277" t="s">
        <v>1214</v>
      </c>
      <c r="B109" s="278">
        <v>49405140</v>
      </c>
      <c r="C109" s="279">
        <v>400</v>
      </c>
      <c r="D109" s="279" t="s">
        <v>80</v>
      </c>
      <c r="E109" s="284">
        <v>1655.67</v>
      </c>
      <c r="F109" s="277">
        <v>24</v>
      </c>
      <c r="G109" s="281">
        <f t="shared" si="3"/>
        <v>39736.080000000002</v>
      </c>
      <c r="H109" s="277">
        <v>32</v>
      </c>
      <c r="I109" s="277" t="s">
        <v>1228</v>
      </c>
    </row>
    <row r="110" spans="1:9">
      <c r="A110" s="277" t="s">
        <v>1214</v>
      </c>
      <c r="B110" s="278">
        <v>49405139</v>
      </c>
      <c r="C110" s="279">
        <v>395</v>
      </c>
      <c r="D110" s="279" t="s">
        <v>80</v>
      </c>
      <c r="E110" s="284">
        <v>1655.67</v>
      </c>
      <c r="F110" s="277">
        <v>24</v>
      </c>
      <c r="G110" s="281">
        <f t="shared" si="3"/>
        <v>39736.080000000002</v>
      </c>
      <c r="H110" s="277">
        <v>32</v>
      </c>
      <c r="I110" s="277" t="s">
        <v>1228</v>
      </c>
    </row>
    <row r="111" spans="1:9">
      <c r="A111" s="277" t="s">
        <v>1214</v>
      </c>
      <c r="B111" s="287">
        <v>46214128</v>
      </c>
      <c r="C111" s="279">
        <v>340</v>
      </c>
      <c r="D111" s="287" t="s">
        <v>1235</v>
      </c>
      <c r="E111" s="284">
        <v>1510.17</v>
      </c>
      <c r="F111" s="277">
        <v>28</v>
      </c>
      <c r="G111" s="281">
        <f t="shared" si="3"/>
        <v>42284.76</v>
      </c>
      <c r="H111" s="277">
        <v>32</v>
      </c>
      <c r="I111" s="279" t="s">
        <v>1221</v>
      </c>
    </row>
    <row r="112" spans="1:9">
      <c r="A112" s="277" t="s">
        <v>1214</v>
      </c>
      <c r="B112" s="287">
        <v>46214127</v>
      </c>
      <c r="C112" s="279">
        <v>335</v>
      </c>
      <c r="D112" s="287" t="s">
        <v>1235</v>
      </c>
      <c r="E112" s="284">
        <v>1510.17</v>
      </c>
      <c r="F112" s="277">
        <v>28</v>
      </c>
      <c r="G112" s="281">
        <f t="shared" si="3"/>
        <v>42284.76</v>
      </c>
      <c r="H112" s="277">
        <v>32</v>
      </c>
      <c r="I112" s="279" t="s">
        <v>1221</v>
      </c>
    </row>
    <row r="113" spans="1:9">
      <c r="A113" s="277" t="s">
        <v>1214</v>
      </c>
      <c r="B113" s="277">
        <v>46218128</v>
      </c>
      <c r="C113" s="279">
        <v>340</v>
      </c>
      <c r="D113" s="287" t="s">
        <v>1235</v>
      </c>
      <c r="E113" s="284">
        <v>1510.17</v>
      </c>
      <c r="F113" s="277">
        <v>28</v>
      </c>
      <c r="G113" s="281">
        <f t="shared" si="3"/>
        <v>42284.76</v>
      </c>
      <c r="H113" s="277">
        <v>32</v>
      </c>
      <c r="I113" s="279" t="s">
        <v>1221</v>
      </c>
    </row>
    <row r="114" spans="1:9">
      <c r="A114" s="277" t="s">
        <v>1214</v>
      </c>
      <c r="B114" s="279">
        <v>46216127</v>
      </c>
      <c r="C114" s="279">
        <v>335</v>
      </c>
      <c r="D114" s="279" t="s">
        <v>1235</v>
      </c>
      <c r="E114" s="284">
        <v>1510.17</v>
      </c>
      <c r="F114" s="277">
        <v>28</v>
      </c>
      <c r="G114" s="281">
        <f t="shared" si="3"/>
        <v>42284.76</v>
      </c>
      <c r="H114" s="277">
        <v>32</v>
      </c>
      <c r="I114" s="279" t="s">
        <v>1221</v>
      </c>
    </row>
    <row r="115" spans="1:9">
      <c r="A115" s="277" t="s">
        <v>1214</v>
      </c>
      <c r="B115" s="277">
        <v>46219128</v>
      </c>
      <c r="C115" s="279">
        <v>340</v>
      </c>
      <c r="D115" s="287" t="s">
        <v>1236</v>
      </c>
      <c r="E115" s="284">
        <v>1510.17</v>
      </c>
      <c r="F115" s="277">
        <v>28</v>
      </c>
      <c r="G115" s="281">
        <f t="shared" si="3"/>
        <v>42284.76</v>
      </c>
      <c r="H115" s="277">
        <v>32</v>
      </c>
      <c r="I115" s="279" t="s">
        <v>1221</v>
      </c>
    </row>
    <row r="116" spans="1:9">
      <c r="A116" s="277" t="s">
        <v>1214</v>
      </c>
      <c r="B116" s="277">
        <v>46219127</v>
      </c>
      <c r="C116" s="279">
        <v>335</v>
      </c>
      <c r="D116" s="279" t="s">
        <v>1236</v>
      </c>
      <c r="E116" s="284">
        <v>1510.17</v>
      </c>
      <c r="F116" s="277">
        <v>28</v>
      </c>
      <c r="G116" s="281">
        <f t="shared" si="3"/>
        <v>42284.76</v>
      </c>
      <c r="H116" s="277">
        <v>32</v>
      </c>
      <c r="I116" s="279" t="s">
        <v>1221</v>
      </c>
    </row>
    <row r="117" spans="1:9">
      <c r="A117" s="277" t="s">
        <v>1214</v>
      </c>
      <c r="B117" s="277">
        <v>46211131</v>
      </c>
      <c r="C117" s="279">
        <v>355</v>
      </c>
      <c r="D117" s="279" t="s">
        <v>1236</v>
      </c>
      <c r="E117" s="284">
        <v>1510.17</v>
      </c>
      <c r="F117" s="277">
        <v>28</v>
      </c>
      <c r="G117" s="281">
        <f t="shared" si="3"/>
        <v>42284.76</v>
      </c>
      <c r="H117" s="277">
        <v>32</v>
      </c>
      <c r="I117" s="279" t="s">
        <v>1221</v>
      </c>
    </row>
    <row r="118" spans="1:9">
      <c r="A118" s="277" t="s">
        <v>1214</v>
      </c>
      <c r="B118" s="278">
        <v>46218127</v>
      </c>
      <c r="C118" s="279">
        <v>335</v>
      </c>
      <c r="D118" s="283" t="s">
        <v>1236</v>
      </c>
      <c r="E118" s="284">
        <v>1510.17</v>
      </c>
      <c r="F118" s="277">
        <v>28</v>
      </c>
      <c r="G118" s="281">
        <f t="shared" si="3"/>
        <v>42284.76</v>
      </c>
      <c r="H118" s="277">
        <v>32</v>
      </c>
      <c r="I118" s="279" t="s">
        <v>1221</v>
      </c>
    </row>
    <row r="119" spans="1:9">
      <c r="A119" s="277" t="s">
        <v>1214</v>
      </c>
      <c r="B119" s="278">
        <v>46216528</v>
      </c>
      <c r="C119" s="279">
        <v>340</v>
      </c>
      <c r="D119" s="277" t="s">
        <v>1236</v>
      </c>
      <c r="E119" s="284">
        <v>1510.17</v>
      </c>
      <c r="F119" s="277">
        <v>28</v>
      </c>
      <c r="G119" s="281">
        <f t="shared" si="3"/>
        <v>42284.76</v>
      </c>
      <c r="H119" s="277">
        <v>32</v>
      </c>
      <c r="I119" s="279" t="s">
        <v>1221</v>
      </c>
    </row>
    <row r="120" spans="1:9">
      <c r="A120" s="277" t="s">
        <v>1214</v>
      </c>
      <c r="B120" s="279">
        <v>46216126</v>
      </c>
      <c r="C120" s="279">
        <v>330</v>
      </c>
      <c r="D120" s="279" t="s">
        <v>1236</v>
      </c>
      <c r="E120" s="284">
        <v>1510.17</v>
      </c>
      <c r="F120" s="277">
        <v>28</v>
      </c>
      <c r="G120" s="281">
        <f t="shared" si="3"/>
        <v>42284.76</v>
      </c>
      <c r="H120" s="277">
        <v>32</v>
      </c>
      <c r="I120" s="279" t="s">
        <v>1221</v>
      </c>
    </row>
    <row r="121" spans="1:9">
      <c r="A121" s="277" t="s">
        <v>1214</v>
      </c>
      <c r="B121" s="279">
        <v>46218126</v>
      </c>
      <c r="C121" s="279">
        <v>330</v>
      </c>
      <c r="D121" s="279" t="s">
        <v>1236</v>
      </c>
      <c r="E121" s="284">
        <v>1510.17</v>
      </c>
      <c r="F121" s="277">
        <v>28</v>
      </c>
      <c r="G121" s="281">
        <f t="shared" si="3"/>
        <v>42284.76</v>
      </c>
      <c r="H121" s="277">
        <v>32</v>
      </c>
      <c r="I121" s="279" t="s">
        <v>1221</v>
      </c>
    </row>
    <row r="122" spans="1:9">
      <c r="A122" s="277" t="s">
        <v>1214</v>
      </c>
      <c r="B122" s="279">
        <v>46218527</v>
      </c>
      <c r="C122" s="279">
        <v>335</v>
      </c>
      <c r="D122" s="279" t="s">
        <v>1236</v>
      </c>
      <c r="E122" s="284">
        <v>1510.17</v>
      </c>
      <c r="F122" s="277">
        <v>28</v>
      </c>
      <c r="G122" s="281">
        <f t="shared" si="3"/>
        <v>42284.76</v>
      </c>
      <c r="H122" s="277">
        <v>32</v>
      </c>
      <c r="I122" s="279" t="s">
        <v>1221</v>
      </c>
    </row>
    <row r="123" spans="1:9">
      <c r="A123" s="277" t="s">
        <v>1214</v>
      </c>
      <c r="B123" s="279">
        <v>46216125</v>
      </c>
      <c r="C123" s="279">
        <v>325</v>
      </c>
      <c r="D123" s="279" t="s">
        <v>1236</v>
      </c>
      <c r="E123" s="284">
        <v>1510.17</v>
      </c>
      <c r="F123" s="277">
        <v>28</v>
      </c>
      <c r="G123" s="281">
        <f t="shared" si="3"/>
        <v>42284.76</v>
      </c>
      <c r="H123" s="277">
        <v>32</v>
      </c>
      <c r="I123" s="279" t="s">
        <v>1221</v>
      </c>
    </row>
    <row r="124" spans="1:9">
      <c r="A124" s="277" t="s">
        <v>1214</v>
      </c>
      <c r="B124" s="279">
        <v>46216124</v>
      </c>
      <c r="C124" s="279">
        <v>320</v>
      </c>
      <c r="D124" s="279" t="s">
        <v>1236</v>
      </c>
      <c r="E124" s="284">
        <v>1510.17</v>
      </c>
      <c r="F124" s="277">
        <v>28</v>
      </c>
      <c r="G124" s="281">
        <f t="shared" si="3"/>
        <v>42284.76</v>
      </c>
      <c r="H124" s="277">
        <v>32</v>
      </c>
      <c r="I124" s="279" t="s">
        <v>1221</v>
      </c>
    </row>
    <row r="125" spans="1:9">
      <c r="A125" s="277" t="s">
        <v>1214</v>
      </c>
      <c r="B125" s="279">
        <v>46217128</v>
      </c>
      <c r="C125" s="279">
        <v>340</v>
      </c>
      <c r="D125" s="279" t="s">
        <v>1236</v>
      </c>
      <c r="E125" s="284">
        <v>1510.17</v>
      </c>
      <c r="F125" s="277">
        <v>28</v>
      </c>
      <c r="G125" s="281">
        <f t="shared" si="3"/>
        <v>42284.76</v>
      </c>
      <c r="H125" s="277">
        <v>32</v>
      </c>
      <c r="I125" s="279" t="s">
        <v>1221</v>
      </c>
    </row>
    <row r="126" spans="1:9">
      <c r="A126" s="277" t="s">
        <v>1214</v>
      </c>
      <c r="B126" s="279">
        <v>46218124</v>
      </c>
      <c r="C126" s="279">
        <v>320</v>
      </c>
      <c r="D126" s="279" t="s">
        <v>1236</v>
      </c>
      <c r="E126" s="284">
        <v>1510.17</v>
      </c>
      <c r="F126" s="277">
        <v>28</v>
      </c>
      <c r="G126" s="281">
        <f t="shared" si="3"/>
        <v>42284.76</v>
      </c>
      <c r="H126" s="277">
        <v>32</v>
      </c>
      <c r="I126" s="277" t="s">
        <v>1221</v>
      </c>
    </row>
    <row r="127" spans="1:9">
      <c r="A127" s="277" t="s">
        <v>1214</v>
      </c>
      <c r="B127" s="279">
        <v>46218125</v>
      </c>
      <c r="C127" s="279">
        <v>325</v>
      </c>
      <c r="D127" s="279" t="s">
        <v>1236</v>
      </c>
      <c r="E127" s="284">
        <v>1510.17</v>
      </c>
      <c r="F127" s="277">
        <v>28</v>
      </c>
      <c r="G127" s="281">
        <f t="shared" si="3"/>
        <v>42284.76</v>
      </c>
      <c r="H127" s="277">
        <v>32</v>
      </c>
      <c r="I127" s="277" t="s">
        <v>1221</v>
      </c>
    </row>
    <row r="128" spans="1:9">
      <c r="A128" s="277" t="s">
        <v>1214</v>
      </c>
      <c r="B128" s="279">
        <v>46217127</v>
      </c>
      <c r="C128" s="279">
        <v>335</v>
      </c>
      <c r="D128" s="277" t="s">
        <v>1236</v>
      </c>
      <c r="E128" s="284">
        <v>1510.17</v>
      </c>
      <c r="F128" s="277">
        <v>28</v>
      </c>
      <c r="G128" s="281">
        <f t="shared" si="3"/>
        <v>42284.76</v>
      </c>
      <c r="H128" s="277">
        <v>32</v>
      </c>
      <c r="I128" s="277" t="s">
        <v>1221</v>
      </c>
    </row>
    <row r="129" spans="1:9">
      <c r="A129" s="277" t="s">
        <v>1214</v>
      </c>
      <c r="B129" s="282">
        <v>46203128</v>
      </c>
      <c r="C129" s="279">
        <v>340</v>
      </c>
      <c r="D129" s="277" t="s">
        <v>925</v>
      </c>
      <c r="E129" s="284">
        <v>1310</v>
      </c>
      <c r="F129" s="277">
        <v>32</v>
      </c>
      <c r="G129" s="281">
        <f t="shared" si="3"/>
        <v>41920</v>
      </c>
      <c r="H129" s="277">
        <v>26</v>
      </c>
      <c r="I129" s="277" t="s">
        <v>1227</v>
      </c>
    </row>
    <row r="130" spans="1:9">
      <c r="A130" s="277" t="s">
        <v>1214</v>
      </c>
      <c r="B130" s="277">
        <v>46207130</v>
      </c>
      <c r="C130" s="279">
        <v>350</v>
      </c>
      <c r="D130" s="279" t="s">
        <v>925</v>
      </c>
      <c r="E130" s="284">
        <v>1310</v>
      </c>
      <c r="F130" s="277">
        <v>32</v>
      </c>
      <c r="G130" s="281">
        <f t="shared" si="3"/>
        <v>41920</v>
      </c>
      <c r="H130" s="277">
        <v>26</v>
      </c>
      <c r="I130" s="277" t="s">
        <v>1227</v>
      </c>
    </row>
    <row r="131" spans="1:9">
      <c r="A131" s="277" t="s">
        <v>1214</v>
      </c>
      <c r="B131" s="277">
        <v>46209128</v>
      </c>
      <c r="C131" s="279">
        <v>340</v>
      </c>
      <c r="D131" s="279" t="s">
        <v>925</v>
      </c>
      <c r="E131" s="284">
        <v>1310</v>
      </c>
      <c r="F131" s="277">
        <v>32</v>
      </c>
      <c r="G131" s="281">
        <f t="shared" si="3"/>
        <v>41920</v>
      </c>
      <c r="H131" s="277">
        <v>26</v>
      </c>
      <c r="I131" s="277" t="s">
        <v>1227</v>
      </c>
    </row>
    <row r="132" spans="1:9">
      <c r="A132" s="277" t="s">
        <v>1214</v>
      </c>
      <c r="B132" s="278">
        <v>46209127</v>
      </c>
      <c r="C132" s="279">
        <v>335</v>
      </c>
      <c r="D132" s="279" t="s">
        <v>925</v>
      </c>
      <c r="E132" s="284">
        <v>1310</v>
      </c>
      <c r="F132" s="279">
        <v>32</v>
      </c>
      <c r="G132" s="281">
        <f t="shared" si="3"/>
        <v>41920</v>
      </c>
      <c r="H132" s="279">
        <v>26</v>
      </c>
      <c r="I132" s="277" t="s">
        <v>1227</v>
      </c>
    </row>
    <row r="133" spans="1:9">
      <c r="A133" s="277" t="s">
        <v>1214</v>
      </c>
      <c r="B133" s="278">
        <v>46207127</v>
      </c>
      <c r="C133" s="279">
        <v>335</v>
      </c>
      <c r="D133" s="286" t="s">
        <v>925</v>
      </c>
      <c r="E133" s="284">
        <v>1310</v>
      </c>
      <c r="F133" s="279">
        <v>32</v>
      </c>
      <c r="G133" s="281">
        <v>42461</v>
      </c>
      <c r="H133" s="277">
        <v>26</v>
      </c>
      <c r="I133" s="277" t="s">
        <v>1227</v>
      </c>
    </row>
    <row r="134" spans="1:9">
      <c r="A134" s="277" t="s">
        <v>1214</v>
      </c>
      <c r="B134" s="277">
        <v>46209130</v>
      </c>
      <c r="C134" s="279">
        <v>350</v>
      </c>
      <c r="D134" s="277" t="s">
        <v>925</v>
      </c>
      <c r="E134" s="284">
        <v>1310</v>
      </c>
      <c r="F134" s="279">
        <v>32</v>
      </c>
      <c r="G134" s="281">
        <v>42461</v>
      </c>
      <c r="H134" s="277">
        <v>26</v>
      </c>
      <c r="I134" s="277" t="s">
        <v>1227</v>
      </c>
    </row>
    <row r="135" spans="1:9">
      <c r="A135" s="277" t="s">
        <v>1214</v>
      </c>
      <c r="B135" s="278">
        <v>46213128</v>
      </c>
      <c r="C135" s="279">
        <v>340</v>
      </c>
      <c r="D135" s="277" t="s">
        <v>925</v>
      </c>
      <c r="E135" s="284">
        <v>1310</v>
      </c>
      <c r="F135" s="279">
        <v>32</v>
      </c>
      <c r="G135" s="281">
        <v>42461</v>
      </c>
      <c r="H135" s="277">
        <v>26</v>
      </c>
      <c r="I135" s="277" t="s">
        <v>1227</v>
      </c>
    </row>
    <row r="136" spans="1:9">
      <c r="A136" s="277" t="s">
        <v>1214</v>
      </c>
      <c r="B136" s="278">
        <v>46213127</v>
      </c>
      <c r="C136" s="279">
        <v>335</v>
      </c>
      <c r="D136" s="277" t="s">
        <v>925</v>
      </c>
      <c r="E136" s="284">
        <v>1310</v>
      </c>
      <c r="F136" s="279">
        <v>32</v>
      </c>
      <c r="G136" s="281">
        <v>42461</v>
      </c>
      <c r="H136" s="277">
        <v>26</v>
      </c>
      <c r="I136" s="277" t="s">
        <v>1227</v>
      </c>
    </row>
    <row r="137" spans="1:9">
      <c r="A137" s="277" t="s">
        <v>1214</v>
      </c>
      <c r="B137" s="287">
        <v>46213130</v>
      </c>
      <c r="C137" s="279">
        <v>350</v>
      </c>
      <c r="D137" s="287" t="s">
        <v>925</v>
      </c>
      <c r="E137" s="284">
        <v>1310</v>
      </c>
      <c r="F137" s="279">
        <v>32</v>
      </c>
      <c r="G137" s="281">
        <v>42461</v>
      </c>
      <c r="H137" s="277">
        <v>26</v>
      </c>
      <c r="I137" s="277" t="s">
        <v>1227</v>
      </c>
    </row>
    <row r="138" spans="1:9">
      <c r="A138" s="277" t="s">
        <v>1214</v>
      </c>
      <c r="B138" s="279">
        <v>46224128</v>
      </c>
      <c r="C138" s="279">
        <v>340</v>
      </c>
      <c r="D138" s="279" t="s">
        <v>925</v>
      </c>
      <c r="E138" s="284">
        <v>1310</v>
      </c>
      <c r="F138" s="279">
        <v>32</v>
      </c>
      <c r="G138" s="281">
        <v>42461</v>
      </c>
      <c r="H138" s="277">
        <v>26</v>
      </c>
      <c r="I138" s="277" t="s">
        <v>1227</v>
      </c>
    </row>
    <row r="139" spans="1:9">
      <c r="A139" s="277" t="s">
        <v>1214</v>
      </c>
      <c r="B139" s="279">
        <v>46221126</v>
      </c>
      <c r="C139" s="279">
        <v>330</v>
      </c>
      <c r="D139" s="279" t="s">
        <v>925</v>
      </c>
      <c r="E139" s="284">
        <v>1310</v>
      </c>
      <c r="F139" s="279">
        <v>32</v>
      </c>
      <c r="G139" s="281">
        <v>42461</v>
      </c>
      <c r="H139" s="277">
        <v>26</v>
      </c>
      <c r="I139" s="277" t="s">
        <v>1227</v>
      </c>
    </row>
    <row r="140" spans="1:9">
      <c r="A140" s="277" t="s">
        <v>1214</v>
      </c>
      <c r="B140" s="279">
        <v>46224127</v>
      </c>
      <c r="C140" s="279">
        <v>335</v>
      </c>
      <c r="D140" s="277" t="s">
        <v>925</v>
      </c>
      <c r="E140" s="284">
        <v>1310</v>
      </c>
      <c r="F140" s="279">
        <v>32</v>
      </c>
      <c r="G140" s="281">
        <v>42461</v>
      </c>
      <c r="H140" s="277">
        <v>26</v>
      </c>
      <c r="I140" s="277" t="s">
        <v>1227</v>
      </c>
    </row>
    <row r="141" spans="1:9">
      <c r="A141" s="277" t="s">
        <v>1214</v>
      </c>
      <c r="B141" s="279">
        <v>46212127</v>
      </c>
      <c r="C141" s="279">
        <v>335</v>
      </c>
      <c r="D141" s="279" t="s">
        <v>927</v>
      </c>
      <c r="E141" s="280">
        <v>1270.97</v>
      </c>
      <c r="F141" s="279">
        <v>32</v>
      </c>
      <c r="G141" s="281">
        <f>E141*F141</f>
        <v>40671.040000000001</v>
      </c>
      <c r="H141" s="279">
        <v>26</v>
      </c>
      <c r="I141" s="279" t="s">
        <v>1223</v>
      </c>
    </row>
    <row r="142" spans="1:9">
      <c r="A142" s="277" t="s">
        <v>1214</v>
      </c>
      <c r="B142" s="277">
        <v>46220128</v>
      </c>
      <c r="C142" s="279">
        <v>340</v>
      </c>
      <c r="D142" s="279" t="s">
        <v>927</v>
      </c>
      <c r="E142" s="280">
        <v>1270.97</v>
      </c>
      <c r="F142" s="279">
        <v>32</v>
      </c>
      <c r="G142" s="281">
        <f>E142*F142</f>
        <v>40671.040000000001</v>
      </c>
      <c r="H142" s="279">
        <v>26</v>
      </c>
      <c r="I142" s="279" t="s">
        <v>1223</v>
      </c>
    </row>
    <row r="143" spans="1:9">
      <c r="A143" s="277" t="s">
        <v>1214</v>
      </c>
      <c r="B143" s="278">
        <v>46220127</v>
      </c>
      <c r="C143" s="279">
        <v>335</v>
      </c>
      <c r="D143" s="277" t="s">
        <v>927</v>
      </c>
      <c r="E143" s="280">
        <v>1270.97</v>
      </c>
      <c r="F143" s="279">
        <v>32</v>
      </c>
      <c r="G143" s="281">
        <f>E143*F143</f>
        <v>40671.040000000001</v>
      </c>
      <c r="H143" s="279">
        <v>26</v>
      </c>
      <c r="I143" s="279" t="s">
        <v>1223</v>
      </c>
    </row>
    <row r="144" spans="1:9">
      <c r="A144" s="277" t="s">
        <v>1214</v>
      </c>
      <c r="B144" s="279">
        <v>46222128</v>
      </c>
      <c r="C144" s="279">
        <v>340</v>
      </c>
      <c r="D144" s="277" t="s">
        <v>927</v>
      </c>
      <c r="E144" s="280">
        <v>1270.97</v>
      </c>
      <c r="F144" s="279">
        <v>32</v>
      </c>
      <c r="G144" s="281">
        <f>E144*F144</f>
        <v>40671.040000000001</v>
      </c>
      <c r="H144" s="279">
        <v>26</v>
      </c>
      <c r="I144" s="279" t="s">
        <v>1223</v>
      </c>
    </row>
    <row r="145" spans="1:9">
      <c r="A145" s="279" t="s">
        <v>1214</v>
      </c>
      <c r="B145" s="277">
        <v>43208126</v>
      </c>
      <c r="C145" s="279">
        <v>330</v>
      </c>
      <c r="D145" s="277" t="s">
        <v>1237</v>
      </c>
      <c r="E145" s="284">
        <v>1415.37</v>
      </c>
      <c r="F145" s="277">
        <v>30</v>
      </c>
      <c r="G145" s="281">
        <v>42461</v>
      </c>
      <c r="H145" s="277">
        <v>32</v>
      </c>
      <c r="I145" s="277" t="s">
        <v>1218</v>
      </c>
    </row>
    <row r="146" spans="1:9">
      <c r="A146" s="277" t="s">
        <v>1214</v>
      </c>
      <c r="B146" s="277">
        <v>47204124</v>
      </c>
      <c r="C146" s="279">
        <v>320</v>
      </c>
      <c r="D146" s="277" t="s">
        <v>1237</v>
      </c>
      <c r="E146" s="284">
        <v>1415.37</v>
      </c>
      <c r="F146" s="277">
        <v>30</v>
      </c>
      <c r="G146" s="281">
        <v>42461</v>
      </c>
      <c r="H146" s="277">
        <v>32</v>
      </c>
      <c r="I146" s="277" t="s">
        <v>1218</v>
      </c>
    </row>
    <row r="147" spans="1:9">
      <c r="A147" s="277" t="s">
        <v>1214</v>
      </c>
      <c r="B147" s="277">
        <v>43210125</v>
      </c>
      <c r="C147" s="279">
        <v>325</v>
      </c>
      <c r="D147" s="279" t="s">
        <v>1237</v>
      </c>
      <c r="E147" s="284">
        <v>1415.37</v>
      </c>
      <c r="F147" s="277">
        <v>30</v>
      </c>
      <c r="G147" s="281">
        <f>E147*F147</f>
        <v>42461.1</v>
      </c>
      <c r="H147" s="277">
        <v>32</v>
      </c>
      <c r="I147" s="277" t="s">
        <v>1218</v>
      </c>
    </row>
    <row r="148" spans="1:9">
      <c r="A148" s="277" t="s">
        <v>1214</v>
      </c>
      <c r="B148" s="279">
        <v>43210124</v>
      </c>
      <c r="C148" s="279">
        <v>320</v>
      </c>
      <c r="D148" s="279" t="s">
        <v>1237</v>
      </c>
      <c r="E148" s="284">
        <v>1415.37</v>
      </c>
      <c r="F148" s="277">
        <v>30</v>
      </c>
      <c r="G148" s="281">
        <f>E148*F148</f>
        <v>42461.1</v>
      </c>
      <c r="H148" s="277">
        <v>32</v>
      </c>
      <c r="I148" s="277" t="s">
        <v>1218</v>
      </c>
    </row>
    <row r="149" spans="1:9">
      <c r="A149" s="285" t="s">
        <v>1214</v>
      </c>
      <c r="B149" s="277">
        <v>47204126</v>
      </c>
      <c r="C149" s="279">
        <v>330</v>
      </c>
      <c r="D149" s="277" t="s">
        <v>1237</v>
      </c>
      <c r="E149" s="284">
        <v>1415.37</v>
      </c>
      <c r="F149" s="277">
        <v>30</v>
      </c>
      <c r="G149" s="281">
        <v>42461</v>
      </c>
      <c r="H149" s="277">
        <v>32</v>
      </c>
      <c r="I149" s="277" t="s">
        <v>1218</v>
      </c>
    </row>
    <row r="150" spans="1:9">
      <c r="A150" s="277" t="s">
        <v>1214</v>
      </c>
      <c r="B150" s="277">
        <v>43210126</v>
      </c>
      <c r="C150" s="279">
        <v>330</v>
      </c>
      <c r="D150" s="279" t="s">
        <v>1237</v>
      </c>
      <c r="E150" s="284">
        <v>1415.37</v>
      </c>
      <c r="F150" s="277">
        <v>30</v>
      </c>
      <c r="G150" s="281">
        <f>E150*F150</f>
        <v>42461.1</v>
      </c>
      <c r="H150" s="277">
        <v>32</v>
      </c>
      <c r="I150" s="277" t="s">
        <v>1218</v>
      </c>
    </row>
    <row r="151" spans="1:9">
      <c r="A151" s="277" t="s">
        <v>1214</v>
      </c>
      <c r="B151" s="277">
        <v>43210127</v>
      </c>
      <c r="C151" s="279">
        <v>335</v>
      </c>
      <c r="D151" s="279" t="s">
        <v>1237</v>
      </c>
      <c r="E151" s="284">
        <v>1415.37</v>
      </c>
      <c r="F151" s="277">
        <v>30</v>
      </c>
      <c r="G151" s="281">
        <f>E151*F151</f>
        <v>42461.1</v>
      </c>
      <c r="H151" s="277">
        <v>32</v>
      </c>
      <c r="I151" s="277" t="s">
        <v>1218</v>
      </c>
    </row>
    <row r="152" spans="1:9">
      <c r="A152" s="277" t="s">
        <v>1214</v>
      </c>
      <c r="B152" s="279">
        <v>43210128</v>
      </c>
      <c r="C152" s="279">
        <v>340</v>
      </c>
      <c r="D152" s="279" t="s">
        <v>1237</v>
      </c>
      <c r="E152" s="284">
        <v>1415.37</v>
      </c>
      <c r="F152" s="277">
        <v>30</v>
      </c>
      <c r="G152" s="281">
        <f>E152*F152</f>
        <v>42461.1</v>
      </c>
      <c r="H152" s="277">
        <v>32</v>
      </c>
      <c r="I152" s="277" t="s">
        <v>1218</v>
      </c>
    </row>
    <row r="153" spans="1:9">
      <c r="A153" s="279" t="s">
        <v>1214</v>
      </c>
      <c r="B153" s="277">
        <v>43208125</v>
      </c>
      <c r="C153" s="279">
        <v>325</v>
      </c>
      <c r="D153" s="277" t="s">
        <v>1238</v>
      </c>
      <c r="E153" s="284">
        <v>1415.37</v>
      </c>
      <c r="F153" s="277">
        <v>30</v>
      </c>
      <c r="G153" s="281">
        <v>42461</v>
      </c>
      <c r="H153" s="277">
        <v>32</v>
      </c>
      <c r="I153" s="277" t="s">
        <v>1218</v>
      </c>
    </row>
    <row r="154" spans="1:9">
      <c r="A154" s="285" t="s">
        <v>1214</v>
      </c>
      <c r="B154" s="277">
        <v>47204125</v>
      </c>
      <c r="C154" s="279">
        <v>325</v>
      </c>
      <c r="D154" s="277" t="s">
        <v>1238</v>
      </c>
      <c r="E154" s="284">
        <v>1415.37</v>
      </c>
      <c r="F154" s="277">
        <v>30</v>
      </c>
      <c r="G154" s="281">
        <v>42461</v>
      </c>
      <c r="H154" s="277">
        <v>32</v>
      </c>
      <c r="I154" s="277" t="s">
        <v>1218</v>
      </c>
    </row>
    <row r="155" spans="1:9">
      <c r="A155" s="277" t="s">
        <v>1214</v>
      </c>
      <c r="B155" s="278">
        <v>43204123</v>
      </c>
      <c r="C155" s="279">
        <v>315</v>
      </c>
      <c r="D155" s="277" t="s">
        <v>1238</v>
      </c>
      <c r="E155" s="284">
        <v>1415.37</v>
      </c>
      <c r="F155" s="277">
        <v>30</v>
      </c>
      <c r="G155" s="281">
        <v>42461.1</v>
      </c>
      <c r="H155" s="277">
        <v>32</v>
      </c>
      <c r="I155" s="277" t="s">
        <v>1218</v>
      </c>
    </row>
    <row r="156" spans="1:9">
      <c r="A156" s="277" t="s">
        <v>1214</v>
      </c>
      <c r="B156" s="278">
        <v>43204124</v>
      </c>
      <c r="C156" s="279">
        <v>320</v>
      </c>
      <c r="D156" s="277" t="s">
        <v>1238</v>
      </c>
      <c r="E156" s="284">
        <v>1415.37</v>
      </c>
      <c r="F156" s="277">
        <v>30</v>
      </c>
      <c r="G156" s="281">
        <v>42461.1</v>
      </c>
      <c r="H156" s="277">
        <v>32</v>
      </c>
      <c r="I156" s="277" t="s">
        <v>1218</v>
      </c>
    </row>
    <row r="157" spans="1:9">
      <c r="A157" s="277" t="s">
        <v>1214</v>
      </c>
      <c r="B157" s="278">
        <v>43204125</v>
      </c>
      <c r="C157" s="279">
        <v>325</v>
      </c>
      <c r="D157" s="277" t="s">
        <v>1238</v>
      </c>
      <c r="E157" s="284">
        <v>1415.37</v>
      </c>
      <c r="F157" s="277">
        <v>30</v>
      </c>
      <c r="G157" s="281">
        <v>42461.1</v>
      </c>
      <c r="H157" s="277">
        <v>32</v>
      </c>
      <c r="I157" s="277" t="s">
        <v>1218</v>
      </c>
    </row>
    <row r="158" spans="1:9">
      <c r="A158" s="277" t="s">
        <v>1214</v>
      </c>
      <c r="B158" s="278">
        <v>43204126</v>
      </c>
      <c r="C158" s="279">
        <v>330</v>
      </c>
      <c r="D158" s="277" t="s">
        <v>1238</v>
      </c>
      <c r="E158" s="284">
        <v>1415.37</v>
      </c>
      <c r="F158" s="277">
        <v>30</v>
      </c>
      <c r="G158" s="281">
        <v>42461.1</v>
      </c>
      <c r="H158" s="277">
        <v>32</v>
      </c>
      <c r="I158" s="277" t="s">
        <v>1218</v>
      </c>
    </row>
    <row r="159" spans="1:9">
      <c r="A159" s="277" t="s">
        <v>1214</v>
      </c>
      <c r="B159" s="278">
        <v>43204523</v>
      </c>
      <c r="C159" s="279">
        <v>315</v>
      </c>
      <c r="D159" s="277" t="s">
        <v>1238</v>
      </c>
      <c r="E159" s="284">
        <v>1415.37</v>
      </c>
      <c r="F159" s="277">
        <v>30</v>
      </c>
      <c r="G159" s="281">
        <v>42461.1</v>
      </c>
      <c r="H159" s="277">
        <v>32</v>
      </c>
      <c r="I159" s="277" t="s">
        <v>1218</v>
      </c>
    </row>
    <row r="160" spans="1:9">
      <c r="A160" s="277" t="s">
        <v>1214</v>
      </c>
      <c r="B160" s="277">
        <v>46204130</v>
      </c>
      <c r="C160" s="279">
        <v>350</v>
      </c>
      <c r="D160" s="277" t="s">
        <v>1239</v>
      </c>
      <c r="E160" s="284">
        <v>1510.17</v>
      </c>
      <c r="F160" s="277">
        <v>28</v>
      </c>
      <c r="G160" s="281">
        <f t="shared" ref="G160:G173" si="4">E160*F160</f>
        <v>42284.76</v>
      </c>
      <c r="H160" s="277">
        <v>32</v>
      </c>
      <c r="I160" s="277" t="s">
        <v>1240</v>
      </c>
    </row>
    <row r="161" spans="1:9">
      <c r="A161" s="277" t="s">
        <v>1214</v>
      </c>
      <c r="B161" s="277">
        <v>46204129</v>
      </c>
      <c r="C161" s="279">
        <v>345</v>
      </c>
      <c r="D161" s="277" t="s">
        <v>1239</v>
      </c>
      <c r="E161" s="284">
        <v>1510.17</v>
      </c>
      <c r="F161" s="277">
        <v>28</v>
      </c>
      <c r="G161" s="281">
        <f t="shared" si="4"/>
        <v>42284.76</v>
      </c>
      <c r="H161" s="277">
        <v>32</v>
      </c>
      <c r="I161" s="277" t="s">
        <v>1240</v>
      </c>
    </row>
    <row r="162" spans="1:9">
      <c r="A162" s="285" t="s">
        <v>1214</v>
      </c>
      <c r="B162" s="277">
        <v>46205129</v>
      </c>
      <c r="C162" s="279" t="e">
        <f>VLOOKUP(B162,'[1]GA Inventory'!$C$5:$F$45,4,0)</f>
        <v>#N/A</v>
      </c>
      <c r="D162" s="279" t="s">
        <v>1239</v>
      </c>
      <c r="E162" s="284">
        <v>1510.17</v>
      </c>
      <c r="F162" s="277">
        <v>28</v>
      </c>
      <c r="G162" s="281">
        <f t="shared" si="4"/>
        <v>42284.76</v>
      </c>
      <c r="H162" s="277">
        <v>32</v>
      </c>
      <c r="I162" s="277" t="s">
        <v>1240</v>
      </c>
    </row>
    <row r="163" spans="1:9">
      <c r="A163" s="285" t="s">
        <v>1214</v>
      </c>
      <c r="B163" s="277">
        <v>46204128</v>
      </c>
      <c r="C163" s="279" t="e">
        <f>VLOOKUP(B163,'[1]GA Inventory'!$C$5:$F$45,4,0)</f>
        <v>#N/A</v>
      </c>
      <c r="D163" s="279" t="s">
        <v>1239</v>
      </c>
      <c r="E163" s="284">
        <v>1510.17</v>
      </c>
      <c r="F163" s="277">
        <v>28</v>
      </c>
      <c r="G163" s="281">
        <f t="shared" si="4"/>
        <v>42284.76</v>
      </c>
      <c r="H163" s="277">
        <v>32</v>
      </c>
      <c r="I163" s="277" t="s">
        <v>1240</v>
      </c>
    </row>
    <row r="164" spans="1:9">
      <c r="A164" s="277" t="s">
        <v>1214</v>
      </c>
      <c r="B164" s="277">
        <v>46205128</v>
      </c>
      <c r="C164" s="279">
        <v>340</v>
      </c>
      <c r="D164" s="279" t="s">
        <v>1239</v>
      </c>
      <c r="E164" s="284">
        <v>1510.17</v>
      </c>
      <c r="F164" s="277">
        <v>28</v>
      </c>
      <c r="G164" s="281">
        <f t="shared" si="4"/>
        <v>42284.76</v>
      </c>
      <c r="H164" s="277">
        <v>32</v>
      </c>
      <c r="I164" s="277" t="s">
        <v>1240</v>
      </c>
    </row>
    <row r="165" spans="1:9">
      <c r="A165" s="277" t="s">
        <v>1214</v>
      </c>
      <c r="B165" s="277">
        <v>46205131</v>
      </c>
      <c r="C165" s="279">
        <v>355</v>
      </c>
      <c r="D165" s="286" t="s">
        <v>1239</v>
      </c>
      <c r="E165" s="284">
        <v>1510.17</v>
      </c>
      <c r="F165" s="277">
        <v>28</v>
      </c>
      <c r="G165" s="281">
        <f t="shared" si="4"/>
        <v>42284.76</v>
      </c>
      <c r="H165" s="277">
        <v>32</v>
      </c>
      <c r="I165" s="277" t="s">
        <v>1240</v>
      </c>
    </row>
    <row r="166" spans="1:9">
      <c r="A166" s="277" t="s">
        <v>1214</v>
      </c>
      <c r="B166" s="277">
        <v>46205130</v>
      </c>
      <c r="C166" s="279">
        <v>350</v>
      </c>
      <c r="D166" s="283" t="s">
        <v>1241</v>
      </c>
      <c r="E166" s="284">
        <v>1510.17</v>
      </c>
      <c r="F166" s="277">
        <v>28</v>
      </c>
      <c r="G166" s="281">
        <f t="shared" si="4"/>
        <v>42284.76</v>
      </c>
      <c r="H166" s="277">
        <v>32</v>
      </c>
      <c r="I166" s="277" t="s">
        <v>1221</v>
      </c>
    </row>
    <row r="167" spans="1:9">
      <c r="A167" s="277" t="s">
        <v>1214</v>
      </c>
      <c r="B167" s="279">
        <v>46205127</v>
      </c>
      <c r="C167" s="279">
        <v>335</v>
      </c>
      <c r="D167" s="279" t="s">
        <v>1241</v>
      </c>
      <c r="E167" s="284">
        <v>1510.17</v>
      </c>
      <c r="F167" s="277">
        <v>28</v>
      </c>
      <c r="G167" s="281">
        <f t="shared" si="4"/>
        <v>42284.76</v>
      </c>
      <c r="H167" s="277">
        <v>32</v>
      </c>
      <c r="I167" s="277" t="s">
        <v>1221</v>
      </c>
    </row>
    <row r="168" spans="1:9">
      <c r="A168" s="277" t="s">
        <v>1214</v>
      </c>
      <c r="B168" s="278">
        <v>46205530</v>
      </c>
      <c r="C168" s="279">
        <v>350</v>
      </c>
      <c r="D168" s="277" t="s">
        <v>1241</v>
      </c>
      <c r="E168" s="284">
        <v>1510.17</v>
      </c>
      <c r="F168" s="277">
        <v>28</v>
      </c>
      <c r="G168" s="281">
        <f t="shared" si="4"/>
        <v>42284.76</v>
      </c>
      <c r="H168" s="277">
        <v>32</v>
      </c>
      <c r="I168" s="277" t="s">
        <v>1221</v>
      </c>
    </row>
    <row r="169" spans="1:9">
      <c r="A169" s="277" t="s">
        <v>1214</v>
      </c>
      <c r="B169" s="279">
        <v>46225130</v>
      </c>
      <c r="C169" s="279">
        <v>350</v>
      </c>
      <c r="D169" s="277" t="s">
        <v>1241</v>
      </c>
      <c r="E169" s="284">
        <v>1510.17</v>
      </c>
      <c r="F169" s="277">
        <v>28</v>
      </c>
      <c r="G169" s="281">
        <f t="shared" si="4"/>
        <v>42284.76</v>
      </c>
      <c r="H169" s="277">
        <v>32</v>
      </c>
      <c r="I169" s="277" t="s">
        <v>1221</v>
      </c>
    </row>
    <row r="170" spans="1:9">
      <c r="A170" s="277" t="s">
        <v>1214</v>
      </c>
      <c r="B170" s="279">
        <v>46225126</v>
      </c>
      <c r="C170" s="279">
        <v>330</v>
      </c>
      <c r="D170" s="277" t="s">
        <v>1241</v>
      </c>
      <c r="E170" s="284">
        <v>1510.17</v>
      </c>
      <c r="F170" s="277">
        <v>28</v>
      </c>
      <c r="G170" s="281">
        <f t="shared" si="4"/>
        <v>42284.76</v>
      </c>
      <c r="H170" s="277">
        <v>32</v>
      </c>
      <c r="I170" s="277" t="s">
        <v>1221</v>
      </c>
    </row>
    <row r="171" spans="1:9">
      <c r="A171" s="277" t="s">
        <v>1214</v>
      </c>
      <c r="B171" s="279">
        <v>46225128</v>
      </c>
      <c r="C171" s="279">
        <v>340</v>
      </c>
      <c r="D171" s="277" t="s">
        <v>1241</v>
      </c>
      <c r="E171" s="284">
        <v>1510.17</v>
      </c>
      <c r="F171" s="277">
        <v>28</v>
      </c>
      <c r="G171" s="281">
        <f t="shared" si="4"/>
        <v>42284.76</v>
      </c>
      <c r="H171" s="277">
        <v>32</v>
      </c>
      <c r="I171" s="277" t="s">
        <v>1221</v>
      </c>
    </row>
    <row r="172" spans="1:9">
      <c r="A172" s="277" t="s">
        <v>1214</v>
      </c>
      <c r="B172" s="279">
        <v>46225129</v>
      </c>
      <c r="C172" s="279">
        <v>345</v>
      </c>
      <c r="D172" s="277" t="s">
        <v>1241</v>
      </c>
      <c r="E172" s="284">
        <v>1510.17</v>
      </c>
      <c r="F172" s="277">
        <v>28</v>
      </c>
      <c r="G172" s="281">
        <f t="shared" si="4"/>
        <v>42284.76</v>
      </c>
      <c r="H172" s="277">
        <v>32</v>
      </c>
      <c r="I172" s="277" t="s">
        <v>1221</v>
      </c>
    </row>
    <row r="173" spans="1:9">
      <c r="A173" s="277" t="s">
        <v>1214</v>
      </c>
      <c r="B173" s="279">
        <v>49204132</v>
      </c>
      <c r="C173" s="279">
        <v>360</v>
      </c>
      <c r="D173" s="277" t="s">
        <v>200</v>
      </c>
      <c r="E173" s="284">
        <v>1296.3</v>
      </c>
      <c r="F173" s="277">
        <v>28</v>
      </c>
      <c r="G173" s="281">
        <f t="shared" si="4"/>
        <v>36296.400000000001</v>
      </c>
      <c r="H173" s="277">
        <v>26</v>
      </c>
      <c r="I173" s="277" t="s">
        <v>1215</v>
      </c>
    </row>
    <row r="174" spans="1:9">
      <c r="A174" s="285" t="s">
        <v>1212</v>
      </c>
      <c r="B174" s="277">
        <v>43104140</v>
      </c>
      <c r="C174" s="279">
        <v>400</v>
      </c>
      <c r="D174" s="277" t="s">
        <v>922</v>
      </c>
      <c r="E174" s="284">
        <v>1635.83</v>
      </c>
      <c r="F174" s="277">
        <v>26</v>
      </c>
      <c r="G174" s="281">
        <v>42531.58</v>
      </c>
      <c r="H174" s="277">
        <v>29</v>
      </c>
      <c r="I174" s="277" t="s">
        <v>1242</v>
      </c>
    </row>
    <row r="175" spans="1:9">
      <c r="A175" s="277" t="s">
        <v>1212</v>
      </c>
      <c r="B175" s="282">
        <v>41101139</v>
      </c>
      <c r="C175" s="279">
        <v>395</v>
      </c>
      <c r="D175" s="283" t="s">
        <v>1243</v>
      </c>
      <c r="E175" s="284">
        <v>1635.83</v>
      </c>
      <c r="F175" s="277">
        <v>26</v>
      </c>
      <c r="G175" s="281">
        <v>42531.58</v>
      </c>
      <c r="H175" s="277">
        <v>29</v>
      </c>
      <c r="I175" s="277" t="s">
        <v>1242</v>
      </c>
    </row>
    <row r="176" spans="1:9">
      <c r="A176" s="277" t="s">
        <v>1212</v>
      </c>
      <c r="B176" s="282">
        <v>41101539</v>
      </c>
      <c r="C176" s="279">
        <v>395</v>
      </c>
      <c r="D176" s="283" t="s">
        <v>1243</v>
      </c>
      <c r="E176" s="284">
        <v>1635.83</v>
      </c>
      <c r="F176" s="277">
        <v>26</v>
      </c>
      <c r="G176" s="281">
        <v>42531.58</v>
      </c>
      <c r="H176" s="277">
        <v>29</v>
      </c>
      <c r="I176" s="277" t="s">
        <v>1242</v>
      </c>
    </row>
    <row r="177" spans="1:9">
      <c r="A177" s="277" t="s">
        <v>1212</v>
      </c>
      <c r="B177" s="282">
        <v>41101136</v>
      </c>
      <c r="C177" s="279">
        <v>380</v>
      </c>
      <c r="D177" s="283" t="s">
        <v>1243</v>
      </c>
      <c r="E177" s="284">
        <v>1635.83</v>
      </c>
      <c r="F177" s="277">
        <v>26</v>
      </c>
      <c r="G177" s="281">
        <v>42531.58</v>
      </c>
      <c r="H177" s="277">
        <v>29</v>
      </c>
      <c r="I177" s="277" t="s">
        <v>1242</v>
      </c>
    </row>
    <row r="178" spans="1:9">
      <c r="A178" s="277" t="s">
        <v>1212</v>
      </c>
      <c r="B178" s="282">
        <v>41101137</v>
      </c>
      <c r="C178" s="279">
        <v>385</v>
      </c>
      <c r="D178" s="283" t="s">
        <v>1243</v>
      </c>
      <c r="E178" s="284">
        <v>1635.83</v>
      </c>
      <c r="F178" s="277">
        <v>26</v>
      </c>
      <c r="G178" s="281">
        <v>42531.58</v>
      </c>
      <c r="H178" s="277">
        <v>29</v>
      </c>
      <c r="I178" s="277" t="s">
        <v>1242</v>
      </c>
    </row>
    <row r="179" spans="1:9">
      <c r="A179" s="277" t="s">
        <v>1212</v>
      </c>
      <c r="B179" s="282">
        <v>41101138</v>
      </c>
      <c r="C179" s="279">
        <v>390</v>
      </c>
      <c r="D179" s="283" t="s">
        <v>1243</v>
      </c>
      <c r="E179" s="284">
        <v>1635.83</v>
      </c>
      <c r="F179" s="277">
        <v>26</v>
      </c>
      <c r="G179" s="281">
        <v>42531.58</v>
      </c>
      <c r="H179" s="277">
        <v>29</v>
      </c>
      <c r="I179" s="277" t="s">
        <v>1242</v>
      </c>
    </row>
    <row r="180" spans="1:9">
      <c r="A180" s="277" t="s">
        <v>1212</v>
      </c>
      <c r="B180" s="282">
        <v>41101140</v>
      </c>
      <c r="C180" s="279">
        <v>400</v>
      </c>
      <c r="D180" s="283" t="s">
        <v>1243</v>
      </c>
      <c r="E180" s="284">
        <v>1635.83</v>
      </c>
      <c r="F180" s="277">
        <v>26</v>
      </c>
      <c r="G180" s="281">
        <v>42531.58</v>
      </c>
      <c r="H180" s="277">
        <v>29</v>
      </c>
      <c r="I180" s="277" t="s">
        <v>1242</v>
      </c>
    </row>
    <row r="181" spans="1:9">
      <c r="A181" s="285" t="s">
        <v>1212</v>
      </c>
      <c r="B181" s="277">
        <v>43104139</v>
      </c>
      <c r="C181" s="279">
        <v>395</v>
      </c>
      <c r="D181" s="277" t="s">
        <v>917</v>
      </c>
      <c r="E181" s="284">
        <v>1717.4</v>
      </c>
      <c r="F181" s="277">
        <v>24</v>
      </c>
      <c r="G181" s="281">
        <v>42531.58</v>
      </c>
      <c r="H181" s="277">
        <v>29</v>
      </c>
      <c r="I181" s="277" t="s">
        <v>1244</v>
      </c>
    </row>
    <row r="182" spans="1:9">
      <c r="A182" s="285" t="s">
        <v>1212</v>
      </c>
      <c r="B182" s="277">
        <v>47102139</v>
      </c>
      <c r="C182" s="279">
        <v>395</v>
      </c>
      <c r="D182" s="277" t="s">
        <v>917</v>
      </c>
      <c r="E182" s="284">
        <v>1635.83</v>
      </c>
      <c r="F182" s="277">
        <v>26</v>
      </c>
      <c r="G182" s="281">
        <v>42531.58</v>
      </c>
      <c r="H182" s="277">
        <v>29</v>
      </c>
      <c r="I182" s="277" t="s">
        <v>1242</v>
      </c>
    </row>
    <row r="183" spans="1:9">
      <c r="A183" s="285" t="s">
        <v>1212</v>
      </c>
      <c r="B183" s="277">
        <v>43106139</v>
      </c>
      <c r="C183" s="279">
        <v>395</v>
      </c>
      <c r="D183" s="277" t="s">
        <v>917</v>
      </c>
      <c r="E183" s="284">
        <v>1635.83</v>
      </c>
      <c r="F183" s="277">
        <v>26</v>
      </c>
      <c r="G183" s="281">
        <v>42531.58</v>
      </c>
      <c r="H183" s="277">
        <v>29</v>
      </c>
      <c r="I183" s="277" t="s">
        <v>1242</v>
      </c>
    </row>
    <row r="184" spans="1:9">
      <c r="A184" s="285" t="s">
        <v>1212</v>
      </c>
      <c r="B184" s="277">
        <v>43104142</v>
      </c>
      <c r="C184" s="279">
        <v>410</v>
      </c>
      <c r="D184" s="277" t="s">
        <v>917</v>
      </c>
      <c r="E184" s="284">
        <v>1635.83</v>
      </c>
      <c r="F184" s="277">
        <v>26</v>
      </c>
      <c r="G184" s="281">
        <v>42531.58</v>
      </c>
      <c r="H184" s="277">
        <v>29</v>
      </c>
      <c r="I184" s="277" t="s">
        <v>1242</v>
      </c>
    </row>
    <row r="185" spans="1:9">
      <c r="A185" s="277" t="s">
        <v>1212</v>
      </c>
      <c r="B185" s="277">
        <v>43106142</v>
      </c>
      <c r="C185" s="279">
        <v>410</v>
      </c>
      <c r="D185" s="277" t="s">
        <v>917</v>
      </c>
      <c r="E185" s="284">
        <v>1635.83</v>
      </c>
      <c r="F185" s="277">
        <v>26</v>
      </c>
      <c r="G185" s="281">
        <v>42531.58</v>
      </c>
      <c r="H185" s="277">
        <v>29</v>
      </c>
      <c r="I185" s="277" t="s">
        <v>1242</v>
      </c>
    </row>
    <row r="186" spans="1:9">
      <c r="A186" s="277" t="s">
        <v>1212</v>
      </c>
      <c r="B186" s="277">
        <v>43106141</v>
      </c>
      <c r="C186" s="279">
        <v>405</v>
      </c>
      <c r="D186" s="277" t="s">
        <v>917</v>
      </c>
      <c r="E186" s="284">
        <v>1635.83</v>
      </c>
      <c r="F186" s="277">
        <v>26</v>
      </c>
      <c r="G186" s="281">
        <v>42531.58</v>
      </c>
      <c r="H186" s="277">
        <v>29</v>
      </c>
      <c r="I186" s="277" t="s">
        <v>1242</v>
      </c>
    </row>
    <row r="187" spans="1:9">
      <c r="A187" s="285" t="s">
        <v>1212</v>
      </c>
      <c r="B187" s="277">
        <v>47102140</v>
      </c>
      <c r="C187" s="279">
        <v>400</v>
      </c>
      <c r="D187" s="277" t="s">
        <v>917</v>
      </c>
      <c r="E187" s="284">
        <v>1635.83</v>
      </c>
      <c r="F187" s="277">
        <v>26</v>
      </c>
      <c r="G187" s="281">
        <v>42531.58</v>
      </c>
      <c r="H187" s="277">
        <v>29</v>
      </c>
      <c r="I187" s="277" t="s">
        <v>1242</v>
      </c>
    </row>
    <row r="188" spans="1:9">
      <c r="A188" s="285" t="s">
        <v>1212</v>
      </c>
      <c r="B188" s="277">
        <v>43106140</v>
      </c>
      <c r="C188" s="279">
        <v>400</v>
      </c>
      <c r="D188" s="277" t="s">
        <v>917</v>
      </c>
      <c r="E188" s="284">
        <v>1635.83</v>
      </c>
      <c r="F188" s="277">
        <v>26</v>
      </c>
      <c r="G188" s="281">
        <v>42531.58</v>
      </c>
      <c r="H188" s="277">
        <v>29</v>
      </c>
      <c r="I188" s="277" t="s">
        <v>1242</v>
      </c>
    </row>
    <row r="189" spans="1:9">
      <c r="A189" s="285" t="s">
        <v>1212</v>
      </c>
      <c r="B189" s="277">
        <v>43106540</v>
      </c>
      <c r="C189" s="279">
        <v>400</v>
      </c>
      <c r="D189" s="277" t="s">
        <v>917</v>
      </c>
      <c r="E189" s="284">
        <v>1635.83</v>
      </c>
      <c r="F189" s="277">
        <v>26</v>
      </c>
      <c r="G189" s="281">
        <v>42531.58</v>
      </c>
      <c r="H189" s="277">
        <v>29</v>
      </c>
      <c r="I189" s="277" t="s">
        <v>1242</v>
      </c>
    </row>
    <row r="190" spans="1:9">
      <c r="A190" s="285" t="s">
        <v>1212</v>
      </c>
      <c r="B190" s="277">
        <v>47103140</v>
      </c>
      <c r="C190" s="279">
        <v>400</v>
      </c>
      <c r="D190" s="277" t="s">
        <v>917</v>
      </c>
      <c r="E190" s="284">
        <v>1635.83</v>
      </c>
      <c r="F190" s="277">
        <v>26</v>
      </c>
      <c r="G190" s="281">
        <v>42531.58</v>
      </c>
      <c r="H190" s="277">
        <v>29</v>
      </c>
      <c r="I190" s="277" t="s">
        <v>1242</v>
      </c>
    </row>
    <row r="191" spans="1:9">
      <c r="A191" s="277" t="s">
        <v>1212</v>
      </c>
      <c r="B191" s="282">
        <v>43103139</v>
      </c>
      <c r="C191" s="279">
        <v>395</v>
      </c>
      <c r="D191" s="277" t="s">
        <v>1245</v>
      </c>
      <c r="E191" s="284">
        <v>1635.83</v>
      </c>
      <c r="F191" s="277">
        <v>26</v>
      </c>
      <c r="G191" s="281">
        <v>42531.58</v>
      </c>
      <c r="H191" s="277">
        <v>29</v>
      </c>
      <c r="I191" s="277" t="s">
        <v>1242</v>
      </c>
    </row>
    <row r="192" spans="1:9">
      <c r="A192" s="285" t="s">
        <v>1212</v>
      </c>
      <c r="B192" s="277">
        <v>47103139</v>
      </c>
      <c r="C192" s="279">
        <v>395</v>
      </c>
      <c r="D192" s="277" t="s">
        <v>1245</v>
      </c>
      <c r="E192" s="284">
        <v>1635.83</v>
      </c>
      <c r="F192" s="277">
        <v>26</v>
      </c>
      <c r="G192" s="281">
        <v>42531.58</v>
      </c>
      <c r="H192" s="277">
        <v>29</v>
      </c>
      <c r="I192" s="277" t="s">
        <v>1242</v>
      </c>
    </row>
    <row r="193" spans="1:9">
      <c r="A193" s="277" t="s">
        <v>1212</v>
      </c>
      <c r="B193" s="282">
        <v>43101139</v>
      </c>
      <c r="C193" s="279">
        <v>395</v>
      </c>
      <c r="D193" s="277" t="s">
        <v>1245</v>
      </c>
      <c r="E193" s="284">
        <v>1635.83</v>
      </c>
      <c r="F193" s="277">
        <v>26</v>
      </c>
      <c r="G193" s="281">
        <v>42531.58</v>
      </c>
      <c r="H193" s="277">
        <v>29</v>
      </c>
      <c r="I193" s="277" t="s">
        <v>1242</v>
      </c>
    </row>
    <row r="194" spans="1:9">
      <c r="A194" s="277" t="s">
        <v>1212</v>
      </c>
      <c r="B194" s="282">
        <v>43101539</v>
      </c>
      <c r="C194" s="279">
        <v>395</v>
      </c>
      <c r="D194" s="277" t="s">
        <v>1245</v>
      </c>
      <c r="E194" s="284">
        <v>1635.83</v>
      </c>
      <c r="F194" s="277">
        <v>26</v>
      </c>
      <c r="G194" s="281">
        <v>42531.58</v>
      </c>
      <c r="H194" s="277">
        <v>29</v>
      </c>
      <c r="I194" s="277" t="s">
        <v>1242</v>
      </c>
    </row>
    <row r="195" spans="1:9">
      <c r="A195" s="285" t="s">
        <v>1212</v>
      </c>
      <c r="B195" s="277">
        <v>43104141</v>
      </c>
      <c r="C195" s="279">
        <v>405</v>
      </c>
      <c r="D195" s="277" t="s">
        <v>1245</v>
      </c>
      <c r="E195" s="284">
        <v>1635.83</v>
      </c>
      <c r="F195" s="277">
        <v>26</v>
      </c>
      <c r="G195" s="281">
        <v>42531.58</v>
      </c>
      <c r="H195" s="277">
        <v>29</v>
      </c>
      <c r="I195" s="277" t="s">
        <v>1242</v>
      </c>
    </row>
    <row r="196" spans="1:9">
      <c r="A196" s="277" t="s">
        <v>1212</v>
      </c>
      <c r="B196" s="282">
        <v>43101141</v>
      </c>
      <c r="C196" s="279">
        <v>405</v>
      </c>
      <c r="D196" s="277" t="s">
        <v>1245</v>
      </c>
      <c r="E196" s="284">
        <v>1635.83</v>
      </c>
      <c r="F196" s="277">
        <v>26</v>
      </c>
      <c r="G196" s="281">
        <v>42531.58</v>
      </c>
      <c r="H196" s="277">
        <v>29</v>
      </c>
      <c r="I196" s="277" t="s">
        <v>1242</v>
      </c>
    </row>
    <row r="197" spans="1:9">
      <c r="A197" s="277" t="s">
        <v>1212</v>
      </c>
      <c r="B197" s="282">
        <v>43103137</v>
      </c>
      <c r="C197" s="279">
        <v>385</v>
      </c>
      <c r="D197" s="277" t="s">
        <v>1245</v>
      </c>
      <c r="E197" s="284">
        <v>1635.83</v>
      </c>
      <c r="F197" s="277">
        <v>26</v>
      </c>
      <c r="G197" s="281">
        <v>42531.58</v>
      </c>
      <c r="H197" s="277">
        <v>29</v>
      </c>
      <c r="I197" s="277" t="s">
        <v>1242</v>
      </c>
    </row>
    <row r="198" spans="1:9">
      <c r="A198" s="277" t="s">
        <v>1212</v>
      </c>
      <c r="B198" s="282">
        <v>43103138</v>
      </c>
      <c r="C198" s="279">
        <v>390</v>
      </c>
      <c r="D198" s="277" t="s">
        <v>1245</v>
      </c>
      <c r="E198" s="284">
        <v>1635.83</v>
      </c>
      <c r="F198" s="277">
        <v>26</v>
      </c>
      <c r="G198" s="281">
        <v>42531.58</v>
      </c>
      <c r="H198" s="277">
        <v>29</v>
      </c>
      <c r="I198" s="277" t="s">
        <v>1242</v>
      </c>
    </row>
    <row r="199" spans="1:9">
      <c r="A199" s="285" t="s">
        <v>1212</v>
      </c>
      <c r="B199" s="277">
        <v>47103136</v>
      </c>
      <c r="C199" s="279">
        <v>380</v>
      </c>
      <c r="D199" s="277" t="s">
        <v>1245</v>
      </c>
      <c r="E199" s="284">
        <v>1635.83</v>
      </c>
      <c r="F199" s="277">
        <v>26</v>
      </c>
      <c r="G199" s="281">
        <v>42531.58</v>
      </c>
      <c r="H199" s="277">
        <v>29</v>
      </c>
      <c r="I199" s="277" t="s">
        <v>1242</v>
      </c>
    </row>
    <row r="200" spans="1:9">
      <c r="A200" s="277" t="s">
        <v>1212</v>
      </c>
      <c r="B200" s="282">
        <v>44101132</v>
      </c>
      <c r="C200" s="279">
        <v>360</v>
      </c>
      <c r="D200" s="277" t="s">
        <v>1245</v>
      </c>
      <c r="E200" s="284">
        <v>1635.83</v>
      </c>
      <c r="F200" s="277">
        <v>26</v>
      </c>
      <c r="G200" s="281">
        <v>42531.58</v>
      </c>
      <c r="H200" s="277">
        <v>29</v>
      </c>
      <c r="I200" s="277" t="s">
        <v>1242</v>
      </c>
    </row>
    <row r="201" spans="1:9">
      <c r="A201" s="277" t="s">
        <v>1212</v>
      </c>
      <c r="B201" s="282">
        <v>44101133</v>
      </c>
      <c r="C201" s="279">
        <v>365</v>
      </c>
      <c r="D201" s="277" t="s">
        <v>1245</v>
      </c>
      <c r="E201" s="284">
        <v>1635.83</v>
      </c>
      <c r="F201" s="277">
        <v>26</v>
      </c>
      <c r="G201" s="281">
        <v>42531.58</v>
      </c>
      <c r="H201" s="277">
        <v>29</v>
      </c>
      <c r="I201" s="277" t="s">
        <v>1242</v>
      </c>
    </row>
    <row r="202" spans="1:9">
      <c r="A202" s="277" t="s">
        <v>1212</v>
      </c>
      <c r="B202" s="282">
        <v>43101137</v>
      </c>
      <c r="C202" s="279">
        <v>385</v>
      </c>
      <c r="D202" s="277" t="s">
        <v>1245</v>
      </c>
      <c r="E202" s="284">
        <v>1635.83</v>
      </c>
      <c r="F202" s="277">
        <v>26</v>
      </c>
      <c r="G202" s="281">
        <v>42531.58</v>
      </c>
      <c r="H202" s="277">
        <v>29</v>
      </c>
      <c r="I202" s="277" t="s">
        <v>1242</v>
      </c>
    </row>
    <row r="203" spans="1:9">
      <c r="A203" s="277" t="s">
        <v>1212</v>
      </c>
      <c r="B203" s="282">
        <v>43101138</v>
      </c>
      <c r="C203" s="279">
        <v>390</v>
      </c>
      <c r="D203" s="277" t="s">
        <v>1245</v>
      </c>
      <c r="E203" s="284">
        <v>1635.83</v>
      </c>
      <c r="F203" s="277">
        <v>26</v>
      </c>
      <c r="G203" s="281">
        <v>42531.58</v>
      </c>
      <c r="H203" s="277">
        <v>29</v>
      </c>
      <c r="I203" s="277" t="s">
        <v>1242</v>
      </c>
    </row>
    <row r="204" spans="1:9">
      <c r="A204" s="277" t="s">
        <v>1212</v>
      </c>
      <c r="B204" s="282">
        <v>44101532</v>
      </c>
      <c r="C204" s="279">
        <v>360</v>
      </c>
      <c r="D204" s="277" t="s">
        <v>1245</v>
      </c>
      <c r="E204" s="284">
        <v>1635.83</v>
      </c>
      <c r="F204" s="277">
        <v>26</v>
      </c>
      <c r="G204" s="281">
        <v>42531.58</v>
      </c>
      <c r="H204" s="277">
        <v>29</v>
      </c>
      <c r="I204" s="277" t="s">
        <v>1242</v>
      </c>
    </row>
    <row r="205" spans="1:9">
      <c r="A205" s="277" t="s">
        <v>1212</v>
      </c>
      <c r="B205" s="282">
        <v>43101538</v>
      </c>
      <c r="C205" s="279">
        <v>390</v>
      </c>
      <c r="D205" s="277" t="s">
        <v>1245</v>
      </c>
      <c r="E205" s="284">
        <v>1635.83</v>
      </c>
      <c r="F205" s="277">
        <v>26</v>
      </c>
      <c r="G205" s="281">
        <v>42531.58</v>
      </c>
      <c r="H205" s="277">
        <v>29</v>
      </c>
      <c r="I205" s="277" t="s">
        <v>1242</v>
      </c>
    </row>
    <row r="206" spans="1:9">
      <c r="A206" s="277" t="s">
        <v>1212</v>
      </c>
      <c r="B206" s="282">
        <v>43103140</v>
      </c>
      <c r="C206" s="279">
        <v>400</v>
      </c>
      <c r="D206" s="277" t="s">
        <v>1245</v>
      </c>
      <c r="E206" s="284">
        <v>1635.83</v>
      </c>
      <c r="F206" s="277">
        <v>26</v>
      </c>
      <c r="G206" s="281">
        <v>42531.58</v>
      </c>
      <c r="H206" s="277">
        <v>29</v>
      </c>
      <c r="I206" s="277" t="s">
        <v>1242</v>
      </c>
    </row>
    <row r="207" spans="1:9">
      <c r="A207" s="285" t="s">
        <v>1212</v>
      </c>
      <c r="B207" s="277">
        <v>43107140</v>
      </c>
      <c r="C207" s="279">
        <v>400</v>
      </c>
      <c r="D207" s="277" t="s">
        <v>1245</v>
      </c>
      <c r="E207" s="284">
        <v>1635.83</v>
      </c>
      <c r="F207" s="277">
        <v>26</v>
      </c>
      <c r="G207" s="281">
        <v>42531.58</v>
      </c>
      <c r="H207" s="277">
        <v>29</v>
      </c>
      <c r="I207" s="277" t="s">
        <v>1242</v>
      </c>
    </row>
    <row r="208" spans="1:9">
      <c r="A208" s="277" t="s">
        <v>1212</v>
      </c>
      <c r="B208" s="282">
        <v>43101140</v>
      </c>
      <c r="C208" s="279">
        <v>400</v>
      </c>
      <c r="D208" s="277" t="s">
        <v>1245</v>
      </c>
      <c r="E208" s="284">
        <v>1635.83</v>
      </c>
      <c r="F208" s="277">
        <v>26</v>
      </c>
      <c r="G208" s="281">
        <v>42531.58</v>
      </c>
      <c r="H208" s="277">
        <v>29</v>
      </c>
      <c r="I208" s="277" t="s">
        <v>1242</v>
      </c>
    </row>
    <row r="209" spans="1:9">
      <c r="A209" s="285" t="s">
        <v>1212</v>
      </c>
      <c r="B209" s="277">
        <v>43107540</v>
      </c>
      <c r="C209" s="279">
        <v>400</v>
      </c>
      <c r="D209" s="277" t="s">
        <v>1245</v>
      </c>
      <c r="E209" s="284">
        <v>1635.83</v>
      </c>
      <c r="F209" s="277">
        <v>26</v>
      </c>
      <c r="G209" s="281">
        <v>42531.58</v>
      </c>
      <c r="H209" s="277">
        <v>29</v>
      </c>
      <c r="I209" s="277" t="s">
        <v>1242</v>
      </c>
    </row>
    <row r="210" spans="1:9">
      <c r="A210" s="277" t="s">
        <v>1212</v>
      </c>
      <c r="B210" s="282">
        <v>41102139</v>
      </c>
      <c r="C210" s="279">
        <v>395</v>
      </c>
      <c r="D210" s="283" t="s">
        <v>1246</v>
      </c>
      <c r="E210" s="284">
        <v>1635.83</v>
      </c>
      <c r="F210" s="277">
        <v>26</v>
      </c>
      <c r="G210" s="281">
        <v>42531.58</v>
      </c>
      <c r="H210" s="277">
        <v>29</v>
      </c>
      <c r="I210" s="277" t="s">
        <v>1242</v>
      </c>
    </row>
    <row r="211" spans="1:9">
      <c r="A211" s="277" t="s">
        <v>1212</v>
      </c>
      <c r="B211" s="282">
        <v>41102136</v>
      </c>
      <c r="C211" s="279">
        <v>380</v>
      </c>
      <c r="D211" s="283" t="s">
        <v>1246</v>
      </c>
      <c r="E211" s="284">
        <v>1635.83</v>
      </c>
      <c r="F211" s="277">
        <v>26</v>
      </c>
      <c r="G211" s="281">
        <v>42531.58</v>
      </c>
      <c r="H211" s="277">
        <v>29</v>
      </c>
      <c r="I211" s="277" t="s">
        <v>1242</v>
      </c>
    </row>
    <row r="212" spans="1:9">
      <c r="A212" s="277" t="s">
        <v>1212</v>
      </c>
      <c r="B212" s="282">
        <v>41102137</v>
      </c>
      <c r="C212" s="279">
        <v>385</v>
      </c>
      <c r="D212" s="283" t="s">
        <v>1246</v>
      </c>
      <c r="E212" s="284">
        <v>1635.83</v>
      </c>
      <c r="F212" s="277">
        <v>26</v>
      </c>
      <c r="G212" s="281">
        <v>42531.58</v>
      </c>
      <c r="H212" s="277">
        <v>29</v>
      </c>
      <c r="I212" s="277" t="s">
        <v>1242</v>
      </c>
    </row>
    <row r="213" spans="1:9">
      <c r="A213" s="277" t="s">
        <v>1212</v>
      </c>
      <c r="B213" s="282">
        <v>41102138</v>
      </c>
      <c r="C213" s="279">
        <v>390</v>
      </c>
      <c r="D213" s="283" t="s">
        <v>1246</v>
      </c>
      <c r="E213" s="284">
        <v>1635.83</v>
      </c>
      <c r="F213" s="277">
        <v>26</v>
      </c>
      <c r="G213" s="281">
        <v>42531.58</v>
      </c>
      <c r="H213" s="277">
        <v>29</v>
      </c>
      <c r="I213" s="277" t="s">
        <v>1242</v>
      </c>
    </row>
    <row r="214" spans="1:9">
      <c r="A214" s="285" t="s">
        <v>1212</v>
      </c>
      <c r="B214" s="277">
        <v>43105139</v>
      </c>
      <c r="C214" s="279">
        <v>395</v>
      </c>
      <c r="D214" s="277" t="s">
        <v>916</v>
      </c>
      <c r="E214" s="284">
        <v>1635.83</v>
      </c>
      <c r="F214" s="277">
        <v>26</v>
      </c>
      <c r="G214" s="281">
        <v>42531.58</v>
      </c>
      <c r="H214" s="277">
        <v>29</v>
      </c>
      <c r="I214" s="277" t="s">
        <v>1242</v>
      </c>
    </row>
    <row r="215" spans="1:9">
      <c r="A215" s="277" t="s">
        <v>1212</v>
      </c>
      <c r="B215" s="282">
        <v>43102139</v>
      </c>
      <c r="C215" s="279">
        <v>395</v>
      </c>
      <c r="D215" s="277" t="s">
        <v>916</v>
      </c>
      <c r="E215" s="284">
        <v>1635.83</v>
      </c>
      <c r="F215" s="277">
        <v>26</v>
      </c>
      <c r="G215" s="281">
        <v>42531.58</v>
      </c>
      <c r="H215" s="277">
        <v>29</v>
      </c>
      <c r="I215" s="277" t="s">
        <v>1242</v>
      </c>
    </row>
    <row r="216" spans="1:9">
      <c r="A216" s="285" t="s">
        <v>1212</v>
      </c>
      <c r="B216" s="277">
        <v>43105140</v>
      </c>
      <c r="C216" s="279">
        <v>400</v>
      </c>
      <c r="D216" s="277" t="s">
        <v>916</v>
      </c>
      <c r="E216" s="284">
        <v>1635.83</v>
      </c>
      <c r="F216" s="277">
        <v>26</v>
      </c>
      <c r="G216" s="281">
        <v>42531.58</v>
      </c>
      <c r="H216" s="277">
        <v>29</v>
      </c>
      <c r="I216" s="277" t="s">
        <v>1242</v>
      </c>
    </row>
    <row r="217" spans="1:9">
      <c r="A217" s="277" t="s">
        <v>1212</v>
      </c>
      <c r="B217" s="282">
        <v>43102140</v>
      </c>
      <c r="C217" s="279">
        <v>400</v>
      </c>
      <c r="D217" s="277" t="s">
        <v>916</v>
      </c>
      <c r="E217" s="284">
        <v>1635.83</v>
      </c>
      <c r="F217" s="277">
        <v>26</v>
      </c>
      <c r="G217" s="281">
        <v>42531.58</v>
      </c>
      <c r="H217" s="277">
        <v>29</v>
      </c>
      <c r="I217" s="277" t="s">
        <v>1242</v>
      </c>
    </row>
    <row r="218" spans="1:9">
      <c r="A218" s="285" t="s">
        <v>1212</v>
      </c>
      <c r="B218" s="277">
        <v>43105138</v>
      </c>
      <c r="C218" s="279">
        <v>390</v>
      </c>
      <c r="D218" s="277" t="s">
        <v>916</v>
      </c>
      <c r="E218" s="284">
        <v>1635.83</v>
      </c>
      <c r="F218" s="277">
        <v>26</v>
      </c>
      <c r="G218" s="281">
        <v>42531.58</v>
      </c>
      <c r="H218" s="277">
        <v>29</v>
      </c>
      <c r="I218" s="277" t="s">
        <v>1242</v>
      </c>
    </row>
    <row r="219" spans="1:9">
      <c r="A219" s="277" t="s">
        <v>1212</v>
      </c>
      <c r="B219" s="282">
        <v>43102138</v>
      </c>
      <c r="C219" s="279">
        <v>390</v>
      </c>
      <c r="D219" s="277" t="s">
        <v>916</v>
      </c>
      <c r="E219" s="284">
        <v>1635.83</v>
      </c>
      <c r="F219" s="277">
        <v>26</v>
      </c>
      <c r="G219" s="281">
        <v>42531.58</v>
      </c>
      <c r="H219" s="277">
        <v>29</v>
      </c>
      <c r="I219" s="277" t="s">
        <v>1242</v>
      </c>
    </row>
    <row r="220" spans="1:9">
      <c r="A220" s="285" t="s">
        <v>1212</v>
      </c>
      <c r="B220" s="277">
        <v>46101142</v>
      </c>
      <c r="C220" s="279">
        <v>410</v>
      </c>
      <c r="D220" s="277" t="s">
        <v>918</v>
      </c>
      <c r="E220" s="284">
        <v>1717.4</v>
      </c>
      <c r="F220" s="277">
        <v>24</v>
      </c>
      <c r="G220" s="281">
        <v>41217.600000000006</v>
      </c>
      <c r="H220" s="277">
        <v>29</v>
      </c>
      <c r="I220" s="277" t="s">
        <v>1244</v>
      </c>
    </row>
    <row r="221" spans="1:9">
      <c r="A221" s="285" t="s">
        <v>1212</v>
      </c>
      <c r="B221" s="277">
        <v>46103144</v>
      </c>
      <c r="C221" s="279">
        <v>420</v>
      </c>
      <c r="D221" s="277" t="s">
        <v>918</v>
      </c>
      <c r="E221" s="284">
        <v>1717.4</v>
      </c>
      <c r="F221" s="277">
        <v>24</v>
      </c>
      <c r="G221" s="281">
        <v>42531.58</v>
      </c>
      <c r="H221" s="277">
        <v>29</v>
      </c>
      <c r="I221" s="277" t="s">
        <v>1244</v>
      </c>
    </row>
    <row r="222" spans="1:9">
      <c r="A222" s="285" t="s">
        <v>1212</v>
      </c>
      <c r="B222" s="277">
        <v>46104145</v>
      </c>
      <c r="C222" s="279">
        <v>425</v>
      </c>
      <c r="D222" s="277" t="s">
        <v>918</v>
      </c>
      <c r="E222" s="284">
        <v>1717.4</v>
      </c>
      <c r="F222" s="277">
        <v>24</v>
      </c>
      <c r="G222" s="281">
        <v>42531.58</v>
      </c>
      <c r="H222" s="277">
        <v>29</v>
      </c>
      <c r="I222" s="277" t="s">
        <v>1244</v>
      </c>
    </row>
    <row r="223" spans="1:9">
      <c r="A223" s="285" t="s">
        <v>1212</v>
      </c>
      <c r="B223" s="277">
        <v>46104146</v>
      </c>
      <c r="C223" s="279">
        <v>430</v>
      </c>
      <c r="D223" s="277" t="s">
        <v>918</v>
      </c>
      <c r="E223" s="284">
        <v>1717.4</v>
      </c>
      <c r="F223" s="277">
        <v>24</v>
      </c>
      <c r="G223" s="281">
        <v>42531.58</v>
      </c>
      <c r="H223" s="277">
        <v>29</v>
      </c>
      <c r="I223" s="277" t="s">
        <v>1244</v>
      </c>
    </row>
    <row r="224" spans="1:9">
      <c r="A224" s="285" t="s">
        <v>1212</v>
      </c>
      <c r="B224" s="277">
        <v>46104545</v>
      </c>
      <c r="C224" s="279">
        <v>425</v>
      </c>
      <c r="D224" s="277" t="s">
        <v>918</v>
      </c>
      <c r="E224" s="284">
        <v>1717.4</v>
      </c>
      <c r="F224" s="277">
        <v>24</v>
      </c>
      <c r="G224" s="281">
        <v>42531.58</v>
      </c>
      <c r="H224" s="277">
        <v>29</v>
      </c>
      <c r="I224" s="277" t="s">
        <v>1244</v>
      </c>
    </row>
    <row r="225" spans="1:9">
      <c r="A225" s="285" t="s">
        <v>1212</v>
      </c>
      <c r="B225" s="277">
        <v>46104546</v>
      </c>
      <c r="C225" s="279">
        <v>430</v>
      </c>
      <c r="D225" s="277" t="s">
        <v>918</v>
      </c>
      <c r="E225" s="284">
        <v>1717.4</v>
      </c>
      <c r="F225" s="277">
        <v>24</v>
      </c>
      <c r="G225" s="281">
        <v>42531.58</v>
      </c>
      <c r="H225" s="277">
        <v>29</v>
      </c>
      <c r="I225" s="277" t="s">
        <v>1244</v>
      </c>
    </row>
    <row r="226" spans="1:9">
      <c r="A226" s="285" t="s">
        <v>1212</v>
      </c>
      <c r="B226" s="277">
        <v>46104144</v>
      </c>
      <c r="C226" s="279">
        <v>420</v>
      </c>
      <c r="D226" s="277" t="s">
        <v>918</v>
      </c>
      <c r="E226" s="284">
        <v>1717.4</v>
      </c>
      <c r="F226" s="277">
        <v>24</v>
      </c>
      <c r="G226" s="281">
        <v>42531.58</v>
      </c>
      <c r="H226" s="277">
        <v>29</v>
      </c>
      <c r="I226" s="277" t="s">
        <v>1244</v>
      </c>
    </row>
    <row r="227" spans="1:9">
      <c r="A227" s="285" t="s">
        <v>1212</v>
      </c>
      <c r="B227" s="282">
        <v>46101143</v>
      </c>
      <c r="C227" s="279">
        <v>415</v>
      </c>
      <c r="D227" s="277" t="s">
        <v>918</v>
      </c>
      <c r="E227" s="284">
        <v>1717.4</v>
      </c>
      <c r="F227" s="277">
        <v>24</v>
      </c>
      <c r="G227" s="281">
        <v>41217.600000000006</v>
      </c>
      <c r="H227" s="277">
        <v>29</v>
      </c>
      <c r="I227" s="277" t="s">
        <v>1244</v>
      </c>
    </row>
    <row r="228" spans="1:9">
      <c r="A228" s="285" t="s">
        <v>1212</v>
      </c>
      <c r="B228" s="282">
        <v>46101144</v>
      </c>
      <c r="C228" s="279">
        <v>420</v>
      </c>
      <c r="D228" s="277" t="s">
        <v>918</v>
      </c>
      <c r="E228" s="284">
        <v>1717.4</v>
      </c>
      <c r="F228" s="277">
        <v>24</v>
      </c>
      <c r="G228" s="281">
        <v>41217.600000000006</v>
      </c>
      <c r="H228" s="277">
        <v>29</v>
      </c>
      <c r="I228" s="277" t="s">
        <v>1244</v>
      </c>
    </row>
    <row r="229" spans="1:9">
      <c r="A229" s="285" t="s">
        <v>1212</v>
      </c>
      <c r="B229" s="279">
        <v>46103145</v>
      </c>
      <c r="C229" s="279">
        <v>425</v>
      </c>
      <c r="D229" s="279" t="s">
        <v>918</v>
      </c>
      <c r="E229" s="284">
        <v>1717.4</v>
      </c>
      <c r="F229" s="277">
        <v>24</v>
      </c>
      <c r="G229" s="281">
        <v>41217.600000000006</v>
      </c>
      <c r="H229" s="277">
        <v>29</v>
      </c>
      <c r="I229" s="277" t="s">
        <v>1244</v>
      </c>
    </row>
    <row r="230" spans="1:9">
      <c r="A230" s="285" t="s">
        <v>1212</v>
      </c>
      <c r="B230" s="277">
        <v>46101343</v>
      </c>
      <c r="C230" s="279">
        <v>415</v>
      </c>
      <c r="D230" s="277" t="s">
        <v>918</v>
      </c>
      <c r="E230" s="284">
        <v>1717.4</v>
      </c>
      <c r="F230" s="277">
        <v>24</v>
      </c>
      <c r="G230" s="281">
        <v>42531.58</v>
      </c>
      <c r="H230" s="277">
        <v>29</v>
      </c>
      <c r="I230" s="277" t="s">
        <v>1244</v>
      </c>
    </row>
    <row r="231" spans="1:9">
      <c r="A231" s="285" t="s">
        <v>1212</v>
      </c>
      <c r="B231" s="277">
        <v>46101344</v>
      </c>
      <c r="C231" s="279">
        <v>420</v>
      </c>
      <c r="D231" s="277" t="s">
        <v>918</v>
      </c>
      <c r="E231" s="284">
        <v>1717.4</v>
      </c>
      <c r="F231" s="277">
        <v>24</v>
      </c>
      <c r="G231" s="281">
        <v>42531.58</v>
      </c>
      <c r="H231" s="277">
        <v>29</v>
      </c>
      <c r="I231" s="277" t="s">
        <v>1244</v>
      </c>
    </row>
    <row r="232" spans="1:9">
      <c r="A232" s="285" t="s">
        <v>1212</v>
      </c>
      <c r="B232" s="287">
        <v>46108146</v>
      </c>
      <c r="C232" s="279">
        <v>430</v>
      </c>
      <c r="D232" s="287" t="s">
        <v>921</v>
      </c>
      <c r="E232" s="284">
        <v>1717.4</v>
      </c>
      <c r="F232" s="277">
        <v>24</v>
      </c>
      <c r="G232" s="281">
        <v>42531.58</v>
      </c>
      <c r="H232" s="277">
        <v>29</v>
      </c>
      <c r="I232" s="277" t="s">
        <v>1244</v>
      </c>
    </row>
    <row r="233" spans="1:9">
      <c r="A233" s="285" t="s">
        <v>1212</v>
      </c>
      <c r="B233" s="287">
        <v>46108145</v>
      </c>
      <c r="C233" s="279">
        <v>425</v>
      </c>
      <c r="D233" s="287" t="s">
        <v>921</v>
      </c>
      <c r="E233" s="284">
        <v>1717.4</v>
      </c>
      <c r="F233" s="277">
        <v>24</v>
      </c>
      <c r="G233" s="281">
        <v>42531.58</v>
      </c>
      <c r="H233" s="277">
        <v>29</v>
      </c>
      <c r="I233" s="277" t="s">
        <v>1244</v>
      </c>
    </row>
    <row r="234" spans="1:9">
      <c r="A234" s="285" t="s">
        <v>1212</v>
      </c>
      <c r="B234" s="287">
        <v>46110146</v>
      </c>
      <c r="C234" s="279">
        <v>430</v>
      </c>
      <c r="D234" s="287" t="s">
        <v>921</v>
      </c>
      <c r="E234" s="284">
        <v>1717.4</v>
      </c>
      <c r="F234" s="277">
        <v>24</v>
      </c>
      <c r="G234" s="281">
        <v>42531.58</v>
      </c>
      <c r="H234" s="277">
        <v>29</v>
      </c>
      <c r="I234" s="277" t="s">
        <v>1244</v>
      </c>
    </row>
    <row r="235" spans="1:9">
      <c r="A235" s="285" t="s">
        <v>1212</v>
      </c>
      <c r="B235" s="287">
        <v>46110145</v>
      </c>
      <c r="C235" s="279">
        <v>425</v>
      </c>
      <c r="D235" s="287" t="s">
        <v>921</v>
      </c>
      <c r="E235" s="284">
        <v>1717.4</v>
      </c>
      <c r="F235" s="277">
        <v>24</v>
      </c>
      <c r="G235" s="281">
        <v>42531.58</v>
      </c>
      <c r="H235" s="277">
        <v>29</v>
      </c>
      <c r="I235" s="277" t="s">
        <v>1244</v>
      </c>
    </row>
    <row r="236" spans="1:9">
      <c r="A236" s="285" t="s">
        <v>1212</v>
      </c>
      <c r="B236" s="277">
        <v>46109146</v>
      </c>
      <c r="C236" s="279">
        <v>430</v>
      </c>
      <c r="D236" s="279" t="s">
        <v>921</v>
      </c>
      <c r="E236" s="284">
        <v>1717.4</v>
      </c>
      <c r="F236" s="277">
        <v>24</v>
      </c>
      <c r="G236" s="281">
        <v>42531.58</v>
      </c>
      <c r="H236" s="277">
        <v>29</v>
      </c>
      <c r="I236" s="277" t="s">
        <v>1244</v>
      </c>
    </row>
    <row r="237" spans="1:9">
      <c r="A237" s="285" t="s">
        <v>1212</v>
      </c>
      <c r="B237" s="277">
        <v>46109145</v>
      </c>
      <c r="C237" s="279">
        <v>425</v>
      </c>
      <c r="D237" s="279" t="s">
        <v>921</v>
      </c>
      <c r="E237" s="284">
        <v>1717.4</v>
      </c>
      <c r="F237" s="277">
        <v>24</v>
      </c>
      <c r="G237" s="281">
        <v>42531.58</v>
      </c>
      <c r="H237" s="277">
        <v>29</v>
      </c>
      <c r="I237" s="277" t="s">
        <v>1244</v>
      </c>
    </row>
    <row r="238" spans="1:9">
      <c r="A238" s="285" t="s">
        <v>1212</v>
      </c>
      <c r="B238" s="277">
        <v>46110144</v>
      </c>
      <c r="C238" s="279">
        <v>420</v>
      </c>
      <c r="D238" s="279" t="s">
        <v>921</v>
      </c>
      <c r="E238" s="284">
        <v>1717.4</v>
      </c>
      <c r="F238" s="277">
        <v>24</v>
      </c>
      <c r="G238" s="281">
        <v>42531.58</v>
      </c>
      <c r="H238" s="277">
        <v>29</v>
      </c>
      <c r="I238" s="277" t="s">
        <v>1244</v>
      </c>
    </row>
    <row r="239" spans="1:9">
      <c r="A239" s="285" t="s">
        <v>1212</v>
      </c>
      <c r="B239" s="277">
        <v>46105144</v>
      </c>
      <c r="C239" s="279">
        <v>420</v>
      </c>
      <c r="D239" s="277" t="s">
        <v>920</v>
      </c>
      <c r="E239" s="284">
        <v>1717.4</v>
      </c>
      <c r="F239" s="277">
        <v>24</v>
      </c>
      <c r="G239" s="281">
        <v>41217.600000000006</v>
      </c>
      <c r="H239" s="277">
        <v>29</v>
      </c>
      <c r="I239" s="277" t="s">
        <v>1244</v>
      </c>
    </row>
    <row r="240" spans="1:9">
      <c r="A240" s="285" t="s">
        <v>1212</v>
      </c>
      <c r="B240" s="277">
        <v>46105145</v>
      </c>
      <c r="C240" s="279">
        <v>425</v>
      </c>
      <c r="D240" s="277" t="s">
        <v>920</v>
      </c>
      <c r="E240" s="284">
        <v>1717.4</v>
      </c>
      <c r="F240" s="277">
        <v>24</v>
      </c>
      <c r="G240" s="281">
        <v>41217.600000000006</v>
      </c>
      <c r="H240" s="277">
        <v>29</v>
      </c>
      <c r="I240" s="277" t="s">
        <v>1244</v>
      </c>
    </row>
    <row r="241" spans="1:9">
      <c r="A241" s="285" t="s">
        <v>1212</v>
      </c>
      <c r="B241" s="277">
        <v>46105143</v>
      </c>
      <c r="C241" s="279">
        <v>415</v>
      </c>
      <c r="D241" s="277" t="s">
        <v>920</v>
      </c>
      <c r="E241" s="284">
        <v>1717.4</v>
      </c>
      <c r="F241" s="277">
        <v>24</v>
      </c>
      <c r="G241" s="281">
        <v>41217.600000000006</v>
      </c>
      <c r="H241" s="277">
        <v>29</v>
      </c>
      <c r="I241" s="277" t="s">
        <v>1244</v>
      </c>
    </row>
    <row r="242" spans="1:9">
      <c r="A242" s="285" t="s">
        <v>1212</v>
      </c>
      <c r="B242" s="277">
        <v>46104140</v>
      </c>
      <c r="C242" s="279" t="e">
        <f>VLOOKUP(B242,'[1]GA Inventory'!$C$5:$F$45,4,0)</f>
        <v>#N/A</v>
      </c>
      <c r="D242" s="279" t="e">
        <f>VLOOKUP(B242,'[1]GA Inventory'!$C$5:$D$45,2,0)</f>
        <v>#N/A</v>
      </c>
      <c r="E242" s="284">
        <v>1717.4</v>
      </c>
      <c r="F242" s="277">
        <v>24</v>
      </c>
      <c r="G242" s="281">
        <v>41217.600000000006</v>
      </c>
      <c r="H242" s="277">
        <v>29</v>
      </c>
      <c r="I242" s="277" t="s">
        <v>1244</v>
      </c>
    </row>
    <row r="243" spans="1:9">
      <c r="A243" s="285" t="s">
        <v>1212</v>
      </c>
      <c r="B243" s="277">
        <v>46105142</v>
      </c>
      <c r="C243" s="279" t="e">
        <f>VLOOKUP(B243,'[1]GA Inventory'!$C$5:$F$45,4,0)</f>
        <v>#N/A</v>
      </c>
      <c r="D243" s="279" t="e">
        <f>VLOOKUP(B243,'[1]GA Inventory'!$C$5:$D$45,2,0)</f>
        <v>#N/A</v>
      </c>
      <c r="E243" s="284">
        <v>1717.4</v>
      </c>
      <c r="F243" s="277">
        <v>24</v>
      </c>
      <c r="G243" s="281">
        <v>41217.600000000006</v>
      </c>
      <c r="H243" s="277">
        <v>29</v>
      </c>
      <c r="I243" s="277" t="s">
        <v>1244</v>
      </c>
    </row>
    <row r="244" spans="1:9">
      <c r="A244" s="285" t="s">
        <v>1212</v>
      </c>
      <c r="B244" s="277">
        <v>46104147</v>
      </c>
      <c r="C244" s="279" t="e">
        <f>VLOOKUP(B244,'[1]GA Inventory'!$C$5:$F$45,4,0)</f>
        <v>#N/A</v>
      </c>
      <c r="D244" s="279" t="e">
        <f>VLOOKUP(B244,'[1]GA Inventory'!$C$5:$D$45,2,0)</f>
        <v>#N/A</v>
      </c>
      <c r="E244" s="284">
        <v>1717.4</v>
      </c>
      <c r="F244" s="277">
        <v>24</v>
      </c>
      <c r="G244" s="281">
        <v>41217.600000000006</v>
      </c>
      <c r="H244" s="277">
        <v>29</v>
      </c>
      <c r="I244" s="277" t="s">
        <v>1244</v>
      </c>
    </row>
    <row r="245" spans="1:9">
      <c r="A245" s="285" t="s">
        <v>1212</v>
      </c>
      <c r="B245" s="278">
        <v>46106146</v>
      </c>
      <c r="C245" s="279">
        <v>430</v>
      </c>
      <c r="D245" s="277" t="s">
        <v>920</v>
      </c>
      <c r="E245" s="284">
        <v>1717.4</v>
      </c>
      <c r="F245" s="277">
        <v>24</v>
      </c>
      <c r="G245" s="281">
        <v>41217.600000000006</v>
      </c>
      <c r="H245" s="277">
        <v>29</v>
      </c>
      <c r="I245" s="277" t="s">
        <v>1244</v>
      </c>
    </row>
    <row r="246" spans="1:9">
      <c r="A246" s="285" t="s">
        <v>1212</v>
      </c>
      <c r="B246" s="278">
        <v>46106144</v>
      </c>
      <c r="C246" s="279">
        <v>420</v>
      </c>
      <c r="D246" s="277" t="s">
        <v>920</v>
      </c>
      <c r="E246" s="284">
        <v>1717.4</v>
      </c>
      <c r="F246" s="277">
        <v>24</v>
      </c>
      <c r="G246" s="281">
        <v>41217.600000000006</v>
      </c>
      <c r="H246" s="277">
        <v>29</v>
      </c>
      <c r="I246" s="277" t="s">
        <v>1244</v>
      </c>
    </row>
    <row r="247" spans="1:9">
      <c r="A247" s="285" t="s">
        <v>1212</v>
      </c>
      <c r="B247" s="287">
        <v>46106145</v>
      </c>
      <c r="C247" s="279">
        <v>425</v>
      </c>
      <c r="D247" s="287" t="s">
        <v>920</v>
      </c>
      <c r="E247" s="284">
        <v>1717.4</v>
      </c>
      <c r="F247" s="277">
        <v>24</v>
      </c>
      <c r="G247" s="281">
        <v>41217.600000000006</v>
      </c>
      <c r="H247" s="277">
        <v>29</v>
      </c>
      <c r="I247" s="277" t="s">
        <v>1244</v>
      </c>
    </row>
    <row r="248" spans="1:9">
      <c r="A248" s="285" t="s">
        <v>1212</v>
      </c>
      <c r="B248" s="277">
        <v>46112145</v>
      </c>
      <c r="C248" s="279">
        <v>425</v>
      </c>
      <c r="D248" s="287" t="s">
        <v>920</v>
      </c>
      <c r="E248" s="284">
        <v>1717.4</v>
      </c>
      <c r="F248" s="277">
        <v>24</v>
      </c>
      <c r="G248" s="281">
        <v>41217.600000000006</v>
      </c>
      <c r="H248" s="277">
        <v>29</v>
      </c>
      <c r="I248" s="277" t="s">
        <v>1244</v>
      </c>
    </row>
    <row r="249" spans="1:9">
      <c r="A249" s="285" t="s">
        <v>1212</v>
      </c>
      <c r="B249" s="277">
        <v>46112146</v>
      </c>
      <c r="C249" s="279">
        <v>430</v>
      </c>
      <c r="D249" s="287" t="s">
        <v>920</v>
      </c>
      <c r="E249" s="284">
        <v>1717.4</v>
      </c>
      <c r="F249" s="277">
        <v>24</v>
      </c>
      <c r="G249" s="281">
        <v>41217.600000000006</v>
      </c>
      <c r="H249" s="277">
        <v>29</v>
      </c>
      <c r="I249" s="277" t="s">
        <v>1244</v>
      </c>
    </row>
    <row r="250" spans="1:9">
      <c r="A250" s="285" t="s">
        <v>1212</v>
      </c>
      <c r="B250" s="277">
        <v>46112144</v>
      </c>
      <c r="C250" s="279">
        <v>420</v>
      </c>
      <c r="D250" s="287" t="s">
        <v>920</v>
      </c>
      <c r="E250" s="284">
        <v>1717.4</v>
      </c>
      <c r="F250" s="277">
        <v>24</v>
      </c>
      <c r="G250" s="281">
        <v>41217.600000000006</v>
      </c>
      <c r="H250" s="277">
        <v>29</v>
      </c>
      <c r="I250" s="277" t="s">
        <v>1244</v>
      </c>
    </row>
    <row r="251" spans="1:9">
      <c r="A251" s="285" t="s">
        <v>1212</v>
      </c>
      <c r="B251" s="277">
        <v>46106143</v>
      </c>
      <c r="C251" s="279">
        <v>415</v>
      </c>
      <c r="D251" s="287" t="s">
        <v>920</v>
      </c>
      <c r="E251" s="284">
        <v>1717.4</v>
      </c>
      <c r="F251" s="277">
        <v>24</v>
      </c>
      <c r="G251" s="281">
        <v>41217.600000000006</v>
      </c>
      <c r="H251" s="277">
        <v>29</v>
      </c>
      <c r="I251" s="277" t="s">
        <v>1244</v>
      </c>
    </row>
    <row r="252" spans="1:9">
      <c r="A252" s="285" t="s">
        <v>1212</v>
      </c>
      <c r="B252" s="277">
        <v>46111144</v>
      </c>
      <c r="C252" s="279">
        <v>420</v>
      </c>
      <c r="D252" s="279" t="s">
        <v>920</v>
      </c>
      <c r="E252" s="284">
        <v>1717.4</v>
      </c>
      <c r="F252" s="277">
        <v>24</v>
      </c>
      <c r="G252" s="281">
        <v>41217.600000000006</v>
      </c>
      <c r="H252" s="277">
        <v>29</v>
      </c>
      <c r="I252" s="277" t="s">
        <v>1244</v>
      </c>
    </row>
    <row r="253" spans="1:9">
      <c r="A253" s="285" t="s">
        <v>1212</v>
      </c>
      <c r="B253" s="277">
        <v>46111145</v>
      </c>
      <c r="C253" s="279">
        <v>425</v>
      </c>
      <c r="D253" s="279" t="s">
        <v>920</v>
      </c>
      <c r="E253" s="284">
        <v>1717.4</v>
      </c>
      <c r="F253" s="277">
        <v>24</v>
      </c>
      <c r="G253" s="281">
        <v>41217.600000000006</v>
      </c>
      <c r="H253" s="277">
        <v>29</v>
      </c>
      <c r="I253" s="277" t="s">
        <v>1244</v>
      </c>
    </row>
    <row r="254" spans="1:9">
      <c r="A254" s="285" t="s">
        <v>1212</v>
      </c>
      <c r="B254" s="277">
        <v>46111146</v>
      </c>
      <c r="C254" s="279">
        <v>430</v>
      </c>
      <c r="D254" s="279" t="s">
        <v>920</v>
      </c>
      <c r="E254" s="284">
        <v>1717.4</v>
      </c>
      <c r="F254" s="277">
        <v>24</v>
      </c>
      <c r="G254" s="281">
        <v>41217.600000000006</v>
      </c>
      <c r="H254" s="277">
        <v>29</v>
      </c>
      <c r="I254" s="277" t="s">
        <v>1244</v>
      </c>
    </row>
    <row r="255" spans="1:9">
      <c r="A255" s="285" t="s">
        <v>1212</v>
      </c>
      <c r="B255" s="277">
        <v>46112143</v>
      </c>
      <c r="C255" s="279">
        <v>415</v>
      </c>
      <c r="D255" s="279" t="s">
        <v>920</v>
      </c>
      <c r="E255" s="284">
        <v>1717.4</v>
      </c>
      <c r="F255" s="277">
        <v>24</v>
      </c>
      <c r="G255" s="281">
        <v>41217.600000000006</v>
      </c>
      <c r="H255" s="277">
        <v>29</v>
      </c>
      <c r="I255" s="277" t="s">
        <v>1244</v>
      </c>
    </row>
    <row r="256" spans="1:9">
      <c r="A256" s="277" t="s">
        <v>1212</v>
      </c>
      <c r="B256" s="278">
        <v>46111545</v>
      </c>
      <c r="C256" s="279">
        <v>425</v>
      </c>
      <c r="D256" s="283" t="s">
        <v>920</v>
      </c>
      <c r="E256" s="284">
        <v>1717.4</v>
      </c>
      <c r="F256" s="277">
        <v>24</v>
      </c>
      <c r="G256" s="281">
        <v>41217.600000000006</v>
      </c>
      <c r="H256" s="277">
        <v>29</v>
      </c>
      <c r="I256" s="277" t="s">
        <v>1244</v>
      </c>
    </row>
    <row r="257" spans="1:9">
      <c r="A257" s="277" t="s">
        <v>1212</v>
      </c>
      <c r="B257" s="278">
        <v>46109144</v>
      </c>
      <c r="C257" s="279">
        <v>420</v>
      </c>
      <c r="D257" s="277" t="s">
        <v>920</v>
      </c>
      <c r="E257" s="284">
        <v>1717.4</v>
      </c>
      <c r="F257" s="277">
        <v>24</v>
      </c>
      <c r="G257" s="281">
        <v>41217.600000000006</v>
      </c>
      <c r="H257" s="277">
        <v>29</v>
      </c>
      <c r="I257" s="277" t="s">
        <v>1244</v>
      </c>
    </row>
    <row r="258" spans="1:9">
      <c r="A258" s="277" t="s">
        <v>1212</v>
      </c>
      <c r="B258" s="279">
        <v>46109546</v>
      </c>
      <c r="C258" s="279">
        <v>430</v>
      </c>
      <c r="D258" s="279" t="s">
        <v>920</v>
      </c>
      <c r="E258" s="284">
        <v>1717.4</v>
      </c>
      <c r="F258" s="277">
        <v>24</v>
      </c>
      <c r="G258" s="281">
        <v>41217.600000000006</v>
      </c>
      <c r="H258" s="277">
        <v>29</v>
      </c>
      <c r="I258" s="277" t="s">
        <v>1244</v>
      </c>
    </row>
    <row r="259" spans="1:9">
      <c r="A259" s="277" t="s">
        <v>1212</v>
      </c>
      <c r="B259" s="279">
        <v>46111546</v>
      </c>
      <c r="C259" s="279">
        <v>430</v>
      </c>
      <c r="D259" s="279" t="s">
        <v>920</v>
      </c>
      <c r="E259" s="284">
        <v>1717.4</v>
      </c>
      <c r="F259" s="277">
        <v>24</v>
      </c>
      <c r="G259" s="281">
        <v>41217.600000000006</v>
      </c>
      <c r="H259" s="277">
        <v>29</v>
      </c>
      <c r="I259" s="277" t="s">
        <v>1244</v>
      </c>
    </row>
    <row r="260" spans="1:9">
      <c r="A260" s="277" t="s">
        <v>1212</v>
      </c>
      <c r="B260" s="279">
        <v>46111143</v>
      </c>
      <c r="C260" s="279">
        <v>415</v>
      </c>
      <c r="D260" s="279" t="s">
        <v>920</v>
      </c>
      <c r="E260" s="284">
        <v>1717.4</v>
      </c>
      <c r="F260" s="277">
        <v>24</v>
      </c>
      <c r="G260" s="281">
        <v>41217.600000000006</v>
      </c>
      <c r="H260" s="277">
        <v>29</v>
      </c>
      <c r="I260" s="277" t="s">
        <v>1244</v>
      </c>
    </row>
    <row r="261" spans="1:9">
      <c r="A261" s="277" t="s">
        <v>1212</v>
      </c>
      <c r="B261" s="279">
        <v>46109143</v>
      </c>
      <c r="C261" s="279">
        <v>415</v>
      </c>
      <c r="D261" s="279" t="s">
        <v>920</v>
      </c>
      <c r="E261" s="284">
        <v>1717.4</v>
      </c>
      <c r="F261" s="277">
        <v>24</v>
      </c>
      <c r="G261" s="281">
        <v>41217.600000000006</v>
      </c>
      <c r="H261" s="277">
        <v>29</v>
      </c>
      <c r="I261" s="277" t="s">
        <v>1244</v>
      </c>
    </row>
    <row r="262" spans="1:9">
      <c r="A262" s="277" t="s">
        <v>1212</v>
      </c>
      <c r="B262" s="279">
        <v>46109545</v>
      </c>
      <c r="C262" s="279">
        <v>425</v>
      </c>
      <c r="D262" s="279" t="s">
        <v>920</v>
      </c>
      <c r="E262" s="284">
        <v>1717.4</v>
      </c>
      <c r="F262" s="277">
        <v>24</v>
      </c>
      <c r="G262" s="281">
        <v>41217.600000000006</v>
      </c>
      <c r="H262" s="277">
        <v>29</v>
      </c>
      <c r="I262" s="277" t="s">
        <v>1244</v>
      </c>
    </row>
    <row r="263" spans="1:9">
      <c r="A263" s="277" t="s">
        <v>1212</v>
      </c>
      <c r="B263" s="279">
        <v>46113145</v>
      </c>
      <c r="C263" s="279">
        <v>425</v>
      </c>
      <c r="D263" s="277" t="s">
        <v>920</v>
      </c>
      <c r="E263" s="284">
        <v>1717.4</v>
      </c>
      <c r="F263" s="277">
        <v>24</v>
      </c>
      <c r="G263" s="281">
        <v>41217.600000000006</v>
      </c>
      <c r="H263" s="277">
        <v>29</v>
      </c>
      <c r="I263" s="277" t="s">
        <v>1244</v>
      </c>
    </row>
    <row r="264" spans="1:9">
      <c r="A264" s="277" t="s">
        <v>1212</v>
      </c>
      <c r="B264" s="279">
        <v>46113146</v>
      </c>
      <c r="C264" s="279">
        <v>430</v>
      </c>
      <c r="D264" s="277" t="s">
        <v>920</v>
      </c>
      <c r="E264" s="284">
        <v>1717.4</v>
      </c>
      <c r="F264" s="277">
        <v>24</v>
      </c>
      <c r="G264" s="281">
        <v>41217.600000000006</v>
      </c>
      <c r="H264" s="277">
        <v>29</v>
      </c>
      <c r="I264" s="277" t="s">
        <v>1244</v>
      </c>
    </row>
    <row r="265" spans="1:9">
      <c r="A265" s="277" t="s">
        <v>1212</v>
      </c>
      <c r="B265" s="279">
        <v>46113144</v>
      </c>
      <c r="C265" s="279">
        <v>420</v>
      </c>
      <c r="D265" s="277" t="s">
        <v>920</v>
      </c>
      <c r="E265" s="284">
        <v>1717.4</v>
      </c>
      <c r="F265" s="277">
        <v>24</v>
      </c>
      <c r="G265" s="281">
        <v>41217.600000000006</v>
      </c>
      <c r="H265" s="277">
        <v>29</v>
      </c>
      <c r="I265" s="277" t="s">
        <v>1244</v>
      </c>
    </row>
    <row r="266" spans="1:9">
      <c r="A266" s="277" t="s">
        <v>1212</v>
      </c>
      <c r="B266" s="279">
        <v>46114145</v>
      </c>
      <c r="C266" s="279">
        <v>425</v>
      </c>
      <c r="D266" s="277" t="s">
        <v>920</v>
      </c>
      <c r="E266" s="284">
        <v>1717.4</v>
      </c>
      <c r="F266" s="277">
        <v>24</v>
      </c>
      <c r="G266" s="281">
        <v>41217.600000000006</v>
      </c>
      <c r="H266" s="277">
        <v>29</v>
      </c>
      <c r="I266" s="277" t="s">
        <v>1244</v>
      </c>
    </row>
    <row r="267" spans="1:9">
      <c r="A267" s="277" t="s">
        <v>1212</v>
      </c>
      <c r="B267" s="279">
        <v>46114146</v>
      </c>
      <c r="C267" s="279">
        <v>430</v>
      </c>
      <c r="D267" s="277" t="s">
        <v>920</v>
      </c>
      <c r="E267" s="284">
        <v>1717.4</v>
      </c>
      <c r="F267" s="277">
        <v>24</v>
      </c>
      <c r="G267" s="281">
        <v>41217.600000000006</v>
      </c>
      <c r="H267" s="277">
        <v>29</v>
      </c>
      <c r="I267" s="277" t="s">
        <v>1244</v>
      </c>
    </row>
    <row r="268" spans="1:9">
      <c r="A268" s="277" t="s">
        <v>1212</v>
      </c>
      <c r="B268" s="279">
        <v>46106142</v>
      </c>
      <c r="C268" s="279">
        <v>410</v>
      </c>
      <c r="D268" s="277" t="s">
        <v>920</v>
      </c>
      <c r="E268" s="284">
        <v>1717.4</v>
      </c>
      <c r="F268" s="277">
        <v>24</v>
      </c>
      <c r="G268" s="281">
        <v>41217.600000000006</v>
      </c>
      <c r="H268" s="277">
        <v>29</v>
      </c>
      <c r="I268" s="277" t="s">
        <v>1244</v>
      </c>
    </row>
    <row r="269" spans="1:9">
      <c r="A269" s="277" t="s">
        <v>1212</v>
      </c>
      <c r="B269" s="279">
        <v>46106141</v>
      </c>
      <c r="C269" s="279">
        <v>405</v>
      </c>
      <c r="D269" s="277" t="s">
        <v>920</v>
      </c>
      <c r="E269" s="284">
        <v>1717.4</v>
      </c>
      <c r="F269" s="277">
        <v>24</v>
      </c>
      <c r="G269" s="281">
        <v>41217.600000000006</v>
      </c>
      <c r="H269" s="277">
        <v>29</v>
      </c>
      <c r="I269" s="277" t="s">
        <v>1244</v>
      </c>
    </row>
    <row r="270" spans="1:9">
      <c r="A270" s="285" t="s">
        <v>1212</v>
      </c>
      <c r="B270" s="277">
        <v>46104544</v>
      </c>
      <c r="C270" s="279">
        <v>420</v>
      </c>
      <c r="D270" s="277" t="s">
        <v>1247</v>
      </c>
      <c r="E270" s="284">
        <v>1717.4</v>
      </c>
      <c r="F270" s="277">
        <v>24</v>
      </c>
      <c r="G270" s="281">
        <v>42531.58</v>
      </c>
      <c r="H270" s="277">
        <v>29</v>
      </c>
      <c r="I270" s="277" t="s">
        <v>1244</v>
      </c>
    </row>
    <row r="271" spans="1:9">
      <c r="A271" s="285" t="s">
        <v>1212</v>
      </c>
      <c r="B271" s="277">
        <v>46104143</v>
      </c>
      <c r="C271" s="279">
        <v>415</v>
      </c>
      <c r="D271" s="277" t="s">
        <v>919</v>
      </c>
      <c r="E271" s="284">
        <v>1717.4</v>
      </c>
      <c r="F271" s="277">
        <v>24</v>
      </c>
      <c r="G271" s="281">
        <v>41217.600000000006</v>
      </c>
      <c r="H271" s="277">
        <v>29</v>
      </c>
      <c r="I271" s="277" t="s">
        <v>1244</v>
      </c>
    </row>
    <row r="272" spans="1:9">
      <c r="A272" s="277" t="s">
        <v>1212</v>
      </c>
      <c r="B272" s="278">
        <v>49302154</v>
      </c>
      <c r="C272" s="279">
        <v>470</v>
      </c>
      <c r="D272" s="277" t="s">
        <v>1248</v>
      </c>
      <c r="E272" s="284">
        <v>1809</v>
      </c>
      <c r="F272" s="277">
        <v>22</v>
      </c>
      <c r="G272" s="281">
        <f t="shared" ref="G272:G279" si="5">F272*E272</f>
        <v>39798</v>
      </c>
      <c r="H272" s="277">
        <v>29</v>
      </c>
      <c r="I272" s="277" t="s">
        <v>1213</v>
      </c>
    </row>
    <row r="273" spans="1:9">
      <c r="A273" s="277" t="s">
        <v>1212</v>
      </c>
      <c r="B273" s="278">
        <v>49302155</v>
      </c>
      <c r="C273" s="279">
        <v>475</v>
      </c>
      <c r="D273" s="277" t="s">
        <v>1248</v>
      </c>
      <c r="E273" s="284">
        <v>1809</v>
      </c>
      <c r="F273" s="277">
        <v>22</v>
      </c>
      <c r="G273" s="281">
        <f t="shared" si="5"/>
        <v>39798</v>
      </c>
      <c r="H273" s="277">
        <v>29</v>
      </c>
      <c r="I273" s="277" t="s">
        <v>1213</v>
      </c>
    </row>
    <row r="274" spans="1:9">
      <c r="A274" s="277" t="s">
        <v>1212</v>
      </c>
      <c r="B274" s="278">
        <v>49302156</v>
      </c>
      <c r="C274" s="279">
        <v>480</v>
      </c>
      <c r="D274" s="277" t="s">
        <v>1248</v>
      </c>
      <c r="E274" s="284">
        <v>1809</v>
      </c>
      <c r="F274" s="277">
        <v>22</v>
      </c>
      <c r="G274" s="281">
        <f t="shared" si="5"/>
        <v>39798</v>
      </c>
      <c r="H274" s="277">
        <v>29</v>
      </c>
      <c r="I274" s="277" t="s">
        <v>1213</v>
      </c>
    </row>
    <row r="275" spans="1:9">
      <c r="A275" s="277" t="s">
        <v>1212</v>
      </c>
      <c r="B275" s="278" t="s">
        <v>1249</v>
      </c>
      <c r="C275" s="279">
        <v>460</v>
      </c>
      <c r="D275" s="277" t="s">
        <v>34</v>
      </c>
      <c r="E275" s="284">
        <v>1809</v>
      </c>
      <c r="F275" s="277">
        <v>22</v>
      </c>
      <c r="G275" s="281">
        <f t="shared" si="5"/>
        <v>39798</v>
      </c>
      <c r="H275" s="277">
        <v>29</v>
      </c>
      <c r="I275" s="277" t="s">
        <v>1213</v>
      </c>
    </row>
    <row r="276" spans="1:9">
      <c r="A276" s="277" t="s">
        <v>1212</v>
      </c>
      <c r="B276" s="278" t="s">
        <v>1250</v>
      </c>
      <c r="C276" s="279">
        <v>470</v>
      </c>
      <c r="D276" s="277" t="s">
        <v>520</v>
      </c>
      <c r="E276" s="284">
        <v>1812.2</v>
      </c>
      <c r="F276" s="277">
        <v>22</v>
      </c>
      <c r="G276" s="281">
        <f t="shared" si="5"/>
        <v>39868.400000000001</v>
      </c>
      <c r="H276" s="277">
        <v>29</v>
      </c>
      <c r="I276" s="277" t="s">
        <v>1213</v>
      </c>
    </row>
    <row r="277" spans="1:9">
      <c r="A277" s="277" t="s">
        <v>1212</v>
      </c>
      <c r="B277" s="278" t="s">
        <v>1251</v>
      </c>
      <c r="C277" s="279">
        <v>490</v>
      </c>
      <c r="D277" s="277" t="s">
        <v>520</v>
      </c>
      <c r="E277" s="284">
        <v>1812.2</v>
      </c>
      <c r="F277" s="277">
        <v>22</v>
      </c>
      <c r="G277" s="281">
        <f t="shared" si="5"/>
        <v>39868.400000000001</v>
      </c>
      <c r="H277" s="277">
        <v>29</v>
      </c>
      <c r="I277" s="277" t="s">
        <v>1213</v>
      </c>
    </row>
    <row r="278" spans="1:9">
      <c r="A278" s="277" t="s">
        <v>1212</v>
      </c>
      <c r="B278" s="278">
        <v>49304155</v>
      </c>
      <c r="C278" s="279">
        <v>475</v>
      </c>
      <c r="D278" s="277" t="s">
        <v>520</v>
      </c>
      <c r="E278" s="284">
        <v>1812.2</v>
      </c>
      <c r="F278" s="277">
        <v>22</v>
      </c>
      <c r="G278" s="281">
        <f t="shared" si="5"/>
        <v>39868.400000000001</v>
      </c>
      <c r="H278" s="277">
        <v>29</v>
      </c>
      <c r="I278" s="277" t="s">
        <v>1213</v>
      </c>
    </row>
    <row r="279" spans="1:9">
      <c r="A279" s="277" t="s">
        <v>1212</v>
      </c>
      <c r="B279" s="278">
        <v>49304156</v>
      </c>
      <c r="C279" s="279">
        <v>480</v>
      </c>
      <c r="D279" s="277" t="s">
        <v>520</v>
      </c>
      <c r="E279" s="284">
        <v>1812.2</v>
      </c>
      <c r="F279" s="277">
        <v>22</v>
      </c>
      <c r="G279" s="281">
        <f t="shared" si="5"/>
        <v>39868.400000000001</v>
      </c>
      <c r="H279" s="277">
        <v>29</v>
      </c>
      <c r="I279" s="277" t="s">
        <v>1213</v>
      </c>
    </row>
    <row r="280" spans="1:9">
      <c r="A280" s="277" t="s">
        <v>1212</v>
      </c>
      <c r="B280" s="278">
        <v>44103131</v>
      </c>
      <c r="C280" s="279">
        <v>355</v>
      </c>
      <c r="D280" s="277" t="s">
        <v>1252</v>
      </c>
      <c r="E280" s="284">
        <v>1635.83</v>
      </c>
      <c r="F280" s="277">
        <v>26</v>
      </c>
      <c r="G280" s="281">
        <v>42531.58</v>
      </c>
      <c r="H280" s="277">
        <v>29</v>
      </c>
      <c r="I280" s="277" t="s">
        <v>1242</v>
      </c>
    </row>
    <row r="281" spans="1:9">
      <c r="A281" s="277" t="s">
        <v>1212</v>
      </c>
      <c r="B281" s="278">
        <v>44103132</v>
      </c>
      <c r="C281" s="279">
        <v>360</v>
      </c>
      <c r="D281" s="277" t="s">
        <v>1252</v>
      </c>
      <c r="E281" s="284">
        <v>1635.83</v>
      </c>
      <c r="F281" s="277">
        <v>26</v>
      </c>
      <c r="G281" s="281">
        <v>42531.58</v>
      </c>
      <c r="H281" s="277">
        <v>29</v>
      </c>
      <c r="I281" s="277" t="s">
        <v>1242</v>
      </c>
    </row>
    <row r="282" spans="1:9">
      <c r="A282" s="277" t="s">
        <v>1212</v>
      </c>
      <c r="B282" s="278">
        <v>44103133</v>
      </c>
      <c r="C282" s="279">
        <v>365</v>
      </c>
      <c r="D282" s="277" t="s">
        <v>1252</v>
      </c>
      <c r="E282" s="284">
        <v>1635.83</v>
      </c>
      <c r="F282" s="277">
        <v>26</v>
      </c>
      <c r="G282" s="281">
        <v>42531.58</v>
      </c>
      <c r="H282" s="277">
        <v>29</v>
      </c>
      <c r="I282" s="277" t="s">
        <v>1242</v>
      </c>
    </row>
    <row r="283" spans="1:9">
      <c r="A283" s="277" t="s">
        <v>1212</v>
      </c>
      <c r="B283" s="278">
        <v>44101131</v>
      </c>
      <c r="C283" s="279">
        <v>355</v>
      </c>
      <c r="D283" s="277" t="s">
        <v>1252</v>
      </c>
      <c r="E283" s="284">
        <v>1635.83</v>
      </c>
      <c r="F283" s="277">
        <v>26</v>
      </c>
      <c r="G283" s="281">
        <v>42531.58</v>
      </c>
      <c r="H283" s="277">
        <v>29</v>
      </c>
      <c r="I283" s="277" t="s">
        <v>1242</v>
      </c>
    </row>
    <row r="284" spans="1:9">
      <c r="A284" s="277" t="s">
        <v>1212</v>
      </c>
      <c r="B284" s="278">
        <v>44101533</v>
      </c>
      <c r="C284" s="279">
        <v>365</v>
      </c>
      <c r="D284" s="277" t="s">
        <v>1252</v>
      </c>
      <c r="E284" s="284">
        <v>1635.83</v>
      </c>
      <c r="F284" s="277">
        <v>26</v>
      </c>
      <c r="G284" s="281">
        <v>42531.58</v>
      </c>
      <c r="H284" s="277">
        <v>29</v>
      </c>
      <c r="I284" s="277" t="s">
        <v>1242</v>
      </c>
    </row>
    <row r="285" spans="1:9">
      <c r="A285" s="277" t="s">
        <v>1212</v>
      </c>
      <c r="B285" s="278" t="s">
        <v>1253</v>
      </c>
      <c r="C285" s="279">
        <v>475</v>
      </c>
      <c r="D285" s="279" t="s">
        <v>914</v>
      </c>
      <c r="E285" s="284">
        <v>1975</v>
      </c>
      <c r="F285" s="277">
        <v>20</v>
      </c>
      <c r="G285" s="281">
        <f t="shared" ref="G285:G293" si="6">F285*E285</f>
        <v>39500</v>
      </c>
      <c r="H285" s="277">
        <v>29</v>
      </c>
      <c r="I285" s="277" t="s">
        <v>1254</v>
      </c>
    </row>
    <row r="286" spans="1:9">
      <c r="A286" s="277" t="s">
        <v>1212</v>
      </c>
      <c r="B286" s="278" t="s">
        <v>1255</v>
      </c>
      <c r="C286" s="279">
        <v>480</v>
      </c>
      <c r="D286" s="279" t="s">
        <v>914</v>
      </c>
      <c r="E286" s="284">
        <v>1975</v>
      </c>
      <c r="F286" s="277">
        <v>20</v>
      </c>
      <c r="G286" s="281">
        <f t="shared" si="6"/>
        <v>39500</v>
      </c>
      <c r="H286" s="277">
        <v>29</v>
      </c>
      <c r="I286" s="277" t="s">
        <v>1254</v>
      </c>
    </row>
    <row r="287" spans="1:9">
      <c r="A287" s="277" t="s">
        <v>1212</v>
      </c>
      <c r="B287" s="278">
        <v>49303154</v>
      </c>
      <c r="C287" s="279">
        <v>470</v>
      </c>
      <c r="D287" s="279" t="s">
        <v>914</v>
      </c>
      <c r="E287" s="284">
        <v>1975</v>
      </c>
      <c r="F287" s="277">
        <v>20</v>
      </c>
      <c r="G287" s="281">
        <f t="shared" si="6"/>
        <v>39500</v>
      </c>
      <c r="H287" s="277">
        <v>29</v>
      </c>
      <c r="I287" s="277" t="s">
        <v>1254</v>
      </c>
    </row>
    <row r="288" spans="1:9">
      <c r="A288" s="277" t="s">
        <v>1212</v>
      </c>
      <c r="B288" s="278">
        <v>49303153</v>
      </c>
      <c r="C288" s="279">
        <v>465</v>
      </c>
      <c r="D288" s="279" t="s">
        <v>914</v>
      </c>
      <c r="E288" s="284">
        <v>1975</v>
      </c>
      <c r="F288" s="277">
        <v>20</v>
      </c>
      <c r="G288" s="281">
        <f t="shared" si="6"/>
        <v>39500</v>
      </c>
      <c r="H288" s="277">
        <v>29</v>
      </c>
      <c r="I288" s="277" t="s">
        <v>1254</v>
      </c>
    </row>
    <row r="289" spans="1:9">
      <c r="A289" s="277" t="s">
        <v>1212</v>
      </c>
      <c r="B289" s="278" t="s">
        <v>1256</v>
      </c>
      <c r="C289" s="279">
        <v>475</v>
      </c>
      <c r="D289" s="279" t="s">
        <v>914</v>
      </c>
      <c r="E289" s="284">
        <v>1975</v>
      </c>
      <c r="F289" s="277">
        <v>20</v>
      </c>
      <c r="G289" s="281">
        <f t="shared" si="6"/>
        <v>39500</v>
      </c>
      <c r="H289" s="277">
        <v>29</v>
      </c>
      <c r="I289" s="277" t="s">
        <v>1254</v>
      </c>
    </row>
    <row r="290" spans="1:9">
      <c r="A290" s="277" t="s">
        <v>1212</v>
      </c>
      <c r="B290" s="278" t="s">
        <v>1257</v>
      </c>
      <c r="C290" s="279">
        <v>480</v>
      </c>
      <c r="D290" s="279" t="s">
        <v>914</v>
      </c>
      <c r="E290" s="284">
        <v>1975</v>
      </c>
      <c r="F290" s="277">
        <v>20</v>
      </c>
      <c r="G290" s="281">
        <f t="shared" si="6"/>
        <v>39500</v>
      </c>
      <c r="H290" s="277">
        <v>29</v>
      </c>
      <c r="I290" s="277" t="s">
        <v>1254</v>
      </c>
    </row>
    <row r="291" spans="1:9">
      <c r="A291" s="277" t="s">
        <v>1212</v>
      </c>
      <c r="B291" s="278" t="s">
        <v>1258</v>
      </c>
      <c r="C291" s="279">
        <v>470</v>
      </c>
      <c r="D291" s="279" t="s">
        <v>914</v>
      </c>
      <c r="E291" s="284">
        <v>1975</v>
      </c>
      <c r="F291" s="277">
        <v>20</v>
      </c>
      <c r="G291" s="281">
        <f t="shared" si="6"/>
        <v>39500</v>
      </c>
      <c r="H291" s="277">
        <v>29</v>
      </c>
      <c r="I291" s="277" t="s">
        <v>1254</v>
      </c>
    </row>
    <row r="292" spans="1:9">
      <c r="A292" s="277" t="s">
        <v>1212</v>
      </c>
      <c r="B292" s="278">
        <v>49303552</v>
      </c>
      <c r="C292" s="279">
        <v>465</v>
      </c>
      <c r="D292" s="279" t="s">
        <v>914</v>
      </c>
      <c r="E292" s="284">
        <v>1975</v>
      </c>
      <c r="F292" s="277">
        <v>20</v>
      </c>
      <c r="G292" s="281">
        <f t="shared" si="6"/>
        <v>39500</v>
      </c>
      <c r="H292" s="277">
        <v>29</v>
      </c>
      <c r="I292" s="277" t="s">
        <v>1254</v>
      </c>
    </row>
    <row r="293" spans="1:9">
      <c r="A293" s="277" t="s">
        <v>1212</v>
      </c>
      <c r="B293" s="278" t="s">
        <v>1259</v>
      </c>
      <c r="C293" s="279">
        <v>460</v>
      </c>
      <c r="D293" s="279" t="s">
        <v>914</v>
      </c>
      <c r="E293" s="284">
        <v>1975</v>
      </c>
      <c r="F293" s="277">
        <v>20</v>
      </c>
      <c r="G293" s="281">
        <f t="shared" si="6"/>
        <v>39500</v>
      </c>
      <c r="H293" s="277">
        <v>29</v>
      </c>
      <c r="I293" s="277" t="s">
        <v>1254</v>
      </c>
    </row>
  </sheetData>
  <autoFilter ref="A1:I1" xr:uid="{E9D857B8-C09C-41BA-82FB-44BB370D6357}"/>
  <conditionalFormatting sqref="B1:B277">
    <cfRule type="duplicateValues" dxfId="5" priority="4"/>
  </conditionalFormatting>
  <conditionalFormatting sqref="B278:B279">
    <cfRule type="duplicateValues" dxfId="4" priority="3"/>
  </conditionalFormatting>
  <conditionalFormatting sqref="B280:B284">
    <cfRule type="duplicateValues" dxfId="3" priority="2"/>
  </conditionalFormatting>
  <conditionalFormatting sqref="B280:B284">
    <cfRule type="duplicateValues" dxfId="2" priority="1"/>
  </conditionalFormatting>
  <conditionalFormatting sqref="B1:B279">
    <cfRule type="duplicateValues" dxfId="1" priority="5"/>
  </conditionalFormatting>
  <conditionalFormatting sqref="B285:B293">
    <cfRule type="duplicateValues" dxfId="0" priority="6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2DB5-8CF3-4AC6-8FF4-6DA857DFBF54}">
  <sheetPr filterMode="1"/>
  <dimension ref="A1:BC650"/>
  <sheetViews>
    <sheetView workbookViewId="0">
      <pane ySplit="1" topLeftCell="A2" activePane="bottomLeft" state="frozen"/>
      <selection pane="bottomLeft" activeCell="A351" sqref="A351"/>
    </sheetView>
  </sheetViews>
  <sheetFormatPr defaultRowHeight="15"/>
  <cols>
    <col min="1" max="1" width="15.85546875" bestFit="1" customWidth="1"/>
    <col min="2" max="2" width="5.28515625" customWidth="1"/>
    <col min="3" max="4" width="5.140625" customWidth="1"/>
    <col min="5" max="5" width="7" bestFit="1" customWidth="1"/>
    <col min="6" max="6" width="51.28515625" bestFit="1" customWidth="1"/>
    <col min="7" max="7" width="6.7109375" customWidth="1"/>
    <col min="8" max="8" width="61.5703125" customWidth="1"/>
    <col min="9" max="9" width="9" bestFit="1" customWidth="1"/>
    <col min="10" max="10" width="10.140625" bestFit="1" customWidth="1"/>
    <col min="11" max="11" width="8.28515625" bestFit="1" customWidth="1"/>
    <col min="12" max="12" width="31.7109375" bestFit="1" customWidth="1"/>
    <col min="13" max="13" width="5.42578125" customWidth="1"/>
    <col min="14" max="14" width="37.42578125" customWidth="1"/>
    <col min="15" max="15" width="10.7109375" customWidth="1"/>
    <col min="16" max="16" width="6" customWidth="1"/>
    <col min="17" max="17" width="5.85546875" bestFit="1" customWidth="1"/>
    <col min="18" max="18" width="4.42578125" bestFit="1" customWidth="1"/>
    <col min="19" max="19" width="26.42578125" bestFit="1" customWidth="1"/>
    <col min="20" max="20" width="13.7109375" bestFit="1" customWidth="1"/>
    <col min="21" max="21" width="11" customWidth="1"/>
    <col min="22" max="22" width="10.7109375" bestFit="1" customWidth="1"/>
    <col min="23" max="23" width="10.85546875" bestFit="1" customWidth="1"/>
    <col min="24" max="24" width="13.42578125" bestFit="1" customWidth="1"/>
    <col min="25" max="25" width="10.85546875" bestFit="1" customWidth="1"/>
    <col min="26" max="26" width="13.28515625" bestFit="1" customWidth="1"/>
    <col min="27" max="27" width="19.7109375" bestFit="1" customWidth="1"/>
    <col min="28" max="28" width="34.28515625" customWidth="1"/>
    <col min="29" max="29" width="13.28515625" bestFit="1" customWidth="1"/>
    <col min="30" max="30" width="4.42578125" bestFit="1" customWidth="1"/>
    <col min="31" max="31" width="8.42578125" bestFit="1" customWidth="1"/>
    <col min="32" max="32" width="5" bestFit="1" customWidth="1"/>
    <col min="33" max="33" width="8.7109375" bestFit="1" customWidth="1"/>
    <col min="34" max="34" width="27.5703125" bestFit="1" customWidth="1"/>
    <col min="35" max="35" width="45.140625" bestFit="1" customWidth="1"/>
    <col min="36" max="36" width="19.140625" bestFit="1" customWidth="1"/>
    <col min="37" max="37" width="32.140625" bestFit="1" customWidth="1"/>
    <col min="38" max="38" width="10.140625" bestFit="1" customWidth="1"/>
    <col min="39" max="39" width="5.7109375" customWidth="1"/>
    <col min="40" max="40" width="3.28515625" bestFit="1" customWidth="1"/>
    <col min="41" max="42" width="10.7109375" bestFit="1" customWidth="1"/>
    <col min="43" max="43" width="6.140625" bestFit="1" customWidth="1"/>
    <col min="44" max="44" width="10.7109375" bestFit="1" customWidth="1"/>
    <col min="46" max="46" width="6.140625" bestFit="1" customWidth="1"/>
    <col min="47" max="47" width="8.42578125" bestFit="1" customWidth="1"/>
    <col min="48" max="48" width="21.42578125" bestFit="1" customWidth="1"/>
    <col min="51" max="51" width="5" bestFit="1" customWidth="1"/>
    <col min="52" max="52" width="28.7109375" bestFit="1" customWidth="1"/>
    <col min="53" max="53" width="27.85546875" bestFit="1" customWidth="1"/>
    <col min="55" max="55" width="70.85546875" bestFit="1" customWidth="1"/>
  </cols>
  <sheetData>
    <row r="1" spans="1:41">
      <c r="A1" s="357" t="s">
        <v>938</v>
      </c>
      <c r="B1" s="357" t="s">
        <v>939</v>
      </c>
      <c r="C1" s="357" t="s">
        <v>8</v>
      </c>
      <c r="D1" s="357" t="s">
        <v>940</v>
      </c>
      <c r="E1" s="356" t="s">
        <v>941</v>
      </c>
      <c r="F1" s="357" t="s">
        <v>9</v>
      </c>
      <c r="G1" s="357" t="s">
        <v>26</v>
      </c>
      <c r="H1" s="358" t="s">
        <v>10</v>
      </c>
      <c r="I1" s="358" t="s">
        <v>942</v>
      </c>
      <c r="J1" s="358" t="s">
        <v>943</v>
      </c>
      <c r="K1" s="358" t="s">
        <v>944</v>
      </c>
      <c r="L1" s="357" t="s">
        <v>11</v>
      </c>
      <c r="M1" s="357" t="s">
        <v>945</v>
      </c>
      <c r="N1" s="357" t="s">
        <v>946</v>
      </c>
      <c r="O1" s="357" t="s">
        <v>13</v>
      </c>
      <c r="P1" s="357" t="s">
        <v>947</v>
      </c>
      <c r="Q1" s="357" t="s">
        <v>948</v>
      </c>
      <c r="R1" s="357" t="s">
        <v>949</v>
      </c>
      <c r="S1" s="357" t="s">
        <v>950</v>
      </c>
      <c r="T1" s="363" t="s">
        <v>951</v>
      </c>
      <c r="U1" s="363" t="s">
        <v>952</v>
      </c>
      <c r="V1" s="357" t="s">
        <v>953</v>
      </c>
      <c r="W1" s="357" t="s">
        <v>954</v>
      </c>
      <c r="X1" s="357" t="s">
        <v>955</v>
      </c>
      <c r="Y1" s="357" t="s">
        <v>956</v>
      </c>
      <c r="Z1" s="550" t="s">
        <v>22</v>
      </c>
      <c r="AA1" s="550" t="s">
        <v>23</v>
      </c>
      <c r="AB1" s="357" t="s">
        <v>957</v>
      </c>
      <c r="AC1" s="357" t="s">
        <v>958</v>
      </c>
      <c r="AD1" s="356" t="s">
        <v>7</v>
      </c>
      <c r="AE1" s="357" t="s">
        <v>959</v>
      </c>
      <c r="AF1" s="357" t="s">
        <v>960</v>
      </c>
      <c r="AG1" s="357" t="s">
        <v>961</v>
      </c>
      <c r="AH1" s="357" t="s">
        <v>374</v>
      </c>
      <c r="AI1" s="357" t="s">
        <v>962</v>
      </c>
      <c r="AJ1" s="357" t="s">
        <v>963</v>
      </c>
      <c r="AK1" s="357" t="s">
        <v>1260</v>
      </c>
      <c r="AL1" s="357" t="s">
        <v>27</v>
      </c>
      <c r="AM1" s="363" t="s">
        <v>965</v>
      </c>
      <c r="AN1" s="363" t="s">
        <v>966</v>
      </c>
      <c r="AO1" s="363" t="s">
        <v>967</v>
      </c>
    </row>
    <row r="2" spans="1:41">
      <c r="A2" s="407" t="s">
        <v>1261</v>
      </c>
      <c r="B2" s="407">
        <v>60</v>
      </c>
      <c r="C2" s="408" t="s">
        <v>1262</v>
      </c>
      <c r="D2" s="407" t="s">
        <v>970</v>
      </c>
      <c r="E2" s="407" t="s">
        <v>858</v>
      </c>
      <c r="F2" s="407" t="s">
        <v>672</v>
      </c>
      <c r="G2" s="407" t="s">
        <v>41</v>
      </c>
      <c r="H2" s="407" t="s">
        <v>1263</v>
      </c>
      <c r="I2" s="407" t="s">
        <v>1264</v>
      </c>
      <c r="J2" s="407" t="s">
        <v>1265</v>
      </c>
      <c r="K2" s="407">
        <v>90248</v>
      </c>
      <c r="L2" s="407" t="s">
        <v>1266</v>
      </c>
      <c r="M2" s="407">
        <v>360</v>
      </c>
      <c r="N2" s="407" t="s">
        <v>304</v>
      </c>
      <c r="O2" s="407">
        <v>49203132</v>
      </c>
      <c r="P2" s="407">
        <v>0</v>
      </c>
      <c r="Q2" s="407">
        <v>832</v>
      </c>
      <c r="R2" s="407">
        <v>26</v>
      </c>
      <c r="S2" s="408" t="s">
        <v>1267</v>
      </c>
      <c r="T2" s="409">
        <v>44672</v>
      </c>
      <c r="U2" s="409"/>
      <c r="V2" s="410">
        <v>44656</v>
      </c>
      <c r="W2" s="410">
        <v>44656</v>
      </c>
      <c r="X2" s="410">
        <v>44674</v>
      </c>
      <c r="Y2" s="410">
        <v>44675</v>
      </c>
      <c r="Z2" s="408" t="s">
        <v>1268</v>
      </c>
      <c r="AA2" s="408"/>
      <c r="AB2" s="411" t="s">
        <v>1269</v>
      </c>
      <c r="AC2" s="409">
        <v>44670</v>
      </c>
      <c r="AD2" s="408" t="s">
        <v>29</v>
      </c>
      <c r="AE2" s="407" t="s">
        <v>1270</v>
      </c>
      <c r="AF2" s="407" t="s">
        <v>1270</v>
      </c>
      <c r="AG2" s="407" t="s">
        <v>1270</v>
      </c>
      <c r="AH2" s="407" t="s">
        <v>1271</v>
      </c>
      <c r="AI2" s="407">
        <v>3800</v>
      </c>
      <c r="AJ2" s="407">
        <v>35</v>
      </c>
      <c r="AK2" s="407">
        <v>3835</v>
      </c>
      <c r="AL2" s="407" t="s">
        <v>416</v>
      </c>
      <c r="AM2" s="407" t="s">
        <v>416</v>
      </c>
      <c r="AN2" s="407" t="s">
        <v>416</v>
      </c>
      <c r="AO2" s="407" t="s">
        <v>416</v>
      </c>
    </row>
    <row r="3" spans="1:41" hidden="1">
      <c r="A3" s="370">
        <v>389734542</v>
      </c>
      <c r="B3" s="370"/>
      <c r="C3" s="370" t="s">
        <v>1262</v>
      </c>
      <c r="D3" s="370" t="s">
        <v>970</v>
      </c>
      <c r="E3" s="370"/>
      <c r="F3" s="370" t="s">
        <v>31</v>
      </c>
      <c r="G3" s="370" t="s">
        <v>37</v>
      </c>
      <c r="H3" s="370" t="s">
        <v>32</v>
      </c>
      <c r="I3" s="370"/>
      <c r="J3" s="370"/>
      <c r="K3" s="370"/>
      <c r="L3" s="370" t="s">
        <v>33</v>
      </c>
      <c r="M3" s="370">
        <v>475</v>
      </c>
      <c r="N3" s="370" t="s">
        <v>34</v>
      </c>
      <c r="O3" s="370">
        <v>49302155</v>
      </c>
      <c r="P3" s="370">
        <v>0</v>
      </c>
      <c r="Q3" s="370">
        <v>638</v>
      </c>
      <c r="R3" s="370">
        <v>22</v>
      </c>
      <c r="S3" s="370"/>
      <c r="T3" s="370"/>
      <c r="U3" s="370"/>
      <c r="V3" s="380">
        <v>44616</v>
      </c>
      <c r="W3" s="380">
        <v>44616</v>
      </c>
      <c r="X3" s="380">
        <v>44620</v>
      </c>
      <c r="Y3" s="380">
        <v>44620</v>
      </c>
      <c r="Z3" s="370" t="s">
        <v>35</v>
      </c>
      <c r="AA3" s="370"/>
      <c r="AB3" s="370"/>
      <c r="AC3" s="370"/>
      <c r="AD3" s="370" t="s">
        <v>29</v>
      </c>
      <c r="AE3" s="370"/>
      <c r="AF3" s="370"/>
      <c r="AG3" s="370"/>
      <c r="AH3" s="370"/>
      <c r="AI3" s="370"/>
      <c r="AJ3" s="370"/>
      <c r="AK3" s="370"/>
      <c r="AL3" s="370">
        <f t="shared" ref="AL3:AL66" si="0">(M3*Q3)/1000000</f>
        <v>0.30304999999999999</v>
      </c>
      <c r="AM3" s="370">
        <f t="shared" ref="AM3:AM66" si="1">YEAR(V3)</f>
        <v>2022</v>
      </c>
      <c r="AN3" s="370">
        <f t="shared" ref="AN3:AN66" si="2">MONTH(V3)</f>
        <v>2</v>
      </c>
      <c r="AO3" s="370">
        <f t="shared" ref="AO3:AO66" si="3">WEEKNUM(V3)</f>
        <v>9</v>
      </c>
    </row>
    <row r="4" spans="1:41" hidden="1">
      <c r="A4" s="370">
        <v>389734417</v>
      </c>
      <c r="B4" s="370"/>
      <c r="C4" s="370" t="s">
        <v>1262</v>
      </c>
      <c r="D4" s="370" t="s">
        <v>970</v>
      </c>
      <c r="E4" s="370"/>
      <c r="F4" s="370" t="s">
        <v>31</v>
      </c>
      <c r="G4" s="370" t="s">
        <v>37</v>
      </c>
      <c r="H4" s="370" t="s">
        <v>32</v>
      </c>
      <c r="I4" s="370"/>
      <c r="J4" s="370"/>
      <c r="K4" s="370"/>
      <c r="L4" s="370" t="s">
        <v>33</v>
      </c>
      <c r="M4" s="370">
        <v>475</v>
      </c>
      <c r="N4" s="370" t="s">
        <v>34</v>
      </c>
      <c r="O4" s="370">
        <v>49302155</v>
      </c>
      <c r="P4" s="370">
        <v>0</v>
      </c>
      <c r="Q4" s="370">
        <v>638</v>
      </c>
      <c r="R4" s="370">
        <v>22</v>
      </c>
      <c r="S4" s="370"/>
      <c r="T4" s="370"/>
      <c r="U4" s="370"/>
      <c r="V4" s="380">
        <v>44616</v>
      </c>
      <c r="W4" s="380">
        <v>44616</v>
      </c>
      <c r="X4" s="380">
        <v>44620</v>
      </c>
      <c r="Y4" s="380">
        <v>44620</v>
      </c>
      <c r="Z4" s="370" t="s">
        <v>35</v>
      </c>
      <c r="AA4" s="370"/>
      <c r="AB4" s="370"/>
      <c r="AC4" s="370"/>
      <c r="AD4" s="370" t="s">
        <v>29</v>
      </c>
      <c r="AE4" s="370"/>
      <c r="AF4" s="370"/>
      <c r="AG4" s="370"/>
      <c r="AH4" s="370"/>
      <c r="AI4" s="370"/>
      <c r="AJ4" s="370"/>
      <c r="AK4" s="370"/>
      <c r="AL4" s="370">
        <f t="shared" si="0"/>
        <v>0.30304999999999999</v>
      </c>
      <c r="AM4" s="370">
        <f t="shared" si="1"/>
        <v>2022</v>
      </c>
      <c r="AN4" s="370">
        <f t="shared" si="2"/>
        <v>2</v>
      </c>
      <c r="AO4" s="370">
        <f t="shared" si="3"/>
        <v>9</v>
      </c>
    </row>
    <row r="5" spans="1:41" hidden="1">
      <c r="A5" s="370">
        <v>390005400</v>
      </c>
      <c r="B5" s="370"/>
      <c r="C5" s="370" t="s">
        <v>1262</v>
      </c>
      <c r="D5" s="370" t="s">
        <v>970</v>
      </c>
      <c r="E5" s="370"/>
      <c r="F5" s="370" t="s">
        <v>38</v>
      </c>
      <c r="G5" s="370" t="s">
        <v>41</v>
      </c>
      <c r="H5" s="370" t="s">
        <v>39</v>
      </c>
      <c r="I5" s="370"/>
      <c r="J5" s="370"/>
      <c r="K5" s="370"/>
      <c r="L5" s="370">
        <v>9232145</v>
      </c>
      <c r="M5" s="370">
        <v>475</v>
      </c>
      <c r="N5" s="370" t="s">
        <v>34</v>
      </c>
      <c r="O5" s="370">
        <v>49301155</v>
      </c>
      <c r="P5" s="370">
        <v>0</v>
      </c>
      <c r="Q5" s="370">
        <v>638</v>
      </c>
      <c r="R5" s="370">
        <v>22</v>
      </c>
      <c r="S5" s="370"/>
      <c r="T5" s="370"/>
      <c r="U5" s="370"/>
      <c r="V5" s="380">
        <v>44617</v>
      </c>
      <c r="W5" s="380">
        <v>44617</v>
      </c>
      <c r="X5" s="380">
        <v>44620</v>
      </c>
      <c r="Y5" s="380">
        <v>44620</v>
      </c>
      <c r="Z5" s="370" t="s">
        <v>35</v>
      </c>
      <c r="AA5" s="370"/>
      <c r="AB5" s="370"/>
      <c r="AC5" s="370"/>
      <c r="AD5" s="370" t="s">
        <v>29</v>
      </c>
      <c r="AE5" s="370"/>
      <c r="AF5" s="370"/>
      <c r="AG5" s="370"/>
      <c r="AH5" s="370"/>
      <c r="AI5" s="370"/>
      <c r="AJ5" s="370"/>
      <c r="AK5" s="370"/>
      <c r="AL5" s="370">
        <f t="shared" si="0"/>
        <v>0.30304999999999999</v>
      </c>
      <c r="AM5" s="370">
        <f t="shared" si="1"/>
        <v>2022</v>
      </c>
      <c r="AN5" s="370">
        <f t="shared" si="2"/>
        <v>2</v>
      </c>
      <c r="AO5" s="370">
        <f t="shared" si="3"/>
        <v>9</v>
      </c>
    </row>
    <row r="6" spans="1:41" hidden="1">
      <c r="A6" s="370">
        <v>390007146</v>
      </c>
      <c r="B6" s="370"/>
      <c r="C6" s="370" t="s">
        <v>1262</v>
      </c>
      <c r="D6" s="370" t="s">
        <v>970</v>
      </c>
      <c r="E6" s="370"/>
      <c r="F6" s="370" t="s">
        <v>38</v>
      </c>
      <c r="G6" s="370" t="s">
        <v>41</v>
      </c>
      <c r="H6" s="370" t="s">
        <v>39</v>
      </c>
      <c r="I6" s="370"/>
      <c r="J6" s="370"/>
      <c r="K6" s="370"/>
      <c r="L6" s="370">
        <v>9232148</v>
      </c>
      <c r="M6" s="370">
        <v>475</v>
      </c>
      <c r="N6" s="370" t="s">
        <v>34</v>
      </c>
      <c r="O6" s="370">
        <v>49301155</v>
      </c>
      <c r="P6" s="370">
        <v>0</v>
      </c>
      <c r="Q6" s="370">
        <v>638</v>
      </c>
      <c r="R6" s="370">
        <v>22</v>
      </c>
      <c r="S6" s="370"/>
      <c r="T6" s="370"/>
      <c r="U6" s="370"/>
      <c r="V6" s="380">
        <v>44617</v>
      </c>
      <c r="W6" s="380">
        <v>44617</v>
      </c>
      <c r="X6" s="380">
        <v>44620</v>
      </c>
      <c r="Y6" s="380">
        <v>44620</v>
      </c>
      <c r="Z6" s="370" t="s">
        <v>35</v>
      </c>
      <c r="AA6" s="370"/>
      <c r="AB6" s="370"/>
      <c r="AC6" s="370"/>
      <c r="AD6" s="370" t="s">
        <v>29</v>
      </c>
      <c r="AE6" s="370"/>
      <c r="AF6" s="370"/>
      <c r="AG6" s="370"/>
      <c r="AH6" s="370"/>
      <c r="AI6" s="370"/>
      <c r="AJ6" s="370"/>
      <c r="AK6" s="370"/>
      <c r="AL6" s="370">
        <f t="shared" si="0"/>
        <v>0.30304999999999999</v>
      </c>
      <c r="AM6" s="370">
        <f t="shared" si="1"/>
        <v>2022</v>
      </c>
      <c r="AN6" s="370">
        <f t="shared" si="2"/>
        <v>2</v>
      </c>
      <c r="AO6" s="370">
        <f t="shared" si="3"/>
        <v>9</v>
      </c>
    </row>
    <row r="7" spans="1:41" hidden="1">
      <c r="A7" s="370">
        <v>389948310</v>
      </c>
      <c r="B7" s="370"/>
      <c r="C7" s="370" t="s">
        <v>1262</v>
      </c>
      <c r="D7" s="370" t="s">
        <v>970</v>
      </c>
      <c r="E7" s="370"/>
      <c r="F7" s="370" t="s">
        <v>31</v>
      </c>
      <c r="G7" s="370" t="s">
        <v>37</v>
      </c>
      <c r="H7" s="370" t="s">
        <v>32</v>
      </c>
      <c r="I7" s="370"/>
      <c r="J7" s="370"/>
      <c r="K7" s="370"/>
      <c r="L7" s="370" t="s">
        <v>33</v>
      </c>
      <c r="M7" s="370">
        <v>475</v>
      </c>
      <c r="N7" s="370" t="s">
        <v>34</v>
      </c>
      <c r="O7" s="370">
        <v>49302155</v>
      </c>
      <c r="P7" s="370">
        <v>0</v>
      </c>
      <c r="Q7" s="370">
        <v>638</v>
      </c>
      <c r="R7" s="370">
        <v>22</v>
      </c>
      <c r="S7" s="370"/>
      <c r="T7" s="370"/>
      <c r="U7" s="370"/>
      <c r="V7" s="380">
        <v>44617</v>
      </c>
      <c r="W7" s="380">
        <v>44617</v>
      </c>
      <c r="X7" s="380">
        <v>44620</v>
      </c>
      <c r="Y7" s="380">
        <v>44620</v>
      </c>
      <c r="Z7" s="370" t="s">
        <v>35</v>
      </c>
      <c r="AA7" s="370"/>
      <c r="AB7" s="370"/>
      <c r="AC7" s="370"/>
      <c r="AD7" s="370" t="s">
        <v>29</v>
      </c>
      <c r="AE7" s="370"/>
      <c r="AF7" s="370"/>
      <c r="AG7" s="370"/>
      <c r="AH7" s="370"/>
      <c r="AI7" s="370"/>
      <c r="AJ7" s="370"/>
      <c r="AK7" s="370"/>
      <c r="AL7" s="370">
        <f t="shared" si="0"/>
        <v>0.30304999999999999</v>
      </c>
      <c r="AM7" s="370">
        <f t="shared" si="1"/>
        <v>2022</v>
      </c>
      <c r="AN7" s="370">
        <f t="shared" si="2"/>
        <v>2</v>
      </c>
      <c r="AO7" s="370">
        <f t="shared" si="3"/>
        <v>9</v>
      </c>
    </row>
    <row r="8" spans="1:41" hidden="1">
      <c r="A8" s="370">
        <v>389947905</v>
      </c>
      <c r="B8" s="370"/>
      <c r="C8" s="370" t="s">
        <v>1262</v>
      </c>
      <c r="D8" s="370" t="s">
        <v>970</v>
      </c>
      <c r="E8" s="370"/>
      <c r="F8" s="370" t="s">
        <v>31</v>
      </c>
      <c r="G8" s="370" t="s">
        <v>37</v>
      </c>
      <c r="H8" s="370" t="s">
        <v>32</v>
      </c>
      <c r="I8" s="370"/>
      <c r="J8" s="370"/>
      <c r="K8" s="370"/>
      <c r="L8" s="370" t="s">
        <v>33</v>
      </c>
      <c r="M8" s="370">
        <v>475</v>
      </c>
      <c r="N8" s="370" t="s">
        <v>34</v>
      </c>
      <c r="O8" s="370">
        <v>49302155</v>
      </c>
      <c r="P8" s="370">
        <v>0</v>
      </c>
      <c r="Q8" s="370">
        <v>638</v>
      </c>
      <c r="R8" s="370">
        <v>22</v>
      </c>
      <c r="S8" s="370"/>
      <c r="T8" s="370"/>
      <c r="U8" s="370"/>
      <c r="V8" s="380">
        <v>44617</v>
      </c>
      <c r="W8" s="380">
        <v>44617</v>
      </c>
      <c r="X8" s="380">
        <v>44620</v>
      </c>
      <c r="Y8" s="380">
        <v>44620</v>
      </c>
      <c r="Z8" s="370" t="s">
        <v>35</v>
      </c>
      <c r="AA8" s="370"/>
      <c r="AB8" s="370"/>
      <c r="AC8" s="370"/>
      <c r="AD8" s="370" t="s">
        <v>29</v>
      </c>
      <c r="AE8" s="370"/>
      <c r="AF8" s="370"/>
      <c r="AG8" s="370"/>
      <c r="AH8" s="370"/>
      <c r="AI8" s="370"/>
      <c r="AJ8" s="370"/>
      <c r="AK8" s="370"/>
      <c r="AL8" s="370">
        <f t="shared" si="0"/>
        <v>0.30304999999999999</v>
      </c>
      <c r="AM8" s="370">
        <f t="shared" si="1"/>
        <v>2022</v>
      </c>
      <c r="AN8" s="370">
        <f t="shared" si="2"/>
        <v>2</v>
      </c>
      <c r="AO8" s="370">
        <f t="shared" si="3"/>
        <v>9</v>
      </c>
    </row>
    <row r="9" spans="1:41" hidden="1">
      <c r="A9" s="370">
        <v>389947351</v>
      </c>
      <c r="B9" s="370"/>
      <c r="C9" s="370" t="s">
        <v>1262</v>
      </c>
      <c r="D9" s="370" t="s">
        <v>970</v>
      </c>
      <c r="E9" s="370"/>
      <c r="F9" s="370" t="s">
        <v>31</v>
      </c>
      <c r="G9" s="370" t="s">
        <v>37</v>
      </c>
      <c r="H9" s="370" t="s">
        <v>32</v>
      </c>
      <c r="I9" s="370"/>
      <c r="J9" s="370"/>
      <c r="K9" s="370"/>
      <c r="L9" s="370" t="s">
        <v>33</v>
      </c>
      <c r="M9" s="370">
        <v>475</v>
      </c>
      <c r="N9" s="370" t="s">
        <v>34</v>
      </c>
      <c r="O9" s="370">
        <v>49302155</v>
      </c>
      <c r="P9" s="370">
        <v>0</v>
      </c>
      <c r="Q9" s="370">
        <v>638</v>
      </c>
      <c r="R9" s="370">
        <v>22</v>
      </c>
      <c r="S9" s="370"/>
      <c r="T9" s="370"/>
      <c r="U9" s="370"/>
      <c r="V9" s="380">
        <v>44617</v>
      </c>
      <c r="W9" s="380">
        <v>44617</v>
      </c>
      <c r="X9" s="380">
        <v>44620</v>
      </c>
      <c r="Y9" s="380">
        <v>44620</v>
      </c>
      <c r="Z9" s="370" t="s">
        <v>35</v>
      </c>
      <c r="AA9" s="370"/>
      <c r="AB9" s="370"/>
      <c r="AC9" s="370"/>
      <c r="AD9" s="370" t="s">
        <v>29</v>
      </c>
      <c r="AE9" s="370"/>
      <c r="AF9" s="370"/>
      <c r="AG9" s="370"/>
      <c r="AH9" s="370"/>
      <c r="AI9" s="370"/>
      <c r="AJ9" s="370"/>
      <c r="AK9" s="370"/>
      <c r="AL9" s="370">
        <f t="shared" si="0"/>
        <v>0.30304999999999999</v>
      </c>
      <c r="AM9" s="370">
        <f t="shared" si="1"/>
        <v>2022</v>
      </c>
      <c r="AN9" s="370">
        <f t="shared" si="2"/>
        <v>2</v>
      </c>
      <c r="AO9" s="370">
        <f t="shared" si="3"/>
        <v>9</v>
      </c>
    </row>
    <row r="10" spans="1:41" hidden="1">
      <c r="A10" s="370">
        <v>391693653</v>
      </c>
      <c r="B10" s="370"/>
      <c r="C10" s="370" t="s">
        <v>1262</v>
      </c>
      <c r="D10" s="370" t="s">
        <v>970</v>
      </c>
      <c r="E10" s="370"/>
      <c r="F10" s="370" t="s">
        <v>42</v>
      </c>
      <c r="G10" s="438" t="s">
        <v>41</v>
      </c>
      <c r="H10" s="370" t="s">
        <v>43</v>
      </c>
      <c r="I10" s="370"/>
      <c r="J10" s="370"/>
      <c r="K10" s="370"/>
      <c r="L10" s="370" t="s">
        <v>44</v>
      </c>
      <c r="M10" s="370">
        <v>475</v>
      </c>
      <c r="N10" s="370" t="s">
        <v>34</v>
      </c>
      <c r="O10" s="370">
        <v>49301155</v>
      </c>
      <c r="P10" s="370">
        <v>0</v>
      </c>
      <c r="Q10" s="370">
        <v>696</v>
      </c>
      <c r="R10" s="370">
        <v>24</v>
      </c>
      <c r="S10" s="370"/>
      <c r="T10" s="370"/>
      <c r="U10" s="370"/>
      <c r="V10" s="380">
        <v>44634</v>
      </c>
      <c r="W10" s="380">
        <v>44634</v>
      </c>
      <c r="X10" s="380">
        <v>44636</v>
      </c>
      <c r="Y10" s="380">
        <v>44636</v>
      </c>
      <c r="Z10" s="370" t="s">
        <v>35</v>
      </c>
      <c r="AA10" s="370"/>
      <c r="AB10" s="370"/>
      <c r="AC10" s="370"/>
      <c r="AD10" s="370" t="s">
        <v>29</v>
      </c>
      <c r="AE10" s="370"/>
      <c r="AF10" s="370"/>
      <c r="AG10" s="370"/>
      <c r="AH10" s="370"/>
      <c r="AI10" s="370"/>
      <c r="AJ10" s="370"/>
      <c r="AK10" s="370"/>
      <c r="AL10" s="370">
        <f t="shared" si="0"/>
        <v>0.3306</v>
      </c>
      <c r="AM10" s="370">
        <f t="shared" si="1"/>
        <v>2022</v>
      </c>
      <c r="AN10" s="370">
        <f t="shared" si="2"/>
        <v>3</v>
      </c>
      <c r="AO10" s="370">
        <f t="shared" si="3"/>
        <v>12</v>
      </c>
    </row>
    <row r="11" spans="1:41" hidden="1">
      <c r="A11" s="370">
        <v>391694992</v>
      </c>
      <c r="B11" s="370"/>
      <c r="C11" s="370" t="s">
        <v>1262</v>
      </c>
      <c r="D11" s="370" t="s">
        <v>970</v>
      </c>
      <c r="E11" s="370"/>
      <c r="F11" s="370" t="s">
        <v>42</v>
      </c>
      <c r="G11" s="438" t="s">
        <v>41</v>
      </c>
      <c r="H11" s="370" t="s">
        <v>43</v>
      </c>
      <c r="I11" s="370"/>
      <c r="J11" s="370"/>
      <c r="K11" s="370"/>
      <c r="L11" s="370" t="s">
        <v>44</v>
      </c>
      <c r="M11" s="370">
        <v>475</v>
      </c>
      <c r="N11" s="370" t="s">
        <v>34</v>
      </c>
      <c r="O11" s="370">
        <v>49301155</v>
      </c>
      <c r="P11" s="370">
        <v>0</v>
      </c>
      <c r="Q11" s="370">
        <v>696</v>
      </c>
      <c r="R11" s="370">
        <v>24</v>
      </c>
      <c r="S11" s="370"/>
      <c r="T11" s="370"/>
      <c r="U11" s="370"/>
      <c r="V11" s="380">
        <v>44634</v>
      </c>
      <c r="W11" s="380">
        <v>44634</v>
      </c>
      <c r="X11" s="380">
        <v>44636</v>
      </c>
      <c r="Y11" s="380">
        <v>44636</v>
      </c>
      <c r="Z11" s="370" t="s">
        <v>35</v>
      </c>
      <c r="AA11" s="370"/>
      <c r="AB11" s="370"/>
      <c r="AC11" s="370"/>
      <c r="AD11" s="370" t="s">
        <v>29</v>
      </c>
      <c r="AE11" s="370"/>
      <c r="AF11" s="370"/>
      <c r="AG11" s="370"/>
      <c r="AH11" s="370"/>
      <c r="AI11" s="370"/>
      <c r="AJ11" s="370"/>
      <c r="AK11" s="370"/>
      <c r="AL11" s="370">
        <f t="shared" si="0"/>
        <v>0.3306</v>
      </c>
      <c r="AM11" s="370">
        <f t="shared" si="1"/>
        <v>2022</v>
      </c>
      <c r="AN11" s="370">
        <f t="shared" si="2"/>
        <v>3</v>
      </c>
      <c r="AO11" s="370">
        <f t="shared" si="3"/>
        <v>12</v>
      </c>
    </row>
    <row r="12" spans="1:41" hidden="1">
      <c r="A12" s="370">
        <v>391695150</v>
      </c>
      <c r="B12" s="370"/>
      <c r="C12" s="370" t="s">
        <v>1262</v>
      </c>
      <c r="D12" s="370" t="s">
        <v>970</v>
      </c>
      <c r="E12" s="370"/>
      <c r="F12" s="370" t="s">
        <v>42</v>
      </c>
      <c r="G12" s="438" t="s">
        <v>41</v>
      </c>
      <c r="H12" s="370" t="s">
        <v>43</v>
      </c>
      <c r="I12" s="370"/>
      <c r="J12" s="370"/>
      <c r="K12" s="370"/>
      <c r="L12" s="370" t="s">
        <v>44</v>
      </c>
      <c r="M12" s="370">
        <v>475</v>
      </c>
      <c r="N12" s="370" t="s">
        <v>34</v>
      </c>
      <c r="O12" s="370">
        <v>49301155</v>
      </c>
      <c r="P12" s="370">
        <v>0</v>
      </c>
      <c r="Q12" s="370">
        <v>696</v>
      </c>
      <c r="R12" s="370">
        <v>24</v>
      </c>
      <c r="S12" s="370"/>
      <c r="T12" s="370"/>
      <c r="U12" s="370"/>
      <c r="V12" s="380">
        <v>44634</v>
      </c>
      <c r="W12" s="380">
        <v>44634</v>
      </c>
      <c r="X12" s="380">
        <v>44636</v>
      </c>
      <c r="Y12" s="380">
        <v>44636</v>
      </c>
      <c r="Z12" s="370" t="s">
        <v>35</v>
      </c>
      <c r="AA12" s="370"/>
      <c r="AB12" s="370"/>
      <c r="AC12" s="370"/>
      <c r="AD12" s="370" t="s">
        <v>29</v>
      </c>
      <c r="AE12" s="370"/>
      <c r="AF12" s="370"/>
      <c r="AG12" s="370"/>
      <c r="AH12" s="370"/>
      <c r="AI12" s="370"/>
      <c r="AJ12" s="370"/>
      <c r="AK12" s="370"/>
      <c r="AL12" s="370">
        <f t="shared" si="0"/>
        <v>0.3306</v>
      </c>
      <c r="AM12" s="370">
        <f t="shared" si="1"/>
        <v>2022</v>
      </c>
      <c r="AN12" s="370">
        <f t="shared" si="2"/>
        <v>3</v>
      </c>
      <c r="AO12" s="370">
        <f t="shared" si="3"/>
        <v>12</v>
      </c>
    </row>
    <row r="13" spans="1:41" hidden="1">
      <c r="A13" s="370">
        <v>391718925</v>
      </c>
      <c r="B13" s="370"/>
      <c r="C13" s="370" t="s">
        <v>1262</v>
      </c>
      <c r="D13" s="370" t="s">
        <v>970</v>
      </c>
      <c r="E13" s="370"/>
      <c r="F13" s="370" t="s">
        <v>45</v>
      </c>
      <c r="G13" s="438" t="s">
        <v>41</v>
      </c>
      <c r="H13" s="370" t="s">
        <v>46</v>
      </c>
      <c r="I13" s="370"/>
      <c r="J13" s="370"/>
      <c r="K13" s="370"/>
      <c r="L13" s="370" t="s">
        <v>47</v>
      </c>
      <c r="M13" s="370">
        <v>475</v>
      </c>
      <c r="N13" s="370" t="s">
        <v>48</v>
      </c>
      <c r="O13" s="370">
        <v>49303155</v>
      </c>
      <c r="P13" s="370">
        <v>0</v>
      </c>
      <c r="Q13" s="370">
        <v>638</v>
      </c>
      <c r="R13" s="370">
        <v>22</v>
      </c>
      <c r="S13" s="370"/>
      <c r="T13" s="370"/>
      <c r="U13" s="370"/>
      <c r="V13" s="380">
        <v>44634</v>
      </c>
      <c r="W13" s="380">
        <v>44634</v>
      </c>
      <c r="X13" s="380">
        <v>44636</v>
      </c>
      <c r="Y13" s="380">
        <v>44636</v>
      </c>
      <c r="Z13" s="370" t="s">
        <v>35</v>
      </c>
      <c r="AA13" s="370"/>
      <c r="AB13" s="370"/>
      <c r="AC13" s="370"/>
      <c r="AD13" s="370" t="s">
        <v>29</v>
      </c>
      <c r="AE13" s="370"/>
      <c r="AF13" s="370"/>
      <c r="AG13" s="370"/>
      <c r="AH13" s="370"/>
      <c r="AI13" s="370"/>
      <c r="AJ13" s="370"/>
      <c r="AK13" s="370"/>
      <c r="AL13" s="370">
        <f t="shared" si="0"/>
        <v>0.30304999999999999</v>
      </c>
      <c r="AM13" s="370">
        <f t="shared" si="1"/>
        <v>2022</v>
      </c>
      <c r="AN13" s="370">
        <f t="shared" si="2"/>
        <v>3</v>
      </c>
      <c r="AO13" s="370">
        <f t="shared" si="3"/>
        <v>12</v>
      </c>
    </row>
    <row r="14" spans="1:41" hidden="1">
      <c r="A14" s="370">
        <v>391696632</v>
      </c>
      <c r="B14" s="370"/>
      <c r="C14" s="370" t="s">
        <v>1262</v>
      </c>
      <c r="D14" s="370" t="s">
        <v>970</v>
      </c>
      <c r="E14" s="370"/>
      <c r="F14" s="370" t="s">
        <v>42</v>
      </c>
      <c r="G14" s="438" t="s">
        <v>41</v>
      </c>
      <c r="H14" s="370" t="s">
        <v>43</v>
      </c>
      <c r="I14" s="370"/>
      <c r="J14" s="370"/>
      <c r="K14" s="370"/>
      <c r="L14" s="370" t="s">
        <v>44</v>
      </c>
      <c r="M14" s="370">
        <v>475</v>
      </c>
      <c r="N14" s="370" t="s">
        <v>34</v>
      </c>
      <c r="O14" s="370">
        <v>49301155</v>
      </c>
      <c r="P14" s="370">
        <v>0</v>
      </c>
      <c r="Q14" s="370">
        <v>696</v>
      </c>
      <c r="R14" s="370">
        <v>24</v>
      </c>
      <c r="S14" s="370"/>
      <c r="T14" s="370"/>
      <c r="U14" s="370"/>
      <c r="V14" s="380">
        <v>44635</v>
      </c>
      <c r="W14" s="380">
        <v>44635</v>
      </c>
      <c r="X14" s="380">
        <v>44637</v>
      </c>
      <c r="Y14" s="380">
        <v>44637</v>
      </c>
      <c r="Z14" s="370" t="s">
        <v>35</v>
      </c>
      <c r="AA14" s="370"/>
      <c r="AB14" s="370"/>
      <c r="AC14" s="370"/>
      <c r="AD14" s="370" t="s">
        <v>29</v>
      </c>
      <c r="AE14" s="370"/>
      <c r="AF14" s="370"/>
      <c r="AG14" s="370"/>
      <c r="AH14" s="370"/>
      <c r="AI14" s="370"/>
      <c r="AJ14" s="370"/>
      <c r="AK14" s="370"/>
      <c r="AL14" s="370">
        <f t="shared" si="0"/>
        <v>0.3306</v>
      </c>
      <c r="AM14" s="370">
        <f t="shared" si="1"/>
        <v>2022</v>
      </c>
      <c r="AN14" s="370">
        <f t="shared" si="2"/>
        <v>3</v>
      </c>
      <c r="AO14" s="370">
        <f t="shared" si="3"/>
        <v>12</v>
      </c>
    </row>
    <row r="15" spans="1:41" hidden="1">
      <c r="A15" s="370">
        <v>391696965</v>
      </c>
      <c r="B15" s="370"/>
      <c r="C15" s="370" t="s">
        <v>1262</v>
      </c>
      <c r="D15" s="370" t="s">
        <v>970</v>
      </c>
      <c r="E15" s="370"/>
      <c r="F15" s="370" t="s">
        <v>42</v>
      </c>
      <c r="G15" s="438" t="s">
        <v>41</v>
      </c>
      <c r="H15" s="370" t="s">
        <v>43</v>
      </c>
      <c r="I15" s="370"/>
      <c r="J15" s="370"/>
      <c r="K15" s="370"/>
      <c r="L15" s="370" t="s">
        <v>44</v>
      </c>
      <c r="M15" s="370">
        <v>475</v>
      </c>
      <c r="N15" s="370" t="s">
        <v>34</v>
      </c>
      <c r="O15" s="370">
        <v>49301155</v>
      </c>
      <c r="P15" s="370">
        <v>0</v>
      </c>
      <c r="Q15" s="370">
        <v>696</v>
      </c>
      <c r="R15" s="370">
        <v>24</v>
      </c>
      <c r="S15" s="370"/>
      <c r="T15" s="370"/>
      <c r="U15" s="370"/>
      <c r="V15" s="380">
        <v>44635</v>
      </c>
      <c r="W15" s="380">
        <v>44635</v>
      </c>
      <c r="X15" s="380">
        <v>44637</v>
      </c>
      <c r="Y15" s="380">
        <v>44637</v>
      </c>
      <c r="Z15" s="370" t="s">
        <v>35</v>
      </c>
      <c r="AA15" s="370"/>
      <c r="AB15" s="370"/>
      <c r="AC15" s="370"/>
      <c r="AD15" s="370" t="s">
        <v>29</v>
      </c>
      <c r="AE15" s="370"/>
      <c r="AF15" s="370"/>
      <c r="AG15" s="370"/>
      <c r="AH15" s="370"/>
      <c r="AI15" s="370"/>
      <c r="AJ15" s="370"/>
      <c r="AK15" s="370"/>
      <c r="AL15" s="370">
        <f t="shared" si="0"/>
        <v>0.3306</v>
      </c>
      <c r="AM15" s="370">
        <f t="shared" si="1"/>
        <v>2022</v>
      </c>
      <c r="AN15" s="370">
        <f t="shared" si="2"/>
        <v>3</v>
      </c>
      <c r="AO15" s="370">
        <f t="shared" si="3"/>
        <v>12</v>
      </c>
    </row>
    <row r="16" spans="1:41" hidden="1">
      <c r="A16" s="370">
        <v>391726361</v>
      </c>
      <c r="B16" s="370"/>
      <c r="C16" s="370" t="s">
        <v>1262</v>
      </c>
      <c r="D16" s="370" t="s">
        <v>970</v>
      </c>
      <c r="E16" s="370"/>
      <c r="F16" s="370" t="s">
        <v>45</v>
      </c>
      <c r="G16" s="438" t="s">
        <v>41</v>
      </c>
      <c r="H16" s="370" t="s">
        <v>46</v>
      </c>
      <c r="I16" s="370"/>
      <c r="J16" s="370"/>
      <c r="K16" s="370"/>
      <c r="L16" s="370" t="s">
        <v>47</v>
      </c>
      <c r="M16" s="370">
        <v>475</v>
      </c>
      <c r="N16" s="370" t="s">
        <v>48</v>
      </c>
      <c r="O16" s="370">
        <v>49303155</v>
      </c>
      <c r="P16" s="370">
        <v>0</v>
      </c>
      <c r="Q16" s="370">
        <v>638</v>
      </c>
      <c r="R16" s="370">
        <v>22</v>
      </c>
      <c r="S16" s="370"/>
      <c r="T16" s="370"/>
      <c r="U16" s="370"/>
      <c r="V16" s="380">
        <v>44635</v>
      </c>
      <c r="W16" s="380">
        <v>44635</v>
      </c>
      <c r="X16" s="380">
        <v>44637</v>
      </c>
      <c r="Y16" s="380">
        <v>44637</v>
      </c>
      <c r="Z16" s="370" t="s">
        <v>35</v>
      </c>
      <c r="AA16" s="370"/>
      <c r="AB16" s="370"/>
      <c r="AC16" s="370"/>
      <c r="AD16" s="370" t="s">
        <v>29</v>
      </c>
      <c r="AE16" s="370"/>
      <c r="AF16" s="370"/>
      <c r="AG16" s="370"/>
      <c r="AH16" s="370"/>
      <c r="AI16" s="370"/>
      <c r="AJ16" s="370"/>
      <c r="AK16" s="370"/>
      <c r="AL16" s="370">
        <f t="shared" si="0"/>
        <v>0.30304999999999999</v>
      </c>
      <c r="AM16" s="370">
        <f t="shared" si="1"/>
        <v>2022</v>
      </c>
      <c r="AN16" s="370">
        <f t="shared" si="2"/>
        <v>3</v>
      </c>
      <c r="AO16" s="370">
        <f t="shared" si="3"/>
        <v>12</v>
      </c>
    </row>
    <row r="17" spans="1:41" hidden="1">
      <c r="A17" s="370">
        <v>391725830</v>
      </c>
      <c r="B17" s="370"/>
      <c r="C17" s="370" t="s">
        <v>1262</v>
      </c>
      <c r="D17" s="370" t="s">
        <v>970</v>
      </c>
      <c r="E17" s="370"/>
      <c r="F17" s="370" t="s">
        <v>45</v>
      </c>
      <c r="G17" s="438" t="s">
        <v>41</v>
      </c>
      <c r="H17" s="370" t="s">
        <v>46</v>
      </c>
      <c r="I17" s="370"/>
      <c r="J17" s="370"/>
      <c r="K17" s="370"/>
      <c r="L17" s="370" t="s">
        <v>47</v>
      </c>
      <c r="M17" s="370">
        <v>475</v>
      </c>
      <c r="N17" s="370" t="s">
        <v>48</v>
      </c>
      <c r="O17" s="370">
        <v>49303155</v>
      </c>
      <c r="P17" s="370">
        <v>0</v>
      </c>
      <c r="Q17" s="370">
        <v>638</v>
      </c>
      <c r="R17" s="370">
        <v>22</v>
      </c>
      <c r="S17" s="370"/>
      <c r="T17" s="370"/>
      <c r="U17" s="370"/>
      <c r="V17" s="380">
        <v>44635</v>
      </c>
      <c r="W17" s="380">
        <v>44635</v>
      </c>
      <c r="X17" s="380">
        <v>44638</v>
      </c>
      <c r="Y17" s="380">
        <v>44638</v>
      </c>
      <c r="Z17" s="370" t="s">
        <v>35</v>
      </c>
      <c r="AA17" s="370"/>
      <c r="AB17" s="370"/>
      <c r="AC17" s="370"/>
      <c r="AD17" s="370" t="s">
        <v>29</v>
      </c>
      <c r="AE17" s="370"/>
      <c r="AF17" s="370"/>
      <c r="AG17" s="370"/>
      <c r="AH17" s="370"/>
      <c r="AI17" s="370"/>
      <c r="AJ17" s="370"/>
      <c r="AK17" s="370"/>
      <c r="AL17" s="370">
        <f t="shared" si="0"/>
        <v>0.30304999999999999</v>
      </c>
      <c r="AM17" s="370">
        <f t="shared" si="1"/>
        <v>2022</v>
      </c>
      <c r="AN17" s="370">
        <f t="shared" si="2"/>
        <v>3</v>
      </c>
      <c r="AO17" s="370">
        <f t="shared" si="3"/>
        <v>12</v>
      </c>
    </row>
    <row r="18" spans="1:41" hidden="1">
      <c r="A18" s="370">
        <v>391696069</v>
      </c>
      <c r="B18" s="370"/>
      <c r="C18" s="370" t="s">
        <v>1262</v>
      </c>
      <c r="D18" s="370" t="s">
        <v>970</v>
      </c>
      <c r="E18" s="370"/>
      <c r="F18" s="370" t="s">
        <v>42</v>
      </c>
      <c r="G18" s="438" t="s">
        <v>41</v>
      </c>
      <c r="H18" s="370" t="s">
        <v>43</v>
      </c>
      <c r="I18" s="370"/>
      <c r="J18" s="370"/>
      <c r="K18" s="370"/>
      <c r="L18" s="370" t="s">
        <v>44</v>
      </c>
      <c r="M18" s="370">
        <v>475</v>
      </c>
      <c r="N18" s="370" t="s">
        <v>34</v>
      </c>
      <c r="O18" s="370">
        <v>49301155</v>
      </c>
      <c r="P18" s="370">
        <v>0</v>
      </c>
      <c r="Q18" s="370">
        <v>696</v>
      </c>
      <c r="R18" s="370">
        <v>24</v>
      </c>
      <c r="S18" s="370"/>
      <c r="T18" s="370"/>
      <c r="U18" s="370"/>
      <c r="V18" s="380">
        <v>44635</v>
      </c>
      <c r="W18" s="380">
        <v>44635</v>
      </c>
      <c r="X18" s="380">
        <v>44638</v>
      </c>
      <c r="Y18" s="380">
        <v>44638</v>
      </c>
      <c r="Z18" s="370" t="s">
        <v>35</v>
      </c>
      <c r="AA18" s="370"/>
      <c r="AB18" s="370"/>
      <c r="AC18" s="370"/>
      <c r="AD18" s="370" t="s">
        <v>29</v>
      </c>
      <c r="AE18" s="370"/>
      <c r="AF18" s="370"/>
      <c r="AG18" s="370"/>
      <c r="AH18" s="370"/>
      <c r="AI18" s="370"/>
      <c r="AJ18" s="370"/>
      <c r="AK18" s="370"/>
      <c r="AL18" s="370">
        <f t="shared" si="0"/>
        <v>0.3306</v>
      </c>
      <c r="AM18" s="370">
        <f t="shared" si="1"/>
        <v>2022</v>
      </c>
      <c r="AN18" s="370">
        <f t="shared" si="2"/>
        <v>3</v>
      </c>
      <c r="AO18" s="370">
        <f t="shared" si="3"/>
        <v>12</v>
      </c>
    </row>
    <row r="19" spans="1:41" hidden="1">
      <c r="A19" s="370">
        <v>391726416</v>
      </c>
      <c r="B19" s="370"/>
      <c r="C19" s="370" t="s">
        <v>1262</v>
      </c>
      <c r="D19" s="370" t="s">
        <v>970</v>
      </c>
      <c r="E19" s="370"/>
      <c r="F19" s="370" t="s">
        <v>45</v>
      </c>
      <c r="G19" s="438" t="s">
        <v>41</v>
      </c>
      <c r="H19" s="370" t="s">
        <v>46</v>
      </c>
      <c r="I19" s="370"/>
      <c r="J19" s="370"/>
      <c r="K19" s="370"/>
      <c r="L19" s="370" t="s">
        <v>47</v>
      </c>
      <c r="M19" s="370">
        <v>475</v>
      </c>
      <c r="N19" s="370" t="s">
        <v>48</v>
      </c>
      <c r="O19" s="370">
        <v>49303155</v>
      </c>
      <c r="P19" s="370">
        <v>0</v>
      </c>
      <c r="Q19" s="370">
        <v>638</v>
      </c>
      <c r="R19" s="370">
        <v>22</v>
      </c>
      <c r="S19" s="370"/>
      <c r="T19" s="370"/>
      <c r="U19" s="370"/>
      <c r="V19" s="380">
        <v>44635</v>
      </c>
      <c r="W19" s="380">
        <v>44635</v>
      </c>
      <c r="X19" s="380">
        <v>44638</v>
      </c>
      <c r="Y19" s="380">
        <v>44638</v>
      </c>
      <c r="Z19" s="370" t="s">
        <v>35</v>
      </c>
      <c r="AA19" s="370"/>
      <c r="AB19" s="370"/>
      <c r="AC19" s="370"/>
      <c r="AD19" s="370" t="s">
        <v>29</v>
      </c>
      <c r="AE19" s="370"/>
      <c r="AF19" s="370"/>
      <c r="AG19" s="370"/>
      <c r="AH19" s="370"/>
      <c r="AI19" s="370"/>
      <c r="AJ19" s="370"/>
      <c r="AK19" s="370"/>
      <c r="AL19" s="370">
        <f t="shared" si="0"/>
        <v>0.30304999999999999</v>
      </c>
      <c r="AM19" s="370">
        <f t="shared" si="1"/>
        <v>2022</v>
      </c>
      <c r="AN19" s="370">
        <f t="shared" si="2"/>
        <v>3</v>
      </c>
      <c r="AO19" s="370">
        <f t="shared" si="3"/>
        <v>12</v>
      </c>
    </row>
    <row r="20" spans="1:41" hidden="1">
      <c r="A20" s="370">
        <v>391697210</v>
      </c>
      <c r="B20" s="370"/>
      <c r="C20" s="370" t="s">
        <v>1262</v>
      </c>
      <c r="D20" s="370" t="s">
        <v>970</v>
      </c>
      <c r="E20" s="370"/>
      <c r="F20" s="370" t="s">
        <v>42</v>
      </c>
      <c r="G20" s="438" t="s">
        <v>41</v>
      </c>
      <c r="H20" s="370" t="s">
        <v>43</v>
      </c>
      <c r="I20" s="370"/>
      <c r="J20" s="370"/>
      <c r="K20" s="370"/>
      <c r="L20" s="370" t="s">
        <v>44</v>
      </c>
      <c r="M20" s="370">
        <v>475</v>
      </c>
      <c r="N20" s="370" t="s">
        <v>34</v>
      </c>
      <c r="O20" s="370">
        <v>49301155</v>
      </c>
      <c r="P20" s="370">
        <v>0</v>
      </c>
      <c r="Q20" s="370">
        <v>696</v>
      </c>
      <c r="R20" s="370">
        <v>24</v>
      </c>
      <c r="S20" s="370"/>
      <c r="T20" s="370"/>
      <c r="U20" s="370"/>
      <c r="V20" s="380">
        <v>44636</v>
      </c>
      <c r="W20" s="380">
        <v>44636</v>
      </c>
      <c r="X20" s="380">
        <v>44637</v>
      </c>
      <c r="Y20" s="380">
        <v>44638</v>
      </c>
      <c r="Z20" s="370" t="s">
        <v>35</v>
      </c>
      <c r="AA20" s="370"/>
      <c r="AB20" s="370"/>
      <c r="AC20" s="370"/>
      <c r="AD20" s="370" t="s">
        <v>29</v>
      </c>
      <c r="AE20" s="370"/>
      <c r="AF20" s="370"/>
      <c r="AG20" s="370"/>
      <c r="AH20" s="370"/>
      <c r="AI20" s="370"/>
      <c r="AJ20" s="370"/>
      <c r="AK20" s="370"/>
      <c r="AL20" s="370">
        <f t="shared" si="0"/>
        <v>0.3306</v>
      </c>
      <c r="AM20" s="370">
        <f t="shared" si="1"/>
        <v>2022</v>
      </c>
      <c r="AN20" s="370">
        <f t="shared" si="2"/>
        <v>3</v>
      </c>
      <c r="AO20" s="370">
        <f t="shared" si="3"/>
        <v>12</v>
      </c>
    </row>
    <row r="21" spans="1:41" hidden="1">
      <c r="A21" s="370">
        <v>391697424</v>
      </c>
      <c r="B21" s="370"/>
      <c r="C21" s="370" t="s">
        <v>1262</v>
      </c>
      <c r="D21" s="370" t="s">
        <v>970</v>
      </c>
      <c r="E21" s="370"/>
      <c r="F21" s="370" t="s">
        <v>42</v>
      </c>
      <c r="G21" s="438" t="s">
        <v>41</v>
      </c>
      <c r="H21" s="370" t="s">
        <v>43</v>
      </c>
      <c r="I21" s="370"/>
      <c r="J21" s="370"/>
      <c r="K21" s="370"/>
      <c r="L21" s="370" t="s">
        <v>44</v>
      </c>
      <c r="M21" s="370">
        <v>475</v>
      </c>
      <c r="N21" s="370" t="s">
        <v>34</v>
      </c>
      <c r="O21" s="370">
        <v>49301155</v>
      </c>
      <c r="P21" s="370">
        <v>0</v>
      </c>
      <c r="Q21" s="370">
        <v>696</v>
      </c>
      <c r="R21" s="370">
        <v>24</v>
      </c>
      <c r="S21" s="370"/>
      <c r="T21" s="370"/>
      <c r="U21" s="370"/>
      <c r="V21" s="380">
        <v>44636</v>
      </c>
      <c r="W21" s="380">
        <v>44636</v>
      </c>
      <c r="X21" s="380">
        <v>44638</v>
      </c>
      <c r="Y21" s="380">
        <v>44638</v>
      </c>
      <c r="Z21" s="370" t="s">
        <v>35</v>
      </c>
      <c r="AA21" s="370"/>
      <c r="AB21" s="370"/>
      <c r="AC21" s="370"/>
      <c r="AD21" s="370" t="s">
        <v>29</v>
      </c>
      <c r="AE21" s="370"/>
      <c r="AF21" s="370"/>
      <c r="AG21" s="370"/>
      <c r="AH21" s="370"/>
      <c r="AI21" s="370"/>
      <c r="AJ21" s="370"/>
      <c r="AK21" s="370"/>
      <c r="AL21" s="370">
        <f t="shared" si="0"/>
        <v>0.3306</v>
      </c>
      <c r="AM21" s="370">
        <f t="shared" si="1"/>
        <v>2022</v>
      </c>
      <c r="AN21" s="370">
        <f t="shared" si="2"/>
        <v>3</v>
      </c>
      <c r="AO21" s="370">
        <f t="shared" si="3"/>
        <v>12</v>
      </c>
    </row>
    <row r="22" spans="1:41" hidden="1">
      <c r="A22" s="370">
        <v>391697770</v>
      </c>
      <c r="B22" s="370"/>
      <c r="C22" s="370" t="s">
        <v>1262</v>
      </c>
      <c r="D22" s="370" t="s">
        <v>970</v>
      </c>
      <c r="E22" s="370"/>
      <c r="F22" s="370" t="s">
        <v>42</v>
      </c>
      <c r="G22" s="438" t="s">
        <v>41</v>
      </c>
      <c r="H22" s="370" t="s">
        <v>43</v>
      </c>
      <c r="I22" s="370"/>
      <c r="J22" s="370"/>
      <c r="K22" s="370"/>
      <c r="L22" s="370" t="s">
        <v>44</v>
      </c>
      <c r="M22" s="370">
        <v>475</v>
      </c>
      <c r="N22" s="370" t="s">
        <v>34</v>
      </c>
      <c r="O22" s="370">
        <v>49301155</v>
      </c>
      <c r="P22" s="370">
        <v>0</v>
      </c>
      <c r="Q22" s="370">
        <v>696</v>
      </c>
      <c r="R22" s="370">
        <v>24</v>
      </c>
      <c r="S22" s="370"/>
      <c r="T22" s="370"/>
      <c r="U22" s="370"/>
      <c r="V22" s="380">
        <v>44636</v>
      </c>
      <c r="W22" s="380">
        <v>44636</v>
      </c>
      <c r="X22" s="380">
        <v>44638</v>
      </c>
      <c r="Y22" s="380">
        <v>44638</v>
      </c>
      <c r="Z22" s="370" t="s">
        <v>35</v>
      </c>
      <c r="AA22" s="370"/>
      <c r="AB22" s="370"/>
      <c r="AC22" s="370"/>
      <c r="AD22" s="370" t="s">
        <v>29</v>
      </c>
      <c r="AE22" s="370"/>
      <c r="AF22" s="370"/>
      <c r="AG22" s="370"/>
      <c r="AH22" s="370"/>
      <c r="AI22" s="370"/>
      <c r="AJ22" s="370"/>
      <c r="AK22" s="370"/>
      <c r="AL22" s="370">
        <f t="shared" si="0"/>
        <v>0.3306</v>
      </c>
      <c r="AM22" s="370">
        <f t="shared" si="1"/>
        <v>2022</v>
      </c>
      <c r="AN22" s="370">
        <f t="shared" si="2"/>
        <v>3</v>
      </c>
      <c r="AO22" s="370">
        <f t="shared" si="3"/>
        <v>12</v>
      </c>
    </row>
    <row r="23" spans="1:41" hidden="1">
      <c r="A23" s="370">
        <v>391726476</v>
      </c>
      <c r="B23" s="370"/>
      <c r="C23" s="370" t="s">
        <v>1262</v>
      </c>
      <c r="D23" s="370" t="s">
        <v>970</v>
      </c>
      <c r="E23" s="370"/>
      <c r="F23" s="370" t="s">
        <v>45</v>
      </c>
      <c r="G23" s="438" t="s">
        <v>41</v>
      </c>
      <c r="H23" s="370" t="s">
        <v>46</v>
      </c>
      <c r="I23" s="370"/>
      <c r="J23" s="370"/>
      <c r="K23" s="370"/>
      <c r="L23" s="370" t="s">
        <v>47</v>
      </c>
      <c r="M23" s="370">
        <v>475</v>
      </c>
      <c r="N23" s="370" t="s">
        <v>48</v>
      </c>
      <c r="O23" s="370">
        <v>49303155</v>
      </c>
      <c r="P23" s="370">
        <v>0</v>
      </c>
      <c r="Q23" s="370">
        <v>638</v>
      </c>
      <c r="R23" s="370">
        <v>22</v>
      </c>
      <c r="S23" s="370"/>
      <c r="T23" s="370"/>
      <c r="U23" s="370"/>
      <c r="V23" s="380">
        <v>44636</v>
      </c>
      <c r="W23" s="380">
        <v>44636</v>
      </c>
      <c r="X23" s="380">
        <v>44638</v>
      </c>
      <c r="Y23" s="380">
        <v>44638</v>
      </c>
      <c r="Z23" s="370" t="s">
        <v>35</v>
      </c>
      <c r="AA23" s="370"/>
      <c r="AB23" s="370"/>
      <c r="AC23" s="370"/>
      <c r="AD23" s="370" t="s">
        <v>29</v>
      </c>
      <c r="AE23" s="370"/>
      <c r="AF23" s="370"/>
      <c r="AG23" s="370"/>
      <c r="AH23" s="370"/>
      <c r="AI23" s="370"/>
      <c r="AJ23" s="370"/>
      <c r="AK23" s="370"/>
      <c r="AL23" s="370">
        <f t="shared" si="0"/>
        <v>0.30304999999999999</v>
      </c>
      <c r="AM23" s="370">
        <f t="shared" si="1"/>
        <v>2022</v>
      </c>
      <c r="AN23" s="370">
        <f t="shared" si="2"/>
        <v>3</v>
      </c>
      <c r="AO23" s="370">
        <f t="shared" si="3"/>
        <v>12</v>
      </c>
    </row>
    <row r="24" spans="1:41" hidden="1">
      <c r="A24" s="370">
        <v>391726974</v>
      </c>
      <c r="B24" s="370"/>
      <c r="C24" s="370" t="s">
        <v>1262</v>
      </c>
      <c r="D24" s="370" t="s">
        <v>970</v>
      </c>
      <c r="E24" s="370"/>
      <c r="F24" s="370" t="s">
        <v>45</v>
      </c>
      <c r="G24" s="438" t="s">
        <v>41</v>
      </c>
      <c r="H24" s="370" t="s">
        <v>46</v>
      </c>
      <c r="I24" s="370"/>
      <c r="J24" s="370"/>
      <c r="K24" s="370"/>
      <c r="L24" s="370" t="s">
        <v>47</v>
      </c>
      <c r="M24" s="370">
        <v>475</v>
      </c>
      <c r="N24" s="370" t="s">
        <v>48</v>
      </c>
      <c r="O24" s="370">
        <v>49303155</v>
      </c>
      <c r="P24" s="370">
        <v>0</v>
      </c>
      <c r="Q24" s="370">
        <v>580</v>
      </c>
      <c r="R24" s="370">
        <v>20</v>
      </c>
      <c r="S24" s="370"/>
      <c r="T24" s="370"/>
      <c r="U24" s="370"/>
      <c r="V24" s="380">
        <v>44636</v>
      </c>
      <c r="W24" s="380">
        <v>44636</v>
      </c>
      <c r="X24" s="380">
        <v>44638</v>
      </c>
      <c r="Y24" s="380">
        <v>44638</v>
      </c>
      <c r="Z24" s="370" t="s">
        <v>35</v>
      </c>
      <c r="AA24" s="370"/>
      <c r="AB24" s="370"/>
      <c r="AC24" s="370"/>
      <c r="AD24" s="370" t="s">
        <v>29</v>
      </c>
      <c r="AE24" s="370"/>
      <c r="AF24" s="370"/>
      <c r="AG24" s="370"/>
      <c r="AH24" s="370"/>
      <c r="AI24" s="370"/>
      <c r="AJ24" s="370"/>
      <c r="AK24" s="370"/>
      <c r="AL24" s="370">
        <f t="shared" si="0"/>
        <v>0.27550000000000002</v>
      </c>
      <c r="AM24" s="370">
        <f t="shared" si="1"/>
        <v>2022</v>
      </c>
      <c r="AN24" s="370">
        <f t="shared" si="2"/>
        <v>3</v>
      </c>
      <c r="AO24" s="370">
        <f t="shared" si="3"/>
        <v>12</v>
      </c>
    </row>
    <row r="25" spans="1:41" hidden="1">
      <c r="A25" s="370">
        <v>391727212</v>
      </c>
      <c r="B25" s="370"/>
      <c r="C25" s="370" t="s">
        <v>1262</v>
      </c>
      <c r="D25" s="370" t="s">
        <v>970</v>
      </c>
      <c r="E25" s="370"/>
      <c r="F25" s="370" t="s">
        <v>45</v>
      </c>
      <c r="G25" s="438" t="s">
        <v>41</v>
      </c>
      <c r="H25" s="370" t="s">
        <v>46</v>
      </c>
      <c r="I25" s="370"/>
      <c r="J25" s="370"/>
      <c r="K25" s="370"/>
      <c r="L25" s="370" t="s">
        <v>47</v>
      </c>
      <c r="M25" s="370">
        <v>475</v>
      </c>
      <c r="N25" s="370" t="s">
        <v>48</v>
      </c>
      <c r="O25" s="370">
        <v>49303155</v>
      </c>
      <c r="P25" s="370">
        <v>0</v>
      </c>
      <c r="Q25" s="370">
        <v>638</v>
      </c>
      <c r="R25" s="370">
        <v>22</v>
      </c>
      <c r="S25" s="370"/>
      <c r="T25" s="370"/>
      <c r="U25" s="370"/>
      <c r="V25" s="380">
        <v>44636</v>
      </c>
      <c r="W25" s="380">
        <v>44636</v>
      </c>
      <c r="X25" s="380">
        <v>44638</v>
      </c>
      <c r="Y25" s="380">
        <v>44638</v>
      </c>
      <c r="Z25" s="439" t="s">
        <v>35</v>
      </c>
      <c r="AA25" s="370"/>
      <c r="AB25" s="370"/>
      <c r="AC25" s="370"/>
      <c r="AD25" s="370" t="s">
        <v>29</v>
      </c>
      <c r="AE25" s="370"/>
      <c r="AF25" s="370"/>
      <c r="AG25" s="370"/>
      <c r="AH25" s="370"/>
      <c r="AI25" s="370"/>
      <c r="AJ25" s="370"/>
      <c r="AK25" s="370"/>
      <c r="AL25" s="370">
        <f t="shared" si="0"/>
        <v>0.30304999999999999</v>
      </c>
      <c r="AM25" s="370">
        <f t="shared" si="1"/>
        <v>2022</v>
      </c>
      <c r="AN25" s="370">
        <f t="shared" si="2"/>
        <v>3</v>
      </c>
      <c r="AO25" s="370">
        <f t="shared" si="3"/>
        <v>12</v>
      </c>
    </row>
    <row r="26" spans="1:41" hidden="1">
      <c r="A26" s="370">
        <v>392010539</v>
      </c>
      <c r="B26" s="370"/>
      <c r="C26" s="370" t="s">
        <v>1262</v>
      </c>
      <c r="D26" s="370" t="s">
        <v>970</v>
      </c>
      <c r="E26" s="370"/>
      <c r="F26" s="370" t="s">
        <v>45</v>
      </c>
      <c r="G26" s="438" t="s">
        <v>41</v>
      </c>
      <c r="H26" s="370" t="s">
        <v>46</v>
      </c>
      <c r="I26" s="370"/>
      <c r="J26" s="370"/>
      <c r="K26" s="370"/>
      <c r="L26" s="370" t="s">
        <v>47</v>
      </c>
      <c r="M26" s="370">
        <v>475</v>
      </c>
      <c r="N26" s="370" t="s">
        <v>48</v>
      </c>
      <c r="O26" s="370">
        <v>49303155</v>
      </c>
      <c r="P26" s="370">
        <v>0</v>
      </c>
      <c r="Q26" s="370">
        <v>638</v>
      </c>
      <c r="R26" s="370">
        <v>22</v>
      </c>
      <c r="S26" s="370"/>
      <c r="T26" s="370"/>
      <c r="U26" s="370"/>
      <c r="V26" s="380">
        <v>44636</v>
      </c>
      <c r="W26" s="380">
        <v>44636</v>
      </c>
      <c r="X26" s="380">
        <v>44638</v>
      </c>
      <c r="Y26" s="380">
        <v>44638</v>
      </c>
      <c r="Z26" s="370" t="s">
        <v>35</v>
      </c>
      <c r="AA26" s="370"/>
      <c r="AB26" s="370"/>
      <c r="AC26" s="370"/>
      <c r="AD26" s="370" t="s">
        <v>29</v>
      </c>
      <c r="AE26" s="370"/>
      <c r="AF26" s="370"/>
      <c r="AG26" s="370"/>
      <c r="AH26" s="370"/>
      <c r="AI26" s="370"/>
      <c r="AJ26" s="370"/>
      <c r="AK26" s="370"/>
      <c r="AL26" s="370">
        <f t="shared" si="0"/>
        <v>0.30304999999999999</v>
      </c>
      <c r="AM26" s="370">
        <f t="shared" si="1"/>
        <v>2022</v>
      </c>
      <c r="AN26" s="370">
        <f t="shared" si="2"/>
        <v>3</v>
      </c>
      <c r="AO26" s="370">
        <f t="shared" si="3"/>
        <v>12</v>
      </c>
    </row>
    <row r="27" spans="1:41" hidden="1">
      <c r="A27" s="370">
        <v>391727301</v>
      </c>
      <c r="B27" s="370"/>
      <c r="C27" s="370" t="s">
        <v>1262</v>
      </c>
      <c r="D27" s="370" t="s">
        <v>970</v>
      </c>
      <c r="E27" s="370"/>
      <c r="F27" s="370" t="s">
        <v>45</v>
      </c>
      <c r="G27" s="438" t="s">
        <v>41</v>
      </c>
      <c r="H27" s="370" t="s">
        <v>46</v>
      </c>
      <c r="I27" s="370"/>
      <c r="J27" s="370"/>
      <c r="K27" s="370"/>
      <c r="L27" s="370" t="s">
        <v>47</v>
      </c>
      <c r="M27" s="370">
        <v>475</v>
      </c>
      <c r="N27" s="370" t="s">
        <v>48</v>
      </c>
      <c r="O27" s="370">
        <v>49303155</v>
      </c>
      <c r="P27" s="370">
        <v>0</v>
      </c>
      <c r="Q27" s="370">
        <v>638</v>
      </c>
      <c r="R27" s="370">
        <v>22</v>
      </c>
      <c r="S27" s="370"/>
      <c r="T27" s="370"/>
      <c r="U27" s="370"/>
      <c r="V27" s="380">
        <v>44638</v>
      </c>
      <c r="W27" s="380">
        <v>44638</v>
      </c>
      <c r="X27" s="380">
        <v>44642</v>
      </c>
      <c r="Y27" s="380">
        <v>44642</v>
      </c>
      <c r="Z27" s="370" t="s">
        <v>35</v>
      </c>
      <c r="AA27" s="370"/>
      <c r="AB27" s="370"/>
      <c r="AC27" s="370"/>
      <c r="AD27" s="370" t="s">
        <v>29</v>
      </c>
      <c r="AE27" s="370"/>
      <c r="AF27" s="370"/>
      <c r="AG27" s="370"/>
      <c r="AH27" s="370"/>
      <c r="AI27" s="370"/>
      <c r="AJ27" s="370"/>
      <c r="AK27" s="370"/>
      <c r="AL27" s="370">
        <f t="shared" si="0"/>
        <v>0.30304999999999999</v>
      </c>
      <c r="AM27" s="370">
        <f t="shared" si="1"/>
        <v>2022</v>
      </c>
      <c r="AN27" s="370">
        <f t="shared" si="2"/>
        <v>3</v>
      </c>
      <c r="AO27" s="370">
        <f t="shared" si="3"/>
        <v>12</v>
      </c>
    </row>
    <row r="28" spans="1:41" hidden="1">
      <c r="A28" s="370">
        <v>391698284</v>
      </c>
      <c r="B28" s="370"/>
      <c r="C28" s="370" t="s">
        <v>1262</v>
      </c>
      <c r="D28" s="370" t="s">
        <v>970</v>
      </c>
      <c r="E28" s="370"/>
      <c r="F28" s="370" t="s">
        <v>42</v>
      </c>
      <c r="G28" s="438" t="s">
        <v>41</v>
      </c>
      <c r="H28" s="370" t="s">
        <v>43</v>
      </c>
      <c r="I28" s="370"/>
      <c r="J28" s="370"/>
      <c r="K28" s="370"/>
      <c r="L28" s="370" t="s">
        <v>44</v>
      </c>
      <c r="M28" s="370">
        <v>475</v>
      </c>
      <c r="N28" s="370" t="s">
        <v>34</v>
      </c>
      <c r="O28" s="370">
        <v>49301155</v>
      </c>
      <c r="P28" s="370">
        <v>0</v>
      </c>
      <c r="Q28" s="370">
        <v>696</v>
      </c>
      <c r="R28" s="370">
        <v>24</v>
      </c>
      <c r="S28" s="370"/>
      <c r="T28" s="370"/>
      <c r="U28" s="370"/>
      <c r="V28" s="380">
        <v>44638</v>
      </c>
      <c r="W28" s="380">
        <v>44638</v>
      </c>
      <c r="X28" s="380">
        <v>44641</v>
      </c>
      <c r="Y28" s="380">
        <v>44641</v>
      </c>
      <c r="Z28" s="370" t="s">
        <v>35</v>
      </c>
      <c r="AA28" s="370"/>
      <c r="AB28" s="370"/>
      <c r="AC28" s="370"/>
      <c r="AD28" s="370" t="s">
        <v>29</v>
      </c>
      <c r="AE28" s="370"/>
      <c r="AF28" s="370"/>
      <c r="AG28" s="370"/>
      <c r="AH28" s="370"/>
      <c r="AI28" s="370"/>
      <c r="AJ28" s="370"/>
      <c r="AK28" s="370"/>
      <c r="AL28" s="370">
        <f t="shared" si="0"/>
        <v>0.3306</v>
      </c>
      <c r="AM28" s="370">
        <f t="shared" si="1"/>
        <v>2022</v>
      </c>
      <c r="AN28" s="370">
        <f t="shared" si="2"/>
        <v>3</v>
      </c>
      <c r="AO28" s="370">
        <f t="shared" si="3"/>
        <v>12</v>
      </c>
    </row>
    <row r="29" spans="1:41" hidden="1">
      <c r="A29" s="370">
        <v>391698439</v>
      </c>
      <c r="B29" s="370"/>
      <c r="C29" s="370" t="s">
        <v>1262</v>
      </c>
      <c r="D29" s="370" t="s">
        <v>970</v>
      </c>
      <c r="E29" s="370"/>
      <c r="F29" s="370" t="s">
        <v>42</v>
      </c>
      <c r="G29" s="438" t="s">
        <v>41</v>
      </c>
      <c r="H29" s="370" t="s">
        <v>43</v>
      </c>
      <c r="I29" s="370"/>
      <c r="J29" s="370"/>
      <c r="K29" s="370"/>
      <c r="L29" s="370" t="s">
        <v>44</v>
      </c>
      <c r="M29" s="370">
        <v>475</v>
      </c>
      <c r="N29" s="370" t="s">
        <v>34</v>
      </c>
      <c r="O29" s="370">
        <v>49301155</v>
      </c>
      <c r="P29" s="370">
        <v>0</v>
      </c>
      <c r="Q29" s="370">
        <v>696</v>
      </c>
      <c r="R29" s="370">
        <v>24</v>
      </c>
      <c r="S29" s="370"/>
      <c r="T29" s="370"/>
      <c r="U29" s="370"/>
      <c r="V29" s="380">
        <v>44638</v>
      </c>
      <c r="W29" s="380">
        <v>44638</v>
      </c>
      <c r="X29" s="380">
        <v>44641</v>
      </c>
      <c r="Y29" s="380">
        <v>44641</v>
      </c>
      <c r="Z29" s="370" t="s">
        <v>35</v>
      </c>
      <c r="AA29" s="370"/>
      <c r="AB29" s="370"/>
      <c r="AC29" s="370"/>
      <c r="AD29" s="370" t="s">
        <v>29</v>
      </c>
      <c r="AE29" s="370"/>
      <c r="AF29" s="370"/>
      <c r="AG29" s="370"/>
      <c r="AH29" s="370"/>
      <c r="AI29" s="370"/>
      <c r="AJ29" s="370"/>
      <c r="AK29" s="370"/>
      <c r="AL29" s="370">
        <f t="shared" si="0"/>
        <v>0.3306</v>
      </c>
      <c r="AM29" s="370">
        <f t="shared" si="1"/>
        <v>2022</v>
      </c>
      <c r="AN29" s="370">
        <f t="shared" si="2"/>
        <v>3</v>
      </c>
      <c r="AO29" s="370">
        <f t="shared" si="3"/>
        <v>12</v>
      </c>
    </row>
    <row r="30" spans="1:41" hidden="1">
      <c r="A30" s="370">
        <v>391727374</v>
      </c>
      <c r="B30" s="370"/>
      <c r="C30" s="370" t="s">
        <v>1262</v>
      </c>
      <c r="D30" s="370" t="s">
        <v>970</v>
      </c>
      <c r="E30" s="370"/>
      <c r="F30" s="370" t="s">
        <v>45</v>
      </c>
      <c r="G30" s="438" t="s">
        <v>41</v>
      </c>
      <c r="H30" s="370" t="s">
        <v>46</v>
      </c>
      <c r="I30" s="370"/>
      <c r="J30" s="370"/>
      <c r="K30" s="370"/>
      <c r="L30" s="370" t="s">
        <v>47</v>
      </c>
      <c r="M30" s="370">
        <v>475</v>
      </c>
      <c r="N30" s="370" t="s">
        <v>48</v>
      </c>
      <c r="O30" s="370">
        <v>49303155</v>
      </c>
      <c r="P30" s="370">
        <v>0</v>
      </c>
      <c r="Q30" s="370">
        <v>638</v>
      </c>
      <c r="R30" s="370">
        <v>22</v>
      </c>
      <c r="S30" s="370"/>
      <c r="T30" s="370"/>
      <c r="U30" s="370"/>
      <c r="V30" s="380">
        <v>44638</v>
      </c>
      <c r="W30" s="380">
        <v>44638</v>
      </c>
      <c r="X30" s="380">
        <v>44641</v>
      </c>
      <c r="Y30" s="380">
        <v>44641</v>
      </c>
      <c r="Z30" s="370" t="s">
        <v>35</v>
      </c>
      <c r="AA30" s="370"/>
      <c r="AB30" s="370"/>
      <c r="AC30" s="370"/>
      <c r="AD30" s="370" t="s">
        <v>29</v>
      </c>
      <c r="AE30" s="370"/>
      <c r="AF30" s="370"/>
      <c r="AG30" s="370"/>
      <c r="AH30" s="370"/>
      <c r="AI30" s="370"/>
      <c r="AJ30" s="370"/>
      <c r="AK30" s="370"/>
      <c r="AL30" s="370">
        <f t="shared" si="0"/>
        <v>0.30304999999999999</v>
      </c>
      <c r="AM30" s="370">
        <f t="shared" si="1"/>
        <v>2022</v>
      </c>
      <c r="AN30" s="370">
        <f t="shared" si="2"/>
        <v>3</v>
      </c>
      <c r="AO30" s="370">
        <f t="shared" si="3"/>
        <v>12</v>
      </c>
    </row>
    <row r="31" spans="1:41" hidden="1">
      <c r="A31" s="370">
        <v>391727475</v>
      </c>
      <c r="B31" s="370"/>
      <c r="C31" s="370" t="s">
        <v>1262</v>
      </c>
      <c r="D31" s="370" t="s">
        <v>970</v>
      </c>
      <c r="E31" s="370"/>
      <c r="F31" s="370" t="s">
        <v>45</v>
      </c>
      <c r="G31" s="438" t="s">
        <v>41</v>
      </c>
      <c r="H31" s="370" t="s">
        <v>46</v>
      </c>
      <c r="I31" s="370"/>
      <c r="J31" s="370"/>
      <c r="K31" s="370"/>
      <c r="L31" s="370" t="s">
        <v>47</v>
      </c>
      <c r="M31" s="370">
        <v>475</v>
      </c>
      <c r="N31" s="370" t="s">
        <v>48</v>
      </c>
      <c r="O31" s="370">
        <v>49303155</v>
      </c>
      <c r="P31" s="370">
        <v>0</v>
      </c>
      <c r="Q31" s="370">
        <v>638</v>
      </c>
      <c r="R31" s="370">
        <v>22</v>
      </c>
      <c r="S31" s="370"/>
      <c r="T31" s="370"/>
      <c r="U31" s="370"/>
      <c r="V31" s="380">
        <v>44638</v>
      </c>
      <c r="W31" s="380">
        <v>44638</v>
      </c>
      <c r="X31" s="380">
        <v>44641</v>
      </c>
      <c r="Y31" s="380">
        <v>44641</v>
      </c>
      <c r="Z31" s="370" t="s">
        <v>35</v>
      </c>
      <c r="AA31" s="370"/>
      <c r="AB31" s="370"/>
      <c r="AC31" s="370"/>
      <c r="AD31" s="370" t="s">
        <v>29</v>
      </c>
      <c r="AE31" s="370"/>
      <c r="AF31" s="370"/>
      <c r="AG31" s="370"/>
      <c r="AH31" s="370"/>
      <c r="AI31" s="370"/>
      <c r="AJ31" s="370"/>
      <c r="AK31" s="370"/>
      <c r="AL31" s="370">
        <f t="shared" si="0"/>
        <v>0.30304999999999999</v>
      </c>
      <c r="AM31" s="370">
        <f t="shared" si="1"/>
        <v>2022</v>
      </c>
      <c r="AN31" s="370">
        <f t="shared" si="2"/>
        <v>3</v>
      </c>
      <c r="AO31" s="370">
        <f t="shared" si="3"/>
        <v>12</v>
      </c>
    </row>
    <row r="32" spans="1:41" hidden="1">
      <c r="A32" s="370">
        <v>391727602</v>
      </c>
      <c r="B32" s="370"/>
      <c r="C32" s="370" t="s">
        <v>1262</v>
      </c>
      <c r="D32" s="370" t="s">
        <v>970</v>
      </c>
      <c r="E32" s="370"/>
      <c r="F32" s="370" t="s">
        <v>45</v>
      </c>
      <c r="G32" s="438" t="s">
        <v>41</v>
      </c>
      <c r="H32" s="370" t="s">
        <v>46</v>
      </c>
      <c r="I32" s="370"/>
      <c r="J32" s="370"/>
      <c r="K32" s="370"/>
      <c r="L32" s="370" t="s">
        <v>47</v>
      </c>
      <c r="M32" s="370">
        <v>475</v>
      </c>
      <c r="N32" s="370" t="s">
        <v>48</v>
      </c>
      <c r="O32" s="370">
        <v>49303155</v>
      </c>
      <c r="P32" s="370">
        <v>0</v>
      </c>
      <c r="Q32" s="370">
        <v>638</v>
      </c>
      <c r="R32" s="370">
        <v>22</v>
      </c>
      <c r="S32" s="370"/>
      <c r="T32" s="370"/>
      <c r="U32" s="370"/>
      <c r="V32" s="380">
        <v>44638</v>
      </c>
      <c r="W32" s="380">
        <v>44638</v>
      </c>
      <c r="X32" s="380">
        <v>44641</v>
      </c>
      <c r="Y32" s="380">
        <v>44641</v>
      </c>
      <c r="Z32" s="370" t="s">
        <v>35</v>
      </c>
      <c r="AA32" s="370"/>
      <c r="AB32" s="370"/>
      <c r="AC32" s="370"/>
      <c r="AD32" s="370" t="s">
        <v>29</v>
      </c>
      <c r="AE32" s="370"/>
      <c r="AF32" s="370"/>
      <c r="AG32" s="370"/>
      <c r="AH32" s="370"/>
      <c r="AI32" s="370"/>
      <c r="AJ32" s="370"/>
      <c r="AK32" s="370"/>
      <c r="AL32" s="370">
        <f t="shared" si="0"/>
        <v>0.30304999999999999</v>
      </c>
      <c r="AM32" s="370">
        <f t="shared" si="1"/>
        <v>2022</v>
      </c>
      <c r="AN32" s="370">
        <f t="shared" si="2"/>
        <v>3</v>
      </c>
      <c r="AO32" s="370">
        <f t="shared" si="3"/>
        <v>12</v>
      </c>
    </row>
    <row r="33" spans="1:41" hidden="1">
      <c r="A33" s="370">
        <v>391728205</v>
      </c>
      <c r="B33" s="370"/>
      <c r="C33" s="370" t="s">
        <v>1262</v>
      </c>
      <c r="D33" s="370" t="s">
        <v>970</v>
      </c>
      <c r="E33" s="370"/>
      <c r="F33" s="370" t="s">
        <v>45</v>
      </c>
      <c r="G33" s="438" t="s">
        <v>41</v>
      </c>
      <c r="H33" s="370" t="s">
        <v>46</v>
      </c>
      <c r="I33" s="370"/>
      <c r="J33" s="370"/>
      <c r="K33" s="370"/>
      <c r="L33" s="370" t="s">
        <v>47</v>
      </c>
      <c r="M33" s="370">
        <v>475</v>
      </c>
      <c r="N33" s="370" t="s">
        <v>48</v>
      </c>
      <c r="O33" s="370">
        <v>49303155</v>
      </c>
      <c r="P33" s="370">
        <v>0</v>
      </c>
      <c r="Q33" s="370">
        <v>638</v>
      </c>
      <c r="R33" s="370">
        <v>22</v>
      </c>
      <c r="S33" s="370"/>
      <c r="T33" s="370"/>
      <c r="U33" s="370"/>
      <c r="V33" s="380">
        <v>44638</v>
      </c>
      <c r="W33" s="380">
        <v>44638</v>
      </c>
      <c r="X33" s="380">
        <v>44641</v>
      </c>
      <c r="Y33" s="380">
        <v>44641</v>
      </c>
      <c r="Z33" s="370" t="s">
        <v>35</v>
      </c>
      <c r="AA33" s="370"/>
      <c r="AB33" s="370"/>
      <c r="AC33" s="370"/>
      <c r="AD33" s="370" t="s">
        <v>29</v>
      </c>
      <c r="AE33" s="370"/>
      <c r="AF33" s="370"/>
      <c r="AG33" s="370"/>
      <c r="AH33" s="370"/>
      <c r="AI33" s="370"/>
      <c r="AJ33" s="370"/>
      <c r="AK33" s="370"/>
      <c r="AL33" s="370">
        <f t="shared" si="0"/>
        <v>0.30304999999999999</v>
      </c>
      <c r="AM33" s="370">
        <f t="shared" si="1"/>
        <v>2022</v>
      </c>
      <c r="AN33" s="370">
        <f t="shared" si="2"/>
        <v>3</v>
      </c>
      <c r="AO33" s="370">
        <f t="shared" si="3"/>
        <v>12</v>
      </c>
    </row>
    <row r="34" spans="1:41" hidden="1">
      <c r="A34" s="370">
        <v>392175590</v>
      </c>
      <c r="B34" s="370"/>
      <c r="C34" s="370" t="s">
        <v>1262</v>
      </c>
      <c r="D34" s="370" t="s">
        <v>970</v>
      </c>
      <c r="E34" s="370"/>
      <c r="F34" s="370" t="s">
        <v>49</v>
      </c>
      <c r="G34" s="438" t="s">
        <v>37</v>
      </c>
      <c r="H34" s="370" t="s">
        <v>50</v>
      </c>
      <c r="I34" s="370"/>
      <c r="J34" s="370"/>
      <c r="K34" s="370"/>
      <c r="L34" s="370" t="s">
        <v>51</v>
      </c>
      <c r="M34" s="370">
        <v>480</v>
      </c>
      <c r="N34" s="370" t="s">
        <v>52</v>
      </c>
      <c r="O34" s="370">
        <v>49303156</v>
      </c>
      <c r="P34" s="370">
        <v>0</v>
      </c>
      <c r="Q34" s="370">
        <v>377</v>
      </c>
      <c r="R34" s="370">
        <v>13</v>
      </c>
      <c r="S34" s="370"/>
      <c r="T34" s="370"/>
      <c r="U34" s="370"/>
      <c r="V34" s="380">
        <v>44638</v>
      </c>
      <c r="W34" s="380">
        <v>44638</v>
      </c>
      <c r="X34" s="380">
        <v>44641</v>
      </c>
      <c r="Y34" s="380">
        <v>44641</v>
      </c>
      <c r="Z34" s="370" t="s">
        <v>35</v>
      </c>
      <c r="AA34" s="370"/>
      <c r="AB34" s="370"/>
      <c r="AC34" s="370"/>
      <c r="AD34" s="370" t="s">
        <v>29</v>
      </c>
      <c r="AE34" s="370"/>
      <c r="AF34" s="370"/>
      <c r="AG34" s="370"/>
      <c r="AH34" s="370"/>
      <c r="AI34" s="370"/>
      <c r="AJ34" s="370"/>
      <c r="AK34" s="370"/>
      <c r="AL34" s="370">
        <f t="shared" si="0"/>
        <v>0.18096000000000001</v>
      </c>
      <c r="AM34" s="370">
        <f t="shared" si="1"/>
        <v>2022</v>
      </c>
      <c r="AN34" s="370">
        <f t="shared" si="2"/>
        <v>3</v>
      </c>
      <c r="AO34" s="370">
        <f t="shared" si="3"/>
        <v>12</v>
      </c>
    </row>
    <row r="35" spans="1:41" hidden="1">
      <c r="A35" s="370">
        <v>392285047</v>
      </c>
      <c r="B35" s="370"/>
      <c r="C35" s="370" t="s">
        <v>1262</v>
      </c>
      <c r="D35" s="370" t="s">
        <v>970</v>
      </c>
      <c r="E35" s="370"/>
      <c r="F35" s="370" t="s">
        <v>53</v>
      </c>
      <c r="G35" s="370" t="s">
        <v>41</v>
      </c>
      <c r="H35" s="370" t="s">
        <v>54</v>
      </c>
      <c r="I35" s="370"/>
      <c r="J35" s="370"/>
      <c r="K35" s="370"/>
      <c r="L35" s="370" t="s">
        <v>55</v>
      </c>
      <c r="M35" s="370">
        <v>480</v>
      </c>
      <c r="N35" s="370" t="s">
        <v>52</v>
      </c>
      <c r="O35" s="370">
        <v>49303156</v>
      </c>
      <c r="P35" s="370">
        <v>0</v>
      </c>
      <c r="Q35" s="370">
        <v>580</v>
      </c>
      <c r="R35" s="370">
        <v>20</v>
      </c>
      <c r="S35" s="370"/>
      <c r="T35" s="370"/>
      <c r="U35" s="370"/>
      <c r="V35" s="380">
        <v>44638</v>
      </c>
      <c r="W35" s="380">
        <v>44638</v>
      </c>
      <c r="X35" s="380">
        <v>44641</v>
      </c>
      <c r="Y35" s="380">
        <v>44641</v>
      </c>
      <c r="Z35" s="370" t="s">
        <v>35</v>
      </c>
      <c r="AA35" s="370"/>
      <c r="AB35" s="370"/>
      <c r="AC35" s="370"/>
      <c r="AD35" s="370" t="s">
        <v>29</v>
      </c>
      <c r="AE35" s="370"/>
      <c r="AF35" s="370"/>
      <c r="AG35" s="370"/>
      <c r="AH35" s="370"/>
      <c r="AI35" s="370"/>
      <c r="AJ35" s="370"/>
      <c r="AK35" s="370"/>
      <c r="AL35" s="370">
        <f t="shared" si="0"/>
        <v>0.27839999999999998</v>
      </c>
      <c r="AM35" s="370">
        <f t="shared" si="1"/>
        <v>2022</v>
      </c>
      <c r="AN35" s="370">
        <f t="shared" si="2"/>
        <v>3</v>
      </c>
      <c r="AO35" s="370">
        <f t="shared" si="3"/>
        <v>12</v>
      </c>
    </row>
    <row r="36" spans="1:41" hidden="1">
      <c r="A36" s="370">
        <v>392285309</v>
      </c>
      <c r="B36" s="370"/>
      <c r="C36" s="370" t="s">
        <v>1262</v>
      </c>
      <c r="D36" s="370" t="s">
        <v>970</v>
      </c>
      <c r="E36" s="370"/>
      <c r="F36" s="370" t="s">
        <v>53</v>
      </c>
      <c r="G36" s="370" t="s">
        <v>41</v>
      </c>
      <c r="H36" s="370" t="s">
        <v>54</v>
      </c>
      <c r="I36" s="370"/>
      <c r="J36" s="370"/>
      <c r="K36" s="370"/>
      <c r="L36" s="370" t="s">
        <v>55</v>
      </c>
      <c r="M36" s="370">
        <v>480</v>
      </c>
      <c r="N36" s="370" t="s">
        <v>52</v>
      </c>
      <c r="O36" s="370">
        <v>49303156</v>
      </c>
      <c r="P36" s="370">
        <v>0</v>
      </c>
      <c r="Q36" s="370">
        <v>580</v>
      </c>
      <c r="R36" s="370">
        <v>20</v>
      </c>
      <c r="S36" s="370"/>
      <c r="T36" s="370"/>
      <c r="U36" s="370"/>
      <c r="V36" s="380">
        <v>44638</v>
      </c>
      <c r="W36" s="380">
        <v>44638</v>
      </c>
      <c r="X36" s="380">
        <v>44641</v>
      </c>
      <c r="Y36" s="380">
        <v>44641</v>
      </c>
      <c r="Z36" s="370" t="s">
        <v>35</v>
      </c>
      <c r="AA36" s="370"/>
      <c r="AB36" s="370"/>
      <c r="AC36" s="370"/>
      <c r="AD36" s="370" t="s">
        <v>29</v>
      </c>
      <c r="AE36" s="370"/>
      <c r="AF36" s="370"/>
      <c r="AG36" s="370"/>
      <c r="AH36" s="370"/>
      <c r="AI36" s="370"/>
      <c r="AJ36" s="370"/>
      <c r="AK36" s="370"/>
      <c r="AL36" s="370">
        <f t="shared" si="0"/>
        <v>0.27839999999999998</v>
      </c>
      <c r="AM36" s="370">
        <f t="shared" si="1"/>
        <v>2022</v>
      </c>
      <c r="AN36" s="370">
        <f t="shared" si="2"/>
        <v>3</v>
      </c>
      <c r="AO36" s="370">
        <f t="shared" si="3"/>
        <v>12</v>
      </c>
    </row>
    <row r="37" spans="1:41" hidden="1">
      <c r="A37" s="370">
        <v>392285356</v>
      </c>
      <c r="B37" s="370"/>
      <c r="C37" s="370" t="s">
        <v>1262</v>
      </c>
      <c r="D37" s="370" t="s">
        <v>970</v>
      </c>
      <c r="E37" s="370"/>
      <c r="F37" s="370" t="s">
        <v>53</v>
      </c>
      <c r="G37" s="370" t="s">
        <v>41</v>
      </c>
      <c r="H37" s="370" t="s">
        <v>54</v>
      </c>
      <c r="I37" s="370"/>
      <c r="J37" s="370"/>
      <c r="K37" s="370"/>
      <c r="L37" s="370" t="s">
        <v>55</v>
      </c>
      <c r="M37" s="370">
        <v>480</v>
      </c>
      <c r="N37" s="370" t="s">
        <v>52</v>
      </c>
      <c r="O37" s="370">
        <v>49303156</v>
      </c>
      <c r="P37" s="370">
        <v>0</v>
      </c>
      <c r="Q37" s="370">
        <v>580</v>
      </c>
      <c r="R37" s="370">
        <v>20</v>
      </c>
      <c r="S37" s="370"/>
      <c r="T37" s="370"/>
      <c r="U37" s="370"/>
      <c r="V37" s="380">
        <v>44638</v>
      </c>
      <c r="W37" s="380">
        <v>44638</v>
      </c>
      <c r="X37" s="380">
        <v>44641</v>
      </c>
      <c r="Y37" s="380">
        <v>44641</v>
      </c>
      <c r="Z37" s="370" t="s">
        <v>35</v>
      </c>
      <c r="AA37" s="370"/>
      <c r="AB37" s="370"/>
      <c r="AC37" s="370"/>
      <c r="AD37" s="370" t="s">
        <v>29</v>
      </c>
      <c r="AE37" s="370"/>
      <c r="AF37" s="370"/>
      <c r="AG37" s="370"/>
      <c r="AH37" s="370"/>
      <c r="AI37" s="370"/>
      <c r="AJ37" s="370"/>
      <c r="AK37" s="370"/>
      <c r="AL37" s="370">
        <f t="shared" si="0"/>
        <v>0.27839999999999998</v>
      </c>
      <c r="AM37" s="370">
        <f t="shared" si="1"/>
        <v>2022</v>
      </c>
      <c r="AN37" s="370">
        <f t="shared" si="2"/>
        <v>3</v>
      </c>
      <c r="AO37" s="370">
        <f t="shared" si="3"/>
        <v>12</v>
      </c>
    </row>
    <row r="38" spans="1:41" hidden="1">
      <c r="A38" s="370">
        <v>392285496</v>
      </c>
      <c r="B38" s="370"/>
      <c r="C38" s="370" t="s">
        <v>1262</v>
      </c>
      <c r="D38" s="370" t="s">
        <v>970</v>
      </c>
      <c r="E38" s="370"/>
      <c r="F38" s="370" t="s">
        <v>53</v>
      </c>
      <c r="G38" s="370" t="s">
        <v>41</v>
      </c>
      <c r="H38" s="370" t="s">
        <v>54</v>
      </c>
      <c r="I38" s="370"/>
      <c r="J38" s="370"/>
      <c r="K38" s="370"/>
      <c r="L38" s="370" t="s">
        <v>55</v>
      </c>
      <c r="M38" s="370">
        <v>480</v>
      </c>
      <c r="N38" s="370" t="s">
        <v>52</v>
      </c>
      <c r="O38" s="370">
        <v>49303156</v>
      </c>
      <c r="P38" s="370">
        <v>0</v>
      </c>
      <c r="Q38" s="370">
        <v>580</v>
      </c>
      <c r="R38" s="370">
        <v>20</v>
      </c>
      <c r="S38" s="370"/>
      <c r="T38" s="370"/>
      <c r="U38" s="370"/>
      <c r="V38" s="380">
        <v>44638</v>
      </c>
      <c r="W38" s="380">
        <v>44638</v>
      </c>
      <c r="X38" s="380">
        <v>44641</v>
      </c>
      <c r="Y38" s="380">
        <v>44641</v>
      </c>
      <c r="Z38" s="370" t="s">
        <v>35</v>
      </c>
      <c r="AA38" s="370"/>
      <c r="AB38" s="370"/>
      <c r="AC38" s="370"/>
      <c r="AD38" s="370" t="s">
        <v>29</v>
      </c>
      <c r="AE38" s="370"/>
      <c r="AF38" s="370"/>
      <c r="AG38" s="370"/>
      <c r="AH38" s="370"/>
      <c r="AI38" s="370"/>
      <c r="AJ38" s="370"/>
      <c r="AK38" s="370"/>
      <c r="AL38" s="370">
        <f t="shared" si="0"/>
        <v>0.27839999999999998</v>
      </c>
      <c r="AM38" s="370">
        <f t="shared" si="1"/>
        <v>2022</v>
      </c>
      <c r="AN38" s="370">
        <f t="shared" si="2"/>
        <v>3</v>
      </c>
      <c r="AO38" s="370">
        <f t="shared" si="3"/>
        <v>12</v>
      </c>
    </row>
    <row r="39" spans="1:41" hidden="1">
      <c r="A39" s="370">
        <v>392285608</v>
      </c>
      <c r="B39" s="370"/>
      <c r="C39" s="370" t="s">
        <v>1262</v>
      </c>
      <c r="D39" s="370" t="s">
        <v>970</v>
      </c>
      <c r="E39" s="370"/>
      <c r="F39" s="370" t="s">
        <v>53</v>
      </c>
      <c r="G39" s="370" t="s">
        <v>41</v>
      </c>
      <c r="H39" s="370" t="s">
        <v>54</v>
      </c>
      <c r="I39" s="370"/>
      <c r="J39" s="370"/>
      <c r="K39" s="370"/>
      <c r="L39" s="370" t="s">
        <v>55</v>
      </c>
      <c r="M39" s="370">
        <v>480</v>
      </c>
      <c r="N39" s="370" t="s">
        <v>52</v>
      </c>
      <c r="O39" s="370">
        <v>49303156</v>
      </c>
      <c r="P39" s="370">
        <v>0</v>
      </c>
      <c r="Q39" s="370">
        <v>580</v>
      </c>
      <c r="R39" s="370">
        <v>20</v>
      </c>
      <c r="S39" s="370"/>
      <c r="T39" s="370"/>
      <c r="U39" s="370"/>
      <c r="V39" s="380">
        <v>44638</v>
      </c>
      <c r="W39" s="380">
        <v>44638</v>
      </c>
      <c r="X39" s="380">
        <v>44641</v>
      </c>
      <c r="Y39" s="380">
        <v>44641</v>
      </c>
      <c r="Z39" s="439" t="s">
        <v>35</v>
      </c>
      <c r="AA39" s="370"/>
      <c r="AB39" s="370"/>
      <c r="AC39" s="370"/>
      <c r="AD39" s="370" t="s">
        <v>29</v>
      </c>
      <c r="AE39" s="370"/>
      <c r="AF39" s="370"/>
      <c r="AG39" s="370"/>
      <c r="AH39" s="370"/>
      <c r="AI39" s="370"/>
      <c r="AJ39" s="370"/>
      <c r="AK39" s="370"/>
      <c r="AL39" s="370">
        <f t="shared" si="0"/>
        <v>0.27839999999999998</v>
      </c>
      <c r="AM39" s="370">
        <f t="shared" si="1"/>
        <v>2022</v>
      </c>
      <c r="AN39" s="370">
        <f t="shared" si="2"/>
        <v>3</v>
      </c>
      <c r="AO39" s="370">
        <f t="shared" si="3"/>
        <v>12</v>
      </c>
    </row>
    <row r="40" spans="1:41" hidden="1">
      <c r="A40" s="370">
        <v>392285547</v>
      </c>
      <c r="B40" s="370"/>
      <c r="C40" s="370" t="s">
        <v>1262</v>
      </c>
      <c r="D40" s="370" t="s">
        <v>970</v>
      </c>
      <c r="E40" s="370"/>
      <c r="F40" s="370" t="s">
        <v>53</v>
      </c>
      <c r="G40" s="370" t="s">
        <v>41</v>
      </c>
      <c r="H40" s="370" t="s">
        <v>54</v>
      </c>
      <c r="I40" s="370"/>
      <c r="J40" s="370"/>
      <c r="K40" s="370"/>
      <c r="L40" s="370" t="s">
        <v>55</v>
      </c>
      <c r="M40" s="370">
        <v>480</v>
      </c>
      <c r="N40" s="370" t="s">
        <v>52</v>
      </c>
      <c r="O40" s="370">
        <v>49303156</v>
      </c>
      <c r="P40" s="370">
        <v>0</v>
      </c>
      <c r="Q40" s="370">
        <v>580</v>
      </c>
      <c r="R40" s="370">
        <v>20</v>
      </c>
      <c r="S40" s="370"/>
      <c r="T40" s="370"/>
      <c r="U40" s="370"/>
      <c r="V40" s="380">
        <v>44638</v>
      </c>
      <c r="W40" s="380">
        <v>44638</v>
      </c>
      <c r="X40" s="380">
        <v>44642</v>
      </c>
      <c r="Y40" s="380">
        <v>44642</v>
      </c>
      <c r="Z40" s="370" t="s">
        <v>35</v>
      </c>
      <c r="AA40" s="370"/>
      <c r="AB40" s="370"/>
      <c r="AC40" s="370"/>
      <c r="AD40" s="370" t="s">
        <v>29</v>
      </c>
      <c r="AE40" s="370"/>
      <c r="AF40" s="370"/>
      <c r="AG40" s="370"/>
      <c r="AH40" s="370"/>
      <c r="AI40" s="370"/>
      <c r="AJ40" s="370"/>
      <c r="AK40" s="370"/>
      <c r="AL40" s="370">
        <f t="shared" si="0"/>
        <v>0.27839999999999998</v>
      </c>
      <c r="AM40" s="370">
        <f t="shared" si="1"/>
        <v>2022</v>
      </c>
      <c r="AN40" s="370">
        <f t="shared" si="2"/>
        <v>3</v>
      </c>
      <c r="AO40" s="370">
        <f t="shared" si="3"/>
        <v>12</v>
      </c>
    </row>
    <row r="41" spans="1:41" hidden="1">
      <c r="A41" s="370">
        <v>391855221</v>
      </c>
      <c r="B41" s="370"/>
      <c r="C41" s="370" t="s">
        <v>1262</v>
      </c>
      <c r="D41" s="370" t="s">
        <v>970</v>
      </c>
      <c r="E41" s="370"/>
      <c r="F41" s="370" t="s">
        <v>45</v>
      </c>
      <c r="G41" s="438" t="s">
        <v>41</v>
      </c>
      <c r="H41" s="370" t="s">
        <v>46</v>
      </c>
      <c r="I41" s="370"/>
      <c r="J41" s="370"/>
      <c r="K41" s="370"/>
      <c r="L41" s="370" t="s">
        <v>47</v>
      </c>
      <c r="M41" s="370">
        <v>475</v>
      </c>
      <c r="N41" s="370" t="s">
        <v>48</v>
      </c>
      <c r="O41" s="370">
        <v>49303155</v>
      </c>
      <c r="P41" s="370">
        <v>0</v>
      </c>
      <c r="Q41" s="370">
        <v>638</v>
      </c>
      <c r="R41" s="370">
        <v>22</v>
      </c>
      <c r="S41" s="370"/>
      <c r="T41" s="370"/>
      <c r="U41" s="370"/>
      <c r="V41" s="380">
        <v>44641</v>
      </c>
      <c r="W41" s="380">
        <v>44641</v>
      </c>
      <c r="X41" s="380">
        <v>44643</v>
      </c>
      <c r="Y41" s="380">
        <v>44643</v>
      </c>
      <c r="Z41" s="370" t="s">
        <v>35</v>
      </c>
      <c r="AA41" s="370"/>
      <c r="AB41" s="370"/>
      <c r="AC41" s="370"/>
      <c r="AD41" s="370" t="s">
        <v>29</v>
      </c>
      <c r="AE41" s="370"/>
      <c r="AF41" s="370"/>
      <c r="AG41" s="370"/>
      <c r="AH41" s="370"/>
      <c r="AI41" s="370"/>
      <c r="AJ41" s="370"/>
      <c r="AK41" s="370"/>
      <c r="AL41" s="370">
        <f t="shared" si="0"/>
        <v>0.30304999999999999</v>
      </c>
      <c r="AM41" s="370">
        <f t="shared" si="1"/>
        <v>2022</v>
      </c>
      <c r="AN41" s="370">
        <f t="shared" si="2"/>
        <v>3</v>
      </c>
      <c r="AO41" s="370">
        <f t="shared" si="3"/>
        <v>13</v>
      </c>
    </row>
    <row r="42" spans="1:41" hidden="1">
      <c r="A42" s="370">
        <v>391855489</v>
      </c>
      <c r="B42" s="370"/>
      <c r="C42" s="370" t="s">
        <v>1262</v>
      </c>
      <c r="D42" s="370" t="s">
        <v>970</v>
      </c>
      <c r="E42" s="370"/>
      <c r="F42" s="370" t="s">
        <v>45</v>
      </c>
      <c r="G42" s="438" t="s">
        <v>41</v>
      </c>
      <c r="H42" s="370" t="s">
        <v>46</v>
      </c>
      <c r="I42" s="370"/>
      <c r="J42" s="370"/>
      <c r="K42" s="370"/>
      <c r="L42" s="370" t="s">
        <v>47</v>
      </c>
      <c r="M42" s="370">
        <v>475</v>
      </c>
      <c r="N42" s="370" t="s">
        <v>48</v>
      </c>
      <c r="O42" s="370">
        <v>49303155</v>
      </c>
      <c r="P42" s="370">
        <v>0</v>
      </c>
      <c r="Q42" s="370">
        <v>638</v>
      </c>
      <c r="R42" s="370">
        <v>22</v>
      </c>
      <c r="S42" s="370"/>
      <c r="T42" s="370"/>
      <c r="U42" s="370"/>
      <c r="V42" s="380">
        <v>44641</v>
      </c>
      <c r="W42" s="380">
        <v>44641</v>
      </c>
      <c r="X42" s="380">
        <v>44643</v>
      </c>
      <c r="Y42" s="380">
        <v>44643</v>
      </c>
      <c r="Z42" s="370" t="s">
        <v>35</v>
      </c>
      <c r="AA42" s="370"/>
      <c r="AB42" s="370"/>
      <c r="AC42" s="370"/>
      <c r="AD42" s="370" t="s">
        <v>29</v>
      </c>
      <c r="AE42" s="370"/>
      <c r="AF42" s="370"/>
      <c r="AG42" s="370"/>
      <c r="AH42" s="370"/>
      <c r="AI42" s="370"/>
      <c r="AJ42" s="370"/>
      <c r="AK42" s="370"/>
      <c r="AL42" s="370">
        <f t="shared" si="0"/>
        <v>0.30304999999999999</v>
      </c>
      <c r="AM42" s="370">
        <f t="shared" si="1"/>
        <v>2022</v>
      </c>
      <c r="AN42" s="370">
        <f t="shared" si="2"/>
        <v>3</v>
      </c>
      <c r="AO42" s="370">
        <f t="shared" si="3"/>
        <v>13</v>
      </c>
    </row>
    <row r="43" spans="1:41" hidden="1">
      <c r="A43" s="370">
        <v>392306419</v>
      </c>
      <c r="B43" s="370"/>
      <c r="C43" s="370" t="s">
        <v>1262</v>
      </c>
      <c r="D43" s="370" t="s">
        <v>970</v>
      </c>
      <c r="E43" s="370"/>
      <c r="F43" s="370" t="s">
        <v>53</v>
      </c>
      <c r="G43" s="370" t="s">
        <v>41</v>
      </c>
      <c r="H43" s="370" t="s">
        <v>54</v>
      </c>
      <c r="I43" s="370"/>
      <c r="J43" s="370"/>
      <c r="K43" s="370"/>
      <c r="L43" s="370" t="s">
        <v>55</v>
      </c>
      <c r="M43" s="370">
        <v>480</v>
      </c>
      <c r="N43" s="370" t="s">
        <v>52</v>
      </c>
      <c r="O43" s="370">
        <v>49303156</v>
      </c>
      <c r="P43" s="370">
        <v>0</v>
      </c>
      <c r="Q43" s="370">
        <v>580</v>
      </c>
      <c r="R43" s="370">
        <v>20</v>
      </c>
      <c r="S43" s="370"/>
      <c r="T43" s="370"/>
      <c r="U43" s="370"/>
      <c r="V43" s="380">
        <v>44641</v>
      </c>
      <c r="W43" s="380">
        <v>44641</v>
      </c>
      <c r="X43" s="380">
        <v>44642</v>
      </c>
      <c r="Y43" s="380">
        <v>44642</v>
      </c>
      <c r="Z43" s="370" t="s">
        <v>35</v>
      </c>
      <c r="AA43" s="370"/>
      <c r="AB43" s="370"/>
      <c r="AC43" s="370"/>
      <c r="AD43" s="370" t="s">
        <v>29</v>
      </c>
      <c r="AE43" s="370"/>
      <c r="AF43" s="370"/>
      <c r="AG43" s="370"/>
      <c r="AH43" s="370"/>
      <c r="AI43" s="370"/>
      <c r="AJ43" s="370"/>
      <c r="AK43" s="370"/>
      <c r="AL43" s="370">
        <f t="shared" si="0"/>
        <v>0.27839999999999998</v>
      </c>
      <c r="AM43" s="370">
        <f t="shared" si="1"/>
        <v>2022</v>
      </c>
      <c r="AN43" s="370">
        <f t="shared" si="2"/>
        <v>3</v>
      </c>
      <c r="AO43" s="370">
        <f t="shared" si="3"/>
        <v>13</v>
      </c>
    </row>
    <row r="44" spans="1:41" hidden="1">
      <c r="A44" s="370">
        <v>392306588</v>
      </c>
      <c r="B44" s="370"/>
      <c r="C44" s="370" t="s">
        <v>1262</v>
      </c>
      <c r="D44" s="370" t="s">
        <v>970</v>
      </c>
      <c r="E44" s="370"/>
      <c r="F44" s="370" t="s">
        <v>53</v>
      </c>
      <c r="G44" s="370" t="s">
        <v>41</v>
      </c>
      <c r="H44" s="370" t="s">
        <v>54</v>
      </c>
      <c r="I44" s="370"/>
      <c r="J44" s="370"/>
      <c r="K44" s="370"/>
      <c r="L44" s="370" t="s">
        <v>55</v>
      </c>
      <c r="M44" s="370">
        <v>480</v>
      </c>
      <c r="N44" s="370" t="s">
        <v>52</v>
      </c>
      <c r="O44" s="370">
        <v>49303156</v>
      </c>
      <c r="P44" s="370">
        <v>0</v>
      </c>
      <c r="Q44" s="370">
        <v>580</v>
      </c>
      <c r="R44" s="370">
        <v>20</v>
      </c>
      <c r="S44" s="370"/>
      <c r="T44" s="370"/>
      <c r="U44" s="370"/>
      <c r="V44" s="380">
        <v>44641</v>
      </c>
      <c r="W44" s="380">
        <v>44641</v>
      </c>
      <c r="X44" s="380">
        <v>44642</v>
      </c>
      <c r="Y44" s="380">
        <v>44642</v>
      </c>
      <c r="Z44" s="370" t="s">
        <v>35</v>
      </c>
      <c r="AA44" s="370"/>
      <c r="AB44" s="370"/>
      <c r="AC44" s="370"/>
      <c r="AD44" s="370" t="s">
        <v>29</v>
      </c>
      <c r="AE44" s="370"/>
      <c r="AF44" s="370"/>
      <c r="AG44" s="370"/>
      <c r="AH44" s="370"/>
      <c r="AI44" s="370"/>
      <c r="AJ44" s="370"/>
      <c r="AK44" s="370"/>
      <c r="AL44" s="370">
        <f t="shared" si="0"/>
        <v>0.27839999999999998</v>
      </c>
      <c r="AM44" s="370">
        <f t="shared" si="1"/>
        <v>2022</v>
      </c>
      <c r="AN44" s="370">
        <f t="shared" si="2"/>
        <v>3</v>
      </c>
      <c r="AO44" s="370">
        <f t="shared" si="3"/>
        <v>13</v>
      </c>
    </row>
    <row r="45" spans="1:41" hidden="1">
      <c r="A45" s="370">
        <v>391700012</v>
      </c>
      <c r="B45" s="370"/>
      <c r="C45" s="370" t="s">
        <v>1262</v>
      </c>
      <c r="D45" s="370" t="s">
        <v>970</v>
      </c>
      <c r="E45" s="370"/>
      <c r="F45" s="370" t="s">
        <v>42</v>
      </c>
      <c r="G45" s="438" t="s">
        <v>41</v>
      </c>
      <c r="H45" s="370" t="s">
        <v>43</v>
      </c>
      <c r="I45" s="370"/>
      <c r="J45" s="370"/>
      <c r="K45" s="370"/>
      <c r="L45" s="370" t="s">
        <v>44</v>
      </c>
      <c r="M45" s="370">
        <v>475</v>
      </c>
      <c r="N45" s="370" t="s">
        <v>34</v>
      </c>
      <c r="O45" s="370">
        <v>49301155</v>
      </c>
      <c r="P45" s="370">
        <v>0</v>
      </c>
      <c r="Q45" s="370">
        <v>696</v>
      </c>
      <c r="R45" s="370">
        <v>24</v>
      </c>
      <c r="S45" s="370"/>
      <c r="T45" s="370"/>
      <c r="U45" s="370"/>
      <c r="V45" s="380">
        <v>44641</v>
      </c>
      <c r="W45" s="380">
        <v>44641</v>
      </c>
      <c r="X45" s="380">
        <v>44643</v>
      </c>
      <c r="Y45" s="380">
        <v>44643</v>
      </c>
      <c r="Z45" s="370" t="s">
        <v>35</v>
      </c>
      <c r="AA45" s="370"/>
      <c r="AB45" s="370"/>
      <c r="AC45" s="370"/>
      <c r="AD45" s="370" t="s">
        <v>29</v>
      </c>
      <c r="AE45" s="370"/>
      <c r="AF45" s="370"/>
      <c r="AG45" s="370"/>
      <c r="AH45" s="370"/>
      <c r="AI45" s="370"/>
      <c r="AJ45" s="370"/>
      <c r="AK45" s="370"/>
      <c r="AL45" s="370">
        <f t="shared" si="0"/>
        <v>0.3306</v>
      </c>
      <c r="AM45" s="370">
        <f t="shared" si="1"/>
        <v>2022</v>
      </c>
      <c r="AN45" s="370">
        <f t="shared" si="2"/>
        <v>3</v>
      </c>
      <c r="AO45" s="370">
        <f t="shared" si="3"/>
        <v>13</v>
      </c>
    </row>
    <row r="46" spans="1:41" hidden="1">
      <c r="A46" s="370">
        <v>391700313</v>
      </c>
      <c r="B46" s="370"/>
      <c r="C46" s="370" t="s">
        <v>1262</v>
      </c>
      <c r="D46" s="370" t="s">
        <v>970</v>
      </c>
      <c r="E46" s="370"/>
      <c r="F46" s="370" t="s">
        <v>42</v>
      </c>
      <c r="G46" s="438" t="s">
        <v>41</v>
      </c>
      <c r="H46" s="370" t="s">
        <v>43</v>
      </c>
      <c r="I46" s="370"/>
      <c r="J46" s="370"/>
      <c r="K46" s="370"/>
      <c r="L46" s="370" t="s">
        <v>44</v>
      </c>
      <c r="M46" s="370">
        <v>475</v>
      </c>
      <c r="N46" s="370" t="s">
        <v>34</v>
      </c>
      <c r="O46" s="370">
        <v>49301155</v>
      </c>
      <c r="P46" s="370">
        <v>0</v>
      </c>
      <c r="Q46" s="370">
        <v>493</v>
      </c>
      <c r="R46" s="370">
        <v>17</v>
      </c>
      <c r="S46" s="370"/>
      <c r="T46" s="370"/>
      <c r="U46" s="370"/>
      <c r="V46" s="380">
        <v>44641</v>
      </c>
      <c r="W46" s="380">
        <v>44641</v>
      </c>
      <c r="X46" s="380">
        <v>44643</v>
      </c>
      <c r="Y46" s="380">
        <v>44643</v>
      </c>
      <c r="Z46" s="370" t="s">
        <v>35</v>
      </c>
      <c r="AA46" s="370"/>
      <c r="AB46" s="370"/>
      <c r="AC46" s="370"/>
      <c r="AD46" s="370" t="s">
        <v>29</v>
      </c>
      <c r="AE46" s="370"/>
      <c r="AF46" s="370"/>
      <c r="AG46" s="370"/>
      <c r="AH46" s="370"/>
      <c r="AI46" s="370"/>
      <c r="AJ46" s="370"/>
      <c r="AK46" s="370"/>
      <c r="AL46" s="370">
        <f t="shared" si="0"/>
        <v>0.23417499999999999</v>
      </c>
      <c r="AM46" s="370">
        <f t="shared" si="1"/>
        <v>2022</v>
      </c>
      <c r="AN46" s="370">
        <f t="shared" si="2"/>
        <v>3</v>
      </c>
      <c r="AO46" s="370">
        <f t="shared" si="3"/>
        <v>13</v>
      </c>
    </row>
    <row r="47" spans="1:41" hidden="1">
      <c r="A47" s="370">
        <v>391700313</v>
      </c>
      <c r="B47" s="370"/>
      <c r="C47" s="370" t="s">
        <v>1262</v>
      </c>
      <c r="D47" s="370" t="s">
        <v>970</v>
      </c>
      <c r="E47" s="370"/>
      <c r="F47" s="370" t="s">
        <v>42</v>
      </c>
      <c r="G47" s="438"/>
      <c r="H47" s="370" t="s">
        <v>43</v>
      </c>
      <c r="I47" s="370"/>
      <c r="J47" s="370"/>
      <c r="K47" s="370"/>
      <c r="L47" s="370" t="s">
        <v>44</v>
      </c>
      <c r="M47" s="370">
        <v>475</v>
      </c>
      <c r="N47" s="370" t="s">
        <v>57</v>
      </c>
      <c r="O47" s="370">
        <v>49304155</v>
      </c>
      <c r="P47" s="370">
        <v>0</v>
      </c>
      <c r="Q47" s="370">
        <v>203</v>
      </c>
      <c r="R47" s="370">
        <v>7</v>
      </c>
      <c r="S47" s="370"/>
      <c r="T47" s="370"/>
      <c r="U47" s="370"/>
      <c r="V47" s="380">
        <v>44641</v>
      </c>
      <c r="W47" s="380">
        <v>44641</v>
      </c>
      <c r="X47" s="380">
        <v>44643</v>
      </c>
      <c r="Y47" s="380">
        <v>44643</v>
      </c>
      <c r="Z47" s="370" t="s">
        <v>35</v>
      </c>
      <c r="AA47" s="370"/>
      <c r="AB47" s="370"/>
      <c r="AC47" s="370"/>
      <c r="AD47" s="370" t="s">
        <v>29</v>
      </c>
      <c r="AE47" s="370"/>
      <c r="AF47" s="370"/>
      <c r="AG47" s="370"/>
      <c r="AH47" s="370"/>
      <c r="AI47" s="370"/>
      <c r="AJ47" s="370"/>
      <c r="AK47" s="370"/>
      <c r="AL47" s="370">
        <f t="shared" si="0"/>
        <v>9.6424999999999997E-2</v>
      </c>
      <c r="AM47" s="370">
        <f t="shared" si="1"/>
        <v>2022</v>
      </c>
      <c r="AN47" s="370">
        <f t="shared" si="2"/>
        <v>3</v>
      </c>
      <c r="AO47" s="370">
        <f t="shared" si="3"/>
        <v>13</v>
      </c>
    </row>
    <row r="48" spans="1:41" hidden="1">
      <c r="A48" s="370">
        <v>391848291</v>
      </c>
      <c r="B48" s="370"/>
      <c r="C48" s="370" t="s">
        <v>1262</v>
      </c>
      <c r="D48" s="370" t="s">
        <v>970</v>
      </c>
      <c r="E48" s="370"/>
      <c r="F48" s="370" t="s">
        <v>45</v>
      </c>
      <c r="G48" s="438" t="s">
        <v>41</v>
      </c>
      <c r="H48" s="370" t="s">
        <v>46</v>
      </c>
      <c r="I48" s="370"/>
      <c r="J48" s="370"/>
      <c r="K48" s="370"/>
      <c r="L48" s="370" t="s">
        <v>47</v>
      </c>
      <c r="M48" s="370">
        <v>475</v>
      </c>
      <c r="N48" s="370" t="s">
        <v>48</v>
      </c>
      <c r="O48" s="370">
        <v>49303155</v>
      </c>
      <c r="P48" s="370">
        <v>0</v>
      </c>
      <c r="Q48" s="370">
        <v>638</v>
      </c>
      <c r="R48" s="370">
        <v>22</v>
      </c>
      <c r="S48" s="370"/>
      <c r="T48" s="370"/>
      <c r="U48" s="370"/>
      <c r="V48" s="380">
        <v>44641</v>
      </c>
      <c r="W48" s="380">
        <v>44641</v>
      </c>
      <c r="X48" s="380">
        <v>44643</v>
      </c>
      <c r="Y48" s="380">
        <v>44643</v>
      </c>
      <c r="Z48" s="370" t="s">
        <v>35</v>
      </c>
      <c r="AA48" s="370"/>
      <c r="AB48" s="370"/>
      <c r="AC48" s="370"/>
      <c r="AD48" s="370" t="s">
        <v>29</v>
      </c>
      <c r="AE48" s="370"/>
      <c r="AF48" s="370"/>
      <c r="AG48" s="370"/>
      <c r="AH48" s="370"/>
      <c r="AI48" s="370"/>
      <c r="AJ48" s="370"/>
      <c r="AK48" s="370"/>
      <c r="AL48" s="370">
        <f t="shared" si="0"/>
        <v>0.30304999999999999</v>
      </c>
      <c r="AM48" s="370">
        <f t="shared" si="1"/>
        <v>2022</v>
      </c>
      <c r="AN48" s="370">
        <f t="shared" si="2"/>
        <v>3</v>
      </c>
      <c r="AO48" s="370">
        <f t="shared" si="3"/>
        <v>13</v>
      </c>
    </row>
    <row r="49" spans="1:41" hidden="1">
      <c r="A49" s="370">
        <v>391855650</v>
      </c>
      <c r="B49" s="370"/>
      <c r="C49" s="370" t="s">
        <v>1262</v>
      </c>
      <c r="D49" s="370" t="s">
        <v>970</v>
      </c>
      <c r="E49" s="370"/>
      <c r="F49" s="370" t="s">
        <v>45</v>
      </c>
      <c r="G49" s="438" t="s">
        <v>41</v>
      </c>
      <c r="H49" s="370" t="s">
        <v>46</v>
      </c>
      <c r="I49" s="370"/>
      <c r="J49" s="370"/>
      <c r="K49" s="370"/>
      <c r="L49" s="370" t="s">
        <v>47</v>
      </c>
      <c r="M49" s="370">
        <v>475</v>
      </c>
      <c r="N49" s="370" t="s">
        <v>48</v>
      </c>
      <c r="O49" s="370">
        <v>49303155</v>
      </c>
      <c r="P49" s="370">
        <v>0</v>
      </c>
      <c r="Q49" s="370">
        <v>638</v>
      </c>
      <c r="R49" s="370">
        <v>22</v>
      </c>
      <c r="S49" s="370"/>
      <c r="T49" s="370"/>
      <c r="U49" s="370"/>
      <c r="V49" s="380">
        <v>44641</v>
      </c>
      <c r="W49" s="380">
        <v>44641</v>
      </c>
      <c r="X49" s="380">
        <v>44643</v>
      </c>
      <c r="Y49" s="380">
        <v>44643</v>
      </c>
      <c r="Z49" s="370" t="s">
        <v>35</v>
      </c>
      <c r="AA49" s="370"/>
      <c r="AB49" s="370"/>
      <c r="AC49" s="370"/>
      <c r="AD49" s="370" t="s">
        <v>29</v>
      </c>
      <c r="AE49" s="370"/>
      <c r="AF49" s="370"/>
      <c r="AG49" s="370"/>
      <c r="AH49" s="370"/>
      <c r="AI49" s="370"/>
      <c r="AJ49" s="370"/>
      <c r="AK49" s="370"/>
      <c r="AL49" s="370">
        <f t="shared" si="0"/>
        <v>0.30304999999999999</v>
      </c>
      <c r="AM49" s="370">
        <f t="shared" si="1"/>
        <v>2022</v>
      </c>
      <c r="AN49" s="370">
        <f t="shared" si="2"/>
        <v>3</v>
      </c>
      <c r="AO49" s="370">
        <f t="shared" si="3"/>
        <v>13</v>
      </c>
    </row>
    <row r="50" spans="1:41" hidden="1">
      <c r="A50" s="370">
        <v>391698640</v>
      </c>
      <c r="B50" s="370"/>
      <c r="C50" s="370" t="s">
        <v>1262</v>
      </c>
      <c r="D50" s="370" t="s">
        <v>970</v>
      </c>
      <c r="E50" s="370"/>
      <c r="F50" s="370" t="s">
        <v>42</v>
      </c>
      <c r="G50" s="438" t="s">
        <v>41</v>
      </c>
      <c r="H50" s="370" t="s">
        <v>43</v>
      </c>
      <c r="I50" s="370"/>
      <c r="J50" s="370"/>
      <c r="K50" s="370"/>
      <c r="L50" s="370" t="s">
        <v>44</v>
      </c>
      <c r="M50" s="370">
        <v>475</v>
      </c>
      <c r="N50" s="370" t="s">
        <v>34</v>
      </c>
      <c r="O50" s="370">
        <v>49304155</v>
      </c>
      <c r="P50" s="370">
        <v>0</v>
      </c>
      <c r="Q50" s="370">
        <v>580</v>
      </c>
      <c r="R50" s="370">
        <v>20</v>
      </c>
      <c r="S50" s="370"/>
      <c r="T50" s="370"/>
      <c r="U50" s="370"/>
      <c r="V50" s="380">
        <v>44641</v>
      </c>
      <c r="W50" s="380">
        <v>44641</v>
      </c>
      <c r="X50" s="380">
        <v>44650</v>
      </c>
      <c r="Y50" s="380">
        <v>44650</v>
      </c>
      <c r="Z50" s="370" t="s">
        <v>35</v>
      </c>
      <c r="AA50" s="370"/>
      <c r="AB50" s="370"/>
      <c r="AC50" s="370"/>
      <c r="AD50" s="370" t="s">
        <v>29</v>
      </c>
      <c r="AE50" s="370"/>
      <c r="AF50" s="370"/>
      <c r="AG50" s="370"/>
      <c r="AH50" s="370"/>
      <c r="AI50" s="370"/>
      <c r="AJ50" s="370"/>
      <c r="AK50" s="370"/>
      <c r="AL50" s="370">
        <f t="shared" si="0"/>
        <v>0.27550000000000002</v>
      </c>
      <c r="AM50" s="370">
        <f t="shared" si="1"/>
        <v>2022</v>
      </c>
      <c r="AN50" s="370">
        <f t="shared" si="2"/>
        <v>3</v>
      </c>
      <c r="AO50" s="370">
        <f t="shared" si="3"/>
        <v>13</v>
      </c>
    </row>
    <row r="51" spans="1:41" hidden="1">
      <c r="A51" s="370">
        <v>391698640</v>
      </c>
      <c r="B51" s="370"/>
      <c r="C51" s="370" t="s">
        <v>1262</v>
      </c>
      <c r="D51" s="370" t="s">
        <v>970</v>
      </c>
      <c r="E51" s="370"/>
      <c r="F51" s="370" t="s">
        <v>42</v>
      </c>
      <c r="G51" s="438" t="s">
        <v>41</v>
      </c>
      <c r="H51" s="370" t="s">
        <v>43</v>
      </c>
      <c r="I51" s="370"/>
      <c r="J51" s="370"/>
      <c r="K51" s="370"/>
      <c r="L51" s="370" t="s">
        <v>44</v>
      </c>
      <c r="M51" s="370">
        <v>475</v>
      </c>
      <c r="N51" s="370" t="s">
        <v>34</v>
      </c>
      <c r="O51" s="370">
        <v>49302155</v>
      </c>
      <c r="P51" s="370">
        <v>0</v>
      </c>
      <c r="Q51" s="370">
        <v>116</v>
      </c>
      <c r="R51" s="370">
        <v>4</v>
      </c>
      <c r="S51" s="370"/>
      <c r="T51" s="370"/>
      <c r="U51" s="370"/>
      <c r="V51" s="380">
        <v>44641</v>
      </c>
      <c r="W51" s="380">
        <v>44641</v>
      </c>
      <c r="X51" s="380">
        <v>44650</v>
      </c>
      <c r="Y51" s="380">
        <v>44650</v>
      </c>
      <c r="Z51" s="370" t="s">
        <v>35</v>
      </c>
      <c r="AA51" s="370"/>
      <c r="AB51" s="370"/>
      <c r="AC51" s="370"/>
      <c r="AD51" s="370" t="s">
        <v>29</v>
      </c>
      <c r="AE51" s="370"/>
      <c r="AF51" s="370"/>
      <c r="AG51" s="370"/>
      <c r="AH51" s="370"/>
      <c r="AI51" s="370"/>
      <c r="AJ51" s="370"/>
      <c r="AK51" s="370"/>
      <c r="AL51" s="370">
        <f t="shared" si="0"/>
        <v>5.5100000000000003E-2</v>
      </c>
      <c r="AM51" s="370">
        <f t="shared" si="1"/>
        <v>2022</v>
      </c>
      <c r="AN51" s="370">
        <f t="shared" si="2"/>
        <v>3</v>
      </c>
      <c r="AO51" s="370">
        <f t="shared" si="3"/>
        <v>13</v>
      </c>
    </row>
    <row r="52" spans="1:41" hidden="1">
      <c r="A52" s="370">
        <v>392306439</v>
      </c>
      <c r="B52" s="370"/>
      <c r="C52" s="370" t="s">
        <v>1262</v>
      </c>
      <c r="D52" s="370" t="s">
        <v>970</v>
      </c>
      <c r="E52" s="370"/>
      <c r="F52" s="370" t="s">
        <v>53</v>
      </c>
      <c r="G52" s="370" t="s">
        <v>41</v>
      </c>
      <c r="H52" s="370" t="s">
        <v>54</v>
      </c>
      <c r="I52" s="370"/>
      <c r="J52" s="370"/>
      <c r="K52" s="370"/>
      <c r="L52" s="370" t="s">
        <v>55</v>
      </c>
      <c r="M52" s="370">
        <v>480</v>
      </c>
      <c r="N52" s="370" t="s">
        <v>52</v>
      </c>
      <c r="O52" s="370">
        <v>49303156</v>
      </c>
      <c r="P52" s="370">
        <v>0</v>
      </c>
      <c r="Q52" s="370">
        <v>580</v>
      </c>
      <c r="R52" s="370">
        <v>20</v>
      </c>
      <c r="S52" s="370"/>
      <c r="T52" s="370"/>
      <c r="U52" s="370"/>
      <c r="V52" s="380">
        <v>44641</v>
      </c>
      <c r="W52" s="380">
        <v>44641</v>
      </c>
      <c r="X52" s="380">
        <v>44642</v>
      </c>
      <c r="Y52" s="380">
        <v>44642</v>
      </c>
      <c r="Z52" s="370" t="s">
        <v>35</v>
      </c>
      <c r="AA52" s="370"/>
      <c r="AB52" s="370"/>
      <c r="AC52" s="370"/>
      <c r="AD52" s="370" t="s">
        <v>29</v>
      </c>
      <c r="AE52" s="370"/>
      <c r="AF52" s="370"/>
      <c r="AG52" s="370"/>
      <c r="AH52" s="370"/>
      <c r="AI52" s="370"/>
      <c r="AJ52" s="370"/>
      <c r="AK52" s="370"/>
      <c r="AL52" s="370">
        <f t="shared" si="0"/>
        <v>0.27839999999999998</v>
      </c>
      <c r="AM52" s="370">
        <f t="shared" si="1"/>
        <v>2022</v>
      </c>
      <c r="AN52" s="370">
        <f t="shared" si="2"/>
        <v>3</v>
      </c>
      <c r="AO52" s="370">
        <f t="shared" si="3"/>
        <v>13</v>
      </c>
    </row>
    <row r="53" spans="1:41" hidden="1">
      <c r="A53" s="370">
        <v>392306535</v>
      </c>
      <c r="B53" s="370"/>
      <c r="C53" s="370" t="s">
        <v>1262</v>
      </c>
      <c r="D53" s="370" t="s">
        <v>970</v>
      </c>
      <c r="E53" s="370"/>
      <c r="F53" s="370" t="s">
        <v>53</v>
      </c>
      <c r="G53" s="370" t="s">
        <v>41</v>
      </c>
      <c r="H53" s="370" t="s">
        <v>54</v>
      </c>
      <c r="I53" s="370"/>
      <c r="J53" s="370"/>
      <c r="K53" s="370"/>
      <c r="L53" s="370" t="s">
        <v>55</v>
      </c>
      <c r="M53" s="370">
        <v>480</v>
      </c>
      <c r="N53" s="370" t="s">
        <v>52</v>
      </c>
      <c r="O53" s="370">
        <v>49303156</v>
      </c>
      <c r="P53" s="370">
        <v>0</v>
      </c>
      <c r="Q53" s="370">
        <v>580</v>
      </c>
      <c r="R53" s="370">
        <v>20</v>
      </c>
      <c r="S53" s="370"/>
      <c r="T53" s="370"/>
      <c r="U53" s="370"/>
      <c r="V53" s="380">
        <v>44641</v>
      </c>
      <c r="W53" s="380">
        <v>44641</v>
      </c>
      <c r="X53" s="380">
        <v>44642</v>
      </c>
      <c r="Y53" s="380">
        <v>44642</v>
      </c>
      <c r="Z53" s="370" t="s">
        <v>35</v>
      </c>
      <c r="AA53" s="370"/>
      <c r="AB53" s="370"/>
      <c r="AC53" s="370"/>
      <c r="AD53" s="370" t="s">
        <v>29</v>
      </c>
      <c r="AE53" s="370"/>
      <c r="AF53" s="370"/>
      <c r="AG53" s="370"/>
      <c r="AH53" s="370"/>
      <c r="AI53" s="370"/>
      <c r="AJ53" s="370"/>
      <c r="AK53" s="370"/>
      <c r="AL53" s="370">
        <f t="shared" si="0"/>
        <v>0.27839999999999998</v>
      </c>
      <c r="AM53" s="370">
        <f t="shared" si="1"/>
        <v>2022</v>
      </c>
      <c r="AN53" s="370">
        <f t="shared" si="2"/>
        <v>3</v>
      </c>
      <c r="AO53" s="370">
        <f t="shared" si="3"/>
        <v>13</v>
      </c>
    </row>
    <row r="54" spans="1:41" hidden="1">
      <c r="A54" s="370">
        <v>392306538</v>
      </c>
      <c r="B54" s="370"/>
      <c r="C54" s="370" t="s">
        <v>1262</v>
      </c>
      <c r="D54" s="370" t="s">
        <v>970</v>
      </c>
      <c r="E54" s="370"/>
      <c r="F54" s="370" t="s">
        <v>53</v>
      </c>
      <c r="G54" s="370" t="s">
        <v>41</v>
      </c>
      <c r="H54" s="370" t="s">
        <v>54</v>
      </c>
      <c r="I54" s="370"/>
      <c r="J54" s="370"/>
      <c r="K54" s="370"/>
      <c r="L54" s="370" t="s">
        <v>55</v>
      </c>
      <c r="M54" s="370">
        <v>480</v>
      </c>
      <c r="N54" s="370" t="s">
        <v>52</v>
      </c>
      <c r="O54" s="370">
        <v>49303156</v>
      </c>
      <c r="P54" s="370">
        <v>0</v>
      </c>
      <c r="Q54" s="370">
        <v>580</v>
      </c>
      <c r="R54" s="370">
        <v>20</v>
      </c>
      <c r="S54" s="370"/>
      <c r="T54" s="370"/>
      <c r="U54" s="370"/>
      <c r="V54" s="380">
        <v>44641</v>
      </c>
      <c r="W54" s="380">
        <v>44641</v>
      </c>
      <c r="X54" s="380">
        <v>44642</v>
      </c>
      <c r="Y54" s="380">
        <v>44642</v>
      </c>
      <c r="Z54" s="370" t="s">
        <v>35</v>
      </c>
      <c r="AA54" s="370"/>
      <c r="AB54" s="370"/>
      <c r="AC54" s="370"/>
      <c r="AD54" s="370" t="s">
        <v>29</v>
      </c>
      <c r="AE54" s="370"/>
      <c r="AF54" s="370"/>
      <c r="AG54" s="370"/>
      <c r="AH54" s="370"/>
      <c r="AI54" s="370"/>
      <c r="AJ54" s="370"/>
      <c r="AK54" s="370"/>
      <c r="AL54" s="370">
        <f t="shared" si="0"/>
        <v>0.27839999999999998</v>
      </c>
      <c r="AM54" s="370">
        <f t="shared" si="1"/>
        <v>2022</v>
      </c>
      <c r="AN54" s="370">
        <f t="shared" si="2"/>
        <v>3</v>
      </c>
      <c r="AO54" s="370">
        <f t="shared" si="3"/>
        <v>13</v>
      </c>
    </row>
    <row r="55" spans="1:41" hidden="1">
      <c r="A55" s="370">
        <v>392464453</v>
      </c>
      <c r="B55" s="370"/>
      <c r="C55" s="370" t="s">
        <v>1262</v>
      </c>
      <c r="D55" s="370" t="s">
        <v>970</v>
      </c>
      <c r="E55" s="370"/>
      <c r="F55" s="370" t="s">
        <v>49</v>
      </c>
      <c r="G55" s="370" t="s">
        <v>37</v>
      </c>
      <c r="H55" s="370" t="s">
        <v>58</v>
      </c>
      <c r="I55" s="370"/>
      <c r="J55" s="370"/>
      <c r="K55" s="370"/>
      <c r="L55" s="370" t="s">
        <v>59</v>
      </c>
      <c r="M55" s="370">
        <v>360</v>
      </c>
      <c r="N55" s="370" t="s">
        <v>60</v>
      </c>
      <c r="O55" s="370">
        <v>49201132</v>
      </c>
      <c r="P55" s="370">
        <v>0</v>
      </c>
      <c r="Q55" s="370">
        <v>832</v>
      </c>
      <c r="R55" s="370">
        <v>26</v>
      </c>
      <c r="S55" s="370"/>
      <c r="T55" s="370"/>
      <c r="U55" s="370"/>
      <c r="V55" s="380">
        <v>44642</v>
      </c>
      <c r="W55" s="380">
        <v>44642</v>
      </c>
      <c r="X55" s="380">
        <v>44643</v>
      </c>
      <c r="Y55" s="380">
        <v>44643</v>
      </c>
      <c r="Z55" s="370" t="s">
        <v>35</v>
      </c>
      <c r="AA55" s="370"/>
      <c r="AB55" s="370"/>
      <c r="AC55" s="370"/>
      <c r="AD55" s="370" t="s">
        <v>29</v>
      </c>
      <c r="AE55" s="370"/>
      <c r="AF55" s="370"/>
      <c r="AG55" s="370"/>
      <c r="AH55" s="370"/>
      <c r="AI55" s="370"/>
      <c r="AJ55" s="370"/>
      <c r="AK55" s="370"/>
      <c r="AL55" s="370">
        <f t="shared" si="0"/>
        <v>0.29952000000000001</v>
      </c>
      <c r="AM55" s="370">
        <f t="shared" si="1"/>
        <v>2022</v>
      </c>
      <c r="AN55" s="370">
        <f t="shared" si="2"/>
        <v>3</v>
      </c>
      <c r="AO55" s="370">
        <f t="shared" si="3"/>
        <v>13</v>
      </c>
    </row>
    <row r="56" spans="1:41" hidden="1">
      <c r="A56" s="370">
        <v>392306561</v>
      </c>
      <c r="B56" s="370"/>
      <c r="C56" s="370" t="s">
        <v>1262</v>
      </c>
      <c r="D56" s="370" t="s">
        <v>970</v>
      </c>
      <c r="E56" s="370"/>
      <c r="F56" s="370" t="s">
        <v>53</v>
      </c>
      <c r="G56" s="370" t="s">
        <v>41</v>
      </c>
      <c r="H56" s="370" t="s">
        <v>54</v>
      </c>
      <c r="I56" s="370"/>
      <c r="J56" s="370"/>
      <c r="K56" s="370"/>
      <c r="L56" s="370" t="s">
        <v>55</v>
      </c>
      <c r="M56" s="370">
        <v>480</v>
      </c>
      <c r="N56" s="370" t="s">
        <v>52</v>
      </c>
      <c r="O56" s="370">
        <v>49303156</v>
      </c>
      <c r="P56" s="370">
        <v>0</v>
      </c>
      <c r="Q56" s="370">
        <v>580</v>
      </c>
      <c r="R56" s="370">
        <v>20</v>
      </c>
      <c r="S56" s="370"/>
      <c r="T56" s="370"/>
      <c r="U56" s="370"/>
      <c r="V56" s="380">
        <v>44642</v>
      </c>
      <c r="W56" s="380">
        <v>44642</v>
      </c>
      <c r="X56" s="380">
        <v>44643</v>
      </c>
      <c r="Y56" s="380">
        <v>44643</v>
      </c>
      <c r="Z56" s="370" t="s">
        <v>35</v>
      </c>
      <c r="AA56" s="370"/>
      <c r="AB56" s="370"/>
      <c r="AC56" s="370"/>
      <c r="AD56" s="370" t="s">
        <v>29</v>
      </c>
      <c r="AE56" s="370"/>
      <c r="AF56" s="370"/>
      <c r="AG56" s="370"/>
      <c r="AH56" s="370"/>
      <c r="AI56" s="370"/>
      <c r="AJ56" s="370"/>
      <c r="AK56" s="370"/>
      <c r="AL56" s="370">
        <f t="shared" si="0"/>
        <v>0.27839999999999998</v>
      </c>
      <c r="AM56" s="370">
        <f t="shared" si="1"/>
        <v>2022</v>
      </c>
      <c r="AN56" s="370">
        <f t="shared" si="2"/>
        <v>3</v>
      </c>
      <c r="AO56" s="370">
        <f t="shared" si="3"/>
        <v>13</v>
      </c>
    </row>
    <row r="57" spans="1:41" hidden="1">
      <c r="A57" s="370">
        <v>392306480</v>
      </c>
      <c r="B57" s="370"/>
      <c r="C57" s="370" t="s">
        <v>1262</v>
      </c>
      <c r="D57" s="370" t="s">
        <v>970</v>
      </c>
      <c r="E57" s="370"/>
      <c r="F57" s="370" t="s">
        <v>53</v>
      </c>
      <c r="G57" s="370" t="s">
        <v>41</v>
      </c>
      <c r="H57" s="370" t="s">
        <v>54</v>
      </c>
      <c r="I57" s="370"/>
      <c r="J57" s="370"/>
      <c r="K57" s="370"/>
      <c r="L57" s="370" t="s">
        <v>55</v>
      </c>
      <c r="M57" s="370">
        <v>480</v>
      </c>
      <c r="N57" s="370" t="s">
        <v>52</v>
      </c>
      <c r="O57" s="370">
        <v>49303156</v>
      </c>
      <c r="P57" s="370">
        <v>0</v>
      </c>
      <c r="Q57" s="370">
        <v>580</v>
      </c>
      <c r="R57" s="370">
        <v>20</v>
      </c>
      <c r="S57" s="370"/>
      <c r="T57" s="370"/>
      <c r="U57" s="370"/>
      <c r="V57" s="380">
        <v>44642</v>
      </c>
      <c r="W57" s="380">
        <v>44642</v>
      </c>
      <c r="X57" s="380">
        <v>44643</v>
      </c>
      <c r="Y57" s="380">
        <v>44643</v>
      </c>
      <c r="Z57" s="370" t="s">
        <v>35</v>
      </c>
      <c r="AA57" s="370"/>
      <c r="AB57" s="370"/>
      <c r="AC57" s="370"/>
      <c r="AD57" s="370" t="s">
        <v>29</v>
      </c>
      <c r="AE57" s="370"/>
      <c r="AF57" s="370"/>
      <c r="AG57" s="370"/>
      <c r="AH57" s="370"/>
      <c r="AI57" s="370"/>
      <c r="AJ57" s="370"/>
      <c r="AK57" s="370"/>
      <c r="AL57" s="370">
        <f t="shared" si="0"/>
        <v>0.27839999999999998</v>
      </c>
      <c r="AM57" s="370">
        <f t="shared" si="1"/>
        <v>2022</v>
      </c>
      <c r="AN57" s="370">
        <f t="shared" si="2"/>
        <v>3</v>
      </c>
      <c r="AO57" s="370">
        <f t="shared" si="3"/>
        <v>13</v>
      </c>
    </row>
    <row r="58" spans="1:41" hidden="1">
      <c r="A58" s="370">
        <v>391700898</v>
      </c>
      <c r="B58" s="370"/>
      <c r="C58" s="370" t="s">
        <v>1262</v>
      </c>
      <c r="D58" s="370" t="s">
        <v>970</v>
      </c>
      <c r="E58" s="370"/>
      <c r="F58" s="370" t="s">
        <v>42</v>
      </c>
      <c r="G58" s="438" t="s">
        <v>41</v>
      </c>
      <c r="H58" s="370" t="s">
        <v>43</v>
      </c>
      <c r="I58" s="370"/>
      <c r="J58" s="370"/>
      <c r="K58" s="370"/>
      <c r="L58" s="370" t="s">
        <v>44</v>
      </c>
      <c r="M58" s="370">
        <v>475</v>
      </c>
      <c r="N58" s="370" t="s">
        <v>34</v>
      </c>
      <c r="O58" s="370">
        <v>49302155</v>
      </c>
      <c r="P58" s="370">
        <v>0</v>
      </c>
      <c r="Q58" s="370">
        <v>406</v>
      </c>
      <c r="R58" s="370">
        <v>14</v>
      </c>
      <c r="S58" s="370"/>
      <c r="T58" s="370"/>
      <c r="U58" s="370"/>
      <c r="V58" s="380">
        <v>44642</v>
      </c>
      <c r="W58" s="380">
        <v>44642</v>
      </c>
      <c r="X58" s="380">
        <v>44643</v>
      </c>
      <c r="Y58" s="380">
        <v>44643</v>
      </c>
      <c r="Z58" s="370" t="s">
        <v>35</v>
      </c>
      <c r="AA58" s="370"/>
      <c r="AB58" s="370"/>
      <c r="AC58" s="370"/>
      <c r="AD58" s="370" t="s">
        <v>29</v>
      </c>
      <c r="AE58" s="370"/>
      <c r="AF58" s="370"/>
      <c r="AG58" s="370"/>
      <c r="AH58" s="370"/>
      <c r="AI58" s="370"/>
      <c r="AJ58" s="370"/>
      <c r="AK58" s="370"/>
      <c r="AL58" s="370">
        <f t="shared" si="0"/>
        <v>0.19284999999999999</v>
      </c>
      <c r="AM58" s="370">
        <f t="shared" si="1"/>
        <v>2022</v>
      </c>
      <c r="AN58" s="370">
        <f t="shared" si="2"/>
        <v>3</v>
      </c>
      <c r="AO58" s="370">
        <f t="shared" si="3"/>
        <v>13</v>
      </c>
    </row>
    <row r="59" spans="1:41" hidden="1">
      <c r="A59" s="370">
        <v>391701113</v>
      </c>
      <c r="B59" s="370"/>
      <c r="C59" s="370" t="s">
        <v>1262</v>
      </c>
      <c r="D59" s="370" t="s">
        <v>970</v>
      </c>
      <c r="E59" s="370"/>
      <c r="F59" s="370" t="s">
        <v>42</v>
      </c>
      <c r="G59" s="438" t="s">
        <v>41</v>
      </c>
      <c r="H59" s="370" t="s">
        <v>43</v>
      </c>
      <c r="I59" s="370"/>
      <c r="J59" s="370"/>
      <c r="K59" s="370"/>
      <c r="L59" s="370" t="s">
        <v>44</v>
      </c>
      <c r="M59" s="370">
        <v>475</v>
      </c>
      <c r="N59" s="370" t="s">
        <v>57</v>
      </c>
      <c r="O59" s="370">
        <v>49302155</v>
      </c>
      <c r="P59" s="370">
        <v>0</v>
      </c>
      <c r="Q59" s="370">
        <v>696</v>
      </c>
      <c r="R59" s="370">
        <v>24</v>
      </c>
      <c r="S59" s="370"/>
      <c r="T59" s="370"/>
      <c r="U59" s="370"/>
      <c r="V59" s="380">
        <v>44642</v>
      </c>
      <c r="W59" s="380">
        <v>44642</v>
      </c>
      <c r="X59" s="380">
        <v>44643</v>
      </c>
      <c r="Y59" s="380">
        <v>44643</v>
      </c>
      <c r="Z59" s="370" t="s">
        <v>35</v>
      </c>
      <c r="AA59" s="370"/>
      <c r="AB59" s="370"/>
      <c r="AC59" s="370"/>
      <c r="AD59" s="370" t="s">
        <v>29</v>
      </c>
      <c r="AE59" s="370"/>
      <c r="AF59" s="370"/>
      <c r="AG59" s="370"/>
      <c r="AH59" s="370"/>
      <c r="AI59" s="370"/>
      <c r="AJ59" s="370"/>
      <c r="AK59" s="370"/>
      <c r="AL59" s="370">
        <f t="shared" si="0"/>
        <v>0.3306</v>
      </c>
      <c r="AM59" s="370">
        <f t="shared" si="1"/>
        <v>2022</v>
      </c>
      <c r="AN59" s="370">
        <f t="shared" si="2"/>
        <v>3</v>
      </c>
      <c r="AO59" s="370">
        <f t="shared" si="3"/>
        <v>13</v>
      </c>
    </row>
    <row r="60" spans="1:41" hidden="1">
      <c r="A60" s="370">
        <v>391899416</v>
      </c>
      <c r="B60" s="370"/>
      <c r="C60" s="370" t="s">
        <v>1262</v>
      </c>
      <c r="D60" s="370" t="s">
        <v>970</v>
      </c>
      <c r="E60" s="370"/>
      <c r="F60" s="370" t="s">
        <v>45</v>
      </c>
      <c r="G60" s="438" t="s">
        <v>41</v>
      </c>
      <c r="H60" s="370" t="s">
        <v>46</v>
      </c>
      <c r="I60" s="370"/>
      <c r="J60" s="370"/>
      <c r="K60" s="370"/>
      <c r="L60" s="370" t="s">
        <v>47</v>
      </c>
      <c r="M60" s="370">
        <v>475</v>
      </c>
      <c r="N60" s="370" t="s">
        <v>48</v>
      </c>
      <c r="O60" s="370">
        <v>49303155</v>
      </c>
      <c r="P60" s="370">
        <v>0</v>
      </c>
      <c r="Q60" s="370">
        <v>638</v>
      </c>
      <c r="R60" s="370">
        <v>22</v>
      </c>
      <c r="S60" s="370"/>
      <c r="T60" s="370"/>
      <c r="U60" s="370"/>
      <c r="V60" s="380">
        <v>44642</v>
      </c>
      <c r="W60" s="380">
        <v>44642</v>
      </c>
      <c r="X60" s="380">
        <v>44644</v>
      </c>
      <c r="Y60" s="380">
        <v>44644</v>
      </c>
      <c r="Z60" s="370" t="s">
        <v>35</v>
      </c>
      <c r="AA60" s="370"/>
      <c r="AB60" s="370"/>
      <c r="AC60" s="370"/>
      <c r="AD60" s="370" t="s">
        <v>29</v>
      </c>
      <c r="AE60" s="370"/>
      <c r="AF60" s="370"/>
      <c r="AG60" s="370"/>
      <c r="AH60" s="370"/>
      <c r="AI60" s="370"/>
      <c r="AJ60" s="370"/>
      <c r="AK60" s="370"/>
      <c r="AL60" s="370">
        <f t="shared" si="0"/>
        <v>0.30304999999999999</v>
      </c>
      <c r="AM60" s="370">
        <f t="shared" si="1"/>
        <v>2022</v>
      </c>
      <c r="AN60" s="370">
        <f t="shared" si="2"/>
        <v>3</v>
      </c>
      <c r="AO60" s="370">
        <f t="shared" si="3"/>
        <v>13</v>
      </c>
    </row>
    <row r="61" spans="1:41" hidden="1">
      <c r="A61" s="370">
        <v>391900336</v>
      </c>
      <c r="B61" s="370"/>
      <c r="C61" s="370" t="s">
        <v>1262</v>
      </c>
      <c r="D61" s="370" t="s">
        <v>970</v>
      </c>
      <c r="E61" s="370"/>
      <c r="F61" s="370" t="s">
        <v>45</v>
      </c>
      <c r="G61" s="438" t="s">
        <v>41</v>
      </c>
      <c r="H61" s="370" t="s">
        <v>46</v>
      </c>
      <c r="I61" s="370"/>
      <c r="J61" s="370"/>
      <c r="K61" s="370"/>
      <c r="L61" s="370" t="s">
        <v>47</v>
      </c>
      <c r="M61" s="370">
        <v>475</v>
      </c>
      <c r="N61" s="370" t="s">
        <v>48</v>
      </c>
      <c r="O61" s="370">
        <v>49303155</v>
      </c>
      <c r="P61" s="370">
        <v>0</v>
      </c>
      <c r="Q61" s="370">
        <v>638</v>
      </c>
      <c r="R61" s="370">
        <v>22</v>
      </c>
      <c r="S61" s="370"/>
      <c r="T61" s="370"/>
      <c r="U61" s="370"/>
      <c r="V61" s="380">
        <v>44642</v>
      </c>
      <c r="W61" s="380">
        <v>44642</v>
      </c>
      <c r="X61" s="380">
        <v>44644</v>
      </c>
      <c r="Y61" s="380">
        <v>44644</v>
      </c>
      <c r="Z61" s="370" t="s">
        <v>35</v>
      </c>
      <c r="AA61" s="370"/>
      <c r="AB61" s="370"/>
      <c r="AC61" s="370"/>
      <c r="AD61" s="370" t="s">
        <v>29</v>
      </c>
      <c r="AE61" s="370"/>
      <c r="AF61" s="370"/>
      <c r="AG61" s="370"/>
      <c r="AH61" s="370"/>
      <c r="AI61" s="370"/>
      <c r="AJ61" s="370"/>
      <c r="AK61" s="370"/>
      <c r="AL61" s="370">
        <f t="shared" si="0"/>
        <v>0.30304999999999999</v>
      </c>
      <c r="AM61" s="370">
        <f t="shared" si="1"/>
        <v>2022</v>
      </c>
      <c r="AN61" s="370">
        <f t="shared" si="2"/>
        <v>3</v>
      </c>
      <c r="AO61" s="370">
        <f t="shared" si="3"/>
        <v>13</v>
      </c>
    </row>
    <row r="62" spans="1:41" hidden="1">
      <c r="A62" s="370">
        <v>391900470</v>
      </c>
      <c r="B62" s="370"/>
      <c r="C62" s="370" t="s">
        <v>1262</v>
      </c>
      <c r="D62" s="370" t="s">
        <v>970</v>
      </c>
      <c r="E62" s="370"/>
      <c r="F62" s="370" t="s">
        <v>45</v>
      </c>
      <c r="G62" s="438" t="s">
        <v>41</v>
      </c>
      <c r="H62" s="370" t="s">
        <v>46</v>
      </c>
      <c r="I62" s="370"/>
      <c r="J62" s="370"/>
      <c r="K62" s="370"/>
      <c r="L62" s="370" t="s">
        <v>47</v>
      </c>
      <c r="M62" s="370">
        <v>475</v>
      </c>
      <c r="N62" s="370" t="s">
        <v>48</v>
      </c>
      <c r="O62" s="370">
        <v>49303155</v>
      </c>
      <c r="P62" s="370">
        <v>0</v>
      </c>
      <c r="Q62" s="370">
        <v>638</v>
      </c>
      <c r="R62" s="370">
        <v>22</v>
      </c>
      <c r="S62" s="370"/>
      <c r="T62" s="370"/>
      <c r="U62" s="370"/>
      <c r="V62" s="380">
        <v>44642</v>
      </c>
      <c r="W62" s="380">
        <v>44642</v>
      </c>
      <c r="X62" s="380">
        <v>44644</v>
      </c>
      <c r="Y62" s="380">
        <v>44644</v>
      </c>
      <c r="Z62" s="370" t="s">
        <v>35</v>
      </c>
      <c r="AA62" s="370"/>
      <c r="AB62" s="370"/>
      <c r="AC62" s="370"/>
      <c r="AD62" s="370" t="s">
        <v>29</v>
      </c>
      <c r="AE62" s="370"/>
      <c r="AF62" s="370"/>
      <c r="AG62" s="370"/>
      <c r="AH62" s="370"/>
      <c r="AI62" s="370"/>
      <c r="AJ62" s="370"/>
      <c r="AK62" s="370"/>
      <c r="AL62" s="370">
        <f t="shared" si="0"/>
        <v>0.30304999999999999</v>
      </c>
      <c r="AM62" s="370">
        <f t="shared" si="1"/>
        <v>2022</v>
      </c>
      <c r="AN62" s="370">
        <f t="shared" si="2"/>
        <v>3</v>
      </c>
      <c r="AO62" s="370">
        <f t="shared" si="3"/>
        <v>13</v>
      </c>
    </row>
    <row r="63" spans="1:41" hidden="1">
      <c r="A63" s="370">
        <v>392590376</v>
      </c>
      <c r="B63" s="370"/>
      <c r="C63" s="370" t="s">
        <v>1262</v>
      </c>
      <c r="D63" s="370" t="s">
        <v>970</v>
      </c>
      <c r="E63" s="370"/>
      <c r="F63" s="370" t="s">
        <v>61</v>
      </c>
      <c r="G63" s="370" t="s">
        <v>37</v>
      </c>
      <c r="H63" s="370" t="s">
        <v>62</v>
      </c>
      <c r="I63" s="370"/>
      <c r="J63" s="370"/>
      <c r="K63" s="370"/>
      <c r="L63" s="370">
        <v>818628</v>
      </c>
      <c r="M63" s="370">
        <v>480</v>
      </c>
      <c r="N63" s="370" t="s">
        <v>63</v>
      </c>
      <c r="O63" s="370">
        <v>49304156</v>
      </c>
      <c r="P63" s="370">
        <v>0</v>
      </c>
      <c r="Q63" s="370">
        <v>580</v>
      </c>
      <c r="R63" s="370">
        <v>20</v>
      </c>
      <c r="S63" s="370"/>
      <c r="T63" s="370"/>
      <c r="U63" s="370"/>
      <c r="V63" s="380">
        <v>44642</v>
      </c>
      <c r="W63" s="380">
        <v>44642</v>
      </c>
      <c r="X63" s="380">
        <v>44643</v>
      </c>
      <c r="Y63" s="380">
        <v>44643</v>
      </c>
      <c r="Z63" s="370" t="s">
        <v>35</v>
      </c>
      <c r="AA63" s="370"/>
      <c r="AB63" s="370"/>
      <c r="AC63" s="370"/>
      <c r="AD63" s="370" t="s">
        <v>29</v>
      </c>
      <c r="AE63" s="370"/>
      <c r="AF63" s="370"/>
      <c r="AG63" s="370"/>
      <c r="AH63" s="370"/>
      <c r="AI63" s="370"/>
      <c r="AJ63" s="370"/>
      <c r="AK63" s="370"/>
      <c r="AL63" s="370">
        <f t="shared" si="0"/>
        <v>0.27839999999999998</v>
      </c>
      <c r="AM63" s="370">
        <f t="shared" si="1"/>
        <v>2022</v>
      </c>
      <c r="AN63" s="370">
        <f t="shared" si="2"/>
        <v>3</v>
      </c>
      <c r="AO63" s="370">
        <f t="shared" si="3"/>
        <v>13</v>
      </c>
    </row>
    <row r="64" spans="1:41" hidden="1">
      <c r="A64" s="370">
        <v>392460574</v>
      </c>
      <c r="B64" s="370"/>
      <c r="C64" s="370" t="s">
        <v>1262</v>
      </c>
      <c r="D64" s="370" t="s">
        <v>970</v>
      </c>
      <c r="E64" s="370"/>
      <c r="F64" s="370" t="s">
        <v>64</v>
      </c>
      <c r="G64" s="438" t="s">
        <v>37</v>
      </c>
      <c r="H64" s="370" t="s">
        <v>65</v>
      </c>
      <c r="I64" s="370"/>
      <c r="J64" s="370"/>
      <c r="K64" s="370"/>
      <c r="L64" s="370">
        <v>177272</v>
      </c>
      <c r="M64" s="370">
        <v>480</v>
      </c>
      <c r="N64" s="370" t="s">
        <v>66</v>
      </c>
      <c r="O64" s="370">
        <v>49301156</v>
      </c>
      <c r="P64" s="370">
        <v>0</v>
      </c>
      <c r="Q64" s="370">
        <v>638</v>
      </c>
      <c r="R64" s="370">
        <f>Q64/29</f>
        <v>22</v>
      </c>
      <c r="S64" s="370"/>
      <c r="T64" s="370"/>
      <c r="U64" s="370"/>
      <c r="V64" s="380">
        <v>44642</v>
      </c>
      <c r="W64" s="380">
        <v>44642</v>
      </c>
      <c r="X64" s="380">
        <v>44644</v>
      </c>
      <c r="Y64" s="380">
        <v>44644</v>
      </c>
      <c r="Z64" s="370" t="s">
        <v>35</v>
      </c>
      <c r="AA64" s="370"/>
      <c r="AB64" s="370"/>
      <c r="AC64" s="370"/>
      <c r="AD64" s="370" t="s">
        <v>29</v>
      </c>
      <c r="AE64" s="370"/>
      <c r="AF64" s="370"/>
      <c r="AG64" s="370"/>
      <c r="AH64" s="370"/>
      <c r="AI64" s="370"/>
      <c r="AJ64" s="370"/>
      <c r="AK64" s="370"/>
      <c r="AL64" s="370">
        <f t="shared" si="0"/>
        <v>0.30624000000000001</v>
      </c>
      <c r="AM64" s="370">
        <f t="shared" si="1"/>
        <v>2022</v>
      </c>
      <c r="AN64" s="370">
        <f t="shared" si="2"/>
        <v>3</v>
      </c>
      <c r="AO64" s="370">
        <f t="shared" si="3"/>
        <v>13</v>
      </c>
    </row>
    <row r="65" spans="1:41" hidden="1">
      <c r="A65" s="370">
        <v>392591071</v>
      </c>
      <c r="B65" s="370"/>
      <c r="C65" s="370" t="s">
        <v>1262</v>
      </c>
      <c r="D65" s="370" t="s">
        <v>970</v>
      </c>
      <c r="E65" s="370"/>
      <c r="F65" s="370" t="s">
        <v>61</v>
      </c>
      <c r="G65" s="370" t="s">
        <v>37</v>
      </c>
      <c r="H65" s="370" t="s">
        <v>62</v>
      </c>
      <c r="I65" s="370"/>
      <c r="J65" s="370"/>
      <c r="K65" s="370"/>
      <c r="L65" s="370">
        <v>818628</v>
      </c>
      <c r="M65" s="370">
        <v>480</v>
      </c>
      <c r="N65" s="370" t="s">
        <v>63</v>
      </c>
      <c r="O65" s="370">
        <v>49304156</v>
      </c>
      <c r="P65" s="370">
        <v>0</v>
      </c>
      <c r="Q65" s="370">
        <v>580</v>
      </c>
      <c r="R65" s="370">
        <v>20</v>
      </c>
      <c r="S65" s="370"/>
      <c r="T65" s="370"/>
      <c r="U65" s="370"/>
      <c r="V65" s="380">
        <v>44642</v>
      </c>
      <c r="W65" s="380">
        <v>44642</v>
      </c>
      <c r="X65" s="380">
        <v>44643</v>
      </c>
      <c r="Y65" s="380">
        <v>44643</v>
      </c>
      <c r="Z65" s="370" t="s">
        <v>35</v>
      </c>
      <c r="AA65" s="370"/>
      <c r="AB65" s="370"/>
      <c r="AC65" s="370"/>
      <c r="AD65" s="370" t="s">
        <v>29</v>
      </c>
      <c r="AE65" s="370"/>
      <c r="AF65" s="370"/>
      <c r="AG65" s="370"/>
      <c r="AH65" s="370"/>
      <c r="AI65" s="370"/>
      <c r="AJ65" s="370"/>
      <c r="AK65" s="370"/>
      <c r="AL65" s="370">
        <f t="shared" si="0"/>
        <v>0.27839999999999998</v>
      </c>
      <c r="AM65" s="370">
        <f t="shared" si="1"/>
        <v>2022</v>
      </c>
      <c r="AN65" s="370">
        <f t="shared" si="2"/>
        <v>3</v>
      </c>
      <c r="AO65" s="370">
        <f t="shared" si="3"/>
        <v>13</v>
      </c>
    </row>
    <row r="66" spans="1:41" hidden="1">
      <c r="A66" s="370">
        <v>392590894</v>
      </c>
      <c r="B66" s="370"/>
      <c r="C66" s="370" t="s">
        <v>1262</v>
      </c>
      <c r="D66" s="370" t="s">
        <v>970</v>
      </c>
      <c r="E66" s="370"/>
      <c r="F66" s="370" t="s">
        <v>61</v>
      </c>
      <c r="G66" s="370" t="s">
        <v>37</v>
      </c>
      <c r="H66" s="370" t="s">
        <v>62</v>
      </c>
      <c r="I66" s="370"/>
      <c r="J66" s="370"/>
      <c r="K66" s="370"/>
      <c r="L66" s="370">
        <v>818628</v>
      </c>
      <c r="M66" s="370">
        <v>480</v>
      </c>
      <c r="N66" s="370" t="s">
        <v>63</v>
      </c>
      <c r="O66" s="370">
        <v>49304156</v>
      </c>
      <c r="P66" s="370">
        <v>0</v>
      </c>
      <c r="Q66" s="370">
        <v>580</v>
      </c>
      <c r="R66" s="370">
        <v>20</v>
      </c>
      <c r="S66" s="370"/>
      <c r="T66" s="370"/>
      <c r="U66" s="370"/>
      <c r="V66" s="380">
        <v>44642</v>
      </c>
      <c r="W66" s="380">
        <v>44642</v>
      </c>
      <c r="X66" s="380">
        <v>44643</v>
      </c>
      <c r="Y66" s="380">
        <v>44643</v>
      </c>
      <c r="Z66" s="370" t="s">
        <v>35</v>
      </c>
      <c r="AA66" s="370"/>
      <c r="AB66" s="370"/>
      <c r="AC66" s="370"/>
      <c r="AD66" s="370" t="s">
        <v>29</v>
      </c>
      <c r="AE66" s="370"/>
      <c r="AF66" s="370"/>
      <c r="AG66" s="370"/>
      <c r="AH66" s="370"/>
      <c r="AI66" s="370"/>
      <c r="AJ66" s="370"/>
      <c r="AK66" s="370"/>
      <c r="AL66" s="370">
        <f t="shared" si="0"/>
        <v>0.27839999999999998</v>
      </c>
      <c r="AM66" s="370">
        <f t="shared" si="1"/>
        <v>2022</v>
      </c>
      <c r="AN66" s="370">
        <f t="shared" si="2"/>
        <v>3</v>
      </c>
      <c r="AO66" s="370">
        <f t="shared" si="3"/>
        <v>13</v>
      </c>
    </row>
    <row r="67" spans="1:41" hidden="1">
      <c r="A67" s="370">
        <v>392461009</v>
      </c>
      <c r="B67" s="370"/>
      <c r="C67" s="370" t="s">
        <v>1262</v>
      </c>
      <c r="D67" s="370" t="s">
        <v>970</v>
      </c>
      <c r="E67" s="370"/>
      <c r="F67" s="370" t="s">
        <v>64</v>
      </c>
      <c r="G67" s="438" t="s">
        <v>37</v>
      </c>
      <c r="H67" s="370" t="s">
        <v>65</v>
      </c>
      <c r="I67" s="370"/>
      <c r="J67" s="370"/>
      <c r="K67" s="370"/>
      <c r="L67" s="370">
        <v>177272</v>
      </c>
      <c r="M67" s="370">
        <v>480</v>
      </c>
      <c r="N67" s="370" t="s">
        <v>66</v>
      </c>
      <c r="O67" s="370">
        <v>49301156</v>
      </c>
      <c r="P67" s="370">
        <v>0</v>
      </c>
      <c r="Q67" s="370">
        <v>638</v>
      </c>
      <c r="R67" s="370">
        <f>Q67/29</f>
        <v>22</v>
      </c>
      <c r="S67" s="370"/>
      <c r="T67" s="370"/>
      <c r="U67" s="370"/>
      <c r="V67" s="380">
        <v>44642</v>
      </c>
      <c r="W67" s="380">
        <v>44642</v>
      </c>
      <c r="X67" s="380">
        <v>44644</v>
      </c>
      <c r="Y67" s="380">
        <v>44644</v>
      </c>
      <c r="Z67" s="370" t="s">
        <v>35</v>
      </c>
      <c r="AA67" s="370"/>
      <c r="AB67" s="370"/>
      <c r="AC67" s="370"/>
      <c r="AD67" s="370" t="s">
        <v>29</v>
      </c>
      <c r="AE67" s="370"/>
      <c r="AF67" s="370"/>
      <c r="AG67" s="370"/>
      <c r="AH67" s="370"/>
      <c r="AI67" s="370"/>
      <c r="AJ67" s="370"/>
      <c r="AK67" s="370"/>
      <c r="AL67" s="370">
        <f t="shared" ref="AL67:AL130" si="4">(M67*Q67)/1000000</f>
        <v>0.30624000000000001</v>
      </c>
      <c r="AM67" s="370">
        <f t="shared" ref="AM67:AM130" si="5">YEAR(V67)</f>
        <v>2022</v>
      </c>
      <c r="AN67" s="370">
        <f t="shared" ref="AN67:AN130" si="6">MONTH(V67)</f>
        <v>3</v>
      </c>
      <c r="AO67" s="370">
        <f t="shared" ref="AO67:AO130" si="7">WEEKNUM(V67)</f>
        <v>13</v>
      </c>
    </row>
    <row r="68" spans="1:41" hidden="1">
      <c r="A68" s="370">
        <v>392461310</v>
      </c>
      <c r="B68" s="370"/>
      <c r="C68" s="370" t="s">
        <v>1262</v>
      </c>
      <c r="D68" s="370" t="s">
        <v>970</v>
      </c>
      <c r="E68" s="370"/>
      <c r="F68" s="370" t="s">
        <v>64</v>
      </c>
      <c r="G68" s="438" t="s">
        <v>37</v>
      </c>
      <c r="H68" s="370" t="s">
        <v>65</v>
      </c>
      <c r="I68" s="370"/>
      <c r="J68" s="370"/>
      <c r="K68" s="370"/>
      <c r="L68" s="370">
        <v>177272</v>
      </c>
      <c r="M68" s="370">
        <v>480</v>
      </c>
      <c r="N68" s="370" t="s">
        <v>66</v>
      </c>
      <c r="O68" s="370">
        <v>49301156</v>
      </c>
      <c r="P68" s="370">
        <v>0</v>
      </c>
      <c r="Q68" s="370">
        <v>638</v>
      </c>
      <c r="R68" s="370">
        <f>Q68/29</f>
        <v>22</v>
      </c>
      <c r="S68" s="370"/>
      <c r="T68" s="370"/>
      <c r="U68" s="370"/>
      <c r="V68" s="380">
        <v>44642</v>
      </c>
      <c r="W68" s="380">
        <v>44642</v>
      </c>
      <c r="X68" s="380">
        <v>44644</v>
      </c>
      <c r="Y68" s="380">
        <v>44644</v>
      </c>
      <c r="Z68" s="370" t="s">
        <v>35</v>
      </c>
      <c r="AA68" s="370"/>
      <c r="AB68" s="370"/>
      <c r="AC68" s="370"/>
      <c r="AD68" s="370" t="s">
        <v>29</v>
      </c>
      <c r="AE68" s="370"/>
      <c r="AF68" s="370"/>
      <c r="AG68" s="370"/>
      <c r="AH68" s="370"/>
      <c r="AI68" s="370"/>
      <c r="AJ68" s="370"/>
      <c r="AK68" s="370"/>
      <c r="AL68" s="370">
        <f t="shared" si="4"/>
        <v>0.30624000000000001</v>
      </c>
      <c r="AM68" s="370">
        <f t="shared" si="5"/>
        <v>2022</v>
      </c>
      <c r="AN68" s="370">
        <f t="shared" si="6"/>
        <v>3</v>
      </c>
      <c r="AO68" s="370">
        <f t="shared" si="7"/>
        <v>13</v>
      </c>
    </row>
    <row r="69" spans="1:41" hidden="1">
      <c r="A69" s="370">
        <v>392464417</v>
      </c>
      <c r="B69" s="370"/>
      <c r="C69" s="370" t="s">
        <v>1262</v>
      </c>
      <c r="D69" s="370" t="s">
        <v>970</v>
      </c>
      <c r="E69" s="370"/>
      <c r="F69" s="370" t="s">
        <v>49</v>
      </c>
      <c r="G69" s="370" t="s">
        <v>37</v>
      </c>
      <c r="H69" s="370" t="s">
        <v>58</v>
      </c>
      <c r="I69" s="370"/>
      <c r="J69" s="370"/>
      <c r="K69" s="370"/>
      <c r="L69" s="370" t="s">
        <v>59</v>
      </c>
      <c r="M69" s="370">
        <v>360</v>
      </c>
      <c r="N69" s="370" t="s">
        <v>60</v>
      </c>
      <c r="O69" s="370">
        <v>49201132</v>
      </c>
      <c r="P69" s="370">
        <v>0</v>
      </c>
      <c r="Q69" s="370">
        <v>832</v>
      </c>
      <c r="R69" s="370">
        <v>26</v>
      </c>
      <c r="S69" s="370"/>
      <c r="T69" s="370"/>
      <c r="U69" s="370"/>
      <c r="V69" s="380">
        <v>44642</v>
      </c>
      <c r="W69" s="380">
        <v>44642</v>
      </c>
      <c r="X69" s="380">
        <v>44643</v>
      </c>
      <c r="Y69" s="380">
        <v>44643</v>
      </c>
      <c r="Z69" s="370" t="s">
        <v>35</v>
      </c>
      <c r="AA69" s="370"/>
      <c r="AB69" s="370"/>
      <c r="AC69" s="370"/>
      <c r="AD69" s="370" t="s">
        <v>29</v>
      </c>
      <c r="AE69" s="370"/>
      <c r="AF69" s="370"/>
      <c r="AG69" s="370"/>
      <c r="AH69" s="370"/>
      <c r="AI69" s="370"/>
      <c r="AJ69" s="370"/>
      <c r="AK69" s="370"/>
      <c r="AL69" s="370">
        <f t="shared" si="4"/>
        <v>0.29952000000000001</v>
      </c>
      <c r="AM69" s="370">
        <f t="shared" si="5"/>
        <v>2022</v>
      </c>
      <c r="AN69" s="370">
        <f t="shared" si="6"/>
        <v>3</v>
      </c>
      <c r="AO69" s="370">
        <f t="shared" si="7"/>
        <v>13</v>
      </c>
    </row>
    <row r="70" spans="1:41" hidden="1">
      <c r="A70" s="370">
        <v>392654053</v>
      </c>
      <c r="B70" s="370"/>
      <c r="C70" s="370" t="s">
        <v>1262</v>
      </c>
      <c r="D70" s="370" t="s">
        <v>970</v>
      </c>
      <c r="E70" s="370"/>
      <c r="F70" s="370" t="s">
        <v>68</v>
      </c>
      <c r="G70" s="370" t="s">
        <v>37</v>
      </c>
      <c r="H70" s="370" t="s">
        <v>69</v>
      </c>
      <c r="I70" s="370"/>
      <c r="J70" s="370"/>
      <c r="K70" s="370"/>
      <c r="L70" s="370" t="s">
        <v>70</v>
      </c>
      <c r="M70" s="370">
        <v>475</v>
      </c>
      <c r="N70" s="370" t="s">
        <v>57</v>
      </c>
      <c r="O70" s="370">
        <v>49302155</v>
      </c>
      <c r="P70" s="370">
        <v>0</v>
      </c>
      <c r="Q70" s="370">
        <v>638</v>
      </c>
      <c r="R70" s="370">
        <v>22</v>
      </c>
      <c r="S70" s="370"/>
      <c r="T70" s="370"/>
      <c r="U70" s="370"/>
      <c r="V70" s="380">
        <v>44642</v>
      </c>
      <c r="W70" s="380">
        <v>44642</v>
      </c>
      <c r="X70" s="380">
        <v>44643</v>
      </c>
      <c r="Y70" s="380">
        <v>44643</v>
      </c>
      <c r="Z70" s="370" t="s">
        <v>35</v>
      </c>
      <c r="AA70" s="370"/>
      <c r="AB70" s="370"/>
      <c r="AC70" s="370"/>
      <c r="AD70" s="370" t="s">
        <v>29</v>
      </c>
      <c r="AE70" s="370"/>
      <c r="AF70" s="370"/>
      <c r="AG70" s="370"/>
      <c r="AH70" s="370"/>
      <c r="AI70" s="370"/>
      <c r="AJ70" s="370"/>
      <c r="AK70" s="370"/>
      <c r="AL70" s="370">
        <f t="shared" si="4"/>
        <v>0.30304999999999999</v>
      </c>
      <c r="AM70" s="370">
        <f t="shared" si="5"/>
        <v>2022</v>
      </c>
      <c r="AN70" s="370">
        <f t="shared" si="6"/>
        <v>3</v>
      </c>
      <c r="AO70" s="370">
        <f t="shared" si="7"/>
        <v>13</v>
      </c>
    </row>
    <row r="71" spans="1:41" hidden="1">
      <c r="A71" s="370">
        <v>392654176</v>
      </c>
      <c r="B71" s="370"/>
      <c r="C71" s="370" t="s">
        <v>1262</v>
      </c>
      <c r="D71" s="370" t="s">
        <v>970</v>
      </c>
      <c r="E71" s="370"/>
      <c r="F71" s="370" t="s">
        <v>68</v>
      </c>
      <c r="G71" s="370" t="s">
        <v>37</v>
      </c>
      <c r="H71" s="370" t="s">
        <v>69</v>
      </c>
      <c r="I71" s="370"/>
      <c r="J71" s="370"/>
      <c r="K71" s="370"/>
      <c r="L71" s="370" t="s">
        <v>70</v>
      </c>
      <c r="M71" s="370">
        <v>475</v>
      </c>
      <c r="N71" s="370" t="s">
        <v>57</v>
      </c>
      <c r="O71" s="370">
        <v>49302155</v>
      </c>
      <c r="P71" s="370">
        <v>0</v>
      </c>
      <c r="Q71" s="370">
        <v>638</v>
      </c>
      <c r="R71" s="370">
        <v>22</v>
      </c>
      <c r="S71" s="370"/>
      <c r="T71" s="370"/>
      <c r="U71" s="370"/>
      <c r="V71" s="380">
        <v>44642</v>
      </c>
      <c r="W71" s="380">
        <v>44642</v>
      </c>
      <c r="X71" s="380">
        <v>44643</v>
      </c>
      <c r="Y71" s="380">
        <v>44643</v>
      </c>
      <c r="Z71" s="370" t="s">
        <v>35</v>
      </c>
      <c r="AA71" s="370"/>
      <c r="AB71" s="370"/>
      <c r="AC71" s="370"/>
      <c r="AD71" s="370" t="s">
        <v>29</v>
      </c>
      <c r="AE71" s="370"/>
      <c r="AF71" s="370"/>
      <c r="AG71" s="370"/>
      <c r="AH71" s="370"/>
      <c r="AI71" s="370"/>
      <c r="AJ71" s="370"/>
      <c r="AK71" s="370"/>
      <c r="AL71" s="370">
        <f t="shared" si="4"/>
        <v>0.30304999999999999</v>
      </c>
      <c r="AM71" s="370">
        <f t="shared" si="5"/>
        <v>2022</v>
      </c>
      <c r="AN71" s="370">
        <f t="shared" si="6"/>
        <v>3</v>
      </c>
      <c r="AO71" s="370">
        <f t="shared" si="7"/>
        <v>13</v>
      </c>
    </row>
    <row r="72" spans="1:41" hidden="1">
      <c r="A72" s="370">
        <v>392461401</v>
      </c>
      <c r="B72" s="370"/>
      <c r="C72" s="370" t="s">
        <v>1262</v>
      </c>
      <c r="D72" s="370" t="s">
        <v>970</v>
      </c>
      <c r="E72" s="370"/>
      <c r="F72" s="370" t="s">
        <v>64</v>
      </c>
      <c r="G72" s="438" t="s">
        <v>37</v>
      </c>
      <c r="H72" s="370" t="s">
        <v>65</v>
      </c>
      <c r="I72" s="370"/>
      <c r="J72" s="370"/>
      <c r="K72" s="370"/>
      <c r="L72" s="370">
        <v>177272</v>
      </c>
      <c r="M72" s="370">
        <v>480</v>
      </c>
      <c r="N72" s="370" t="s">
        <v>66</v>
      </c>
      <c r="O72" s="370">
        <v>49301156</v>
      </c>
      <c r="P72" s="370">
        <v>0</v>
      </c>
      <c r="Q72" s="370">
        <v>638</v>
      </c>
      <c r="R72" s="370">
        <f>Q72/29</f>
        <v>22</v>
      </c>
      <c r="S72" s="370"/>
      <c r="T72" s="370"/>
      <c r="U72" s="370"/>
      <c r="V72" s="380">
        <v>44642</v>
      </c>
      <c r="W72" s="380">
        <v>44642</v>
      </c>
      <c r="X72" s="380">
        <v>44644</v>
      </c>
      <c r="Y72" s="380">
        <v>44644</v>
      </c>
      <c r="Z72" s="370" t="s">
        <v>35</v>
      </c>
      <c r="AA72" s="370"/>
      <c r="AB72" s="370"/>
      <c r="AC72" s="370"/>
      <c r="AD72" s="370" t="s">
        <v>29</v>
      </c>
      <c r="AE72" s="370"/>
      <c r="AF72" s="370"/>
      <c r="AG72" s="370"/>
      <c r="AH72" s="370"/>
      <c r="AI72" s="370"/>
      <c r="AJ72" s="370"/>
      <c r="AK72" s="370"/>
      <c r="AL72" s="370">
        <f t="shared" si="4"/>
        <v>0.30624000000000001</v>
      </c>
      <c r="AM72" s="370">
        <f t="shared" si="5"/>
        <v>2022</v>
      </c>
      <c r="AN72" s="370">
        <f t="shared" si="6"/>
        <v>3</v>
      </c>
      <c r="AO72" s="370">
        <f t="shared" si="7"/>
        <v>13</v>
      </c>
    </row>
    <row r="73" spans="1:41" hidden="1">
      <c r="A73" s="370">
        <v>392306516</v>
      </c>
      <c r="B73" s="370"/>
      <c r="C73" s="370" t="s">
        <v>1262</v>
      </c>
      <c r="D73" s="370" t="s">
        <v>970</v>
      </c>
      <c r="E73" s="370"/>
      <c r="F73" s="370" t="s">
        <v>53</v>
      </c>
      <c r="G73" s="370" t="s">
        <v>41</v>
      </c>
      <c r="H73" s="370" t="s">
        <v>54</v>
      </c>
      <c r="I73" s="370"/>
      <c r="J73" s="370"/>
      <c r="K73" s="370"/>
      <c r="L73" s="370" t="s">
        <v>55</v>
      </c>
      <c r="M73" s="370">
        <v>480</v>
      </c>
      <c r="N73" s="370" t="s">
        <v>52</v>
      </c>
      <c r="O73" s="370">
        <v>49303156</v>
      </c>
      <c r="P73" s="370">
        <v>0</v>
      </c>
      <c r="Q73" s="370">
        <v>580</v>
      </c>
      <c r="R73" s="370">
        <v>20</v>
      </c>
      <c r="S73" s="370"/>
      <c r="T73" s="370"/>
      <c r="U73" s="370"/>
      <c r="V73" s="380">
        <v>44642</v>
      </c>
      <c r="W73" s="380">
        <v>44642</v>
      </c>
      <c r="X73" s="380">
        <v>44642</v>
      </c>
      <c r="Y73" s="380">
        <v>44642</v>
      </c>
      <c r="Z73" s="370" t="s">
        <v>35</v>
      </c>
      <c r="AA73" s="370"/>
      <c r="AB73" s="370"/>
      <c r="AC73" s="370"/>
      <c r="AD73" s="370" t="s">
        <v>29</v>
      </c>
      <c r="AE73" s="370"/>
      <c r="AF73" s="370"/>
      <c r="AG73" s="370"/>
      <c r="AH73" s="370"/>
      <c r="AI73" s="370"/>
      <c r="AJ73" s="370"/>
      <c r="AK73" s="370"/>
      <c r="AL73" s="370">
        <f t="shared" si="4"/>
        <v>0.27839999999999998</v>
      </c>
      <c r="AM73" s="370">
        <f t="shared" si="5"/>
        <v>2022</v>
      </c>
      <c r="AN73" s="370">
        <f t="shared" si="6"/>
        <v>3</v>
      </c>
      <c r="AO73" s="370">
        <f t="shared" si="7"/>
        <v>13</v>
      </c>
    </row>
    <row r="74" spans="1:41" hidden="1">
      <c r="A74" s="370">
        <v>391901220</v>
      </c>
      <c r="B74" s="370"/>
      <c r="C74" s="370" t="s">
        <v>1262</v>
      </c>
      <c r="D74" s="370" t="s">
        <v>970</v>
      </c>
      <c r="E74" s="370"/>
      <c r="F74" s="370" t="s">
        <v>45</v>
      </c>
      <c r="G74" s="438" t="s">
        <v>41</v>
      </c>
      <c r="H74" s="370" t="s">
        <v>46</v>
      </c>
      <c r="I74" s="370"/>
      <c r="J74" s="370"/>
      <c r="K74" s="370"/>
      <c r="L74" s="370" t="s">
        <v>47</v>
      </c>
      <c r="M74" s="370">
        <v>475</v>
      </c>
      <c r="N74" s="370" t="s">
        <v>48</v>
      </c>
      <c r="O74" s="370">
        <v>49303155</v>
      </c>
      <c r="P74" s="370">
        <v>0</v>
      </c>
      <c r="Q74" s="370">
        <v>638</v>
      </c>
      <c r="R74" s="370">
        <v>22</v>
      </c>
      <c r="S74" s="370"/>
      <c r="T74" s="370"/>
      <c r="U74" s="370"/>
      <c r="V74" s="380">
        <v>44643</v>
      </c>
      <c r="W74" s="380">
        <v>44643</v>
      </c>
      <c r="X74" s="380">
        <v>44648</v>
      </c>
      <c r="Y74" s="380">
        <v>44648</v>
      </c>
      <c r="Z74" s="370" t="s">
        <v>35</v>
      </c>
      <c r="AA74" s="370"/>
      <c r="AB74" s="370"/>
      <c r="AC74" s="370"/>
      <c r="AD74" s="370" t="s">
        <v>29</v>
      </c>
      <c r="AE74" s="370"/>
      <c r="AF74" s="370"/>
      <c r="AG74" s="370"/>
      <c r="AH74" s="370"/>
      <c r="AI74" s="370"/>
      <c r="AJ74" s="370"/>
      <c r="AK74" s="370"/>
      <c r="AL74" s="370">
        <f t="shared" si="4"/>
        <v>0.30304999999999999</v>
      </c>
      <c r="AM74" s="370">
        <f t="shared" si="5"/>
        <v>2022</v>
      </c>
      <c r="AN74" s="370">
        <f t="shared" si="6"/>
        <v>3</v>
      </c>
      <c r="AO74" s="370">
        <f t="shared" si="7"/>
        <v>13</v>
      </c>
    </row>
    <row r="75" spans="1:41" hidden="1">
      <c r="A75" s="370">
        <v>392656853</v>
      </c>
      <c r="B75" s="370"/>
      <c r="C75" s="370" t="s">
        <v>1262</v>
      </c>
      <c r="D75" s="370" t="s">
        <v>970</v>
      </c>
      <c r="E75" s="370"/>
      <c r="F75" s="370" t="s">
        <v>71</v>
      </c>
      <c r="G75" s="370" t="s">
        <v>37</v>
      </c>
      <c r="H75" s="370" t="s">
        <v>72</v>
      </c>
      <c r="I75" s="370"/>
      <c r="J75" s="370"/>
      <c r="K75" s="370"/>
      <c r="L75" s="370">
        <v>1147</v>
      </c>
      <c r="M75" s="370">
        <v>360</v>
      </c>
      <c r="N75" s="370" t="s">
        <v>60</v>
      </c>
      <c r="O75" s="370">
        <v>49201132</v>
      </c>
      <c r="P75" s="370">
        <v>0</v>
      </c>
      <c r="Q75" s="370">
        <v>832</v>
      </c>
      <c r="R75" s="370">
        <v>26</v>
      </c>
      <c r="S75" s="370"/>
      <c r="T75" s="370"/>
      <c r="U75" s="370"/>
      <c r="V75" s="380">
        <v>44643</v>
      </c>
      <c r="W75" s="380">
        <v>44643</v>
      </c>
      <c r="X75" s="380">
        <v>44648</v>
      </c>
      <c r="Y75" s="380">
        <v>44648</v>
      </c>
      <c r="Z75" s="370" t="s">
        <v>35</v>
      </c>
      <c r="AA75" s="370"/>
      <c r="AB75" s="370"/>
      <c r="AC75" s="370"/>
      <c r="AD75" s="370" t="s">
        <v>29</v>
      </c>
      <c r="AE75" s="370"/>
      <c r="AF75" s="370"/>
      <c r="AG75" s="370"/>
      <c r="AH75" s="370"/>
      <c r="AI75" s="370"/>
      <c r="AJ75" s="370"/>
      <c r="AK75" s="370"/>
      <c r="AL75" s="370">
        <f t="shared" si="4"/>
        <v>0.29952000000000001</v>
      </c>
      <c r="AM75" s="370">
        <f t="shared" si="5"/>
        <v>2022</v>
      </c>
      <c r="AN75" s="370">
        <f t="shared" si="6"/>
        <v>3</v>
      </c>
      <c r="AO75" s="370">
        <f t="shared" si="7"/>
        <v>13</v>
      </c>
    </row>
    <row r="76" spans="1:41" hidden="1">
      <c r="A76" s="370">
        <v>392306654</v>
      </c>
      <c r="B76" s="370"/>
      <c r="C76" s="370" t="s">
        <v>1262</v>
      </c>
      <c r="D76" s="370" t="s">
        <v>970</v>
      </c>
      <c r="E76" s="370"/>
      <c r="F76" s="370" t="s">
        <v>53</v>
      </c>
      <c r="G76" s="370" t="s">
        <v>41</v>
      </c>
      <c r="H76" s="370" t="s">
        <v>54</v>
      </c>
      <c r="I76" s="370"/>
      <c r="J76" s="370"/>
      <c r="K76" s="370"/>
      <c r="L76" s="370" t="s">
        <v>55</v>
      </c>
      <c r="M76" s="370">
        <v>480</v>
      </c>
      <c r="N76" s="370" t="s">
        <v>52</v>
      </c>
      <c r="O76" s="370">
        <v>49303156</v>
      </c>
      <c r="P76" s="370">
        <v>0</v>
      </c>
      <c r="Q76" s="370">
        <v>580</v>
      </c>
      <c r="R76" s="370">
        <v>20</v>
      </c>
      <c r="S76" s="370"/>
      <c r="T76" s="370"/>
      <c r="U76" s="370"/>
      <c r="V76" s="380">
        <v>44643</v>
      </c>
      <c r="W76" s="380">
        <v>44643</v>
      </c>
      <c r="X76" s="380">
        <v>44644</v>
      </c>
      <c r="Y76" s="380">
        <v>44644</v>
      </c>
      <c r="Z76" s="370" t="s">
        <v>35</v>
      </c>
      <c r="AA76" s="370"/>
      <c r="AB76" s="370"/>
      <c r="AC76" s="370"/>
      <c r="AD76" s="370" t="s">
        <v>29</v>
      </c>
      <c r="AE76" s="370"/>
      <c r="AF76" s="370"/>
      <c r="AG76" s="370"/>
      <c r="AH76" s="370"/>
      <c r="AI76" s="370"/>
      <c r="AJ76" s="370"/>
      <c r="AK76" s="370"/>
      <c r="AL76" s="370">
        <f t="shared" si="4"/>
        <v>0.27839999999999998</v>
      </c>
      <c r="AM76" s="370">
        <f t="shared" si="5"/>
        <v>2022</v>
      </c>
      <c r="AN76" s="370">
        <f t="shared" si="6"/>
        <v>3</v>
      </c>
      <c r="AO76" s="370">
        <f t="shared" si="7"/>
        <v>13</v>
      </c>
    </row>
    <row r="77" spans="1:41" hidden="1">
      <c r="A77" s="370">
        <v>392306528</v>
      </c>
      <c r="B77" s="370"/>
      <c r="C77" s="370" t="s">
        <v>1262</v>
      </c>
      <c r="D77" s="370" t="s">
        <v>970</v>
      </c>
      <c r="E77" s="370"/>
      <c r="F77" s="370" t="s">
        <v>53</v>
      </c>
      <c r="G77" s="370" t="s">
        <v>41</v>
      </c>
      <c r="H77" s="370" t="s">
        <v>54</v>
      </c>
      <c r="I77" s="370"/>
      <c r="J77" s="370"/>
      <c r="K77" s="370"/>
      <c r="L77" s="370" t="s">
        <v>55</v>
      </c>
      <c r="M77" s="370">
        <v>480</v>
      </c>
      <c r="N77" s="370" t="s">
        <v>52</v>
      </c>
      <c r="O77" s="370">
        <v>49303156</v>
      </c>
      <c r="P77" s="370">
        <v>0</v>
      </c>
      <c r="Q77" s="370">
        <v>580</v>
      </c>
      <c r="R77" s="370">
        <v>20</v>
      </c>
      <c r="S77" s="370"/>
      <c r="T77" s="370"/>
      <c r="U77" s="370"/>
      <c r="V77" s="380">
        <v>44643</v>
      </c>
      <c r="W77" s="380">
        <v>44643</v>
      </c>
      <c r="X77" s="380">
        <v>44644</v>
      </c>
      <c r="Y77" s="380">
        <v>44644</v>
      </c>
      <c r="Z77" s="370" t="s">
        <v>35</v>
      </c>
      <c r="AA77" s="370"/>
      <c r="AB77" s="370"/>
      <c r="AC77" s="370"/>
      <c r="AD77" s="370" t="s">
        <v>29</v>
      </c>
      <c r="AE77" s="370"/>
      <c r="AF77" s="370"/>
      <c r="AG77" s="370"/>
      <c r="AH77" s="370"/>
      <c r="AI77" s="370"/>
      <c r="AJ77" s="370"/>
      <c r="AK77" s="370"/>
      <c r="AL77" s="370">
        <f t="shared" si="4"/>
        <v>0.27839999999999998</v>
      </c>
      <c r="AM77" s="370">
        <f t="shared" si="5"/>
        <v>2022</v>
      </c>
      <c r="AN77" s="370">
        <f t="shared" si="6"/>
        <v>3</v>
      </c>
      <c r="AO77" s="370">
        <f t="shared" si="7"/>
        <v>13</v>
      </c>
    </row>
    <row r="78" spans="1:41" hidden="1">
      <c r="A78" s="370">
        <v>392306589</v>
      </c>
      <c r="B78" s="370"/>
      <c r="C78" s="370" t="s">
        <v>1262</v>
      </c>
      <c r="D78" s="370" t="s">
        <v>970</v>
      </c>
      <c r="E78" s="370"/>
      <c r="F78" s="370" t="s">
        <v>53</v>
      </c>
      <c r="G78" s="370" t="s">
        <v>41</v>
      </c>
      <c r="H78" s="370" t="s">
        <v>54</v>
      </c>
      <c r="I78" s="370"/>
      <c r="J78" s="370"/>
      <c r="K78" s="370"/>
      <c r="L78" s="370" t="s">
        <v>55</v>
      </c>
      <c r="M78" s="370">
        <v>480</v>
      </c>
      <c r="N78" s="370" t="s">
        <v>52</v>
      </c>
      <c r="O78" s="370">
        <v>49303156</v>
      </c>
      <c r="P78" s="370">
        <v>0</v>
      </c>
      <c r="Q78" s="370">
        <v>580</v>
      </c>
      <c r="R78" s="370">
        <v>20</v>
      </c>
      <c r="S78" s="370"/>
      <c r="T78" s="370"/>
      <c r="U78" s="370"/>
      <c r="V78" s="380">
        <v>44643</v>
      </c>
      <c r="W78" s="380">
        <v>44643</v>
      </c>
      <c r="X78" s="380">
        <v>44644</v>
      </c>
      <c r="Y78" s="380">
        <v>44644</v>
      </c>
      <c r="Z78" s="370" t="s">
        <v>35</v>
      </c>
      <c r="AA78" s="370"/>
      <c r="AB78" s="370"/>
      <c r="AC78" s="370"/>
      <c r="AD78" s="370" t="s">
        <v>29</v>
      </c>
      <c r="AE78" s="370"/>
      <c r="AF78" s="370"/>
      <c r="AG78" s="370"/>
      <c r="AH78" s="370"/>
      <c r="AI78" s="370"/>
      <c r="AJ78" s="370"/>
      <c r="AK78" s="370"/>
      <c r="AL78" s="370">
        <f t="shared" si="4"/>
        <v>0.27839999999999998</v>
      </c>
      <c r="AM78" s="370">
        <f t="shared" si="5"/>
        <v>2022</v>
      </c>
      <c r="AN78" s="370">
        <f t="shared" si="6"/>
        <v>3</v>
      </c>
      <c r="AO78" s="370">
        <f t="shared" si="7"/>
        <v>13</v>
      </c>
    </row>
    <row r="79" spans="1:41" hidden="1">
      <c r="A79" s="370">
        <v>392306595</v>
      </c>
      <c r="B79" s="370"/>
      <c r="C79" s="370" t="s">
        <v>1262</v>
      </c>
      <c r="D79" s="370" t="s">
        <v>970</v>
      </c>
      <c r="E79" s="370"/>
      <c r="F79" s="370" t="s">
        <v>53</v>
      </c>
      <c r="G79" s="370" t="s">
        <v>41</v>
      </c>
      <c r="H79" s="370" t="s">
        <v>54</v>
      </c>
      <c r="I79" s="370"/>
      <c r="J79" s="370"/>
      <c r="K79" s="370"/>
      <c r="L79" s="370" t="s">
        <v>55</v>
      </c>
      <c r="M79" s="370">
        <v>480</v>
      </c>
      <c r="N79" s="370" t="s">
        <v>52</v>
      </c>
      <c r="O79" s="370">
        <v>49303156</v>
      </c>
      <c r="P79" s="370">
        <v>0</v>
      </c>
      <c r="Q79" s="370">
        <v>580</v>
      </c>
      <c r="R79" s="370">
        <v>20</v>
      </c>
      <c r="S79" s="370"/>
      <c r="T79" s="370"/>
      <c r="U79" s="370"/>
      <c r="V79" s="380">
        <v>44643</v>
      </c>
      <c r="W79" s="380">
        <v>44643</v>
      </c>
      <c r="X79" s="380">
        <v>44644</v>
      </c>
      <c r="Y79" s="380">
        <v>44644</v>
      </c>
      <c r="Z79" s="370" t="s">
        <v>35</v>
      </c>
      <c r="AA79" s="370"/>
      <c r="AB79" s="370"/>
      <c r="AC79" s="370"/>
      <c r="AD79" s="370" t="s">
        <v>29</v>
      </c>
      <c r="AE79" s="370"/>
      <c r="AF79" s="370"/>
      <c r="AG79" s="370"/>
      <c r="AH79" s="370"/>
      <c r="AI79" s="370"/>
      <c r="AJ79" s="370"/>
      <c r="AK79" s="370"/>
      <c r="AL79" s="370">
        <f t="shared" si="4"/>
        <v>0.27839999999999998</v>
      </c>
      <c r="AM79" s="370">
        <f t="shared" si="5"/>
        <v>2022</v>
      </c>
      <c r="AN79" s="370">
        <f t="shared" si="6"/>
        <v>3</v>
      </c>
      <c r="AO79" s="370">
        <f t="shared" si="7"/>
        <v>13</v>
      </c>
    </row>
    <row r="80" spans="1:41" hidden="1">
      <c r="A80" s="370">
        <v>392306667</v>
      </c>
      <c r="B80" s="370"/>
      <c r="C80" s="370" t="s">
        <v>1262</v>
      </c>
      <c r="D80" s="370" t="s">
        <v>970</v>
      </c>
      <c r="E80" s="370"/>
      <c r="F80" s="370" t="s">
        <v>53</v>
      </c>
      <c r="G80" s="370" t="s">
        <v>41</v>
      </c>
      <c r="H80" s="370" t="s">
        <v>54</v>
      </c>
      <c r="I80" s="370"/>
      <c r="J80" s="370"/>
      <c r="K80" s="370"/>
      <c r="L80" s="370" t="s">
        <v>55</v>
      </c>
      <c r="M80" s="370">
        <v>480</v>
      </c>
      <c r="N80" s="370" t="s">
        <v>52</v>
      </c>
      <c r="O80" s="370">
        <v>49303156</v>
      </c>
      <c r="P80" s="370">
        <v>0</v>
      </c>
      <c r="Q80" s="370">
        <v>580</v>
      </c>
      <c r="R80" s="370">
        <v>20</v>
      </c>
      <c r="S80" s="370"/>
      <c r="T80" s="370"/>
      <c r="U80" s="370"/>
      <c r="V80" s="380">
        <v>44643</v>
      </c>
      <c r="W80" s="380">
        <v>44643</v>
      </c>
      <c r="X80" s="380">
        <v>44644</v>
      </c>
      <c r="Y80" s="380">
        <v>44644</v>
      </c>
      <c r="Z80" s="370" t="s">
        <v>35</v>
      </c>
      <c r="AA80" s="370"/>
      <c r="AB80" s="370"/>
      <c r="AC80" s="370"/>
      <c r="AD80" s="370" t="s">
        <v>29</v>
      </c>
      <c r="AE80" s="370"/>
      <c r="AF80" s="370"/>
      <c r="AG80" s="370"/>
      <c r="AH80" s="370"/>
      <c r="AI80" s="370"/>
      <c r="AJ80" s="370"/>
      <c r="AK80" s="370"/>
      <c r="AL80" s="370">
        <f t="shared" si="4"/>
        <v>0.27839999999999998</v>
      </c>
      <c r="AM80" s="370">
        <f t="shared" si="5"/>
        <v>2022</v>
      </c>
      <c r="AN80" s="370">
        <f t="shared" si="6"/>
        <v>3</v>
      </c>
      <c r="AO80" s="370">
        <f t="shared" si="7"/>
        <v>13</v>
      </c>
    </row>
    <row r="81" spans="1:41" hidden="1">
      <c r="A81" s="370">
        <v>392761611</v>
      </c>
      <c r="B81" s="370"/>
      <c r="C81" s="370" t="s">
        <v>1262</v>
      </c>
      <c r="D81" s="370" t="s">
        <v>970</v>
      </c>
      <c r="E81" s="370"/>
      <c r="F81" s="370" t="s">
        <v>73</v>
      </c>
      <c r="G81" s="370" t="s">
        <v>41</v>
      </c>
      <c r="H81" s="370" t="s">
        <v>74</v>
      </c>
      <c r="I81" s="370"/>
      <c r="J81" s="370"/>
      <c r="K81" s="370"/>
      <c r="L81" s="370" t="s">
        <v>75</v>
      </c>
      <c r="M81" s="370">
        <v>400</v>
      </c>
      <c r="N81" s="370" t="s">
        <v>76</v>
      </c>
      <c r="O81" s="370">
        <v>49403540</v>
      </c>
      <c r="P81" s="370">
        <v>0</v>
      </c>
      <c r="Q81" s="370">
        <v>768</v>
      </c>
      <c r="R81" s="370">
        <v>24</v>
      </c>
      <c r="S81" s="370"/>
      <c r="T81" s="370"/>
      <c r="U81" s="370"/>
      <c r="V81" s="380">
        <v>44643</v>
      </c>
      <c r="W81" s="380">
        <v>44643</v>
      </c>
      <c r="X81" s="380">
        <v>44644</v>
      </c>
      <c r="Y81" s="380">
        <v>44644</v>
      </c>
      <c r="Z81" s="370" t="s">
        <v>35</v>
      </c>
      <c r="AA81" s="370"/>
      <c r="AB81" s="370"/>
      <c r="AC81" s="370"/>
      <c r="AD81" s="370" t="s">
        <v>29</v>
      </c>
      <c r="AE81" s="370"/>
      <c r="AF81" s="370"/>
      <c r="AG81" s="370"/>
      <c r="AH81" s="370"/>
      <c r="AI81" s="370"/>
      <c r="AJ81" s="370"/>
      <c r="AK81" s="370"/>
      <c r="AL81" s="370">
        <f t="shared" si="4"/>
        <v>0.30719999999999997</v>
      </c>
      <c r="AM81" s="370">
        <f t="shared" si="5"/>
        <v>2022</v>
      </c>
      <c r="AN81" s="370">
        <f t="shared" si="6"/>
        <v>3</v>
      </c>
      <c r="AO81" s="370">
        <f t="shared" si="7"/>
        <v>13</v>
      </c>
    </row>
    <row r="82" spans="1:41" hidden="1">
      <c r="A82" s="370">
        <v>392458704</v>
      </c>
      <c r="B82" s="370"/>
      <c r="C82" s="370" t="s">
        <v>1262</v>
      </c>
      <c r="D82" s="370" t="s">
        <v>970</v>
      </c>
      <c r="E82" s="370"/>
      <c r="F82" s="370" t="s">
        <v>64</v>
      </c>
      <c r="G82" s="438" t="s">
        <v>37</v>
      </c>
      <c r="H82" s="370" t="s">
        <v>65</v>
      </c>
      <c r="I82" s="370"/>
      <c r="J82" s="370"/>
      <c r="K82" s="370"/>
      <c r="L82" s="370">
        <v>177272</v>
      </c>
      <c r="M82" s="370">
        <v>480</v>
      </c>
      <c r="N82" s="370" t="s">
        <v>66</v>
      </c>
      <c r="O82" s="370">
        <v>49301156</v>
      </c>
      <c r="P82" s="370">
        <v>0</v>
      </c>
      <c r="Q82" s="370">
        <v>638</v>
      </c>
      <c r="R82" s="370">
        <f>Q82/29</f>
        <v>22</v>
      </c>
      <c r="S82" s="370"/>
      <c r="T82" s="370"/>
      <c r="U82" s="370"/>
      <c r="V82" s="380">
        <v>44643</v>
      </c>
      <c r="W82" s="380">
        <v>44643</v>
      </c>
      <c r="X82" s="380">
        <v>44644</v>
      </c>
      <c r="Y82" s="380">
        <v>44644</v>
      </c>
      <c r="Z82" s="370" t="s">
        <v>35</v>
      </c>
      <c r="AA82" s="370"/>
      <c r="AB82" s="370"/>
      <c r="AC82" s="370"/>
      <c r="AD82" s="370" t="s">
        <v>29</v>
      </c>
      <c r="AE82" s="370"/>
      <c r="AF82" s="370"/>
      <c r="AG82" s="370"/>
      <c r="AH82" s="370"/>
      <c r="AI82" s="370"/>
      <c r="AJ82" s="370"/>
      <c r="AK82" s="370"/>
      <c r="AL82" s="370">
        <f t="shared" si="4"/>
        <v>0.30624000000000001</v>
      </c>
      <c r="AM82" s="370">
        <f t="shared" si="5"/>
        <v>2022</v>
      </c>
      <c r="AN82" s="370">
        <f t="shared" si="6"/>
        <v>3</v>
      </c>
      <c r="AO82" s="370">
        <f t="shared" si="7"/>
        <v>13</v>
      </c>
    </row>
    <row r="83" spans="1:41" hidden="1">
      <c r="A83" s="370">
        <v>392461557</v>
      </c>
      <c r="B83" s="370"/>
      <c r="C83" s="370" t="s">
        <v>1262</v>
      </c>
      <c r="D83" s="370" t="s">
        <v>970</v>
      </c>
      <c r="E83" s="370"/>
      <c r="F83" s="370" t="s">
        <v>64</v>
      </c>
      <c r="G83" s="438" t="s">
        <v>37</v>
      </c>
      <c r="H83" s="370" t="s">
        <v>65</v>
      </c>
      <c r="I83" s="370"/>
      <c r="J83" s="370"/>
      <c r="K83" s="370"/>
      <c r="L83" s="370">
        <v>177272</v>
      </c>
      <c r="M83" s="370">
        <v>480</v>
      </c>
      <c r="N83" s="370" t="s">
        <v>66</v>
      </c>
      <c r="O83" s="370">
        <v>49301156</v>
      </c>
      <c r="P83" s="370">
        <v>0</v>
      </c>
      <c r="Q83" s="370">
        <v>638</v>
      </c>
      <c r="R83" s="370">
        <f>Q83/29</f>
        <v>22</v>
      </c>
      <c r="S83" s="370"/>
      <c r="T83" s="370"/>
      <c r="U83" s="370"/>
      <c r="V83" s="380">
        <v>44643</v>
      </c>
      <c r="W83" s="380">
        <v>44643</v>
      </c>
      <c r="X83" s="380">
        <v>44645</v>
      </c>
      <c r="Y83" s="380">
        <v>44645</v>
      </c>
      <c r="Z83" s="370" t="s">
        <v>35</v>
      </c>
      <c r="AA83" s="370"/>
      <c r="AB83" s="370"/>
      <c r="AC83" s="370"/>
      <c r="AD83" s="370" t="s">
        <v>29</v>
      </c>
      <c r="AE83" s="370"/>
      <c r="AF83" s="370"/>
      <c r="AG83" s="370"/>
      <c r="AH83" s="370"/>
      <c r="AI83" s="370"/>
      <c r="AJ83" s="370"/>
      <c r="AK83" s="370"/>
      <c r="AL83" s="370">
        <f t="shared" si="4"/>
        <v>0.30624000000000001</v>
      </c>
      <c r="AM83" s="370">
        <f t="shared" si="5"/>
        <v>2022</v>
      </c>
      <c r="AN83" s="370">
        <f t="shared" si="6"/>
        <v>3</v>
      </c>
      <c r="AO83" s="370">
        <f t="shared" si="7"/>
        <v>13</v>
      </c>
    </row>
    <row r="84" spans="1:41" hidden="1">
      <c r="A84" s="370">
        <v>392657046</v>
      </c>
      <c r="B84" s="370"/>
      <c r="C84" s="370" t="s">
        <v>1262</v>
      </c>
      <c r="D84" s="370" t="s">
        <v>970</v>
      </c>
      <c r="E84" s="370"/>
      <c r="F84" s="370" t="s">
        <v>77</v>
      </c>
      <c r="G84" s="370" t="s">
        <v>37</v>
      </c>
      <c r="H84" s="370" t="s">
        <v>78</v>
      </c>
      <c r="I84" s="370"/>
      <c r="J84" s="370"/>
      <c r="K84" s="370"/>
      <c r="L84" s="370" t="s">
        <v>79</v>
      </c>
      <c r="M84" s="370">
        <v>400</v>
      </c>
      <c r="N84" s="370" t="s">
        <v>80</v>
      </c>
      <c r="O84" s="370">
        <v>49403140</v>
      </c>
      <c r="P84" s="370">
        <v>0</v>
      </c>
      <c r="Q84" s="370">
        <v>768</v>
      </c>
      <c r="R84" s="370">
        <v>24</v>
      </c>
      <c r="S84" s="370"/>
      <c r="T84" s="370"/>
      <c r="U84" s="370"/>
      <c r="V84" s="380">
        <v>44643</v>
      </c>
      <c r="W84" s="380">
        <v>44643</v>
      </c>
      <c r="X84" s="380">
        <v>44645</v>
      </c>
      <c r="Y84" s="380">
        <v>44645</v>
      </c>
      <c r="Z84" s="370" t="s">
        <v>35</v>
      </c>
      <c r="AA84" s="370"/>
      <c r="AB84" s="370"/>
      <c r="AC84" s="370"/>
      <c r="AD84" s="370" t="s">
        <v>29</v>
      </c>
      <c r="AE84" s="370"/>
      <c r="AF84" s="370"/>
      <c r="AG84" s="370"/>
      <c r="AH84" s="370"/>
      <c r="AI84" s="370"/>
      <c r="AJ84" s="370"/>
      <c r="AK84" s="370"/>
      <c r="AL84" s="370">
        <f t="shared" si="4"/>
        <v>0.30719999999999997</v>
      </c>
      <c r="AM84" s="370">
        <f t="shared" si="5"/>
        <v>2022</v>
      </c>
      <c r="AN84" s="370">
        <f t="shared" si="6"/>
        <v>3</v>
      </c>
      <c r="AO84" s="370">
        <f t="shared" si="7"/>
        <v>13</v>
      </c>
    </row>
    <row r="85" spans="1:41" hidden="1">
      <c r="A85" s="370">
        <v>392657512</v>
      </c>
      <c r="B85" s="370"/>
      <c r="C85" s="370" t="s">
        <v>1262</v>
      </c>
      <c r="D85" s="370" t="s">
        <v>970</v>
      </c>
      <c r="E85" s="370"/>
      <c r="F85" s="370" t="s">
        <v>81</v>
      </c>
      <c r="G85" s="370" t="s">
        <v>41</v>
      </c>
      <c r="H85" s="370" t="s">
        <v>82</v>
      </c>
      <c r="I85" s="370"/>
      <c r="J85" s="370"/>
      <c r="K85" s="370"/>
      <c r="L85" s="370" t="s">
        <v>83</v>
      </c>
      <c r="M85" s="370">
        <v>360</v>
      </c>
      <c r="N85" s="370" t="s">
        <v>60</v>
      </c>
      <c r="O85" s="370">
        <v>49201132</v>
      </c>
      <c r="P85" s="370">
        <v>0</v>
      </c>
      <c r="Q85" s="370">
        <v>832</v>
      </c>
      <c r="R85" s="370">
        <v>26</v>
      </c>
      <c r="S85" s="370"/>
      <c r="T85" s="370"/>
      <c r="U85" s="370"/>
      <c r="V85" s="380">
        <v>44643</v>
      </c>
      <c r="W85" s="380">
        <v>44643</v>
      </c>
      <c r="X85" s="380">
        <v>44645</v>
      </c>
      <c r="Y85" s="380">
        <v>44645</v>
      </c>
      <c r="Z85" s="370" t="s">
        <v>35</v>
      </c>
      <c r="AA85" s="370"/>
      <c r="AB85" s="370"/>
      <c r="AC85" s="370"/>
      <c r="AD85" s="370" t="s">
        <v>29</v>
      </c>
      <c r="AE85" s="370"/>
      <c r="AF85" s="370"/>
      <c r="AG85" s="370"/>
      <c r="AH85" s="370"/>
      <c r="AI85" s="370"/>
      <c r="AJ85" s="370"/>
      <c r="AK85" s="370"/>
      <c r="AL85" s="370">
        <f t="shared" si="4"/>
        <v>0.29952000000000001</v>
      </c>
      <c r="AM85" s="370">
        <f t="shared" si="5"/>
        <v>2022</v>
      </c>
      <c r="AN85" s="370">
        <f t="shared" si="6"/>
        <v>3</v>
      </c>
      <c r="AO85" s="370">
        <f t="shared" si="7"/>
        <v>13</v>
      </c>
    </row>
    <row r="86" spans="1:41" hidden="1">
      <c r="A86" s="370">
        <v>392757801</v>
      </c>
      <c r="B86" s="370"/>
      <c r="C86" s="370" t="s">
        <v>1262</v>
      </c>
      <c r="D86" s="370" t="s">
        <v>970</v>
      </c>
      <c r="E86" s="370"/>
      <c r="F86" s="370" t="s">
        <v>84</v>
      </c>
      <c r="G86" s="370" t="s">
        <v>37</v>
      </c>
      <c r="H86" s="370" t="s">
        <v>85</v>
      </c>
      <c r="I86" s="370"/>
      <c r="J86" s="370"/>
      <c r="K86" s="370"/>
      <c r="L86" s="370" t="s">
        <v>86</v>
      </c>
      <c r="M86" s="370">
        <v>400</v>
      </c>
      <c r="N86" s="370" t="s">
        <v>80</v>
      </c>
      <c r="O86" s="370">
        <v>49403540</v>
      </c>
      <c r="P86" s="370">
        <v>0</v>
      </c>
      <c r="Q86" s="370">
        <v>768</v>
      </c>
      <c r="R86" s="370">
        <v>24</v>
      </c>
      <c r="S86" s="370"/>
      <c r="T86" s="370"/>
      <c r="U86" s="370"/>
      <c r="V86" s="380">
        <v>44643</v>
      </c>
      <c r="W86" s="380">
        <v>44643</v>
      </c>
      <c r="X86" s="380">
        <v>44645</v>
      </c>
      <c r="Y86" s="380">
        <v>44645</v>
      </c>
      <c r="Z86" s="370" t="s">
        <v>35</v>
      </c>
      <c r="AA86" s="370"/>
      <c r="AB86" s="370"/>
      <c r="AC86" s="370"/>
      <c r="AD86" s="370" t="s">
        <v>29</v>
      </c>
      <c r="AE86" s="370"/>
      <c r="AF86" s="370"/>
      <c r="AG86" s="370"/>
      <c r="AH86" s="370"/>
      <c r="AI86" s="370"/>
      <c r="AJ86" s="370"/>
      <c r="AK86" s="370"/>
      <c r="AL86" s="370">
        <f t="shared" si="4"/>
        <v>0.30719999999999997</v>
      </c>
      <c r="AM86" s="370">
        <f t="shared" si="5"/>
        <v>2022</v>
      </c>
      <c r="AN86" s="370">
        <f t="shared" si="6"/>
        <v>3</v>
      </c>
      <c r="AO86" s="370">
        <f t="shared" si="7"/>
        <v>13</v>
      </c>
    </row>
    <row r="87" spans="1:41" hidden="1">
      <c r="A87" s="370">
        <v>392758392</v>
      </c>
      <c r="B87" s="370"/>
      <c r="C87" s="370" t="s">
        <v>1262</v>
      </c>
      <c r="D87" s="370" t="s">
        <v>970</v>
      </c>
      <c r="E87" s="370"/>
      <c r="F87" s="370" t="s">
        <v>84</v>
      </c>
      <c r="G87" s="370" t="s">
        <v>37</v>
      </c>
      <c r="H87" s="370" t="s">
        <v>85</v>
      </c>
      <c r="I87" s="370"/>
      <c r="J87" s="370"/>
      <c r="K87" s="370"/>
      <c r="L87" s="370" t="s">
        <v>87</v>
      </c>
      <c r="M87" s="370">
        <v>360</v>
      </c>
      <c r="N87" s="370" t="s">
        <v>60</v>
      </c>
      <c r="O87" s="370">
        <v>49201132</v>
      </c>
      <c r="P87" s="370">
        <v>0</v>
      </c>
      <c r="Q87" s="370">
        <v>896</v>
      </c>
      <c r="R87" s="370">
        <v>28</v>
      </c>
      <c r="S87" s="370"/>
      <c r="T87" s="370"/>
      <c r="U87" s="370"/>
      <c r="V87" s="380">
        <v>44643</v>
      </c>
      <c r="W87" s="380">
        <v>44643</v>
      </c>
      <c r="X87" s="380">
        <v>44645</v>
      </c>
      <c r="Y87" s="380">
        <v>44645</v>
      </c>
      <c r="Z87" s="370" t="s">
        <v>35</v>
      </c>
      <c r="AA87" s="370"/>
      <c r="AB87" s="370"/>
      <c r="AC87" s="370"/>
      <c r="AD87" s="370" t="s">
        <v>29</v>
      </c>
      <c r="AE87" s="370"/>
      <c r="AF87" s="370"/>
      <c r="AG87" s="370"/>
      <c r="AH87" s="370"/>
      <c r="AI87" s="370"/>
      <c r="AJ87" s="370"/>
      <c r="AK87" s="370"/>
      <c r="AL87" s="370">
        <f t="shared" si="4"/>
        <v>0.32256000000000001</v>
      </c>
      <c r="AM87" s="370">
        <f t="shared" si="5"/>
        <v>2022</v>
      </c>
      <c r="AN87" s="370">
        <f t="shared" si="6"/>
        <v>3</v>
      </c>
      <c r="AO87" s="370">
        <f t="shared" si="7"/>
        <v>13</v>
      </c>
    </row>
    <row r="88" spans="1:41" hidden="1">
      <c r="A88" s="370">
        <v>392462486</v>
      </c>
      <c r="B88" s="370"/>
      <c r="C88" s="370" t="s">
        <v>1262</v>
      </c>
      <c r="D88" s="370" t="s">
        <v>970</v>
      </c>
      <c r="E88" s="370"/>
      <c r="F88" s="370" t="s">
        <v>64</v>
      </c>
      <c r="G88" s="438" t="s">
        <v>37</v>
      </c>
      <c r="H88" s="370" t="s">
        <v>65</v>
      </c>
      <c r="I88" s="370"/>
      <c r="J88" s="370"/>
      <c r="K88" s="370"/>
      <c r="L88" s="370">
        <v>177272</v>
      </c>
      <c r="M88" s="370">
        <v>480</v>
      </c>
      <c r="N88" s="370" t="s">
        <v>66</v>
      </c>
      <c r="O88" s="370">
        <v>49301156</v>
      </c>
      <c r="P88" s="370">
        <v>0</v>
      </c>
      <c r="Q88" s="370">
        <v>464</v>
      </c>
      <c r="R88" s="370">
        <v>16</v>
      </c>
      <c r="S88" s="370"/>
      <c r="T88" s="370"/>
      <c r="U88" s="370"/>
      <c r="V88" s="380">
        <v>44643</v>
      </c>
      <c r="W88" s="380">
        <v>44643</v>
      </c>
      <c r="X88" s="380">
        <v>44644</v>
      </c>
      <c r="Y88" s="380">
        <v>44644</v>
      </c>
      <c r="Z88" s="370" t="s">
        <v>35</v>
      </c>
      <c r="AA88" s="370"/>
      <c r="AB88" s="370"/>
      <c r="AC88" s="370"/>
      <c r="AD88" s="370" t="s">
        <v>29</v>
      </c>
      <c r="AE88" s="370"/>
      <c r="AF88" s="370"/>
      <c r="AG88" s="370"/>
      <c r="AH88" s="370"/>
      <c r="AI88" s="370"/>
      <c r="AJ88" s="370"/>
      <c r="AK88" s="370"/>
      <c r="AL88" s="370">
        <f t="shared" si="4"/>
        <v>0.22272</v>
      </c>
      <c r="AM88" s="370">
        <f t="shared" si="5"/>
        <v>2022</v>
      </c>
      <c r="AN88" s="370">
        <f t="shared" si="6"/>
        <v>3</v>
      </c>
      <c r="AO88" s="370">
        <f t="shared" si="7"/>
        <v>13</v>
      </c>
    </row>
    <row r="89" spans="1:41" hidden="1">
      <c r="A89" s="370">
        <v>392461744</v>
      </c>
      <c r="B89" s="370"/>
      <c r="C89" s="370" t="s">
        <v>1262</v>
      </c>
      <c r="D89" s="370" t="s">
        <v>970</v>
      </c>
      <c r="E89" s="370"/>
      <c r="F89" s="370" t="s">
        <v>64</v>
      </c>
      <c r="G89" s="438" t="s">
        <v>37</v>
      </c>
      <c r="H89" s="370" t="s">
        <v>65</v>
      </c>
      <c r="I89" s="370"/>
      <c r="J89" s="370"/>
      <c r="K89" s="370"/>
      <c r="L89" s="370">
        <v>177272</v>
      </c>
      <c r="M89" s="370">
        <v>480</v>
      </c>
      <c r="N89" s="370" t="s">
        <v>66</v>
      </c>
      <c r="O89" s="370">
        <v>49301156</v>
      </c>
      <c r="P89" s="370">
        <v>0</v>
      </c>
      <c r="Q89" s="370">
        <v>580</v>
      </c>
      <c r="R89" s="370">
        <v>20</v>
      </c>
      <c r="S89" s="370"/>
      <c r="T89" s="370"/>
      <c r="U89" s="370"/>
      <c r="V89" s="380">
        <v>44643</v>
      </c>
      <c r="W89" s="380">
        <v>44643</v>
      </c>
      <c r="X89" s="380">
        <v>44645</v>
      </c>
      <c r="Y89" s="380">
        <v>44645</v>
      </c>
      <c r="Z89" s="370" t="s">
        <v>35</v>
      </c>
      <c r="AA89" s="370"/>
      <c r="AB89" s="370"/>
      <c r="AC89" s="370"/>
      <c r="AD89" s="370" t="s">
        <v>29</v>
      </c>
      <c r="AE89" s="370"/>
      <c r="AF89" s="370"/>
      <c r="AG89" s="370"/>
      <c r="AH89" s="370"/>
      <c r="AI89" s="370"/>
      <c r="AJ89" s="370"/>
      <c r="AK89" s="370"/>
      <c r="AL89" s="370">
        <f t="shared" si="4"/>
        <v>0.27839999999999998</v>
      </c>
      <c r="AM89" s="370">
        <f t="shared" si="5"/>
        <v>2022</v>
      </c>
      <c r="AN89" s="370">
        <f t="shared" si="6"/>
        <v>3</v>
      </c>
      <c r="AO89" s="370">
        <f t="shared" si="7"/>
        <v>13</v>
      </c>
    </row>
    <row r="90" spans="1:41" hidden="1">
      <c r="A90" s="370">
        <v>392762000</v>
      </c>
      <c r="B90" s="370"/>
      <c r="C90" s="370" t="s">
        <v>1262</v>
      </c>
      <c r="D90" s="370" t="s">
        <v>970</v>
      </c>
      <c r="E90" s="370"/>
      <c r="F90" s="370" t="s">
        <v>73</v>
      </c>
      <c r="G90" s="370" t="s">
        <v>41</v>
      </c>
      <c r="H90" s="370" t="s">
        <v>89</v>
      </c>
      <c r="I90" s="370"/>
      <c r="J90" s="370"/>
      <c r="K90" s="370"/>
      <c r="L90" s="370" t="s">
        <v>90</v>
      </c>
      <c r="M90" s="370">
        <v>400</v>
      </c>
      <c r="N90" s="370" t="s">
        <v>76</v>
      </c>
      <c r="O90" s="370">
        <v>49403540</v>
      </c>
      <c r="P90" s="370">
        <v>0</v>
      </c>
      <c r="Q90" s="370">
        <v>768</v>
      </c>
      <c r="R90" s="370">
        <v>24</v>
      </c>
      <c r="S90" s="370"/>
      <c r="T90" s="370"/>
      <c r="U90" s="370"/>
      <c r="V90" s="380">
        <v>44643</v>
      </c>
      <c r="W90" s="380">
        <v>44643</v>
      </c>
      <c r="X90" s="380">
        <v>44645</v>
      </c>
      <c r="Y90" s="380">
        <v>44645</v>
      </c>
      <c r="Z90" s="370" t="s">
        <v>35</v>
      </c>
      <c r="AA90" s="370"/>
      <c r="AB90" s="370"/>
      <c r="AC90" s="370"/>
      <c r="AD90" s="370" t="s">
        <v>29</v>
      </c>
      <c r="AE90" s="370"/>
      <c r="AF90" s="370"/>
      <c r="AG90" s="370"/>
      <c r="AH90" s="370"/>
      <c r="AI90" s="370"/>
      <c r="AJ90" s="370"/>
      <c r="AK90" s="370"/>
      <c r="AL90" s="370">
        <f t="shared" si="4"/>
        <v>0.30719999999999997</v>
      </c>
      <c r="AM90" s="370">
        <f t="shared" si="5"/>
        <v>2022</v>
      </c>
      <c r="AN90" s="370">
        <f t="shared" si="6"/>
        <v>3</v>
      </c>
      <c r="AO90" s="370">
        <f t="shared" si="7"/>
        <v>13</v>
      </c>
    </row>
    <row r="91" spans="1:41" hidden="1">
      <c r="A91" s="370">
        <v>391907096</v>
      </c>
      <c r="B91" s="370"/>
      <c r="C91" s="370" t="s">
        <v>1262</v>
      </c>
      <c r="D91" s="370" t="s">
        <v>970</v>
      </c>
      <c r="E91" s="370"/>
      <c r="F91" s="370" t="s">
        <v>45</v>
      </c>
      <c r="G91" s="438" t="s">
        <v>41</v>
      </c>
      <c r="H91" s="370" t="s">
        <v>46</v>
      </c>
      <c r="I91" s="370"/>
      <c r="J91" s="370"/>
      <c r="K91" s="370"/>
      <c r="L91" s="370" t="s">
        <v>47</v>
      </c>
      <c r="M91" s="370">
        <v>475</v>
      </c>
      <c r="N91" s="370" t="s">
        <v>48</v>
      </c>
      <c r="O91" s="370">
        <v>49303155</v>
      </c>
      <c r="P91" s="370">
        <v>0</v>
      </c>
      <c r="Q91" s="370">
        <v>638</v>
      </c>
      <c r="R91" s="370">
        <v>22</v>
      </c>
      <c r="S91" s="370"/>
      <c r="T91" s="370"/>
      <c r="U91" s="370"/>
      <c r="V91" s="380">
        <v>44643</v>
      </c>
      <c r="W91" s="380">
        <v>44643</v>
      </c>
      <c r="X91" s="380">
        <v>44648</v>
      </c>
      <c r="Y91" s="380">
        <v>44648</v>
      </c>
      <c r="Z91" s="370" t="s">
        <v>35</v>
      </c>
      <c r="AA91" s="370"/>
      <c r="AB91" s="370"/>
      <c r="AC91" s="370"/>
      <c r="AD91" s="370" t="s">
        <v>29</v>
      </c>
      <c r="AE91" s="370"/>
      <c r="AF91" s="370"/>
      <c r="AG91" s="370"/>
      <c r="AH91" s="370"/>
      <c r="AI91" s="370"/>
      <c r="AJ91" s="370"/>
      <c r="AK91" s="370"/>
      <c r="AL91" s="370">
        <f t="shared" si="4"/>
        <v>0.30304999999999999</v>
      </c>
      <c r="AM91" s="370">
        <f t="shared" si="5"/>
        <v>2022</v>
      </c>
      <c r="AN91" s="370">
        <f t="shared" si="6"/>
        <v>3</v>
      </c>
      <c r="AO91" s="370">
        <f t="shared" si="7"/>
        <v>13</v>
      </c>
    </row>
    <row r="92" spans="1:41" hidden="1">
      <c r="A92" s="370">
        <v>392655777</v>
      </c>
      <c r="B92" s="370"/>
      <c r="C92" s="370" t="s">
        <v>1262</v>
      </c>
      <c r="D92" s="370" t="s">
        <v>970</v>
      </c>
      <c r="E92" s="370"/>
      <c r="F92" s="370" t="s">
        <v>91</v>
      </c>
      <c r="G92" s="370" t="s">
        <v>37</v>
      </c>
      <c r="H92" s="370" t="s">
        <v>92</v>
      </c>
      <c r="I92" s="370"/>
      <c r="J92" s="370"/>
      <c r="K92" s="370"/>
      <c r="L92" s="370" t="s">
        <v>93</v>
      </c>
      <c r="M92" s="370">
        <v>360</v>
      </c>
      <c r="N92" s="370" t="s">
        <v>60</v>
      </c>
      <c r="O92" s="370">
        <v>49201132</v>
      </c>
      <c r="P92" s="370">
        <v>0</v>
      </c>
      <c r="Q92" s="370">
        <v>832</v>
      </c>
      <c r="R92" s="370">
        <v>26</v>
      </c>
      <c r="S92" s="370"/>
      <c r="T92" s="370"/>
      <c r="U92" s="370"/>
      <c r="V92" s="380">
        <v>44643</v>
      </c>
      <c r="W92" s="380">
        <v>44643</v>
      </c>
      <c r="X92" s="380">
        <v>44648</v>
      </c>
      <c r="Y92" s="380">
        <v>44648</v>
      </c>
      <c r="Z92" s="370" t="s">
        <v>35</v>
      </c>
      <c r="AA92" s="370"/>
      <c r="AB92" s="370"/>
      <c r="AC92" s="370"/>
      <c r="AD92" s="370" t="s">
        <v>29</v>
      </c>
      <c r="AE92" s="370"/>
      <c r="AF92" s="370"/>
      <c r="AG92" s="370"/>
      <c r="AH92" s="370"/>
      <c r="AI92" s="370"/>
      <c r="AJ92" s="370"/>
      <c r="AK92" s="370"/>
      <c r="AL92" s="370">
        <f t="shared" si="4"/>
        <v>0.29952000000000001</v>
      </c>
      <c r="AM92" s="370">
        <f t="shared" si="5"/>
        <v>2022</v>
      </c>
      <c r="AN92" s="370">
        <f t="shared" si="6"/>
        <v>3</v>
      </c>
      <c r="AO92" s="370">
        <f t="shared" si="7"/>
        <v>13</v>
      </c>
    </row>
    <row r="93" spans="1:41" hidden="1">
      <c r="A93" s="370">
        <v>391900585</v>
      </c>
      <c r="B93" s="370"/>
      <c r="C93" s="370" t="s">
        <v>1262</v>
      </c>
      <c r="D93" s="370" t="s">
        <v>970</v>
      </c>
      <c r="E93" s="370"/>
      <c r="F93" s="370" t="s">
        <v>45</v>
      </c>
      <c r="G93" s="438" t="s">
        <v>41</v>
      </c>
      <c r="H93" s="370" t="s">
        <v>46</v>
      </c>
      <c r="I93" s="370"/>
      <c r="J93" s="370"/>
      <c r="K93" s="370"/>
      <c r="L93" s="370" t="s">
        <v>47</v>
      </c>
      <c r="M93" s="370">
        <v>475</v>
      </c>
      <c r="N93" s="370" t="s">
        <v>48</v>
      </c>
      <c r="O93" s="370">
        <v>49303155</v>
      </c>
      <c r="P93" s="370">
        <v>0</v>
      </c>
      <c r="Q93" s="370">
        <v>638</v>
      </c>
      <c r="R93" s="370">
        <v>22</v>
      </c>
      <c r="S93" s="370"/>
      <c r="T93" s="370"/>
      <c r="U93" s="370"/>
      <c r="V93" s="380">
        <v>44644</v>
      </c>
      <c r="W93" s="380">
        <v>44644</v>
      </c>
      <c r="X93" s="380">
        <v>44644</v>
      </c>
      <c r="Y93" s="380">
        <v>44644</v>
      </c>
      <c r="Z93" s="370" t="s">
        <v>35</v>
      </c>
      <c r="AA93" s="370"/>
      <c r="AB93" s="370"/>
      <c r="AC93" s="370"/>
      <c r="AD93" s="370" t="s">
        <v>29</v>
      </c>
      <c r="AE93" s="370"/>
      <c r="AF93" s="370"/>
      <c r="AG93" s="370"/>
      <c r="AH93" s="370"/>
      <c r="AI93" s="370"/>
      <c r="AJ93" s="370"/>
      <c r="AK93" s="370"/>
      <c r="AL93" s="370">
        <f t="shared" si="4"/>
        <v>0.30304999999999999</v>
      </c>
      <c r="AM93" s="370">
        <f t="shared" si="5"/>
        <v>2022</v>
      </c>
      <c r="AN93" s="370">
        <f t="shared" si="6"/>
        <v>3</v>
      </c>
      <c r="AO93" s="370">
        <f t="shared" si="7"/>
        <v>13</v>
      </c>
    </row>
    <row r="94" spans="1:41" hidden="1">
      <c r="A94" s="370">
        <v>391901118</v>
      </c>
      <c r="B94" s="370"/>
      <c r="C94" s="370" t="s">
        <v>1262</v>
      </c>
      <c r="D94" s="370" t="s">
        <v>970</v>
      </c>
      <c r="E94" s="370"/>
      <c r="F94" s="370" t="s">
        <v>45</v>
      </c>
      <c r="G94" s="438" t="s">
        <v>41</v>
      </c>
      <c r="H94" s="370" t="s">
        <v>46</v>
      </c>
      <c r="I94" s="370"/>
      <c r="J94" s="370"/>
      <c r="K94" s="370"/>
      <c r="L94" s="370" t="s">
        <v>47</v>
      </c>
      <c r="M94" s="370">
        <v>475</v>
      </c>
      <c r="N94" s="370" t="s">
        <v>48</v>
      </c>
      <c r="O94" s="370">
        <v>49303155</v>
      </c>
      <c r="P94" s="370">
        <v>0</v>
      </c>
      <c r="Q94" s="370">
        <v>638</v>
      </c>
      <c r="R94" s="370">
        <v>22</v>
      </c>
      <c r="S94" s="370"/>
      <c r="T94" s="370"/>
      <c r="U94" s="370"/>
      <c r="V94" s="380">
        <v>44644</v>
      </c>
      <c r="W94" s="380">
        <v>44644</v>
      </c>
      <c r="X94" s="380">
        <v>44645</v>
      </c>
      <c r="Y94" s="380">
        <v>44645</v>
      </c>
      <c r="Z94" s="370" t="s">
        <v>35</v>
      </c>
      <c r="AA94" s="370"/>
      <c r="AB94" s="370"/>
      <c r="AC94" s="370"/>
      <c r="AD94" s="370" t="s">
        <v>29</v>
      </c>
      <c r="AE94" s="370"/>
      <c r="AF94" s="370"/>
      <c r="AG94" s="370"/>
      <c r="AH94" s="370"/>
      <c r="AI94" s="370"/>
      <c r="AJ94" s="370"/>
      <c r="AK94" s="370"/>
      <c r="AL94" s="370">
        <f t="shared" si="4"/>
        <v>0.30304999999999999</v>
      </c>
      <c r="AM94" s="370">
        <f t="shared" si="5"/>
        <v>2022</v>
      </c>
      <c r="AN94" s="370">
        <f t="shared" si="6"/>
        <v>3</v>
      </c>
      <c r="AO94" s="370">
        <f t="shared" si="7"/>
        <v>13</v>
      </c>
    </row>
    <row r="95" spans="1:41" hidden="1">
      <c r="A95" s="370">
        <v>392928619</v>
      </c>
      <c r="B95" s="370"/>
      <c r="C95" s="370" t="s">
        <v>1262</v>
      </c>
      <c r="D95" s="370" t="s">
        <v>970</v>
      </c>
      <c r="E95" s="370"/>
      <c r="F95" s="370" t="s">
        <v>94</v>
      </c>
      <c r="G95" s="370" t="s">
        <v>37</v>
      </c>
      <c r="H95" s="370" t="s">
        <v>95</v>
      </c>
      <c r="I95" s="370"/>
      <c r="J95" s="370"/>
      <c r="K95" s="370"/>
      <c r="L95" s="370" t="s">
        <v>96</v>
      </c>
      <c r="M95" s="370">
        <v>360</v>
      </c>
      <c r="N95" s="370" t="s">
        <v>60</v>
      </c>
      <c r="O95" s="370">
        <v>49201132</v>
      </c>
      <c r="P95" s="370">
        <v>0</v>
      </c>
      <c r="Q95" s="370">
        <v>832</v>
      </c>
      <c r="R95" s="370">
        <v>26</v>
      </c>
      <c r="S95" s="370"/>
      <c r="T95" s="370"/>
      <c r="U95" s="370"/>
      <c r="V95" s="380">
        <v>44644</v>
      </c>
      <c r="W95" s="380">
        <v>44644</v>
      </c>
      <c r="X95" s="380">
        <v>44645</v>
      </c>
      <c r="Y95" s="380">
        <v>44645</v>
      </c>
      <c r="Z95" s="370" t="s">
        <v>35</v>
      </c>
      <c r="AA95" s="370"/>
      <c r="AB95" s="370"/>
      <c r="AC95" s="370"/>
      <c r="AD95" s="370" t="s">
        <v>29</v>
      </c>
      <c r="AE95" s="370"/>
      <c r="AF95" s="370"/>
      <c r="AG95" s="370"/>
      <c r="AH95" s="370"/>
      <c r="AI95" s="370"/>
      <c r="AJ95" s="370"/>
      <c r="AK95" s="370"/>
      <c r="AL95" s="370">
        <f t="shared" si="4"/>
        <v>0.29952000000000001</v>
      </c>
      <c r="AM95" s="370">
        <f t="shared" si="5"/>
        <v>2022</v>
      </c>
      <c r="AN95" s="370">
        <f t="shared" si="6"/>
        <v>3</v>
      </c>
      <c r="AO95" s="370">
        <f t="shared" si="7"/>
        <v>13</v>
      </c>
    </row>
    <row r="96" spans="1:41" hidden="1">
      <c r="A96" s="370">
        <v>392793276</v>
      </c>
      <c r="B96" s="370"/>
      <c r="C96" s="370" t="s">
        <v>1262</v>
      </c>
      <c r="D96" s="370" t="s">
        <v>970</v>
      </c>
      <c r="E96" s="370"/>
      <c r="F96" s="370" t="s">
        <v>97</v>
      </c>
      <c r="G96" s="370" t="s">
        <v>41</v>
      </c>
      <c r="H96" s="370" t="s">
        <v>98</v>
      </c>
      <c r="I96" s="370"/>
      <c r="J96" s="370"/>
      <c r="K96" s="370"/>
      <c r="L96" s="370" t="s">
        <v>99</v>
      </c>
      <c r="M96" s="370">
        <v>395</v>
      </c>
      <c r="N96" s="370" t="s">
        <v>80</v>
      </c>
      <c r="O96" s="370">
        <v>49403139</v>
      </c>
      <c r="P96" s="370">
        <v>0</v>
      </c>
      <c r="Q96" s="370">
        <v>832</v>
      </c>
      <c r="R96" s="370">
        <v>26</v>
      </c>
      <c r="S96" s="370"/>
      <c r="T96" s="370"/>
      <c r="U96" s="370"/>
      <c r="V96" s="380">
        <v>44644</v>
      </c>
      <c r="W96" s="380">
        <v>44644</v>
      </c>
      <c r="X96" s="380">
        <v>44648</v>
      </c>
      <c r="Y96" s="380">
        <v>44648</v>
      </c>
      <c r="Z96" s="370" t="s">
        <v>35</v>
      </c>
      <c r="AA96" s="370"/>
      <c r="AB96" s="370"/>
      <c r="AC96" s="370"/>
      <c r="AD96" s="370" t="s">
        <v>29</v>
      </c>
      <c r="AE96" s="370"/>
      <c r="AF96" s="370"/>
      <c r="AG96" s="370"/>
      <c r="AH96" s="370"/>
      <c r="AI96" s="370"/>
      <c r="AJ96" s="370"/>
      <c r="AK96" s="370"/>
      <c r="AL96" s="370">
        <f t="shared" si="4"/>
        <v>0.32863999999999999</v>
      </c>
      <c r="AM96" s="370">
        <f t="shared" si="5"/>
        <v>2022</v>
      </c>
      <c r="AN96" s="370">
        <f t="shared" si="6"/>
        <v>3</v>
      </c>
      <c r="AO96" s="370">
        <f t="shared" si="7"/>
        <v>13</v>
      </c>
    </row>
    <row r="97" spans="1:41" hidden="1">
      <c r="A97" s="370">
        <v>392306498</v>
      </c>
      <c r="B97" s="370"/>
      <c r="C97" s="370" t="s">
        <v>1262</v>
      </c>
      <c r="D97" s="370" t="s">
        <v>970</v>
      </c>
      <c r="E97" s="370"/>
      <c r="F97" s="370" t="s">
        <v>53</v>
      </c>
      <c r="G97" s="370" t="s">
        <v>41</v>
      </c>
      <c r="H97" s="370" t="s">
        <v>54</v>
      </c>
      <c r="I97" s="370"/>
      <c r="J97" s="370"/>
      <c r="K97" s="370"/>
      <c r="L97" s="370" t="s">
        <v>55</v>
      </c>
      <c r="M97" s="370">
        <v>480</v>
      </c>
      <c r="N97" s="370" t="s">
        <v>52</v>
      </c>
      <c r="O97" s="370">
        <v>49303156</v>
      </c>
      <c r="P97" s="370">
        <v>0</v>
      </c>
      <c r="Q97" s="370">
        <v>580</v>
      </c>
      <c r="R97" s="370">
        <v>20</v>
      </c>
      <c r="S97" s="370"/>
      <c r="T97" s="370"/>
      <c r="U97" s="370"/>
      <c r="V97" s="380">
        <v>44644</v>
      </c>
      <c r="W97" s="380">
        <v>44644</v>
      </c>
      <c r="X97" s="380">
        <v>44644</v>
      </c>
      <c r="Y97" s="380">
        <v>44644</v>
      </c>
      <c r="Z97" s="370" t="s">
        <v>35</v>
      </c>
      <c r="AA97" s="370"/>
      <c r="AB97" s="370"/>
      <c r="AC97" s="370"/>
      <c r="AD97" s="370" t="s">
        <v>29</v>
      </c>
      <c r="AE97" s="370"/>
      <c r="AF97" s="370"/>
      <c r="AG97" s="370"/>
      <c r="AH97" s="370"/>
      <c r="AI97" s="370"/>
      <c r="AJ97" s="370"/>
      <c r="AK97" s="370"/>
      <c r="AL97" s="370">
        <f t="shared" si="4"/>
        <v>0.27839999999999998</v>
      </c>
      <c r="AM97" s="370">
        <f t="shared" si="5"/>
        <v>2022</v>
      </c>
      <c r="AN97" s="370">
        <f t="shared" si="6"/>
        <v>3</v>
      </c>
      <c r="AO97" s="370">
        <f t="shared" si="7"/>
        <v>13</v>
      </c>
    </row>
    <row r="98" spans="1:41" hidden="1">
      <c r="A98" s="370">
        <v>392306586</v>
      </c>
      <c r="B98" s="370"/>
      <c r="C98" s="370" t="s">
        <v>1262</v>
      </c>
      <c r="D98" s="370" t="s">
        <v>970</v>
      </c>
      <c r="E98" s="370"/>
      <c r="F98" s="370" t="s">
        <v>53</v>
      </c>
      <c r="G98" s="370" t="s">
        <v>41</v>
      </c>
      <c r="H98" s="370" t="s">
        <v>54</v>
      </c>
      <c r="I98" s="370"/>
      <c r="J98" s="370"/>
      <c r="K98" s="370"/>
      <c r="L98" s="370" t="s">
        <v>55</v>
      </c>
      <c r="M98" s="370">
        <v>480</v>
      </c>
      <c r="N98" s="370" t="s">
        <v>52</v>
      </c>
      <c r="O98" s="370">
        <v>49303156</v>
      </c>
      <c r="P98" s="370">
        <v>0</v>
      </c>
      <c r="Q98" s="370">
        <v>580</v>
      </c>
      <c r="R98" s="370">
        <v>20</v>
      </c>
      <c r="S98" s="370"/>
      <c r="T98" s="370"/>
      <c r="U98" s="370"/>
      <c r="V98" s="380">
        <v>44644</v>
      </c>
      <c r="W98" s="380">
        <v>44644</v>
      </c>
      <c r="X98" s="380">
        <v>44645</v>
      </c>
      <c r="Y98" s="380">
        <v>44645</v>
      </c>
      <c r="Z98" s="370" t="s">
        <v>35</v>
      </c>
      <c r="AA98" s="370"/>
      <c r="AB98" s="370"/>
      <c r="AC98" s="370"/>
      <c r="AD98" s="370" t="s">
        <v>29</v>
      </c>
      <c r="AE98" s="370"/>
      <c r="AF98" s="370"/>
      <c r="AG98" s="370"/>
      <c r="AH98" s="370"/>
      <c r="AI98" s="370"/>
      <c r="AJ98" s="370"/>
      <c r="AK98" s="370"/>
      <c r="AL98" s="370">
        <f t="shared" si="4"/>
        <v>0.27839999999999998</v>
      </c>
      <c r="AM98" s="370">
        <f t="shared" si="5"/>
        <v>2022</v>
      </c>
      <c r="AN98" s="370">
        <f t="shared" si="6"/>
        <v>3</v>
      </c>
      <c r="AO98" s="370">
        <f t="shared" si="7"/>
        <v>13</v>
      </c>
    </row>
    <row r="99" spans="1:41" hidden="1">
      <c r="A99" s="370">
        <v>392306625</v>
      </c>
      <c r="B99" s="370"/>
      <c r="C99" s="370" t="s">
        <v>1262</v>
      </c>
      <c r="D99" s="370" t="s">
        <v>970</v>
      </c>
      <c r="E99" s="370"/>
      <c r="F99" s="370" t="s">
        <v>53</v>
      </c>
      <c r="G99" s="370" t="s">
        <v>41</v>
      </c>
      <c r="H99" s="370" t="s">
        <v>54</v>
      </c>
      <c r="I99" s="370"/>
      <c r="J99" s="370"/>
      <c r="K99" s="370"/>
      <c r="L99" s="370" t="s">
        <v>55</v>
      </c>
      <c r="M99" s="370">
        <v>480</v>
      </c>
      <c r="N99" s="370" t="s">
        <v>52</v>
      </c>
      <c r="O99" s="370">
        <v>49303156</v>
      </c>
      <c r="P99" s="370">
        <v>0</v>
      </c>
      <c r="Q99" s="370">
        <v>580</v>
      </c>
      <c r="R99" s="370">
        <v>20</v>
      </c>
      <c r="S99" s="370"/>
      <c r="T99" s="370"/>
      <c r="U99" s="370"/>
      <c r="V99" s="380">
        <v>44644</v>
      </c>
      <c r="W99" s="380">
        <v>44644</v>
      </c>
      <c r="X99" s="380">
        <v>44645</v>
      </c>
      <c r="Y99" s="380">
        <v>44645</v>
      </c>
      <c r="Z99" s="370" t="s">
        <v>35</v>
      </c>
      <c r="AA99" s="370"/>
      <c r="AB99" s="370"/>
      <c r="AC99" s="370"/>
      <c r="AD99" s="370" t="s">
        <v>29</v>
      </c>
      <c r="AE99" s="370"/>
      <c r="AF99" s="370"/>
      <c r="AG99" s="370"/>
      <c r="AH99" s="370"/>
      <c r="AI99" s="370"/>
      <c r="AJ99" s="370"/>
      <c r="AK99" s="370"/>
      <c r="AL99" s="370">
        <f t="shared" si="4"/>
        <v>0.27839999999999998</v>
      </c>
      <c r="AM99" s="370">
        <f t="shared" si="5"/>
        <v>2022</v>
      </c>
      <c r="AN99" s="370">
        <f t="shared" si="6"/>
        <v>3</v>
      </c>
      <c r="AO99" s="370">
        <f t="shared" si="7"/>
        <v>13</v>
      </c>
    </row>
    <row r="100" spans="1:41" hidden="1">
      <c r="A100" s="370">
        <v>392306671</v>
      </c>
      <c r="B100" s="370"/>
      <c r="C100" s="370" t="s">
        <v>1262</v>
      </c>
      <c r="D100" s="370" t="s">
        <v>970</v>
      </c>
      <c r="E100" s="370"/>
      <c r="F100" s="370" t="s">
        <v>53</v>
      </c>
      <c r="G100" s="370" t="s">
        <v>41</v>
      </c>
      <c r="H100" s="370" t="s">
        <v>54</v>
      </c>
      <c r="I100" s="370"/>
      <c r="J100" s="370"/>
      <c r="K100" s="370"/>
      <c r="L100" s="370" t="s">
        <v>55</v>
      </c>
      <c r="M100" s="370">
        <v>480</v>
      </c>
      <c r="N100" s="370" t="s">
        <v>52</v>
      </c>
      <c r="O100" s="370">
        <v>49303156</v>
      </c>
      <c r="P100" s="370">
        <v>0</v>
      </c>
      <c r="Q100" s="370">
        <v>580</v>
      </c>
      <c r="R100" s="370">
        <v>20</v>
      </c>
      <c r="S100" s="370"/>
      <c r="T100" s="370"/>
      <c r="U100" s="370"/>
      <c r="V100" s="380">
        <v>44644</v>
      </c>
      <c r="W100" s="380">
        <v>44644</v>
      </c>
      <c r="X100" s="380">
        <v>44645</v>
      </c>
      <c r="Y100" s="380">
        <v>44645</v>
      </c>
      <c r="Z100" s="370" t="s">
        <v>35</v>
      </c>
      <c r="AA100" s="370"/>
      <c r="AB100" s="370"/>
      <c r="AC100" s="370"/>
      <c r="AD100" s="370" t="s">
        <v>29</v>
      </c>
      <c r="AE100" s="370"/>
      <c r="AF100" s="370"/>
      <c r="AG100" s="370"/>
      <c r="AH100" s="370"/>
      <c r="AI100" s="370"/>
      <c r="AJ100" s="370"/>
      <c r="AK100" s="370"/>
      <c r="AL100" s="370">
        <f t="shared" si="4"/>
        <v>0.27839999999999998</v>
      </c>
      <c r="AM100" s="370">
        <f t="shared" si="5"/>
        <v>2022</v>
      </c>
      <c r="AN100" s="370">
        <f t="shared" si="6"/>
        <v>3</v>
      </c>
      <c r="AO100" s="370">
        <f t="shared" si="7"/>
        <v>13</v>
      </c>
    </row>
    <row r="101" spans="1:41" hidden="1">
      <c r="A101" s="370">
        <v>392306555</v>
      </c>
      <c r="B101" s="370"/>
      <c r="C101" s="370" t="s">
        <v>1262</v>
      </c>
      <c r="D101" s="370" t="s">
        <v>970</v>
      </c>
      <c r="E101" s="370"/>
      <c r="F101" s="370" t="s">
        <v>53</v>
      </c>
      <c r="G101" s="370" t="s">
        <v>41</v>
      </c>
      <c r="H101" s="370" t="s">
        <v>54</v>
      </c>
      <c r="I101" s="370"/>
      <c r="J101" s="370"/>
      <c r="K101" s="370"/>
      <c r="L101" s="370" t="s">
        <v>55</v>
      </c>
      <c r="M101" s="370">
        <v>480</v>
      </c>
      <c r="N101" s="370" t="s">
        <v>52</v>
      </c>
      <c r="O101" s="370">
        <v>49303156</v>
      </c>
      <c r="P101" s="370">
        <v>0</v>
      </c>
      <c r="Q101" s="370">
        <v>580</v>
      </c>
      <c r="R101" s="370">
        <v>20</v>
      </c>
      <c r="S101" s="370"/>
      <c r="T101" s="370"/>
      <c r="U101" s="370"/>
      <c r="V101" s="380">
        <v>44644</v>
      </c>
      <c r="W101" s="380">
        <v>44644</v>
      </c>
      <c r="X101" s="380">
        <v>44645</v>
      </c>
      <c r="Y101" s="380">
        <v>44645</v>
      </c>
      <c r="Z101" s="370" t="s">
        <v>35</v>
      </c>
      <c r="AA101" s="370"/>
      <c r="AB101" s="370"/>
      <c r="AC101" s="370"/>
      <c r="AD101" s="370" t="s">
        <v>29</v>
      </c>
      <c r="AE101" s="370"/>
      <c r="AF101" s="370"/>
      <c r="AG101" s="370"/>
      <c r="AH101" s="370"/>
      <c r="AI101" s="370"/>
      <c r="AJ101" s="370"/>
      <c r="AK101" s="370"/>
      <c r="AL101" s="370">
        <f t="shared" si="4"/>
        <v>0.27839999999999998</v>
      </c>
      <c r="AM101" s="370">
        <f t="shared" si="5"/>
        <v>2022</v>
      </c>
      <c r="AN101" s="370">
        <f t="shared" si="6"/>
        <v>3</v>
      </c>
      <c r="AO101" s="370">
        <f t="shared" si="7"/>
        <v>13</v>
      </c>
    </row>
    <row r="102" spans="1:41" hidden="1">
      <c r="A102" s="370">
        <v>392306485</v>
      </c>
      <c r="B102" s="370"/>
      <c r="C102" s="370" t="s">
        <v>1262</v>
      </c>
      <c r="D102" s="370" t="s">
        <v>970</v>
      </c>
      <c r="E102" s="370"/>
      <c r="F102" s="370" t="s">
        <v>53</v>
      </c>
      <c r="G102" s="370" t="s">
        <v>41</v>
      </c>
      <c r="H102" s="370" t="s">
        <v>54</v>
      </c>
      <c r="I102" s="370"/>
      <c r="J102" s="370"/>
      <c r="K102" s="370"/>
      <c r="L102" s="370" t="s">
        <v>55</v>
      </c>
      <c r="M102" s="370">
        <v>480</v>
      </c>
      <c r="N102" s="370" t="s">
        <v>52</v>
      </c>
      <c r="O102" s="370">
        <v>49303156</v>
      </c>
      <c r="P102" s="370">
        <v>0</v>
      </c>
      <c r="Q102" s="370">
        <v>580</v>
      </c>
      <c r="R102" s="370">
        <v>20</v>
      </c>
      <c r="S102" s="370"/>
      <c r="T102" s="370"/>
      <c r="U102" s="370"/>
      <c r="V102" s="380">
        <v>44644</v>
      </c>
      <c r="W102" s="380">
        <v>44644</v>
      </c>
      <c r="X102" s="380">
        <v>44645</v>
      </c>
      <c r="Y102" s="380">
        <v>44645</v>
      </c>
      <c r="Z102" s="370" t="s">
        <v>35</v>
      </c>
      <c r="AA102" s="370"/>
      <c r="AB102" s="370"/>
      <c r="AC102" s="370"/>
      <c r="AD102" s="370" t="s">
        <v>29</v>
      </c>
      <c r="AE102" s="370"/>
      <c r="AF102" s="370"/>
      <c r="AG102" s="370"/>
      <c r="AH102" s="370"/>
      <c r="AI102" s="370"/>
      <c r="AJ102" s="370"/>
      <c r="AK102" s="370"/>
      <c r="AL102" s="370">
        <f t="shared" si="4"/>
        <v>0.27839999999999998</v>
      </c>
      <c r="AM102" s="370">
        <f t="shared" si="5"/>
        <v>2022</v>
      </c>
      <c r="AN102" s="370">
        <f t="shared" si="6"/>
        <v>3</v>
      </c>
      <c r="AO102" s="370">
        <f t="shared" si="7"/>
        <v>13</v>
      </c>
    </row>
    <row r="103" spans="1:41" hidden="1">
      <c r="A103" s="370">
        <v>392765703</v>
      </c>
      <c r="B103" s="370"/>
      <c r="C103" s="370" t="s">
        <v>1262</v>
      </c>
      <c r="D103" s="370" t="s">
        <v>970</v>
      </c>
      <c r="E103" s="370"/>
      <c r="F103" s="370" t="s">
        <v>100</v>
      </c>
      <c r="G103" s="370" t="s">
        <v>37</v>
      </c>
      <c r="H103" s="370" t="s">
        <v>101</v>
      </c>
      <c r="I103" s="370"/>
      <c r="J103" s="370"/>
      <c r="K103" s="370"/>
      <c r="L103" s="370" t="s">
        <v>102</v>
      </c>
      <c r="M103" s="370">
        <v>360</v>
      </c>
      <c r="N103" s="370" t="s">
        <v>60</v>
      </c>
      <c r="O103" s="370">
        <v>49201132</v>
      </c>
      <c r="P103" s="370">
        <v>0</v>
      </c>
      <c r="Q103" s="370">
        <v>832</v>
      </c>
      <c r="R103" s="370">
        <v>26</v>
      </c>
      <c r="S103" s="370"/>
      <c r="T103" s="370"/>
      <c r="U103" s="370"/>
      <c r="V103" s="380">
        <v>44644</v>
      </c>
      <c r="W103" s="380">
        <v>44644</v>
      </c>
      <c r="X103" s="380">
        <v>44648</v>
      </c>
      <c r="Y103" s="380">
        <v>44648</v>
      </c>
      <c r="Z103" s="370" t="s">
        <v>35</v>
      </c>
      <c r="AA103" s="370"/>
      <c r="AB103" s="370"/>
      <c r="AC103" s="370"/>
      <c r="AD103" s="370" t="s">
        <v>29</v>
      </c>
      <c r="AE103" s="370"/>
      <c r="AF103" s="370"/>
      <c r="AG103" s="370"/>
      <c r="AH103" s="370"/>
      <c r="AI103" s="370"/>
      <c r="AJ103" s="370"/>
      <c r="AK103" s="370"/>
      <c r="AL103" s="370">
        <f t="shared" si="4"/>
        <v>0.29952000000000001</v>
      </c>
      <c r="AM103" s="370">
        <f t="shared" si="5"/>
        <v>2022</v>
      </c>
      <c r="AN103" s="370">
        <f t="shared" si="6"/>
        <v>3</v>
      </c>
      <c r="AO103" s="370">
        <f t="shared" si="7"/>
        <v>13</v>
      </c>
    </row>
    <row r="104" spans="1:41" hidden="1">
      <c r="A104" s="370">
        <v>392755411</v>
      </c>
      <c r="B104" s="370"/>
      <c r="C104" s="370" t="s">
        <v>1262</v>
      </c>
      <c r="D104" s="370" t="s">
        <v>970</v>
      </c>
      <c r="E104" s="370"/>
      <c r="F104" s="370" t="s">
        <v>103</v>
      </c>
      <c r="G104" s="370" t="s">
        <v>37</v>
      </c>
      <c r="H104" s="370" t="s">
        <v>104</v>
      </c>
      <c r="I104" s="370"/>
      <c r="J104" s="370"/>
      <c r="K104" s="370"/>
      <c r="L104" s="370" t="s">
        <v>105</v>
      </c>
      <c r="M104" s="370">
        <v>360</v>
      </c>
      <c r="N104" s="370" t="s">
        <v>60</v>
      </c>
      <c r="O104" s="370">
        <v>49201132</v>
      </c>
      <c r="P104" s="370">
        <v>0</v>
      </c>
      <c r="Q104" s="370">
        <v>768</v>
      </c>
      <c r="R104" s="370">
        <v>24</v>
      </c>
      <c r="S104" s="370"/>
      <c r="T104" s="370"/>
      <c r="U104" s="370"/>
      <c r="V104" s="380">
        <v>44644</v>
      </c>
      <c r="W104" s="380">
        <v>44644</v>
      </c>
      <c r="X104" s="380">
        <v>44648</v>
      </c>
      <c r="Y104" s="380">
        <v>44648</v>
      </c>
      <c r="Z104" s="370" t="s">
        <v>35</v>
      </c>
      <c r="AA104" s="370"/>
      <c r="AB104" s="370"/>
      <c r="AC104" s="370"/>
      <c r="AD104" s="370" t="s">
        <v>29</v>
      </c>
      <c r="AE104" s="370"/>
      <c r="AF104" s="370"/>
      <c r="AG104" s="370"/>
      <c r="AH104" s="370"/>
      <c r="AI104" s="370"/>
      <c r="AJ104" s="370"/>
      <c r="AK104" s="370"/>
      <c r="AL104" s="370">
        <f t="shared" si="4"/>
        <v>0.27648</v>
      </c>
      <c r="AM104" s="370">
        <f t="shared" si="5"/>
        <v>2022</v>
      </c>
      <c r="AN104" s="370">
        <f t="shared" si="6"/>
        <v>3</v>
      </c>
      <c r="AO104" s="370">
        <f t="shared" si="7"/>
        <v>13</v>
      </c>
    </row>
    <row r="105" spans="1:41" hidden="1">
      <c r="A105" s="370">
        <v>392651532</v>
      </c>
      <c r="B105" s="370"/>
      <c r="C105" s="370" t="s">
        <v>1262</v>
      </c>
      <c r="D105" s="370" t="s">
        <v>970</v>
      </c>
      <c r="E105" s="370"/>
      <c r="F105" s="370" t="s">
        <v>73</v>
      </c>
      <c r="G105" s="370" t="s">
        <v>41</v>
      </c>
      <c r="H105" s="370" t="s">
        <v>106</v>
      </c>
      <c r="I105" s="370"/>
      <c r="J105" s="370"/>
      <c r="K105" s="370"/>
      <c r="L105" s="370" t="s">
        <v>107</v>
      </c>
      <c r="M105" s="370">
        <v>400</v>
      </c>
      <c r="N105" s="370" t="s">
        <v>76</v>
      </c>
      <c r="O105" s="370">
        <v>49403540</v>
      </c>
      <c r="P105" s="370">
        <v>0</v>
      </c>
      <c r="Q105" s="370">
        <v>768</v>
      </c>
      <c r="R105" s="370">
        <v>24</v>
      </c>
      <c r="S105" s="370"/>
      <c r="T105" s="370"/>
      <c r="U105" s="370"/>
      <c r="V105" s="380">
        <v>44644</v>
      </c>
      <c r="W105" s="380">
        <v>44644</v>
      </c>
      <c r="X105" s="380">
        <v>44644</v>
      </c>
      <c r="Y105" s="380">
        <v>44644</v>
      </c>
      <c r="Z105" s="370" t="s">
        <v>35</v>
      </c>
      <c r="AA105" s="370"/>
      <c r="AB105" s="370"/>
      <c r="AC105" s="370"/>
      <c r="AD105" s="370" t="s">
        <v>29</v>
      </c>
      <c r="AE105" s="370"/>
      <c r="AF105" s="370"/>
      <c r="AG105" s="370"/>
      <c r="AH105" s="370"/>
      <c r="AI105" s="370"/>
      <c r="AJ105" s="370"/>
      <c r="AK105" s="370"/>
      <c r="AL105" s="370">
        <f t="shared" si="4"/>
        <v>0.30719999999999997</v>
      </c>
      <c r="AM105" s="370">
        <f t="shared" si="5"/>
        <v>2022</v>
      </c>
      <c r="AN105" s="370">
        <f t="shared" si="6"/>
        <v>3</v>
      </c>
      <c r="AO105" s="370">
        <f t="shared" si="7"/>
        <v>13</v>
      </c>
    </row>
    <row r="106" spans="1:41" hidden="1">
      <c r="A106" s="370">
        <v>392928467</v>
      </c>
      <c r="B106" s="370"/>
      <c r="C106" s="370" t="s">
        <v>1262</v>
      </c>
      <c r="D106" s="370" t="s">
        <v>970</v>
      </c>
      <c r="E106" s="370"/>
      <c r="F106" s="370" t="s">
        <v>108</v>
      </c>
      <c r="G106" s="370" t="s">
        <v>41</v>
      </c>
      <c r="H106" s="370" t="s">
        <v>109</v>
      </c>
      <c r="I106" s="370"/>
      <c r="J106" s="370"/>
      <c r="K106" s="370"/>
      <c r="L106" s="370" t="s">
        <v>110</v>
      </c>
      <c r="M106" s="370">
        <v>475</v>
      </c>
      <c r="N106" s="370" t="s">
        <v>111</v>
      </c>
      <c r="O106" s="370">
        <v>49303155</v>
      </c>
      <c r="P106" s="370">
        <v>0</v>
      </c>
      <c r="Q106" s="370">
        <v>638</v>
      </c>
      <c r="R106" s="370">
        <v>22</v>
      </c>
      <c r="S106" s="370"/>
      <c r="T106" s="370"/>
      <c r="U106" s="370"/>
      <c r="V106" s="380">
        <v>44644</v>
      </c>
      <c r="W106" s="380">
        <v>44644</v>
      </c>
      <c r="X106" s="380">
        <v>44646</v>
      </c>
      <c r="Y106" s="380">
        <v>44648</v>
      </c>
      <c r="Z106" s="370" t="s">
        <v>35</v>
      </c>
      <c r="AA106" s="370"/>
      <c r="AB106" s="370"/>
      <c r="AC106" s="370"/>
      <c r="AD106" s="370" t="s">
        <v>29</v>
      </c>
      <c r="AE106" s="370"/>
      <c r="AF106" s="370"/>
      <c r="AG106" s="370"/>
      <c r="AH106" s="370"/>
      <c r="AI106" s="370"/>
      <c r="AJ106" s="370"/>
      <c r="AK106" s="370"/>
      <c r="AL106" s="370">
        <f t="shared" si="4"/>
        <v>0.30304999999999999</v>
      </c>
      <c r="AM106" s="370">
        <f t="shared" si="5"/>
        <v>2022</v>
      </c>
      <c r="AN106" s="370">
        <f t="shared" si="6"/>
        <v>3</v>
      </c>
      <c r="AO106" s="370">
        <f t="shared" si="7"/>
        <v>13</v>
      </c>
    </row>
    <row r="107" spans="1:41" hidden="1">
      <c r="A107" s="370">
        <v>392928549</v>
      </c>
      <c r="B107" s="370"/>
      <c r="C107" s="370" t="s">
        <v>1262</v>
      </c>
      <c r="D107" s="370" t="s">
        <v>970</v>
      </c>
      <c r="E107" s="370"/>
      <c r="F107" s="370" t="s">
        <v>108</v>
      </c>
      <c r="G107" s="370" t="s">
        <v>41</v>
      </c>
      <c r="H107" s="370" t="s">
        <v>109</v>
      </c>
      <c r="I107" s="370"/>
      <c r="J107" s="370"/>
      <c r="K107" s="370"/>
      <c r="L107" s="370" t="s">
        <v>110</v>
      </c>
      <c r="M107" s="370">
        <v>475</v>
      </c>
      <c r="N107" s="370" t="s">
        <v>111</v>
      </c>
      <c r="O107" s="370">
        <v>49303155</v>
      </c>
      <c r="P107" s="370">
        <v>0</v>
      </c>
      <c r="Q107" s="370">
        <v>638</v>
      </c>
      <c r="R107" s="370">
        <v>22</v>
      </c>
      <c r="S107" s="370"/>
      <c r="T107" s="370"/>
      <c r="U107" s="370"/>
      <c r="V107" s="380">
        <v>44644</v>
      </c>
      <c r="W107" s="380">
        <v>44644</v>
      </c>
      <c r="X107" s="380">
        <v>44646</v>
      </c>
      <c r="Y107" s="380">
        <v>44648</v>
      </c>
      <c r="Z107" s="370" t="s">
        <v>35</v>
      </c>
      <c r="AA107" s="370"/>
      <c r="AB107" s="370"/>
      <c r="AC107" s="370"/>
      <c r="AD107" s="370" t="s">
        <v>29</v>
      </c>
      <c r="AE107" s="370"/>
      <c r="AF107" s="370"/>
      <c r="AG107" s="370"/>
      <c r="AH107" s="370"/>
      <c r="AI107" s="370"/>
      <c r="AJ107" s="370"/>
      <c r="AK107" s="370"/>
      <c r="AL107" s="370">
        <f t="shared" si="4"/>
        <v>0.30304999999999999</v>
      </c>
      <c r="AM107" s="370">
        <f t="shared" si="5"/>
        <v>2022</v>
      </c>
      <c r="AN107" s="370">
        <f t="shared" si="6"/>
        <v>3</v>
      </c>
      <c r="AO107" s="370">
        <f t="shared" si="7"/>
        <v>13</v>
      </c>
    </row>
    <row r="108" spans="1:41" hidden="1">
      <c r="A108" s="370">
        <v>392928643</v>
      </c>
      <c r="B108" s="370"/>
      <c r="C108" s="370" t="s">
        <v>1262</v>
      </c>
      <c r="D108" s="370" t="s">
        <v>970</v>
      </c>
      <c r="E108" s="370"/>
      <c r="F108" s="370" t="s">
        <v>108</v>
      </c>
      <c r="G108" s="370" t="s">
        <v>41</v>
      </c>
      <c r="H108" s="370" t="s">
        <v>109</v>
      </c>
      <c r="I108" s="370"/>
      <c r="J108" s="370"/>
      <c r="K108" s="370"/>
      <c r="L108" s="370" t="s">
        <v>110</v>
      </c>
      <c r="M108" s="370">
        <v>475</v>
      </c>
      <c r="N108" s="370" t="s">
        <v>111</v>
      </c>
      <c r="O108" s="370">
        <v>49303155</v>
      </c>
      <c r="P108" s="370">
        <v>0</v>
      </c>
      <c r="Q108" s="370">
        <v>638</v>
      </c>
      <c r="R108" s="370">
        <v>22</v>
      </c>
      <c r="S108" s="370"/>
      <c r="T108" s="370"/>
      <c r="U108" s="370"/>
      <c r="V108" s="380">
        <v>44644</v>
      </c>
      <c r="W108" s="380">
        <v>44644</v>
      </c>
      <c r="X108" s="380">
        <v>44646</v>
      </c>
      <c r="Y108" s="380">
        <v>44648</v>
      </c>
      <c r="Z108" s="370" t="s">
        <v>35</v>
      </c>
      <c r="AA108" s="370"/>
      <c r="AB108" s="370"/>
      <c r="AC108" s="370"/>
      <c r="AD108" s="370" t="s">
        <v>29</v>
      </c>
      <c r="AE108" s="370"/>
      <c r="AF108" s="370"/>
      <c r="AG108" s="370"/>
      <c r="AH108" s="370"/>
      <c r="AI108" s="370"/>
      <c r="AJ108" s="370"/>
      <c r="AK108" s="370"/>
      <c r="AL108" s="370">
        <f t="shared" si="4"/>
        <v>0.30304999999999999</v>
      </c>
      <c r="AM108" s="370">
        <f t="shared" si="5"/>
        <v>2022</v>
      </c>
      <c r="AN108" s="370">
        <f t="shared" si="6"/>
        <v>3</v>
      </c>
      <c r="AO108" s="370">
        <f t="shared" si="7"/>
        <v>13</v>
      </c>
    </row>
    <row r="109" spans="1:41" hidden="1">
      <c r="A109" s="370">
        <v>392928882</v>
      </c>
      <c r="B109" s="370"/>
      <c r="C109" s="370" t="s">
        <v>1262</v>
      </c>
      <c r="D109" s="370" t="s">
        <v>970</v>
      </c>
      <c r="E109" s="370"/>
      <c r="F109" s="370" t="s">
        <v>108</v>
      </c>
      <c r="G109" s="370" t="s">
        <v>41</v>
      </c>
      <c r="H109" s="370" t="s">
        <v>109</v>
      </c>
      <c r="I109" s="370"/>
      <c r="J109" s="370"/>
      <c r="K109" s="370"/>
      <c r="L109" s="370" t="s">
        <v>110</v>
      </c>
      <c r="M109" s="370">
        <v>475</v>
      </c>
      <c r="N109" s="370" t="s">
        <v>111</v>
      </c>
      <c r="O109" s="370">
        <v>49303155</v>
      </c>
      <c r="P109" s="370">
        <v>0</v>
      </c>
      <c r="Q109" s="370">
        <v>638</v>
      </c>
      <c r="R109" s="370">
        <v>22</v>
      </c>
      <c r="S109" s="370"/>
      <c r="T109" s="370"/>
      <c r="U109" s="370"/>
      <c r="V109" s="380">
        <v>44644</v>
      </c>
      <c r="W109" s="380">
        <v>44644</v>
      </c>
      <c r="X109" s="380">
        <v>44646</v>
      </c>
      <c r="Y109" s="380">
        <v>44648</v>
      </c>
      <c r="Z109" s="370" t="s">
        <v>35</v>
      </c>
      <c r="AA109" s="370"/>
      <c r="AB109" s="370"/>
      <c r="AC109" s="370"/>
      <c r="AD109" s="370" t="s">
        <v>29</v>
      </c>
      <c r="AE109" s="370"/>
      <c r="AF109" s="370"/>
      <c r="AG109" s="370"/>
      <c r="AH109" s="370"/>
      <c r="AI109" s="370"/>
      <c r="AJ109" s="370"/>
      <c r="AK109" s="370"/>
      <c r="AL109" s="370">
        <f t="shared" si="4"/>
        <v>0.30304999999999999</v>
      </c>
      <c r="AM109" s="370">
        <f t="shared" si="5"/>
        <v>2022</v>
      </c>
      <c r="AN109" s="370">
        <f t="shared" si="6"/>
        <v>3</v>
      </c>
      <c r="AO109" s="370">
        <f t="shared" si="7"/>
        <v>13</v>
      </c>
    </row>
    <row r="110" spans="1:41" hidden="1">
      <c r="A110" s="370">
        <v>392654136</v>
      </c>
      <c r="B110" s="370"/>
      <c r="C110" s="370" t="s">
        <v>1262</v>
      </c>
      <c r="D110" s="370" t="s">
        <v>970</v>
      </c>
      <c r="E110" s="370"/>
      <c r="F110" s="370" t="s">
        <v>68</v>
      </c>
      <c r="G110" s="370" t="s">
        <v>37</v>
      </c>
      <c r="H110" s="370" t="s">
        <v>69</v>
      </c>
      <c r="I110" s="370"/>
      <c r="J110" s="370"/>
      <c r="K110" s="370"/>
      <c r="L110" s="370" t="s">
        <v>70</v>
      </c>
      <c r="M110" s="370">
        <v>475</v>
      </c>
      <c r="N110" s="370" t="s">
        <v>57</v>
      </c>
      <c r="O110" s="370">
        <v>49302155</v>
      </c>
      <c r="P110" s="370">
        <v>0</v>
      </c>
      <c r="Q110" s="370">
        <v>638</v>
      </c>
      <c r="R110" s="370">
        <v>22</v>
      </c>
      <c r="S110" s="370"/>
      <c r="T110" s="370"/>
      <c r="U110" s="370"/>
      <c r="V110" s="380">
        <v>44644</v>
      </c>
      <c r="W110" s="380">
        <v>44644</v>
      </c>
      <c r="X110" s="380">
        <v>44645</v>
      </c>
      <c r="Y110" s="380">
        <v>44645</v>
      </c>
      <c r="Z110" s="370" t="s">
        <v>35</v>
      </c>
      <c r="AA110" s="370"/>
      <c r="AB110" s="370"/>
      <c r="AC110" s="370"/>
      <c r="AD110" s="370" t="s">
        <v>29</v>
      </c>
      <c r="AE110" s="370"/>
      <c r="AF110" s="370"/>
      <c r="AG110" s="370"/>
      <c r="AH110" s="370"/>
      <c r="AI110" s="370"/>
      <c r="AJ110" s="370"/>
      <c r="AK110" s="370"/>
      <c r="AL110" s="370">
        <f t="shared" si="4"/>
        <v>0.30304999999999999</v>
      </c>
      <c r="AM110" s="370">
        <f t="shared" si="5"/>
        <v>2022</v>
      </c>
      <c r="AN110" s="370">
        <f t="shared" si="6"/>
        <v>3</v>
      </c>
      <c r="AO110" s="370">
        <f t="shared" si="7"/>
        <v>13</v>
      </c>
    </row>
    <row r="111" spans="1:41" hidden="1">
      <c r="A111" s="370">
        <v>391901547</v>
      </c>
      <c r="B111" s="370"/>
      <c r="C111" s="370" t="s">
        <v>1262</v>
      </c>
      <c r="D111" s="370" t="s">
        <v>970</v>
      </c>
      <c r="E111" s="370"/>
      <c r="F111" s="370" t="s">
        <v>45</v>
      </c>
      <c r="G111" s="438" t="s">
        <v>41</v>
      </c>
      <c r="H111" s="370" t="s">
        <v>46</v>
      </c>
      <c r="I111" s="370"/>
      <c r="J111" s="370"/>
      <c r="K111" s="370"/>
      <c r="L111" s="370" t="s">
        <v>47</v>
      </c>
      <c r="M111" s="370">
        <v>475</v>
      </c>
      <c r="N111" s="370" t="s">
        <v>48</v>
      </c>
      <c r="O111" s="370">
        <v>49303155</v>
      </c>
      <c r="P111" s="370">
        <v>0</v>
      </c>
      <c r="Q111" s="370">
        <v>638</v>
      </c>
      <c r="R111" s="370">
        <v>22</v>
      </c>
      <c r="S111" s="370"/>
      <c r="T111" s="370"/>
      <c r="U111" s="370"/>
      <c r="V111" s="380">
        <v>44644</v>
      </c>
      <c r="W111" s="380">
        <v>44644</v>
      </c>
      <c r="X111" s="380">
        <v>44645</v>
      </c>
      <c r="Y111" s="380">
        <v>44645</v>
      </c>
      <c r="Z111" s="370" t="s">
        <v>35</v>
      </c>
      <c r="AA111" s="370"/>
      <c r="AB111" s="370"/>
      <c r="AC111" s="370"/>
      <c r="AD111" s="370" t="s">
        <v>29</v>
      </c>
      <c r="AE111" s="370"/>
      <c r="AF111" s="370"/>
      <c r="AG111" s="370"/>
      <c r="AH111" s="370"/>
      <c r="AI111" s="370"/>
      <c r="AJ111" s="370"/>
      <c r="AK111" s="370"/>
      <c r="AL111" s="370">
        <f t="shared" si="4"/>
        <v>0.30304999999999999</v>
      </c>
      <c r="AM111" s="370">
        <f t="shared" si="5"/>
        <v>2022</v>
      </c>
      <c r="AN111" s="370">
        <f t="shared" si="6"/>
        <v>3</v>
      </c>
      <c r="AO111" s="370">
        <f t="shared" si="7"/>
        <v>13</v>
      </c>
    </row>
    <row r="112" spans="1:41" hidden="1">
      <c r="A112" s="370">
        <v>392762239</v>
      </c>
      <c r="B112" s="370"/>
      <c r="C112" s="370" t="s">
        <v>1262</v>
      </c>
      <c r="D112" s="370" t="s">
        <v>970</v>
      </c>
      <c r="E112" s="370"/>
      <c r="F112" s="370" t="s">
        <v>73</v>
      </c>
      <c r="G112" s="370" t="s">
        <v>41</v>
      </c>
      <c r="H112" s="370" t="s">
        <v>112</v>
      </c>
      <c r="I112" s="370"/>
      <c r="J112" s="370"/>
      <c r="K112" s="370"/>
      <c r="L112" s="370" t="s">
        <v>113</v>
      </c>
      <c r="M112" s="370">
        <v>400</v>
      </c>
      <c r="N112" s="370" t="s">
        <v>76</v>
      </c>
      <c r="O112" s="370">
        <v>49403540</v>
      </c>
      <c r="P112" s="370">
        <v>0</v>
      </c>
      <c r="Q112" s="370">
        <v>768</v>
      </c>
      <c r="R112" s="370">
        <v>24</v>
      </c>
      <c r="S112" s="370"/>
      <c r="T112" s="370"/>
      <c r="U112" s="370"/>
      <c r="V112" s="380">
        <v>44644</v>
      </c>
      <c r="W112" s="380">
        <v>44644</v>
      </c>
      <c r="X112" s="380">
        <v>44644</v>
      </c>
      <c r="Y112" s="380">
        <v>44644</v>
      </c>
      <c r="Z112" s="370" t="s">
        <v>35</v>
      </c>
      <c r="AA112" s="370"/>
      <c r="AB112" s="370"/>
      <c r="AC112" s="370"/>
      <c r="AD112" s="370" t="s">
        <v>29</v>
      </c>
      <c r="AE112" s="370"/>
      <c r="AF112" s="370"/>
      <c r="AG112" s="370"/>
      <c r="AH112" s="370"/>
      <c r="AI112" s="370"/>
      <c r="AJ112" s="370"/>
      <c r="AK112" s="370"/>
      <c r="AL112" s="370">
        <f t="shared" si="4"/>
        <v>0.30719999999999997</v>
      </c>
      <c r="AM112" s="370">
        <f t="shared" si="5"/>
        <v>2022</v>
      </c>
      <c r="AN112" s="370">
        <f t="shared" si="6"/>
        <v>3</v>
      </c>
      <c r="AO112" s="370">
        <f t="shared" si="7"/>
        <v>13</v>
      </c>
    </row>
    <row r="113" spans="1:41" hidden="1">
      <c r="A113" s="370">
        <v>391433926</v>
      </c>
      <c r="B113" s="370"/>
      <c r="C113" s="370" t="s">
        <v>1262</v>
      </c>
      <c r="D113" s="370" t="s">
        <v>970</v>
      </c>
      <c r="E113" s="370"/>
      <c r="F113" s="370" t="s">
        <v>114</v>
      </c>
      <c r="G113" s="370" t="s">
        <v>41</v>
      </c>
      <c r="H113" s="370" t="s">
        <v>115</v>
      </c>
      <c r="I113" s="370"/>
      <c r="J113" s="370"/>
      <c r="K113" s="370"/>
      <c r="L113" s="370" t="s">
        <v>116</v>
      </c>
      <c r="M113" s="370">
        <v>400</v>
      </c>
      <c r="N113" s="370" t="s">
        <v>80</v>
      </c>
      <c r="O113" s="370">
        <v>49405140</v>
      </c>
      <c r="P113" s="370">
        <v>0</v>
      </c>
      <c r="Q113" s="370">
        <v>320</v>
      </c>
      <c r="R113" s="370">
        <v>10</v>
      </c>
      <c r="S113" s="370"/>
      <c r="T113" s="370"/>
      <c r="U113" s="370"/>
      <c r="V113" s="380">
        <v>44644</v>
      </c>
      <c r="W113" s="380">
        <v>44644</v>
      </c>
      <c r="X113" s="380">
        <v>44645</v>
      </c>
      <c r="Y113" s="380">
        <v>44645</v>
      </c>
      <c r="Z113" s="370" t="s">
        <v>35</v>
      </c>
      <c r="AA113" s="370"/>
      <c r="AB113" s="370"/>
      <c r="AC113" s="370"/>
      <c r="AD113" s="370" t="s">
        <v>29</v>
      </c>
      <c r="AE113" s="370"/>
      <c r="AF113" s="370"/>
      <c r="AG113" s="370"/>
      <c r="AH113" s="370"/>
      <c r="AI113" s="370"/>
      <c r="AJ113" s="370"/>
      <c r="AK113" s="370"/>
      <c r="AL113" s="370">
        <f t="shared" si="4"/>
        <v>0.128</v>
      </c>
      <c r="AM113" s="370">
        <f t="shared" si="5"/>
        <v>2022</v>
      </c>
      <c r="AN113" s="370">
        <f t="shared" si="6"/>
        <v>3</v>
      </c>
      <c r="AO113" s="370">
        <f t="shared" si="7"/>
        <v>13</v>
      </c>
    </row>
    <row r="114" spans="1:41" hidden="1">
      <c r="A114" s="370">
        <v>392930579</v>
      </c>
      <c r="B114" s="370"/>
      <c r="C114" s="370" t="s">
        <v>1262</v>
      </c>
      <c r="D114" s="370" t="s">
        <v>970</v>
      </c>
      <c r="E114" s="370"/>
      <c r="F114" s="370" t="s">
        <v>114</v>
      </c>
      <c r="G114" s="370" t="s">
        <v>41</v>
      </c>
      <c r="H114" s="370" t="s">
        <v>117</v>
      </c>
      <c r="I114" s="370"/>
      <c r="J114" s="370"/>
      <c r="K114" s="370"/>
      <c r="L114" s="370" t="s">
        <v>118</v>
      </c>
      <c r="M114" s="370">
        <v>400</v>
      </c>
      <c r="N114" s="370" t="s">
        <v>80</v>
      </c>
      <c r="O114" s="370">
        <v>49405140</v>
      </c>
      <c r="P114" s="370">
        <v>0</v>
      </c>
      <c r="Q114" s="370">
        <v>832</v>
      </c>
      <c r="R114" s="370">
        <v>26</v>
      </c>
      <c r="S114" s="370"/>
      <c r="T114" s="370"/>
      <c r="U114" s="370"/>
      <c r="V114" s="380">
        <v>44644</v>
      </c>
      <c r="W114" s="380">
        <v>44644</v>
      </c>
      <c r="X114" s="380">
        <v>44648</v>
      </c>
      <c r="Y114" s="380">
        <v>44648</v>
      </c>
      <c r="Z114" s="370" t="s">
        <v>35</v>
      </c>
      <c r="AA114" s="370"/>
      <c r="AB114" s="370"/>
      <c r="AC114" s="370"/>
      <c r="AD114" s="370" t="s">
        <v>29</v>
      </c>
      <c r="AE114" s="370"/>
      <c r="AF114" s="370"/>
      <c r="AG114" s="370"/>
      <c r="AH114" s="370"/>
      <c r="AI114" s="370"/>
      <c r="AJ114" s="370"/>
      <c r="AK114" s="370"/>
      <c r="AL114" s="370">
        <f t="shared" si="4"/>
        <v>0.33279999999999998</v>
      </c>
      <c r="AM114" s="370">
        <f t="shared" si="5"/>
        <v>2022</v>
      </c>
      <c r="AN114" s="370">
        <f t="shared" si="6"/>
        <v>3</v>
      </c>
      <c r="AO114" s="370">
        <f t="shared" si="7"/>
        <v>13</v>
      </c>
    </row>
    <row r="115" spans="1:41" hidden="1">
      <c r="A115" s="370">
        <v>392655795</v>
      </c>
      <c r="B115" s="370"/>
      <c r="C115" s="370" t="s">
        <v>1262</v>
      </c>
      <c r="D115" s="370" t="s">
        <v>970</v>
      </c>
      <c r="E115" s="370"/>
      <c r="F115" s="370" t="s">
        <v>91</v>
      </c>
      <c r="G115" s="370" t="s">
        <v>37</v>
      </c>
      <c r="H115" s="370" t="s">
        <v>92</v>
      </c>
      <c r="I115" s="370"/>
      <c r="J115" s="370"/>
      <c r="K115" s="370"/>
      <c r="L115" s="370" t="s">
        <v>93</v>
      </c>
      <c r="M115" s="370">
        <v>360</v>
      </c>
      <c r="N115" s="370" t="s">
        <v>60</v>
      </c>
      <c r="O115" s="370">
        <v>49201132</v>
      </c>
      <c r="P115" s="370">
        <v>0</v>
      </c>
      <c r="Q115" s="370">
        <v>832</v>
      </c>
      <c r="R115" s="370">
        <v>26</v>
      </c>
      <c r="S115" s="370"/>
      <c r="T115" s="370"/>
      <c r="U115" s="370"/>
      <c r="V115" s="380">
        <v>44644</v>
      </c>
      <c r="W115" s="380">
        <v>44644</v>
      </c>
      <c r="X115" s="380">
        <v>44645</v>
      </c>
      <c r="Y115" s="380">
        <v>44645</v>
      </c>
      <c r="Z115" s="370" t="s">
        <v>35</v>
      </c>
      <c r="AA115" s="370"/>
      <c r="AB115" s="370"/>
      <c r="AC115" s="370"/>
      <c r="AD115" s="370" t="s">
        <v>29</v>
      </c>
      <c r="AE115" s="370"/>
      <c r="AF115" s="370"/>
      <c r="AG115" s="370"/>
      <c r="AH115" s="370"/>
      <c r="AI115" s="370"/>
      <c r="AJ115" s="370"/>
      <c r="AK115" s="370"/>
      <c r="AL115" s="370">
        <f t="shared" si="4"/>
        <v>0.29952000000000001</v>
      </c>
      <c r="AM115" s="370">
        <f t="shared" si="5"/>
        <v>2022</v>
      </c>
      <c r="AN115" s="370">
        <f t="shared" si="6"/>
        <v>3</v>
      </c>
      <c r="AO115" s="370">
        <f t="shared" si="7"/>
        <v>13</v>
      </c>
    </row>
    <row r="116" spans="1:41" hidden="1">
      <c r="A116" s="370">
        <v>392657539</v>
      </c>
      <c r="B116" s="370"/>
      <c r="C116" s="370" t="s">
        <v>1262</v>
      </c>
      <c r="D116" s="370" t="s">
        <v>970</v>
      </c>
      <c r="E116" s="370"/>
      <c r="F116" s="370" t="s">
        <v>81</v>
      </c>
      <c r="G116" s="370" t="s">
        <v>41</v>
      </c>
      <c r="H116" s="370" t="s">
        <v>82</v>
      </c>
      <c r="I116" s="370"/>
      <c r="J116" s="370"/>
      <c r="K116" s="370"/>
      <c r="L116" s="370" t="s">
        <v>119</v>
      </c>
      <c r="M116" s="370">
        <v>360</v>
      </c>
      <c r="N116" s="370" t="s">
        <v>60</v>
      </c>
      <c r="O116" s="370">
        <v>49201132</v>
      </c>
      <c r="P116" s="370">
        <v>0</v>
      </c>
      <c r="Q116" s="370">
        <v>832</v>
      </c>
      <c r="R116" s="370">
        <v>26</v>
      </c>
      <c r="S116" s="370"/>
      <c r="T116" s="370"/>
      <c r="U116" s="370"/>
      <c r="V116" s="380">
        <v>44644</v>
      </c>
      <c r="W116" s="380">
        <v>44644</v>
      </c>
      <c r="X116" s="380">
        <v>44645</v>
      </c>
      <c r="Y116" s="380">
        <v>44645</v>
      </c>
      <c r="Z116" s="370" t="s">
        <v>35</v>
      </c>
      <c r="AA116" s="370"/>
      <c r="AB116" s="370"/>
      <c r="AC116" s="370"/>
      <c r="AD116" s="370" t="s">
        <v>29</v>
      </c>
      <c r="AE116" s="370"/>
      <c r="AF116" s="370"/>
      <c r="AG116" s="370"/>
      <c r="AH116" s="370"/>
      <c r="AI116" s="370"/>
      <c r="AJ116" s="370"/>
      <c r="AK116" s="370"/>
      <c r="AL116" s="370">
        <f t="shared" si="4"/>
        <v>0.29952000000000001</v>
      </c>
      <c r="AM116" s="370">
        <f t="shared" si="5"/>
        <v>2022</v>
      </c>
      <c r="AN116" s="370">
        <f t="shared" si="6"/>
        <v>3</v>
      </c>
      <c r="AO116" s="370">
        <f t="shared" si="7"/>
        <v>13</v>
      </c>
    </row>
    <row r="117" spans="1:41" hidden="1">
      <c r="A117" s="370">
        <v>392930891</v>
      </c>
      <c r="B117" s="370"/>
      <c r="C117" s="370" t="s">
        <v>1262</v>
      </c>
      <c r="D117" s="370" t="s">
        <v>970</v>
      </c>
      <c r="E117" s="370"/>
      <c r="F117" s="370" t="s">
        <v>114</v>
      </c>
      <c r="G117" s="370" t="s">
        <v>41</v>
      </c>
      <c r="H117" s="370" t="s">
        <v>117</v>
      </c>
      <c r="I117" s="370"/>
      <c r="J117" s="370"/>
      <c r="K117" s="370"/>
      <c r="L117" s="370" t="s">
        <v>118</v>
      </c>
      <c r="M117" s="370">
        <v>400</v>
      </c>
      <c r="N117" s="370" t="s">
        <v>80</v>
      </c>
      <c r="O117" s="370">
        <v>49403540</v>
      </c>
      <c r="P117" s="370">
        <v>0</v>
      </c>
      <c r="Q117" s="370">
        <v>800</v>
      </c>
      <c r="R117" s="370">
        <v>25</v>
      </c>
      <c r="S117" s="370"/>
      <c r="T117" s="370"/>
      <c r="U117" s="370"/>
      <c r="V117" s="380">
        <v>44644</v>
      </c>
      <c r="W117" s="380">
        <v>44644</v>
      </c>
      <c r="X117" s="380">
        <v>44648</v>
      </c>
      <c r="Y117" s="380">
        <v>44648</v>
      </c>
      <c r="Z117" s="370" t="s">
        <v>35</v>
      </c>
      <c r="AA117" s="370"/>
      <c r="AB117" s="370"/>
      <c r="AC117" s="370"/>
      <c r="AD117" s="370" t="s">
        <v>29</v>
      </c>
      <c r="AE117" s="370"/>
      <c r="AF117" s="370"/>
      <c r="AG117" s="370"/>
      <c r="AH117" s="370"/>
      <c r="AI117" s="370"/>
      <c r="AJ117" s="370"/>
      <c r="AK117" s="370"/>
      <c r="AL117" s="370">
        <f t="shared" si="4"/>
        <v>0.32</v>
      </c>
      <c r="AM117" s="370">
        <f t="shared" si="5"/>
        <v>2022</v>
      </c>
      <c r="AN117" s="370">
        <f t="shared" si="6"/>
        <v>3</v>
      </c>
      <c r="AO117" s="370">
        <f t="shared" si="7"/>
        <v>13</v>
      </c>
    </row>
    <row r="118" spans="1:41" hidden="1">
      <c r="A118" s="370">
        <v>392793746</v>
      </c>
      <c r="B118" s="370"/>
      <c r="C118" s="370" t="s">
        <v>1262</v>
      </c>
      <c r="D118" s="370" t="s">
        <v>970</v>
      </c>
      <c r="E118" s="370"/>
      <c r="F118" s="370" t="s">
        <v>97</v>
      </c>
      <c r="G118" s="370" t="s">
        <v>41</v>
      </c>
      <c r="H118" s="370" t="s">
        <v>98</v>
      </c>
      <c r="I118" s="370"/>
      <c r="J118" s="370"/>
      <c r="K118" s="370"/>
      <c r="L118" s="370" t="s">
        <v>120</v>
      </c>
      <c r="M118" s="370">
        <v>395</v>
      </c>
      <c r="N118" s="370" t="s">
        <v>80</v>
      </c>
      <c r="O118" s="370">
        <v>49403139</v>
      </c>
      <c r="P118" s="370">
        <v>0</v>
      </c>
      <c r="Q118" s="370">
        <v>832</v>
      </c>
      <c r="R118" s="370">
        <v>26</v>
      </c>
      <c r="S118" s="370"/>
      <c r="T118" s="370"/>
      <c r="U118" s="370"/>
      <c r="V118" s="380">
        <v>44644</v>
      </c>
      <c r="W118" s="380">
        <v>44644</v>
      </c>
      <c r="X118" s="380">
        <v>44645</v>
      </c>
      <c r="Y118" s="380">
        <v>44645</v>
      </c>
      <c r="Z118" s="370" t="s">
        <v>35</v>
      </c>
      <c r="AA118" s="370"/>
      <c r="AB118" s="370"/>
      <c r="AC118" s="370"/>
      <c r="AD118" s="370" t="s">
        <v>29</v>
      </c>
      <c r="AE118" s="370"/>
      <c r="AF118" s="370"/>
      <c r="AG118" s="370"/>
      <c r="AH118" s="370"/>
      <c r="AI118" s="370"/>
      <c r="AJ118" s="370"/>
      <c r="AK118" s="370"/>
      <c r="AL118" s="370">
        <f t="shared" si="4"/>
        <v>0.32863999999999999</v>
      </c>
      <c r="AM118" s="370">
        <f t="shared" si="5"/>
        <v>2022</v>
      </c>
      <c r="AN118" s="370">
        <f t="shared" si="6"/>
        <v>3</v>
      </c>
      <c r="AO118" s="370">
        <f t="shared" si="7"/>
        <v>13</v>
      </c>
    </row>
    <row r="119" spans="1:41" hidden="1">
      <c r="A119" s="370">
        <v>392657604</v>
      </c>
      <c r="B119" s="370"/>
      <c r="C119" s="370" t="s">
        <v>1262</v>
      </c>
      <c r="D119" s="370" t="s">
        <v>970</v>
      </c>
      <c r="E119" s="370"/>
      <c r="F119" s="370" t="s">
        <v>81</v>
      </c>
      <c r="G119" s="370" t="s">
        <v>41</v>
      </c>
      <c r="H119" s="370" t="s">
        <v>121</v>
      </c>
      <c r="I119" s="370"/>
      <c r="J119" s="370"/>
      <c r="K119" s="370"/>
      <c r="L119" s="370" t="s">
        <v>122</v>
      </c>
      <c r="M119" s="370">
        <v>360</v>
      </c>
      <c r="N119" s="370" t="s">
        <v>60</v>
      </c>
      <c r="O119" s="370">
        <v>49201132</v>
      </c>
      <c r="P119" s="370">
        <v>0</v>
      </c>
      <c r="Q119" s="370">
        <v>832</v>
      </c>
      <c r="R119" s="370">
        <v>26</v>
      </c>
      <c r="S119" s="370"/>
      <c r="T119" s="370"/>
      <c r="U119" s="370"/>
      <c r="V119" s="380">
        <v>44644</v>
      </c>
      <c r="W119" s="380">
        <v>44644</v>
      </c>
      <c r="X119" s="380">
        <v>44645</v>
      </c>
      <c r="Y119" s="380">
        <v>44645</v>
      </c>
      <c r="Z119" s="370" t="s">
        <v>35</v>
      </c>
      <c r="AA119" s="370"/>
      <c r="AB119" s="370"/>
      <c r="AC119" s="370"/>
      <c r="AD119" s="370" t="s">
        <v>29</v>
      </c>
      <c r="AE119" s="370"/>
      <c r="AF119" s="370"/>
      <c r="AG119" s="370"/>
      <c r="AH119" s="370"/>
      <c r="AI119" s="370"/>
      <c r="AJ119" s="370"/>
      <c r="AK119" s="370"/>
      <c r="AL119" s="370">
        <f t="shared" si="4"/>
        <v>0.29952000000000001</v>
      </c>
      <c r="AM119" s="370">
        <f t="shared" si="5"/>
        <v>2022</v>
      </c>
      <c r="AN119" s="370">
        <f t="shared" si="6"/>
        <v>3</v>
      </c>
      <c r="AO119" s="370">
        <f t="shared" si="7"/>
        <v>13</v>
      </c>
    </row>
    <row r="120" spans="1:41" hidden="1">
      <c r="A120" s="370">
        <v>392930717</v>
      </c>
      <c r="B120" s="370"/>
      <c r="C120" s="370" t="s">
        <v>1262</v>
      </c>
      <c r="D120" s="370" t="s">
        <v>970</v>
      </c>
      <c r="E120" s="370"/>
      <c r="F120" s="370" t="s">
        <v>114</v>
      </c>
      <c r="G120" s="370" t="s">
        <v>41</v>
      </c>
      <c r="H120" s="370" t="s">
        <v>124</v>
      </c>
      <c r="I120" s="370"/>
      <c r="J120" s="370"/>
      <c r="K120" s="370"/>
      <c r="L120" s="370" t="s">
        <v>125</v>
      </c>
      <c r="M120" s="370">
        <v>400</v>
      </c>
      <c r="N120" s="370" t="s">
        <v>80</v>
      </c>
      <c r="O120" s="370">
        <v>49405140</v>
      </c>
      <c r="P120" s="370">
        <v>0</v>
      </c>
      <c r="Q120" s="370">
        <v>320</v>
      </c>
      <c r="R120" s="370">
        <v>10</v>
      </c>
      <c r="S120" s="370"/>
      <c r="T120" s="370"/>
      <c r="U120" s="370"/>
      <c r="V120" s="380">
        <v>44644</v>
      </c>
      <c r="W120" s="380">
        <v>44644</v>
      </c>
      <c r="X120" s="380">
        <v>44648</v>
      </c>
      <c r="Y120" s="380">
        <v>44648</v>
      </c>
      <c r="Z120" s="370" t="s">
        <v>35</v>
      </c>
      <c r="AA120" s="370"/>
      <c r="AB120" s="370"/>
      <c r="AC120" s="370"/>
      <c r="AD120" s="370" t="s">
        <v>29</v>
      </c>
      <c r="AE120" s="370"/>
      <c r="AF120" s="370"/>
      <c r="AG120" s="370"/>
      <c r="AH120" s="370"/>
      <c r="AI120" s="370"/>
      <c r="AJ120" s="370"/>
      <c r="AK120" s="370"/>
      <c r="AL120" s="370">
        <f t="shared" si="4"/>
        <v>0.128</v>
      </c>
      <c r="AM120" s="370">
        <f t="shared" si="5"/>
        <v>2022</v>
      </c>
      <c r="AN120" s="370">
        <f t="shared" si="6"/>
        <v>3</v>
      </c>
      <c r="AO120" s="370">
        <f t="shared" si="7"/>
        <v>13</v>
      </c>
    </row>
    <row r="121" spans="1:41" hidden="1">
      <c r="A121" s="370">
        <v>392928440</v>
      </c>
      <c r="B121" s="370"/>
      <c r="C121" s="370" t="s">
        <v>1262</v>
      </c>
      <c r="D121" s="370" t="s">
        <v>970</v>
      </c>
      <c r="E121" s="370"/>
      <c r="F121" s="370" t="s">
        <v>108</v>
      </c>
      <c r="G121" s="370" t="s">
        <v>41</v>
      </c>
      <c r="H121" s="370" t="s">
        <v>109</v>
      </c>
      <c r="I121" s="370"/>
      <c r="J121" s="370"/>
      <c r="K121" s="370"/>
      <c r="L121" s="370" t="s">
        <v>110</v>
      </c>
      <c r="M121" s="370">
        <v>475</v>
      </c>
      <c r="N121" s="370" t="s">
        <v>111</v>
      </c>
      <c r="O121" s="370">
        <v>49303155</v>
      </c>
      <c r="P121" s="370">
        <v>0</v>
      </c>
      <c r="Q121" s="370">
        <v>638</v>
      </c>
      <c r="R121" s="370">
        <v>22</v>
      </c>
      <c r="S121" s="370"/>
      <c r="T121" s="370"/>
      <c r="U121" s="370"/>
      <c r="V121" s="380">
        <v>44644</v>
      </c>
      <c r="W121" s="380">
        <v>44644</v>
      </c>
      <c r="X121" s="380">
        <v>44646</v>
      </c>
      <c r="Y121" s="380">
        <v>44648</v>
      </c>
      <c r="Z121" s="370" t="s">
        <v>35</v>
      </c>
      <c r="AA121" s="370"/>
      <c r="AB121" s="370"/>
      <c r="AC121" s="370"/>
      <c r="AD121" s="370" t="s">
        <v>29</v>
      </c>
      <c r="AE121" s="370"/>
      <c r="AF121" s="370"/>
      <c r="AG121" s="370"/>
      <c r="AH121" s="370"/>
      <c r="AI121" s="370"/>
      <c r="AJ121" s="370"/>
      <c r="AK121" s="370"/>
      <c r="AL121" s="370">
        <f t="shared" si="4"/>
        <v>0.30304999999999999</v>
      </c>
      <c r="AM121" s="370">
        <f t="shared" si="5"/>
        <v>2022</v>
      </c>
      <c r="AN121" s="370">
        <f t="shared" si="6"/>
        <v>3</v>
      </c>
      <c r="AO121" s="370">
        <f t="shared" si="7"/>
        <v>13</v>
      </c>
    </row>
    <row r="122" spans="1:41" hidden="1">
      <c r="A122" s="370">
        <v>392928773</v>
      </c>
      <c r="B122" s="370"/>
      <c r="C122" s="370" t="s">
        <v>1262</v>
      </c>
      <c r="D122" s="370" t="s">
        <v>970</v>
      </c>
      <c r="E122" s="370"/>
      <c r="F122" s="370" t="s">
        <v>108</v>
      </c>
      <c r="G122" s="370" t="s">
        <v>41</v>
      </c>
      <c r="H122" s="370" t="s">
        <v>109</v>
      </c>
      <c r="I122" s="370"/>
      <c r="J122" s="370"/>
      <c r="K122" s="370"/>
      <c r="L122" s="370" t="s">
        <v>110</v>
      </c>
      <c r="M122" s="370">
        <v>475</v>
      </c>
      <c r="N122" s="370" t="s">
        <v>111</v>
      </c>
      <c r="O122" s="370">
        <v>49303155</v>
      </c>
      <c r="P122" s="370">
        <v>0</v>
      </c>
      <c r="Q122" s="370">
        <v>638</v>
      </c>
      <c r="R122" s="370">
        <v>22</v>
      </c>
      <c r="S122" s="370"/>
      <c r="T122" s="370"/>
      <c r="U122" s="370"/>
      <c r="V122" s="380">
        <v>44644</v>
      </c>
      <c r="W122" s="380">
        <v>44644</v>
      </c>
      <c r="X122" s="380">
        <v>44646</v>
      </c>
      <c r="Y122" s="380">
        <v>44648</v>
      </c>
      <c r="Z122" s="370" t="s">
        <v>35</v>
      </c>
      <c r="AA122" s="370"/>
      <c r="AB122" s="370"/>
      <c r="AC122" s="370"/>
      <c r="AD122" s="370" t="s">
        <v>29</v>
      </c>
      <c r="AE122" s="370"/>
      <c r="AF122" s="370"/>
      <c r="AG122" s="370"/>
      <c r="AH122" s="370"/>
      <c r="AI122" s="370"/>
      <c r="AJ122" s="370"/>
      <c r="AK122" s="370"/>
      <c r="AL122" s="370">
        <f t="shared" si="4"/>
        <v>0.30304999999999999</v>
      </c>
      <c r="AM122" s="370">
        <f t="shared" si="5"/>
        <v>2022</v>
      </c>
      <c r="AN122" s="370">
        <f t="shared" si="6"/>
        <v>3</v>
      </c>
      <c r="AO122" s="370">
        <f t="shared" si="7"/>
        <v>13</v>
      </c>
    </row>
    <row r="123" spans="1:41" hidden="1">
      <c r="A123" s="370">
        <v>392928852</v>
      </c>
      <c r="B123" s="370"/>
      <c r="C123" s="370" t="s">
        <v>1262</v>
      </c>
      <c r="D123" s="370" t="s">
        <v>970</v>
      </c>
      <c r="E123" s="370"/>
      <c r="F123" s="370" t="s">
        <v>108</v>
      </c>
      <c r="G123" s="370" t="s">
        <v>41</v>
      </c>
      <c r="H123" s="370" t="s">
        <v>109</v>
      </c>
      <c r="I123" s="370"/>
      <c r="J123" s="370"/>
      <c r="K123" s="370"/>
      <c r="L123" s="370" t="s">
        <v>110</v>
      </c>
      <c r="M123" s="370">
        <v>475</v>
      </c>
      <c r="N123" s="370" t="s">
        <v>111</v>
      </c>
      <c r="O123" s="370">
        <v>49303155</v>
      </c>
      <c r="P123" s="370">
        <v>0</v>
      </c>
      <c r="Q123" s="370">
        <v>638</v>
      </c>
      <c r="R123" s="370">
        <v>22</v>
      </c>
      <c r="S123" s="370"/>
      <c r="T123" s="370"/>
      <c r="U123" s="370"/>
      <c r="V123" s="380">
        <v>44644</v>
      </c>
      <c r="W123" s="380">
        <v>44644</v>
      </c>
      <c r="X123" s="380">
        <v>44646</v>
      </c>
      <c r="Y123" s="380">
        <v>44648</v>
      </c>
      <c r="Z123" s="370" t="s">
        <v>35</v>
      </c>
      <c r="AA123" s="370"/>
      <c r="AB123" s="370"/>
      <c r="AC123" s="370"/>
      <c r="AD123" s="370" t="s">
        <v>29</v>
      </c>
      <c r="AE123" s="370"/>
      <c r="AF123" s="370"/>
      <c r="AG123" s="370"/>
      <c r="AH123" s="370"/>
      <c r="AI123" s="370"/>
      <c r="AJ123" s="370"/>
      <c r="AK123" s="370"/>
      <c r="AL123" s="370">
        <f t="shared" si="4"/>
        <v>0.30304999999999999</v>
      </c>
      <c r="AM123" s="370">
        <f t="shared" si="5"/>
        <v>2022</v>
      </c>
      <c r="AN123" s="370">
        <f t="shared" si="6"/>
        <v>3</v>
      </c>
      <c r="AO123" s="370">
        <f t="shared" si="7"/>
        <v>13</v>
      </c>
    </row>
    <row r="124" spans="1:41" hidden="1">
      <c r="A124" s="370">
        <v>392930356</v>
      </c>
      <c r="B124" s="370"/>
      <c r="C124" s="370" t="s">
        <v>1262</v>
      </c>
      <c r="D124" s="370" t="s">
        <v>970</v>
      </c>
      <c r="E124" s="370"/>
      <c r="F124" s="370" t="s">
        <v>114</v>
      </c>
      <c r="G124" s="370" t="s">
        <v>41</v>
      </c>
      <c r="H124" s="370" t="s">
        <v>126</v>
      </c>
      <c r="I124" s="370"/>
      <c r="J124" s="370"/>
      <c r="K124" s="370"/>
      <c r="L124" s="370" t="s">
        <v>127</v>
      </c>
      <c r="M124" s="370">
        <v>400</v>
      </c>
      <c r="N124" s="370" t="s">
        <v>80</v>
      </c>
      <c r="O124" s="370">
        <v>49405140</v>
      </c>
      <c r="P124" s="370">
        <v>0</v>
      </c>
      <c r="Q124" s="370">
        <v>320</v>
      </c>
      <c r="R124" s="370">
        <v>10</v>
      </c>
      <c r="S124" s="370"/>
      <c r="T124" s="370"/>
      <c r="U124" s="370"/>
      <c r="V124" s="380">
        <v>44644</v>
      </c>
      <c r="W124" s="380">
        <v>44644</v>
      </c>
      <c r="X124" s="380">
        <v>44648</v>
      </c>
      <c r="Y124" s="380">
        <v>44648</v>
      </c>
      <c r="Z124" s="370" t="s">
        <v>35</v>
      </c>
      <c r="AA124" s="370"/>
      <c r="AB124" s="370"/>
      <c r="AC124" s="370"/>
      <c r="AD124" s="370" t="s">
        <v>29</v>
      </c>
      <c r="AE124" s="370"/>
      <c r="AF124" s="370"/>
      <c r="AG124" s="370"/>
      <c r="AH124" s="370"/>
      <c r="AI124" s="370"/>
      <c r="AJ124" s="370"/>
      <c r="AK124" s="370"/>
      <c r="AL124" s="370">
        <f t="shared" si="4"/>
        <v>0.128</v>
      </c>
      <c r="AM124" s="370">
        <f t="shared" si="5"/>
        <v>2022</v>
      </c>
      <c r="AN124" s="370">
        <f t="shared" si="6"/>
        <v>3</v>
      </c>
      <c r="AO124" s="370">
        <f t="shared" si="7"/>
        <v>13</v>
      </c>
    </row>
    <row r="125" spans="1:41" hidden="1">
      <c r="A125" s="370">
        <v>392892573</v>
      </c>
      <c r="B125" s="370"/>
      <c r="C125" s="370" t="s">
        <v>1262</v>
      </c>
      <c r="D125" s="370" t="s">
        <v>970</v>
      </c>
      <c r="E125" s="370"/>
      <c r="F125" s="370" t="s">
        <v>128</v>
      </c>
      <c r="G125" s="370" t="s">
        <v>41</v>
      </c>
      <c r="H125" s="370" t="s">
        <v>129</v>
      </c>
      <c r="I125" s="370"/>
      <c r="J125" s="370"/>
      <c r="K125" s="370"/>
      <c r="L125" s="370" t="s">
        <v>130</v>
      </c>
      <c r="M125" s="370">
        <v>480</v>
      </c>
      <c r="N125" s="370" t="s">
        <v>131</v>
      </c>
      <c r="O125" s="370">
        <v>49304156</v>
      </c>
      <c r="P125" s="370">
        <v>0</v>
      </c>
      <c r="Q125" s="370">
        <v>696</v>
      </c>
      <c r="R125" s="370">
        <v>24</v>
      </c>
      <c r="S125" s="370"/>
      <c r="T125" s="370"/>
      <c r="U125" s="370"/>
      <c r="V125" s="380">
        <v>44644</v>
      </c>
      <c r="W125" s="380">
        <v>44644</v>
      </c>
      <c r="X125" s="380">
        <v>44649</v>
      </c>
      <c r="Y125" s="380">
        <v>44649</v>
      </c>
      <c r="Z125" s="370" t="s">
        <v>35</v>
      </c>
      <c r="AA125" s="370"/>
      <c r="AB125" s="370"/>
      <c r="AC125" s="370"/>
      <c r="AD125" s="370" t="s">
        <v>29</v>
      </c>
      <c r="AE125" s="370"/>
      <c r="AF125" s="370"/>
      <c r="AG125" s="370"/>
      <c r="AH125" s="370"/>
      <c r="AI125" s="370"/>
      <c r="AJ125" s="370"/>
      <c r="AK125" s="370"/>
      <c r="AL125" s="370">
        <f t="shared" si="4"/>
        <v>0.33407999999999999</v>
      </c>
      <c r="AM125" s="370">
        <f t="shared" si="5"/>
        <v>2022</v>
      </c>
      <c r="AN125" s="370">
        <f t="shared" si="6"/>
        <v>3</v>
      </c>
      <c r="AO125" s="370">
        <f t="shared" si="7"/>
        <v>13</v>
      </c>
    </row>
    <row r="126" spans="1:41" hidden="1">
      <c r="A126" s="370">
        <v>392893341</v>
      </c>
      <c r="B126" s="370"/>
      <c r="C126" s="370" t="s">
        <v>1262</v>
      </c>
      <c r="D126" s="370" t="s">
        <v>970</v>
      </c>
      <c r="E126" s="370"/>
      <c r="F126" s="370" t="s">
        <v>128</v>
      </c>
      <c r="G126" s="370" t="s">
        <v>41</v>
      </c>
      <c r="H126" s="370" t="s">
        <v>129</v>
      </c>
      <c r="I126" s="370"/>
      <c r="J126" s="370"/>
      <c r="K126" s="370"/>
      <c r="L126" s="370" t="s">
        <v>130</v>
      </c>
      <c r="M126" s="370">
        <v>480</v>
      </c>
      <c r="N126" s="370" t="s">
        <v>131</v>
      </c>
      <c r="O126" s="370">
        <v>49304156</v>
      </c>
      <c r="P126" s="370">
        <v>0</v>
      </c>
      <c r="Q126" s="370">
        <v>696</v>
      </c>
      <c r="R126" s="370">
        <v>24</v>
      </c>
      <c r="S126" s="370"/>
      <c r="T126" s="370"/>
      <c r="U126" s="370"/>
      <c r="V126" s="380">
        <v>44644</v>
      </c>
      <c r="W126" s="380">
        <v>44644</v>
      </c>
      <c r="X126" s="380">
        <v>44649</v>
      </c>
      <c r="Y126" s="380">
        <v>44649</v>
      </c>
      <c r="Z126" s="370" t="s">
        <v>35</v>
      </c>
      <c r="AA126" s="370"/>
      <c r="AB126" s="370"/>
      <c r="AC126" s="370"/>
      <c r="AD126" s="370" t="s">
        <v>29</v>
      </c>
      <c r="AE126" s="370"/>
      <c r="AF126" s="370"/>
      <c r="AG126" s="370"/>
      <c r="AH126" s="370"/>
      <c r="AI126" s="370"/>
      <c r="AJ126" s="370"/>
      <c r="AK126" s="370"/>
      <c r="AL126" s="370">
        <f t="shared" si="4"/>
        <v>0.33407999999999999</v>
      </c>
      <c r="AM126" s="370">
        <f t="shared" si="5"/>
        <v>2022</v>
      </c>
      <c r="AN126" s="370">
        <f t="shared" si="6"/>
        <v>3</v>
      </c>
      <c r="AO126" s="370">
        <f t="shared" si="7"/>
        <v>13</v>
      </c>
    </row>
    <row r="127" spans="1:41" hidden="1">
      <c r="A127" s="370">
        <v>392930265</v>
      </c>
      <c r="B127" s="370"/>
      <c r="C127" s="370" t="s">
        <v>1262</v>
      </c>
      <c r="D127" s="370" t="s">
        <v>970</v>
      </c>
      <c r="E127" s="370"/>
      <c r="F127" s="370" t="s">
        <v>114</v>
      </c>
      <c r="G127" s="370" t="s">
        <v>41</v>
      </c>
      <c r="H127" s="370" t="s">
        <v>132</v>
      </c>
      <c r="I127" s="370"/>
      <c r="J127" s="370"/>
      <c r="K127" s="370"/>
      <c r="L127" s="370" t="s">
        <v>133</v>
      </c>
      <c r="M127" s="370">
        <v>400</v>
      </c>
      <c r="N127" s="370" t="s">
        <v>80</v>
      </c>
      <c r="O127" s="370">
        <v>49405140</v>
      </c>
      <c r="P127" s="370">
        <v>0</v>
      </c>
      <c r="Q127" s="370">
        <v>64</v>
      </c>
      <c r="R127" s="370">
        <v>2</v>
      </c>
      <c r="S127" s="370"/>
      <c r="T127" s="370"/>
      <c r="U127" s="370"/>
      <c r="V127" s="380">
        <v>44644</v>
      </c>
      <c r="W127" s="380">
        <v>44644</v>
      </c>
      <c r="X127" s="380">
        <v>44648</v>
      </c>
      <c r="Y127" s="380">
        <v>44648</v>
      </c>
      <c r="Z127" s="370" t="s">
        <v>35</v>
      </c>
      <c r="AA127" s="370"/>
      <c r="AB127" s="370"/>
      <c r="AC127" s="370"/>
      <c r="AD127" s="370" t="s">
        <v>29</v>
      </c>
      <c r="AE127" s="370"/>
      <c r="AF127" s="370"/>
      <c r="AG127" s="370"/>
      <c r="AH127" s="370"/>
      <c r="AI127" s="370"/>
      <c r="AJ127" s="370"/>
      <c r="AK127" s="370"/>
      <c r="AL127" s="370">
        <f t="shared" si="4"/>
        <v>2.5600000000000001E-2</v>
      </c>
      <c r="AM127" s="370">
        <f t="shared" si="5"/>
        <v>2022</v>
      </c>
      <c r="AN127" s="370">
        <f t="shared" si="6"/>
        <v>3</v>
      </c>
      <c r="AO127" s="370">
        <f t="shared" si="7"/>
        <v>13</v>
      </c>
    </row>
    <row r="128" spans="1:41" hidden="1">
      <c r="A128" s="370">
        <v>392930265</v>
      </c>
      <c r="B128" s="370"/>
      <c r="C128" s="370" t="s">
        <v>1262</v>
      </c>
      <c r="D128" s="370" t="s">
        <v>970</v>
      </c>
      <c r="E128" s="370"/>
      <c r="F128" s="370" t="s">
        <v>114</v>
      </c>
      <c r="G128" s="370"/>
      <c r="H128" s="370" t="s">
        <v>132</v>
      </c>
      <c r="I128" s="370"/>
      <c r="J128" s="370"/>
      <c r="K128" s="370"/>
      <c r="L128" s="370" t="s">
        <v>133</v>
      </c>
      <c r="M128" s="370">
        <v>400</v>
      </c>
      <c r="N128" s="370" t="s">
        <v>80</v>
      </c>
      <c r="O128" s="370">
        <v>49403140</v>
      </c>
      <c r="P128" s="370">
        <v>0</v>
      </c>
      <c r="Q128" s="370">
        <v>64</v>
      </c>
      <c r="R128" s="370">
        <v>2</v>
      </c>
      <c r="S128" s="370"/>
      <c r="T128" s="370"/>
      <c r="U128" s="370"/>
      <c r="V128" s="380">
        <v>44644</v>
      </c>
      <c r="W128" s="380">
        <v>44644</v>
      </c>
      <c r="X128" s="380">
        <v>44648</v>
      </c>
      <c r="Y128" s="380">
        <v>44648</v>
      </c>
      <c r="Z128" s="370" t="s">
        <v>35</v>
      </c>
      <c r="AA128" s="370"/>
      <c r="AB128" s="370"/>
      <c r="AC128" s="370"/>
      <c r="AD128" s="370" t="s">
        <v>29</v>
      </c>
      <c r="AE128" s="370"/>
      <c r="AF128" s="370"/>
      <c r="AG128" s="370"/>
      <c r="AH128" s="370"/>
      <c r="AI128" s="370"/>
      <c r="AJ128" s="370"/>
      <c r="AK128" s="370"/>
      <c r="AL128" s="370">
        <f t="shared" si="4"/>
        <v>2.5600000000000001E-2</v>
      </c>
      <c r="AM128" s="370">
        <f t="shared" si="5"/>
        <v>2022</v>
      </c>
      <c r="AN128" s="370">
        <f t="shared" si="6"/>
        <v>3</v>
      </c>
      <c r="AO128" s="370">
        <f t="shared" si="7"/>
        <v>13</v>
      </c>
    </row>
    <row r="129" spans="1:41" hidden="1">
      <c r="A129" s="370">
        <v>392930265</v>
      </c>
      <c r="B129" s="370"/>
      <c r="C129" s="370" t="s">
        <v>1262</v>
      </c>
      <c r="D129" s="370" t="s">
        <v>970</v>
      </c>
      <c r="E129" s="370"/>
      <c r="F129" s="370" t="s">
        <v>114</v>
      </c>
      <c r="G129" s="370" t="s">
        <v>41</v>
      </c>
      <c r="H129" s="370" t="s">
        <v>132</v>
      </c>
      <c r="I129" s="370"/>
      <c r="J129" s="370"/>
      <c r="K129" s="370"/>
      <c r="L129" s="370" t="s">
        <v>133</v>
      </c>
      <c r="M129" s="370">
        <v>400</v>
      </c>
      <c r="N129" s="370" t="s">
        <v>80</v>
      </c>
      <c r="O129" s="370">
        <v>49403540</v>
      </c>
      <c r="P129" s="370">
        <v>0</v>
      </c>
      <c r="Q129" s="370">
        <v>192</v>
      </c>
      <c r="R129" s="370">
        <v>6</v>
      </c>
      <c r="S129" s="370"/>
      <c r="T129" s="370"/>
      <c r="U129" s="370"/>
      <c r="V129" s="380">
        <v>44644</v>
      </c>
      <c r="W129" s="380">
        <v>44644</v>
      </c>
      <c r="X129" s="380">
        <v>44649</v>
      </c>
      <c r="Y129" s="380">
        <v>44649</v>
      </c>
      <c r="Z129" s="370" t="s">
        <v>35</v>
      </c>
      <c r="AA129" s="370"/>
      <c r="AB129" s="370"/>
      <c r="AC129" s="370"/>
      <c r="AD129" s="370" t="s">
        <v>29</v>
      </c>
      <c r="AE129" s="370"/>
      <c r="AF129" s="370"/>
      <c r="AG129" s="370"/>
      <c r="AH129" s="370"/>
      <c r="AI129" s="370"/>
      <c r="AJ129" s="370"/>
      <c r="AK129" s="370"/>
      <c r="AL129" s="370">
        <f t="shared" si="4"/>
        <v>7.6799999999999993E-2</v>
      </c>
      <c r="AM129" s="370">
        <f t="shared" si="5"/>
        <v>2022</v>
      </c>
      <c r="AN129" s="370">
        <f t="shared" si="6"/>
        <v>3</v>
      </c>
      <c r="AO129" s="370">
        <f t="shared" si="7"/>
        <v>13</v>
      </c>
    </row>
    <row r="130" spans="1:41" hidden="1">
      <c r="A130" s="370">
        <v>392928508</v>
      </c>
      <c r="B130" s="370"/>
      <c r="C130" s="370" t="s">
        <v>1262</v>
      </c>
      <c r="D130" s="370" t="s">
        <v>970</v>
      </c>
      <c r="E130" s="370"/>
      <c r="F130" s="370" t="s">
        <v>108</v>
      </c>
      <c r="G130" s="370" t="s">
        <v>41</v>
      </c>
      <c r="H130" s="370" t="s">
        <v>109</v>
      </c>
      <c r="I130" s="370"/>
      <c r="J130" s="370"/>
      <c r="K130" s="370"/>
      <c r="L130" s="370" t="s">
        <v>110</v>
      </c>
      <c r="M130" s="370">
        <v>475</v>
      </c>
      <c r="N130" s="370" t="s">
        <v>111</v>
      </c>
      <c r="O130" s="370">
        <v>49303155</v>
      </c>
      <c r="P130" s="370">
        <v>0</v>
      </c>
      <c r="Q130" s="370">
        <v>638</v>
      </c>
      <c r="R130" s="370">
        <v>22</v>
      </c>
      <c r="S130" s="370"/>
      <c r="T130" s="370"/>
      <c r="U130" s="370"/>
      <c r="V130" s="380">
        <v>44644</v>
      </c>
      <c r="W130" s="380">
        <v>44644</v>
      </c>
      <c r="X130" s="380">
        <v>44646</v>
      </c>
      <c r="Y130" s="380">
        <v>44646</v>
      </c>
      <c r="Z130" s="370" t="s">
        <v>35</v>
      </c>
      <c r="AA130" s="370"/>
      <c r="AB130" s="370"/>
      <c r="AC130" s="370"/>
      <c r="AD130" s="370" t="s">
        <v>29</v>
      </c>
      <c r="AE130" s="370"/>
      <c r="AF130" s="370"/>
      <c r="AG130" s="370"/>
      <c r="AH130" s="370"/>
      <c r="AI130" s="370"/>
      <c r="AJ130" s="370"/>
      <c r="AK130" s="370"/>
      <c r="AL130" s="370">
        <f t="shared" si="4"/>
        <v>0.30304999999999999</v>
      </c>
      <c r="AM130" s="370">
        <f t="shared" si="5"/>
        <v>2022</v>
      </c>
      <c r="AN130" s="370">
        <f t="shared" si="6"/>
        <v>3</v>
      </c>
      <c r="AO130" s="370">
        <f t="shared" si="7"/>
        <v>13</v>
      </c>
    </row>
    <row r="131" spans="1:41" hidden="1">
      <c r="A131" s="370">
        <v>392931326</v>
      </c>
      <c r="B131" s="370"/>
      <c r="C131" s="370" t="s">
        <v>1262</v>
      </c>
      <c r="D131" s="370" t="s">
        <v>970</v>
      </c>
      <c r="E131" s="370"/>
      <c r="F131" s="370" t="s">
        <v>114</v>
      </c>
      <c r="G131" s="370" t="s">
        <v>41</v>
      </c>
      <c r="H131" s="370" t="s">
        <v>135</v>
      </c>
      <c r="I131" s="370"/>
      <c r="J131" s="370"/>
      <c r="K131" s="370"/>
      <c r="L131" s="370" t="s">
        <v>136</v>
      </c>
      <c r="M131" s="370">
        <v>400</v>
      </c>
      <c r="N131" s="370" t="s">
        <v>80</v>
      </c>
      <c r="O131" s="370">
        <v>49403540</v>
      </c>
      <c r="P131" s="370">
        <v>0</v>
      </c>
      <c r="Q131" s="370">
        <v>416</v>
      </c>
      <c r="R131" s="370">
        <v>13</v>
      </c>
      <c r="S131" s="370"/>
      <c r="T131" s="370"/>
      <c r="U131" s="370"/>
      <c r="V131" s="380">
        <v>44644</v>
      </c>
      <c r="W131" s="380">
        <v>44644</v>
      </c>
      <c r="X131" s="380">
        <v>44648</v>
      </c>
      <c r="Y131" s="380">
        <v>44648</v>
      </c>
      <c r="Z131" s="370" t="s">
        <v>35</v>
      </c>
      <c r="AA131" s="370"/>
      <c r="AB131" s="370"/>
      <c r="AC131" s="370"/>
      <c r="AD131" s="370" t="s">
        <v>29</v>
      </c>
      <c r="AE131" s="370"/>
      <c r="AF131" s="370"/>
      <c r="AG131" s="370"/>
      <c r="AH131" s="370"/>
      <c r="AI131" s="370"/>
      <c r="AJ131" s="370"/>
      <c r="AK131" s="370"/>
      <c r="AL131" s="370">
        <f t="shared" ref="AL131:AL194" si="8">(M131*Q131)/1000000</f>
        <v>0.16639999999999999</v>
      </c>
      <c r="AM131" s="370">
        <f t="shared" ref="AM131:AM194" si="9">YEAR(V131)</f>
        <v>2022</v>
      </c>
      <c r="AN131" s="370">
        <f t="shared" ref="AN131:AN194" si="10">MONTH(V131)</f>
        <v>3</v>
      </c>
      <c r="AO131" s="370">
        <f t="shared" ref="AO131:AO194" si="11">WEEKNUM(V131)</f>
        <v>13</v>
      </c>
    </row>
    <row r="132" spans="1:41" hidden="1">
      <c r="A132" s="370">
        <v>392930752</v>
      </c>
      <c r="B132" s="370"/>
      <c r="C132" s="370" t="s">
        <v>1262</v>
      </c>
      <c r="D132" s="370" t="s">
        <v>970</v>
      </c>
      <c r="E132" s="370"/>
      <c r="F132" s="370" t="s">
        <v>114</v>
      </c>
      <c r="G132" s="370" t="s">
        <v>41</v>
      </c>
      <c r="H132" s="370" t="s">
        <v>137</v>
      </c>
      <c r="I132" s="370"/>
      <c r="J132" s="370"/>
      <c r="K132" s="370"/>
      <c r="L132" s="370" t="s">
        <v>138</v>
      </c>
      <c r="M132" s="370">
        <v>400</v>
      </c>
      <c r="N132" s="370" t="s">
        <v>80</v>
      </c>
      <c r="O132" s="370">
        <v>49405140</v>
      </c>
      <c r="P132" s="370">
        <v>0</v>
      </c>
      <c r="Q132" s="370">
        <v>320</v>
      </c>
      <c r="R132" s="370">
        <v>10</v>
      </c>
      <c r="S132" s="370"/>
      <c r="T132" s="370"/>
      <c r="U132" s="370"/>
      <c r="V132" s="380">
        <v>44644</v>
      </c>
      <c r="W132" s="380">
        <v>44644</v>
      </c>
      <c r="X132" s="380">
        <v>44648</v>
      </c>
      <c r="Y132" s="380">
        <v>44648</v>
      </c>
      <c r="Z132" s="370" t="s">
        <v>35</v>
      </c>
      <c r="AA132" s="370"/>
      <c r="AB132" s="370"/>
      <c r="AC132" s="370"/>
      <c r="AD132" s="370" t="s">
        <v>29</v>
      </c>
      <c r="AE132" s="370"/>
      <c r="AF132" s="370"/>
      <c r="AG132" s="370"/>
      <c r="AH132" s="370"/>
      <c r="AI132" s="370"/>
      <c r="AJ132" s="370"/>
      <c r="AK132" s="370"/>
      <c r="AL132" s="370">
        <f t="shared" si="8"/>
        <v>0.128</v>
      </c>
      <c r="AM132" s="370">
        <f t="shared" si="9"/>
        <v>2022</v>
      </c>
      <c r="AN132" s="370">
        <f t="shared" si="10"/>
        <v>3</v>
      </c>
      <c r="AO132" s="370">
        <f t="shared" si="11"/>
        <v>13</v>
      </c>
    </row>
    <row r="133" spans="1:41" hidden="1">
      <c r="A133" s="370">
        <v>392931245</v>
      </c>
      <c r="B133" s="370"/>
      <c r="C133" s="370" t="s">
        <v>1262</v>
      </c>
      <c r="D133" s="370" t="s">
        <v>970</v>
      </c>
      <c r="E133" s="370"/>
      <c r="F133" s="370" t="s">
        <v>114</v>
      </c>
      <c r="G133" s="370" t="s">
        <v>41</v>
      </c>
      <c r="H133" s="370" t="s">
        <v>139</v>
      </c>
      <c r="I133" s="370"/>
      <c r="J133" s="370"/>
      <c r="K133" s="370"/>
      <c r="L133" s="370" t="s">
        <v>140</v>
      </c>
      <c r="M133" s="370">
        <v>400</v>
      </c>
      <c r="N133" s="370" t="s">
        <v>80</v>
      </c>
      <c r="O133" s="370">
        <v>49403540</v>
      </c>
      <c r="P133" s="370">
        <v>0</v>
      </c>
      <c r="Q133" s="370">
        <v>608</v>
      </c>
      <c r="R133" s="370">
        <v>19</v>
      </c>
      <c r="S133" s="370"/>
      <c r="T133" s="370"/>
      <c r="U133" s="370"/>
      <c r="V133" s="380">
        <v>44644</v>
      </c>
      <c r="W133" s="380">
        <v>44644</v>
      </c>
      <c r="X133" s="380">
        <v>44648</v>
      </c>
      <c r="Y133" s="380">
        <v>44648</v>
      </c>
      <c r="Z133" s="370" t="s">
        <v>35</v>
      </c>
      <c r="AA133" s="370"/>
      <c r="AB133" s="370"/>
      <c r="AC133" s="370"/>
      <c r="AD133" s="370" t="s">
        <v>29</v>
      </c>
      <c r="AE133" s="370"/>
      <c r="AF133" s="370"/>
      <c r="AG133" s="370"/>
      <c r="AH133" s="370"/>
      <c r="AI133" s="370"/>
      <c r="AJ133" s="370"/>
      <c r="AK133" s="370"/>
      <c r="AL133" s="370">
        <f t="shared" si="8"/>
        <v>0.2432</v>
      </c>
      <c r="AM133" s="370">
        <f t="shared" si="9"/>
        <v>2022</v>
      </c>
      <c r="AN133" s="370">
        <f t="shared" si="10"/>
        <v>3</v>
      </c>
      <c r="AO133" s="370">
        <f t="shared" si="11"/>
        <v>13</v>
      </c>
    </row>
    <row r="134" spans="1:41" hidden="1">
      <c r="A134" s="370" t="s">
        <v>141</v>
      </c>
      <c r="B134" s="370"/>
      <c r="C134" s="370" t="s">
        <v>1262</v>
      </c>
      <c r="D134" s="370" t="s">
        <v>970</v>
      </c>
      <c r="E134" s="370"/>
      <c r="F134" s="370" t="s">
        <v>142</v>
      </c>
      <c r="G134" s="370" t="s">
        <v>37</v>
      </c>
      <c r="H134" s="370" t="s">
        <v>143</v>
      </c>
      <c r="I134" s="370"/>
      <c r="J134" s="370"/>
      <c r="K134" s="370"/>
      <c r="L134" s="370" t="s">
        <v>144</v>
      </c>
      <c r="M134" s="370">
        <v>400</v>
      </c>
      <c r="N134" s="370" t="s">
        <v>80</v>
      </c>
      <c r="O134" s="370">
        <v>49405140</v>
      </c>
      <c r="P134" s="370">
        <v>0</v>
      </c>
      <c r="Q134" s="370">
        <v>832</v>
      </c>
      <c r="R134" s="370">
        <v>26</v>
      </c>
      <c r="S134" s="370"/>
      <c r="T134" s="370"/>
      <c r="U134" s="370"/>
      <c r="V134" s="380">
        <v>44644</v>
      </c>
      <c r="W134" s="380">
        <v>44644</v>
      </c>
      <c r="X134" s="380">
        <v>44651</v>
      </c>
      <c r="Y134" s="380">
        <v>44651</v>
      </c>
      <c r="Z134" s="370" t="s">
        <v>35</v>
      </c>
      <c r="AA134" s="370"/>
      <c r="AB134" s="370"/>
      <c r="AC134" s="370"/>
      <c r="AD134" s="370" t="s">
        <v>29</v>
      </c>
      <c r="AE134" s="370"/>
      <c r="AF134" s="370"/>
      <c r="AG134" s="370"/>
      <c r="AH134" s="370"/>
      <c r="AI134" s="370"/>
      <c r="AJ134" s="370"/>
      <c r="AK134" s="370"/>
      <c r="AL134" s="370">
        <f t="shared" si="8"/>
        <v>0.33279999999999998</v>
      </c>
      <c r="AM134" s="370">
        <f t="shared" si="9"/>
        <v>2022</v>
      </c>
      <c r="AN134" s="370">
        <f t="shared" si="10"/>
        <v>3</v>
      </c>
      <c r="AO134" s="370">
        <f t="shared" si="11"/>
        <v>13</v>
      </c>
    </row>
    <row r="135" spans="1:41" hidden="1">
      <c r="A135" s="370">
        <v>392751114</v>
      </c>
      <c r="B135" s="370"/>
      <c r="C135" s="370" t="s">
        <v>1262</v>
      </c>
      <c r="D135" s="370" t="s">
        <v>970</v>
      </c>
      <c r="E135" s="370"/>
      <c r="F135" s="370" t="s">
        <v>114</v>
      </c>
      <c r="G135" s="370" t="s">
        <v>41</v>
      </c>
      <c r="H135" s="370" t="s">
        <v>145</v>
      </c>
      <c r="I135" s="370"/>
      <c r="J135" s="370"/>
      <c r="K135" s="370"/>
      <c r="L135" s="370" t="s">
        <v>146</v>
      </c>
      <c r="M135" s="370">
        <v>400</v>
      </c>
      <c r="N135" s="370" t="s">
        <v>80</v>
      </c>
      <c r="O135" s="370">
        <v>49405140</v>
      </c>
      <c r="P135" s="370">
        <v>0</v>
      </c>
      <c r="Q135" s="370">
        <v>480</v>
      </c>
      <c r="R135" s="370">
        <v>15</v>
      </c>
      <c r="S135" s="370"/>
      <c r="T135" s="370"/>
      <c r="U135" s="370"/>
      <c r="V135" s="380">
        <v>44644</v>
      </c>
      <c r="W135" s="380">
        <v>44644</v>
      </c>
      <c r="X135" s="380">
        <v>44651</v>
      </c>
      <c r="Y135" s="380">
        <v>44651</v>
      </c>
      <c r="Z135" s="370" t="s">
        <v>35</v>
      </c>
      <c r="AA135" s="370"/>
      <c r="AB135" s="370"/>
      <c r="AC135" s="370"/>
      <c r="AD135" s="370" t="s">
        <v>29</v>
      </c>
      <c r="AE135" s="370"/>
      <c r="AF135" s="370"/>
      <c r="AG135" s="370"/>
      <c r="AH135" s="370"/>
      <c r="AI135" s="370"/>
      <c r="AJ135" s="370"/>
      <c r="AK135" s="370"/>
      <c r="AL135" s="370">
        <f t="shared" si="8"/>
        <v>0.192</v>
      </c>
      <c r="AM135" s="370">
        <f t="shared" si="9"/>
        <v>2022</v>
      </c>
      <c r="AN135" s="370">
        <f t="shared" si="10"/>
        <v>3</v>
      </c>
      <c r="AO135" s="370">
        <f t="shared" si="11"/>
        <v>13</v>
      </c>
    </row>
    <row r="136" spans="1:41" hidden="1">
      <c r="A136" s="140">
        <v>392306712</v>
      </c>
      <c r="B136" s="412"/>
      <c r="C136" s="140" t="s">
        <v>1262</v>
      </c>
      <c r="D136" s="412" t="s">
        <v>970</v>
      </c>
      <c r="E136" s="412"/>
      <c r="F136" s="140" t="s">
        <v>53</v>
      </c>
      <c r="G136" s="140" t="s">
        <v>41</v>
      </c>
      <c r="H136" s="140" t="s">
        <v>54</v>
      </c>
      <c r="I136" s="412"/>
      <c r="J136" s="412"/>
      <c r="K136" s="412"/>
      <c r="L136" s="140" t="s">
        <v>55</v>
      </c>
      <c r="M136" s="140">
        <v>480</v>
      </c>
      <c r="N136" s="140" t="s">
        <v>52</v>
      </c>
      <c r="O136" s="140">
        <v>49303156</v>
      </c>
      <c r="P136" s="140">
        <v>0</v>
      </c>
      <c r="Q136" s="140">
        <v>580</v>
      </c>
      <c r="R136" s="140">
        <v>20</v>
      </c>
      <c r="S136" s="412"/>
      <c r="T136" s="412"/>
      <c r="U136" s="412"/>
      <c r="V136" s="141">
        <v>44644</v>
      </c>
      <c r="W136" s="141">
        <v>44644</v>
      </c>
      <c r="X136" s="141"/>
      <c r="Y136" s="140"/>
      <c r="Z136" s="140" t="s">
        <v>147</v>
      </c>
      <c r="AA136" s="412"/>
      <c r="AB136" s="412"/>
      <c r="AC136" s="412"/>
      <c r="AD136" s="140" t="s">
        <v>29</v>
      </c>
      <c r="AE136" s="412"/>
      <c r="AF136" s="412"/>
      <c r="AG136" s="412"/>
      <c r="AH136" s="412"/>
      <c r="AI136" s="412"/>
      <c r="AJ136" s="412"/>
      <c r="AK136" s="412"/>
      <c r="AL136" s="412">
        <f t="shared" si="8"/>
        <v>0.27839999999999998</v>
      </c>
      <c r="AM136" s="412">
        <f t="shared" si="9"/>
        <v>2022</v>
      </c>
      <c r="AN136" s="412">
        <f t="shared" si="10"/>
        <v>3</v>
      </c>
      <c r="AO136" s="412">
        <f t="shared" si="11"/>
        <v>13</v>
      </c>
    </row>
    <row r="137" spans="1:41" hidden="1">
      <c r="A137" s="370">
        <v>392792569</v>
      </c>
      <c r="B137" s="370"/>
      <c r="C137" s="370" t="s">
        <v>1262</v>
      </c>
      <c r="D137" s="370" t="s">
        <v>970</v>
      </c>
      <c r="E137" s="370"/>
      <c r="F137" s="370" t="s">
        <v>149</v>
      </c>
      <c r="G137" s="370" t="s">
        <v>41</v>
      </c>
      <c r="H137" s="370" t="s">
        <v>150</v>
      </c>
      <c r="I137" s="370"/>
      <c r="J137" s="370"/>
      <c r="K137" s="370"/>
      <c r="L137" s="370" t="s">
        <v>151</v>
      </c>
      <c r="M137" s="370">
        <v>475</v>
      </c>
      <c r="N137" s="370" t="s">
        <v>57</v>
      </c>
      <c r="O137" s="370">
        <v>49302155</v>
      </c>
      <c r="P137" s="370">
        <v>0</v>
      </c>
      <c r="Q137" s="370">
        <v>580</v>
      </c>
      <c r="R137" s="370">
        <v>20</v>
      </c>
      <c r="S137" s="370"/>
      <c r="T137" s="370"/>
      <c r="U137" s="370"/>
      <c r="V137" s="380">
        <v>44644</v>
      </c>
      <c r="W137" s="380">
        <v>44644</v>
      </c>
      <c r="X137" s="380">
        <v>44650</v>
      </c>
      <c r="Y137" s="380">
        <v>44650</v>
      </c>
      <c r="Z137" s="370" t="s">
        <v>35</v>
      </c>
      <c r="AA137" s="370"/>
      <c r="AB137" s="370"/>
      <c r="AC137" s="370"/>
      <c r="AD137" s="370" t="s">
        <v>29</v>
      </c>
      <c r="AE137" s="370"/>
      <c r="AF137" s="370"/>
      <c r="AG137" s="370"/>
      <c r="AH137" s="370"/>
      <c r="AI137" s="370"/>
      <c r="AJ137" s="370"/>
      <c r="AK137" s="370"/>
      <c r="AL137" s="370">
        <f t="shared" si="8"/>
        <v>0.27550000000000002</v>
      </c>
      <c r="AM137" s="370">
        <f t="shared" si="9"/>
        <v>2022</v>
      </c>
      <c r="AN137" s="370">
        <f t="shared" si="10"/>
        <v>3</v>
      </c>
      <c r="AO137" s="370">
        <f t="shared" si="11"/>
        <v>13</v>
      </c>
    </row>
    <row r="138" spans="1:41" hidden="1">
      <c r="A138" s="370">
        <v>392928356</v>
      </c>
      <c r="B138" s="370"/>
      <c r="C138" s="370" t="s">
        <v>1262</v>
      </c>
      <c r="D138" s="370" t="s">
        <v>970</v>
      </c>
      <c r="E138" s="370"/>
      <c r="F138" s="370" t="s">
        <v>108</v>
      </c>
      <c r="G138" s="370" t="s">
        <v>41</v>
      </c>
      <c r="H138" s="370" t="s">
        <v>109</v>
      </c>
      <c r="I138" s="370"/>
      <c r="J138" s="370"/>
      <c r="K138" s="370"/>
      <c r="L138" s="370" t="s">
        <v>110</v>
      </c>
      <c r="M138" s="370">
        <v>475</v>
      </c>
      <c r="N138" s="370" t="s">
        <v>111</v>
      </c>
      <c r="O138" s="370">
        <v>49303155</v>
      </c>
      <c r="P138" s="370">
        <v>0</v>
      </c>
      <c r="Q138" s="370">
        <v>638</v>
      </c>
      <c r="R138" s="370">
        <v>22</v>
      </c>
      <c r="S138" s="370"/>
      <c r="T138" s="370"/>
      <c r="U138" s="370"/>
      <c r="V138" s="380">
        <v>44644</v>
      </c>
      <c r="W138" s="380">
        <v>44644</v>
      </c>
      <c r="X138" s="380">
        <v>44655</v>
      </c>
      <c r="Y138" s="380">
        <v>44655</v>
      </c>
      <c r="Z138" s="370" t="s">
        <v>35</v>
      </c>
      <c r="AA138" s="370"/>
      <c r="AB138" s="370"/>
      <c r="AC138" s="370"/>
      <c r="AD138" s="370" t="s">
        <v>29</v>
      </c>
      <c r="AE138" s="370"/>
      <c r="AF138" s="370"/>
      <c r="AG138" s="370"/>
      <c r="AH138" s="370"/>
      <c r="AI138" s="370"/>
      <c r="AJ138" s="370"/>
      <c r="AK138" s="370"/>
      <c r="AL138" s="370">
        <f t="shared" si="8"/>
        <v>0.30304999999999999</v>
      </c>
      <c r="AM138" s="370">
        <f t="shared" si="9"/>
        <v>2022</v>
      </c>
      <c r="AN138" s="370">
        <f t="shared" si="10"/>
        <v>3</v>
      </c>
      <c r="AO138" s="370">
        <f t="shared" si="11"/>
        <v>13</v>
      </c>
    </row>
    <row r="139" spans="1:41" hidden="1">
      <c r="A139" s="370">
        <v>391906275</v>
      </c>
      <c r="B139" s="370"/>
      <c r="C139" s="370" t="s">
        <v>1262</v>
      </c>
      <c r="D139" s="370" t="s">
        <v>970</v>
      </c>
      <c r="E139" s="370"/>
      <c r="F139" s="370" t="s">
        <v>45</v>
      </c>
      <c r="G139" s="438" t="s">
        <v>41</v>
      </c>
      <c r="H139" s="370" t="s">
        <v>46</v>
      </c>
      <c r="I139" s="370"/>
      <c r="J139" s="370"/>
      <c r="K139" s="370"/>
      <c r="L139" s="370" t="s">
        <v>47</v>
      </c>
      <c r="M139" s="370">
        <v>475</v>
      </c>
      <c r="N139" s="370" t="s">
        <v>48</v>
      </c>
      <c r="O139" s="370">
        <v>49303155</v>
      </c>
      <c r="P139" s="370">
        <v>0</v>
      </c>
      <c r="Q139" s="370">
        <v>638</v>
      </c>
      <c r="R139" s="370">
        <v>22</v>
      </c>
      <c r="S139" s="370"/>
      <c r="T139" s="370"/>
      <c r="U139" s="370"/>
      <c r="V139" s="380">
        <v>44645</v>
      </c>
      <c r="W139" s="380">
        <v>44645</v>
      </c>
      <c r="X139" s="380">
        <v>44648</v>
      </c>
      <c r="Y139" s="380">
        <v>44648</v>
      </c>
      <c r="Z139" s="370" t="s">
        <v>35</v>
      </c>
      <c r="AA139" s="370"/>
      <c r="AB139" s="370"/>
      <c r="AC139" s="370"/>
      <c r="AD139" s="370" t="s">
        <v>29</v>
      </c>
      <c r="AE139" s="370"/>
      <c r="AF139" s="370"/>
      <c r="AG139" s="370"/>
      <c r="AH139" s="370"/>
      <c r="AI139" s="370"/>
      <c r="AJ139" s="370"/>
      <c r="AK139" s="370"/>
      <c r="AL139" s="370">
        <f t="shared" si="8"/>
        <v>0.30304999999999999</v>
      </c>
      <c r="AM139" s="370">
        <f t="shared" si="9"/>
        <v>2022</v>
      </c>
      <c r="AN139" s="370">
        <f t="shared" si="10"/>
        <v>3</v>
      </c>
      <c r="AO139" s="370">
        <f t="shared" si="11"/>
        <v>13</v>
      </c>
    </row>
    <row r="140" spans="1:41" hidden="1">
      <c r="A140" s="370" t="s">
        <v>152</v>
      </c>
      <c r="B140" s="370"/>
      <c r="C140" s="370" t="s">
        <v>1262</v>
      </c>
      <c r="D140" s="370" t="s">
        <v>970</v>
      </c>
      <c r="E140" s="370"/>
      <c r="F140" s="370" t="s">
        <v>49</v>
      </c>
      <c r="G140" s="438" t="s">
        <v>37</v>
      </c>
      <c r="H140" s="370" t="s">
        <v>50</v>
      </c>
      <c r="I140" s="370"/>
      <c r="J140" s="370"/>
      <c r="K140" s="370"/>
      <c r="L140" s="370" t="s">
        <v>51</v>
      </c>
      <c r="M140" s="370">
        <v>480</v>
      </c>
      <c r="N140" s="370" t="s">
        <v>52</v>
      </c>
      <c r="O140" s="370">
        <v>49303156</v>
      </c>
      <c r="P140" s="370">
        <v>0</v>
      </c>
      <c r="Q140" s="370">
        <v>406</v>
      </c>
      <c r="R140" s="370">
        <v>14</v>
      </c>
      <c r="S140" s="370"/>
      <c r="T140" s="370"/>
      <c r="U140" s="370"/>
      <c r="V140" s="380">
        <v>44645</v>
      </c>
      <c r="W140" s="380">
        <v>44645</v>
      </c>
      <c r="X140" s="380">
        <v>44648</v>
      </c>
      <c r="Y140" s="380">
        <v>44648</v>
      </c>
      <c r="Z140" s="370" t="s">
        <v>35</v>
      </c>
      <c r="AA140" s="370"/>
      <c r="AB140" s="370"/>
      <c r="AC140" s="370"/>
      <c r="AD140" s="370" t="s">
        <v>29</v>
      </c>
      <c r="AE140" s="370"/>
      <c r="AF140" s="370"/>
      <c r="AG140" s="370"/>
      <c r="AH140" s="370"/>
      <c r="AI140" s="370"/>
      <c r="AJ140" s="370"/>
      <c r="AK140" s="370"/>
      <c r="AL140" s="370">
        <f t="shared" si="8"/>
        <v>0.19488</v>
      </c>
      <c r="AM140" s="370">
        <f t="shared" si="9"/>
        <v>2022</v>
      </c>
      <c r="AN140" s="370">
        <f t="shared" si="10"/>
        <v>3</v>
      </c>
      <c r="AO140" s="370">
        <f t="shared" si="11"/>
        <v>13</v>
      </c>
    </row>
    <row r="141" spans="1:41" hidden="1">
      <c r="A141" s="370">
        <v>392306472</v>
      </c>
      <c r="B141" s="370"/>
      <c r="C141" s="370" t="s">
        <v>1262</v>
      </c>
      <c r="D141" s="370" t="s">
        <v>970</v>
      </c>
      <c r="E141" s="370"/>
      <c r="F141" s="370" t="s">
        <v>53</v>
      </c>
      <c r="G141" s="370" t="s">
        <v>41</v>
      </c>
      <c r="H141" s="370" t="s">
        <v>54</v>
      </c>
      <c r="I141" s="370"/>
      <c r="J141" s="370"/>
      <c r="K141" s="370"/>
      <c r="L141" s="370" t="s">
        <v>55</v>
      </c>
      <c r="M141" s="370">
        <v>480</v>
      </c>
      <c r="N141" s="370" t="s">
        <v>52</v>
      </c>
      <c r="O141" s="370">
        <v>49303156</v>
      </c>
      <c r="P141" s="370">
        <v>0</v>
      </c>
      <c r="Q141" s="370">
        <v>580</v>
      </c>
      <c r="R141" s="370">
        <v>20</v>
      </c>
      <c r="S141" s="370"/>
      <c r="T141" s="370"/>
      <c r="U141" s="370"/>
      <c r="V141" s="380">
        <v>44645</v>
      </c>
      <c r="W141" s="380">
        <v>44645</v>
      </c>
      <c r="X141" s="380">
        <v>44648</v>
      </c>
      <c r="Y141" s="380">
        <v>44648</v>
      </c>
      <c r="Z141" s="370" t="s">
        <v>35</v>
      </c>
      <c r="AA141" s="370"/>
      <c r="AB141" s="370"/>
      <c r="AC141" s="370"/>
      <c r="AD141" s="370" t="s">
        <v>29</v>
      </c>
      <c r="AE141" s="370"/>
      <c r="AF141" s="370"/>
      <c r="AG141" s="370"/>
      <c r="AH141" s="370"/>
      <c r="AI141" s="370"/>
      <c r="AJ141" s="370"/>
      <c r="AK141" s="370"/>
      <c r="AL141" s="370">
        <f t="shared" si="8"/>
        <v>0.27839999999999998</v>
      </c>
      <c r="AM141" s="370">
        <f t="shared" si="9"/>
        <v>2022</v>
      </c>
      <c r="AN141" s="370">
        <f t="shared" si="10"/>
        <v>3</v>
      </c>
      <c r="AO141" s="370">
        <f t="shared" si="11"/>
        <v>13</v>
      </c>
    </row>
    <row r="142" spans="1:41" hidden="1">
      <c r="A142" s="370">
        <v>392306585</v>
      </c>
      <c r="B142" s="370"/>
      <c r="C142" s="370" t="s">
        <v>1262</v>
      </c>
      <c r="D142" s="370" t="s">
        <v>970</v>
      </c>
      <c r="E142" s="370"/>
      <c r="F142" s="370" t="s">
        <v>53</v>
      </c>
      <c r="G142" s="370" t="s">
        <v>41</v>
      </c>
      <c r="H142" s="370" t="s">
        <v>54</v>
      </c>
      <c r="I142" s="370"/>
      <c r="J142" s="370"/>
      <c r="K142" s="370"/>
      <c r="L142" s="370" t="s">
        <v>55</v>
      </c>
      <c r="M142" s="370">
        <v>480</v>
      </c>
      <c r="N142" s="370" t="s">
        <v>52</v>
      </c>
      <c r="O142" s="370">
        <v>49303156</v>
      </c>
      <c r="P142" s="370">
        <v>0</v>
      </c>
      <c r="Q142" s="370">
        <v>580</v>
      </c>
      <c r="R142" s="370">
        <v>20</v>
      </c>
      <c r="S142" s="370"/>
      <c r="T142" s="370"/>
      <c r="U142" s="370"/>
      <c r="V142" s="380">
        <v>44645</v>
      </c>
      <c r="W142" s="380">
        <v>44645</v>
      </c>
      <c r="X142" s="380">
        <v>44648</v>
      </c>
      <c r="Y142" s="380">
        <v>44648</v>
      </c>
      <c r="Z142" s="370" t="s">
        <v>35</v>
      </c>
      <c r="AA142" s="370"/>
      <c r="AB142" s="370"/>
      <c r="AC142" s="370"/>
      <c r="AD142" s="370" t="s">
        <v>29</v>
      </c>
      <c r="AE142" s="370"/>
      <c r="AF142" s="370"/>
      <c r="AG142" s="370"/>
      <c r="AH142" s="370"/>
      <c r="AI142" s="370"/>
      <c r="AJ142" s="370"/>
      <c r="AK142" s="370"/>
      <c r="AL142" s="370">
        <f t="shared" si="8"/>
        <v>0.27839999999999998</v>
      </c>
      <c r="AM142" s="370">
        <f t="shared" si="9"/>
        <v>2022</v>
      </c>
      <c r="AN142" s="370">
        <f t="shared" si="10"/>
        <v>3</v>
      </c>
      <c r="AO142" s="370">
        <f t="shared" si="11"/>
        <v>13</v>
      </c>
    </row>
    <row r="143" spans="1:41" hidden="1">
      <c r="A143" s="370">
        <v>392306615</v>
      </c>
      <c r="B143" s="370"/>
      <c r="C143" s="370" t="s">
        <v>1262</v>
      </c>
      <c r="D143" s="370" t="s">
        <v>970</v>
      </c>
      <c r="E143" s="370"/>
      <c r="F143" s="370" t="s">
        <v>53</v>
      </c>
      <c r="G143" s="370" t="s">
        <v>41</v>
      </c>
      <c r="H143" s="370" t="s">
        <v>54</v>
      </c>
      <c r="I143" s="370"/>
      <c r="J143" s="370"/>
      <c r="K143" s="370"/>
      <c r="L143" s="370" t="s">
        <v>55</v>
      </c>
      <c r="M143" s="370">
        <v>480</v>
      </c>
      <c r="N143" s="370" t="s">
        <v>52</v>
      </c>
      <c r="O143" s="370">
        <v>49303156</v>
      </c>
      <c r="P143" s="370">
        <v>0</v>
      </c>
      <c r="Q143" s="370">
        <v>580</v>
      </c>
      <c r="R143" s="370">
        <v>20</v>
      </c>
      <c r="S143" s="370"/>
      <c r="T143" s="370"/>
      <c r="U143" s="370"/>
      <c r="V143" s="380">
        <v>44645</v>
      </c>
      <c r="W143" s="380">
        <v>44645</v>
      </c>
      <c r="X143" s="380">
        <v>44648</v>
      </c>
      <c r="Y143" s="380">
        <v>44648</v>
      </c>
      <c r="Z143" s="370" t="s">
        <v>35</v>
      </c>
      <c r="AA143" s="370"/>
      <c r="AB143" s="370"/>
      <c r="AC143" s="370"/>
      <c r="AD143" s="370" t="s">
        <v>29</v>
      </c>
      <c r="AE143" s="370"/>
      <c r="AF143" s="370"/>
      <c r="AG143" s="370"/>
      <c r="AH143" s="370"/>
      <c r="AI143" s="370"/>
      <c r="AJ143" s="370"/>
      <c r="AK143" s="370"/>
      <c r="AL143" s="370">
        <f t="shared" si="8"/>
        <v>0.27839999999999998</v>
      </c>
      <c r="AM143" s="370">
        <f t="shared" si="9"/>
        <v>2022</v>
      </c>
      <c r="AN143" s="370">
        <f t="shared" si="10"/>
        <v>3</v>
      </c>
      <c r="AO143" s="370">
        <f t="shared" si="11"/>
        <v>13</v>
      </c>
    </row>
    <row r="144" spans="1:41" hidden="1">
      <c r="A144" s="370">
        <v>392461840</v>
      </c>
      <c r="B144" s="370"/>
      <c r="C144" s="370" t="s">
        <v>1262</v>
      </c>
      <c r="D144" s="370" t="s">
        <v>970</v>
      </c>
      <c r="E144" s="370"/>
      <c r="F144" s="370" t="s">
        <v>64</v>
      </c>
      <c r="G144" s="438" t="s">
        <v>37</v>
      </c>
      <c r="H144" s="370" t="s">
        <v>65</v>
      </c>
      <c r="I144" s="370"/>
      <c r="J144" s="370"/>
      <c r="K144" s="370"/>
      <c r="L144" s="370">
        <v>177272</v>
      </c>
      <c r="M144" s="370">
        <v>480</v>
      </c>
      <c r="N144" s="370" t="s">
        <v>66</v>
      </c>
      <c r="O144" s="370">
        <v>49301156</v>
      </c>
      <c r="P144" s="370">
        <v>0</v>
      </c>
      <c r="Q144" s="370">
        <v>638</v>
      </c>
      <c r="R144" s="370">
        <f>Q144/29</f>
        <v>22</v>
      </c>
      <c r="S144" s="370"/>
      <c r="T144" s="370"/>
      <c r="U144" s="370"/>
      <c r="V144" s="380">
        <v>44645</v>
      </c>
      <c r="W144" s="380">
        <v>44645</v>
      </c>
      <c r="X144" s="380">
        <v>44648</v>
      </c>
      <c r="Y144" s="380">
        <v>44648</v>
      </c>
      <c r="Z144" s="370" t="s">
        <v>35</v>
      </c>
      <c r="AA144" s="370"/>
      <c r="AB144" s="370"/>
      <c r="AC144" s="370"/>
      <c r="AD144" s="370" t="s">
        <v>29</v>
      </c>
      <c r="AE144" s="370"/>
      <c r="AF144" s="370"/>
      <c r="AG144" s="370"/>
      <c r="AH144" s="370"/>
      <c r="AI144" s="370"/>
      <c r="AJ144" s="370"/>
      <c r="AK144" s="370"/>
      <c r="AL144" s="370">
        <f t="shared" si="8"/>
        <v>0.30624000000000001</v>
      </c>
      <c r="AM144" s="370">
        <f t="shared" si="9"/>
        <v>2022</v>
      </c>
      <c r="AN144" s="370">
        <f t="shared" si="10"/>
        <v>3</v>
      </c>
      <c r="AO144" s="370">
        <f t="shared" si="11"/>
        <v>13</v>
      </c>
    </row>
    <row r="145" spans="1:41" hidden="1">
      <c r="A145" s="370">
        <v>392461994</v>
      </c>
      <c r="B145" s="370"/>
      <c r="C145" s="370" t="s">
        <v>1262</v>
      </c>
      <c r="D145" s="370" t="s">
        <v>970</v>
      </c>
      <c r="E145" s="370"/>
      <c r="F145" s="370" t="s">
        <v>64</v>
      </c>
      <c r="G145" s="438" t="s">
        <v>37</v>
      </c>
      <c r="H145" s="370" t="s">
        <v>65</v>
      </c>
      <c r="I145" s="370"/>
      <c r="J145" s="370"/>
      <c r="K145" s="370"/>
      <c r="L145" s="370">
        <v>177272</v>
      </c>
      <c r="M145" s="370">
        <v>480</v>
      </c>
      <c r="N145" s="370" t="s">
        <v>66</v>
      </c>
      <c r="O145" s="370">
        <v>49301156</v>
      </c>
      <c r="P145" s="370">
        <v>0</v>
      </c>
      <c r="Q145" s="370">
        <v>638</v>
      </c>
      <c r="R145" s="370">
        <f>Q145/29</f>
        <v>22</v>
      </c>
      <c r="S145" s="370"/>
      <c r="T145" s="370"/>
      <c r="U145" s="370"/>
      <c r="V145" s="380">
        <v>44645</v>
      </c>
      <c r="W145" s="380">
        <v>44645</v>
      </c>
      <c r="X145" s="380">
        <v>44648</v>
      </c>
      <c r="Y145" s="380">
        <v>44648</v>
      </c>
      <c r="Z145" s="370" t="s">
        <v>35</v>
      </c>
      <c r="AA145" s="370"/>
      <c r="AB145" s="370"/>
      <c r="AC145" s="370"/>
      <c r="AD145" s="370" t="s">
        <v>29</v>
      </c>
      <c r="AE145" s="370"/>
      <c r="AF145" s="370"/>
      <c r="AG145" s="370"/>
      <c r="AH145" s="370"/>
      <c r="AI145" s="370"/>
      <c r="AJ145" s="370"/>
      <c r="AK145" s="370"/>
      <c r="AL145" s="370">
        <f t="shared" si="8"/>
        <v>0.30624000000000001</v>
      </c>
      <c r="AM145" s="370">
        <f t="shared" si="9"/>
        <v>2022</v>
      </c>
      <c r="AN145" s="370">
        <f t="shared" si="10"/>
        <v>3</v>
      </c>
      <c r="AO145" s="370">
        <f t="shared" si="11"/>
        <v>13</v>
      </c>
    </row>
    <row r="146" spans="1:41" hidden="1">
      <c r="A146" s="370">
        <v>392657577</v>
      </c>
      <c r="B146" s="370"/>
      <c r="C146" s="370" t="s">
        <v>1262</v>
      </c>
      <c r="D146" s="370" t="s">
        <v>970</v>
      </c>
      <c r="E146" s="370"/>
      <c r="F146" s="370" t="s">
        <v>81</v>
      </c>
      <c r="G146" s="370" t="s">
        <v>41</v>
      </c>
      <c r="H146" s="370" t="s">
        <v>153</v>
      </c>
      <c r="I146" s="370"/>
      <c r="J146" s="370"/>
      <c r="K146" s="370"/>
      <c r="L146" s="370" t="s">
        <v>154</v>
      </c>
      <c r="M146" s="370">
        <v>360</v>
      </c>
      <c r="N146" s="370" t="s">
        <v>60</v>
      </c>
      <c r="O146" s="370">
        <v>49201132</v>
      </c>
      <c r="P146" s="370">
        <v>0</v>
      </c>
      <c r="Q146" s="370">
        <v>832</v>
      </c>
      <c r="R146" s="370">
        <v>26</v>
      </c>
      <c r="S146" s="370"/>
      <c r="T146" s="370"/>
      <c r="U146" s="370"/>
      <c r="V146" s="380">
        <v>44645</v>
      </c>
      <c r="W146" s="380">
        <v>44645</v>
      </c>
      <c r="X146" s="380">
        <v>44648</v>
      </c>
      <c r="Y146" s="380">
        <v>44648</v>
      </c>
      <c r="Z146" s="370" t="s">
        <v>35</v>
      </c>
      <c r="AA146" s="370"/>
      <c r="AB146" s="370"/>
      <c r="AC146" s="370"/>
      <c r="AD146" s="370" t="s">
        <v>29</v>
      </c>
      <c r="AE146" s="370"/>
      <c r="AF146" s="370"/>
      <c r="AG146" s="370"/>
      <c r="AH146" s="370"/>
      <c r="AI146" s="370"/>
      <c r="AJ146" s="370"/>
      <c r="AK146" s="370"/>
      <c r="AL146" s="370">
        <f t="shared" si="8"/>
        <v>0.29952000000000001</v>
      </c>
      <c r="AM146" s="370">
        <f t="shared" si="9"/>
        <v>2022</v>
      </c>
      <c r="AN146" s="370">
        <f t="shared" si="10"/>
        <v>3</v>
      </c>
      <c r="AO146" s="370">
        <f t="shared" si="11"/>
        <v>13</v>
      </c>
    </row>
    <row r="147" spans="1:41" hidden="1">
      <c r="A147" s="370">
        <v>391433933</v>
      </c>
      <c r="B147" s="370"/>
      <c r="C147" s="370" t="s">
        <v>1262</v>
      </c>
      <c r="D147" s="370" t="s">
        <v>970</v>
      </c>
      <c r="E147" s="370"/>
      <c r="F147" s="370" t="s">
        <v>114</v>
      </c>
      <c r="G147" s="370" t="s">
        <v>41</v>
      </c>
      <c r="H147" s="370" t="s">
        <v>155</v>
      </c>
      <c r="I147" s="370"/>
      <c r="J147" s="370"/>
      <c r="K147" s="370"/>
      <c r="L147" s="370" t="s">
        <v>156</v>
      </c>
      <c r="M147" s="370">
        <v>400</v>
      </c>
      <c r="N147" s="370" t="s">
        <v>80</v>
      </c>
      <c r="O147" s="370">
        <v>49405140</v>
      </c>
      <c r="P147" s="370">
        <v>0</v>
      </c>
      <c r="Q147" s="370">
        <v>416</v>
      </c>
      <c r="R147" s="370">
        <v>13</v>
      </c>
      <c r="S147" s="370"/>
      <c r="T147" s="370"/>
      <c r="U147" s="370"/>
      <c r="V147" s="380">
        <v>44645</v>
      </c>
      <c r="W147" s="380">
        <v>44645</v>
      </c>
      <c r="X147" s="380">
        <v>44648</v>
      </c>
      <c r="Y147" s="380">
        <v>44648</v>
      </c>
      <c r="Z147" s="370" t="s">
        <v>35</v>
      </c>
      <c r="AA147" s="370"/>
      <c r="AB147" s="370"/>
      <c r="AC147" s="370"/>
      <c r="AD147" s="370" t="s">
        <v>29</v>
      </c>
      <c r="AE147" s="370"/>
      <c r="AF147" s="370"/>
      <c r="AG147" s="370"/>
      <c r="AH147" s="370"/>
      <c r="AI147" s="370"/>
      <c r="AJ147" s="370"/>
      <c r="AK147" s="370"/>
      <c r="AL147" s="370">
        <f t="shared" si="8"/>
        <v>0.16639999999999999</v>
      </c>
      <c r="AM147" s="370">
        <f t="shared" si="9"/>
        <v>2022</v>
      </c>
      <c r="AN147" s="370">
        <f t="shared" si="10"/>
        <v>3</v>
      </c>
      <c r="AO147" s="370">
        <f t="shared" si="11"/>
        <v>13</v>
      </c>
    </row>
    <row r="148" spans="1:41" hidden="1">
      <c r="A148" s="370">
        <v>392306513</v>
      </c>
      <c r="B148" s="370"/>
      <c r="C148" s="370" t="s">
        <v>1262</v>
      </c>
      <c r="D148" s="370" t="s">
        <v>970</v>
      </c>
      <c r="E148" s="370"/>
      <c r="F148" s="370" t="s">
        <v>53</v>
      </c>
      <c r="G148" s="370" t="s">
        <v>41</v>
      </c>
      <c r="H148" s="370" t="s">
        <v>54</v>
      </c>
      <c r="I148" s="370"/>
      <c r="J148" s="370"/>
      <c r="K148" s="370"/>
      <c r="L148" s="370" t="s">
        <v>55</v>
      </c>
      <c r="M148" s="370">
        <v>480</v>
      </c>
      <c r="N148" s="370" t="s">
        <v>52</v>
      </c>
      <c r="O148" s="370">
        <v>49303156</v>
      </c>
      <c r="P148" s="370">
        <v>0</v>
      </c>
      <c r="Q148" s="370">
        <v>580</v>
      </c>
      <c r="R148" s="370">
        <v>20</v>
      </c>
      <c r="S148" s="370"/>
      <c r="T148" s="370"/>
      <c r="U148" s="370"/>
      <c r="V148" s="380">
        <v>44645</v>
      </c>
      <c r="W148" s="380">
        <v>44645</v>
      </c>
      <c r="X148" s="380">
        <v>44648</v>
      </c>
      <c r="Y148" s="380">
        <v>44648</v>
      </c>
      <c r="Z148" s="370" t="s">
        <v>35</v>
      </c>
      <c r="AA148" s="370"/>
      <c r="AB148" s="370"/>
      <c r="AC148" s="370"/>
      <c r="AD148" s="370" t="s">
        <v>29</v>
      </c>
      <c r="AE148" s="370"/>
      <c r="AF148" s="370"/>
      <c r="AG148" s="370"/>
      <c r="AH148" s="370"/>
      <c r="AI148" s="370"/>
      <c r="AJ148" s="370"/>
      <c r="AK148" s="370"/>
      <c r="AL148" s="370">
        <f t="shared" si="8"/>
        <v>0.27839999999999998</v>
      </c>
      <c r="AM148" s="370">
        <f t="shared" si="9"/>
        <v>2022</v>
      </c>
      <c r="AN148" s="370">
        <f t="shared" si="10"/>
        <v>3</v>
      </c>
      <c r="AO148" s="370">
        <f t="shared" si="11"/>
        <v>13</v>
      </c>
    </row>
    <row r="149" spans="1:41" hidden="1">
      <c r="A149" s="370">
        <v>392462117</v>
      </c>
      <c r="B149" s="370"/>
      <c r="C149" s="370" t="s">
        <v>1262</v>
      </c>
      <c r="D149" s="370" t="s">
        <v>970</v>
      </c>
      <c r="E149" s="370"/>
      <c r="F149" s="370" t="s">
        <v>64</v>
      </c>
      <c r="G149" s="438" t="s">
        <v>37</v>
      </c>
      <c r="H149" s="370" t="s">
        <v>65</v>
      </c>
      <c r="I149" s="370"/>
      <c r="J149" s="370"/>
      <c r="K149" s="370"/>
      <c r="L149" s="370">
        <v>177272</v>
      </c>
      <c r="M149" s="370">
        <v>480</v>
      </c>
      <c r="N149" s="370" t="s">
        <v>66</v>
      </c>
      <c r="O149" s="370">
        <v>49301156</v>
      </c>
      <c r="P149" s="370">
        <v>0</v>
      </c>
      <c r="Q149" s="370">
        <v>638</v>
      </c>
      <c r="R149" s="370">
        <f>Q149/29</f>
        <v>22</v>
      </c>
      <c r="S149" s="370"/>
      <c r="T149" s="370"/>
      <c r="U149" s="370"/>
      <c r="V149" s="380">
        <v>44645</v>
      </c>
      <c r="W149" s="380">
        <v>44645</v>
      </c>
      <c r="X149" s="380">
        <v>44648</v>
      </c>
      <c r="Y149" s="380">
        <v>44648</v>
      </c>
      <c r="Z149" s="370" t="s">
        <v>35</v>
      </c>
      <c r="AA149" s="370"/>
      <c r="AB149" s="370"/>
      <c r="AC149" s="370"/>
      <c r="AD149" s="370" t="s">
        <v>29</v>
      </c>
      <c r="AE149" s="370"/>
      <c r="AF149" s="370"/>
      <c r="AG149" s="370"/>
      <c r="AH149" s="370"/>
      <c r="AI149" s="370"/>
      <c r="AJ149" s="370"/>
      <c r="AK149" s="370"/>
      <c r="AL149" s="370">
        <f t="shared" si="8"/>
        <v>0.30624000000000001</v>
      </c>
      <c r="AM149" s="370">
        <f t="shared" si="9"/>
        <v>2022</v>
      </c>
      <c r="AN149" s="370">
        <f t="shared" si="10"/>
        <v>3</v>
      </c>
      <c r="AO149" s="370">
        <f t="shared" si="11"/>
        <v>13</v>
      </c>
    </row>
    <row r="150" spans="1:41" hidden="1">
      <c r="A150" s="370">
        <v>392462251</v>
      </c>
      <c r="B150" s="370"/>
      <c r="C150" s="370" t="s">
        <v>1262</v>
      </c>
      <c r="D150" s="370" t="s">
        <v>970</v>
      </c>
      <c r="E150" s="370"/>
      <c r="F150" s="370" t="s">
        <v>64</v>
      </c>
      <c r="G150" s="438" t="s">
        <v>37</v>
      </c>
      <c r="H150" s="370" t="s">
        <v>65</v>
      </c>
      <c r="I150" s="370"/>
      <c r="J150" s="370"/>
      <c r="K150" s="370"/>
      <c r="L150" s="370">
        <v>177272</v>
      </c>
      <c r="M150" s="370">
        <v>480</v>
      </c>
      <c r="N150" s="370" t="s">
        <v>66</v>
      </c>
      <c r="O150" s="370">
        <v>49301156</v>
      </c>
      <c r="P150" s="370">
        <v>0</v>
      </c>
      <c r="Q150" s="370">
        <v>638</v>
      </c>
      <c r="R150" s="370">
        <f>Q150/29</f>
        <v>22</v>
      </c>
      <c r="S150" s="370"/>
      <c r="T150" s="370"/>
      <c r="U150" s="370"/>
      <c r="V150" s="380">
        <v>44645</v>
      </c>
      <c r="W150" s="380">
        <v>44645</v>
      </c>
      <c r="X150" s="380">
        <v>44648</v>
      </c>
      <c r="Y150" s="380">
        <v>44648</v>
      </c>
      <c r="Z150" s="370" t="s">
        <v>35</v>
      </c>
      <c r="AA150" s="370"/>
      <c r="AB150" s="370"/>
      <c r="AC150" s="370"/>
      <c r="AD150" s="370" t="s">
        <v>29</v>
      </c>
      <c r="AE150" s="370"/>
      <c r="AF150" s="370"/>
      <c r="AG150" s="370"/>
      <c r="AH150" s="370"/>
      <c r="AI150" s="370"/>
      <c r="AJ150" s="370"/>
      <c r="AK150" s="370"/>
      <c r="AL150" s="370">
        <f t="shared" si="8"/>
        <v>0.30624000000000001</v>
      </c>
      <c r="AM150" s="370">
        <f t="shared" si="9"/>
        <v>2022</v>
      </c>
      <c r="AN150" s="370">
        <f t="shared" si="10"/>
        <v>3</v>
      </c>
      <c r="AO150" s="370">
        <f t="shared" si="11"/>
        <v>13</v>
      </c>
    </row>
    <row r="151" spans="1:41" hidden="1">
      <c r="A151" s="370">
        <v>393067618</v>
      </c>
      <c r="B151" s="370"/>
      <c r="C151" s="370" t="s">
        <v>1262</v>
      </c>
      <c r="D151" s="370" t="s">
        <v>970</v>
      </c>
      <c r="E151" s="370"/>
      <c r="F151" s="370" t="s">
        <v>108</v>
      </c>
      <c r="G151" s="370" t="s">
        <v>41</v>
      </c>
      <c r="H151" s="370" t="s">
        <v>109</v>
      </c>
      <c r="I151" s="370"/>
      <c r="J151" s="370"/>
      <c r="K151" s="370"/>
      <c r="L151" s="370" t="s">
        <v>110</v>
      </c>
      <c r="M151" s="370">
        <v>475</v>
      </c>
      <c r="N151" s="370" t="s">
        <v>111</v>
      </c>
      <c r="O151" s="370">
        <v>49303155</v>
      </c>
      <c r="P151" s="370">
        <v>0</v>
      </c>
      <c r="Q151" s="370">
        <v>638</v>
      </c>
      <c r="R151" s="370">
        <v>22</v>
      </c>
      <c r="S151" s="370"/>
      <c r="T151" s="370"/>
      <c r="U151" s="370"/>
      <c r="V151" s="380">
        <v>44645</v>
      </c>
      <c r="W151" s="380">
        <v>44645</v>
      </c>
      <c r="X151" s="380">
        <v>44648</v>
      </c>
      <c r="Y151" s="380">
        <v>44648</v>
      </c>
      <c r="Z151" s="370" t="s">
        <v>35</v>
      </c>
      <c r="AA151" s="370"/>
      <c r="AB151" s="370"/>
      <c r="AC151" s="370"/>
      <c r="AD151" s="370" t="s">
        <v>29</v>
      </c>
      <c r="AE151" s="370"/>
      <c r="AF151" s="370"/>
      <c r="AG151" s="370"/>
      <c r="AH151" s="370"/>
      <c r="AI151" s="370"/>
      <c r="AJ151" s="370"/>
      <c r="AK151" s="370"/>
      <c r="AL151" s="370">
        <f t="shared" si="8"/>
        <v>0.30304999999999999</v>
      </c>
      <c r="AM151" s="370">
        <f t="shared" si="9"/>
        <v>2022</v>
      </c>
      <c r="AN151" s="370">
        <f t="shared" si="10"/>
        <v>3</v>
      </c>
      <c r="AO151" s="370">
        <f t="shared" si="11"/>
        <v>13</v>
      </c>
    </row>
    <row r="152" spans="1:41" hidden="1">
      <c r="A152" s="370">
        <v>393067866</v>
      </c>
      <c r="B152" s="370"/>
      <c r="C152" s="370" t="s">
        <v>1262</v>
      </c>
      <c r="D152" s="370" t="s">
        <v>970</v>
      </c>
      <c r="E152" s="370"/>
      <c r="F152" s="370" t="s">
        <v>108</v>
      </c>
      <c r="G152" s="370" t="s">
        <v>41</v>
      </c>
      <c r="H152" s="370" t="s">
        <v>109</v>
      </c>
      <c r="I152" s="370"/>
      <c r="J152" s="370"/>
      <c r="K152" s="370"/>
      <c r="L152" s="370" t="s">
        <v>110</v>
      </c>
      <c r="M152" s="370">
        <v>475</v>
      </c>
      <c r="N152" s="370" t="s">
        <v>111</v>
      </c>
      <c r="O152" s="370">
        <v>49303155</v>
      </c>
      <c r="P152" s="370">
        <v>0</v>
      </c>
      <c r="Q152" s="370">
        <v>638</v>
      </c>
      <c r="R152" s="370">
        <v>22</v>
      </c>
      <c r="S152" s="370"/>
      <c r="T152" s="370"/>
      <c r="U152" s="370"/>
      <c r="V152" s="380">
        <v>44645</v>
      </c>
      <c r="W152" s="380">
        <v>44645</v>
      </c>
      <c r="X152" s="380">
        <v>44648</v>
      </c>
      <c r="Y152" s="380">
        <v>44648</v>
      </c>
      <c r="Z152" s="370" t="s">
        <v>35</v>
      </c>
      <c r="AA152" s="370"/>
      <c r="AB152" s="370"/>
      <c r="AC152" s="370"/>
      <c r="AD152" s="370" t="s">
        <v>29</v>
      </c>
      <c r="AE152" s="370"/>
      <c r="AF152" s="370"/>
      <c r="AG152" s="370"/>
      <c r="AH152" s="370"/>
      <c r="AI152" s="370"/>
      <c r="AJ152" s="370"/>
      <c r="AK152" s="370"/>
      <c r="AL152" s="370">
        <f t="shared" si="8"/>
        <v>0.30304999999999999</v>
      </c>
      <c r="AM152" s="370">
        <f t="shared" si="9"/>
        <v>2022</v>
      </c>
      <c r="AN152" s="370">
        <f t="shared" si="10"/>
        <v>3</v>
      </c>
      <c r="AO152" s="370">
        <f t="shared" si="11"/>
        <v>13</v>
      </c>
    </row>
    <row r="153" spans="1:41" hidden="1">
      <c r="A153" s="370">
        <v>393068050</v>
      </c>
      <c r="B153" s="370"/>
      <c r="C153" s="370" t="s">
        <v>1262</v>
      </c>
      <c r="D153" s="370" t="s">
        <v>970</v>
      </c>
      <c r="E153" s="370"/>
      <c r="F153" s="370" t="s">
        <v>108</v>
      </c>
      <c r="G153" s="370" t="s">
        <v>41</v>
      </c>
      <c r="H153" s="370" t="s">
        <v>109</v>
      </c>
      <c r="I153" s="370"/>
      <c r="J153" s="370"/>
      <c r="K153" s="370"/>
      <c r="L153" s="370" t="s">
        <v>110</v>
      </c>
      <c r="M153" s="370">
        <v>475</v>
      </c>
      <c r="N153" s="370" t="s">
        <v>111</v>
      </c>
      <c r="O153" s="370">
        <v>49303155</v>
      </c>
      <c r="P153" s="370">
        <v>0</v>
      </c>
      <c r="Q153" s="370">
        <v>638</v>
      </c>
      <c r="R153" s="370">
        <v>22</v>
      </c>
      <c r="S153" s="370"/>
      <c r="T153" s="370"/>
      <c r="U153" s="370"/>
      <c r="V153" s="380">
        <v>44645</v>
      </c>
      <c r="W153" s="380">
        <v>44645</v>
      </c>
      <c r="X153" s="380">
        <v>44648</v>
      </c>
      <c r="Y153" s="380">
        <v>44648</v>
      </c>
      <c r="Z153" s="370" t="s">
        <v>35</v>
      </c>
      <c r="AA153" s="370"/>
      <c r="AB153" s="370"/>
      <c r="AC153" s="370"/>
      <c r="AD153" s="370" t="s">
        <v>29</v>
      </c>
      <c r="AE153" s="370"/>
      <c r="AF153" s="370"/>
      <c r="AG153" s="370"/>
      <c r="AH153" s="370"/>
      <c r="AI153" s="370"/>
      <c r="AJ153" s="370"/>
      <c r="AK153" s="370"/>
      <c r="AL153" s="370">
        <f t="shared" si="8"/>
        <v>0.30304999999999999</v>
      </c>
      <c r="AM153" s="370">
        <f t="shared" si="9"/>
        <v>2022</v>
      </c>
      <c r="AN153" s="370">
        <f t="shared" si="10"/>
        <v>3</v>
      </c>
      <c r="AO153" s="370">
        <f t="shared" si="11"/>
        <v>13</v>
      </c>
    </row>
    <row r="154" spans="1:41" hidden="1">
      <c r="A154" s="370">
        <v>393068377</v>
      </c>
      <c r="B154" s="370"/>
      <c r="C154" s="370" t="s">
        <v>1262</v>
      </c>
      <c r="D154" s="370" t="s">
        <v>970</v>
      </c>
      <c r="E154" s="370"/>
      <c r="F154" s="370" t="s">
        <v>108</v>
      </c>
      <c r="G154" s="370" t="s">
        <v>41</v>
      </c>
      <c r="H154" s="370" t="s">
        <v>109</v>
      </c>
      <c r="I154" s="370"/>
      <c r="J154" s="370"/>
      <c r="K154" s="370"/>
      <c r="L154" s="370" t="s">
        <v>110</v>
      </c>
      <c r="M154" s="370">
        <v>475</v>
      </c>
      <c r="N154" s="370" t="s">
        <v>111</v>
      </c>
      <c r="O154" s="370">
        <v>49303155</v>
      </c>
      <c r="P154" s="370">
        <v>0</v>
      </c>
      <c r="Q154" s="370">
        <v>638</v>
      </c>
      <c r="R154" s="370">
        <v>22</v>
      </c>
      <c r="S154" s="370"/>
      <c r="T154" s="370"/>
      <c r="U154" s="370"/>
      <c r="V154" s="380">
        <v>44645</v>
      </c>
      <c r="W154" s="380">
        <v>44645</v>
      </c>
      <c r="X154" s="380">
        <v>44648</v>
      </c>
      <c r="Y154" s="380">
        <v>44648</v>
      </c>
      <c r="Z154" s="370" t="s">
        <v>35</v>
      </c>
      <c r="AA154" s="370"/>
      <c r="AB154" s="370"/>
      <c r="AC154" s="370"/>
      <c r="AD154" s="370" t="s">
        <v>29</v>
      </c>
      <c r="AE154" s="370"/>
      <c r="AF154" s="370"/>
      <c r="AG154" s="370"/>
      <c r="AH154" s="370"/>
      <c r="AI154" s="370"/>
      <c r="AJ154" s="370"/>
      <c r="AK154" s="370"/>
      <c r="AL154" s="370">
        <f t="shared" si="8"/>
        <v>0.30304999999999999</v>
      </c>
      <c r="AM154" s="370">
        <f t="shared" si="9"/>
        <v>2022</v>
      </c>
      <c r="AN154" s="370">
        <f t="shared" si="10"/>
        <v>3</v>
      </c>
      <c r="AO154" s="370">
        <f t="shared" si="11"/>
        <v>13</v>
      </c>
    </row>
    <row r="155" spans="1:41" hidden="1">
      <c r="A155" s="370">
        <v>393068787</v>
      </c>
      <c r="B155" s="370"/>
      <c r="C155" s="370" t="s">
        <v>1262</v>
      </c>
      <c r="D155" s="370" t="s">
        <v>970</v>
      </c>
      <c r="E155" s="370"/>
      <c r="F155" s="370" t="s">
        <v>108</v>
      </c>
      <c r="G155" s="370" t="s">
        <v>41</v>
      </c>
      <c r="H155" s="370" t="s">
        <v>109</v>
      </c>
      <c r="I155" s="370"/>
      <c r="J155" s="370"/>
      <c r="K155" s="370"/>
      <c r="L155" s="370" t="s">
        <v>110</v>
      </c>
      <c r="M155" s="370">
        <v>475</v>
      </c>
      <c r="N155" s="370" t="s">
        <v>111</v>
      </c>
      <c r="O155" s="370">
        <v>49303155</v>
      </c>
      <c r="P155" s="370">
        <v>0</v>
      </c>
      <c r="Q155" s="370">
        <v>638</v>
      </c>
      <c r="R155" s="370">
        <v>22</v>
      </c>
      <c r="S155" s="370"/>
      <c r="T155" s="370"/>
      <c r="U155" s="370"/>
      <c r="V155" s="380">
        <v>44645</v>
      </c>
      <c r="W155" s="380">
        <v>44645</v>
      </c>
      <c r="X155" s="380">
        <v>44648</v>
      </c>
      <c r="Y155" s="380">
        <v>44648</v>
      </c>
      <c r="Z155" s="370" t="s">
        <v>35</v>
      </c>
      <c r="AA155" s="370"/>
      <c r="AB155" s="370"/>
      <c r="AC155" s="370"/>
      <c r="AD155" s="370" t="s">
        <v>29</v>
      </c>
      <c r="AE155" s="370"/>
      <c r="AF155" s="370"/>
      <c r="AG155" s="370"/>
      <c r="AH155" s="370"/>
      <c r="AI155" s="370"/>
      <c r="AJ155" s="370"/>
      <c r="AK155" s="370"/>
      <c r="AL155" s="370">
        <f t="shared" si="8"/>
        <v>0.30304999999999999</v>
      </c>
      <c r="AM155" s="370">
        <f t="shared" si="9"/>
        <v>2022</v>
      </c>
      <c r="AN155" s="370">
        <f t="shared" si="10"/>
        <v>3</v>
      </c>
      <c r="AO155" s="370">
        <f t="shared" si="11"/>
        <v>13</v>
      </c>
    </row>
    <row r="156" spans="1:41" hidden="1">
      <c r="A156" s="370">
        <v>393077145</v>
      </c>
      <c r="B156" s="370"/>
      <c r="C156" s="370" t="s">
        <v>1262</v>
      </c>
      <c r="D156" s="370" t="s">
        <v>970</v>
      </c>
      <c r="E156" s="370"/>
      <c r="F156" s="370" t="s">
        <v>157</v>
      </c>
      <c r="G156" s="370" t="s">
        <v>41</v>
      </c>
      <c r="H156" s="370" t="s">
        <v>158</v>
      </c>
      <c r="I156" s="370"/>
      <c r="J156" s="370"/>
      <c r="K156" s="370"/>
      <c r="L156" s="370" t="s">
        <v>159</v>
      </c>
      <c r="M156" s="370">
        <v>360</v>
      </c>
      <c r="N156" s="370" t="s">
        <v>60</v>
      </c>
      <c r="O156" s="370">
        <v>49201132</v>
      </c>
      <c r="P156" s="370">
        <v>0</v>
      </c>
      <c r="Q156" s="370">
        <v>768</v>
      </c>
      <c r="R156" s="370">
        <v>24</v>
      </c>
      <c r="S156" s="370"/>
      <c r="T156" s="370"/>
      <c r="U156" s="370"/>
      <c r="V156" s="380">
        <v>44645</v>
      </c>
      <c r="W156" s="380">
        <v>44645</v>
      </c>
      <c r="X156" s="380">
        <v>44648</v>
      </c>
      <c r="Y156" s="380">
        <v>44648</v>
      </c>
      <c r="Z156" s="370" t="s">
        <v>35</v>
      </c>
      <c r="AA156" s="370"/>
      <c r="AB156" s="370"/>
      <c r="AC156" s="370"/>
      <c r="AD156" s="370" t="s">
        <v>29</v>
      </c>
      <c r="AE156" s="370"/>
      <c r="AF156" s="370"/>
      <c r="AG156" s="370"/>
      <c r="AH156" s="370"/>
      <c r="AI156" s="370"/>
      <c r="AJ156" s="370"/>
      <c r="AK156" s="370"/>
      <c r="AL156" s="370">
        <f t="shared" si="8"/>
        <v>0.27648</v>
      </c>
      <c r="AM156" s="370">
        <f t="shared" si="9"/>
        <v>2022</v>
      </c>
      <c r="AN156" s="370">
        <f t="shared" si="10"/>
        <v>3</v>
      </c>
      <c r="AO156" s="370">
        <f t="shared" si="11"/>
        <v>13</v>
      </c>
    </row>
    <row r="157" spans="1:41" hidden="1">
      <c r="A157" s="370">
        <v>393074305</v>
      </c>
      <c r="B157" s="370"/>
      <c r="C157" s="370" t="s">
        <v>1262</v>
      </c>
      <c r="D157" s="370" t="s">
        <v>970</v>
      </c>
      <c r="E157" s="370"/>
      <c r="F157" s="370" t="s">
        <v>94</v>
      </c>
      <c r="G157" s="370" t="s">
        <v>37</v>
      </c>
      <c r="H157" s="370" t="s">
        <v>160</v>
      </c>
      <c r="I157" s="370"/>
      <c r="J157" s="370"/>
      <c r="K157" s="370"/>
      <c r="L157" s="370" t="s">
        <v>96</v>
      </c>
      <c r="M157" s="370">
        <v>360</v>
      </c>
      <c r="N157" s="370" t="s">
        <v>60</v>
      </c>
      <c r="O157" s="370">
        <v>49201132</v>
      </c>
      <c r="P157" s="370">
        <v>0</v>
      </c>
      <c r="Q157" s="370">
        <v>832</v>
      </c>
      <c r="R157" s="370">
        <v>26</v>
      </c>
      <c r="S157" s="370"/>
      <c r="T157" s="370"/>
      <c r="U157" s="370"/>
      <c r="V157" s="380">
        <v>44645</v>
      </c>
      <c r="W157" s="380">
        <v>44645</v>
      </c>
      <c r="X157" s="380">
        <v>44648</v>
      </c>
      <c r="Y157" s="380">
        <v>44648</v>
      </c>
      <c r="Z157" s="370" t="s">
        <v>35</v>
      </c>
      <c r="AA157" s="370"/>
      <c r="AB157" s="370"/>
      <c r="AC157" s="370"/>
      <c r="AD157" s="370" t="s">
        <v>29</v>
      </c>
      <c r="AE157" s="370"/>
      <c r="AF157" s="370"/>
      <c r="AG157" s="370"/>
      <c r="AH157" s="370"/>
      <c r="AI157" s="370"/>
      <c r="AJ157" s="370"/>
      <c r="AK157" s="370"/>
      <c r="AL157" s="370">
        <f t="shared" si="8"/>
        <v>0.29952000000000001</v>
      </c>
      <c r="AM157" s="370">
        <f t="shared" si="9"/>
        <v>2022</v>
      </c>
      <c r="AN157" s="370">
        <f t="shared" si="10"/>
        <v>3</v>
      </c>
      <c r="AO157" s="370">
        <f t="shared" si="11"/>
        <v>13</v>
      </c>
    </row>
    <row r="158" spans="1:41" hidden="1">
      <c r="A158" s="370">
        <v>393075722</v>
      </c>
      <c r="B158" s="370"/>
      <c r="C158" s="370" t="s">
        <v>1262</v>
      </c>
      <c r="D158" s="370" t="s">
        <v>970</v>
      </c>
      <c r="E158" s="370"/>
      <c r="F158" s="370" t="s">
        <v>94</v>
      </c>
      <c r="G158" s="370" t="s">
        <v>37</v>
      </c>
      <c r="H158" s="370" t="s">
        <v>160</v>
      </c>
      <c r="I158" s="370"/>
      <c r="J158" s="370"/>
      <c r="K158" s="370"/>
      <c r="L158" s="370" t="s">
        <v>96</v>
      </c>
      <c r="M158" s="370">
        <v>360</v>
      </c>
      <c r="N158" s="370" t="s">
        <v>60</v>
      </c>
      <c r="O158" s="370">
        <v>49201132</v>
      </c>
      <c r="P158" s="370">
        <v>0</v>
      </c>
      <c r="Q158" s="370">
        <v>832</v>
      </c>
      <c r="R158" s="370">
        <v>26</v>
      </c>
      <c r="S158" s="370"/>
      <c r="T158" s="370"/>
      <c r="U158" s="370"/>
      <c r="V158" s="380">
        <v>44645</v>
      </c>
      <c r="W158" s="380">
        <v>44645</v>
      </c>
      <c r="X158" s="380">
        <v>44648</v>
      </c>
      <c r="Y158" s="380">
        <v>44648</v>
      </c>
      <c r="Z158" s="370" t="s">
        <v>35</v>
      </c>
      <c r="AA158" s="370"/>
      <c r="AB158" s="370"/>
      <c r="AC158" s="370"/>
      <c r="AD158" s="370" t="s">
        <v>29</v>
      </c>
      <c r="AE158" s="370"/>
      <c r="AF158" s="370"/>
      <c r="AG158" s="370"/>
      <c r="AH158" s="370"/>
      <c r="AI158" s="370"/>
      <c r="AJ158" s="370"/>
      <c r="AK158" s="370"/>
      <c r="AL158" s="370">
        <f t="shared" si="8"/>
        <v>0.29952000000000001</v>
      </c>
      <c r="AM158" s="370">
        <f t="shared" si="9"/>
        <v>2022</v>
      </c>
      <c r="AN158" s="370">
        <f t="shared" si="10"/>
        <v>3</v>
      </c>
      <c r="AO158" s="370">
        <f t="shared" si="11"/>
        <v>13</v>
      </c>
    </row>
    <row r="159" spans="1:41" hidden="1">
      <c r="A159" s="370">
        <v>393076119</v>
      </c>
      <c r="B159" s="370"/>
      <c r="C159" s="370" t="s">
        <v>1262</v>
      </c>
      <c r="D159" s="370" t="s">
        <v>970</v>
      </c>
      <c r="E159" s="370"/>
      <c r="F159" s="370" t="s">
        <v>94</v>
      </c>
      <c r="G159" s="370" t="s">
        <v>37</v>
      </c>
      <c r="H159" s="370" t="s">
        <v>160</v>
      </c>
      <c r="I159" s="370"/>
      <c r="J159" s="370"/>
      <c r="K159" s="370"/>
      <c r="L159" s="370" t="s">
        <v>96</v>
      </c>
      <c r="M159" s="370">
        <v>360</v>
      </c>
      <c r="N159" s="370" t="s">
        <v>60</v>
      </c>
      <c r="O159" s="370">
        <v>49201132</v>
      </c>
      <c r="P159" s="370">
        <v>0</v>
      </c>
      <c r="Q159" s="370">
        <v>768</v>
      </c>
      <c r="R159" s="370">
        <v>24</v>
      </c>
      <c r="S159" s="370"/>
      <c r="T159" s="370"/>
      <c r="U159" s="370"/>
      <c r="V159" s="380">
        <v>44645</v>
      </c>
      <c r="W159" s="380">
        <v>44645</v>
      </c>
      <c r="X159" s="380">
        <v>44648</v>
      </c>
      <c r="Y159" s="380">
        <v>44648</v>
      </c>
      <c r="Z159" s="370" t="s">
        <v>35</v>
      </c>
      <c r="AA159" s="370"/>
      <c r="AB159" s="370"/>
      <c r="AC159" s="370"/>
      <c r="AD159" s="370" t="s">
        <v>29</v>
      </c>
      <c r="AE159" s="370"/>
      <c r="AF159" s="370"/>
      <c r="AG159" s="370"/>
      <c r="AH159" s="370"/>
      <c r="AI159" s="370"/>
      <c r="AJ159" s="370"/>
      <c r="AK159" s="370"/>
      <c r="AL159" s="370">
        <f t="shared" si="8"/>
        <v>0.27648</v>
      </c>
      <c r="AM159" s="370">
        <f t="shared" si="9"/>
        <v>2022</v>
      </c>
      <c r="AN159" s="370">
        <f t="shared" si="10"/>
        <v>3</v>
      </c>
      <c r="AO159" s="370">
        <f t="shared" si="11"/>
        <v>13</v>
      </c>
    </row>
    <row r="160" spans="1:41" hidden="1">
      <c r="A160" s="370">
        <v>391905201</v>
      </c>
      <c r="B160" s="370"/>
      <c r="C160" s="370" t="s">
        <v>1262</v>
      </c>
      <c r="D160" s="370" t="s">
        <v>970</v>
      </c>
      <c r="E160" s="370"/>
      <c r="F160" s="370" t="s">
        <v>45</v>
      </c>
      <c r="G160" s="438" t="s">
        <v>41</v>
      </c>
      <c r="H160" s="370" t="s">
        <v>46</v>
      </c>
      <c r="I160" s="370"/>
      <c r="J160" s="370"/>
      <c r="K160" s="370"/>
      <c r="L160" s="370" t="s">
        <v>47</v>
      </c>
      <c r="M160" s="370">
        <v>475</v>
      </c>
      <c r="N160" s="370" t="s">
        <v>48</v>
      </c>
      <c r="O160" s="370">
        <v>49303155</v>
      </c>
      <c r="P160" s="370">
        <v>0</v>
      </c>
      <c r="Q160" s="370">
        <v>638</v>
      </c>
      <c r="R160" s="370">
        <v>22</v>
      </c>
      <c r="S160" s="370"/>
      <c r="T160" s="370"/>
      <c r="U160" s="370"/>
      <c r="V160" s="380">
        <v>44645</v>
      </c>
      <c r="W160" s="380">
        <v>44645</v>
      </c>
      <c r="X160" s="380">
        <v>44649</v>
      </c>
      <c r="Y160" s="380">
        <v>44649</v>
      </c>
      <c r="Z160" s="370" t="s">
        <v>35</v>
      </c>
      <c r="AA160" s="370"/>
      <c r="AB160" s="370"/>
      <c r="AC160" s="370"/>
      <c r="AD160" s="370" t="s">
        <v>29</v>
      </c>
      <c r="AE160" s="370"/>
      <c r="AF160" s="370"/>
      <c r="AG160" s="370"/>
      <c r="AH160" s="370"/>
      <c r="AI160" s="370"/>
      <c r="AJ160" s="370"/>
      <c r="AK160" s="370"/>
      <c r="AL160" s="370">
        <f t="shared" si="8"/>
        <v>0.30304999999999999</v>
      </c>
      <c r="AM160" s="370">
        <f t="shared" si="9"/>
        <v>2022</v>
      </c>
      <c r="AN160" s="370">
        <f t="shared" si="10"/>
        <v>3</v>
      </c>
      <c r="AO160" s="370">
        <f t="shared" si="11"/>
        <v>13</v>
      </c>
    </row>
    <row r="161" spans="1:41" hidden="1">
      <c r="A161" s="370">
        <v>391906391</v>
      </c>
      <c r="B161" s="370"/>
      <c r="C161" s="370" t="s">
        <v>1262</v>
      </c>
      <c r="D161" s="370" t="s">
        <v>970</v>
      </c>
      <c r="E161" s="370"/>
      <c r="F161" s="370" t="s">
        <v>45</v>
      </c>
      <c r="G161" s="438" t="s">
        <v>41</v>
      </c>
      <c r="H161" s="370" t="s">
        <v>46</v>
      </c>
      <c r="I161" s="370"/>
      <c r="J161" s="370"/>
      <c r="K161" s="370"/>
      <c r="L161" s="370" t="s">
        <v>47</v>
      </c>
      <c r="M161" s="370">
        <v>475</v>
      </c>
      <c r="N161" s="370" t="s">
        <v>48</v>
      </c>
      <c r="O161" s="370">
        <v>49303155</v>
      </c>
      <c r="P161" s="370">
        <v>0</v>
      </c>
      <c r="Q161" s="370">
        <v>638</v>
      </c>
      <c r="R161" s="370">
        <v>22</v>
      </c>
      <c r="S161" s="370"/>
      <c r="T161" s="370"/>
      <c r="U161" s="370"/>
      <c r="V161" s="380">
        <v>44645</v>
      </c>
      <c r="W161" s="380">
        <v>44645</v>
      </c>
      <c r="X161" s="380">
        <v>44649</v>
      </c>
      <c r="Y161" s="380">
        <v>44649</v>
      </c>
      <c r="Z161" s="370" t="s">
        <v>35</v>
      </c>
      <c r="AA161" s="370"/>
      <c r="AB161" s="370"/>
      <c r="AC161" s="370"/>
      <c r="AD161" s="370" t="s">
        <v>29</v>
      </c>
      <c r="AE161" s="370"/>
      <c r="AF161" s="370"/>
      <c r="AG161" s="370"/>
      <c r="AH161" s="370"/>
      <c r="AI161" s="370"/>
      <c r="AJ161" s="370"/>
      <c r="AK161" s="370"/>
      <c r="AL161" s="370">
        <f t="shared" si="8"/>
        <v>0.30304999999999999</v>
      </c>
      <c r="AM161" s="370">
        <f t="shared" si="9"/>
        <v>2022</v>
      </c>
      <c r="AN161" s="370">
        <f t="shared" si="10"/>
        <v>3</v>
      </c>
      <c r="AO161" s="370">
        <f t="shared" si="11"/>
        <v>13</v>
      </c>
    </row>
    <row r="162" spans="1:41" hidden="1">
      <c r="A162" s="370">
        <v>393072983</v>
      </c>
      <c r="B162" s="370"/>
      <c r="C162" s="370" t="s">
        <v>1262</v>
      </c>
      <c r="D162" s="370" t="s">
        <v>970</v>
      </c>
      <c r="E162" s="370"/>
      <c r="F162" s="370" t="s">
        <v>161</v>
      </c>
      <c r="G162" s="370" t="s">
        <v>37</v>
      </c>
      <c r="H162" s="370" t="s">
        <v>162</v>
      </c>
      <c r="I162" s="370"/>
      <c r="J162" s="370"/>
      <c r="K162" s="370"/>
      <c r="L162" s="370" t="s">
        <v>163</v>
      </c>
      <c r="M162" s="370">
        <v>360</v>
      </c>
      <c r="N162" s="370" t="s">
        <v>164</v>
      </c>
      <c r="O162" s="370">
        <v>49204132</v>
      </c>
      <c r="P162" s="370">
        <v>0</v>
      </c>
      <c r="Q162" s="370">
        <v>676</v>
      </c>
      <c r="R162" s="370">
        <v>26</v>
      </c>
      <c r="S162" s="370"/>
      <c r="T162" s="370"/>
      <c r="U162" s="370"/>
      <c r="V162" s="380">
        <v>44645</v>
      </c>
      <c r="W162" s="380">
        <v>44645</v>
      </c>
      <c r="X162" s="380">
        <v>44648</v>
      </c>
      <c r="Y162" s="380">
        <v>44648</v>
      </c>
      <c r="Z162" s="370" t="s">
        <v>35</v>
      </c>
      <c r="AA162" s="370"/>
      <c r="AB162" s="370"/>
      <c r="AC162" s="370"/>
      <c r="AD162" s="370" t="s">
        <v>29</v>
      </c>
      <c r="AE162" s="370"/>
      <c r="AF162" s="370"/>
      <c r="AG162" s="370"/>
      <c r="AH162" s="370"/>
      <c r="AI162" s="370"/>
      <c r="AJ162" s="370"/>
      <c r="AK162" s="370"/>
      <c r="AL162" s="370">
        <f t="shared" si="8"/>
        <v>0.24335999999999999</v>
      </c>
      <c r="AM162" s="370">
        <f t="shared" si="9"/>
        <v>2022</v>
      </c>
      <c r="AN162" s="370">
        <f t="shared" si="10"/>
        <v>3</v>
      </c>
      <c r="AO162" s="370">
        <f t="shared" si="11"/>
        <v>13</v>
      </c>
    </row>
    <row r="163" spans="1:41" hidden="1">
      <c r="A163" s="370">
        <v>393073257</v>
      </c>
      <c r="B163" s="370"/>
      <c r="C163" s="370" t="s">
        <v>1262</v>
      </c>
      <c r="D163" s="370" t="s">
        <v>970</v>
      </c>
      <c r="E163" s="370"/>
      <c r="F163" s="370" t="s">
        <v>161</v>
      </c>
      <c r="G163" s="370" t="s">
        <v>37</v>
      </c>
      <c r="H163" s="370" t="s">
        <v>162</v>
      </c>
      <c r="I163" s="370"/>
      <c r="J163" s="370"/>
      <c r="K163" s="370"/>
      <c r="L163" s="370" t="s">
        <v>163</v>
      </c>
      <c r="M163" s="370">
        <v>360</v>
      </c>
      <c r="N163" s="370" t="s">
        <v>164</v>
      </c>
      <c r="O163" s="370">
        <v>49204132</v>
      </c>
      <c r="P163" s="370">
        <v>0</v>
      </c>
      <c r="Q163" s="370">
        <v>676</v>
      </c>
      <c r="R163" s="370">
        <v>26</v>
      </c>
      <c r="S163" s="370"/>
      <c r="T163" s="370"/>
      <c r="U163" s="370"/>
      <c r="V163" s="380">
        <v>44645</v>
      </c>
      <c r="W163" s="380">
        <v>44645</v>
      </c>
      <c r="X163" s="380">
        <v>44650</v>
      </c>
      <c r="Y163" s="380">
        <v>44650</v>
      </c>
      <c r="Z163" s="370" t="s">
        <v>35</v>
      </c>
      <c r="AA163" s="370"/>
      <c r="AB163" s="370"/>
      <c r="AC163" s="370"/>
      <c r="AD163" s="370" t="s">
        <v>29</v>
      </c>
      <c r="AE163" s="370"/>
      <c r="AF163" s="370"/>
      <c r="AG163" s="370"/>
      <c r="AH163" s="370"/>
      <c r="AI163" s="370"/>
      <c r="AJ163" s="370"/>
      <c r="AK163" s="370"/>
      <c r="AL163" s="370">
        <f t="shared" si="8"/>
        <v>0.24335999999999999</v>
      </c>
      <c r="AM163" s="370">
        <f t="shared" si="9"/>
        <v>2022</v>
      </c>
      <c r="AN163" s="370">
        <f t="shared" si="10"/>
        <v>3</v>
      </c>
      <c r="AO163" s="370">
        <f t="shared" si="11"/>
        <v>13</v>
      </c>
    </row>
    <row r="164" spans="1:41" hidden="1">
      <c r="A164" s="370">
        <v>393127901</v>
      </c>
      <c r="B164" s="370"/>
      <c r="C164" s="370" t="s">
        <v>1262</v>
      </c>
      <c r="D164" s="370" t="s">
        <v>970</v>
      </c>
      <c r="E164" s="370"/>
      <c r="F164" s="370" t="s">
        <v>165</v>
      </c>
      <c r="G164" s="370" t="s">
        <v>37</v>
      </c>
      <c r="H164" s="370" t="s">
        <v>166</v>
      </c>
      <c r="I164" s="370"/>
      <c r="J164" s="370"/>
      <c r="K164" s="370"/>
      <c r="L164" s="370" t="s">
        <v>167</v>
      </c>
      <c r="M164" s="370">
        <v>360</v>
      </c>
      <c r="N164" s="370" t="s">
        <v>164</v>
      </c>
      <c r="O164" s="370">
        <v>49204132</v>
      </c>
      <c r="P164" s="370">
        <v>0</v>
      </c>
      <c r="Q164" s="370">
        <v>624</v>
      </c>
      <c r="R164" s="370">
        <v>24</v>
      </c>
      <c r="S164" s="370"/>
      <c r="T164" s="370"/>
      <c r="U164" s="370"/>
      <c r="V164" s="380">
        <v>44645</v>
      </c>
      <c r="W164" s="380">
        <v>44645</v>
      </c>
      <c r="X164" s="380">
        <v>44650</v>
      </c>
      <c r="Y164" s="380">
        <v>44650</v>
      </c>
      <c r="Z164" s="370" t="s">
        <v>35</v>
      </c>
      <c r="AA164" s="370"/>
      <c r="AB164" s="370"/>
      <c r="AC164" s="370"/>
      <c r="AD164" s="370" t="s">
        <v>29</v>
      </c>
      <c r="AE164" s="370"/>
      <c r="AF164" s="370"/>
      <c r="AG164" s="370"/>
      <c r="AH164" s="370"/>
      <c r="AI164" s="370"/>
      <c r="AJ164" s="370"/>
      <c r="AK164" s="370"/>
      <c r="AL164" s="370">
        <f t="shared" si="8"/>
        <v>0.22464000000000001</v>
      </c>
      <c r="AM164" s="370">
        <f t="shared" si="9"/>
        <v>2022</v>
      </c>
      <c r="AN164" s="370">
        <f t="shared" si="10"/>
        <v>3</v>
      </c>
      <c r="AO164" s="370">
        <f t="shared" si="11"/>
        <v>13</v>
      </c>
    </row>
    <row r="165" spans="1:41" hidden="1">
      <c r="A165" s="370">
        <v>393128366</v>
      </c>
      <c r="B165" s="370"/>
      <c r="C165" s="370" t="s">
        <v>1262</v>
      </c>
      <c r="D165" s="370" t="s">
        <v>970</v>
      </c>
      <c r="E165" s="370"/>
      <c r="F165" s="370" t="s">
        <v>165</v>
      </c>
      <c r="G165" s="370" t="s">
        <v>37</v>
      </c>
      <c r="H165" s="370" t="s">
        <v>166</v>
      </c>
      <c r="I165" s="370"/>
      <c r="J165" s="370"/>
      <c r="K165" s="370"/>
      <c r="L165" s="370" t="s">
        <v>168</v>
      </c>
      <c r="M165" s="370">
        <v>360</v>
      </c>
      <c r="N165" s="370" t="s">
        <v>164</v>
      </c>
      <c r="O165" s="370">
        <v>49204132</v>
      </c>
      <c r="P165" s="370">
        <v>0</v>
      </c>
      <c r="Q165" s="370">
        <v>624</v>
      </c>
      <c r="R165" s="370">
        <v>24</v>
      </c>
      <c r="S165" s="370"/>
      <c r="T165" s="370"/>
      <c r="U165" s="370"/>
      <c r="V165" s="380">
        <v>44645</v>
      </c>
      <c r="W165" s="380">
        <v>44645</v>
      </c>
      <c r="X165" s="380">
        <v>44650</v>
      </c>
      <c r="Y165" s="380">
        <v>44650</v>
      </c>
      <c r="Z165" s="370" t="s">
        <v>35</v>
      </c>
      <c r="AA165" s="370"/>
      <c r="AB165" s="370"/>
      <c r="AC165" s="370"/>
      <c r="AD165" s="370" t="s">
        <v>29</v>
      </c>
      <c r="AE165" s="370"/>
      <c r="AF165" s="370"/>
      <c r="AG165" s="370"/>
      <c r="AH165" s="370"/>
      <c r="AI165" s="370"/>
      <c r="AJ165" s="370"/>
      <c r="AK165" s="370"/>
      <c r="AL165" s="370">
        <f t="shared" si="8"/>
        <v>0.22464000000000001</v>
      </c>
      <c r="AM165" s="370">
        <f t="shared" si="9"/>
        <v>2022</v>
      </c>
      <c r="AN165" s="370">
        <f t="shared" si="10"/>
        <v>3</v>
      </c>
      <c r="AO165" s="370">
        <f t="shared" si="11"/>
        <v>13</v>
      </c>
    </row>
    <row r="166" spans="1:41" hidden="1">
      <c r="A166" s="370">
        <v>393077073</v>
      </c>
      <c r="B166" s="370"/>
      <c r="C166" s="370" t="s">
        <v>1262</v>
      </c>
      <c r="D166" s="370" t="s">
        <v>970</v>
      </c>
      <c r="E166" s="370"/>
      <c r="F166" s="370" t="s">
        <v>157</v>
      </c>
      <c r="G166" s="370" t="s">
        <v>41</v>
      </c>
      <c r="H166" s="370" t="s">
        <v>158</v>
      </c>
      <c r="I166" s="370"/>
      <c r="J166" s="370"/>
      <c r="K166" s="370"/>
      <c r="L166" s="370" t="s">
        <v>159</v>
      </c>
      <c r="M166" s="370">
        <v>360</v>
      </c>
      <c r="N166" s="370" t="s">
        <v>60</v>
      </c>
      <c r="O166" s="370">
        <v>49201132</v>
      </c>
      <c r="P166" s="370">
        <v>0</v>
      </c>
      <c r="Q166" s="370">
        <v>768</v>
      </c>
      <c r="R166" s="370">
        <v>24</v>
      </c>
      <c r="S166" s="370"/>
      <c r="T166" s="370"/>
      <c r="U166" s="370"/>
      <c r="V166" s="380">
        <v>44645</v>
      </c>
      <c r="W166" s="380">
        <v>44645</v>
      </c>
      <c r="X166" s="380">
        <v>44648</v>
      </c>
      <c r="Y166" s="380">
        <v>44648</v>
      </c>
      <c r="Z166" s="370" t="s">
        <v>35</v>
      </c>
      <c r="AA166" s="370"/>
      <c r="AB166" s="370"/>
      <c r="AC166" s="370"/>
      <c r="AD166" s="370" t="s">
        <v>29</v>
      </c>
      <c r="AE166" s="370"/>
      <c r="AF166" s="370"/>
      <c r="AG166" s="370"/>
      <c r="AH166" s="370"/>
      <c r="AI166" s="370"/>
      <c r="AJ166" s="370"/>
      <c r="AK166" s="370"/>
      <c r="AL166" s="370">
        <f t="shared" si="8"/>
        <v>0.27648</v>
      </c>
      <c r="AM166" s="370">
        <f t="shared" si="9"/>
        <v>2022</v>
      </c>
      <c r="AN166" s="370">
        <f t="shared" si="10"/>
        <v>3</v>
      </c>
      <c r="AO166" s="370">
        <f t="shared" si="11"/>
        <v>13</v>
      </c>
    </row>
    <row r="167" spans="1:41" hidden="1">
      <c r="A167" s="370">
        <v>392306728</v>
      </c>
      <c r="B167" s="370"/>
      <c r="C167" s="370" t="s">
        <v>1262</v>
      </c>
      <c r="D167" s="370" t="s">
        <v>970</v>
      </c>
      <c r="E167" s="370"/>
      <c r="F167" s="370" t="s">
        <v>53</v>
      </c>
      <c r="G167" s="370" t="s">
        <v>41</v>
      </c>
      <c r="H167" s="370" t="s">
        <v>54</v>
      </c>
      <c r="I167" s="370"/>
      <c r="J167" s="370"/>
      <c r="K167" s="370"/>
      <c r="L167" s="370" t="s">
        <v>55</v>
      </c>
      <c r="M167" s="370">
        <v>480</v>
      </c>
      <c r="N167" s="370" t="s">
        <v>52</v>
      </c>
      <c r="O167" s="370">
        <v>49303156</v>
      </c>
      <c r="P167" s="370">
        <v>0</v>
      </c>
      <c r="Q167" s="370">
        <v>580</v>
      </c>
      <c r="R167" s="370">
        <v>20</v>
      </c>
      <c r="S167" s="370"/>
      <c r="T167" s="370"/>
      <c r="U167" s="370"/>
      <c r="V167" s="380">
        <v>44645</v>
      </c>
      <c r="W167" s="380">
        <v>44645</v>
      </c>
      <c r="X167" s="380">
        <v>44648</v>
      </c>
      <c r="Y167" s="380">
        <v>44648</v>
      </c>
      <c r="Z167" s="370" t="s">
        <v>35</v>
      </c>
      <c r="AA167" s="370"/>
      <c r="AB167" s="370"/>
      <c r="AC167" s="370"/>
      <c r="AD167" s="370" t="s">
        <v>29</v>
      </c>
      <c r="AE167" s="370"/>
      <c r="AF167" s="370"/>
      <c r="AG167" s="370"/>
      <c r="AH167" s="370"/>
      <c r="AI167" s="370"/>
      <c r="AJ167" s="370"/>
      <c r="AK167" s="370"/>
      <c r="AL167" s="370">
        <f t="shared" si="8"/>
        <v>0.27839999999999998</v>
      </c>
      <c r="AM167" s="370">
        <f t="shared" si="9"/>
        <v>2022</v>
      </c>
      <c r="AN167" s="370">
        <f t="shared" si="10"/>
        <v>3</v>
      </c>
      <c r="AO167" s="370">
        <f t="shared" si="11"/>
        <v>13</v>
      </c>
    </row>
    <row r="168" spans="1:41" hidden="1">
      <c r="A168" s="370">
        <v>392306592</v>
      </c>
      <c r="B168" s="370"/>
      <c r="C168" s="370" t="s">
        <v>1262</v>
      </c>
      <c r="D168" s="370" t="s">
        <v>970</v>
      </c>
      <c r="E168" s="370"/>
      <c r="F168" s="370" t="s">
        <v>53</v>
      </c>
      <c r="G168" s="370" t="s">
        <v>41</v>
      </c>
      <c r="H168" s="370" t="s">
        <v>54</v>
      </c>
      <c r="I168" s="370"/>
      <c r="J168" s="370"/>
      <c r="K168" s="370"/>
      <c r="L168" s="370" t="s">
        <v>55</v>
      </c>
      <c r="M168" s="370">
        <v>480</v>
      </c>
      <c r="N168" s="370" t="s">
        <v>52</v>
      </c>
      <c r="O168" s="370">
        <v>49303156</v>
      </c>
      <c r="P168" s="370">
        <v>0</v>
      </c>
      <c r="Q168" s="370">
        <v>580</v>
      </c>
      <c r="R168" s="370">
        <v>20</v>
      </c>
      <c r="S168" s="370"/>
      <c r="T168" s="370"/>
      <c r="U168" s="370"/>
      <c r="V168" s="380">
        <v>44645</v>
      </c>
      <c r="W168" s="380">
        <v>44645</v>
      </c>
      <c r="X168" s="380">
        <v>44648</v>
      </c>
      <c r="Y168" s="380">
        <v>44648</v>
      </c>
      <c r="Z168" s="370" t="s">
        <v>35</v>
      </c>
      <c r="AA168" s="370"/>
      <c r="AB168" s="370"/>
      <c r="AC168" s="370"/>
      <c r="AD168" s="370" t="s">
        <v>29</v>
      </c>
      <c r="AE168" s="370"/>
      <c r="AF168" s="370"/>
      <c r="AG168" s="370"/>
      <c r="AH168" s="370"/>
      <c r="AI168" s="370"/>
      <c r="AJ168" s="370"/>
      <c r="AK168" s="370"/>
      <c r="AL168" s="370">
        <f t="shared" si="8"/>
        <v>0.27839999999999998</v>
      </c>
      <c r="AM168" s="370">
        <f t="shared" si="9"/>
        <v>2022</v>
      </c>
      <c r="AN168" s="370">
        <f t="shared" si="10"/>
        <v>3</v>
      </c>
      <c r="AO168" s="370">
        <f t="shared" si="11"/>
        <v>13</v>
      </c>
    </row>
    <row r="169" spans="1:41" hidden="1">
      <c r="A169" s="370">
        <v>391906498</v>
      </c>
      <c r="B169" s="370"/>
      <c r="C169" s="370" t="s">
        <v>1262</v>
      </c>
      <c r="D169" s="370" t="s">
        <v>970</v>
      </c>
      <c r="E169" s="370"/>
      <c r="F169" s="370" t="s">
        <v>45</v>
      </c>
      <c r="G169" s="438" t="s">
        <v>41</v>
      </c>
      <c r="H169" s="370" t="s">
        <v>46</v>
      </c>
      <c r="I169" s="370"/>
      <c r="J169" s="370"/>
      <c r="K169" s="370"/>
      <c r="L169" s="370" t="s">
        <v>47</v>
      </c>
      <c r="M169" s="370">
        <v>475</v>
      </c>
      <c r="N169" s="370" t="s">
        <v>48</v>
      </c>
      <c r="O169" s="370">
        <v>49303155</v>
      </c>
      <c r="P169" s="370">
        <v>0</v>
      </c>
      <c r="Q169" s="370">
        <v>638</v>
      </c>
      <c r="R169" s="370">
        <v>22</v>
      </c>
      <c r="S169" s="370"/>
      <c r="T169" s="370"/>
      <c r="U169" s="370"/>
      <c r="V169" s="380">
        <v>44645</v>
      </c>
      <c r="W169" s="380">
        <v>44645</v>
      </c>
      <c r="X169" s="380">
        <v>44648</v>
      </c>
      <c r="Y169" s="380">
        <v>44648</v>
      </c>
      <c r="Z169" s="370" t="s">
        <v>35</v>
      </c>
      <c r="AA169" s="370"/>
      <c r="AB169" s="370"/>
      <c r="AC169" s="370"/>
      <c r="AD169" s="370" t="s">
        <v>29</v>
      </c>
      <c r="AE169" s="370"/>
      <c r="AF169" s="370"/>
      <c r="AG169" s="370"/>
      <c r="AH169" s="370"/>
      <c r="AI169" s="370"/>
      <c r="AJ169" s="370"/>
      <c r="AK169" s="370"/>
      <c r="AL169" s="370">
        <f t="shared" si="8"/>
        <v>0.30304999999999999</v>
      </c>
      <c r="AM169" s="370">
        <f t="shared" si="9"/>
        <v>2022</v>
      </c>
      <c r="AN169" s="370">
        <f t="shared" si="10"/>
        <v>3</v>
      </c>
      <c r="AO169" s="370">
        <f t="shared" si="11"/>
        <v>13</v>
      </c>
    </row>
    <row r="170" spans="1:41" hidden="1">
      <c r="A170" s="370">
        <v>392928727</v>
      </c>
      <c r="B170" s="370"/>
      <c r="C170" s="370" t="s">
        <v>1262</v>
      </c>
      <c r="D170" s="370" t="s">
        <v>970</v>
      </c>
      <c r="E170" s="370"/>
      <c r="F170" s="370" t="s">
        <v>108</v>
      </c>
      <c r="G170" s="370" t="s">
        <v>41</v>
      </c>
      <c r="H170" s="370" t="s">
        <v>109</v>
      </c>
      <c r="I170" s="370"/>
      <c r="J170" s="370"/>
      <c r="K170" s="370"/>
      <c r="L170" s="370" t="s">
        <v>110</v>
      </c>
      <c r="M170" s="370">
        <v>475</v>
      </c>
      <c r="N170" s="370" t="s">
        <v>111</v>
      </c>
      <c r="O170" s="370">
        <v>49303155</v>
      </c>
      <c r="P170" s="370">
        <v>0</v>
      </c>
      <c r="Q170" s="370">
        <v>638</v>
      </c>
      <c r="R170" s="370">
        <v>22</v>
      </c>
      <c r="S170" s="370"/>
      <c r="T170" s="370"/>
      <c r="U170" s="370"/>
      <c r="V170" s="380">
        <v>44645</v>
      </c>
      <c r="W170" s="380">
        <v>44645</v>
      </c>
      <c r="X170" s="380">
        <v>44646</v>
      </c>
      <c r="Y170" s="380">
        <v>44646</v>
      </c>
      <c r="Z170" s="370" t="s">
        <v>35</v>
      </c>
      <c r="AA170" s="370"/>
      <c r="AB170" s="370"/>
      <c r="AC170" s="370"/>
      <c r="AD170" s="370" t="s">
        <v>29</v>
      </c>
      <c r="AE170" s="370"/>
      <c r="AF170" s="370"/>
      <c r="AG170" s="370"/>
      <c r="AH170" s="370"/>
      <c r="AI170" s="370"/>
      <c r="AJ170" s="370"/>
      <c r="AK170" s="370"/>
      <c r="AL170" s="370">
        <f t="shared" si="8"/>
        <v>0.30304999999999999</v>
      </c>
      <c r="AM170" s="370">
        <f t="shared" si="9"/>
        <v>2022</v>
      </c>
      <c r="AN170" s="370">
        <f t="shared" si="10"/>
        <v>3</v>
      </c>
      <c r="AO170" s="370">
        <f t="shared" si="11"/>
        <v>13</v>
      </c>
    </row>
    <row r="171" spans="1:41" hidden="1">
      <c r="A171" s="370">
        <v>392931031</v>
      </c>
      <c r="B171" s="370"/>
      <c r="C171" s="370" t="s">
        <v>1262</v>
      </c>
      <c r="D171" s="370" t="s">
        <v>970</v>
      </c>
      <c r="E171" s="370"/>
      <c r="F171" s="370" t="s">
        <v>114</v>
      </c>
      <c r="G171" s="370" t="s">
        <v>41</v>
      </c>
      <c r="H171" s="370" t="s">
        <v>169</v>
      </c>
      <c r="I171" s="370"/>
      <c r="J171" s="370"/>
      <c r="K171" s="370"/>
      <c r="L171" s="370" t="s">
        <v>170</v>
      </c>
      <c r="M171" s="370">
        <v>400</v>
      </c>
      <c r="N171" s="370" t="s">
        <v>80</v>
      </c>
      <c r="O171" s="370">
        <v>49403540</v>
      </c>
      <c r="P171" s="370">
        <v>0</v>
      </c>
      <c r="Q171" s="370">
        <v>768</v>
      </c>
      <c r="R171" s="370">
        <v>24</v>
      </c>
      <c r="S171" s="370"/>
      <c r="T171" s="370"/>
      <c r="U171" s="370"/>
      <c r="V171" s="380">
        <v>44645</v>
      </c>
      <c r="W171" s="380">
        <v>44645</v>
      </c>
      <c r="X171" s="380">
        <v>44648</v>
      </c>
      <c r="Y171" s="380">
        <v>44648</v>
      </c>
      <c r="Z171" s="370" t="s">
        <v>35</v>
      </c>
      <c r="AA171" s="370"/>
      <c r="AB171" s="370"/>
      <c r="AC171" s="370"/>
      <c r="AD171" s="370" t="s">
        <v>29</v>
      </c>
      <c r="AE171" s="370"/>
      <c r="AF171" s="370"/>
      <c r="AG171" s="370"/>
      <c r="AH171" s="370"/>
      <c r="AI171" s="370"/>
      <c r="AJ171" s="370"/>
      <c r="AK171" s="370"/>
      <c r="AL171" s="370">
        <f t="shared" si="8"/>
        <v>0.30719999999999997</v>
      </c>
      <c r="AM171" s="370">
        <f t="shared" si="9"/>
        <v>2022</v>
      </c>
      <c r="AN171" s="370">
        <f t="shared" si="10"/>
        <v>3</v>
      </c>
      <c r="AO171" s="370">
        <f t="shared" si="11"/>
        <v>13</v>
      </c>
    </row>
    <row r="172" spans="1:41" hidden="1">
      <c r="A172" s="370">
        <v>392882249</v>
      </c>
      <c r="B172" s="370"/>
      <c r="C172" s="370" t="s">
        <v>1262</v>
      </c>
      <c r="D172" s="370" t="s">
        <v>970</v>
      </c>
      <c r="E172" s="370"/>
      <c r="F172" s="370" t="s">
        <v>165</v>
      </c>
      <c r="G172" s="370" t="s">
        <v>37</v>
      </c>
      <c r="H172" s="370" t="s">
        <v>171</v>
      </c>
      <c r="I172" s="370"/>
      <c r="J172" s="370"/>
      <c r="K172" s="370"/>
      <c r="L172" s="370" t="s">
        <v>172</v>
      </c>
      <c r="M172" s="370">
        <v>360</v>
      </c>
      <c r="N172" s="370" t="s">
        <v>60</v>
      </c>
      <c r="O172" s="370">
        <v>49201132</v>
      </c>
      <c r="P172" s="370">
        <v>0</v>
      </c>
      <c r="Q172" s="370">
        <v>832</v>
      </c>
      <c r="R172" s="370">
        <v>26</v>
      </c>
      <c r="S172" s="370"/>
      <c r="T172" s="370"/>
      <c r="U172" s="370"/>
      <c r="V172" s="380">
        <v>44645</v>
      </c>
      <c r="W172" s="380">
        <v>44645</v>
      </c>
      <c r="X172" s="380">
        <v>44649</v>
      </c>
      <c r="Y172" s="380">
        <v>44649</v>
      </c>
      <c r="Z172" s="370" t="s">
        <v>35</v>
      </c>
      <c r="AA172" s="370"/>
      <c r="AB172" s="370"/>
      <c r="AC172" s="370"/>
      <c r="AD172" s="370" t="s">
        <v>29</v>
      </c>
      <c r="AE172" s="370"/>
      <c r="AF172" s="370"/>
      <c r="AG172" s="370"/>
      <c r="AH172" s="370"/>
      <c r="AI172" s="370"/>
      <c r="AJ172" s="370"/>
      <c r="AK172" s="370"/>
      <c r="AL172" s="370">
        <f t="shared" si="8"/>
        <v>0.29952000000000001</v>
      </c>
      <c r="AM172" s="370">
        <f t="shared" si="9"/>
        <v>2022</v>
      </c>
      <c r="AN172" s="370">
        <f t="shared" si="10"/>
        <v>3</v>
      </c>
      <c r="AO172" s="370">
        <f t="shared" si="11"/>
        <v>13</v>
      </c>
    </row>
    <row r="173" spans="1:41" hidden="1">
      <c r="A173" s="370">
        <v>392891613</v>
      </c>
      <c r="B173" s="370"/>
      <c r="C173" s="370" t="s">
        <v>1262</v>
      </c>
      <c r="D173" s="370" t="s">
        <v>970</v>
      </c>
      <c r="E173" s="370"/>
      <c r="F173" s="370" t="s">
        <v>128</v>
      </c>
      <c r="G173" s="370" t="s">
        <v>41</v>
      </c>
      <c r="H173" s="370" t="s">
        <v>129</v>
      </c>
      <c r="I173" s="370"/>
      <c r="J173" s="370"/>
      <c r="K173" s="370"/>
      <c r="L173" s="370" t="s">
        <v>130</v>
      </c>
      <c r="M173" s="370">
        <v>480</v>
      </c>
      <c r="N173" s="370" t="s">
        <v>131</v>
      </c>
      <c r="O173" s="370">
        <v>49304156</v>
      </c>
      <c r="P173" s="370">
        <v>0</v>
      </c>
      <c r="Q173" s="370">
        <v>609</v>
      </c>
      <c r="R173" s="370">
        <v>21</v>
      </c>
      <c r="S173" s="370"/>
      <c r="T173" s="370"/>
      <c r="U173" s="370"/>
      <c r="V173" s="380">
        <v>44645</v>
      </c>
      <c r="W173" s="380">
        <v>44645</v>
      </c>
      <c r="X173" s="380">
        <v>44651</v>
      </c>
      <c r="Y173" s="380">
        <v>44651</v>
      </c>
      <c r="Z173" s="370" t="s">
        <v>35</v>
      </c>
      <c r="AA173" s="370"/>
      <c r="AB173" s="370"/>
      <c r="AC173" s="370"/>
      <c r="AD173" s="370" t="s">
        <v>29</v>
      </c>
      <c r="AE173" s="370"/>
      <c r="AF173" s="370"/>
      <c r="AG173" s="370"/>
      <c r="AH173" s="370"/>
      <c r="AI173" s="370"/>
      <c r="AJ173" s="370"/>
      <c r="AK173" s="370"/>
      <c r="AL173" s="370">
        <f t="shared" si="8"/>
        <v>0.29232000000000002</v>
      </c>
      <c r="AM173" s="370">
        <f t="shared" si="9"/>
        <v>2022</v>
      </c>
      <c r="AN173" s="370">
        <f t="shared" si="10"/>
        <v>3</v>
      </c>
      <c r="AO173" s="370">
        <f t="shared" si="11"/>
        <v>13</v>
      </c>
    </row>
    <row r="174" spans="1:41" hidden="1">
      <c r="A174" s="370">
        <v>392892060</v>
      </c>
      <c r="B174" s="370"/>
      <c r="C174" s="370" t="s">
        <v>1262</v>
      </c>
      <c r="D174" s="370" t="s">
        <v>970</v>
      </c>
      <c r="E174" s="370"/>
      <c r="F174" s="370" t="s">
        <v>128</v>
      </c>
      <c r="G174" s="370" t="s">
        <v>41</v>
      </c>
      <c r="H174" s="370" t="s">
        <v>129</v>
      </c>
      <c r="I174" s="370"/>
      <c r="J174" s="370"/>
      <c r="K174" s="370"/>
      <c r="L174" s="370" t="s">
        <v>130</v>
      </c>
      <c r="M174" s="370">
        <v>480</v>
      </c>
      <c r="N174" s="370" t="s">
        <v>131</v>
      </c>
      <c r="O174" s="370">
        <v>49304156</v>
      </c>
      <c r="P174" s="370">
        <v>0</v>
      </c>
      <c r="Q174" s="370">
        <v>696</v>
      </c>
      <c r="R174" s="370">
        <v>24</v>
      </c>
      <c r="S174" s="370"/>
      <c r="T174" s="370"/>
      <c r="U174" s="370"/>
      <c r="V174" s="380">
        <v>44646</v>
      </c>
      <c r="W174" s="380">
        <v>44646</v>
      </c>
      <c r="X174" s="380">
        <v>44649</v>
      </c>
      <c r="Y174" s="380">
        <v>44649</v>
      </c>
      <c r="Z174" s="370" t="s">
        <v>35</v>
      </c>
      <c r="AA174" s="370"/>
      <c r="AB174" s="370"/>
      <c r="AC174" s="370"/>
      <c r="AD174" s="370" t="s">
        <v>29</v>
      </c>
      <c r="AE174" s="370"/>
      <c r="AF174" s="370"/>
      <c r="AG174" s="370"/>
      <c r="AH174" s="370"/>
      <c r="AI174" s="370"/>
      <c r="AJ174" s="370"/>
      <c r="AK174" s="370"/>
      <c r="AL174" s="370">
        <f t="shared" si="8"/>
        <v>0.33407999999999999</v>
      </c>
      <c r="AM174" s="370">
        <f t="shared" si="9"/>
        <v>2022</v>
      </c>
      <c r="AN174" s="370">
        <f t="shared" si="10"/>
        <v>3</v>
      </c>
      <c r="AO174" s="370">
        <f t="shared" si="11"/>
        <v>13</v>
      </c>
    </row>
    <row r="175" spans="1:41" hidden="1">
      <c r="A175" s="370">
        <v>393076786</v>
      </c>
      <c r="B175" s="370"/>
      <c r="C175" s="370" t="s">
        <v>1262</v>
      </c>
      <c r="D175" s="370" t="s">
        <v>970</v>
      </c>
      <c r="E175" s="370"/>
      <c r="F175" s="370" t="s">
        <v>174</v>
      </c>
      <c r="G175" s="370" t="s">
        <v>37</v>
      </c>
      <c r="H175" s="370" t="s">
        <v>175</v>
      </c>
      <c r="I175" s="370"/>
      <c r="J175" s="370"/>
      <c r="K175" s="370"/>
      <c r="L175" s="370" t="s">
        <v>176</v>
      </c>
      <c r="M175" s="370">
        <v>360</v>
      </c>
      <c r="N175" s="370" t="s">
        <v>164</v>
      </c>
      <c r="O175" s="370">
        <v>49204132</v>
      </c>
      <c r="P175" s="370">
        <v>0</v>
      </c>
      <c r="Q175" s="370">
        <v>364</v>
      </c>
      <c r="R175" s="370">
        <v>14</v>
      </c>
      <c r="S175" s="370"/>
      <c r="T175" s="370"/>
      <c r="U175" s="370"/>
      <c r="V175" s="380">
        <v>44646</v>
      </c>
      <c r="W175" s="380">
        <v>44646</v>
      </c>
      <c r="X175" s="380">
        <v>44649</v>
      </c>
      <c r="Y175" s="380">
        <v>44649</v>
      </c>
      <c r="Z175" s="370" t="s">
        <v>35</v>
      </c>
      <c r="AA175" s="370"/>
      <c r="AB175" s="370"/>
      <c r="AC175" s="370"/>
      <c r="AD175" s="370" t="s">
        <v>173</v>
      </c>
      <c r="AE175" s="370"/>
      <c r="AF175" s="370"/>
      <c r="AG175" s="370"/>
      <c r="AH175" s="370"/>
      <c r="AI175" s="370"/>
      <c r="AJ175" s="370"/>
      <c r="AK175" s="370"/>
      <c r="AL175" s="370">
        <f t="shared" si="8"/>
        <v>0.13103999999999999</v>
      </c>
      <c r="AM175" s="370">
        <f t="shared" si="9"/>
        <v>2022</v>
      </c>
      <c r="AN175" s="370">
        <f t="shared" si="10"/>
        <v>3</v>
      </c>
      <c r="AO175" s="370">
        <f t="shared" si="11"/>
        <v>13</v>
      </c>
    </row>
    <row r="176" spans="1:41" hidden="1">
      <c r="A176" s="370">
        <v>391726183</v>
      </c>
      <c r="B176" s="370"/>
      <c r="C176" s="370" t="s">
        <v>1262</v>
      </c>
      <c r="D176" s="370" t="s">
        <v>970</v>
      </c>
      <c r="E176" s="370"/>
      <c r="F176" s="370" t="s">
        <v>45</v>
      </c>
      <c r="G176" s="438" t="s">
        <v>41</v>
      </c>
      <c r="H176" s="370" t="s">
        <v>46</v>
      </c>
      <c r="I176" s="370"/>
      <c r="J176" s="370"/>
      <c r="K176" s="370"/>
      <c r="L176" s="370" t="s">
        <v>47</v>
      </c>
      <c r="M176" s="370">
        <v>475</v>
      </c>
      <c r="N176" s="370" t="s">
        <v>48</v>
      </c>
      <c r="O176" s="370">
        <v>49303155</v>
      </c>
      <c r="P176" s="370">
        <v>0</v>
      </c>
      <c r="Q176" s="370">
        <v>638</v>
      </c>
      <c r="R176" s="370">
        <v>22</v>
      </c>
      <c r="S176" s="370"/>
      <c r="T176" s="370"/>
      <c r="U176" s="370"/>
      <c r="V176" s="380">
        <v>44646</v>
      </c>
      <c r="W176" s="380">
        <v>44646</v>
      </c>
      <c r="X176" s="380">
        <v>44649</v>
      </c>
      <c r="Y176" s="380">
        <v>44649</v>
      </c>
      <c r="Z176" s="370" t="s">
        <v>35</v>
      </c>
      <c r="AA176" s="370"/>
      <c r="AB176" s="370"/>
      <c r="AC176" s="370"/>
      <c r="AD176" s="370" t="s">
        <v>29</v>
      </c>
      <c r="AE176" s="370"/>
      <c r="AF176" s="370"/>
      <c r="AG176" s="370"/>
      <c r="AH176" s="370"/>
      <c r="AI176" s="370"/>
      <c r="AJ176" s="370"/>
      <c r="AK176" s="370"/>
      <c r="AL176" s="370">
        <f t="shared" si="8"/>
        <v>0.30304999999999999</v>
      </c>
      <c r="AM176" s="370">
        <f t="shared" si="9"/>
        <v>2022</v>
      </c>
      <c r="AN176" s="370">
        <f t="shared" si="10"/>
        <v>3</v>
      </c>
      <c r="AO176" s="370">
        <f t="shared" si="11"/>
        <v>13</v>
      </c>
    </row>
    <row r="177" spans="1:41" hidden="1">
      <c r="A177" s="370">
        <v>391900855</v>
      </c>
      <c r="B177" s="370"/>
      <c r="C177" s="370" t="s">
        <v>1262</v>
      </c>
      <c r="D177" s="370" t="s">
        <v>970</v>
      </c>
      <c r="E177" s="370"/>
      <c r="F177" s="370" t="s">
        <v>45</v>
      </c>
      <c r="G177" s="438" t="s">
        <v>41</v>
      </c>
      <c r="H177" s="370" t="s">
        <v>46</v>
      </c>
      <c r="I177" s="370"/>
      <c r="J177" s="370"/>
      <c r="K177" s="370"/>
      <c r="L177" s="370" t="s">
        <v>47</v>
      </c>
      <c r="M177" s="370">
        <v>475</v>
      </c>
      <c r="N177" s="370" t="s">
        <v>48</v>
      </c>
      <c r="O177" s="370">
        <v>49303155</v>
      </c>
      <c r="P177" s="370">
        <v>0</v>
      </c>
      <c r="Q177" s="370">
        <v>638</v>
      </c>
      <c r="R177" s="370">
        <v>22</v>
      </c>
      <c r="S177" s="370"/>
      <c r="T177" s="370"/>
      <c r="U177" s="370"/>
      <c r="V177" s="380">
        <v>44646</v>
      </c>
      <c r="W177" s="380">
        <v>44646</v>
      </c>
      <c r="X177" s="380">
        <v>44649</v>
      </c>
      <c r="Y177" s="380">
        <v>44649</v>
      </c>
      <c r="Z177" s="370" t="s">
        <v>35</v>
      </c>
      <c r="AA177" s="370"/>
      <c r="AB177" s="370"/>
      <c r="AC177" s="370"/>
      <c r="AD177" s="370" t="s">
        <v>29</v>
      </c>
      <c r="AE177" s="370"/>
      <c r="AF177" s="370"/>
      <c r="AG177" s="370"/>
      <c r="AH177" s="370"/>
      <c r="AI177" s="370"/>
      <c r="AJ177" s="370"/>
      <c r="AK177" s="370"/>
      <c r="AL177" s="370">
        <f t="shared" si="8"/>
        <v>0.30304999999999999</v>
      </c>
      <c r="AM177" s="370">
        <f t="shared" si="9"/>
        <v>2022</v>
      </c>
      <c r="AN177" s="370">
        <f t="shared" si="10"/>
        <v>3</v>
      </c>
      <c r="AO177" s="370">
        <f t="shared" si="11"/>
        <v>13</v>
      </c>
    </row>
    <row r="178" spans="1:41" hidden="1">
      <c r="A178" s="370">
        <v>393156576</v>
      </c>
      <c r="B178" s="370"/>
      <c r="C178" s="370" t="s">
        <v>1262</v>
      </c>
      <c r="D178" s="370" t="s">
        <v>970</v>
      </c>
      <c r="E178" s="370"/>
      <c r="F178" s="370" t="s">
        <v>128</v>
      </c>
      <c r="G178" s="370" t="s">
        <v>41</v>
      </c>
      <c r="H178" s="370" t="s">
        <v>129</v>
      </c>
      <c r="I178" s="370"/>
      <c r="J178" s="370"/>
      <c r="K178" s="370"/>
      <c r="L178" s="370" t="s">
        <v>130</v>
      </c>
      <c r="M178" s="370">
        <v>480</v>
      </c>
      <c r="N178" s="370" t="s">
        <v>131</v>
      </c>
      <c r="O178" s="370">
        <v>49304156</v>
      </c>
      <c r="P178" s="370">
        <v>0</v>
      </c>
      <c r="Q178" s="370">
        <v>696</v>
      </c>
      <c r="R178" s="370">
        <v>24</v>
      </c>
      <c r="S178" s="370"/>
      <c r="T178" s="370"/>
      <c r="U178" s="370"/>
      <c r="V178" s="380">
        <v>44646</v>
      </c>
      <c r="W178" s="380">
        <v>44646</v>
      </c>
      <c r="X178" s="380">
        <v>44650</v>
      </c>
      <c r="Y178" s="380">
        <v>44650</v>
      </c>
      <c r="Z178" s="370" t="s">
        <v>35</v>
      </c>
      <c r="AA178" s="370"/>
      <c r="AB178" s="370"/>
      <c r="AC178" s="370"/>
      <c r="AD178" s="370" t="s">
        <v>29</v>
      </c>
      <c r="AE178" s="370"/>
      <c r="AF178" s="370"/>
      <c r="AG178" s="370"/>
      <c r="AH178" s="370"/>
      <c r="AI178" s="370"/>
      <c r="AJ178" s="370"/>
      <c r="AK178" s="370"/>
      <c r="AL178" s="370">
        <f t="shared" si="8"/>
        <v>0.33407999999999999</v>
      </c>
      <c r="AM178" s="370">
        <f t="shared" si="9"/>
        <v>2022</v>
      </c>
      <c r="AN178" s="370">
        <f t="shared" si="10"/>
        <v>3</v>
      </c>
      <c r="AO178" s="370">
        <f t="shared" si="11"/>
        <v>13</v>
      </c>
    </row>
    <row r="179" spans="1:41" hidden="1">
      <c r="A179" s="370">
        <v>393157199</v>
      </c>
      <c r="B179" s="370"/>
      <c r="C179" s="370" t="s">
        <v>1262</v>
      </c>
      <c r="D179" s="370" t="s">
        <v>970</v>
      </c>
      <c r="E179" s="370"/>
      <c r="F179" s="370" t="s">
        <v>128</v>
      </c>
      <c r="G179" s="370" t="s">
        <v>41</v>
      </c>
      <c r="H179" s="370" t="s">
        <v>129</v>
      </c>
      <c r="I179" s="370"/>
      <c r="J179" s="370"/>
      <c r="K179" s="370"/>
      <c r="L179" s="370" t="s">
        <v>130</v>
      </c>
      <c r="M179" s="370">
        <v>480</v>
      </c>
      <c r="N179" s="370" t="s">
        <v>131</v>
      </c>
      <c r="O179" s="370">
        <v>49304156</v>
      </c>
      <c r="P179" s="370">
        <v>0</v>
      </c>
      <c r="Q179" s="370">
        <v>609</v>
      </c>
      <c r="R179" s="370">
        <v>21</v>
      </c>
      <c r="S179" s="370"/>
      <c r="T179" s="370"/>
      <c r="U179" s="370"/>
      <c r="V179" s="380">
        <v>44646</v>
      </c>
      <c r="W179" s="380">
        <v>44646</v>
      </c>
      <c r="X179" s="380">
        <v>44650</v>
      </c>
      <c r="Y179" s="380">
        <v>44650</v>
      </c>
      <c r="Z179" s="370" t="s">
        <v>35</v>
      </c>
      <c r="AA179" s="370"/>
      <c r="AB179" s="370"/>
      <c r="AC179" s="370"/>
      <c r="AD179" s="370" t="s">
        <v>29</v>
      </c>
      <c r="AE179" s="370"/>
      <c r="AF179" s="370"/>
      <c r="AG179" s="370"/>
      <c r="AH179" s="370"/>
      <c r="AI179" s="370"/>
      <c r="AJ179" s="370"/>
      <c r="AK179" s="370"/>
      <c r="AL179" s="370">
        <f t="shared" si="8"/>
        <v>0.29232000000000002</v>
      </c>
      <c r="AM179" s="370">
        <f t="shared" si="9"/>
        <v>2022</v>
      </c>
      <c r="AN179" s="370">
        <f t="shared" si="10"/>
        <v>3</v>
      </c>
      <c r="AO179" s="370">
        <f t="shared" si="11"/>
        <v>13</v>
      </c>
    </row>
    <row r="180" spans="1:41" hidden="1">
      <c r="A180" s="370">
        <v>392756371</v>
      </c>
      <c r="B180" s="370"/>
      <c r="C180" s="370" t="s">
        <v>1262</v>
      </c>
      <c r="D180" s="370" t="s">
        <v>970</v>
      </c>
      <c r="E180" s="370"/>
      <c r="F180" s="370" t="s">
        <v>103</v>
      </c>
      <c r="G180" s="370" t="s">
        <v>37</v>
      </c>
      <c r="H180" s="370" t="s">
        <v>104</v>
      </c>
      <c r="I180" s="370"/>
      <c r="J180" s="370"/>
      <c r="K180" s="370"/>
      <c r="L180" s="370" t="s">
        <v>177</v>
      </c>
      <c r="M180" s="370">
        <v>400</v>
      </c>
      <c r="N180" s="370" t="s">
        <v>80</v>
      </c>
      <c r="O180" s="370">
        <v>49403540</v>
      </c>
      <c r="P180" s="370">
        <v>0</v>
      </c>
      <c r="Q180" s="370">
        <v>768</v>
      </c>
      <c r="R180" s="370">
        <v>24</v>
      </c>
      <c r="S180" s="370"/>
      <c r="T180" s="370"/>
      <c r="U180" s="370"/>
      <c r="V180" s="380">
        <v>44646</v>
      </c>
      <c r="W180" s="380">
        <v>44646</v>
      </c>
      <c r="X180" s="380">
        <v>44649</v>
      </c>
      <c r="Y180" s="380">
        <v>44649</v>
      </c>
      <c r="Z180" s="370" t="s">
        <v>35</v>
      </c>
      <c r="AA180" s="370"/>
      <c r="AB180" s="370"/>
      <c r="AC180" s="370"/>
      <c r="AD180" s="370" t="s">
        <v>29</v>
      </c>
      <c r="AE180" s="370"/>
      <c r="AF180" s="370"/>
      <c r="AG180" s="370"/>
      <c r="AH180" s="370"/>
      <c r="AI180" s="370"/>
      <c r="AJ180" s="370"/>
      <c r="AK180" s="370"/>
      <c r="AL180" s="370">
        <f t="shared" si="8"/>
        <v>0.30719999999999997</v>
      </c>
      <c r="AM180" s="370">
        <f t="shared" si="9"/>
        <v>2022</v>
      </c>
      <c r="AN180" s="370">
        <f t="shared" si="10"/>
        <v>3</v>
      </c>
      <c r="AO180" s="370">
        <f t="shared" si="11"/>
        <v>13</v>
      </c>
    </row>
    <row r="181" spans="1:41" hidden="1">
      <c r="A181" s="370">
        <v>393155619</v>
      </c>
      <c r="B181" s="370"/>
      <c r="C181" s="370" t="s">
        <v>1262</v>
      </c>
      <c r="D181" s="370" t="s">
        <v>970</v>
      </c>
      <c r="E181" s="370"/>
      <c r="F181" s="370" t="s">
        <v>128</v>
      </c>
      <c r="G181" s="370" t="s">
        <v>41</v>
      </c>
      <c r="H181" s="370" t="s">
        <v>129</v>
      </c>
      <c r="I181" s="370"/>
      <c r="J181" s="370"/>
      <c r="K181" s="370"/>
      <c r="L181" s="370" t="s">
        <v>130</v>
      </c>
      <c r="M181" s="370">
        <v>480</v>
      </c>
      <c r="N181" s="370" t="s">
        <v>131</v>
      </c>
      <c r="O181" s="370">
        <v>49304156</v>
      </c>
      <c r="P181" s="370">
        <v>0</v>
      </c>
      <c r="Q181" s="370">
        <v>696</v>
      </c>
      <c r="R181" s="370">
        <v>24</v>
      </c>
      <c r="S181" s="370"/>
      <c r="T181" s="370"/>
      <c r="U181" s="370"/>
      <c r="V181" s="380">
        <v>44646</v>
      </c>
      <c r="W181" s="380">
        <v>44646</v>
      </c>
      <c r="X181" s="380">
        <v>44650</v>
      </c>
      <c r="Y181" s="380">
        <v>44650</v>
      </c>
      <c r="Z181" s="370" t="s">
        <v>35</v>
      </c>
      <c r="AA181" s="370"/>
      <c r="AB181" s="370"/>
      <c r="AC181" s="370"/>
      <c r="AD181" s="370" t="s">
        <v>29</v>
      </c>
      <c r="AE181" s="370"/>
      <c r="AF181" s="370"/>
      <c r="AG181" s="370"/>
      <c r="AH181" s="370"/>
      <c r="AI181" s="370"/>
      <c r="AJ181" s="370"/>
      <c r="AK181" s="370"/>
      <c r="AL181" s="370">
        <f t="shared" si="8"/>
        <v>0.33407999999999999</v>
      </c>
      <c r="AM181" s="370">
        <f t="shared" si="9"/>
        <v>2022</v>
      </c>
      <c r="AN181" s="370">
        <f t="shared" si="10"/>
        <v>3</v>
      </c>
      <c r="AO181" s="370">
        <f t="shared" si="11"/>
        <v>13</v>
      </c>
    </row>
    <row r="182" spans="1:41" hidden="1">
      <c r="A182" s="370">
        <v>393155995</v>
      </c>
      <c r="B182" s="370"/>
      <c r="C182" s="370" t="s">
        <v>1262</v>
      </c>
      <c r="D182" s="370" t="s">
        <v>970</v>
      </c>
      <c r="E182" s="370"/>
      <c r="F182" s="370" t="s">
        <v>128</v>
      </c>
      <c r="G182" s="370" t="s">
        <v>41</v>
      </c>
      <c r="H182" s="370" t="s">
        <v>129</v>
      </c>
      <c r="I182" s="370"/>
      <c r="J182" s="370"/>
      <c r="K182" s="370"/>
      <c r="L182" s="370" t="s">
        <v>130</v>
      </c>
      <c r="M182" s="370">
        <v>480</v>
      </c>
      <c r="N182" s="370" t="s">
        <v>131</v>
      </c>
      <c r="O182" s="370">
        <v>49304156</v>
      </c>
      <c r="P182" s="370">
        <v>0</v>
      </c>
      <c r="Q182" s="370">
        <v>638</v>
      </c>
      <c r="R182" s="370">
        <v>22</v>
      </c>
      <c r="S182" s="370"/>
      <c r="T182" s="370"/>
      <c r="U182" s="370"/>
      <c r="V182" s="380">
        <v>44646</v>
      </c>
      <c r="W182" s="380">
        <v>44646</v>
      </c>
      <c r="X182" s="380">
        <v>44652</v>
      </c>
      <c r="Y182" s="380">
        <v>44652</v>
      </c>
      <c r="Z182" s="370" t="s">
        <v>35</v>
      </c>
      <c r="AA182" s="370"/>
      <c r="AB182" s="370"/>
      <c r="AC182" s="370"/>
      <c r="AD182" s="370" t="s">
        <v>29</v>
      </c>
      <c r="AE182" s="370"/>
      <c r="AF182" s="370"/>
      <c r="AG182" s="370"/>
      <c r="AH182" s="370"/>
      <c r="AI182" s="370"/>
      <c r="AJ182" s="370"/>
      <c r="AK182" s="370"/>
      <c r="AL182" s="370">
        <f t="shared" si="8"/>
        <v>0.30624000000000001</v>
      </c>
      <c r="AM182" s="370">
        <f t="shared" si="9"/>
        <v>2022</v>
      </c>
      <c r="AN182" s="370">
        <f t="shared" si="10"/>
        <v>3</v>
      </c>
      <c r="AO182" s="370">
        <f t="shared" si="11"/>
        <v>13</v>
      </c>
    </row>
    <row r="183" spans="1:41" hidden="1">
      <c r="A183" s="370">
        <v>393156284</v>
      </c>
      <c r="B183" s="370"/>
      <c r="C183" s="370" t="s">
        <v>1262</v>
      </c>
      <c r="D183" s="370" t="s">
        <v>970</v>
      </c>
      <c r="E183" s="370"/>
      <c r="F183" s="370" t="s">
        <v>128</v>
      </c>
      <c r="G183" s="370" t="s">
        <v>41</v>
      </c>
      <c r="H183" s="370" t="s">
        <v>129</v>
      </c>
      <c r="I183" s="370"/>
      <c r="J183" s="370"/>
      <c r="K183" s="370"/>
      <c r="L183" s="370" t="s">
        <v>130</v>
      </c>
      <c r="M183" s="370">
        <v>480</v>
      </c>
      <c r="N183" s="370" t="s">
        <v>131</v>
      </c>
      <c r="O183" s="370">
        <v>49304156</v>
      </c>
      <c r="P183" s="370">
        <v>0</v>
      </c>
      <c r="Q183" s="370">
        <v>696</v>
      </c>
      <c r="R183" s="370">
        <v>24</v>
      </c>
      <c r="S183" s="370"/>
      <c r="T183" s="370"/>
      <c r="U183" s="370"/>
      <c r="V183" s="380">
        <v>44646</v>
      </c>
      <c r="W183" s="380">
        <v>44646</v>
      </c>
      <c r="X183" s="380">
        <v>44652</v>
      </c>
      <c r="Y183" s="380">
        <v>44652</v>
      </c>
      <c r="Z183" s="370" t="s">
        <v>35</v>
      </c>
      <c r="AA183" s="370"/>
      <c r="AB183" s="370"/>
      <c r="AC183" s="370"/>
      <c r="AD183" s="370" t="s">
        <v>29</v>
      </c>
      <c r="AE183" s="370"/>
      <c r="AF183" s="370"/>
      <c r="AG183" s="370"/>
      <c r="AH183" s="370"/>
      <c r="AI183" s="370"/>
      <c r="AJ183" s="370"/>
      <c r="AK183" s="370"/>
      <c r="AL183" s="370">
        <f t="shared" si="8"/>
        <v>0.33407999999999999</v>
      </c>
      <c r="AM183" s="370">
        <f t="shared" si="9"/>
        <v>2022</v>
      </c>
      <c r="AN183" s="370">
        <f t="shared" si="10"/>
        <v>3</v>
      </c>
      <c r="AO183" s="370">
        <f t="shared" si="11"/>
        <v>13</v>
      </c>
    </row>
    <row r="184" spans="1:41" hidden="1">
      <c r="A184" s="370">
        <v>393271571</v>
      </c>
      <c r="B184" s="370"/>
      <c r="C184" s="370" t="s">
        <v>1262</v>
      </c>
      <c r="D184" s="370" t="s">
        <v>970</v>
      </c>
      <c r="E184" s="370"/>
      <c r="F184" s="370" t="s">
        <v>178</v>
      </c>
      <c r="G184" s="370" t="s">
        <v>37</v>
      </c>
      <c r="H184" s="370" t="s">
        <v>179</v>
      </c>
      <c r="I184" s="370"/>
      <c r="J184" s="370"/>
      <c r="K184" s="370"/>
      <c r="L184" s="370" t="s">
        <v>180</v>
      </c>
      <c r="M184" s="370">
        <v>360</v>
      </c>
      <c r="N184" s="370" t="s">
        <v>60</v>
      </c>
      <c r="O184" s="370">
        <v>49201132</v>
      </c>
      <c r="P184" s="370">
        <v>0</v>
      </c>
      <c r="Q184" s="370">
        <v>768</v>
      </c>
      <c r="R184" s="370">
        <v>24</v>
      </c>
      <c r="S184" s="370"/>
      <c r="T184" s="370"/>
      <c r="U184" s="370"/>
      <c r="V184" s="380">
        <v>44647</v>
      </c>
      <c r="W184" s="380">
        <v>44647</v>
      </c>
      <c r="X184" s="380">
        <v>44652</v>
      </c>
      <c r="Y184" s="380">
        <v>44652</v>
      </c>
      <c r="Z184" s="370" t="s">
        <v>35</v>
      </c>
      <c r="AA184" s="370"/>
      <c r="AB184" s="370"/>
      <c r="AC184" s="370"/>
      <c r="AD184" s="370" t="s">
        <v>29</v>
      </c>
      <c r="AE184" s="370"/>
      <c r="AF184" s="370"/>
      <c r="AG184" s="370"/>
      <c r="AH184" s="370"/>
      <c r="AI184" s="370"/>
      <c r="AJ184" s="370"/>
      <c r="AK184" s="370"/>
      <c r="AL184" s="370">
        <f t="shared" si="8"/>
        <v>0.27648</v>
      </c>
      <c r="AM184" s="370">
        <f t="shared" si="9"/>
        <v>2022</v>
      </c>
      <c r="AN184" s="370">
        <f t="shared" si="10"/>
        <v>3</v>
      </c>
      <c r="AO184" s="370">
        <f t="shared" si="11"/>
        <v>14</v>
      </c>
    </row>
    <row r="185" spans="1:41" hidden="1">
      <c r="A185" s="370">
        <v>393266291</v>
      </c>
      <c r="B185" s="370"/>
      <c r="C185" s="370" t="s">
        <v>1262</v>
      </c>
      <c r="D185" s="370" t="s">
        <v>970</v>
      </c>
      <c r="E185" s="370"/>
      <c r="F185" s="370" t="s">
        <v>181</v>
      </c>
      <c r="G185" s="370" t="s">
        <v>37</v>
      </c>
      <c r="H185" s="370" t="s">
        <v>182</v>
      </c>
      <c r="I185" s="370"/>
      <c r="J185" s="370"/>
      <c r="K185" s="370"/>
      <c r="L185" s="370" t="s">
        <v>183</v>
      </c>
      <c r="M185" s="370">
        <v>360</v>
      </c>
      <c r="N185" s="370" t="s">
        <v>60</v>
      </c>
      <c r="O185" s="370">
        <v>49201132</v>
      </c>
      <c r="P185" s="370">
        <v>0</v>
      </c>
      <c r="Q185" s="370">
        <v>768</v>
      </c>
      <c r="R185" s="370">
        <v>24</v>
      </c>
      <c r="S185" s="370"/>
      <c r="T185" s="370"/>
      <c r="U185" s="370"/>
      <c r="V185" s="380">
        <v>44647</v>
      </c>
      <c r="W185" s="380">
        <v>44647</v>
      </c>
      <c r="X185" s="380">
        <v>44649</v>
      </c>
      <c r="Y185" s="380">
        <v>44649</v>
      </c>
      <c r="Z185" s="370" t="s">
        <v>35</v>
      </c>
      <c r="AA185" s="370"/>
      <c r="AB185" s="370"/>
      <c r="AC185" s="370"/>
      <c r="AD185" s="370" t="s">
        <v>29</v>
      </c>
      <c r="AE185" s="370"/>
      <c r="AF185" s="370"/>
      <c r="AG185" s="370"/>
      <c r="AH185" s="370"/>
      <c r="AI185" s="370"/>
      <c r="AJ185" s="370"/>
      <c r="AK185" s="370"/>
      <c r="AL185" s="370">
        <f t="shared" si="8"/>
        <v>0.27648</v>
      </c>
      <c r="AM185" s="370">
        <f t="shared" si="9"/>
        <v>2022</v>
      </c>
      <c r="AN185" s="370">
        <f t="shared" si="10"/>
        <v>3</v>
      </c>
      <c r="AO185" s="370">
        <f t="shared" si="11"/>
        <v>14</v>
      </c>
    </row>
    <row r="186" spans="1:41" hidden="1">
      <c r="A186" s="370">
        <v>393268103</v>
      </c>
      <c r="B186" s="370"/>
      <c r="C186" s="370" t="s">
        <v>1262</v>
      </c>
      <c r="D186" s="370" t="s">
        <v>970</v>
      </c>
      <c r="E186" s="370"/>
      <c r="F186" s="370" t="s">
        <v>184</v>
      </c>
      <c r="G186" s="370" t="s">
        <v>37</v>
      </c>
      <c r="H186" s="370" t="s">
        <v>185</v>
      </c>
      <c r="I186" s="370"/>
      <c r="J186" s="370"/>
      <c r="K186" s="370"/>
      <c r="L186" s="370" t="s">
        <v>186</v>
      </c>
      <c r="M186" s="370">
        <v>360</v>
      </c>
      <c r="N186" s="370" t="s">
        <v>60</v>
      </c>
      <c r="O186" s="370">
        <v>49201132</v>
      </c>
      <c r="P186" s="370">
        <v>0</v>
      </c>
      <c r="Q186" s="370">
        <v>832</v>
      </c>
      <c r="R186" s="370">
        <v>26</v>
      </c>
      <c r="S186" s="370"/>
      <c r="T186" s="370"/>
      <c r="U186" s="370"/>
      <c r="V186" s="380">
        <v>44647</v>
      </c>
      <c r="W186" s="380">
        <v>44647</v>
      </c>
      <c r="X186" s="380">
        <v>44648</v>
      </c>
      <c r="Y186" s="380">
        <v>44648</v>
      </c>
      <c r="Z186" s="370" t="s">
        <v>35</v>
      </c>
      <c r="AA186" s="370"/>
      <c r="AB186" s="370"/>
      <c r="AC186" s="370"/>
      <c r="AD186" s="370" t="s">
        <v>29</v>
      </c>
      <c r="AE186" s="370"/>
      <c r="AF186" s="370"/>
      <c r="AG186" s="370"/>
      <c r="AH186" s="370"/>
      <c r="AI186" s="370"/>
      <c r="AJ186" s="370"/>
      <c r="AK186" s="370"/>
      <c r="AL186" s="370">
        <f t="shared" si="8"/>
        <v>0.29952000000000001</v>
      </c>
      <c r="AM186" s="370">
        <f t="shared" si="9"/>
        <v>2022</v>
      </c>
      <c r="AN186" s="370">
        <f t="shared" si="10"/>
        <v>3</v>
      </c>
      <c r="AO186" s="370">
        <f t="shared" si="11"/>
        <v>14</v>
      </c>
    </row>
    <row r="187" spans="1:41" hidden="1">
      <c r="A187" s="370">
        <v>393268403</v>
      </c>
      <c r="B187" s="370"/>
      <c r="C187" s="370" t="s">
        <v>1262</v>
      </c>
      <c r="D187" s="370" t="s">
        <v>970</v>
      </c>
      <c r="E187" s="370"/>
      <c r="F187" s="370" t="s">
        <v>184</v>
      </c>
      <c r="G187" s="370" t="s">
        <v>37</v>
      </c>
      <c r="H187" s="370" t="s">
        <v>187</v>
      </c>
      <c r="I187" s="370"/>
      <c r="J187" s="370"/>
      <c r="K187" s="370"/>
      <c r="L187" s="370" t="s">
        <v>186</v>
      </c>
      <c r="M187" s="370">
        <v>360</v>
      </c>
      <c r="N187" s="370" t="s">
        <v>60</v>
      </c>
      <c r="O187" s="370">
        <v>49201132</v>
      </c>
      <c r="P187" s="370">
        <v>0</v>
      </c>
      <c r="Q187" s="370">
        <v>832</v>
      </c>
      <c r="R187" s="370">
        <v>26</v>
      </c>
      <c r="S187" s="370"/>
      <c r="T187" s="370"/>
      <c r="U187" s="370"/>
      <c r="V187" s="380">
        <v>44647</v>
      </c>
      <c r="W187" s="380">
        <v>44647</v>
      </c>
      <c r="X187" s="380">
        <v>44648</v>
      </c>
      <c r="Y187" s="380">
        <v>44648</v>
      </c>
      <c r="Z187" s="370" t="s">
        <v>35</v>
      </c>
      <c r="AA187" s="370"/>
      <c r="AB187" s="370"/>
      <c r="AC187" s="370"/>
      <c r="AD187" s="370" t="s">
        <v>29</v>
      </c>
      <c r="AE187" s="370"/>
      <c r="AF187" s="370"/>
      <c r="AG187" s="370"/>
      <c r="AH187" s="370"/>
      <c r="AI187" s="370"/>
      <c r="AJ187" s="370"/>
      <c r="AK187" s="370"/>
      <c r="AL187" s="370">
        <f t="shared" si="8"/>
        <v>0.29952000000000001</v>
      </c>
      <c r="AM187" s="370">
        <f t="shared" si="9"/>
        <v>2022</v>
      </c>
      <c r="AN187" s="370">
        <f t="shared" si="10"/>
        <v>3</v>
      </c>
      <c r="AO187" s="370">
        <f t="shared" si="11"/>
        <v>14</v>
      </c>
    </row>
    <row r="188" spans="1:41" hidden="1">
      <c r="A188" s="370">
        <v>393268349</v>
      </c>
      <c r="B188" s="370"/>
      <c r="C188" s="370" t="s">
        <v>1262</v>
      </c>
      <c r="D188" s="370" t="s">
        <v>970</v>
      </c>
      <c r="E188" s="370"/>
      <c r="F188" s="370" t="s">
        <v>184</v>
      </c>
      <c r="G188" s="370" t="s">
        <v>37</v>
      </c>
      <c r="H188" s="370" t="s">
        <v>187</v>
      </c>
      <c r="I188" s="370"/>
      <c r="J188" s="370"/>
      <c r="K188" s="370"/>
      <c r="L188" s="370" t="s">
        <v>186</v>
      </c>
      <c r="M188" s="370">
        <v>360</v>
      </c>
      <c r="N188" s="370" t="s">
        <v>60</v>
      </c>
      <c r="O188" s="370">
        <v>49201132</v>
      </c>
      <c r="P188" s="370">
        <v>0</v>
      </c>
      <c r="Q188" s="370">
        <v>832</v>
      </c>
      <c r="R188" s="370">
        <v>26</v>
      </c>
      <c r="S188" s="370"/>
      <c r="T188" s="370"/>
      <c r="U188" s="370"/>
      <c r="V188" s="380">
        <v>44647</v>
      </c>
      <c r="W188" s="380">
        <v>44647</v>
      </c>
      <c r="X188" s="380">
        <v>44648</v>
      </c>
      <c r="Y188" s="380">
        <v>44648</v>
      </c>
      <c r="Z188" s="370" t="s">
        <v>35</v>
      </c>
      <c r="AA188" s="370"/>
      <c r="AB188" s="370"/>
      <c r="AC188" s="370"/>
      <c r="AD188" s="370" t="s">
        <v>29</v>
      </c>
      <c r="AE188" s="370"/>
      <c r="AF188" s="370"/>
      <c r="AG188" s="370"/>
      <c r="AH188" s="370"/>
      <c r="AI188" s="370"/>
      <c r="AJ188" s="370"/>
      <c r="AK188" s="370"/>
      <c r="AL188" s="370">
        <f t="shared" si="8"/>
        <v>0.29952000000000001</v>
      </c>
      <c r="AM188" s="370">
        <f t="shared" si="9"/>
        <v>2022</v>
      </c>
      <c r="AN188" s="370">
        <f t="shared" si="10"/>
        <v>3</v>
      </c>
      <c r="AO188" s="370">
        <f t="shared" si="11"/>
        <v>14</v>
      </c>
    </row>
    <row r="189" spans="1:41" hidden="1">
      <c r="A189" s="370">
        <v>393268181</v>
      </c>
      <c r="B189" s="370"/>
      <c r="C189" s="370" t="s">
        <v>1262</v>
      </c>
      <c r="D189" s="370" t="s">
        <v>970</v>
      </c>
      <c r="E189" s="370"/>
      <c r="F189" s="370" t="s">
        <v>184</v>
      </c>
      <c r="G189" s="370" t="s">
        <v>37</v>
      </c>
      <c r="H189" s="370" t="s">
        <v>187</v>
      </c>
      <c r="I189" s="370"/>
      <c r="J189" s="370"/>
      <c r="K189" s="370"/>
      <c r="L189" s="370" t="s">
        <v>186</v>
      </c>
      <c r="M189" s="370">
        <v>360</v>
      </c>
      <c r="N189" s="370" t="s">
        <v>60</v>
      </c>
      <c r="O189" s="370">
        <v>49201132</v>
      </c>
      <c r="P189" s="370">
        <v>0</v>
      </c>
      <c r="Q189" s="370">
        <v>832</v>
      </c>
      <c r="R189" s="370">
        <v>26</v>
      </c>
      <c r="S189" s="370"/>
      <c r="T189" s="370"/>
      <c r="U189" s="370"/>
      <c r="V189" s="380">
        <v>44647</v>
      </c>
      <c r="W189" s="380">
        <v>44647</v>
      </c>
      <c r="X189" s="380">
        <v>44648</v>
      </c>
      <c r="Y189" s="380">
        <v>44648</v>
      </c>
      <c r="Z189" s="370" t="s">
        <v>35</v>
      </c>
      <c r="AA189" s="370"/>
      <c r="AB189" s="370"/>
      <c r="AC189" s="370"/>
      <c r="AD189" s="370" t="s">
        <v>29</v>
      </c>
      <c r="AE189" s="370"/>
      <c r="AF189" s="370"/>
      <c r="AG189" s="370"/>
      <c r="AH189" s="370"/>
      <c r="AI189" s="370"/>
      <c r="AJ189" s="370"/>
      <c r="AK189" s="370"/>
      <c r="AL189" s="370">
        <f t="shared" si="8"/>
        <v>0.29952000000000001</v>
      </c>
      <c r="AM189" s="370">
        <f t="shared" si="9"/>
        <v>2022</v>
      </c>
      <c r="AN189" s="370">
        <f t="shared" si="10"/>
        <v>3</v>
      </c>
      <c r="AO189" s="370">
        <f t="shared" si="11"/>
        <v>14</v>
      </c>
    </row>
    <row r="190" spans="1:41" hidden="1">
      <c r="A190" s="370">
        <v>392654785</v>
      </c>
      <c r="B190" s="370"/>
      <c r="C190" s="370" t="s">
        <v>1262</v>
      </c>
      <c r="D190" s="370" t="s">
        <v>970</v>
      </c>
      <c r="E190" s="370"/>
      <c r="F190" s="370" t="s">
        <v>68</v>
      </c>
      <c r="G190" s="370" t="s">
        <v>37</v>
      </c>
      <c r="H190" s="370" t="s">
        <v>69</v>
      </c>
      <c r="I190" s="370"/>
      <c r="J190" s="370"/>
      <c r="K190" s="370"/>
      <c r="L190" s="370" t="s">
        <v>70</v>
      </c>
      <c r="M190" s="370">
        <v>475</v>
      </c>
      <c r="N190" s="370" t="s">
        <v>57</v>
      </c>
      <c r="O190" s="370">
        <v>49302155</v>
      </c>
      <c r="P190" s="370">
        <v>0</v>
      </c>
      <c r="Q190" s="370">
        <v>638</v>
      </c>
      <c r="R190" s="370">
        <v>22</v>
      </c>
      <c r="S190" s="370"/>
      <c r="T190" s="370"/>
      <c r="U190" s="370"/>
      <c r="V190" s="380">
        <v>44648</v>
      </c>
      <c r="W190" s="380">
        <v>44648</v>
      </c>
      <c r="X190" s="380">
        <v>44649</v>
      </c>
      <c r="Y190" s="380">
        <v>44649</v>
      </c>
      <c r="Z190" s="370" t="s">
        <v>35</v>
      </c>
      <c r="AA190" s="370"/>
      <c r="AB190" s="370"/>
      <c r="AC190" s="370"/>
      <c r="AD190" s="370" t="s">
        <v>29</v>
      </c>
      <c r="AE190" s="370"/>
      <c r="AF190" s="370"/>
      <c r="AG190" s="370"/>
      <c r="AH190" s="370"/>
      <c r="AI190" s="370"/>
      <c r="AJ190" s="370"/>
      <c r="AK190" s="370"/>
      <c r="AL190" s="370">
        <f t="shared" si="8"/>
        <v>0.30304999999999999</v>
      </c>
      <c r="AM190" s="370">
        <f t="shared" si="9"/>
        <v>2022</v>
      </c>
      <c r="AN190" s="370">
        <f t="shared" si="10"/>
        <v>3</v>
      </c>
      <c r="AO190" s="370">
        <f t="shared" si="11"/>
        <v>14</v>
      </c>
    </row>
    <row r="191" spans="1:41" hidden="1">
      <c r="A191" s="370">
        <v>392306612</v>
      </c>
      <c r="B191" s="370"/>
      <c r="C191" s="370" t="s">
        <v>1262</v>
      </c>
      <c r="D191" s="370" t="s">
        <v>970</v>
      </c>
      <c r="E191" s="370"/>
      <c r="F191" s="370" t="s">
        <v>53</v>
      </c>
      <c r="G191" s="370" t="s">
        <v>41</v>
      </c>
      <c r="H191" s="370" t="s">
        <v>54</v>
      </c>
      <c r="I191" s="370"/>
      <c r="J191" s="370"/>
      <c r="K191" s="370"/>
      <c r="L191" s="370" t="s">
        <v>55</v>
      </c>
      <c r="M191" s="370">
        <v>480</v>
      </c>
      <c r="N191" s="370" t="s">
        <v>52</v>
      </c>
      <c r="O191" s="370">
        <v>49303156</v>
      </c>
      <c r="P191" s="370">
        <v>0</v>
      </c>
      <c r="Q191" s="370">
        <v>580</v>
      </c>
      <c r="R191" s="370">
        <v>20</v>
      </c>
      <c r="S191" s="370"/>
      <c r="T191" s="370"/>
      <c r="U191" s="370"/>
      <c r="V191" s="380">
        <v>44648</v>
      </c>
      <c r="W191" s="380">
        <v>44648</v>
      </c>
      <c r="X191" s="380">
        <v>44649</v>
      </c>
      <c r="Y191" s="380">
        <v>44649</v>
      </c>
      <c r="Z191" s="370" t="s">
        <v>35</v>
      </c>
      <c r="AA191" s="370"/>
      <c r="AB191" s="370"/>
      <c r="AC191" s="370"/>
      <c r="AD191" s="370" t="s">
        <v>29</v>
      </c>
      <c r="AE191" s="370"/>
      <c r="AF191" s="370"/>
      <c r="AG191" s="370"/>
      <c r="AH191" s="370"/>
      <c r="AI191" s="370"/>
      <c r="AJ191" s="370"/>
      <c r="AK191" s="370"/>
      <c r="AL191" s="370">
        <f t="shared" si="8"/>
        <v>0.27839999999999998</v>
      </c>
      <c r="AM191" s="370">
        <f t="shared" si="9"/>
        <v>2022</v>
      </c>
      <c r="AN191" s="370">
        <f t="shared" si="10"/>
        <v>3</v>
      </c>
      <c r="AO191" s="370">
        <f t="shared" si="11"/>
        <v>14</v>
      </c>
    </row>
    <row r="192" spans="1:41" hidden="1">
      <c r="A192" s="370">
        <v>392306634</v>
      </c>
      <c r="B192" s="370"/>
      <c r="C192" s="370" t="s">
        <v>1262</v>
      </c>
      <c r="D192" s="370" t="s">
        <v>970</v>
      </c>
      <c r="E192" s="370"/>
      <c r="F192" s="370" t="s">
        <v>53</v>
      </c>
      <c r="G192" s="370" t="s">
        <v>41</v>
      </c>
      <c r="H192" s="370" t="s">
        <v>54</v>
      </c>
      <c r="I192" s="370"/>
      <c r="J192" s="370"/>
      <c r="K192" s="370"/>
      <c r="L192" s="370" t="s">
        <v>55</v>
      </c>
      <c r="M192" s="370">
        <v>480</v>
      </c>
      <c r="N192" s="370" t="s">
        <v>52</v>
      </c>
      <c r="O192" s="370">
        <v>49303156</v>
      </c>
      <c r="P192" s="370">
        <v>0</v>
      </c>
      <c r="Q192" s="370">
        <v>580</v>
      </c>
      <c r="R192" s="370">
        <v>20</v>
      </c>
      <c r="S192" s="370"/>
      <c r="T192" s="370"/>
      <c r="U192" s="370"/>
      <c r="V192" s="380">
        <v>44648</v>
      </c>
      <c r="W192" s="380">
        <v>44648</v>
      </c>
      <c r="X192" s="380">
        <v>44649</v>
      </c>
      <c r="Y192" s="380">
        <v>44649</v>
      </c>
      <c r="Z192" s="370" t="s">
        <v>35</v>
      </c>
      <c r="AA192" s="370"/>
      <c r="AB192" s="370"/>
      <c r="AC192" s="370"/>
      <c r="AD192" s="370" t="s">
        <v>29</v>
      </c>
      <c r="AE192" s="370"/>
      <c r="AF192" s="370"/>
      <c r="AG192" s="370"/>
      <c r="AH192" s="370"/>
      <c r="AI192" s="370"/>
      <c r="AJ192" s="370"/>
      <c r="AK192" s="370"/>
      <c r="AL192" s="370">
        <f t="shared" si="8"/>
        <v>0.27839999999999998</v>
      </c>
      <c r="AM192" s="370">
        <f t="shared" si="9"/>
        <v>2022</v>
      </c>
      <c r="AN192" s="370">
        <f t="shared" si="10"/>
        <v>3</v>
      </c>
      <c r="AO192" s="370">
        <f t="shared" si="11"/>
        <v>14</v>
      </c>
    </row>
    <row r="193" spans="1:41" hidden="1">
      <c r="A193" s="370">
        <v>392306665</v>
      </c>
      <c r="B193" s="370"/>
      <c r="C193" s="370" t="s">
        <v>1262</v>
      </c>
      <c r="D193" s="370" t="s">
        <v>970</v>
      </c>
      <c r="E193" s="370"/>
      <c r="F193" s="370" t="s">
        <v>53</v>
      </c>
      <c r="G193" s="370" t="s">
        <v>41</v>
      </c>
      <c r="H193" s="370" t="s">
        <v>54</v>
      </c>
      <c r="I193" s="370"/>
      <c r="J193" s="370"/>
      <c r="K193" s="370"/>
      <c r="L193" s="370" t="s">
        <v>55</v>
      </c>
      <c r="M193" s="370">
        <v>480</v>
      </c>
      <c r="N193" s="370" t="s">
        <v>52</v>
      </c>
      <c r="O193" s="370">
        <v>49303156</v>
      </c>
      <c r="P193" s="370">
        <v>0</v>
      </c>
      <c r="Q193" s="370">
        <v>580</v>
      </c>
      <c r="R193" s="370">
        <v>20</v>
      </c>
      <c r="S193" s="370"/>
      <c r="T193" s="370"/>
      <c r="U193" s="370"/>
      <c r="V193" s="380">
        <v>44648</v>
      </c>
      <c r="W193" s="380">
        <v>44648</v>
      </c>
      <c r="X193" s="380">
        <v>44649</v>
      </c>
      <c r="Y193" s="380">
        <v>44649</v>
      </c>
      <c r="Z193" s="370" t="s">
        <v>35</v>
      </c>
      <c r="AA193" s="370"/>
      <c r="AB193" s="370"/>
      <c r="AC193" s="370"/>
      <c r="AD193" s="370" t="s">
        <v>29</v>
      </c>
      <c r="AE193" s="370"/>
      <c r="AF193" s="370"/>
      <c r="AG193" s="370"/>
      <c r="AH193" s="370"/>
      <c r="AI193" s="370"/>
      <c r="AJ193" s="370"/>
      <c r="AK193" s="370"/>
      <c r="AL193" s="370">
        <f t="shared" si="8"/>
        <v>0.27839999999999998</v>
      </c>
      <c r="AM193" s="370">
        <f t="shared" si="9"/>
        <v>2022</v>
      </c>
      <c r="AN193" s="370">
        <f t="shared" si="10"/>
        <v>3</v>
      </c>
      <c r="AO193" s="370">
        <f t="shared" si="11"/>
        <v>14</v>
      </c>
    </row>
    <row r="194" spans="1:41" hidden="1">
      <c r="A194" s="370">
        <v>392306658</v>
      </c>
      <c r="B194" s="370"/>
      <c r="C194" s="370" t="s">
        <v>1262</v>
      </c>
      <c r="D194" s="370" t="s">
        <v>970</v>
      </c>
      <c r="E194" s="370"/>
      <c r="F194" s="370" t="s">
        <v>53</v>
      </c>
      <c r="G194" s="370" t="s">
        <v>41</v>
      </c>
      <c r="H194" s="370" t="s">
        <v>54</v>
      </c>
      <c r="I194" s="370"/>
      <c r="J194" s="370"/>
      <c r="K194" s="370"/>
      <c r="L194" s="370" t="s">
        <v>55</v>
      </c>
      <c r="M194" s="370">
        <v>480</v>
      </c>
      <c r="N194" s="370" t="s">
        <v>52</v>
      </c>
      <c r="O194" s="370">
        <v>49303156</v>
      </c>
      <c r="P194" s="370">
        <v>0</v>
      </c>
      <c r="Q194" s="370">
        <v>580</v>
      </c>
      <c r="R194" s="370">
        <v>20</v>
      </c>
      <c r="S194" s="370"/>
      <c r="T194" s="370"/>
      <c r="U194" s="370"/>
      <c r="V194" s="380">
        <v>44648</v>
      </c>
      <c r="W194" s="380">
        <v>44648</v>
      </c>
      <c r="X194" s="380">
        <v>44649</v>
      </c>
      <c r="Y194" s="380">
        <v>44649</v>
      </c>
      <c r="Z194" s="370" t="s">
        <v>35</v>
      </c>
      <c r="AA194" s="370"/>
      <c r="AB194" s="370"/>
      <c r="AC194" s="370"/>
      <c r="AD194" s="370" t="s">
        <v>29</v>
      </c>
      <c r="AE194" s="370"/>
      <c r="AF194" s="370"/>
      <c r="AG194" s="370"/>
      <c r="AH194" s="370"/>
      <c r="AI194" s="370"/>
      <c r="AJ194" s="370"/>
      <c r="AK194" s="370"/>
      <c r="AL194" s="370">
        <f t="shared" si="8"/>
        <v>0.27839999999999998</v>
      </c>
      <c r="AM194" s="370">
        <f t="shared" si="9"/>
        <v>2022</v>
      </c>
      <c r="AN194" s="370">
        <f t="shared" si="10"/>
        <v>3</v>
      </c>
      <c r="AO194" s="370">
        <f t="shared" si="11"/>
        <v>14</v>
      </c>
    </row>
    <row r="195" spans="1:41" hidden="1">
      <c r="A195" s="370">
        <v>393069516</v>
      </c>
      <c r="B195" s="370"/>
      <c r="C195" s="370" t="s">
        <v>1262</v>
      </c>
      <c r="D195" s="370" t="s">
        <v>970</v>
      </c>
      <c r="E195" s="370"/>
      <c r="F195" s="370" t="s">
        <v>108</v>
      </c>
      <c r="G195" s="370" t="s">
        <v>41</v>
      </c>
      <c r="H195" s="370" t="s">
        <v>109</v>
      </c>
      <c r="I195" s="370"/>
      <c r="J195" s="370"/>
      <c r="K195" s="370"/>
      <c r="L195" s="370" t="s">
        <v>110</v>
      </c>
      <c r="M195" s="370">
        <v>475</v>
      </c>
      <c r="N195" s="370" t="s">
        <v>111</v>
      </c>
      <c r="O195" s="370">
        <v>49303155</v>
      </c>
      <c r="P195" s="370">
        <v>0</v>
      </c>
      <c r="Q195" s="370">
        <v>638</v>
      </c>
      <c r="R195" s="370">
        <v>22</v>
      </c>
      <c r="S195" s="370"/>
      <c r="T195" s="370"/>
      <c r="U195" s="370"/>
      <c r="V195" s="380">
        <v>44648</v>
      </c>
      <c r="W195" s="380">
        <v>44648</v>
      </c>
      <c r="X195" s="380">
        <v>44650</v>
      </c>
      <c r="Y195" s="380">
        <v>44650</v>
      </c>
      <c r="Z195" s="370" t="s">
        <v>35</v>
      </c>
      <c r="AA195" s="370"/>
      <c r="AB195" s="370"/>
      <c r="AC195" s="370"/>
      <c r="AD195" s="370" t="s">
        <v>29</v>
      </c>
      <c r="AE195" s="370"/>
      <c r="AF195" s="370"/>
      <c r="AG195" s="370"/>
      <c r="AH195" s="370"/>
      <c r="AI195" s="370"/>
      <c r="AJ195" s="370"/>
      <c r="AK195" s="370"/>
      <c r="AL195" s="370">
        <f t="shared" ref="AL195:AL258" si="12">(M195*Q195)/1000000</f>
        <v>0.30304999999999999</v>
      </c>
      <c r="AM195" s="370">
        <f t="shared" ref="AM195:AM258" si="13">YEAR(V195)</f>
        <v>2022</v>
      </c>
      <c r="AN195" s="370">
        <f t="shared" ref="AN195:AN258" si="14">MONTH(V195)</f>
        <v>3</v>
      </c>
      <c r="AO195" s="370">
        <f t="shared" ref="AO195:AO258" si="15">WEEKNUM(V195)</f>
        <v>14</v>
      </c>
    </row>
    <row r="196" spans="1:41" hidden="1">
      <c r="A196" s="370">
        <v>392306675</v>
      </c>
      <c r="B196" s="370"/>
      <c r="C196" s="370" t="s">
        <v>1262</v>
      </c>
      <c r="D196" s="370" t="s">
        <v>970</v>
      </c>
      <c r="E196" s="370"/>
      <c r="F196" s="370" t="s">
        <v>53</v>
      </c>
      <c r="G196" s="370" t="s">
        <v>41</v>
      </c>
      <c r="H196" s="370" t="s">
        <v>54</v>
      </c>
      <c r="I196" s="370"/>
      <c r="J196" s="370"/>
      <c r="K196" s="370"/>
      <c r="L196" s="370" t="s">
        <v>55</v>
      </c>
      <c r="M196" s="370">
        <v>480</v>
      </c>
      <c r="N196" s="370" t="s">
        <v>52</v>
      </c>
      <c r="O196" s="370">
        <v>49303156</v>
      </c>
      <c r="P196" s="370">
        <v>0</v>
      </c>
      <c r="Q196" s="370">
        <v>580</v>
      </c>
      <c r="R196" s="370">
        <v>20</v>
      </c>
      <c r="S196" s="370"/>
      <c r="T196" s="370"/>
      <c r="U196" s="370"/>
      <c r="V196" s="380">
        <v>44648</v>
      </c>
      <c r="W196" s="380">
        <v>44648</v>
      </c>
      <c r="X196" s="380">
        <v>44649</v>
      </c>
      <c r="Y196" s="380">
        <v>44649</v>
      </c>
      <c r="Z196" s="370" t="s">
        <v>35</v>
      </c>
      <c r="AA196" s="370"/>
      <c r="AB196" s="370"/>
      <c r="AC196" s="370"/>
      <c r="AD196" s="370" t="s">
        <v>29</v>
      </c>
      <c r="AE196" s="370"/>
      <c r="AF196" s="370"/>
      <c r="AG196" s="370"/>
      <c r="AH196" s="370"/>
      <c r="AI196" s="370"/>
      <c r="AJ196" s="370"/>
      <c r="AK196" s="370"/>
      <c r="AL196" s="370">
        <f t="shared" si="12"/>
        <v>0.27839999999999998</v>
      </c>
      <c r="AM196" s="370">
        <f t="shared" si="13"/>
        <v>2022</v>
      </c>
      <c r="AN196" s="370">
        <f t="shared" si="14"/>
        <v>3</v>
      </c>
      <c r="AO196" s="370">
        <f t="shared" si="15"/>
        <v>14</v>
      </c>
    </row>
    <row r="197" spans="1:41" hidden="1">
      <c r="A197" s="370">
        <v>393238400</v>
      </c>
      <c r="B197" s="370"/>
      <c r="C197" s="370" t="s">
        <v>1262</v>
      </c>
      <c r="D197" s="370" t="s">
        <v>970</v>
      </c>
      <c r="E197" s="370"/>
      <c r="F197" s="370" t="s">
        <v>81</v>
      </c>
      <c r="G197" s="370" t="s">
        <v>41</v>
      </c>
      <c r="H197" s="370" t="s">
        <v>82</v>
      </c>
      <c r="I197" s="370"/>
      <c r="J197" s="370"/>
      <c r="K197" s="370"/>
      <c r="L197" s="370" t="s">
        <v>188</v>
      </c>
      <c r="M197" s="370">
        <v>360</v>
      </c>
      <c r="N197" s="370" t="s">
        <v>60</v>
      </c>
      <c r="O197" s="370">
        <v>49201132</v>
      </c>
      <c r="P197" s="370">
        <v>0</v>
      </c>
      <c r="Q197" s="370">
        <v>896</v>
      </c>
      <c r="R197" s="370">
        <v>28</v>
      </c>
      <c r="S197" s="370"/>
      <c r="T197" s="370"/>
      <c r="U197" s="370"/>
      <c r="V197" s="380">
        <v>44648</v>
      </c>
      <c r="W197" s="380">
        <v>44648</v>
      </c>
      <c r="X197" s="380">
        <v>44650</v>
      </c>
      <c r="Y197" s="380">
        <v>44650</v>
      </c>
      <c r="Z197" s="370" t="s">
        <v>35</v>
      </c>
      <c r="AA197" s="370"/>
      <c r="AB197" s="370"/>
      <c r="AC197" s="370"/>
      <c r="AD197" s="370" t="s">
        <v>29</v>
      </c>
      <c r="AE197" s="370"/>
      <c r="AF197" s="370"/>
      <c r="AG197" s="370"/>
      <c r="AH197" s="370"/>
      <c r="AI197" s="370"/>
      <c r="AJ197" s="370"/>
      <c r="AK197" s="370"/>
      <c r="AL197" s="370">
        <f t="shared" si="12"/>
        <v>0.32256000000000001</v>
      </c>
      <c r="AM197" s="370">
        <f t="shared" si="13"/>
        <v>2022</v>
      </c>
      <c r="AN197" s="370">
        <f t="shared" si="14"/>
        <v>3</v>
      </c>
      <c r="AO197" s="370">
        <f t="shared" si="15"/>
        <v>14</v>
      </c>
    </row>
    <row r="198" spans="1:41" hidden="1">
      <c r="A198" s="370">
        <v>393238649</v>
      </c>
      <c r="B198" s="370"/>
      <c r="C198" s="370" t="s">
        <v>1262</v>
      </c>
      <c r="D198" s="370" t="s">
        <v>970</v>
      </c>
      <c r="E198" s="370"/>
      <c r="F198" s="370" t="s">
        <v>81</v>
      </c>
      <c r="G198" s="370" t="s">
        <v>41</v>
      </c>
      <c r="H198" s="370" t="s">
        <v>189</v>
      </c>
      <c r="I198" s="370"/>
      <c r="J198" s="370"/>
      <c r="K198" s="370"/>
      <c r="L198" s="370" t="s">
        <v>190</v>
      </c>
      <c r="M198" s="370">
        <v>360</v>
      </c>
      <c r="N198" s="370" t="s">
        <v>60</v>
      </c>
      <c r="O198" s="370">
        <v>49201132</v>
      </c>
      <c r="P198" s="370">
        <v>0</v>
      </c>
      <c r="Q198" s="370">
        <v>896</v>
      </c>
      <c r="R198" s="370">
        <v>28</v>
      </c>
      <c r="S198" s="370"/>
      <c r="T198" s="370"/>
      <c r="U198" s="370"/>
      <c r="V198" s="380">
        <v>44648</v>
      </c>
      <c r="W198" s="380">
        <v>44648</v>
      </c>
      <c r="X198" s="380">
        <v>44650</v>
      </c>
      <c r="Y198" s="380">
        <v>44650</v>
      </c>
      <c r="Z198" s="370" t="s">
        <v>35</v>
      </c>
      <c r="AA198" s="370"/>
      <c r="AB198" s="370"/>
      <c r="AC198" s="370"/>
      <c r="AD198" s="370" t="s">
        <v>29</v>
      </c>
      <c r="AE198" s="370"/>
      <c r="AF198" s="370"/>
      <c r="AG198" s="370"/>
      <c r="AH198" s="370"/>
      <c r="AI198" s="370"/>
      <c r="AJ198" s="370"/>
      <c r="AK198" s="370"/>
      <c r="AL198" s="370">
        <f t="shared" si="12"/>
        <v>0.32256000000000001</v>
      </c>
      <c r="AM198" s="370">
        <f t="shared" si="13"/>
        <v>2022</v>
      </c>
      <c r="AN198" s="370">
        <f t="shared" si="14"/>
        <v>3</v>
      </c>
      <c r="AO198" s="370">
        <f t="shared" si="15"/>
        <v>14</v>
      </c>
    </row>
    <row r="199" spans="1:41" hidden="1">
      <c r="A199" s="370">
        <v>393239116</v>
      </c>
      <c r="B199" s="370"/>
      <c r="C199" s="370" t="s">
        <v>1262</v>
      </c>
      <c r="D199" s="370" t="s">
        <v>970</v>
      </c>
      <c r="E199" s="370"/>
      <c r="F199" s="370" t="s">
        <v>81</v>
      </c>
      <c r="G199" s="370" t="s">
        <v>41</v>
      </c>
      <c r="H199" s="370" t="s">
        <v>191</v>
      </c>
      <c r="I199" s="370"/>
      <c r="J199" s="370"/>
      <c r="K199" s="370"/>
      <c r="L199" s="370" t="s">
        <v>192</v>
      </c>
      <c r="M199" s="370">
        <v>360</v>
      </c>
      <c r="N199" s="370" t="s">
        <v>60</v>
      </c>
      <c r="O199" s="370">
        <v>49201132</v>
      </c>
      <c r="P199" s="370">
        <v>0</v>
      </c>
      <c r="Q199" s="370">
        <v>896</v>
      </c>
      <c r="R199" s="370">
        <v>28</v>
      </c>
      <c r="S199" s="370"/>
      <c r="T199" s="370"/>
      <c r="U199" s="370"/>
      <c r="V199" s="380">
        <v>44648</v>
      </c>
      <c r="W199" s="380">
        <v>44648</v>
      </c>
      <c r="X199" s="380">
        <v>44650</v>
      </c>
      <c r="Y199" s="380">
        <v>44650</v>
      </c>
      <c r="Z199" s="370" t="s">
        <v>35</v>
      </c>
      <c r="AA199" s="370"/>
      <c r="AB199" s="370"/>
      <c r="AC199" s="370"/>
      <c r="AD199" s="370" t="s">
        <v>29</v>
      </c>
      <c r="AE199" s="370"/>
      <c r="AF199" s="370"/>
      <c r="AG199" s="370"/>
      <c r="AH199" s="370"/>
      <c r="AI199" s="370"/>
      <c r="AJ199" s="370"/>
      <c r="AK199" s="370"/>
      <c r="AL199" s="370">
        <f t="shared" si="12"/>
        <v>0.32256000000000001</v>
      </c>
      <c r="AM199" s="370">
        <f t="shared" si="13"/>
        <v>2022</v>
      </c>
      <c r="AN199" s="370">
        <f t="shared" si="14"/>
        <v>3</v>
      </c>
      <c r="AO199" s="370">
        <f t="shared" si="15"/>
        <v>14</v>
      </c>
    </row>
    <row r="200" spans="1:41" hidden="1">
      <c r="A200" s="370">
        <v>393247290</v>
      </c>
      <c r="B200" s="370"/>
      <c r="C200" s="370" t="s">
        <v>1262</v>
      </c>
      <c r="D200" s="370" t="s">
        <v>970</v>
      </c>
      <c r="E200" s="370"/>
      <c r="F200" s="370" t="s">
        <v>193</v>
      </c>
      <c r="G200" s="370" t="s">
        <v>37</v>
      </c>
      <c r="H200" s="370" t="s">
        <v>194</v>
      </c>
      <c r="I200" s="370"/>
      <c r="J200" s="370"/>
      <c r="K200" s="370"/>
      <c r="L200" s="370" t="s">
        <v>195</v>
      </c>
      <c r="M200" s="370">
        <v>425</v>
      </c>
      <c r="N200" s="370" t="s">
        <v>196</v>
      </c>
      <c r="O200" s="370">
        <v>46104145</v>
      </c>
      <c r="P200" s="370">
        <v>0</v>
      </c>
      <c r="Q200" s="370">
        <v>2</v>
      </c>
      <c r="R200" s="370">
        <v>1</v>
      </c>
      <c r="S200" s="370"/>
      <c r="T200" s="370"/>
      <c r="U200" s="370"/>
      <c r="V200" s="380">
        <v>44648</v>
      </c>
      <c r="W200" s="380">
        <v>44648</v>
      </c>
      <c r="X200" s="380">
        <v>44650</v>
      </c>
      <c r="Y200" s="380">
        <v>44650</v>
      </c>
      <c r="Z200" s="370" t="s">
        <v>35</v>
      </c>
      <c r="AA200" s="370"/>
      <c r="AB200" s="370"/>
      <c r="AC200" s="370"/>
      <c r="AD200" s="370" t="s">
        <v>29</v>
      </c>
      <c r="AE200" s="370"/>
      <c r="AF200" s="370"/>
      <c r="AG200" s="370"/>
      <c r="AH200" s="370"/>
      <c r="AI200" s="370"/>
      <c r="AJ200" s="370"/>
      <c r="AK200" s="370"/>
      <c r="AL200" s="370">
        <f t="shared" si="12"/>
        <v>8.4999999999999995E-4</v>
      </c>
      <c r="AM200" s="370">
        <f t="shared" si="13"/>
        <v>2022</v>
      </c>
      <c r="AN200" s="370">
        <f t="shared" si="14"/>
        <v>3</v>
      </c>
      <c r="AO200" s="370">
        <f t="shared" si="15"/>
        <v>14</v>
      </c>
    </row>
    <row r="201" spans="1:41" hidden="1">
      <c r="A201" s="370">
        <v>393076198</v>
      </c>
      <c r="B201" s="370"/>
      <c r="C201" s="370" t="s">
        <v>1262</v>
      </c>
      <c r="D201" s="370" t="s">
        <v>970</v>
      </c>
      <c r="E201" s="370"/>
      <c r="F201" s="370" t="s">
        <v>94</v>
      </c>
      <c r="G201" s="370" t="s">
        <v>37</v>
      </c>
      <c r="H201" s="370" t="s">
        <v>160</v>
      </c>
      <c r="I201" s="370"/>
      <c r="J201" s="370"/>
      <c r="K201" s="370"/>
      <c r="L201" s="370" t="s">
        <v>96</v>
      </c>
      <c r="M201" s="370">
        <v>360</v>
      </c>
      <c r="N201" s="370" t="s">
        <v>60</v>
      </c>
      <c r="O201" s="370">
        <v>49201132</v>
      </c>
      <c r="P201" s="370">
        <v>0</v>
      </c>
      <c r="Q201" s="370">
        <v>768</v>
      </c>
      <c r="R201" s="370">
        <v>24</v>
      </c>
      <c r="S201" s="370"/>
      <c r="T201" s="370"/>
      <c r="U201" s="370"/>
      <c r="V201" s="380">
        <v>44648</v>
      </c>
      <c r="W201" s="380">
        <v>44648</v>
      </c>
      <c r="X201" s="380">
        <v>44649</v>
      </c>
      <c r="Y201" s="380">
        <v>44649</v>
      </c>
      <c r="Z201" s="370" t="s">
        <v>35</v>
      </c>
      <c r="AA201" s="370"/>
      <c r="AB201" s="370"/>
      <c r="AC201" s="370"/>
      <c r="AD201" s="370" t="s">
        <v>29</v>
      </c>
      <c r="AE201" s="370"/>
      <c r="AF201" s="370"/>
      <c r="AG201" s="370"/>
      <c r="AH201" s="370"/>
      <c r="AI201" s="370"/>
      <c r="AJ201" s="370"/>
      <c r="AK201" s="370"/>
      <c r="AL201" s="370">
        <f t="shared" si="12"/>
        <v>0.27648</v>
      </c>
      <c r="AM201" s="370">
        <f t="shared" si="13"/>
        <v>2022</v>
      </c>
      <c r="AN201" s="370">
        <f t="shared" si="14"/>
        <v>3</v>
      </c>
      <c r="AO201" s="370">
        <f t="shared" si="15"/>
        <v>14</v>
      </c>
    </row>
    <row r="202" spans="1:41" hidden="1">
      <c r="A202" s="370">
        <v>393076289</v>
      </c>
      <c r="B202" s="370"/>
      <c r="C202" s="370" t="s">
        <v>1262</v>
      </c>
      <c r="D202" s="370" t="s">
        <v>970</v>
      </c>
      <c r="E202" s="370"/>
      <c r="F202" s="370" t="s">
        <v>94</v>
      </c>
      <c r="G202" s="370" t="s">
        <v>37</v>
      </c>
      <c r="H202" s="370" t="s">
        <v>160</v>
      </c>
      <c r="I202" s="370"/>
      <c r="J202" s="370"/>
      <c r="K202" s="370"/>
      <c r="L202" s="370" t="s">
        <v>96</v>
      </c>
      <c r="M202" s="370">
        <v>360</v>
      </c>
      <c r="N202" s="370" t="s">
        <v>60</v>
      </c>
      <c r="O202" s="370">
        <v>49201132</v>
      </c>
      <c r="P202" s="370">
        <v>0</v>
      </c>
      <c r="Q202" s="370">
        <v>704</v>
      </c>
      <c r="R202" s="370">
        <v>22</v>
      </c>
      <c r="S202" s="370"/>
      <c r="T202" s="370"/>
      <c r="U202" s="370"/>
      <c r="V202" s="380">
        <v>44648</v>
      </c>
      <c r="W202" s="380">
        <v>44648</v>
      </c>
      <c r="X202" s="380">
        <v>44649</v>
      </c>
      <c r="Y202" s="380">
        <v>44649</v>
      </c>
      <c r="Z202" s="370" t="s">
        <v>35</v>
      </c>
      <c r="AA202" s="370"/>
      <c r="AB202" s="370"/>
      <c r="AC202" s="370"/>
      <c r="AD202" s="370" t="s">
        <v>29</v>
      </c>
      <c r="AE202" s="370"/>
      <c r="AF202" s="370"/>
      <c r="AG202" s="370"/>
      <c r="AH202" s="370"/>
      <c r="AI202" s="370"/>
      <c r="AJ202" s="370"/>
      <c r="AK202" s="370"/>
      <c r="AL202" s="370">
        <f t="shared" si="12"/>
        <v>0.25344</v>
      </c>
      <c r="AM202" s="370">
        <f t="shared" si="13"/>
        <v>2022</v>
      </c>
      <c r="AN202" s="370">
        <f t="shared" si="14"/>
        <v>3</v>
      </c>
      <c r="AO202" s="370">
        <f t="shared" si="15"/>
        <v>14</v>
      </c>
    </row>
    <row r="203" spans="1:41" hidden="1">
      <c r="A203" s="370">
        <v>392654928</v>
      </c>
      <c r="B203" s="370"/>
      <c r="C203" s="370" t="s">
        <v>1262</v>
      </c>
      <c r="D203" s="370" t="s">
        <v>970</v>
      </c>
      <c r="E203" s="370"/>
      <c r="F203" s="370" t="s">
        <v>68</v>
      </c>
      <c r="G203" s="370" t="s">
        <v>37</v>
      </c>
      <c r="H203" s="370" t="s">
        <v>69</v>
      </c>
      <c r="I203" s="370"/>
      <c r="J203" s="370"/>
      <c r="K203" s="370"/>
      <c r="L203" s="370" t="s">
        <v>70</v>
      </c>
      <c r="M203" s="370">
        <v>475</v>
      </c>
      <c r="N203" s="370" t="s">
        <v>57</v>
      </c>
      <c r="O203" s="370">
        <v>49302155</v>
      </c>
      <c r="P203" s="370">
        <v>0</v>
      </c>
      <c r="Q203" s="370">
        <v>638</v>
      </c>
      <c r="R203" s="370">
        <v>22</v>
      </c>
      <c r="S203" s="370"/>
      <c r="T203" s="370"/>
      <c r="U203" s="370"/>
      <c r="V203" s="380">
        <v>44648</v>
      </c>
      <c r="W203" s="380">
        <v>44648</v>
      </c>
      <c r="X203" s="380">
        <v>44650</v>
      </c>
      <c r="Y203" s="380">
        <v>44650</v>
      </c>
      <c r="Z203" s="370" t="s">
        <v>35</v>
      </c>
      <c r="AA203" s="370"/>
      <c r="AB203" s="370"/>
      <c r="AC203" s="370"/>
      <c r="AD203" s="370" t="s">
        <v>29</v>
      </c>
      <c r="AE203" s="370"/>
      <c r="AF203" s="370"/>
      <c r="AG203" s="370"/>
      <c r="AH203" s="370"/>
      <c r="AI203" s="370"/>
      <c r="AJ203" s="370"/>
      <c r="AK203" s="370"/>
      <c r="AL203" s="370">
        <f t="shared" si="12"/>
        <v>0.30304999999999999</v>
      </c>
      <c r="AM203" s="370">
        <f t="shared" si="13"/>
        <v>2022</v>
      </c>
      <c r="AN203" s="370">
        <f t="shared" si="14"/>
        <v>3</v>
      </c>
      <c r="AO203" s="370">
        <f t="shared" si="15"/>
        <v>14</v>
      </c>
    </row>
    <row r="204" spans="1:41" hidden="1">
      <c r="A204" s="370">
        <v>392654954</v>
      </c>
      <c r="B204" s="370"/>
      <c r="C204" s="370" t="s">
        <v>1262</v>
      </c>
      <c r="D204" s="370" t="s">
        <v>970</v>
      </c>
      <c r="E204" s="370"/>
      <c r="F204" s="370" t="s">
        <v>68</v>
      </c>
      <c r="G204" s="370" t="s">
        <v>37</v>
      </c>
      <c r="H204" s="370" t="s">
        <v>69</v>
      </c>
      <c r="I204" s="370"/>
      <c r="J204" s="370"/>
      <c r="K204" s="370"/>
      <c r="L204" s="370" t="s">
        <v>70</v>
      </c>
      <c r="M204" s="370">
        <v>475</v>
      </c>
      <c r="N204" s="370" t="s">
        <v>57</v>
      </c>
      <c r="O204" s="370">
        <v>49302155</v>
      </c>
      <c r="P204" s="370">
        <v>0</v>
      </c>
      <c r="Q204" s="370">
        <v>638</v>
      </c>
      <c r="R204" s="370">
        <v>22</v>
      </c>
      <c r="S204" s="370"/>
      <c r="T204" s="370"/>
      <c r="U204" s="370"/>
      <c r="V204" s="380">
        <v>44648</v>
      </c>
      <c r="W204" s="380">
        <v>44648</v>
      </c>
      <c r="X204" s="380">
        <v>44651</v>
      </c>
      <c r="Y204" s="380">
        <v>44651</v>
      </c>
      <c r="Z204" s="370" t="s">
        <v>35</v>
      </c>
      <c r="AA204" s="370"/>
      <c r="AB204" s="370"/>
      <c r="AC204" s="370"/>
      <c r="AD204" s="370" t="s">
        <v>29</v>
      </c>
      <c r="AE204" s="370"/>
      <c r="AF204" s="370"/>
      <c r="AG204" s="370"/>
      <c r="AH204" s="370"/>
      <c r="AI204" s="370"/>
      <c r="AJ204" s="370"/>
      <c r="AK204" s="370"/>
      <c r="AL204" s="370">
        <f t="shared" si="12"/>
        <v>0.30304999999999999</v>
      </c>
      <c r="AM204" s="370">
        <f t="shared" si="13"/>
        <v>2022</v>
      </c>
      <c r="AN204" s="370">
        <f t="shared" si="14"/>
        <v>3</v>
      </c>
      <c r="AO204" s="370">
        <f t="shared" si="15"/>
        <v>14</v>
      </c>
    </row>
    <row r="205" spans="1:41" hidden="1">
      <c r="A205" s="370">
        <v>393076376</v>
      </c>
      <c r="B205" s="370"/>
      <c r="C205" s="370" t="s">
        <v>1262</v>
      </c>
      <c r="D205" s="370" t="s">
        <v>970</v>
      </c>
      <c r="E205" s="370"/>
      <c r="F205" s="370" t="s">
        <v>94</v>
      </c>
      <c r="G205" s="370" t="s">
        <v>37</v>
      </c>
      <c r="H205" s="370" t="s">
        <v>160</v>
      </c>
      <c r="I205" s="370"/>
      <c r="J205" s="370"/>
      <c r="K205" s="370"/>
      <c r="L205" s="370" t="s">
        <v>96</v>
      </c>
      <c r="M205" s="370">
        <v>360</v>
      </c>
      <c r="N205" s="370" t="s">
        <v>60</v>
      </c>
      <c r="O205" s="370">
        <v>49201132</v>
      </c>
      <c r="P205" s="370">
        <v>0</v>
      </c>
      <c r="Q205" s="370">
        <v>672</v>
      </c>
      <c r="R205" s="370">
        <v>21</v>
      </c>
      <c r="S205" s="370"/>
      <c r="T205" s="370"/>
      <c r="U205" s="370"/>
      <c r="V205" s="380">
        <v>44648</v>
      </c>
      <c r="W205" s="380">
        <v>44648</v>
      </c>
      <c r="X205" s="380">
        <v>44649</v>
      </c>
      <c r="Y205" s="380">
        <v>44649</v>
      </c>
      <c r="Z205" s="370" t="s">
        <v>35</v>
      </c>
      <c r="AA205" s="370"/>
      <c r="AB205" s="370"/>
      <c r="AC205" s="370"/>
      <c r="AD205" s="370" t="s">
        <v>29</v>
      </c>
      <c r="AE205" s="370"/>
      <c r="AF205" s="370"/>
      <c r="AG205" s="370"/>
      <c r="AH205" s="370"/>
      <c r="AI205" s="370"/>
      <c r="AJ205" s="370"/>
      <c r="AK205" s="370"/>
      <c r="AL205" s="370">
        <f t="shared" si="12"/>
        <v>0.24192</v>
      </c>
      <c r="AM205" s="370">
        <f t="shared" si="13"/>
        <v>2022</v>
      </c>
      <c r="AN205" s="370">
        <f t="shared" si="14"/>
        <v>3</v>
      </c>
      <c r="AO205" s="370">
        <f t="shared" si="15"/>
        <v>14</v>
      </c>
    </row>
    <row r="206" spans="1:41" hidden="1">
      <c r="A206" s="370">
        <v>393229898</v>
      </c>
      <c r="B206" s="370"/>
      <c r="C206" s="370" t="s">
        <v>1262</v>
      </c>
      <c r="D206" s="370" t="s">
        <v>970</v>
      </c>
      <c r="E206" s="370"/>
      <c r="F206" s="370" t="s">
        <v>42</v>
      </c>
      <c r="G206" s="370" t="s">
        <v>41</v>
      </c>
      <c r="H206" s="370" t="s">
        <v>198</v>
      </c>
      <c r="I206" s="370"/>
      <c r="J206" s="370"/>
      <c r="K206" s="370"/>
      <c r="L206" s="370" t="s">
        <v>199</v>
      </c>
      <c r="M206" s="370">
        <v>360</v>
      </c>
      <c r="N206" s="370" t="s">
        <v>200</v>
      </c>
      <c r="O206" s="370">
        <v>49204132</v>
      </c>
      <c r="P206" s="370">
        <v>0</v>
      </c>
      <c r="Q206" s="370">
        <v>520</v>
      </c>
      <c r="R206" s="370">
        <v>20</v>
      </c>
      <c r="S206" s="370"/>
      <c r="T206" s="370"/>
      <c r="U206" s="370"/>
      <c r="V206" s="380">
        <v>44648</v>
      </c>
      <c r="W206" s="380">
        <v>44648</v>
      </c>
      <c r="X206" s="380">
        <v>44649</v>
      </c>
      <c r="Y206" s="380">
        <v>44649</v>
      </c>
      <c r="Z206" s="370" t="s">
        <v>35</v>
      </c>
      <c r="AA206" s="370"/>
      <c r="AB206" s="370"/>
      <c r="AC206" s="370"/>
      <c r="AD206" s="370" t="s">
        <v>29</v>
      </c>
      <c r="AE206" s="370"/>
      <c r="AF206" s="370"/>
      <c r="AG206" s="370"/>
      <c r="AH206" s="370"/>
      <c r="AI206" s="370"/>
      <c r="AJ206" s="370"/>
      <c r="AK206" s="370"/>
      <c r="AL206" s="370">
        <f t="shared" si="12"/>
        <v>0.18720000000000001</v>
      </c>
      <c r="AM206" s="370">
        <f t="shared" si="13"/>
        <v>2022</v>
      </c>
      <c r="AN206" s="370">
        <f t="shared" si="14"/>
        <v>3</v>
      </c>
      <c r="AO206" s="370">
        <f t="shared" si="15"/>
        <v>14</v>
      </c>
    </row>
    <row r="207" spans="1:41" hidden="1">
      <c r="A207" s="370">
        <v>392892393</v>
      </c>
      <c r="B207" s="370"/>
      <c r="C207" s="370" t="s">
        <v>1262</v>
      </c>
      <c r="D207" s="370" t="s">
        <v>970</v>
      </c>
      <c r="E207" s="370"/>
      <c r="F207" s="370" t="s">
        <v>128</v>
      </c>
      <c r="G207" s="370" t="s">
        <v>41</v>
      </c>
      <c r="H207" s="370" t="s">
        <v>129</v>
      </c>
      <c r="I207" s="370"/>
      <c r="J207" s="370"/>
      <c r="K207" s="370"/>
      <c r="L207" s="370" t="s">
        <v>130</v>
      </c>
      <c r="M207" s="370">
        <v>480</v>
      </c>
      <c r="N207" s="370" t="s">
        <v>131</v>
      </c>
      <c r="O207" s="370">
        <v>49304156</v>
      </c>
      <c r="P207" s="370">
        <v>0</v>
      </c>
      <c r="Q207" s="370">
        <v>696</v>
      </c>
      <c r="R207" s="370">
        <v>24</v>
      </c>
      <c r="S207" s="370"/>
      <c r="T207" s="370"/>
      <c r="U207" s="370"/>
      <c r="V207" s="380">
        <v>44648</v>
      </c>
      <c r="W207" s="380">
        <v>44648</v>
      </c>
      <c r="X207" s="380">
        <v>44649</v>
      </c>
      <c r="Y207" s="380">
        <v>44649</v>
      </c>
      <c r="Z207" s="370" t="s">
        <v>35</v>
      </c>
      <c r="AA207" s="370"/>
      <c r="AB207" s="370"/>
      <c r="AC207" s="370"/>
      <c r="AD207" s="370" t="s">
        <v>29</v>
      </c>
      <c r="AE207" s="370"/>
      <c r="AF207" s="370"/>
      <c r="AG207" s="370"/>
      <c r="AH207" s="370"/>
      <c r="AI207" s="370"/>
      <c r="AJ207" s="370"/>
      <c r="AK207" s="370"/>
      <c r="AL207" s="370">
        <f t="shared" si="12"/>
        <v>0.33407999999999999</v>
      </c>
      <c r="AM207" s="370">
        <f t="shared" si="13"/>
        <v>2022</v>
      </c>
      <c r="AN207" s="370">
        <f t="shared" si="14"/>
        <v>3</v>
      </c>
      <c r="AO207" s="370">
        <f t="shared" si="15"/>
        <v>14</v>
      </c>
    </row>
    <row r="208" spans="1:41" hidden="1">
      <c r="A208" s="370">
        <v>393069432</v>
      </c>
      <c r="B208" s="370"/>
      <c r="C208" s="370" t="s">
        <v>1262</v>
      </c>
      <c r="D208" s="370" t="s">
        <v>970</v>
      </c>
      <c r="E208" s="370"/>
      <c r="F208" s="370" t="s">
        <v>108</v>
      </c>
      <c r="G208" s="370" t="s">
        <v>41</v>
      </c>
      <c r="H208" s="370" t="s">
        <v>109</v>
      </c>
      <c r="I208" s="370"/>
      <c r="J208" s="370"/>
      <c r="K208" s="370"/>
      <c r="L208" s="370" t="s">
        <v>110</v>
      </c>
      <c r="M208" s="370">
        <v>475</v>
      </c>
      <c r="N208" s="370" t="s">
        <v>111</v>
      </c>
      <c r="O208" s="370">
        <v>49303155</v>
      </c>
      <c r="P208" s="370">
        <v>0</v>
      </c>
      <c r="Q208" s="370">
        <v>638</v>
      </c>
      <c r="R208" s="370">
        <v>22</v>
      </c>
      <c r="S208" s="370"/>
      <c r="T208" s="370"/>
      <c r="U208" s="370"/>
      <c r="V208" s="380">
        <v>44648</v>
      </c>
      <c r="W208" s="380">
        <v>44648</v>
      </c>
      <c r="X208" s="380">
        <v>44650</v>
      </c>
      <c r="Y208" s="380">
        <v>44650</v>
      </c>
      <c r="Z208" s="370" t="s">
        <v>35</v>
      </c>
      <c r="AA208" s="370"/>
      <c r="AB208" s="370"/>
      <c r="AC208" s="370"/>
      <c r="AD208" s="370" t="s">
        <v>29</v>
      </c>
      <c r="AE208" s="370"/>
      <c r="AF208" s="370"/>
      <c r="AG208" s="370"/>
      <c r="AH208" s="370"/>
      <c r="AI208" s="370"/>
      <c r="AJ208" s="370"/>
      <c r="AK208" s="370"/>
      <c r="AL208" s="370">
        <f t="shared" si="12"/>
        <v>0.30304999999999999</v>
      </c>
      <c r="AM208" s="370">
        <f t="shared" si="13"/>
        <v>2022</v>
      </c>
      <c r="AN208" s="370">
        <f t="shared" si="14"/>
        <v>3</v>
      </c>
      <c r="AO208" s="370">
        <f t="shared" si="15"/>
        <v>14</v>
      </c>
    </row>
    <row r="209" spans="1:41" hidden="1">
      <c r="A209" s="370">
        <v>393226553</v>
      </c>
      <c r="B209" s="370"/>
      <c r="C209" s="370" t="s">
        <v>1262</v>
      </c>
      <c r="D209" s="370" t="s">
        <v>970</v>
      </c>
      <c r="E209" s="370"/>
      <c r="F209" s="370" t="s">
        <v>142</v>
      </c>
      <c r="G209" s="370" t="s">
        <v>37</v>
      </c>
      <c r="H209" s="370" t="s">
        <v>143</v>
      </c>
      <c r="I209" s="370"/>
      <c r="J209" s="370"/>
      <c r="K209" s="370"/>
      <c r="L209" s="370" t="s">
        <v>201</v>
      </c>
      <c r="M209" s="370">
        <v>480</v>
      </c>
      <c r="N209" s="370" t="s">
        <v>52</v>
      </c>
      <c r="O209" s="370">
        <v>49303156</v>
      </c>
      <c r="P209" s="370">
        <v>0</v>
      </c>
      <c r="Q209" s="370">
        <v>638</v>
      </c>
      <c r="R209" s="370">
        <v>22</v>
      </c>
      <c r="S209" s="370"/>
      <c r="T209" s="370"/>
      <c r="U209" s="370"/>
      <c r="V209" s="380">
        <v>44648</v>
      </c>
      <c r="W209" s="380">
        <v>44648</v>
      </c>
      <c r="X209" s="380">
        <v>44649</v>
      </c>
      <c r="Y209" s="380">
        <v>44649</v>
      </c>
      <c r="Z209" s="370" t="s">
        <v>35</v>
      </c>
      <c r="AA209" s="370"/>
      <c r="AB209" s="370"/>
      <c r="AC209" s="370"/>
      <c r="AD209" s="370" t="s">
        <v>29</v>
      </c>
      <c r="AE209" s="370"/>
      <c r="AF209" s="370"/>
      <c r="AG209" s="370"/>
      <c r="AH209" s="370"/>
      <c r="AI209" s="370"/>
      <c r="AJ209" s="370"/>
      <c r="AK209" s="370"/>
      <c r="AL209" s="370">
        <f t="shared" si="12"/>
        <v>0.30624000000000001</v>
      </c>
      <c r="AM209" s="370">
        <f t="shared" si="13"/>
        <v>2022</v>
      </c>
      <c r="AN209" s="370">
        <f t="shared" si="14"/>
        <v>3</v>
      </c>
      <c r="AO209" s="370">
        <f t="shared" si="15"/>
        <v>14</v>
      </c>
    </row>
    <row r="210" spans="1:41" hidden="1">
      <c r="A210" s="370">
        <v>393154226</v>
      </c>
      <c r="B210" s="370"/>
      <c r="C210" s="370" t="s">
        <v>1262</v>
      </c>
      <c r="D210" s="370" t="s">
        <v>970</v>
      </c>
      <c r="E210" s="370"/>
      <c r="F210" s="370" t="s">
        <v>128</v>
      </c>
      <c r="G210" s="370" t="s">
        <v>41</v>
      </c>
      <c r="H210" s="370" t="s">
        <v>129</v>
      </c>
      <c r="I210" s="370"/>
      <c r="J210" s="370"/>
      <c r="K210" s="370"/>
      <c r="L210" s="370" t="s">
        <v>130</v>
      </c>
      <c r="M210" s="370">
        <v>480</v>
      </c>
      <c r="N210" s="370" t="s">
        <v>131</v>
      </c>
      <c r="O210" s="370">
        <v>49304156</v>
      </c>
      <c r="P210" s="370">
        <v>0</v>
      </c>
      <c r="Q210" s="370">
        <v>609</v>
      </c>
      <c r="R210" s="370">
        <v>21</v>
      </c>
      <c r="S210" s="370"/>
      <c r="T210" s="370"/>
      <c r="U210" s="370"/>
      <c r="V210" s="380">
        <v>44648</v>
      </c>
      <c r="W210" s="380">
        <v>44648</v>
      </c>
      <c r="X210" s="380">
        <v>44650</v>
      </c>
      <c r="Y210" s="380">
        <v>44650</v>
      </c>
      <c r="Z210" s="370" t="s">
        <v>35</v>
      </c>
      <c r="AA210" s="370"/>
      <c r="AB210" s="370"/>
      <c r="AC210" s="370"/>
      <c r="AD210" s="370" t="s">
        <v>29</v>
      </c>
      <c r="AE210" s="370"/>
      <c r="AF210" s="370"/>
      <c r="AG210" s="370"/>
      <c r="AH210" s="370"/>
      <c r="AI210" s="370"/>
      <c r="AJ210" s="370"/>
      <c r="AK210" s="370"/>
      <c r="AL210" s="370">
        <f t="shared" si="12"/>
        <v>0.29232000000000002</v>
      </c>
      <c r="AM210" s="370">
        <f t="shared" si="13"/>
        <v>2022</v>
      </c>
      <c r="AN210" s="370">
        <f t="shared" si="14"/>
        <v>3</v>
      </c>
      <c r="AO210" s="370">
        <f t="shared" si="15"/>
        <v>14</v>
      </c>
    </row>
    <row r="211" spans="1:41" hidden="1">
      <c r="A211" s="370">
        <v>393069744</v>
      </c>
      <c r="B211" s="370"/>
      <c r="C211" s="370" t="s">
        <v>1262</v>
      </c>
      <c r="D211" s="370" t="s">
        <v>970</v>
      </c>
      <c r="E211" s="370"/>
      <c r="F211" s="370" t="s">
        <v>108</v>
      </c>
      <c r="G211" s="370" t="s">
        <v>41</v>
      </c>
      <c r="H211" s="370" t="s">
        <v>109</v>
      </c>
      <c r="I211" s="370"/>
      <c r="J211" s="370"/>
      <c r="K211" s="370"/>
      <c r="L211" s="370" t="s">
        <v>110</v>
      </c>
      <c r="M211" s="370">
        <v>475</v>
      </c>
      <c r="N211" s="370" t="s">
        <v>111</v>
      </c>
      <c r="O211" s="370">
        <v>49303155</v>
      </c>
      <c r="P211" s="370">
        <v>0</v>
      </c>
      <c r="Q211" s="370">
        <v>638</v>
      </c>
      <c r="R211" s="370">
        <v>22</v>
      </c>
      <c r="S211" s="370"/>
      <c r="T211" s="370"/>
      <c r="U211" s="370"/>
      <c r="V211" s="380">
        <v>44648</v>
      </c>
      <c r="W211" s="380">
        <v>44648</v>
      </c>
      <c r="X211" s="380">
        <v>44650</v>
      </c>
      <c r="Y211" s="380">
        <v>44650</v>
      </c>
      <c r="Z211" s="370" t="s">
        <v>35</v>
      </c>
      <c r="AA211" s="370"/>
      <c r="AB211" s="370"/>
      <c r="AC211" s="370"/>
      <c r="AD211" s="370" t="s">
        <v>29</v>
      </c>
      <c r="AE211" s="370"/>
      <c r="AF211" s="370"/>
      <c r="AG211" s="370"/>
      <c r="AH211" s="370"/>
      <c r="AI211" s="370"/>
      <c r="AJ211" s="370"/>
      <c r="AK211" s="370"/>
      <c r="AL211" s="370">
        <f t="shared" si="12"/>
        <v>0.30304999999999999</v>
      </c>
      <c r="AM211" s="370">
        <f t="shared" si="13"/>
        <v>2022</v>
      </c>
      <c r="AN211" s="370">
        <f t="shared" si="14"/>
        <v>3</v>
      </c>
      <c r="AO211" s="370">
        <f t="shared" si="15"/>
        <v>14</v>
      </c>
    </row>
    <row r="212" spans="1:41" hidden="1">
      <c r="A212" s="370">
        <v>393247290</v>
      </c>
      <c r="B212" s="370"/>
      <c r="C212" s="370" t="s">
        <v>1262</v>
      </c>
      <c r="D212" s="370" t="s">
        <v>970</v>
      </c>
      <c r="E212" s="370"/>
      <c r="F212" s="370" t="s">
        <v>193</v>
      </c>
      <c r="G212" s="370" t="s">
        <v>37</v>
      </c>
      <c r="H212" s="370" t="s">
        <v>194</v>
      </c>
      <c r="I212" s="370"/>
      <c r="J212" s="370"/>
      <c r="K212" s="370"/>
      <c r="L212" s="370" t="s">
        <v>195</v>
      </c>
      <c r="M212" s="370">
        <v>425</v>
      </c>
      <c r="N212" s="370" t="s">
        <v>196</v>
      </c>
      <c r="O212" s="370">
        <v>46106145</v>
      </c>
      <c r="P212" s="370">
        <v>0</v>
      </c>
      <c r="Q212" s="370">
        <v>83</v>
      </c>
      <c r="R212" s="370">
        <v>3</v>
      </c>
      <c r="S212" s="370"/>
      <c r="T212" s="370"/>
      <c r="U212" s="370"/>
      <c r="V212" s="380">
        <v>44648</v>
      </c>
      <c r="W212" s="380">
        <v>44648</v>
      </c>
      <c r="X212" s="380">
        <v>44650</v>
      </c>
      <c r="Y212" s="380">
        <v>44650</v>
      </c>
      <c r="Z212" s="370" t="s">
        <v>35</v>
      </c>
      <c r="AA212" s="370"/>
      <c r="AB212" s="370"/>
      <c r="AC212" s="370"/>
      <c r="AD212" s="370" t="s">
        <v>29</v>
      </c>
      <c r="AE212" s="370"/>
      <c r="AF212" s="370"/>
      <c r="AG212" s="370"/>
      <c r="AH212" s="370"/>
      <c r="AI212" s="370"/>
      <c r="AJ212" s="370"/>
      <c r="AK212" s="370"/>
      <c r="AL212" s="370">
        <f t="shared" si="12"/>
        <v>3.5275000000000001E-2</v>
      </c>
      <c r="AM212" s="370">
        <f t="shared" si="13"/>
        <v>2022</v>
      </c>
      <c r="AN212" s="370">
        <f t="shared" si="14"/>
        <v>3</v>
      </c>
      <c r="AO212" s="370">
        <f t="shared" si="15"/>
        <v>14</v>
      </c>
    </row>
    <row r="213" spans="1:41" hidden="1">
      <c r="A213" s="370">
        <v>393247290</v>
      </c>
      <c r="B213" s="370"/>
      <c r="C213" s="370" t="s">
        <v>1262</v>
      </c>
      <c r="D213" s="370" t="s">
        <v>970</v>
      </c>
      <c r="E213" s="370"/>
      <c r="F213" s="370" t="s">
        <v>193</v>
      </c>
      <c r="G213" s="370" t="s">
        <v>37</v>
      </c>
      <c r="H213" s="370" t="s">
        <v>194</v>
      </c>
      <c r="I213" s="370"/>
      <c r="J213" s="370"/>
      <c r="K213" s="370"/>
      <c r="L213" s="370" t="s">
        <v>195</v>
      </c>
      <c r="M213" s="370">
        <v>425</v>
      </c>
      <c r="N213" s="370" t="s">
        <v>203</v>
      </c>
      <c r="O213" s="370">
        <v>46109145</v>
      </c>
      <c r="P213" s="370">
        <v>0</v>
      </c>
      <c r="Q213" s="370">
        <v>475</v>
      </c>
      <c r="R213" s="370">
        <v>17</v>
      </c>
      <c r="S213" s="370"/>
      <c r="T213" s="370"/>
      <c r="U213" s="370"/>
      <c r="V213" s="380">
        <v>44648</v>
      </c>
      <c r="W213" s="380">
        <v>44648</v>
      </c>
      <c r="X213" s="380">
        <v>44650</v>
      </c>
      <c r="Y213" s="380">
        <v>44650</v>
      </c>
      <c r="Z213" s="370" t="s">
        <v>35</v>
      </c>
      <c r="AA213" s="370"/>
      <c r="AB213" s="370"/>
      <c r="AC213" s="370"/>
      <c r="AD213" s="370" t="s">
        <v>29</v>
      </c>
      <c r="AE213" s="370"/>
      <c r="AF213" s="370"/>
      <c r="AG213" s="370"/>
      <c r="AH213" s="370"/>
      <c r="AI213" s="370"/>
      <c r="AJ213" s="370"/>
      <c r="AK213" s="370"/>
      <c r="AL213" s="370">
        <f t="shared" si="12"/>
        <v>0.201875</v>
      </c>
      <c r="AM213" s="370">
        <f t="shared" si="13"/>
        <v>2022</v>
      </c>
      <c r="AN213" s="370">
        <f t="shared" si="14"/>
        <v>3</v>
      </c>
      <c r="AO213" s="370">
        <f t="shared" si="15"/>
        <v>14</v>
      </c>
    </row>
    <row r="214" spans="1:41" hidden="1">
      <c r="A214" s="370">
        <v>391906803</v>
      </c>
      <c r="B214" s="370"/>
      <c r="C214" s="370" t="s">
        <v>1262</v>
      </c>
      <c r="D214" s="370" t="s">
        <v>970</v>
      </c>
      <c r="E214" s="370"/>
      <c r="F214" s="370" t="s">
        <v>45</v>
      </c>
      <c r="G214" s="438" t="s">
        <v>41</v>
      </c>
      <c r="H214" s="370" t="s">
        <v>46</v>
      </c>
      <c r="I214" s="370"/>
      <c r="J214" s="370"/>
      <c r="K214" s="370"/>
      <c r="L214" s="370" t="s">
        <v>47</v>
      </c>
      <c r="M214" s="370">
        <v>475</v>
      </c>
      <c r="N214" s="370" t="s">
        <v>48</v>
      </c>
      <c r="O214" s="370">
        <v>49303155</v>
      </c>
      <c r="P214" s="370">
        <v>0</v>
      </c>
      <c r="Q214" s="370">
        <v>638</v>
      </c>
      <c r="R214" s="370">
        <v>22</v>
      </c>
      <c r="S214" s="370"/>
      <c r="T214" s="370"/>
      <c r="U214" s="370"/>
      <c r="V214" s="380">
        <v>44648</v>
      </c>
      <c r="W214" s="380">
        <v>44648</v>
      </c>
      <c r="X214" s="380">
        <v>44650</v>
      </c>
      <c r="Y214" s="380">
        <v>44650</v>
      </c>
      <c r="Z214" s="370" t="s">
        <v>35</v>
      </c>
      <c r="AA214" s="370"/>
      <c r="AB214" s="370"/>
      <c r="AC214" s="370"/>
      <c r="AD214" s="370" t="s">
        <v>29</v>
      </c>
      <c r="AE214" s="370"/>
      <c r="AF214" s="370"/>
      <c r="AG214" s="370"/>
      <c r="AH214" s="370"/>
      <c r="AI214" s="370"/>
      <c r="AJ214" s="370"/>
      <c r="AK214" s="370"/>
      <c r="AL214" s="370">
        <f t="shared" si="12"/>
        <v>0.30304999999999999</v>
      </c>
      <c r="AM214" s="370">
        <f t="shared" si="13"/>
        <v>2022</v>
      </c>
      <c r="AN214" s="370">
        <f t="shared" si="14"/>
        <v>3</v>
      </c>
      <c r="AO214" s="370">
        <f t="shared" si="15"/>
        <v>14</v>
      </c>
    </row>
    <row r="215" spans="1:41" hidden="1">
      <c r="A215" s="370">
        <v>391906941</v>
      </c>
      <c r="B215" s="370"/>
      <c r="C215" s="370" t="s">
        <v>1262</v>
      </c>
      <c r="D215" s="370" t="s">
        <v>970</v>
      </c>
      <c r="E215" s="370"/>
      <c r="F215" s="370" t="s">
        <v>45</v>
      </c>
      <c r="G215" s="438" t="s">
        <v>41</v>
      </c>
      <c r="H215" s="370" t="s">
        <v>46</v>
      </c>
      <c r="I215" s="370"/>
      <c r="J215" s="370"/>
      <c r="K215" s="370"/>
      <c r="L215" s="370" t="s">
        <v>47</v>
      </c>
      <c r="M215" s="370">
        <v>475</v>
      </c>
      <c r="N215" s="370" t="s">
        <v>48</v>
      </c>
      <c r="O215" s="370">
        <v>49303155</v>
      </c>
      <c r="P215" s="370">
        <v>0</v>
      </c>
      <c r="Q215" s="370">
        <v>638</v>
      </c>
      <c r="R215" s="370">
        <v>22</v>
      </c>
      <c r="S215" s="370"/>
      <c r="T215" s="370"/>
      <c r="U215" s="370"/>
      <c r="V215" s="380">
        <v>44648</v>
      </c>
      <c r="W215" s="380">
        <v>44648</v>
      </c>
      <c r="X215" s="380">
        <v>44650</v>
      </c>
      <c r="Y215" s="380">
        <v>44650</v>
      </c>
      <c r="Z215" s="370" t="s">
        <v>35</v>
      </c>
      <c r="AA215" s="370"/>
      <c r="AB215" s="370"/>
      <c r="AC215" s="370"/>
      <c r="AD215" s="370" t="s">
        <v>29</v>
      </c>
      <c r="AE215" s="370"/>
      <c r="AF215" s="370"/>
      <c r="AG215" s="370"/>
      <c r="AH215" s="370"/>
      <c r="AI215" s="370"/>
      <c r="AJ215" s="370"/>
      <c r="AK215" s="370"/>
      <c r="AL215" s="370">
        <f t="shared" si="12"/>
        <v>0.30304999999999999</v>
      </c>
      <c r="AM215" s="370">
        <f t="shared" si="13"/>
        <v>2022</v>
      </c>
      <c r="AN215" s="370">
        <f t="shared" si="14"/>
        <v>3</v>
      </c>
      <c r="AO215" s="370">
        <f t="shared" si="15"/>
        <v>14</v>
      </c>
    </row>
    <row r="216" spans="1:41" hidden="1">
      <c r="A216" s="370">
        <v>392306594</v>
      </c>
      <c r="B216" s="370"/>
      <c r="C216" s="370" t="s">
        <v>1262</v>
      </c>
      <c r="D216" s="370" t="s">
        <v>970</v>
      </c>
      <c r="E216" s="370"/>
      <c r="F216" s="370" t="s">
        <v>53</v>
      </c>
      <c r="G216" s="370" t="s">
        <v>41</v>
      </c>
      <c r="H216" s="370" t="s">
        <v>54</v>
      </c>
      <c r="I216" s="370"/>
      <c r="J216" s="370"/>
      <c r="K216" s="370"/>
      <c r="L216" s="370" t="s">
        <v>55</v>
      </c>
      <c r="M216" s="370">
        <v>480</v>
      </c>
      <c r="N216" s="370" t="s">
        <v>52</v>
      </c>
      <c r="O216" s="370">
        <v>49303156</v>
      </c>
      <c r="P216" s="370">
        <v>0</v>
      </c>
      <c r="Q216" s="370">
        <v>580</v>
      </c>
      <c r="R216" s="370">
        <v>20</v>
      </c>
      <c r="S216" s="370"/>
      <c r="T216" s="370"/>
      <c r="U216" s="370"/>
      <c r="V216" s="380">
        <v>44648</v>
      </c>
      <c r="W216" s="380">
        <v>44648</v>
      </c>
      <c r="X216" s="380">
        <v>44649</v>
      </c>
      <c r="Y216" s="380">
        <v>44649</v>
      </c>
      <c r="Z216" s="370" t="s">
        <v>35</v>
      </c>
      <c r="AA216" s="370"/>
      <c r="AB216" s="370"/>
      <c r="AC216" s="370"/>
      <c r="AD216" s="370" t="s">
        <v>29</v>
      </c>
      <c r="AE216" s="370"/>
      <c r="AF216" s="370"/>
      <c r="AG216" s="370"/>
      <c r="AH216" s="370"/>
      <c r="AI216" s="370"/>
      <c r="AJ216" s="370"/>
      <c r="AK216" s="370"/>
      <c r="AL216" s="370">
        <f t="shared" si="12"/>
        <v>0.27839999999999998</v>
      </c>
      <c r="AM216" s="370">
        <f t="shared" si="13"/>
        <v>2022</v>
      </c>
      <c r="AN216" s="370">
        <f t="shared" si="14"/>
        <v>3</v>
      </c>
      <c r="AO216" s="370">
        <f t="shared" si="15"/>
        <v>14</v>
      </c>
    </row>
    <row r="217" spans="1:41" hidden="1">
      <c r="A217" s="370">
        <v>393069193</v>
      </c>
      <c r="B217" s="370"/>
      <c r="C217" s="370" t="s">
        <v>1262</v>
      </c>
      <c r="D217" s="370" t="s">
        <v>970</v>
      </c>
      <c r="E217" s="370"/>
      <c r="F217" s="370" t="s">
        <v>108</v>
      </c>
      <c r="G217" s="370" t="s">
        <v>41</v>
      </c>
      <c r="H217" s="370" t="s">
        <v>109</v>
      </c>
      <c r="I217" s="370"/>
      <c r="J217" s="370"/>
      <c r="K217" s="370"/>
      <c r="L217" s="370" t="s">
        <v>110</v>
      </c>
      <c r="M217" s="370">
        <v>475</v>
      </c>
      <c r="N217" s="370" t="s">
        <v>111</v>
      </c>
      <c r="O217" s="370">
        <v>49303155</v>
      </c>
      <c r="P217" s="370">
        <v>0</v>
      </c>
      <c r="Q217" s="370">
        <v>638</v>
      </c>
      <c r="R217" s="370">
        <v>22</v>
      </c>
      <c r="S217" s="370"/>
      <c r="T217" s="370"/>
      <c r="U217" s="370"/>
      <c r="V217" s="380">
        <v>44648</v>
      </c>
      <c r="W217" s="380">
        <v>44648</v>
      </c>
      <c r="X217" s="380">
        <v>44650</v>
      </c>
      <c r="Y217" s="380">
        <v>44650</v>
      </c>
      <c r="Z217" s="370" t="s">
        <v>35</v>
      </c>
      <c r="AA217" s="370"/>
      <c r="AB217" s="370"/>
      <c r="AC217" s="370"/>
      <c r="AD217" s="370" t="s">
        <v>29</v>
      </c>
      <c r="AE217" s="370"/>
      <c r="AF217" s="370"/>
      <c r="AG217" s="370"/>
      <c r="AH217" s="370"/>
      <c r="AI217" s="370"/>
      <c r="AJ217" s="370"/>
      <c r="AK217" s="370"/>
      <c r="AL217" s="370">
        <f t="shared" si="12"/>
        <v>0.30304999999999999</v>
      </c>
      <c r="AM217" s="370">
        <f t="shared" si="13"/>
        <v>2022</v>
      </c>
      <c r="AN217" s="370">
        <f t="shared" si="14"/>
        <v>3</v>
      </c>
      <c r="AO217" s="370">
        <f t="shared" si="15"/>
        <v>14</v>
      </c>
    </row>
    <row r="218" spans="1:41" hidden="1">
      <c r="A218" s="370">
        <v>393069650</v>
      </c>
      <c r="B218" s="370"/>
      <c r="C218" s="370" t="s">
        <v>1262</v>
      </c>
      <c r="D218" s="370" t="s">
        <v>970</v>
      </c>
      <c r="E218" s="370"/>
      <c r="F218" s="370" t="s">
        <v>108</v>
      </c>
      <c r="G218" s="370" t="s">
        <v>41</v>
      </c>
      <c r="H218" s="370" t="s">
        <v>109</v>
      </c>
      <c r="I218" s="370"/>
      <c r="J218" s="370"/>
      <c r="K218" s="370"/>
      <c r="L218" s="370" t="s">
        <v>110</v>
      </c>
      <c r="M218" s="370">
        <v>475</v>
      </c>
      <c r="N218" s="370" t="s">
        <v>111</v>
      </c>
      <c r="O218" s="370">
        <v>49303155</v>
      </c>
      <c r="P218" s="370">
        <v>0</v>
      </c>
      <c r="Q218" s="370">
        <v>638</v>
      </c>
      <c r="R218" s="370">
        <v>22</v>
      </c>
      <c r="S218" s="370"/>
      <c r="T218" s="370"/>
      <c r="U218" s="370"/>
      <c r="V218" s="380">
        <v>44648</v>
      </c>
      <c r="W218" s="380">
        <v>44648</v>
      </c>
      <c r="X218" s="380">
        <v>44651</v>
      </c>
      <c r="Y218" s="380">
        <v>44651</v>
      </c>
      <c r="Z218" s="370" t="s">
        <v>35</v>
      </c>
      <c r="AA218" s="370"/>
      <c r="AB218" s="370"/>
      <c r="AC218" s="370"/>
      <c r="AD218" s="370" t="s">
        <v>29</v>
      </c>
      <c r="AE218" s="370"/>
      <c r="AF218" s="370"/>
      <c r="AG218" s="370"/>
      <c r="AH218" s="370"/>
      <c r="AI218" s="370"/>
      <c r="AJ218" s="370"/>
      <c r="AK218" s="370"/>
      <c r="AL218" s="370">
        <f t="shared" si="12"/>
        <v>0.30304999999999999</v>
      </c>
      <c r="AM218" s="370">
        <f t="shared" si="13"/>
        <v>2022</v>
      </c>
      <c r="AN218" s="370">
        <f t="shared" si="14"/>
        <v>3</v>
      </c>
      <c r="AO218" s="370">
        <f t="shared" si="15"/>
        <v>14</v>
      </c>
    </row>
    <row r="219" spans="1:41" hidden="1">
      <c r="A219" s="370">
        <v>1540093786</v>
      </c>
      <c r="B219" s="370"/>
      <c r="C219" s="370" t="s">
        <v>1262</v>
      </c>
      <c r="D219" s="370" t="s">
        <v>970</v>
      </c>
      <c r="E219" s="370"/>
      <c r="F219" s="370" t="s">
        <v>73</v>
      </c>
      <c r="G219" s="370" t="s">
        <v>41</v>
      </c>
      <c r="H219" s="370" t="s">
        <v>205</v>
      </c>
      <c r="I219" s="370"/>
      <c r="J219" s="370"/>
      <c r="K219" s="370"/>
      <c r="L219" s="370" t="s">
        <v>206</v>
      </c>
      <c r="M219" s="370">
        <v>400</v>
      </c>
      <c r="N219" s="370" t="s">
        <v>76</v>
      </c>
      <c r="O219" s="370">
        <v>49403540</v>
      </c>
      <c r="P219" s="370">
        <v>0</v>
      </c>
      <c r="Q219" s="370">
        <v>384</v>
      </c>
      <c r="R219" s="370">
        <v>12</v>
      </c>
      <c r="S219" s="370"/>
      <c r="T219" s="370"/>
      <c r="U219" s="370"/>
      <c r="V219" s="380">
        <v>44648</v>
      </c>
      <c r="W219" s="380">
        <v>44648</v>
      </c>
      <c r="X219" s="380">
        <v>44652</v>
      </c>
      <c r="Y219" s="380">
        <v>44652</v>
      </c>
      <c r="Z219" s="370" t="s">
        <v>35</v>
      </c>
      <c r="AA219" s="370"/>
      <c r="AB219" s="370"/>
      <c r="AC219" s="370"/>
      <c r="AD219" s="370" t="s">
        <v>29</v>
      </c>
      <c r="AE219" s="370"/>
      <c r="AF219" s="370"/>
      <c r="AG219" s="370"/>
      <c r="AH219" s="370"/>
      <c r="AI219" s="370"/>
      <c r="AJ219" s="370"/>
      <c r="AK219" s="370"/>
      <c r="AL219" s="370">
        <f t="shared" si="12"/>
        <v>0.15359999999999999</v>
      </c>
      <c r="AM219" s="370">
        <f t="shared" si="13"/>
        <v>2022</v>
      </c>
      <c r="AN219" s="370">
        <f t="shared" si="14"/>
        <v>3</v>
      </c>
      <c r="AO219" s="370">
        <f t="shared" si="15"/>
        <v>14</v>
      </c>
    </row>
    <row r="220" spans="1:41" hidden="1">
      <c r="A220" s="370">
        <v>1540094430</v>
      </c>
      <c r="B220" s="370"/>
      <c r="C220" s="370" t="s">
        <v>1262</v>
      </c>
      <c r="D220" s="370" t="s">
        <v>970</v>
      </c>
      <c r="E220" s="370"/>
      <c r="F220" s="370" t="s">
        <v>73</v>
      </c>
      <c r="G220" s="370" t="s">
        <v>41</v>
      </c>
      <c r="H220" s="370" t="s">
        <v>207</v>
      </c>
      <c r="I220" s="370"/>
      <c r="J220" s="370"/>
      <c r="K220" s="370"/>
      <c r="L220" s="370" t="s">
        <v>206</v>
      </c>
      <c r="M220" s="370">
        <v>400</v>
      </c>
      <c r="N220" s="370" t="s">
        <v>76</v>
      </c>
      <c r="O220" s="370">
        <v>49403540</v>
      </c>
      <c r="P220" s="370">
        <v>0</v>
      </c>
      <c r="Q220" s="370">
        <v>384</v>
      </c>
      <c r="R220" s="370">
        <v>12</v>
      </c>
      <c r="S220" s="370"/>
      <c r="T220" s="370"/>
      <c r="U220" s="370"/>
      <c r="V220" s="380">
        <v>44648</v>
      </c>
      <c r="W220" s="380">
        <v>44650</v>
      </c>
      <c r="X220" s="380">
        <v>44655</v>
      </c>
      <c r="Y220" s="380">
        <v>44655</v>
      </c>
      <c r="Z220" s="370" t="s">
        <v>35</v>
      </c>
      <c r="AA220" s="370"/>
      <c r="AB220" s="370"/>
      <c r="AC220" s="370"/>
      <c r="AD220" s="370" t="s">
        <v>29</v>
      </c>
      <c r="AE220" s="370"/>
      <c r="AF220" s="370"/>
      <c r="AG220" s="370"/>
      <c r="AH220" s="370"/>
      <c r="AI220" s="370"/>
      <c r="AJ220" s="370"/>
      <c r="AK220" s="370"/>
      <c r="AL220" s="370">
        <f t="shared" si="12"/>
        <v>0.15359999999999999</v>
      </c>
      <c r="AM220" s="370">
        <f t="shared" si="13"/>
        <v>2022</v>
      </c>
      <c r="AN220" s="370">
        <f t="shared" si="14"/>
        <v>3</v>
      </c>
      <c r="AO220" s="370">
        <f t="shared" si="15"/>
        <v>14</v>
      </c>
    </row>
    <row r="221" spans="1:41" hidden="1">
      <c r="A221" s="370">
        <v>392756171</v>
      </c>
      <c r="B221" s="370"/>
      <c r="C221" s="370" t="s">
        <v>1262</v>
      </c>
      <c r="D221" s="370" t="s">
        <v>970</v>
      </c>
      <c r="E221" s="370"/>
      <c r="F221" s="370" t="s">
        <v>103</v>
      </c>
      <c r="G221" s="370" t="s">
        <v>37</v>
      </c>
      <c r="H221" s="370" t="s">
        <v>104</v>
      </c>
      <c r="I221" s="370"/>
      <c r="J221" s="370"/>
      <c r="K221" s="370"/>
      <c r="L221" s="370" t="s">
        <v>177</v>
      </c>
      <c r="M221" s="370">
        <v>400</v>
      </c>
      <c r="N221" s="370" t="s">
        <v>80</v>
      </c>
      <c r="O221" s="370">
        <v>49403540</v>
      </c>
      <c r="P221" s="370">
        <v>0</v>
      </c>
      <c r="Q221" s="370">
        <v>768</v>
      </c>
      <c r="R221" s="370">
        <v>24</v>
      </c>
      <c r="S221" s="370"/>
      <c r="T221" s="370"/>
      <c r="U221" s="370"/>
      <c r="V221" s="380">
        <v>44648</v>
      </c>
      <c r="W221" s="380">
        <v>44648</v>
      </c>
      <c r="X221" s="380">
        <v>44652</v>
      </c>
      <c r="Y221" s="380">
        <v>44652</v>
      </c>
      <c r="Z221" s="370" t="s">
        <v>35</v>
      </c>
      <c r="AA221" s="370"/>
      <c r="AB221" s="370"/>
      <c r="AC221" s="370"/>
      <c r="AD221" s="370" t="s">
        <v>29</v>
      </c>
      <c r="AE221" s="370"/>
      <c r="AF221" s="370"/>
      <c r="AG221" s="370"/>
      <c r="AH221" s="370"/>
      <c r="AI221" s="370"/>
      <c r="AJ221" s="370"/>
      <c r="AK221" s="370"/>
      <c r="AL221" s="370">
        <f t="shared" si="12"/>
        <v>0.30719999999999997</v>
      </c>
      <c r="AM221" s="370">
        <f t="shared" si="13"/>
        <v>2022</v>
      </c>
      <c r="AN221" s="370">
        <f t="shared" si="14"/>
        <v>3</v>
      </c>
      <c r="AO221" s="370">
        <f t="shared" si="15"/>
        <v>14</v>
      </c>
    </row>
    <row r="222" spans="1:41" hidden="1">
      <c r="A222" s="370">
        <v>391907963</v>
      </c>
      <c r="B222" s="370"/>
      <c r="C222" s="370" t="s">
        <v>1262</v>
      </c>
      <c r="D222" s="370" t="s">
        <v>970</v>
      </c>
      <c r="E222" s="370"/>
      <c r="F222" s="370" t="s">
        <v>45</v>
      </c>
      <c r="G222" s="438" t="s">
        <v>41</v>
      </c>
      <c r="H222" s="370" t="s">
        <v>46</v>
      </c>
      <c r="I222" s="370"/>
      <c r="J222" s="370"/>
      <c r="K222" s="370"/>
      <c r="L222" s="370" t="s">
        <v>47</v>
      </c>
      <c r="M222" s="370">
        <v>475</v>
      </c>
      <c r="N222" s="370" t="s">
        <v>48</v>
      </c>
      <c r="O222" s="370">
        <v>49303555</v>
      </c>
      <c r="P222" s="370">
        <v>0</v>
      </c>
      <c r="Q222" s="370">
        <v>638</v>
      </c>
      <c r="R222" s="370">
        <v>22</v>
      </c>
      <c r="S222" s="370"/>
      <c r="T222" s="370"/>
      <c r="U222" s="370"/>
      <c r="V222" s="380">
        <v>44649</v>
      </c>
      <c r="W222" s="380">
        <v>44649</v>
      </c>
      <c r="X222" s="380">
        <v>44651</v>
      </c>
      <c r="Y222" s="380">
        <v>44651</v>
      </c>
      <c r="Z222" s="370" t="s">
        <v>35</v>
      </c>
      <c r="AA222" s="370"/>
      <c r="AB222" s="370"/>
      <c r="AC222" s="370"/>
      <c r="AD222" s="370" t="s">
        <v>29</v>
      </c>
      <c r="AE222" s="370"/>
      <c r="AF222" s="370"/>
      <c r="AG222" s="370"/>
      <c r="AH222" s="370"/>
      <c r="AI222" s="370"/>
      <c r="AJ222" s="370"/>
      <c r="AK222" s="370"/>
      <c r="AL222" s="370">
        <f t="shared" si="12"/>
        <v>0.30304999999999999</v>
      </c>
      <c r="AM222" s="370">
        <f t="shared" si="13"/>
        <v>2022</v>
      </c>
      <c r="AN222" s="370">
        <f t="shared" si="14"/>
        <v>3</v>
      </c>
      <c r="AO222" s="370">
        <f t="shared" si="15"/>
        <v>14</v>
      </c>
    </row>
    <row r="223" spans="1:41" hidden="1">
      <c r="A223" s="370">
        <v>393077339</v>
      </c>
      <c r="B223" s="370"/>
      <c r="C223" s="370" t="s">
        <v>1262</v>
      </c>
      <c r="D223" s="370" t="s">
        <v>970</v>
      </c>
      <c r="E223" s="370"/>
      <c r="F223" s="370" t="s">
        <v>94</v>
      </c>
      <c r="G223" s="370" t="s">
        <v>37</v>
      </c>
      <c r="H223" s="370" t="s">
        <v>208</v>
      </c>
      <c r="I223" s="370"/>
      <c r="J223" s="370"/>
      <c r="K223" s="370"/>
      <c r="L223" s="370" t="s">
        <v>209</v>
      </c>
      <c r="M223" s="370">
        <v>360</v>
      </c>
      <c r="N223" s="370" t="s">
        <v>200</v>
      </c>
      <c r="O223" s="370">
        <v>49204132</v>
      </c>
      <c r="P223" s="370">
        <v>0</v>
      </c>
      <c r="Q223" s="370">
        <v>728</v>
      </c>
      <c r="R223" s="370">
        <v>28</v>
      </c>
      <c r="S223" s="370"/>
      <c r="T223" s="370"/>
      <c r="U223" s="370"/>
      <c r="V223" s="380">
        <v>44649</v>
      </c>
      <c r="W223" s="380">
        <v>44649</v>
      </c>
      <c r="X223" s="380">
        <v>44650</v>
      </c>
      <c r="Y223" s="380">
        <v>44650</v>
      </c>
      <c r="Z223" s="370" t="s">
        <v>35</v>
      </c>
      <c r="AA223" s="370"/>
      <c r="AB223" s="370"/>
      <c r="AC223" s="370"/>
      <c r="AD223" s="370" t="s">
        <v>29</v>
      </c>
      <c r="AE223" s="370"/>
      <c r="AF223" s="370"/>
      <c r="AG223" s="370"/>
      <c r="AH223" s="370"/>
      <c r="AI223" s="370"/>
      <c r="AJ223" s="370"/>
      <c r="AK223" s="370"/>
      <c r="AL223" s="370">
        <f t="shared" si="12"/>
        <v>0.26207999999999998</v>
      </c>
      <c r="AM223" s="370">
        <f t="shared" si="13"/>
        <v>2022</v>
      </c>
      <c r="AN223" s="370">
        <f t="shared" si="14"/>
        <v>3</v>
      </c>
      <c r="AO223" s="370">
        <f t="shared" si="15"/>
        <v>14</v>
      </c>
    </row>
    <row r="224" spans="1:41" hidden="1">
      <c r="A224" s="370">
        <v>392306593</v>
      </c>
      <c r="B224" s="370"/>
      <c r="C224" s="370" t="s">
        <v>1262</v>
      </c>
      <c r="D224" s="370" t="s">
        <v>970</v>
      </c>
      <c r="E224" s="370"/>
      <c r="F224" s="370" t="s">
        <v>53</v>
      </c>
      <c r="G224" s="370" t="s">
        <v>41</v>
      </c>
      <c r="H224" s="370" t="s">
        <v>54</v>
      </c>
      <c r="I224" s="370"/>
      <c r="J224" s="370"/>
      <c r="K224" s="370"/>
      <c r="L224" s="370" t="s">
        <v>55</v>
      </c>
      <c r="M224" s="370">
        <v>480</v>
      </c>
      <c r="N224" s="370" t="s">
        <v>52</v>
      </c>
      <c r="O224" s="370">
        <v>49303156</v>
      </c>
      <c r="P224" s="370">
        <v>0</v>
      </c>
      <c r="Q224" s="370">
        <v>580</v>
      </c>
      <c r="R224" s="370">
        <v>20</v>
      </c>
      <c r="S224" s="370"/>
      <c r="T224" s="370"/>
      <c r="U224" s="370"/>
      <c r="V224" s="380">
        <v>44649</v>
      </c>
      <c r="W224" s="380">
        <v>44649</v>
      </c>
      <c r="X224" s="380">
        <v>44650</v>
      </c>
      <c r="Y224" s="380">
        <v>44650</v>
      </c>
      <c r="Z224" s="370" t="s">
        <v>35</v>
      </c>
      <c r="AA224" s="370"/>
      <c r="AB224" s="370"/>
      <c r="AC224" s="370"/>
      <c r="AD224" s="370" t="s">
        <v>29</v>
      </c>
      <c r="AE224" s="370"/>
      <c r="AF224" s="370"/>
      <c r="AG224" s="370"/>
      <c r="AH224" s="370"/>
      <c r="AI224" s="370"/>
      <c r="AJ224" s="370"/>
      <c r="AK224" s="370"/>
      <c r="AL224" s="370">
        <f t="shared" si="12"/>
        <v>0.27839999999999998</v>
      </c>
      <c r="AM224" s="370">
        <f t="shared" si="13"/>
        <v>2022</v>
      </c>
      <c r="AN224" s="370">
        <f t="shared" si="14"/>
        <v>3</v>
      </c>
      <c r="AO224" s="370">
        <f t="shared" si="15"/>
        <v>14</v>
      </c>
    </row>
    <row r="225" spans="1:41" hidden="1">
      <c r="A225" s="370">
        <v>392306633</v>
      </c>
      <c r="B225" s="370"/>
      <c r="C225" s="370" t="s">
        <v>1262</v>
      </c>
      <c r="D225" s="370" t="s">
        <v>970</v>
      </c>
      <c r="E225" s="370"/>
      <c r="F225" s="370" t="s">
        <v>53</v>
      </c>
      <c r="G225" s="370" t="s">
        <v>41</v>
      </c>
      <c r="H225" s="370" t="s">
        <v>54</v>
      </c>
      <c r="I225" s="370"/>
      <c r="J225" s="370"/>
      <c r="K225" s="370"/>
      <c r="L225" s="370" t="s">
        <v>55</v>
      </c>
      <c r="M225" s="370">
        <v>480</v>
      </c>
      <c r="N225" s="370" t="s">
        <v>52</v>
      </c>
      <c r="O225" s="370">
        <v>49303156</v>
      </c>
      <c r="P225" s="370">
        <v>0</v>
      </c>
      <c r="Q225" s="370">
        <v>580</v>
      </c>
      <c r="R225" s="370">
        <v>20</v>
      </c>
      <c r="S225" s="370"/>
      <c r="T225" s="370"/>
      <c r="U225" s="370"/>
      <c r="V225" s="380">
        <v>44649</v>
      </c>
      <c r="W225" s="380">
        <v>44649</v>
      </c>
      <c r="X225" s="380">
        <v>44650</v>
      </c>
      <c r="Y225" s="380">
        <v>44650</v>
      </c>
      <c r="Z225" s="370" t="s">
        <v>35</v>
      </c>
      <c r="AA225" s="370"/>
      <c r="AB225" s="370"/>
      <c r="AC225" s="370"/>
      <c r="AD225" s="370" t="s">
        <v>29</v>
      </c>
      <c r="AE225" s="370"/>
      <c r="AF225" s="370"/>
      <c r="AG225" s="370"/>
      <c r="AH225" s="370"/>
      <c r="AI225" s="370"/>
      <c r="AJ225" s="370"/>
      <c r="AK225" s="370"/>
      <c r="AL225" s="370">
        <f t="shared" si="12"/>
        <v>0.27839999999999998</v>
      </c>
      <c r="AM225" s="370">
        <f t="shared" si="13"/>
        <v>2022</v>
      </c>
      <c r="AN225" s="370">
        <f t="shared" si="14"/>
        <v>3</v>
      </c>
      <c r="AO225" s="370">
        <f t="shared" si="15"/>
        <v>14</v>
      </c>
    </row>
    <row r="226" spans="1:41" hidden="1">
      <c r="A226" s="370">
        <v>393238918</v>
      </c>
      <c r="B226" s="370"/>
      <c r="C226" s="370" t="s">
        <v>1262</v>
      </c>
      <c r="D226" s="370" t="s">
        <v>970</v>
      </c>
      <c r="E226" s="370"/>
      <c r="F226" s="370" t="s">
        <v>81</v>
      </c>
      <c r="G226" s="370" t="s">
        <v>41</v>
      </c>
      <c r="H226" s="370" t="s">
        <v>210</v>
      </c>
      <c r="I226" s="370"/>
      <c r="J226" s="370"/>
      <c r="K226" s="370"/>
      <c r="L226" s="370" t="s">
        <v>211</v>
      </c>
      <c r="M226" s="370">
        <v>360</v>
      </c>
      <c r="N226" s="370" t="s">
        <v>60</v>
      </c>
      <c r="O226" s="370">
        <v>49201132</v>
      </c>
      <c r="P226" s="370">
        <v>0</v>
      </c>
      <c r="Q226" s="370">
        <v>896</v>
      </c>
      <c r="R226" s="370">
        <v>28</v>
      </c>
      <c r="S226" s="370"/>
      <c r="T226" s="370"/>
      <c r="U226" s="370"/>
      <c r="V226" s="380">
        <v>44649</v>
      </c>
      <c r="W226" s="380">
        <v>44649</v>
      </c>
      <c r="X226" s="380">
        <v>44650</v>
      </c>
      <c r="Y226" s="380">
        <v>44650</v>
      </c>
      <c r="Z226" s="370" t="s">
        <v>35</v>
      </c>
      <c r="AA226" s="370"/>
      <c r="AB226" s="370"/>
      <c r="AC226" s="370"/>
      <c r="AD226" s="370" t="s">
        <v>29</v>
      </c>
      <c r="AE226" s="370"/>
      <c r="AF226" s="370"/>
      <c r="AG226" s="370"/>
      <c r="AH226" s="370"/>
      <c r="AI226" s="370"/>
      <c r="AJ226" s="370"/>
      <c r="AK226" s="370"/>
      <c r="AL226" s="370">
        <f t="shared" si="12"/>
        <v>0.32256000000000001</v>
      </c>
      <c r="AM226" s="370">
        <f t="shared" si="13"/>
        <v>2022</v>
      </c>
      <c r="AN226" s="370">
        <f t="shared" si="14"/>
        <v>3</v>
      </c>
      <c r="AO226" s="370">
        <f t="shared" si="15"/>
        <v>14</v>
      </c>
    </row>
    <row r="227" spans="1:41" hidden="1">
      <c r="A227" s="370">
        <v>393460462</v>
      </c>
      <c r="B227" s="370"/>
      <c r="C227" s="370" t="s">
        <v>1262</v>
      </c>
      <c r="D227" s="370" t="s">
        <v>970</v>
      </c>
      <c r="E227" s="370"/>
      <c r="F227" s="370" t="s">
        <v>184</v>
      </c>
      <c r="G227" s="370" t="s">
        <v>37</v>
      </c>
      <c r="H227" s="370" t="s">
        <v>212</v>
      </c>
      <c r="I227" s="370"/>
      <c r="J227" s="370"/>
      <c r="K227" s="370"/>
      <c r="L227" s="370" t="s">
        <v>213</v>
      </c>
      <c r="M227" s="370">
        <v>400</v>
      </c>
      <c r="N227" s="370" t="s">
        <v>80</v>
      </c>
      <c r="O227" s="370">
        <v>49405140</v>
      </c>
      <c r="P227" s="370">
        <v>0</v>
      </c>
      <c r="Q227" s="370">
        <v>832</v>
      </c>
      <c r="R227" s="370">
        <v>26</v>
      </c>
      <c r="S227" s="370"/>
      <c r="T227" s="370"/>
      <c r="U227" s="370"/>
      <c r="V227" s="380">
        <v>44649</v>
      </c>
      <c r="W227" s="380">
        <v>44649</v>
      </c>
      <c r="X227" s="380">
        <v>44650</v>
      </c>
      <c r="Y227" s="380">
        <v>44650</v>
      </c>
      <c r="Z227" s="370" t="s">
        <v>35</v>
      </c>
      <c r="AA227" s="370"/>
      <c r="AB227" s="370"/>
      <c r="AC227" s="370"/>
      <c r="AD227" s="370" t="s">
        <v>29</v>
      </c>
      <c r="AE227" s="370"/>
      <c r="AF227" s="370"/>
      <c r="AG227" s="370"/>
      <c r="AH227" s="370"/>
      <c r="AI227" s="370"/>
      <c r="AJ227" s="370"/>
      <c r="AK227" s="370"/>
      <c r="AL227" s="370">
        <f t="shared" si="12"/>
        <v>0.33279999999999998</v>
      </c>
      <c r="AM227" s="370">
        <f t="shared" si="13"/>
        <v>2022</v>
      </c>
      <c r="AN227" s="370">
        <f t="shared" si="14"/>
        <v>3</v>
      </c>
      <c r="AO227" s="370">
        <f t="shared" si="15"/>
        <v>14</v>
      </c>
    </row>
    <row r="228" spans="1:41" hidden="1">
      <c r="A228" s="370">
        <v>393232307</v>
      </c>
      <c r="B228" s="370"/>
      <c r="C228" s="370" t="s">
        <v>1262</v>
      </c>
      <c r="D228" s="370" t="s">
        <v>970</v>
      </c>
      <c r="E228" s="370"/>
      <c r="F228" s="370" t="s">
        <v>214</v>
      </c>
      <c r="G228" s="370" t="s">
        <v>37</v>
      </c>
      <c r="H228" s="370" t="s">
        <v>215</v>
      </c>
      <c r="I228" s="370"/>
      <c r="J228" s="370"/>
      <c r="K228" s="370"/>
      <c r="L228" s="370" t="s">
        <v>216</v>
      </c>
      <c r="M228" s="370">
        <v>360</v>
      </c>
      <c r="N228" s="370" t="s">
        <v>164</v>
      </c>
      <c r="O228" s="370">
        <v>49204132</v>
      </c>
      <c r="P228" s="370">
        <v>0</v>
      </c>
      <c r="Q228" s="370">
        <v>728</v>
      </c>
      <c r="R228" s="370">
        <v>28</v>
      </c>
      <c r="S228" s="370"/>
      <c r="T228" s="370"/>
      <c r="U228" s="370"/>
      <c r="V228" s="380">
        <v>44649</v>
      </c>
      <c r="W228" s="380">
        <v>44649</v>
      </c>
      <c r="X228" s="380">
        <v>44650</v>
      </c>
      <c r="Y228" s="380">
        <v>44650</v>
      </c>
      <c r="Z228" s="370" t="s">
        <v>35</v>
      </c>
      <c r="AA228" s="370"/>
      <c r="AB228" s="370"/>
      <c r="AC228" s="370"/>
      <c r="AD228" s="370" t="s">
        <v>29</v>
      </c>
      <c r="AE228" s="370"/>
      <c r="AF228" s="370"/>
      <c r="AG228" s="370"/>
      <c r="AH228" s="370"/>
      <c r="AI228" s="370"/>
      <c r="AJ228" s="370"/>
      <c r="AK228" s="370"/>
      <c r="AL228" s="370">
        <f t="shared" si="12"/>
        <v>0.26207999999999998</v>
      </c>
      <c r="AM228" s="370">
        <f t="shared" si="13"/>
        <v>2022</v>
      </c>
      <c r="AN228" s="370">
        <f t="shared" si="14"/>
        <v>3</v>
      </c>
      <c r="AO228" s="370">
        <f t="shared" si="15"/>
        <v>14</v>
      </c>
    </row>
    <row r="229" spans="1:41" hidden="1">
      <c r="A229" s="370">
        <v>393268022</v>
      </c>
      <c r="B229" s="370"/>
      <c r="C229" s="370" t="s">
        <v>1262</v>
      </c>
      <c r="D229" s="370" t="s">
        <v>970</v>
      </c>
      <c r="E229" s="370"/>
      <c r="F229" s="370" t="s">
        <v>184</v>
      </c>
      <c r="G229" s="370" t="s">
        <v>37</v>
      </c>
      <c r="H229" s="370" t="s">
        <v>185</v>
      </c>
      <c r="I229" s="370"/>
      <c r="J229" s="370"/>
      <c r="K229" s="370"/>
      <c r="L229" s="370" t="s">
        <v>186</v>
      </c>
      <c r="M229" s="370">
        <v>360</v>
      </c>
      <c r="N229" s="370" t="s">
        <v>60</v>
      </c>
      <c r="O229" s="370">
        <v>49201132</v>
      </c>
      <c r="P229" s="370">
        <v>0</v>
      </c>
      <c r="Q229" s="370">
        <v>832</v>
      </c>
      <c r="R229" s="370">
        <v>26</v>
      </c>
      <c r="S229" s="370"/>
      <c r="T229" s="370"/>
      <c r="U229" s="370"/>
      <c r="V229" s="380">
        <v>44649</v>
      </c>
      <c r="W229" s="380">
        <v>44649</v>
      </c>
      <c r="X229" s="380">
        <v>44650</v>
      </c>
      <c r="Y229" s="380">
        <v>44650</v>
      </c>
      <c r="Z229" s="370" t="s">
        <v>35</v>
      </c>
      <c r="AA229" s="370"/>
      <c r="AB229" s="370"/>
      <c r="AC229" s="370"/>
      <c r="AD229" s="370" t="s">
        <v>29</v>
      </c>
      <c r="AE229" s="370"/>
      <c r="AF229" s="370"/>
      <c r="AG229" s="370"/>
      <c r="AH229" s="370"/>
      <c r="AI229" s="370"/>
      <c r="AJ229" s="370"/>
      <c r="AK229" s="370"/>
      <c r="AL229" s="370">
        <f t="shared" si="12"/>
        <v>0.29952000000000001</v>
      </c>
      <c r="AM229" s="370">
        <f t="shared" si="13"/>
        <v>2022</v>
      </c>
      <c r="AN229" s="370">
        <f t="shared" si="14"/>
        <v>3</v>
      </c>
      <c r="AO229" s="370">
        <f t="shared" si="15"/>
        <v>14</v>
      </c>
    </row>
    <row r="230" spans="1:41" hidden="1">
      <c r="A230" s="370">
        <v>393268470</v>
      </c>
      <c r="B230" s="370"/>
      <c r="C230" s="370" t="s">
        <v>1262</v>
      </c>
      <c r="D230" s="370" t="s">
        <v>970</v>
      </c>
      <c r="E230" s="370"/>
      <c r="F230" s="370" t="s">
        <v>184</v>
      </c>
      <c r="G230" s="370" t="s">
        <v>37</v>
      </c>
      <c r="H230" s="370" t="s">
        <v>187</v>
      </c>
      <c r="I230" s="370"/>
      <c r="J230" s="370"/>
      <c r="K230" s="370"/>
      <c r="L230" s="370" t="s">
        <v>186</v>
      </c>
      <c r="M230" s="370">
        <v>360</v>
      </c>
      <c r="N230" s="370" t="s">
        <v>60</v>
      </c>
      <c r="O230" s="370">
        <v>49201132</v>
      </c>
      <c r="P230" s="370">
        <v>0</v>
      </c>
      <c r="Q230" s="370">
        <v>832</v>
      </c>
      <c r="R230" s="370">
        <v>26</v>
      </c>
      <c r="S230" s="370"/>
      <c r="T230" s="370"/>
      <c r="U230" s="370"/>
      <c r="V230" s="380">
        <v>44649</v>
      </c>
      <c r="W230" s="380">
        <v>44649</v>
      </c>
      <c r="X230" s="380">
        <v>44650</v>
      </c>
      <c r="Y230" s="380">
        <v>44650</v>
      </c>
      <c r="Z230" s="370" t="s">
        <v>35</v>
      </c>
      <c r="AA230" s="370"/>
      <c r="AB230" s="370"/>
      <c r="AC230" s="370"/>
      <c r="AD230" s="370" t="s">
        <v>29</v>
      </c>
      <c r="AE230" s="370"/>
      <c r="AF230" s="370"/>
      <c r="AG230" s="370"/>
      <c r="AH230" s="370"/>
      <c r="AI230" s="370"/>
      <c r="AJ230" s="370"/>
      <c r="AK230" s="370"/>
      <c r="AL230" s="370">
        <f t="shared" si="12"/>
        <v>0.29952000000000001</v>
      </c>
      <c r="AM230" s="370">
        <f t="shared" si="13"/>
        <v>2022</v>
      </c>
      <c r="AN230" s="370">
        <f t="shared" si="14"/>
        <v>3</v>
      </c>
      <c r="AO230" s="370">
        <f t="shared" si="15"/>
        <v>14</v>
      </c>
    </row>
    <row r="231" spans="1:41" hidden="1">
      <c r="A231" s="370">
        <v>392306670</v>
      </c>
      <c r="B231" s="370"/>
      <c r="C231" s="370" t="s">
        <v>1262</v>
      </c>
      <c r="D231" s="370" t="s">
        <v>970</v>
      </c>
      <c r="E231" s="370"/>
      <c r="F231" s="370" t="s">
        <v>53</v>
      </c>
      <c r="G231" s="370" t="s">
        <v>41</v>
      </c>
      <c r="H231" s="370" t="s">
        <v>54</v>
      </c>
      <c r="I231" s="370"/>
      <c r="J231" s="370"/>
      <c r="K231" s="370"/>
      <c r="L231" s="370" t="s">
        <v>55</v>
      </c>
      <c r="M231" s="370">
        <v>480</v>
      </c>
      <c r="N231" s="370" t="s">
        <v>52</v>
      </c>
      <c r="O231" s="370">
        <v>49303156</v>
      </c>
      <c r="P231" s="370">
        <v>0</v>
      </c>
      <c r="Q231" s="370">
        <v>580</v>
      </c>
      <c r="R231" s="370">
        <v>20</v>
      </c>
      <c r="S231" s="370"/>
      <c r="T231" s="370"/>
      <c r="U231" s="370"/>
      <c r="V231" s="380">
        <v>44649</v>
      </c>
      <c r="W231" s="380">
        <v>44649</v>
      </c>
      <c r="X231" s="380">
        <v>44650</v>
      </c>
      <c r="Y231" s="380">
        <v>44650</v>
      </c>
      <c r="Z231" s="370" t="s">
        <v>35</v>
      </c>
      <c r="AA231" s="370"/>
      <c r="AB231" s="370"/>
      <c r="AC231" s="370"/>
      <c r="AD231" s="370" t="s">
        <v>29</v>
      </c>
      <c r="AE231" s="370"/>
      <c r="AF231" s="370"/>
      <c r="AG231" s="370"/>
      <c r="AH231" s="370"/>
      <c r="AI231" s="370"/>
      <c r="AJ231" s="370"/>
      <c r="AK231" s="370"/>
      <c r="AL231" s="370">
        <f t="shared" si="12"/>
        <v>0.27839999999999998</v>
      </c>
      <c r="AM231" s="370">
        <f t="shared" si="13"/>
        <v>2022</v>
      </c>
      <c r="AN231" s="370">
        <f t="shared" si="14"/>
        <v>3</v>
      </c>
      <c r="AO231" s="370">
        <f t="shared" si="15"/>
        <v>14</v>
      </c>
    </row>
    <row r="232" spans="1:41" hidden="1">
      <c r="A232" s="370">
        <v>393460320</v>
      </c>
      <c r="B232" s="370"/>
      <c r="C232" s="370" t="s">
        <v>1262</v>
      </c>
      <c r="D232" s="370" t="s">
        <v>970</v>
      </c>
      <c r="E232" s="370"/>
      <c r="F232" s="370" t="s">
        <v>184</v>
      </c>
      <c r="G232" s="370" t="s">
        <v>37</v>
      </c>
      <c r="H232" s="370" t="s">
        <v>212</v>
      </c>
      <c r="I232" s="370"/>
      <c r="J232" s="370"/>
      <c r="K232" s="370"/>
      <c r="L232" s="370" t="s">
        <v>213</v>
      </c>
      <c r="M232" s="370">
        <v>400</v>
      </c>
      <c r="N232" s="370" t="s">
        <v>80</v>
      </c>
      <c r="O232" s="370">
        <v>49405140</v>
      </c>
      <c r="P232" s="370">
        <v>0</v>
      </c>
      <c r="Q232" s="370">
        <v>832</v>
      </c>
      <c r="R232" s="370">
        <v>26</v>
      </c>
      <c r="S232" s="370"/>
      <c r="T232" s="370"/>
      <c r="U232" s="370"/>
      <c r="V232" s="380">
        <v>44649</v>
      </c>
      <c r="W232" s="380">
        <v>44649</v>
      </c>
      <c r="X232" s="380">
        <v>44650</v>
      </c>
      <c r="Y232" s="380">
        <v>44650</v>
      </c>
      <c r="Z232" s="370" t="s">
        <v>35</v>
      </c>
      <c r="AA232" s="370"/>
      <c r="AB232" s="370"/>
      <c r="AC232" s="370"/>
      <c r="AD232" s="370" t="s">
        <v>29</v>
      </c>
      <c r="AE232" s="370"/>
      <c r="AF232" s="370"/>
      <c r="AG232" s="370"/>
      <c r="AH232" s="370"/>
      <c r="AI232" s="370"/>
      <c r="AJ232" s="370"/>
      <c r="AK232" s="370"/>
      <c r="AL232" s="370">
        <f t="shared" si="12"/>
        <v>0.33279999999999998</v>
      </c>
      <c r="AM232" s="370">
        <f t="shared" si="13"/>
        <v>2022</v>
      </c>
      <c r="AN232" s="370">
        <f t="shared" si="14"/>
        <v>3</v>
      </c>
      <c r="AO232" s="370">
        <f t="shared" si="15"/>
        <v>14</v>
      </c>
    </row>
    <row r="233" spans="1:41" hidden="1">
      <c r="A233" s="370">
        <v>392306649</v>
      </c>
      <c r="B233" s="370"/>
      <c r="C233" s="370" t="s">
        <v>1262</v>
      </c>
      <c r="D233" s="370" t="s">
        <v>970</v>
      </c>
      <c r="E233" s="370"/>
      <c r="F233" s="370" t="s">
        <v>53</v>
      </c>
      <c r="G233" s="370" t="s">
        <v>41</v>
      </c>
      <c r="H233" s="370" t="s">
        <v>54</v>
      </c>
      <c r="I233" s="370"/>
      <c r="J233" s="370"/>
      <c r="K233" s="370"/>
      <c r="L233" s="370" t="s">
        <v>55</v>
      </c>
      <c r="M233" s="370">
        <v>480</v>
      </c>
      <c r="N233" s="370" t="s">
        <v>52</v>
      </c>
      <c r="O233" s="370">
        <v>49303156</v>
      </c>
      <c r="P233" s="370">
        <v>0</v>
      </c>
      <c r="Q233" s="370">
        <v>580</v>
      </c>
      <c r="R233" s="370">
        <v>20</v>
      </c>
      <c r="S233" s="370"/>
      <c r="T233" s="370"/>
      <c r="U233" s="370"/>
      <c r="V233" s="380">
        <v>44649</v>
      </c>
      <c r="W233" s="380">
        <v>44649</v>
      </c>
      <c r="X233" s="380">
        <v>44651</v>
      </c>
      <c r="Y233" s="380">
        <v>44651</v>
      </c>
      <c r="Z233" s="370" t="s">
        <v>35</v>
      </c>
      <c r="AA233" s="370"/>
      <c r="AB233" s="370"/>
      <c r="AC233" s="370"/>
      <c r="AD233" s="370" t="s">
        <v>29</v>
      </c>
      <c r="AE233" s="370"/>
      <c r="AF233" s="370"/>
      <c r="AG233" s="370"/>
      <c r="AH233" s="370"/>
      <c r="AI233" s="370"/>
      <c r="AJ233" s="370"/>
      <c r="AK233" s="370"/>
      <c r="AL233" s="370">
        <f t="shared" si="12"/>
        <v>0.27839999999999998</v>
      </c>
      <c r="AM233" s="370">
        <f t="shared" si="13"/>
        <v>2022</v>
      </c>
      <c r="AN233" s="370">
        <f t="shared" si="14"/>
        <v>3</v>
      </c>
      <c r="AO233" s="370">
        <f t="shared" si="15"/>
        <v>14</v>
      </c>
    </row>
    <row r="234" spans="1:41" hidden="1">
      <c r="A234" s="370">
        <v>392657412</v>
      </c>
      <c r="B234" s="370"/>
      <c r="C234" s="370" t="s">
        <v>1262</v>
      </c>
      <c r="D234" s="370" t="s">
        <v>970</v>
      </c>
      <c r="E234" s="370"/>
      <c r="F234" s="370" t="s">
        <v>81</v>
      </c>
      <c r="G234" s="370" t="s">
        <v>41</v>
      </c>
      <c r="H234" s="370" t="s">
        <v>189</v>
      </c>
      <c r="I234" s="370"/>
      <c r="J234" s="370"/>
      <c r="K234" s="370"/>
      <c r="L234" s="370" t="s">
        <v>217</v>
      </c>
      <c r="M234" s="370">
        <v>360</v>
      </c>
      <c r="N234" s="370" t="s">
        <v>60</v>
      </c>
      <c r="O234" s="370">
        <v>49201132</v>
      </c>
      <c r="P234" s="370">
        <v>0</v>
      </c>
      <c r="Q234" s="370">
        <v>832</v>
      </c>
      <c r="R234" s="370">
        <v>26</v>
      </c>
      <c r="S234" s="370"/>
      <c r="T234" s="370"/>
      <c r="U234" s="370"/>
      <c r="V234" s="380">
        <v>44649</v>
      </c>
      <c r="W234" s="380">
        <v>44649</v>
      </c>
      <c r="X234" s="380">
        <v>44651</v>
      </c>
      <c r="Y234" s="380">
        <v>44651</v>
      </c>
      <c r="Z234" s="370" t="s">
        <v>35</v>
      </c>
      <c r="AA234" s="370"/>
      <c r="AB234" s="370"/>
      <c r="AC234" s="370"/>
      <c r="AD234" s="370" t="s">
        <v>29</v>
      </c>
      <c r="AE234" s="370"/>
      <c r="AF234" s="370"/>
      <c r="AG234" s="370"/>
      <c r="AH234" s="370"/>
      <c r="AI234" s="370"/>
      <c r="AJ234" s="370"/>
      <c r="AK234" s="370"/>
      <c r="AL234" s="370">
        <f t="shared" si="12"/>
        <v>0.29952000000000001</v>
      </c>
      <c r="AM234" s="370">
        <f t="shared" si="13"/>
        <v>2022</v>
      </c>
      <c r="AN234" s="370">
        <f t="shared" si="14"/>
        <v>3</v>
      </c>
      <c r="AO234" s="370">
        <f t="shared" si="15"/>
        <v>14</v>
      </c>
    </row>
    <row r="235" spans="1:41" hidden="1">
      <c r="A235" s="370">
        <v>393396427</v>
      </c>
      <c r="B235" s="370"/>
      <c r="C235" s="370" t="s">
        <v>1262</v>
      </c>
      <c r="D235" s="370" t="s">
        <v>970</v>
      </c>
      <c r="E235" s="370"/>
      <c r="F235" s="370" t="s">
        <v>218</v>
      </c>
      <c r="G235" s="370" t="s">
        <v>37</v>
      </c>
      <c r="H235" s="370" t="s">
        <v>219</v>
      </c>
      <c r="I235" s="370"/>
      <c r="J235" s="370"/>
      <c r="K235" s="370"/>
      <c r="L235" s="370" t="s">
        <v>220</v>
      </c>
      <c r="M235" s="370">
        <v>360</v>
      </c>
      <c r="N235" s="370" t="s">
        <v>60</v>
      </c>
      <c r="O235" s="370">
        <v>49201132</v>
      </c>
      <c r="P235" s="370">
        <v>0</v>
      </c>
      <c r="Q235" s="370">
        <v>832</v>
      </c>
      <c r="R235" s="370">
        <v>26</v>
      </c>
      <c r="S235" s="370"/>
      <c r="T235" s="370"/>
      <c r="U235" s="370"/>
      <c r="V235" s="380">
        <v>44649</v>
      </c>
      <c r="W235" s="380">
        <v>44649</v>
      </c>
      <c r="X235" s="380">
        <v>44651</v>
      </c>
      <c r="Y235" s="380">
        <v>44651</v>
      </c>
      <c r="Z235" s="370" t="s">
        <v>35</v>
      </c>
      <c r="AA235" s="370"/>
      <c r="AB235" s="370"/>
      <c r="AC235" s="370"/>
      <c r="AD235" s="370" t="s">
        <v>29</v>
      </c>
      <c r="AE235" s="370"/>
      <c r="AF235" s="370"/>
      <c r="AG235" s="370"/>
      <c r="AH235" s="370"/>
      <c r="AI235" s="370"/>
      <c r="AJ235" s="370"/>
      <c r="AK235" s="370"/>
      <c r="AL235" s="370">
        <f t="shared" si="12"/>
        <v>0.29952000000000001</v>
      </c>
      <c r="AM235" s="370">
        <f t="shared" si="13"/>
        <v>2022</v>
      </c>
      <c r="AN235" s="370">
        <f t="shared" si="14"/>
        <v>3</v>
      </c>
      <c r="AO235" s="370">
        <f t="shared" si="15"/>
        <v>14</v>
      </c>
    </row>
    <row r="236" spans="1:41" hidden="1">
      <c r="A236" s="370">
        <v>393462875</v>
      </c>
      <c r="B236" s="370"/>
      <c r="C236" s="370" t="s">
        <v>1262</v>
      </c>
      <c r="D236" s="370" t="s">
        <v>970</v>
      </c>
      <c r="E236" s="370"/>
      <c r="F236" s="370" t="s">
        <v>221</v>
      </c>
      <c r="G236" s="370" t="s">
        <v>37</v>
      </c>
      <c r="H236" s="370" t="s">
        <v>222</v>
      </c>
      <c r="I236" s="370"/>
      <c r="J236" s="370"/>
      <c r="K236" s="370"/>
      <c r="L236" s="370" t="s">
        <v>223</v>
      </c>
      <c r="M236" s="370">
        <v>360</v>
      </c>
      <c r="N236" s="370" t="s">
        <v>60</v>
      </c>
      <c r="O236" s="370">
        <v>49201132</v>
      </c>
      <c r="P236" s="370">
        <v>0</v>
      </c>
      <c r="Q236" s="370">
        <v>832</v>
      </c>
      <c r="R236" s="370">
        <v>26</v>
      </c>
      <c r="S236" s="370"/>
      <c r="T236" s="370"/>
      <c r="U236" s="370"/>
      <c r="V236" s="380">
        <v>44649</v>
      </c>
      <c r="W236" s="380">
        <v>44649</v>
      </c>
      <c r="X236" s="380">
        <v>44651</v>
      </c>
      <c r="Y236" s="380">
        <v>44651</v>
      </c>
      <c r="Z236" s="370" t="s">
        <v>35</v>
      </c>
      <c r="AA236" s="370"/>
      <c r="AB236" s="370"/>
      <c r="AC236" s="370"/>
      <c r="AD236" s="370" t="s">
        <v>29</v>
      </c>
      <c r="AE236" s="370"/>
      <c r="AF236" s="370"/>
      <c r="AG236" s="370"/>
      <c r="AH236" s="370"/>
      <c r="AI236" s="370"/>
      <c r="AJ236" s="370"/>
      <c r="AK236" s="370"/>
      <c r="AL236" s="370">
        <f t="shared" si="12"/>
        <v>0.29952000000000001</v>
      </c>
      <c r="AM236" s="370">
        <f t="shared" si="13"/>
        <v>2022</v>
      </c>
      <c r="AN236" s="370">
        <f t="shared" si="14"/>
        <v>3</v>
      </c>
      <c r="AO236" s="370">
        <f t="shared" si="15"/>
        <v>14</v>
      </c>
    </row>
    <row r="237" spans="1:41" hidden="1">
      <c r="A237" s="370">
        <v>393462833</v>
      </c>
      <c r="B237" s="370"/>
      <c r="C237" s="370" t="s">
        <v>1262</v>
      </c>
      <c r="D237" s="370" t="s">
        <v>970</v>
      </c>
      <c r="E237" s="370"/>
      <c r="F237" s="370" t="s">
        <v>221</v>
      </c>
      <c r="G237" s="370" t="s">
        <v>37</v>
      </c>
      <c r="H237" s="370" t="s">
        <v>222</v>
      </c>
      <c r="I237" s="370"/>
      <c r="J237" s="370"/>
      <c r="K237" s="370"/>
      <c r="L237" s="370" t="s">
        <v>223</v>
      </c>
      <c r="M237" s="370">
        <v>360</v>
      </c>
      <c r="N237" s="370" t="s">
        <v>60</v>
      </c>
      <c r="O237" s="370">
        <v>49201132</v>
      </c>
      <c r="P237" s="370">
        <v>0</v>
      </c>
      <c r="Q237" s="370">
        <v>832</v>
      </c>
      <c r="R237" s="370">
        <v>26</v>
      </c>
      <c r="S237" s="370"/>
      <c r="T237" s="370"/>
      <c r="U237" s="370"/>
      <c r="V237" s="380">
        <v>44649</v>
      </c>
      <c r="W237" s="380">
        <v>44649</v>
      </c>
      <c r="X237" s="380">
        <v>44651</v>
      </c>
      <c r="Y237" s="380">
        <v>44651</v>
      </c>
      <c r="Z237" s="370" t="s">
        <v>35</v>
      </c>
      <c r="AA237" s="370"/>
      <c r="AB237" s="370"/>
      <c r="AC237" s="370"/>
      <c r="AD237" s="370" t="s">
        <v>29</v>
      </c>
      <c r="AE237" s="370"/>
      <c r="AF237" s="370"/>
      <c r="AG237" s="370"/>
      <c r="AH237" s="370"/>
      <c r="AI237" s="370"/>
      <c r="AJ237" s="370"/>
      <c r="AK237" s="370"/>
      <c r="AL237" s="370">
        <f t="shared" si="12"/>
        <v>0.29952000000000001</v>
      </c>
      <c r="AM237" s="370">
        <f t="shared" si="13"/>
        <v>2022</v>
      </c>
      <c r="AN237" s="370">
        <f t="shared" si="14"/>
        <v>3</v>
      </c>
      <c r="AO237" s="370">
        <f t="shared" si="15"/>
        <v>14</v>
      </c>
    </row>
    <row r="238" spans="1:41" hidden="1">
      <c r="A238" s="370">
        <v>393401260</v>
      </c>
      <c r="B238" s="370"/>
      <c r="C238" s="370" t="s">
        <v>1262</v>
      </c>
      <c r="D238" s="370" t="s">
        <v>970</v>
      </c>
      <c r="E238" s="370"/>
      <c r="F238" s="370" t="s">
        <v>224</v>
      </c>
      <c r="G238" s="370" t="s">
        <v>37</v>
      </c>
      <c r="H238" s="370" t="s">
        <v>225</v>
      </c>
      <c r="I238" s="370"/>
      <c r="J238" s="370"/>
      <c r="K238" s="370"/>
      <c r="L238" s="370" t="s">
        <v>226</v>
      </c>
      <c r="M238" s="370">
        <v>400</v>
      </c>
      <c r="N238" s="370" t="s">
        <v>76</v>
      </c>
      <c r="O238" s="370">
        <v>49405140</v>
      </c>
      <c r="P238" s="370">
        <v>0</v>
      </c>
      <c r="Q238" s="370">
        <v>768</v>
      </c>
      <c r="R238" s="370">
        <v>24</v>
      </c>
      <c r="S238" s="370"/>
      <c r="T238" s="370"/>
      <c r="U238" s="370"/>
      <c r="V238" s="380">
        <v>44649</v>
      </c>
      <c r="W238" s="380">
        <v>44649</v>
      </c>
      <c r="X238" s="380">
        <v>44651</v>
      </c>
      <c r="Y238" s="380">
        <v>44651</v>
      </c>
      <c r="Z238" s="370" t="s">
        <v>35</v>
      </c>
      <c r="AA238" s="370"/>
      <c r="AB238" s="370"/>
      <c r="AC238" s="370"/>
      <c r="AD238" s="370" t="s">
        <v>29</v>
      </c>
      <c r="AE238" s="370"/>
      <c r="AF238" s="370"/>
      <c r="AG238" s="370"/>
      <c r="AH238" s="370"/>
      <c r="AI238" s="370"/>
      <c r="AJ238" s="370"/>
      <c r="AK238" s="370"/>
      <c r="AL238" s="370">
        <f t="shared" si="12"/>
        <v>0.30719999999999997</v>
      </c>
      <c r="AM238" s="370">
        <f t="shared" si="13"/>
        <v>2022</v>
      </c>
      <c r="AN238" s="370">
        <f t="shared" si="14"/>
        <v>3</v>
      </c>
      <c r="AO238" s="370">
        <f t="shared" si="15"/>
        <v>14</v>
      </c>
    </row>
    <row r="239" spans="1:41" hidden="1">
      <c r="A239" s="370">
        <v>393404050</v>
      </c>
      <c r="B239" s="370"/>
      <c r="C239" s="370" t="s">
        <v>1262</v>
      </c>
      <c r="D239" s="370" t="s">
        <v>970</v>
      </c>
      <c r="E239" s="370"/>
      <c r="F239" s="370" t="s">
        <v>218</v>
      </c>
      <c r="G239" s="370" t="s">
        <v>37</v>
      </c>
      <c r="H239" s="370" t="s">
        <v>219</v>
      </c>
      <c r="I239" s="370"/>
      <c r="J239" s="370"/>
      <c r="K239" s="370"/>
      <c r="L239" s="370" t="s">
        <v>220</v>
      </c>
      <c r="M239" s="370">
        <v>360</v>
      </c>
      <c r="N239" s="370" t="s">
        <v>60</v>
      </c>
      <c r="O239" s="370">
        <v>49201132</v>
      </c>
      <c r="P239" s="370">
        <v>0</v>
      </c>
      <c r="Q239" s="370">
        <v>832</v>
      </c>
      <c r="R239" s="370">
        <v>26</v>
      </c>
      <c r="S239" s="370"/>
      <c r="T239" s="370"/>
      <c r="U239" s="370"/>
      <c r="V239" s="380">
        <v>44649</v>
      </c>
      <c r="W239" s="380">
        <v>44649</v>
      </c>
      <c r="X239" s="380">
        <v>44651</v>
      </c>
      <c r="Y239" s="380">
        <v>44651</v>
      </c>
      <c r="Z239" s="370" t="s">
        <v>35</v>
      </c>
      <c r="AA239" s="370"/>
      <c r="AB239" s="370"/>
      <c r="AC239" s="370"/>
      <c r="AD239" s="370" t="s">
        <v>29</v>
      </c>
      <c r="AE239" s="370"/>
      <c r="AF239" s="370"/>
      <c r="AG239" s="370"/>
      <c r="AH239" s="370"/>
      <c r="AI239" s="370"/>
      <c r="AJ239" s="370"/>
      <c r="AK239" s="370"/>
      <c r="AL239" s="370">
        <f t="shared" si="12"/>
        <v>0.29952000000000001</v>
      </c>
      <c r="AM239" s="370">
        <f t="shared" si="13"/>
        <v>2022</v>
      </c>
      <c r="AN239" s="370">
        <f t="shared" si="14"/>
        <v>3</v>
      </c>
      <c r="AO239" s="370">
        <f t="shared" si="15"/>
        <v>14</v>
      </c>
    </row>
    <row r="240" spans="1:41" hidden="1">
      <c r="A240" s="370">
        <v>1540991509</v>
      </c>
      <c r="B240" s="370"/>
      <c r="C240" s="370" t="s">
        <v>1262</v>
      </c>
      <c r="D240" s="370" t="s">
        <v>970</v>
      </c>
      <c r="E240" s="370"/>
      <c r="F240" s="370" t="s">
        <v>227</v>
      </c>
      <c r="G240" s="370" t="s">
        <v>37</v>
      </c>
      <c r="H240" s="370" t="s">
        <v>228</v>
      </c>
      <c r="I240" s="370"/>
      <c r="J240" s="370"/>
      <c r="K240" s="370"/>
      <c r="L240" s="370" t="s">
        <v>229</v>
      </c>
      <c r="M240" s="370">
        <v>340</v>
      </c>
      <c r="N240" s="370" t="s">
        <v>230</v>
      </c>
      <c r="O240" s="370">
        <v>46213128</v>
      </c>
      <c r="P240" s="370">
        <v>0</v>
      </c>
      <c r="Q240" s="370">
        <v>105</v>
      </c>
      <c r="R240" s="440">
        <v>4.0384615384615383</v>
      </c>
      <c r="S240" s="370"/>
      <c r="T240" s="370"/>
      <c r="U240" s="370"/>
      <c r="V240" s="380">
        <v>44649</v>
      </c>
      <c r="W240" s="380">
        <v>44649</v>
      </c>
      <c r="X240" s="380">
        <v>44654</v>
      </c>
      <c r="Y240" s="380">
        <v>44654</v>
      </c>
      <c r="Z240" s="370" t="s">
        <v>35</v>
      </c>
      <c r="AA240" s="370"/>
      <c r="AB240" s="370"/>
      <c r="AC240" s="370"/>
      <c r="AD240" s="370" t="s">
        <v>29</v>
      </c>
      <c r="AE240" s="370"/>
      <c r="AF240" s="370"/>
      <c r="AG240" s="370"/>
      <c r="AH240" s="370"/>
      <c r="AI240" s="370"/>
      <c r="AJ240" s="370"/>
      <c r="AK240" s="370"/>
      <c r="AL240" s="370">
        <f t="shared" si="12"/>
        <v>3.5700000000000003E-2</v>
      </c>
      <c r="AM240" s="370">
        <f t="shared" si="13"/>
        <v>2022</v>
      </c>
      <c r="AN240" s="370">
        <f t="shared" si="14"/>
        <v>3</v>
      </c>
      <c r="AO240" s="370">
        <f t="shared" si="15"/>
        <v>14</v>
      </c>
    </row>
    <row r="241" spans="1:41" hidden="1">
      <c r="A241" s="370">
        <v>392306710</v>
      </c>
      <c r="B241" s="370"/>
      <c r="C241" s="370" t="s">
        <v>1262</v>
      </c>
      <c r="D241" s="370" t="s">
        <v>970</v>
      </c>
      <c r="E241" s="370"/>
      <c r="F241" s="370" t="s">
        <v>53</v>
      </c>
      <c r="G241" s="370" t="s">
        <v>41</v>
      </c>
      <c r="H241" s="370" t="s">
        <v>54</v>
      </c>
      <c r="I241" s="370"/>
      <c r="J241" s="370"/>
      <c r="K241" s="370"/>
      <c r="L241" s="370" t="s">
        <v>55</v>
      </c>
      <c r="M241" s="370">
        <v>480</v>
      </c>
      <c r="N241" s="370" t="s">
        <v>52</v>
      </c>
      <c r="O241" s="370">
        <v>49303156</v>
      </c>
      <c r="P241" s="370">
        <v>0</v>
      </c>
      <c r="Q241" s="370">
        <v>580</v>
      </c>
      <c r="R241" s="370">
        <v>20</v>
      </c>
      <c r="S241" s="370"/>
      <c r="T241" s="370"/>
      <c r="U241" s="370"/>
      <c r="V241" s="380">
        <v>44649</v>
      </c>
      <c r="W241" s="380">
        <v>44649</v>
      </c>
      <c r="X241" s="380">
        <v>44650</v>
      </c>
      <c r="Y241" s="380">
        <v>44650</v>
      </c>
      <c r="Z241" s="370" t="s">
        <v>35</v>
      </c>
      <c r="AA241" s="370"/>
      <c r="AB241" s="370"/>
      <c r="AC241" s="370"/>
      <c r="AD241" s="370" t="s">
        <v>29</v>
      </c>
      <c r="AE241" s="370"/>
      <c r="AF241" s="370"/>
      <c r="AG241" s="370"/>
      <c r="AH241" s="370"/>
      <c r="AI241" s="370"/>
      <c r="AJ241" s="370"/>
      <c r="AK241" s="370"/>
      <c r="AL241" s="370">
        <f t="shared" si="12"/>
        <v>0.27839999999999998</v>
      </c>
      <c r="AM241" s="370">
        <f t="shared" si="13"/>
        <v>2022</v>
      </c>
      <c r="AN241" s="370">
        <f t="shared" si="14"/>
        <v>3</v>
      </c>
      <c r="AO241" s="370">
        <f t="shared" si="15"/>
        <v>14</v>
      </c>
    </row>
    <row r="242" spans="1:41" hidden="1">
      <c r="A242" s="370">
        <v>392306775</v>
      </c>
      <c r="B242" s="370"/>
      <c r="C242" s="370" t="s">
        <v>1262</v>
      </c>
      <c r="D242" s="370" t="s">
        <v>970</v>
      </c>
      <c r="E242" s="370"/>
      <c r="F242" s="370" t="s">
        <v>53</v>
      </c>
      <c r="G242" s="370" t="s">
        <v>41</v>
      </c>
      <c r="H242" s="370" t="s">
        <v>54</v>
      </c>
      <c r="I242" s="370"/>
      <c r="J242" s="370"/>
      <c r="K242" s="370"/>
      <c r="L242" s="370" t="s">
        <v>55</v>
      </c>
      <c r="M242" s="370">
        <v>480</v>
      </c>
      <c r="N242" s="370" t="s">
        <v>52</v>
      </c>
      <c r="O242" s="370">
        <v>49303156</v>
      </c>
      <c r="P242" s="370">
        <v>0</v>
      </c>
      <c r="Q242" s="370">
        <v>580</v>
      </c>
      <c r="R242" s="370">
        <v>20</v>
      </c>
      <c r="S242" s="370"/>
      <c r="T242" s="370"/>
      <c r="U242" s="370"/>
      <c r="V242" s="380">
        <v>44649</v>
      </c>
      <c r="W242" s="380">
        <v>44649</v>
      </c>
      <c r="X242" s="380">
        <v>44650</v>
      </c>
      <c r="Y242" s="380">
        <v>44650</v>
      </c>
      <c r="Z242" s="370" t="s">
        <v>35</v>
      </c>
      <c r="AA242" s="370"/>
      <c r="AB242" s="370"/>
      <c r="AC242" s="370"/>
      <c r="AD242" s="370" t="s">
        <v>29</v>
      </c>
      <c r="AE242" s="370"/>
      <c r="AF242" s="370"/>
      <c r="AG242" s="370"/>
      <c r="AH242" s="370"/>
      <c r="AI242" s="370"/>
      <c r="AJ242" s="370"/>
      <c r="AK242" s="370"/>
      <c r="AL242" s="370">
        <f t="shared" si="12"/>
        <v>0.27839999999999998</v>
      </c>
      <c r="AM242" s="370">
        <f t="shared" si="13"/>
        <v>2022</v>
      </c>
      <c r="AN242" s="370">
        <f t="shared" si="14"/>
        <v>3</v>
      </c>
      <c r="AO242" s="370">
        <f t="shared" si="15"/>
        <v>14</v>
      </c>
    </row>
    <row r="243" spans="1:41" hidden="1">
      <c r="A243" s="370">
        <v>391907867</v>
      </c>
      <c r="B243" s="370"/>
      <c r="C243" s="370" t="s">
        <v>1262</v>
      </c>
      <c r="D243" s="370" t="s">
        <v>970</v>
      </c>
      <c r="E243" s="370"/>
      <c r="F243" s="370" t="s">
        <v>45</v>
      </c>
      <c r="G243" s="438" t="s">
        <v>41</v>
      </c>
      <c r="H243" s="370" t="s">
        <v>46</v>
      </c>
      <c r="I243" s="370"/>
      <c r="J243" s="370"/>
      <c r="K243" s="370"/>
      <c r="L243" s="370" t="s">
        <v>47</v>
      </c>
      <c r="M243" s="370">
        <v>475</v>
      </c>
      <c r="N243" s="370" t="s">
        <v>48</v>
      </c>
      <c r="O243" s="370">
        <v>49303555</v>
      </c>
      <c r="P243" s="370">
        <v>0</v>
      </c>
      <c r="Q243" s="370">
        <v>638</v>
      </c>
      <c r="R243" s="370">
        <v>22</v>
      </c>
      <c r="S243" s="370"/>
      <c r="T243" s="370"/>
      <c r="U243" s="370"/>
      <c r="V243" s="380">
        <v>44649</v>
      </c>
      <c r="W243" s="380">
        <v>44649</v>
      </c>
      <c r="X243" s="380">
        <v>44652</v>
      </c>
      <c r="Y243" s="380">
        <v>44652</v>
      </c>
      <c r="Z243" s="439" t="s">
        <v>35</v>
      </c>
      <c r="AA243" s="370"/>
      <c r="AB243" s="370"/>
      <c r="AC243" s="370"/>
      <c r="AD243" s="370" t="s">
        <v>29</v>
      </c>
      <c r="AE243" s="370"/>
      <c r="AF243" s="370"/>
      <c r="AG243" s="370"/>
      <c r="AH243" s="370"/>
      <c r="AI243" s="370"/>
      <c r="AJ243" s="370"/>
      <c r="AK243" s="370"/>
      <c r="AL243" s="370">
        <f t="shared" si="12"/>
        <v>0.30304999999999999</v>
      </c>
      <c r="AM243" s="370">
        <f t="shared" si="13"/>
        <v>2022</v>
      </c>
      <c r="AN243" s="370">
        <f t="shared" si="14"/>
        <v>3</v>
      </c>
      <c r="AO243" s="370">
        <f t="shared" si="15"/>
        <v>14</v>
      </c>
    </row>
    <row r="244" spans="1:41" hidden="1">
      <c r="A244" s="370">
        <v>393069811</v>
      </c>
      <c r="B244" s="370"/>
      <c r="C244" s="370" t="s">
        <v>1262</v>
      </c>
      <c r="D244" s="370" t="s">
        <v>970</v>
      </c>
      <c r="E244" s="370"/>
      <c r="F244" s="370" t="s">
        <v>108</v>
      </c>
      <c r="G244" s="370" t="s">
        <v>41</v>
      </c>
      <c r="H244" s="370" t="s">
        <v>109</v>
      </c>
      <c r="I244" s="370"/>
      <c r="J244" s="370"/>
      <c r="K244" s="370"/>
      <c r="L244" s="370" t="s">
        <v>110</v>
      </c>
      <c r="M244" s="370">
        <v>475</v>
      </c>
      <c r="N244" s="370" t="s">
        <v>111</v>
      </c>
      <c r="O244" s="370">
        <v>49303155</v>
      </c>
      <c r="P244" s="370">
        <v>0</v>
      </c>
      <c r="Q244" s="370">
        <v>609</v>
      </c>
      <c r="R244" s="370">
        <v>21</v>
      </c>
      <c r="S244" s="370"/>
      <c r="T244" s="370"/>
      <c r="U244" s="370"/>
      <c r="V244" s="380">
        <v>44649</v>
      </c>
      <c r="W244" s="380">
        <v>44649</v>
      </c>
      <c r="X244" s="380">
        <v>44652</v>
      </c>
      <c r="Y244" s="380">
        <v>44652</v>
      </c>
      <c r="Z244" s="370" t="s">
        <v>35</v>
      </c>
      <c r="AA244" s="370"/>
      <c r="AB244" s="370"/>
      <c r="AC244" s="370"/>
      <c r="AD244" s="370" t="s">
        <v>29</v>
      </c>
      <c r="AE244" s="370"/>
      <c r="AF244" s="370"/>
      <c r="AG244" s="370"/>
      <c r="AH244" s="370"/>
      <c r="AI244" s="370"/>
      <c r="AJ244" s="370"/>
      <c r="AK244" s="370"/>
      <c r="AL244" s="370">
        <f t="shared" si="12"/>
        <v>0.289275</v>
      </c>
      <c r="AM244" s="370">
        <f t="shared" si="13"/>
        <v>2022</v>
      </c>
      <c r="AN244" s="370">
        <f t="shared" si="14"/>
        <v>3</v>
      </c>
      <c r="AO244" s="370">
        <f t="shared" si="15"/>
        <v>14</v>
      </c>
    </row>
    <row r="245" spans="1:41" hidden="1">
      <c r="A245" s="413">
        <v>392655019</v>
      </c>
      <c r="B245" s="404"/>
      <c r="C245" s="406" t="s">
        <v>1262</v>
      </c>
      <c r="D245" s="404" t="s">
        <v>970</v>
      </c>
      <c r="E245" s="404"/>
      <c r="F245" s="413" t="s">
        <v>68</v>
      </c>
      <c r="G245" s="413" t="s">
        <v>37</v>
      </c>
      <c r="H245" s="413" t="s">
        <v>69</v>
      </c>
      <c r="I245" s="404"/>
      <c r="J245" s="404"/>
      <c r="K245" s="404"/>
      <c r="L245" s="413" t="s">
        <v>70</v>
      </c>
      <c r="M245" s="413">
        <v>475</v>
      </c>
      <c r="N245" s="413" t="s">
        <v>57</v>
      </c>
      <c r="O245" s="413">
        <v>49302155</v>
      </c>
      <c r="P245" s="413">
        <v>0</v>
      </c>
      <c r="Q245" s="413">
        <v>638</v>
      </c>
      <c r="R245" s="413">
        <v>22</v>
      </c>
      <c r="S245" s="404"/>
      <c r="T245" s="404"/>
      <c r="U245" s="404"/>
      <c r="V245" s="414">
        <v>44649</v>
      </c>
      <c r="W245" s="414">
        <v>44649</v>
      </c>
      <c r="X245" s="414">
        <v>44650</v>
      </c>
      <c r="Y245" s="414">
        <v>44650</v>
      </c>
      <c r="Z245" s="415" t="s">
        <v>231</v>
      </c>
      <c r="AA245" s="404"/>
      <c r="AB245" s="404"/>
      <c r="AC245" s="404"/>
      <c r="AD245" s="413" t="s">
        <v>29</v>
      </c>
      <c r="AE245" s="404"/>
      <c r="AF245" s="404"/>
      <c r="AG245" s="404"/>
      <c r="AH245" s="404"/>
      <c r="AI245" s="404"/>
      <c r="AJ245" s="404"/>
      <c r="AK245" s="404"/>
      <c r="AL245" s="404">
        <f t="shared" si="12"/>
        <v>0.30304999999999999</v>
      </c>
      <c r="AM245" s="404">
        <f t="shared" si="13"/>
        <v>2022</v>
      </c>
      <c r="AN245" s="404">
        <f t="shared" si="14"/>
        <v>3</v>
      </c>
      <c r="AO245" s="404">
        <f t="shared" si="15"/>
        <v>14</v>
      </c>
    </row>
    <row r="246" spans="1:41">
      <c r="A246" s="370">
        <v>393615752</v>
      </c>
      <c r="B246" s="370"/>
      <c r="C246" s="370" t="s">
        <v>1262</v>
      </c>
      <c r="D246" s="370" t="s">
        <v>970</v>
      </c>
      <c r="E246" s="370"/>
      <c r="F246" s="370" t="s">
        <v>232</v>
      </c>
      <c r="G246" s="370" t="s">
        <v>37</v>
      </c>
      <c r="H246" s="370" t="s">
        <v>233</v>
      </c>
      <c r="I246" s="370"/>
      <c r="J246" s="370"/>
      <c r="K246" s="370"/>
      <c r="L246" s="370" t="s">
        <v>234</v>
      </c>
      <c r="M246" s="370">
        <v>360</v>
      </c>
      <c r="N246" s="370" t="s">
        <v>60</v>
      </c>
      <c r="O246" s="370">
        <v>49203132</v>
      </c>
      <c r="P246" s="370">
        <v>0</v>
      </c>
      <c r="Q246" s="370">
        <v>832</v>
      </c>
      <c r="R246" s="370">
        <v>26</v>
      </c>
      <c r="S246" s="370"/>
      <c r="T246" s="370"/>
      <c r="U246" s="370"/>
      <c r="V246" s="380">
        <v>44650</v>
      </c>
      <c r="W246" s="380">
        <v>44650</v>
      </c>
      <c r="X246" s="380">
        <v>44652</v>
      </c>
      <c r="Y246" s="380">
        <v>44652</v>
      </c>
      <c r="Z246" s="370" t="s">
        <v>35</v>
      </c>
      <c r="AA246" s="370"/>
      <c r="AB246" s="370"/>
      <c r="AC246" s="370"/>
      <c r="AD246" s="370" t="s">
        <v>29</v>
      </c>
      <c r="AE246" s="370"/>
      <c r="AF246" s="370"/>
      <c r="AG246" s="370"/>
      <c r="AH246" s="370"/>
      <c r="AI246" s="370"/>
      <c r="AJ246" s="370"/>
      <c r="AK246" s="370"/>
      <c r="AL246" s="370">
        <f t="shared" si="12"/>
        <v>0.29952000000000001</v>
      </c>
      <c r="AM246" s="370">
        <f t="shared" si="13"/>
        <v>2022</v>
      </c>
      <c r="AN246" s="370">
        <f t="shared" si="14"/>
        <v>3</v>
      </c>
      <c r="AO246" s="370">
        <f t="shared" si="15"/>
        <v>14</v>
      </c>
    </row>
    <row r="247" spans="1:41" hidden="1">
      <c r="A247" s="370">
        <v>392306601</v>
      </c>
      <c r="B247" s="370"/>
      <c r="C247" s="370" t="s">
        <v>1262</v>
      </c>
      <c r="D247" s="370" t="s">
        <v>970</v>
      </c>
      <c r="E247" s="370"/>
      <c r="F247" s="370" t="s">
        <v>53</v>
      </c>
      <c r="G247" s="370" t="s">
        <v>41</v>
      </c>
      <c r="H247" s="370" t="s">
        <v>54</v>
      </c>
      <c r="I247" s="370"/>
      <c r="J247" s="370"/>
      <c r="K247" s="370"/>
      <c r="L247" s="370" t="s">
        <v>55</v>
      </c>
      <c r="M247" s="370">
        <v>480</v>
      </c>
      <c r="N247" s="370" t="s">
        <v>52</v>
      </c>
      <c r="O247" s="370">
        <v>49303156</v>
      </c>
      <c r="P247" s="370">
        <v>0</v>
      </c>
      <c r="Q247" s="370">
        <v>580</v>
      </c>
      <c r="R247" s="370">
        <v>20</v>
      </c>
      <c r="S247" s="370"/>
      <c r="T247" s="370"/>
      <c r="U247" s="370"/>
      <c r="V247" s="380">
        <v>44650</v>
      </c>
      <c r="W247" s="380">
        <v>44650</v>
      </c>
      <c r="X247" s="380">
        <v>44651</v>
      </c>
      <c r="Y247" s="380">
        <v>44651</v>
      </c>
      <c r="Z247" s="370" t="s">
        <v>35</v>
      </c>
      <c r="AA247" s="370"/>
      <c r="AB247" s="370"/>
      <c r="AC247" s="370"/>
      <c r="AD247" s="370" t="s">
        <v>29</v>
      </c>
      <c r="AE247" s="370"/>
      <c r="AF247" s="370"/>
      <c r="AG247" s="370"/>
      <c r="AH247" s="370"/>
      <c r="AI247" s="370"/>
      <c r="AJ247" s="370"/>
      <c r="AK247" s="370"/>
      <c r="AL247" s="370">
        <f t="shared" si="12"/>
        <v>0.27839999999999998</v>
      </c>
      <c r="AM247" s="370">
        <f t="shared" si="13"/>
        <v>2022</v>
      </c>
      <c r="AN247" s="370">
        <f t="shared" si="14"/>
        <v>3</v>
      </c>
      <c r="AO247" s="370">
        <f t="shared" si="15"/>
        <v>14</v>
      </c>
    </row>
    <row r="248" spans="1:41" hidden="1">
      <c r="A248" s="370">
        <v>393613532</v>
      </c>
      <c r="B248" s="370"/>
      <c r="C248" s="370" t="s">
        <v>1262</v>
      </c>
      <c r="D248" s="370" t="s">
        <v>970</v>
      </c>
      <c r="E248" s="370"/>
      <c r="F248" s="370" t="s">
        <v>142</v>
      </c>
      <c r="G248" s="370" t="s">
        <v>37</v>
      </c>
      <c r="H248" s="370" t="s">
        <v>143</v>
      </c>
      <c r="I248" s="370"/>
      <c r="J248" s="370"/>
      <c r="K248" s="370"/>
      <c r="L248" s="370" t="s">
        <v>235</v>
      </c>
      <c r="M248" s="370">
        <v>480</v>
      </c>
      <c r="N248" s="370" t="s">
        <v>52</v>
      </c>
      <c r="O248" s="370">
        <v>49303156</v>
      </c>
      <c r="P248" s="370">
        <v>0</v>
      </c>
      <c r="Q248" s="370">
        <v>638</v>
      </c>
      <c r="R248" s="370">
        <v>22</v>
      </c>
      <c r="S248" s="370"/>
      <c r="T248" s="370"/>
      <c r="U248" s="370"/>
      <c r="V248" s="380">
        <v>44650</v>
      </c>
      <c r="W248" s="380">
        <v>44650</v>
      </c>
      <c r="X248" s="380">
        <v>44651</v>
      </c>
      <c r="Y248" s="380">
        <v>44651</v>
      </c>
      <c r="Z248" s="370" t="s">
        <v>35</v>
      </c>
      <c r="AA248" s="370"/>
      <c r="AB248" s="370"/>
      <c r="AC248" s="370"/>
      <c r="AD248" s="370" t="s">
        <v>29</v>
      </c>
      <c r="AE248" s="370"/>
      <c r="AF248" s="370"/>
      <c r="AG248" s="370"/>
      <c r="AH248" s="370"/>
      <c r="AI248" s="370"/>
      <c r="AJ248" s="370"/>
      <c r="AK248" s="370"/>
      <c r="AL248" s="370">
        <f t="shared" si="12"/>
        <v>0.30624000000000001</v>
      </c>
      <c r="AM248" s="370">
        <f t="shared" si="13"/>
        <v>2022</v>
      </c>
      <c r="AN248" s="370">
        <f t="shared" si="14"/>
        <v>3</v>
      </c>
      <c r="AO248" s="370">
        <f t="shared" si="15"/>
        <v>14</v>
      </c>
    </row>
    <row r="249" spans="1:41" hidden="1">
      <c r="A249" s="370">
        <v>392306587</v>
      </c>
      <c r="B249" s="370"/>
      <c r="C249" s="370" t="s">
        <v>1262</v>
      </c>
      <c r="D249" s="370" t="s">
        <v>970</v>
      </c>
      <c r="E249" s="370"/>
      <c r="F249" s="370" t="s">
        <v>53</v>
      </c>
      <c r="G249" s="370" t="s">
        <v>41</v>
      </c>
      <c r="H249" s="370" t="s">
        <v>54</v>
      </c>
      <c r="I249" s="370"/>
      <c r="J249" s="370"/>
      <c r="K249" s="370"/>
      <c r="L249" s="370" t="s">
        <v>55</v>
      </c>
      <c r="M249" s="370">
        <v>480</v>
      </c>
      <c r="N249" s="370" t="s">
        <v>52</v>
      </c>
      <c r="O249" s="370">
        <v>49303156</v>
      </c>
      <c r="P249" s="370">
        <v>0</v>
      </c>
      <c r="Q249" s="370">
        <v>580</v>
      </c>
      <c r="R249" s="370">
        <v>20</v>
      </c>
      <c r="S249" s="370"/>
      <c r="T249" s="370"/>
      <c r="U249" s="370"/>
      <c r="V249" s="380">
        <v>44650</v>
      </c>
      <c r="W249" s="380">
        <v>44650</v>
      </c>
      <c r="X249" s="380">
        <v>44651</v>
      </c>
      <c r="Y249" s="380">
        <v>44651</v>
      </c>
      <c r="Z249" s="370" t="s">
        <v>35</v>
      </c>
      <c r="AA249" s="370"/>
      <c r="AB249" s="370"/>
      <c r="AC249" s="370"/>
      <c r="AD249" s="370" t="s">
        <v>29</v>
      </c>
      <c r="AE249" s="370"/>
      <c r="AF249" s="370"/>
      <c r="AG249" s="370"/>
      <c r="AH249" s="370"/>
      <c r="AI249" s="370"/>
      <c r="AJ249" s="370"/>
      <c r="AK249" s="370"/>
      <c r="AL249" s="370">
        <f t="shared" si="12"/>
        <v>0.27839999999999998</v>
      </c>
      <c r="AM249" s="370">
        <f t="shared" si="13"/>
        <v>2022</v>
      </c>
      <c r="AN249" s="370">
        <f t="shared" si="14"/>
        <v>3</v>
      </c>
      <c r="AO249" s="370">
        <f t="shared" si="15"/>
        <v>14</v>
      </c>
    </row>
    <row r="250" spans="1:41" hidden="1">
      <c r="A250" s="370">
        <v>393425865</v>
      </c>
      <c r="B250" s="370"/>
      <c r="C250" s="370" t="s">
        <v>1262</v>
      </c>
      <c r="D250" s="370" t="s">
        <v>970</v>
      </c>
      <c r="E250" s="370"/>
      <c r="F250" s="370" t="s">
        <v>236</v>
      </c>
      <c r="G250" s="370" t="s">
        <v>37</v>
      </c>
      <c r="H250" s="370" t="s">
        <v>237</v>
      </c>
      <c r="I250" s="370"/>
      <c r="J250" s="370"/>
      <c r="K250" s="370"/>
      <c r="L250" s="370" t="s">
        <v>238</v>
      </c>
      <c r="M250" s="370">
        <v>360</v>
      </c>
      <c r="N250" s="370" t="s">
        <v>60</v>
      </c>
      <c r="O250" s="370">
        <v>49201132</v>
      </c>
      <c r="P250" s="370">
        <v>0</v>
      </c>
      <c r="Q250" s="370">
        <v>832</v>
      </c>
      <c r="R250" s="370">
        <v>26</v>
      </c>
      <c r="S250" s="370"/>
      <c r="T250" s="370"/>
      <c r="U250" s="370"/>
      <c r="V250" s="380">
        <v>44650</v>
      </c>
      <c r="W250" s="380">
        <v>44650</v>
      </c>
      <c r="X250" s="380">
        <v>44655</v>
      </c>
      <c r="Y250" s="380">
        <v>44655</v>
      </c>
      <c r="Z250" s="370" t="s">
        <v>35</v>
      </c>
      <c r="AA250" s="370"/>
      <c r="AB250" s="370"/>
      <c r="AC250" s="370"/>
      <c r="AD250" s="370" t="s">
        <v>29</v>
      </c>
      <c r="AE250" s="370"/>
      <c r="AF250" s="370"/>
      <c r="AG250" s="370"/>
      <c r="AH250" s="370"/>
      <c r="AI250" s="370"/>
      <c r="AJ250" s="370"/>
      <c r="AK250" s="370"/>
      <c r="AL250" s="370">
        <f t="shared" si="12"/>
        <v>0.29952000000000001</v>
      </c>
      <c r="AM250" s="370">
        <f t="shared" si="13"/>
        <v>2022</v>
      </c>
      <c r="AN250" s="370">
        <f t="shared" si="14"/>
        <v>3</v>
      </c>
      <c r="AO250" s="370">
        <f t="shared" si="15"/>
        <v>14</v>
      </c>
    </row>
    <row r="251" spans="1:41" hidden="1">
      <c r="A251" s="370">
        <v>393438225</v>
      </c>
      <c r="B251" s="370"/>
      <c r="C251" s="370" t="s">
        <v>1262</v>
      </c>
      <c r="D251" s="370" t="s">
        <v>970</v>
      </c>
      <c r="E251" s="370"/>
      <c r="F251" s="370" t="s">
        <v>239</v>
      </c>
      <c r="G251" s="370" t="s">
        <v>37</v>
      </c>
      <c r="H251" s="370" t="s">
        <v>240</v>
      </c>
      <c r="I251" s="370"/>
      <c r="J251" s="370"/>
      <c r="K251" s="370"/>
      <c r="L251" s="370" t="s">
        <v>241</v>
      </c>
      <c r="M251" s="370">
        <v>360</v>
      </c>
      <c r="N251" s="370" t="s">
        <v>60</v>
      </c>
      <c r="O251" s="370">
        <v>49201132</v>
      </c>
      <c r="P251" s="370">
        <v>0</v>
      </c>
      <c r="Q251" s="370">
        <v>832</v>
      </c>
      <c r="R251" s="370">
        <v>26</v>
      </c>
      <c r="S251" s="370"/>
      <c r="T251" s="370"/>
      <c r="U251" s="370"/>
      <c r="V251" s="380">
        <v>44650</v>
      </c>
      <c r="W251" s="380">
        <v>44650</v>
      </c>
      <c r="X251" s="380">
        <v>44655</v>
      </c>
      <c r="Y251" s="380">
        <v>44655</v>
      </c>
      <c r="Z251" s="370" t="s">
        <v>35</v>
      </c>
      <c r="AA251" s="370"/>
      <c r="AB251" s="370"/>
      <c r="AC251" s="370"/>
      <c r="AD251" s="370" t="s">
        <v>29</v>
      </c>
      <c r="AE251" s="370"/>
      <c r="AF251" s="370"/>
      <c r="AG251" s="370"/>
      <c r="AH251" s="370"/>
      <c r="AI251" s="370"/>
      <c r="AJ251" s="370"/>
      <c r="AK251" s="370"/>
      <c r="AL251" s="370">
        <f t="shared" si="12"/>
        <v>0.29952000000000001</v>
      </c>
      <c r="AM251" s="370">
        <f t="shared" si="13"/>
        <v>2022</v>
      </c>
      <c r="AN251" s="370">
        <f t="shared" si="14"/>
        <v>3</v>
      </c>
      <c r="AO251" s="370">
        <f t="shared" si="15"/>
        <v>14</v>
      </c>
    </row>
    <row r="252" spans="1:41" hidden="1">
      <c r="A252" s="370">
        <v>393613687</v>
      </c>
      <c r="B252" s="370"/>
      <c r="C252" s="370" t="s">
        <v>1262</v>
      </c>
      <c r="D252" s="370" t="s">
        <v>970</v>
      </c>
      <c r="E252" s="370"/>
      <c r="F252" s="370" t="s">
        <v>142</v>
      </c>
      <c r="G252" s="370" t="s">
        <v>37</v>
      </c>
      <c r="H252" s="370" t="s">
        <v>143</v>
      </c>
      <c r="I252" s="370"/>
      <c r="J252" s="370"/>
      <c r="K252" s="370"/>
      <c r="L252" s="370" t="s">
        <v>235</v>
      </c>
      <c r="M252" s="370">
        <v>480</v>
      </c>
      <c r="N252" s="370" t="s">
        <v>52</v>
      </c>
      <c r="O252" s="370">
        <v>49303156</v>
      </c>
      <c r="P252" s="370">
        <v>0</v>
      </c>
      <c r="Q252" s="370">
        <v>638</v>
      </c>
      <c r="R252" s="370">
        <v>22</v>
      </c>
      <c r="S252" s="370"/>
      <c r="T252" s="370"/>
      <c r="U252" s="370"/>
      <c r="V252" s="380">
        <v>44650</v>
      </c>
      <c r="W252" s="380">
        <v>44650</v>
      </c>
      <c r="X252" s="380">
        <v>44651</v>
      </c>
      <c r="Y252" s="380">
        <v>44651</v>
      </c>
      <c r="Z252" s="370" t="s">
        <v>35</v>
      </c>
      <c r="AA252" s="370"/>
      <c r="AB252" s="370"/>
      <c r="AC252" s="370"/>
      <c r="AD252" s="370" t="s">
        <v>29</v>
      </c>
      <c r="AE252" s="370"/>
      <c r="AF252" s="370"/>
      <c r="AG252" s="370"/>
      <c r="AH252" s="370"/>
      <c r="AI252" s="370"/>
      <c r="AJ252" s="370"/>
      <c r="AK252" s="370"/>
      <c r="AL252" s="370">
        <f t="shared" si="12"/>
        <v>0.30624000000000001</v>
      </c>
      <c r="AM252" s="370">
        <f t="shared" si="13"/>
        <v>2022</v>
      </c>
      <c r="AN252" s="370">
        <f t="shared" si="14"/>
        <v>3</v>
      </c>
      <c r="AO252" s="370">
        <f t="shared" si="15"/>
        <v>14</v>
      </c>
    </row>
    <row r="253" spans="1:41" hidden="1">
      <c r="A253" s="370">
        <v>392306650</v>
      </c>
      <c r="B253" s="370"/>
      <c r="C253" s="370" t="s">
        <v>1262</v>
      </c>
      <c r="D253" s="370" t="s">
        <v>970</v>
      </c>
      <c r="E253" s="370"/>
      <c r="F253" s="370" t="s">
        <v>53</v>
      </c>
      <c r="G253" s="370" t="s">
        <v>41</v>
      </c>
      <c r="H253" s="370" t="s">
        <v>54</v>
      </c>
      <c r="I253" s="370"/>
      <c r="J253" s="370"/>
      <c r="K253" s="370"/>
      <c r="L253" s="370" t="s">
        <v>55</v>
      </c>
      <c r="M253" s="370">
        <v>480</v>
      </c>
      <c r="N253" s="370" t="s">
        <v>52</v>
      </c>
      <c r="O253" s="370">
        <v>49303156</v>
      </c>
      <c r="P253" s="370">
        <v>0</v>
      </c>
      <c r="Q253" s="370">
        <v>580</v>
      </c>
      <c r="R253" s="370">
        <v>20</v>
      </c>
      <c r="S253" s="370"/>
      <c r="T253" s="370"/>
      <c r="U253" s="370"/>
      <c r="V253" s="380">
        <v>44650</v>
      </c>
      <c r="W253" s="380">
        <v>44650</v>
      </c>
      <c r="X253" s="380">
        <v>44651</v>
      </c>
      <c r="Y253" s="380">
        <v>44651</v>
      </c>
      <c r="Z253" s="370" t="s">
        <v>35</v>
      </c>
      <c r="AA253" s="370"/>
      <c r="AB253" s="370"/>
      <c r="AC253" s="370"/>
      <c r="AD253" s="370" t="s">
        <v>29</v>
      </c>
      <c r="AE253" s="370"/>
      <c r="AF253" s="370"/>
      <c r="AG253" s="370"/>
      <c r="AH253" s="370"/>
      <c r="AI253" s="370"/>
      <c r="AJ253" s="370"/>
      <c r="AK253" s="370"/>
      <c r="AL253" s="370">
        <f t="shared" si="12"/>
        <v>0.27839999999999998</v>
      </c>
      <c r="AM253" s="370">
        <f t="shared" si="13"/>
        <v>2022</v>
      </c>
      <c r="AN253" s="370">
        <f t="shared" si="14"/>
        <v>3</v>
      </c>
      <c r="AO253" s="370">
        <f t="shared" si="15"/>
        <v>14</v>
      </c>
    </row>
    <row r="254" spans="1:41" hidden="1">
      <c r="A254" s="370">
        <v>392306563</v>
      </c>
      <c r="B254" s="370"/>
      <c r="C254" s="370" t="s">
        <v>1262</v>
      </c>
      <c r="D254" s="370" t="s">
        <v>970</v>
      </c>
      <c r="E254" s="370"/>
      <c r="F254" s="370" t="s">
        <v>53</v>
      </c>
      <c r="G254" s="370" t="s">
        <v>41</v>
      </c>
      <c r="H254" s="370" t="s">
        <v>54</v>
      </c>
      <c r="I254" s="370"/>
      <c r="J254" s="370"/>
      <c r="K254" s="370"/>
      <c r="L254" s="370" t="s">
        <v>55</v>
      </c>
      <c r="M254" s="370">
        <v>480</v>
      </c>
      <c r="N254" s="370" t="s">
        <v>52</v>
      </c>
      <c r="O254" s="370">
        <v>49303156</v>
      </c>
      <c r="P254" s="370">
        <v>0</v>
      </c>
      <c r="Q254" s="370">
        <v>580</v>
      </c>
      <c r="R254" s="370">
        <v>20</v>
      </c>
      <c r="S254" s="370"/>
      <c r="T254" s="370"/>
      <c r="U254" s="370"/>
      <c r="V254" s="380">
        <v>44650</v>
      </c>
      <c r="W254" s="380">
        <v>44650</v>
      </c>
      <c r="X254" s="380">
        <v>44651</v>
      </c>
      <c r="Y254" s="380">
        <v>44651</v>
      </c>
      <c r="Z254" s="370" t="s">
        <v>35</v>
      </c>
      <c r="AA254" s="370"/>
      <c r="AB254" s="370"/>
      <c r="AC254" s="370"/>
      <c r="AD254" s="370" t="s">
        <v>29</v>
      </c>
      <c r="AE254" s="370"/>
      <c r="AF254" s="370"/>
      <c r="AG254" s="370"/>
      <c r="AH254" s="370"/>
      <c r="AI254" s="370"/>
      <c r="AJ254" s="370"/>
      <c r="AK254" s="370"/>
      <c r="AL254" s="370">
        <f t="shared" si="12"/>
        <v>0.27839999999999998</v>
      </c>
      <c r="AM254" s="370">
        <f t="shared" si="13"/>
        <v>2022</v>
      </c>
      <c r="AN254" s="370">
        <f t="shared" si="14"/>
        <v>3</v>
      </c>
      <c r="AO254" s="370">
        <f t="shared" si="15"/>
        <v>14</v>
      </c>
    </row>
    <row r="255" spans="1:41" hidden="1">
      <c r="A255" s="370">
        <v>393426905</v>
      </c>
      <c r="B255" s="370"/>
      <c r="C255" s="370" t="s">
        <v>1262</v>
      </c>
      <c r="D255" s="370" t="s">
        <v>970</v>
      </c>
      <c r="E255" s="370"/>
      <c r="F255" s="370" t="s">
        <v>242</v>
      </c>
      <c r="G255" s="370" t="s">
        <v>37</v>
      </c>
      <c r="H255" s="370" t="s">
        <v>243</v>
      </c>
      <c r="I255" s="370"/>
      <c r="J255" s="370"/>
      <c r="K255" s="370"/>
      <c r="L255" s="370" t="s">
        <v>244</v>
      </c>
      <c r="M255" s="370">
        <v>360</v>
      </c>
      <c r="N255" s="370" t="s">
        <v>60</v>
      </c>
      <c r="O255" s="370">
        <v>49201132</v>
      </c>
      <c r="P255" s="370">
        <v>0</v>
      </c>
      <c r="Q255" s="370">
        <v>832</v>
      </c>
      <c r="R255" s="370">
        <v>26</v>
      </c>
      <c r="S255" s="370"/>
      <c r="T255" s="370"/>
      <c r="U255" s="370"/>
      <c r="V255" s="380">
        <v>44650</v>
      </c>
      <c r="W255" s="380">
        <v>44650</v>
      </c>
      <c r="X255" s="380">
        <v>44652</v>
      </c>
      <c r="Y255" s="380">
        <v>44652</v>
      </c>
      <c r="Z255" s="370" t="s">
        <v>35</v>
      </c>
      <c r="AA255" s="370"/>
      <c r="AB255" s="370"/>
      <c r="AC255" s="370"/>
      <c r="AD255" s="370" t="s">
        <v>29</v>
      </c>
      <c r="AE255" s="370"/>
      <c r="AF255" s="370"/>
      <c r="AG255" s="370"/>
      <c r="AH255" s="370"/>
      <c r="AI255" s="370"/>
      <c r="AJ255" s="370"/>
      <c r="AK255" s="370"/>
      <c r="AL255" s="370">
        <f t="shared" si="12"/>
        <v>0.29952000000000001</v>
      </c>
      <c r="AM255" s="370">
        <f t="shared" si="13"/>
        <v>2022</v>
      </c>
      <c r="AN255" s="370">
        <f t="shared" si="14"/>
        <v>3</v>
      </c>
      <c r="AO255" s="370">
        <f t="shared" si="15"/>
        <v>14</v>
      </c>
    </row>
    <row r="256" spans="1:41" hidden="1">
      <c r="A256" s="140">
        <v>392306643</v>
      </c>
      <c r="B256" s="412"/>
      <c r="C256" s="140" t="s">
        <v>1262</v>
      </c>
      <c r="D256" s="412" t="s">
        <v>970</v>
      </c>
      <c r="E256" s="412"/>
      <c r="F256" s="140" t="s">
        <v>53</v>
      </c>
      <c r="G256" s="140" t="s">
        <v>41</v>
      </c>
      <c r="H256" s="140" t="s">
        <v>54</v>
      </c>
      <c r="I256" s="412"/>
      <c r="J256" s="412"/>
      <c r="K256" s="412"/>
      <c r="L256" s="140" t="s">
        <v>55</v>
      </c>
      <c r="M256" s="140">
        <v>480</v>
      </c>
      <c r="N256" s="140" t="s">
        <v>52</v>
      </c>
      <c r="O256" s="140">
        <v>49303156</v>
      </c>
      <c r="P256" s="140">
        <v>0</v>
      </c>
      <c r="Q256" s="140">
        <v>580</v>
      </c>
      <c r="R256" s="140">
        <v>20</v>
      </c>
      <c r="S256" s="412"/>
      <c r="T256" s="412"/>
      <c r="U256" s="412"/>
      <c r="V256" s="141">
        <v>44650</v>
      </c>
      <c r="W256" s="141">
        <v>44650</v>
      </c>
      <c r="X256" s="141">
        <v>44651</v>
      </c>
      <c r="Y256" s="141"/>
      <c r="Z256" s="140" t="s">
        <v>147</v>
      </c>
      <c r="AA256" s="412"/>
      <c r="AB256" s="412"/>
      <c r="AC256" s="412"/>
      <c r="AD256" s="140" t="s">
        <v>29</v>
      </c>
      <c r="AE256" s="412"/>
      <c r="AF256" s="412"/>
      <c r="AG256" s="412"/>
      <c r="AH256" s="412"/>
      <c r="AI256" s="412"/>
      <c r="AJ256" s="412"/>
      <c r="AK256" s="412"/>
      <c r="AL256" s="412">
        <f t="shared" si="12"/>
        <v>0.27839999999999998</v>
      </c>
      <c r="AM256" s="412">
        <f t="shared" si="13"/>
        <v>2022</v>
      </c>
      <c r="AN256" s="412">
        <f t="shared" si="14"/>
        <v>3</v>
      </c>
      <c r="AO256" s="412">
        <f t="shared" si="15"/>
        <v>14</v>
      </c>
    </row>
    <row r="257" spans="1:41" hidden="1">
      <c r="A257" s="370">
        <v>393549315</v>
      </c>
      <c r="B257" s="370"/>
      <c r="C257" s="370" t="s">
        <v>1262</v>
      </c>
      <c r="D257" s="370" t="s">
        <v>970</v>
      </c>
      <c r="E257" s="370"/>
      <c r="F257" s="370" t="s">
        <v>245</v>
      </c>
      <c r="G257" s="370" t="s">
        <v>37</v>
      </c>
      <c r="H257" s="370" t="s">
        <v>246</v>
      </c>
      <c r="I257" s="370"/>
      <c r="J257" s="370"/>
      <c r="K257" s="370"/>
      <c r="L257" s="370" t="s">
        <v>247</v>
      </c>
      <c r="M257" s="370">
        <v>360</v>
      </c>
      <c r="N257" s="370" t="s">
        <v>60</v>
      </c>
      <c r="O257" s="370">
        <v>49201132</v>
      </c>
      <c r="P257" s="370">
        <v>0</v>
      </c>
      <c r="Q257" s="370">
        <v>768</v>
      </c>
      <c r="R257" s="370">
        <v>24</v>
      </c>
      <c r="S257" s="370"/>
      <c r="T257" s="370"/>
      <c r="U257" s="370"/>
      <c r="V257" s="380">
        <v>44650</v>
      </c>
      <c r="W257" s="380">
        <v>44650</v>
      </c>
      <c r="X257" s="380">
        <v>44652</v>
      </c>
      <c r="Y257" s="380">
        <v>44652</v>
      </c>
      <c r="Z257" s="439" t="s">
        <v>35</v>
      </c>
      <c r="AA257" s="370"/>
      <c r="AB257" s="370"/>
      <c r="AC257" s="370"/>
      <c r="AD257" s="370" t="s">
        <v>29</v>
      </c>
      <c r="AE257" s="370"/>
      <c r="AF257" s="370"/>
      <c r="AG257" s="370"/>
      <c r="AH257" s="370"/>
      <c r="AI257" s="370"/>
      <c r="AJ257" s="370"/>
      <c r="AK257" s="370"/>
      <c r="AL257" s="370">
        <f t="shared" si="12"/>
        <v>0.27648</v>
      </c>
      <c r="AM257" s="370">
        <f t="shared" si="13"/>
        <v>2022</v>
      </c>
      <c r="AN257" s="370">
        <f t="shared" si="14"/>
        <v>3</v>
      </c>
      <c r="AO257" s="370">
        <f t="shared" si="15"/>
        <v>14</v>
      </c>
    </row>
    <row r="258" spans="1:41" hidden="1">
      <c r="A258" s="370">
        <v>393443301</v>
      </c>
      <c r="B258" s="370"/>
      <c r="C258" s="370" t="s">
        <v>1262</v>
      </c>
      <c r="D258" s="370" t="s">
        <v>970</v>
      </c>
      <c r="E258" s="370"/>
      <c r="F258" s="370" t="s">
        <v>248</v>
      </c>
      <c r="G258" s="370" t="s">
        <v>37</v>
      </c>
      <c r="H258" s="370" t="s">
        <v>249</v>
      </c>
      <c r="I258" s="370"/>
      <c r="J258" s="370"/>
      <c r="K258" s="370"/>
      <c r="L258" s="370" t="s">
        <v>250</v>
      </c>
      <c r="M258" s="370">
        <v>480</v>
      </c>
      <c r="N258" s="370" t="s">
        <v>111</v>
      </c>
      <c r="O258" s="370">
        <v>49303156</v>
      </c>
      <c r="P258" s="370">
        <v>0</v>
      </c>
      <c r="Q258" s="370">
        <v>638</v>
      </c>
      <c r="R258" s="370">
        <v>22</v>
      </c>
      <c r="S258" s="370"/>
      <c r="T258" s="370"/>
      <c r="U258" s="370"/>
      <c r="V258" s="380">
        <v>44650</v>
      </c>
      <c r="W258" s="380">
        <v>44650</v>
      </c>
      <c r="X258" s="380">
        <v>44652</v>
      </c>
      <c r="Y258" s="380">
        <v>44652</v>
      </c>
      <c r="Z258" s="370" t="s">
        <v>35</v>
      </c>
      <c r="AA258" s="370"/>
      <c r="AB258" s="370"/>
      <c r="AC258" s="370"/>
      <c r="AD258" s="370" t="s">
        <v>29</v>
      </c>
      <c r="AE258" s="370"/>
      <c r="AF258" s="370"/>
      <c r="AG258" s="370"/>
      <c r="AH258" s="370"/>
      <c r="AI258" s="370"/>
      <c r="AJ258" s="370"/>
      <c r="AK258" s="370"/>
      <c r="AL258" s="370">
        <f t="shared" si="12"/>
        <v>0.30624000000000001</v>
      </c>
      <c r="AM258" s="370">
        <f t="shared" si="13"/>
        <v>2022</v>
      </c>
      <c r="AN258" s="370">
        <f t="shared" si="14"/>
        <v>3</v>
      </c>
      <c r="AO258" s="370">
        <f t="shared" si="15"/>
        <v>14</v>
      </c>
    </row>
    <row r="259" spans="1:41" hidden="1">
      <c r="A259" s="370">
        <v>393549575</v>
      </c>
      <c r="B259" s="370"/>
      <c r="C259" s="370" t="s">
        <v>1262</v>
      </c>
      <c r="D259" s="370" t="s">
        <v>970</v>
      </c>
      <c r="E259" s="370"/>
      <c r="F259" s="370" t="s">
        <v>245</v>
      </c>
      <c r="G259" s="370" t="s">
        <v>37</v>
      </c>
      <c r="H259" s="370" t="s">
        <v>246</v>
      </c>
      <c r="I259" s="370"/>
      <c r="J259" s="370"/>
      <c r="K259" s="370"/>
      <c r="L259" s="370" t="s">
        <v>251</v>
      </c>
      <c r="M259" s="370">
        <v>360</v>
      </c>
      <c r="N259" s="370" t="s">
        <v>60</v>
      </c>
      <c r="O259" s="370">
        <v>49201132</v>
      </c>
      <c r="P259" s="370">
        <v>0</v>
      </c>
      <c r="Q259" s="370">
        <v>768</v>
      </c>
      <c r="R259" s="370">
        <v>24</v>
      </c>
      <c r="S259" s="370"/>
      <c r="T259" s="370"/>
      <c r="U259" s="370"/>
      <c r="V259" s="380">
        <v>44650</v>
      </c>
      <c r="W259" s="380">
        <v>44650</v>
      </c>
      <c r="X259" s="380">
        <v>44652</v>
      </c>
      <c r="Y259" s="380">
        <v>44652</v>
      </c>
      <c r="Z259" s="370" t="s">
        <v>35</v>
      </c>
      <c r="AA259" s="370"/>
      <c r="AB259" s="370"/>
      <c r="AC259" s="370"/>
      <c r="AD259" s="370" t="s">
        <v>29</v>
      </c>
      <c r="AE259" s="370"/>
      <c r="AF259" s="370"/>
      <c r="AG259" s="370"/>
      <c r="AH259" s="370"/>
      <c r="AI259" s="370"/>
      <c r="AJ259" s="370"/>
      <c r="AK259" s="370"/>
      <c r="AL259" s="370">
        <f t="shared" ref="AL259:AL322" si="16">(M259*Q259)/1000000</f>
        <v>0.27648</v>
      </c>
      <c r="AM259" s="370">
        <f t="shared" ref="AM259:AM322" si="17">YEAR(V259)</f>
        <v>2022</v>
      </c>
      <c r="AN259" s="370">
        <f t="shared" ref="AN259:AN322" si="18">MONTH(V259)</f>
        <v>3</v>
      </c>
      <c r="AO259" s="370">
        <f t="shared" ref="AO259:AO322" si="19">WEEKNUM(V259)</f>
        <v>14</v>
      </c>
    </row>
    <row r="260" spans="1:41" hidden="1">
      <c r="A260" s="370">
        <v>393444097</v>
      </c>
      <c r="B260" s="370"/>
      <c r="C260" s="370" t="s">
        <v>1262</v>
      </c>
      <c r="D260" s="370" t="s">
        <v>970</v>
      </c>
      <c r="E260" s="370"/>
      <c r="F260" s="370" t="s">
        <v>248</v>
      </c>
      <c r="G260" s="370" t="s">
        <v>37</v>
      </c>
      <c r="H260" s="370" t="s">
        <v>249</v>
      </c>
      <c r="I260" s="370"/>
      <c r="J260" s="370"/>
      <c r="K260" s="370"/>
      <c r="L260" s="370" t="s">
        <v>250</v>
      </c>
      <c r="M260" s="370">
        <v>480</v>
      </c>
      <c r="N260" s="370" t="s">
        <v>111</v>
      </c>
      <c r="O260" s="370">
        <v>49303156</v>
      </c>
      <c r="P260" s="370">
        <v>0</v>
      </c>
      <c r="Q260" s="370">
        <v>638</v>
      </c>
      <c r="R260" s="370">
        <v>22</v>
      </c>
      <c r="S260" s="370"/>
      <c r="T260" s="370"/>
      <c r="U260" s="370"/>
      <c r="V260" s="380">
        <v>44650</v>
      </c>
      <c r="W260" s="380">
        <v>44650</v>
      </c>
      <c r="X260" s="380">
        <v>44652</v>
      </c>
      <c r="Y260" s="380">
        <v>44652</v>
      </c>
      <c r="Z260" s="370" t="s">
        <v>35</v>
      </c>
      <c r="AA260" s="370"/>
      <c r="AB260" s="370"/>
      <c r="AC260" s="370"/>
      <c r="AD260" s="370" t="s">
        <v>29</v>
      </c>
      <c r="AE260" s="370"/>
      <c r="AF260" s="370"/>
      <c r="AG260" s="370"/>
      <c r="AH260" s="370"/>
      <c r="AI260" s="370"/>
      <c r="AJ260" s="370"/>
      <c r="AK260" s="370"/>
      <c r="AL260" s="370">
        <f t="shared" si="16"/>
        <v>0.30624000000000001</v>
      </c>
      <c r="AM260" s="370">
        <f t="shared" si="17"/>
        <v>2022</v>
      </c>
      <c r="AN260" s="370">
        <f t="shared" si="18"/>
        <v>3</v>
      </c>
      <c r="AO260" s="370">
        <f t="shared" si="19"/>
        <v>14</v>
      </c>
    </row>
    <row r="261" spans="1:41" hidden="1">
      <c r="A261" s="370">
        <v>392754763</v>
      </c>
      <c r="B261" s="370"/>
      <c r="C261" s="370" t="s">
        <v>1262</v>
      </c>
      <c r="D261" s="370" t="s">
        <v>970</v>
      </c>
      <c r="E261" s="370"/>
      <c r="F261" s="370" t="s">
        <v>103</v>
      </c>
      <c r="G261" s="370" t="s">
        <v>37</v>
      </c>
      <c r="H261" s="370" t="s">
        <v>104</v>
      </c>
      <c r="I261" s="370"/>
      <c r="J261" s="370"/>
      <c r="K261" s="370"/>
      <c r="L261" s="370" t="s">
        <v>105</v>
      </c>
      <c r="M261" s="370">
        <v>360</v>
      </c>
      <c r="N261" s="370" t="s">
        <v>60</v>
      </c>
      <c r="O261" s="370">
        <v>49201132</v>
      </c>
      <c r="P261" s="370">
        <v>0</v>
      </c>
      <c r="Q261" s="370">
        <v>768</v>
      </c>
      <c r="R261" s="370">
        <v>24</v>
      </c>
      <c r="S261" s="370"/>
      <c r="T261" s="370"/>
      <c r="U261" s="370"/>
      <c r="V261" s="380">
        <v>44650</v>
      </c>
      <c r="W261" s="380">
        <v>44650</v>
      </c>
      <c r="X261" s="380">
        <v>44655</v>
      </c>
      <c r="Y261" s="380">
        <v>44655</v>
      </c>
      <c r="Z261" s="370" t="s">
        <v>35</v>
      </c>
      <c r="AA261" s="370"/>
      <c r="AB261" s="370"/>
      <c r="AC261" s="370"/>
      <c r="AD261" s="370" t="s">
        <v>29</v>
      </c>
      <c r="AE261" s="370"/>
      <c r="AF261" s="370"/>
      <c r="AG261" s="370"/>
      <c r="AH261" s="370"/>
      <c r="AI261" s="370"/>
      <c r="AJ261" s="370"/>
      <c r="AK261" s="370"/>
      <c r="AL261" s="370">
        <f t="shared" si="16"/>
        <v>0.27648</v>
      </c>
      <c r="AM261" s="370">
        <f t="shared" si="17"/>
        <v>2022</v>
      </c>
      <c r="AN261" s="370">
        <f t="shared" si="18"/>
        <v>3</v>
      </c>
      <c r="AO261" s="370">
        <f t="shared" si="19"/>
        <v>14</v>
      </c>
    </row>
    <row r="262" spans="1:41" hidden="1">
      <c r="A262" s="370">
        <v>392306504</v>
      </c>
      <c r="B262" s="370"/>
      <c r="C262" s="370" t="s">
        <v>1262</v>
      </c>
      <c r="D262" s="370" t="s">
        <v>970</v>
      </c>
      <c r="E262" s="370"/>
      <c r="F262" s="370" t="s">
        <v>53</v>
      </c>
      <c r="G262" s="370" t="s">
        <v>41</v>
      </c>
      <c r="H262" s="370" t="s">
        <v>54</v>
      </c>
      <c r="I262" s="370"/>
      <c r="J262" s="370"/>
      <c r="K262" s="370"/>
      <c r="L262" s="370" t="s">
        <v>55</v>
      </c>
      <c r="M262" s="370">
        <v>480</v>
      </c>
      <c r="N262" s="370" t="s">
        <v>52</v>
      </c>
      <c r="O262" s="370">
        <v>49303156</v>
      </c>
      <c r="P262" s="370">
        <v>0</v>
      </c>
      <c r="Q262" s="370">
        <v>580</v>
      </c>
      <c r="R262" s="370">
        <v>20</v>
      </c>
      <c r="S262" s="370"/>
      <c r="T262" s="370"/>
      <c r="U262" s="370"/>
      <c r="V262" s="380">
        <v>44650</v>
      </c>
      <c r="W262" s="380">
        <v>44650</v>
      </c>
      <c r="X262" s="380">
        <v>44652</v>
      </c>
      <c r="Y262" s="380">
        <v>44652</v>
      </c>
      <c r="Z262" s="370" t="s">
        <v>35</v>
      </c>
      <c r="AA262" s="370"/>
      <c r="AB262" s="370"/>
      <c r="AC262" s="370"/>
      <c r="AD262" s="370" t="s">
        <v>29</v>
      </c>
      <c r="AE262" s="370"/>
      <c r="AF262" s="370"/>
      <c r="AG262" s="370"/>
      <c r="AH262" s="370"/>
      <c r="AI262" s="370"/>
      <c r="AJ262" s="370"/>
      <c r="AK262" s="370"/>
      <c r="AL262" s="370">
        <f t="shared" si="16"/>
        <v>0.27839999999999998</v>
      </c>
      <c r="AM262" s="370">
        <f t="shared" si="17"/>
        <v>2022</v>
      </c>
      <c r="AN262" s="370">
        <f t="shared" si="18"/>
        <v>3</v>
      </c>
      <c r="AO262" s="370">
        <f t="shared" si="19"/>
        <v>14</v>
      </c>
    </row>
    <row r="263" spans="1:41" hidden="1">
      <c r="A263" s="370">
        <v>393435455</v>
      </c>
      <c r="B263" s="370"/>
      <c r="C263" s="370" t="s">
        <v>1262</v>
      </c>
      <c r="D263" s="370" t="s">
        <v>970</v>
      </c>
      <c r="E263" s="370"/>
      <c r="F263" s="370" t="s">
        <v>252</v>
      </c>
      <c r="G263" s="370" t="s">
        <v>37</v>
      </c>
      <c r="H263" s="370" t="s">
        <v>253</v>
      </c>
      <c r="I263" s="370"/>
      <c r="J263" s="370"/>
      <c r="K263" s="370"/>
      <c r="L263" s="370" t="s">
        <v>254</v>
      </c>
      <c r="M263" s="370">
        <v>360</v>
      </c>
      <c r="N263" s="370" t="s">
        <v>60</v>
      </c>
      <c r="O263" s="370">
        <v>49201132</v>
      </c>
      <c r="P263" s="370">
        <v>0</v>
      </c>
      <c r="Q263" s="370">
        <v>768</v>
      </c>
      <c r="R263" s="370">
        <v>24</v>
      </c>
      <c r="S263" s="370"/>
      <c r="T263" s="370"/>
      <c r="U263" s="370"/>
      <c r="V263" s="380">
        <v>44650</v>
      </c>
      <c r="W263" s="380">
        <v>44650</v>
      </c>
      <c r="X263" s="380">
        <v>44655</v>
      </c>
      <c r="Y263" s="380">
        <v>44655</v>
      </c>
      <c r="Z263" s="370" t="s">
        <v>35</v>
      </c>
      <c r="AA263" s="370"/>
      <c r="AB263" s="370"/>
      <c r="AC263" s="370"/>
      <c r="AD263" s="370" t="s">
        <v>29</v>
      </c>
      <c r="AE263" s="370"/>
      <c r="AF263" s="370"/>
      <c r="AG263" s="370"/>
      <c r="AH263" s="370"/>
      <c r="AI263" s="370"/>
      <c r="AJ263" s="370"/>
      <c r="AK263" s="370"/>
      <c r="AL263" s="370">
        <f t="shared" si="16"/>
        <v>0.27648</v>
      </c>
      <c r="AM263" s="370">
        <f t="shared" si="17"/>
        <v>2022</v>
      </c>
      <c r="AN263" s="370">
        <f t="shared" si="18"/>
        <v>3</v>
      </c>
      <c r="AO263" s="370">
        <f t="shared" si="19"/>
        <v>14</v>
      </c>
    </row>
    <row r="264" spans="1:41" hidden="1">
      <c r="A264" s="370">
        <v>393438757</v>
      </c>
      <c r="B264" s="370"/>
      <c r="C264" s="370" t="s">
        <v>1262</v>
      </c>
      <c r="D264" s="370" t="s">
        <v>970</v>
      </c>
      <c r="E264" s="370"/>
      <c r="F264" s="370" t="s">
        <v>239</v>
      </c>
      <c r="G264" s="370" t="s">
        <v>37</v>
      </c>
      <c r="H264" s="370" t="s">
        <v>255</v>
      </c>
      <c r="I264" s="370"/>
      <c r="J264" s="370"/>
      <c r="K264" s="370"/>
      <c r="L264" s="370" t="s">
        <v>256</v>
      </c>
      <c r="M264" s="370">
        <v>360</v>
      </c>
      <c r="N264" s="370" t="s">
        <v>60</v>
      </c>
      <c r="O264" s="370">
        <v>49201132</v>
      </c>
      <c r="P264" s="370">
        <v>0</v>
      </c>
      <c r="Q264" s="370">
        <v>832</v>
      </c>
      <c r="R264" s="370">
        <v>26</v>
      </c>
      <c r="S264" s="370"/>
      <c r="T264" s="370"/>
      <c r="U264" s="370"/>
      <c r="V264" s="380">
        <v>44650</v>
      </c>
      <c r="W264" s="380">
        <v>44650</v>
      </c>
      <c r="X264" s="380">
        <v>44655</v>
      </c>
      <c r="Y264" s="380">
        <v>44655</v>
      </c>
      <c r="Z264" s="370" t="s">
        <v>35</v>
      </c>
      <c r="AA264" s="370"/>
      <c r="AB264" s="370"/>
      <c r="AC264" s="370"/>
      <c r="AD264" s="370" t="s">
        <v>29</v>
      </c>
      <c r="AE264" s="370"/>
      <c r="AF264" s="370"/>
      <c r="AG264" s="370"/>
      <c r="AH264" s="370"/>
      <c r="AI264" s="370"/>
      <c r="AJ264" s="370"/>
      <c r="AK264" s="370"/>
      <c r="AL264" s="370">
        <f t="shared" si="16"/>
        <v>0.29952000000000001</v>
      </c>
      <c r="AM264" s="370">
        <f t="shared" si="17"/>
        <v>2022</v>
      </c>
      <c r="AN264" s="370">
        <f t="shared" si="18"/>
        <v>3</v>
      </c>
      <c r="AO264" s="370">
        <f t="shared" si="19"/>
        <v>14</v>
      </c>
    </row>
    <row r="265" spans="1:41" hidden="1">
      <c r="A265" s="370">
        <v>393431040</v>
      </c>
      <c r="B265" s="370"/>
      <c r="C265" s="370" t="s">
        <v>1262</v>
      </c>
      <c r="D265" s="370" t="s">
        <v>970</v>
      </c>
      <c r="E265" s="370"/>
      <c r="F265" s="370" t="s">
        <v>257</v>
      </c>
      <c r="G265" s="370" t="s">
        <v>37</v>
      </c>
      <c r="H265" s="370" t="s">
        <v>258</v>
      </c>
      <c r="I265" s="370"/>
      <c r="J265" s="370"/>
      <c r="K265" s="370"/>
      <c r="L265" s="370" t="s">
        <v>259</v>
      </c>
      <c r="M265" s="370">
        <v>360</v>
      </c>
      <c r="N265" s="370" t="s">
        <v>60</v>
      </c>
      <c r="O265" s="370">
        <v>49201132</v>
      </c>
      <c r="P265" s="370">
        <v>0</v>
      </c>
      <c r="Q265" s="370">
        <v>416</v>
      </c>
      <c r="R265" s="370">
        <v>13</v>
      </c>
      <c r="S265" s="370"/>
      <c r="T265" s="370"/>
      <c r="U265" s="370"/>
      <c r="V265" s="380">
        <v>44650</v>
      </c>
      <c r="W265" s="380">
        <v>44650</v>
      </c>
      <c r="X265" s="380">
        <v>44655</v>
      </c>
      <c r="Y265" s="380">
        <v>44655</v>
      </c>
      <c r="Z265" s="370" t="s">
        <v>35</v>
      </c>
      <c r="AA265" s="370"/>
      <c r="AB265" s="370"/>
      <c r="AC265" s="370"/>
      <c r="AD265" s="370" t="s">
        <v>29</v>
      </c>
      <c r="AE265" s="370"/>
      <c r="AF265" s="370"/>
      <c r="AG265" s="370"/>
      <c r="AH265" s="370"/>
      <c r="AI265" s="370"/>
      <c r="AJ265" s="370"/>
      <c r="AK265" s="370"/>
      <c r="AL265" s="370">
        <f t="shared" si="16"/>
        <v>0.14976</v>
      </c>
      <c r="AM265" s="370">
        <f t="shared" si="17"/>
        <v>2022</v>
      </c>
      <c r="AN265" s="370">
        <f t="shared" si="18"/>
        <v>3</v>
      </c>
      <c r="AO265" s="370">
        <f t="shared" si="19"/>
        <v>14</v>
      </c>
    </row>
    <row r="266" spans="1:41" hidden="1">
      <c r="A266" s="370">
        <v>393411210</v>
      </c>
      <c r="B266" s="370"/>
      <c r="C266" s="370" t="s">
        <v>1262</v>
      </c>
      <c r="D266" s="370" t="s">
        <v>970</v>
      </c>
      <c r="E266" s="370"/>
      <c r="F266" s="370" t="s">
        <v>260</v>
      </c>
      <c r="G266" s="370" t="s">
        <v>37</v>
      </c>
      <c r="H266" s="370" t="s">
        <v>261</v>
      </c>
      <c r="I266" s="370"/>
      <c r="J266" s="370"/>
      <c r="K266" s="370"/>
      <c r="L266" s="370">
        <v>11194</v>
      </c>
      <c r="M266" s="370">
        <v>360</v>
      </c>
      <c r="N266" s="370" t="s">
        <v>60</v>
      </c>
      <c r="O266" s="370">
        <v>49201132</v>
      </c>
      <c r="P266" s="370">
        <v>0</v>
      </c>
      <c r="Q266" s="370">
        <v>832</v>
      </c>
      <c r="R266" s="370">
        <v>26</v>
      </c>
      <c r="S266" s="370"/>
      <c r="T266" s="370"/>
      <c r="U266" s="370"/>
      <c r="V266" s="380">
        <v>44650</v>
      </c>
      <c r="W266" s="380">
        <v>44650</v>
      </c>
      <c r="X266" s="380">
        <v>44655</v>
      </c>
      <c r="Y266" s="380">
        <v>44655</v>
      </c>
      <c r="Z266" s="370" t="s">
        <v>35</v>
      </c>
      <c r="AA266" s="370"/>
      <c r="AB266" s="370"/>
      <c r="AC266" s="370"/>
      <c r="AD266" s="370" t="s">
        <v>29</v>
      </c>
      <c r="AE266" s="370"/>
      <c r="AF266" s="370"/>
      <c r="AG266" s="370"/>
      <c r="AH266" s="370"/>
      <c r="AI266" s="370"/>
      <c r="AJ266" s="370"/>
      <c r="AK266" s="370"/>
      <c r="AL266" s="370">
        <f t="shared" si="16"/>
        <v>0.29952000000000001</v>
      </c>
      <c r="AM266" s="370">
        <f t="shared" si="17"/>
        <v>2022</v>
      </c>
      <c r="AN266" s="370">
        <f t="shared" si="18"/>
        <v>3</v>
      </c>
      <c r="AO266" s="370">
        <f t="shared" si="19"/>
        <v>14</v>
      </c>
    </row>
    <row r="267" spans="1:41" hidden="1">
      <c r="A267" s="370">
        <v>393434241</v>
      </c>
      <c r="B267" s="370"/>
      <c r="C267" s="370" t="s">
        <v>1262</v>
      </c>
      <c r="D267" s="370" t="s">
        <v>970</v>
      </c>
      <c r="E267" s="370"/>
      <c r="F267" s="370" t="s">
        <v>262</v>
      </c>
      <c r="G267" s="370" t="s">
        <v>37</v>
      </c>
      <c r="H267" s="370" t="s">
        <v>263</v>
      </c>
      <c r="I267" s="370"/>
      <c r="J267" s="370"/>
      <c r="K267" s="370"/>
      <c r="L267" s="370" t="s">
        <v>264</v>
      </c>
      <c r="M267" s="370">
        <v>360</v>
      </c>
      <c r="N267" s="370" t="s">
        <v>60</v>
      </c>
      <c r="O267" s="370">
        <v>49201132</v>
      </c>
      <c r="P267" s="370">
        <v>0</v>
      </c>
      <c r="Q267" s="370">
        <v>832</v>
      </c>
      <c r="R267" s="370">
        <v>26</v>
      </c>
      <c r="S267" s="370"/>
      <c r="T267" s="370"/>
      <c r="U267" s="370"/>
      <c r="V267" s="380">
        <v>44650</v>
      </c>
      <c r="W267" s="380">
        <v>44650</v>
      </c>
      <c r="X267" s="380">
        <v>44658</v>
      </c>
      <c r="Y267" s="380">
        <v>44658</v>
      </c>
      <c r="Z267" s="370" t="s">
        <v>35</v>
      </c>
      <c r="AA267" s="370"/>
      <c r="AB267" s="370"/>
      <c r="AC267" s="370"/>
      <c r="AD267" s="370" t="s">
        <v>29</v>
      </c>
      <c r="AE267" s="370"/>
      <c r="AF267" s="370"/>
      <c r="AG267" s="370"/>
      <c r="AH267" s="370"/>
      <c r="AI267" s="370"/>
      <c r="AJ267" s="370"/>
      <c r="AK267" s="370"/>
      <c r="AL267" s="370">
        <f t="shared" si="16"/>
        <v>0.29952000000000001</v>
      </c>
      <c r="AM267" s="370">
        <f t="shared" si="17"/>
        <v>2022</v>
      </c>
      <c r="AN267" s="370">
        <f t="shared" si="18"/>
        <v>3</v>
      </c>
      <c r="AO267" s="370">
        <f t="shared" si="19"/>
        <v>14</v>
      </c>
    </row>
    <row r="268" spans="1:41" hidden="1">
      <c r="A268" s="370">
        <v>393443603</v>
      </c>
      <c r="B268" s="370"/>
      <c r="C268" s="370" t="s">
        <v>1262</v>
      </c>
      <c r="D268" s="370" t="s">
        <v>970</v>
      </c>
      <c r="E268" s="370"/>
      <c r="F268" s="370" t="s">
        <v>248</v>
      </c>
      <c r="G268" s="370" t="s">
        <v>37</v>
      </c>
      <c r="H268" s="370" t="s">
        <v>249</v>
      </c>
      <c r="I268" s="370"/>
      <c r="J268" s="370"/>
      <c r="K268" s="370"/>
      <c r="L268" s="370" t="s">
        <v>250</v>
      </c>
      <c r="M268" s="370">
        <v>480</v>
      </c>
      <c r="N268" s="370" t="s">
        <v>111</v>
      </c>
      <c r="O268" s="370">
        <v>49303156</v>
      </c>
      <c r="P268" s="370">
        <v>0</v>
      </c>
      <c r="Q268" s="370">
        <v>580</v>
      </c>
      <c r="R268" s="370">
        <v>20</v>
      </c>
      <c r="S268" s="370"/>
      <c r="T268" s="370"/>
      <c r="U268" s="370"/>
      <c r="V268" s="380">
        <v>44650</v>
      </c>
      <c r="W268" s="380">
        <v>44650</v>
      </c>
      <c r="X268" s="380">
        <v>44653</v>
      </c>
      <c r="Y268" s="380">
        <v>44653</v>
      </c>
      <c r="Z268" s="370" t="s">
        <v>35</v>
      </c>
      <c r="AA268" s="370"/>
      <c r="AB268" s="370"/>
      <c r="AC268" s="370"/>
      <c r="AD268" s="370" t="s">
        <v>29</v>
      </c>
      <c r="AE268" s="370"/>
      <c r="AF268" s="370"/>
      <c r="AG268" s="370"/>
      <c r="AH268" s="370"/>
      <c r="AI268" s="370"/>
      <c r="AJ268" s="370"/>
      <c r="AK268" s="370"/>
      <c r="AL268" s="370">
        <f t="shared" si="16"/>
        <v>0.27839999999999998</v>
      </c>
      <c r="AM268" s="370">
        <f t="shared" si="17"/>
        <v>2022</v>
      </c>
      <c r="AN268" s="370">
        <f t="shared" si="18"/>
        <v>3</v>
      </c>
      <c r="AO268" s="370">
        <f t="shared" si="19"/>
        <v>14</v>
      </c>
    </row>
    <row r="269" spans="1:41" hidden="1">
      <c r="A269" s="370">
        <v>393430881</v>
      </c>
      <c r="B269" s="370"/>
      <c r="C269" s="370" t="s">
        <v>1262</v>
      </c>
      <c r="D269" s="370" t="s">
        <v>970</v>
      </c>
      <c r="E269" s="370"/>
      <c r="F269" s="370" t="s">
        <v>257</v>
      </c>
      <c r="G269" s="370" t="s">
        <v>37</v>
      </c>
      <c r="H269" s="370" t="s">
        <v>258</v>
      </c>
      <c r="I269" s="370"/>
      <c r="J269" s="370"/>
      <c r="K269" s="370"/>
      <c r="L269" s="370" t="s">
        <v>265</v>
      </c>
      <c r="M269" s="370">
        <v>360</v>
      </c>
      <c r="N269" s="370" t="s">
        <v>60</v>
      </c>
      <c r="O269" s="370">
        <v>49201132</v>
      </c>
      <c r="P269" s="370">
        <v>0</v>
      </c>
      <c r="Q269" s="370">
        <v>352</v>
      </c>
      <c r="R269" s="370">
        <v>11</v>
      </c>
      <c r="S269" s="370"/>
      <c r="T269" s="370"/>
      <c r="U269" s="370"/>
      <c r="V269" s="380">
        <v>44650</v>
      </c>
      <c r="W269" s="380">
        <v>44650</v>
      </c>
      <c r="X269" s="380">
        <v>44656</v>
      </c>
      <c r="Y269" s="380">
        <v>44656</v>
      </c>
      <c r="Z269" s="370" t="s">
        <v>35</v>
      </c>
      <c r="AA269" s="370"/>
      <c r="AB269" s="370"/>
      <c r="AC269" s="370"/>
      <c r="AD269" s="370" t="s">
        <v>29</v>
      </c>
      <c r="AE269" s="370"/>
      <c r="AF269" s="370"/>
      <c r="AG269" s="370"/>
      <c r="AH269" s="370"/>
      <c r="AI269" s="370"/>
      <c r="AJ269" s="370"/>
      <c r="AK269" s="370"/>
      <c r="AL269" s="370">
        <f t="shared" si="16"/>
        <v>0.12672</v>
      </c>
      <c r="AM269" s="370">
        <f t="shared" si="17"/>
        <v>2022</v>
      </c>
      <c r="AN269" s="370">
        <f t="shared" si="18"/>
        <v>3</v>
      </c>
      <c r="AO269" s="370">
        <f t="shared" si="19"/>
        <v>14</v>
      </c>
    </row>
    <row r="270" spans="1:41">
      <c r="A270" s="370">
        <v>393430881</v>
      </c>
      <c r="B270" s="370"/>
      <c r="C270" s="370" t="s">
        <v>1262</v>
      </c>
      <c r="D270" s="370" t="s">
        <v>970</v>
      </c>
      <c r="E270" s="370"/>
      <c r="F270" s="370" t="s">
        <v>257</v>
      </c>
      <c r="G270" s="370" t="s">
        <v>37</v>
      </c>
      <c r="H270" s="370" t="s">
        <v>258</v>
      </c>
      <c r="I270" s="370"/>
      <c r="J270" s="370"/>
      <c r="K270" s="370"/>
      <c r="L270" s="370" t="s">
        <v>265</v>
      </c>
      <c r="M270" s="370">
        <v>360</v>
      </c>
      <c r="N270" s="370" t="s">
        <v>60</v>
      </c>
      <c r="O270" s="370">
        <v>49203132</v>
      </c>
      <c r="P270" s="370">
        <v>0</v>
      </c>
      <c r="Q270" s="370">
        <v>64</v>
      </c>
      <c r="R270" s="370">
        <v>2</v>
      </c>
      <c r="S270" s="370"/>
      <c r="T270" s="370"/>
      <c r="U270" s="370"/>
      <c r="V270" s="380">
        <v>44650</v>
      </c>
      <c r="W270" s="380">
        <v>44650</v>
      </c>
      <c r="X270" s="380">
        <v>44656</v>
      </c>
      <c r="Y270" s="380">
        <v>44656</v>
      </c>
      <c r="Z270" s="370" t="s">
        <v>35</v>
      </c>
      <c r="AA270" s="370"/>
      <c r="AB270" s="370"/>
      <c r="AC270" s="370"/>
      <c r="AD270" s="370" t="s">
        <v>29</v>
      </c>
      <c r="AE270" s="370"/>
      <c r="AF270" s="370"/>
      <c r="AG270" s="370"/>
      <c r="AH270" s="370"/>
      <c r="AI270" s="370"/>
      <c r="AJ270" s="370"/>
      <c r="AK270" s="370"/>
      <c r="AL270" s="370">
        <f t="shared" si="16"/>
        <v>2.3040000000000001E-2</v>
      </c>
      <c r="AM270" s="370">
        <f t="shared" si="17"/>
        <v>2022</v>
      </c>
      <c r="AN270" s="370">
        <f t="shared" si="18"/>
        <v>3</v>
      </c>
      <c r="AO270" s="370">
        <f t="shared" si="19"/>
        <v>14</v>
      </c>
    </row>
    <row r="271" spans="1:41" hidden="1">
      <c r="A271" s="370">
        <v>393275731</v>
      </c>
      <c r="B271" s="370"/>
      <c r="C271" s="370" t="s">
        <v>1262</v>
      </c>
      <c r="D271" s="370" t="s">
        <v>970</v>
      </c>
      <c r="E271" s="370"/>
      <c r="F271" s="370" t="s">
        <v>267</v>
      </c>
      <c r="G271" s="370" t="s">
        <v>37</v>
      </c>
      <c r="H271" s="370" t="s">
        <v>268</v>
      </c>
      <c r="I271" s="370"/>
      <c r="J271" s="370"/>
      <c r="K271" s="370"/>
      <c r="L271" s="370" t="s">
        <v>269</v>
      </c>
      <c r="M271" s="370">
        <v>360</v>
      </c>
      <c r="N271" s="370" t="s">
        <v>164</v>
      </c>
      <c r="O271" s="370">
        <v>49204132</v>
      </c>
      <c r="P271" s="370">
        <v>0</v>
      </c>
      <c r="Q271" s="370">
        <v>676</v>
      </c>
      <c r="R271" s="370">
        <v>26</v>
      </c>
      <c r="S271" s="370"/>
      <c r="T271" s="370"/>
      <c r="U271" s="370"/>
      <c r="V271" s="380">
        <v>44650</v>
      </c>
      <c r="W271" s="380">
        <v>44650</v>
      </c>
      <c r="X271" s="380">
        <v>44658</v>
      </c>
      <c r="Y271" s="380">
        <v>44658</v>
      </c>
      <c r="Z271" s="370" t="s">
        <v>35</v>
      </c>
      <c r="AA271" s="370"/>
      <c r="AB271" s="370"/>
      <c r="AC271" s="370"/>
      <c r="AD271" s="370" t="s">
        <v>29</v>
      </c>
      <c r="AE271" s="370"/>
      <c r="AF271" s="370"/>
      <c r="AG271" s="370"/>
      <c r="AH271" s="370"/>
      <c r="AI271" s="370"/>
      <c r="AJ271" s="370"/>
      <c r="AK271" s="370"/>
      <c r="AL271" s="370">
        <f t="shared" si="16"/>
        <v>0.24335999999999999</v>
      </c>
      <c r="AM271" s="370">
        <f t="shared" si="17"/>
        <v>2022</v>
      </c>
      <c r="AN271" s="370">
        <f t="shared" si="18"/>
        <v>3</v>
      </c>
      <c r="AO271" s="370">
        <f t="shared" si="19"/>
        <v>14</v>
      </c>
    </row>
    <row r="272" spans="1:41" hidden="1">
      <c r="A272" s="370">
        <v>392306657</v>
      </c>
      <c r="B272" s="370"/>
      <c r="C272" s="370" t="s">
        <v>1262</v>
      </c>
      <c r="D272" s="370" t="s">
        <v>970</v>
      </c>
      <c r="E272" s="370"/>
      <c r="F272" s="370" t="s">
        <v>53</v>
      </c>
      <c r="G272" s="370" t="s">
        <v>41</v>
      </c>
      <c r="H272" s="370" t="s">
        <v>54</v>
      </c>
      <c r="I272" s="370"/>
      <c r="J272" s="370"/>
      <c r="K272" s="370"/>
      <c r="L272" s="370" t="s">
        <v>55</v>
      </c>
      <c r="M272" s="370">
        <v>480</v>
      </c>
      <c r="N272" s="370" t="s">
        <v>52</v>
      </c>
      <c r="O272" s="370">
        <v>49303156</v>
      </c>
      <c r="P272" s="370">
        <v>0</v>
      </c>
      <c r="Q272" s="370">
        <v>580</v>
      </c>
      <c r="R272" s="370">
        <v>20</v>
      </c>
      <c r="S272" s="370"/>
      <c r="T272" s="370"/>
      <c r="U272" s="370"/>
      <c r="V272" s="380">
        <v>44651</v>
      </c>
      <c r="W272" s="380">
        <v>44651</v>
      </c>
      <c r="X272" s="380">
        <v>44652</v>
      </c>
      <c r="Y272" s="380">
        <v>44652</v>
      </c>
      <c r="Z272" s="370" t="s">
        <v>35</v>
      </c>
      <c r="AA272" s="370"/>
      <c r="AB272" s="370"/>
      <c r="AC272" s="370"/>
      <c r="AD272" s="370" t="s">
        <v>29</v>
      </c>
      <c r="AE272" s="370"/>
      <c r="AF272" s="370"/>
      <c r="AG272" s="370"/>
      <c r="AH272" s="370"/>
      <c r="AI272" s="370"/>
      <c r="AJ272" s="370"/>
      <c r="AK272" s="370"/>
      <c r="AL272" s="370">
        <f t="shared" si="16"/>
        <v>0.27839999999999998</v>
      </c>
      <c r="AM272" s="370">
        <f t="shared" si="17"/>
        <v>2022</v>
      </c>
      <c r="AN272" s="370">
        <f t="shared" si="18"/>
        <v>3</v>
      </c>
      <c r="AO272" s="370">
        <f t="shared" si="19"/>
        <v>14</v>
      </c>
    </row>
    <row r="273" spans="1:41" hidden="1">
      <c r="A273" s="370">
        <v>392306578</v>
      </c>
      <c r="B273" s="370"/>
      <c r="C273" s="370" t="s">
        <v>1262</v>
      </c>
      <c r="D273" s="370" t="s">
        <v>970</v>
      </c>
      <c r="E273" s="370"/>
      <c r="F273" s="370" t="s">
        <v>53</v>
      </c>
      <c r="G273" s="370" t="s">
        <v>41</v>
      </c>
      <c r="H273" s="370" t="s">
        <v>54</v>
      </c>
      <c r="I273" s="370"/>
      <c r="J273" s="370"/>
      <c r="K273" s="370"/>
      <c r="L273" s="370" t="s">
        <v>55</v>
      </c>
      <c r="M273" s="370">
        <v>480</v>
      </c>
      <c r="N273" s="370" t="s">
        <v>52</v>
      </c>
      <c r="O273" s="370">
        <v>49303156</v>
      </c>
      <c r="P273" s="370">
        <v>0</v>
      </c>
      <c r="Q273" s="370">
        <v>580</v>
      </c>
      <c r="R273" s="370">
        <v>20</v>
      </c>
      <c r="S273" s="370"/>
      <c r="T273" s="370"/>
      <c r="U273" s="370"/>
      <c r="V273" s="380">
        <v>44651</v>
      </c>
      <c r="W273" s="380">
        <v>44651</v>
      </c>
      <c r="X273" s="380">
        <v>44654</v>
      </c>
      <c r="Y273" s="380">
        <v>44654</v>
      </c>
      <c r="Z273" s="370" t="s">
        <v>35</v>
      </c>
      <c r="AA273" s="370"/>
      <c r="AB273" s="370"/>
      <c r="AC273" s="370"/>
      <c r="AD273" s="370" t="s">
        <v>29</v>
      </c>
      <c r="AE273" s="370"/>
      <c r="AF273" s="370"/>
      <c r="AG273" s="370"/>
      <c r="AH273" s="370"/>
      <c r="AI273" s="370"/>
      <c r="AJ273" s="370"/>
      <c r="AK273" s="370"/>
      <c r="AL273" s="370">
        <f t="shared" si="16"/>
        <v>0.27839999999999998</v>
      </c>
      <c r="AM273" s="370">
        <f t="shared" si="17"/>
        <v>2022</v>
      </c>
      <c r="AN273" s="370">
        <f t="shared" si="18"/>
        <v>3</v>
      </c>
      <c r="AO273" s="370">
        <f t="shared" si="19"/>
        <v>14</v>
      </c>
    </row>
    <row r="274" spans="1:41" hidden="1">
      <c r="A274" s="370">
        <v>393616203</v>
      </c>
      <c r="B274" s="370"/>
      <c r="C274" s="370" t="s">
        <v>1262</v>
      </c>
      <c r="D274" s="370" t="s">
        <v>970</v>
      </c>
      <c r="E274" s="370"/>
      <c r="F274" s="370" t="s">
        <v>232</v>
      </c>
      <c r="G274" s="370" t="s">
        <v>37</v>
      </c>
      <c r="H274" s="370" t="s">
        <v>233</v>
      </c>
      <c r="I274" s="370"/>
      <c r="J274" s="370"/>
      <c r="K274" s="370"/>
      <c r="L274" s="370" t="s">
        <v>234</v>
      </c>
      <c r="M274" s="370">
        <v>360</v>
      </c>
      <c r="N274" s="370" t="s">
        <v>60</v>
      </c>
      <c r="O274" s="370">
        <v>49201132</v>
      </c>
      <c r="P274" s="370">
        <v>0</v>
      </c>
      <c r="Q274" s="370">
        <v>832</v>
      </c>
      <c r="R274" s="370">
        <v>26</v>
      </c>
      <c r="S274" s="370"/>
      <c r="T274" s="370"/>
      <c r="U274" s="370"/>
      <c r="V274" s="380">
        <v>44651</v>
      </c>
      <c r="W274" s="380">
        <v>44651</v>
      </c>
      <c r="X274" s="380">
        <v>44653</v>
      </c>
      <c r="Y274" s="380">
        <v>44653</v>
      </c>
      <c r="Z274" s="370" t="s">
        <v>35</v>
      </c>
      <c r="AA274" s="370"/>
      <c r="AB274" s="370"/>
      <c r="AC274" s="370"/>
      <c r="AD274" s="370" t="s">
        <v>29</v>
      </c>
      <c r="AE274" s="370"/>
      <c r="AF274" s="370"/>
      <c r="AG274" s="370"/>
      <c r="AH274" s="370"/>
      <c r="AI274" s="370"/>
      <c r="AJ274" s="370"/>
      <c r="AK274" s="370"/>
      <c r="AL274" s="370">
        <f t="shared" si="16"/>
        <v>0.29952000000000001</v>
      </c>
      <c r="AM274" s="370">
        <f t="shared" si="17"/>
        <v>2022</v>
      </c>
      <c r="AN274" s="370">
        <f t="shared" si="18"/>
        <v>3</v>
      </c>
      <c r="AO274" s="370">
        <f t="shared" si="19"/>
        <v>14</v>
      </c>
    </row>
    <row r="275" spans="1:41" hidden="1">
      <c r="A275" s="370">
        <v>392306610</v>
      </c>
      <c r="B275" s="370"/>
      <c r="C275" s="370" t="s">
        <v>1262</v>
      </c>
      <c r="D275" s="370" t="s">
        <v>970</v>
      </c>
      <c r="E275" s="370"/>
      <c r="F275" s="370" t="s">
        <v>53</v>
      </c>
      <c r="G275" s="370" t="s">
        <v>41</v>
      </c>
      <c r="H275" s="370" t="s">
        <v>54</v>
      </c>
      <c r="I275" s="370"/>
      <c r="J275" s="370"/>
      <c r="K275" s="370"/>
      <c r="L275" s="370" t="s">
        <v>55</v>
      </c>
      <c r="M275" s="370">
        <v>480</v>
      </c>
      <c r="N275" s="370" t="s">
        <v>52</v>
      </c>
      <c r="O275" s="370">
        <v>49303156</v>
      </c>
      <c r="P275" s="370">
        <v>0</v>
      </c>
      <c r="Q275" s="370">
        <v>580</v>
      </c>
      <c r="R275" s="370">
        <v>20</v>
      </c>
      <c r="S275" s="370"/>
      <c r="T275" s="370"/>
      <c r="U275" s="370"/>
      <c r="V275" s="380">
        <v>44651</v>
      </c>
      <c r="W275" s="380">
        <v>44651</v>
      </c>
      <c r="X275" s="380">
        <v>44652</v>
      </c>
      <c r="Y275" s="380">
        <v>44652</v>
      </c>
      <c r="Z275" s="370" t="s">
        <v>35</v>
      </c>
      <c r="AA275" s="370"/>
      <c r="AB275" s="370"/>
      <c r="AC275" s="370"/>
      <c r="AD275" s="370" t="s">
        <v>29</v>
      </c>
      <c r="AE275" s="370"/>
      <c r="AF275" s="370"/>
      <c r="AG275" s="370"/>
      <c r="AH275" s="370"/>
      <c r="AI275" s="370"/>
      <c r="AJ275" s="370"/>
      <c r="AK275" s="370"/>
      <c r="AL275" s="370">
        <f t="shared" si="16"/>
        <v>0.27839999999999998</v>
      </c>
      <c r="AM275" s="370">
        <f t="shared" si="17"/>
        <v>2022</v>
      </c>
      <c r="AN275" s="370">
        <f t="shared" si="18"/>
        <v>3</v>
      </c>
      <c r="AO275" s="370">
        <f t="shared" si="19"/>
        <v>14</v>
      </c>
    </row>
    <row r="276" spans="1:41" hidden="1">
      <c r="A276" s="370">
        <v>392306607</v>
      </c>
      <c r="B276" s="370"/>
      <c r="C276" s="370" t="s">
        <v>1262</v>
      </c>
      <c r="D276" s="370" t="s">
        <v>970</v>
      </c>
      <c r="E276" s="370"/>
      <c r="F276" s="370" t="s">
        <v>53</v>
      </c>
      <c r="G276" s="370" t="s">
        <v>41</v>
      </c>
      <c r="H276" s="370" t="s">
        <v>54</v>
      </c>
      <c r="I276" s="370"/>
      <c r="J276" s="370"/>
      <c r="K276" s="370"/>
      <c r="L276" s="370" t="s">
        <v>55</v>
      </c>
      <c r="M276" s="370">
        <v>480</v>
      </c>
      <c r="N276" s="370" t="s">
        <v>52</v>
      </c>
      <c r="O276" s="370">
        <v>49303156</v>
      </c>
      <c r="P276" s="370">
        <v>0</v>
      </c>
      <c r="Q276" s="370">
        <v>580</v>
      </c>
      <c r="R276" s="370">
        <v>20</v>
      </c>
      <c r="S276" s="370"/>
      <c r="T276" s="370"/>
      <c r="U276" s="370"/>
      <c r="V276" s="380">
        <v>44651</v>
      </c>
      <c r="W276" s="380">
        <v>44651</v>
      </c>
      <c r="X276" s="380">
        <v>44652</v>
      </c>
      <c r="Y276" s="380">
        <v>44652</v>
      </c>
      <c r="Z276" s="370" t="s">
        <v>35</v>
      </c>
      <c r="AA276" s="370"/>
      <c r="AB276" s="370"/>
      <c r="AC276" s="370"/>
      <c r="AD276" s="370" t="s">
        <v>29</v>
      </c>
      <c r="AE276" s="370"/>
      <c r="AF276" s="370"/>
      <c r="AG276" s="370"/>
      <c r="AH276" s="370"/>
      <c r="AI276" s="370"/>
      <c r="AJ276" s="370"/>
      <c r="AK276" s="370"/>
      <c r="AL276" s="370">
        <f t="shared" si="16"/>
        <v>0.27839999999999998</v>
      </c>
      <c r="AM276" s="370">
        <f t="shared" si="17"/>
        <v>2022</v>
      </c>
      <c r="AN276" s="370">
        <f t="shared" si="18"/>
        <v>3</v>
      </c>
      <c r="AO276" s="370">
        <f t="shared" si="19"/>
        <v>14</v>
      </c>
    </row>
    <row r="277" spans="1:41" hidden="1">
      <c r="A277" s="370">
        <v>392306627</v>
      </c>
      <c r="B277" s="370"/>
      <c r="C277" s="370" t="s">
        <v>1262</v>
      </c>
      <c r="D277" s="370" t="s">
        <v>970</v>
      </c>
      <c r="E277" s="370"/>
      <c r="F277" s="370" t="s">
        <v>53</v>
      </c>
      <c r="G277" s="370" t="s">
        <v>41</v>
      </c>
      <c r="H277" s="370" t="s">
        <v>54</v>
      </c>
      <c r="I277" s="370"/>
      <c r="J277" s="370"/>
      <c r="K277" s="370"/>
      <c r="L277" s="370" t="s">
        <v>55</v>
      </c>
      <c r="M277" s="370">
        <v>480</v>
      </c>
      <c r="N277" s="370" t="s">
        <v>52</v>
      </c>
      <c r="O277" s="370">
        <v>49303156</v>
      </c>
      <c r="P277" s="370">
        <v>0</v>
      </c>
      <c r="Q277" s="370">
        <v>580</v>
      </c>
      <c r="R277" s="370">
        <v>20</v>
      </c>
      <c r="S277" s="370"/>
      <c r="T277" s="370"/>
      <c r="U277" s="370"/>
      <c r="V277" s="380">
        <v>44651</v>
      </c>
      <c r="W277" s="380">
        <v>44651</v>
      </c>
      <c r="X277" s="380">
        <v>44652</v>
      </c>
      <c r="Y277" s="380">
        <v>44652</v>
      </c>
      <c r="Z277" s="370" t="s">
        <v>35</v>
      </c>
      <c r="AA277" s="370"/>
      <c r="AB277" s="370"/>
      <c r="AC277" s="370"/>
      <c r="AD277" s="370" t="s">
        <v>29</v>
      </c>
      <c r="AE277" s="370"/>
      <c r="AF277" s="370"/>
      <c r="AG277" s="370"/>
      <c r="AH277" s="370"/>
      <c r="AI277" s="370"/>
      <c r="AJ277" s="370"/>
      <c r="AK277" s="370"/>
      <c r="AL277" s="370">
        <f t="shared" si="16"/>
        <v>0.27839999999999998</v>
      </c>
      <c r="AM277" s="370">
        <f t="shared" si="17"/>
        <v>2022</v>
      </c>
      <c r="AN277" s="370">
        <f t="shared" si="18"/>
        <v>3</v>
      </c>
      <c r="AO277" s="370">
        <f t="shared" si="19"/>
        <v>14</v>
      </c>
    </row>
    <row r="278" spans="1:41" hidden="1">
      <c r="A278" s="370">
        <v>393275593</v>
      </c>
      <c r="B278" s="370"/>
      <c r="C278" s="370" t="s">
        <v>1262</v>
      </c>
      <c r="D278" s="370" t="s">
        <v>970</v>
      </c>
      <c r="E278" s="370"/>
      <c r="F278" s="370" t="s">
        <v>271</v>
      </c>
      <c r="G278" s="370" t="s">
        <v>37</v>
      </c>
      <c r="H278" s="370" t="s">
        <v>272</v>
      </c>
      <c r="I278" s="370"/>
      <c r="J278" s="370"/>
      <c r="K278" s="370"/>
      <c r="L278" s="370" t="s">
        <v>273</v>
      </c>
      <c r="M278" s="370">
        <v>360</v>
      </c>
      <c r="N278" s="370" t="s">
        <v>164</v>
      </c>
      <c r="O278" s="370">
        <v>49204132</v>
      </c>
      <c r="P278" s="370">
        <v>0</v>
      </c>
      <c r="Q278" s="370">
        <v>832</v>
      </c>
      <c r="R278" s="370">
        <v>32</v>
      </c>
      <c r="S278" s="370"/>
      <c r="T278" s="370"/>
      <c r="U278" s="370"/>
      <c r="V278" s="380">
        <v>44651</v>
      </c>
      <c r="W278" s="380">
        <v>44651</v>
      </c>
      <c r="X278" s="380">
        <v>44652</v>
      </c>
      <c r="Y278" s="380">
        <v>44652</v>
      </c>
      <c r="Z278" s="370" t="s">
        <v>35</v>
      </c>
      <c r="AA278" s="370"/>
      <c r="AB278" s="370"/>
      <c r="AC278" s="370"/>
      <c r="AD278" s="370" t="s">
        <v>29</v>
      </c>
      <c r="AE278" s="370"/>
      <c r="AF278" s="370"/>
      <c r="AG278" s="370"/>
      <c r="AH278" s="370"/>
      <c r="AI278" s="370"/>
      <c r="AJ278" s="370"/>
      <c r="AK278" s="370"/>
      <c r="AL278" s="370">
        <f t="shared" si="16"/>
        <v>0.29952000000000001</v>
      </c>
      <c r="AM278" s="370">
        <f t="shared" si="17"/>
        <v>2022</v>
      </c>
      <c r="AN278" s="370">
        <f t="shared" si="18"/>
        <v>3</v>
      </c>
      <c r="AO278" s="370">
        <f t="shared" si="19"/>
        <v>14</v>
      </c>
    </row>
    <row r="279" spans="1:41" hidden="1">
      <c r="A279" s="370">
        <v>393275736</v>
      </c>
      <c r="B279" s="370"/>
      <c r="C279" s="370" t="s">
        <v>1262</v>
      </c>
      <c r="D279" s="370" t="s">
        <v>970</v>
      </c>
      <c r="E279" s="370"/>
      <c r="F279" s="370" t="s">
        <v>267</v>
      </c>
      <c r="G279" s="370" t="s">
        <v>37</v>
      </c>
      <c r="H279" s="370" t="s">
        <v>268</v>
      </c>
      <c r="I279" s="370"/>
      <c r="J279" s="370"/>
      <c r="K279" s="370"/>
      <c r="L279" s="370" t="s">
        <v>275</v>
      </c>
      <c r="M279" s="370">
        <v>360</v>
      </c>
      <c r="N279" s="370" t="s">
        <v>164</v>
      </c>
      <c r="O279" s="370">
        <v>49204132</v>
      </c>
      <c r="P279" s="370">
        <v>0</v>
      </c>
      <c r="Q279" s="370">
        <v>676</v>
      </c>
      <c r="R279" s="370">
        <v>26</v>
      </c>
      <c r="S279" s="370"/>
      <c r="T279" s="370"/>
      <c r="U279" s="370"/>
      <c r="V279" s="380">
        <v>44651</v>
      </c>
      <c r="W279" s="380">
        <v>44651</v>
      </c>
      <c r="X279" s="380">
        <v>44656</v>
      </c>
      <c r="Y279" s="380">
        <v>44656</v>
      </c>
      <c r="Z279" s="370" t="s">
        <v>35</v>
      </c>
      <c r="AA279" s="370"/>
      <c r="AB279" s="370"/>
      <c r="AC279" s="370"/>
      <c r="AD279" s="370" t="s">
        <v>29</v>
      </c>
      <c r="AE279" s="370"/>
      <c r="AF279" s="370"/>
      <c r="AG279" s="370"/>
      <c r="AH279" s="370"/>
      <c r="AI279" s="370"/>
      <c r="AJ279" s="370"/>
      <c r="AK279" s="370"/>
      <c r="AL279" s="370">
        <f t="shared" si="16"/>
        <v>0.24335999999999999</v>
      </c>
      <c r="AM279" s="370">
        <f t="shared" si="17"/>
        <v>2022</v>
      </c>
      <c r="AN279" s="370">
        <f t="shared" si="18"/>
        <v>3</v>
      </c>
      <c r="AO279" s="370">
        <f t="shared" si="19"/>
        <v>14</v>
      </c>
    </row>
    <row r="280" spans="1:41" hidden="1">
      <c r="A280" s="370">
        <v>392923921</v>
      </c>
      <c r="B280" s="370"/>
      <c r="C280" s="370" t="s">
        <v>1262</v>
      </c>
      <c r="D280" s="370" t="s">
        <v>970</v>
      </c>
      <c r="E280" s="370"/>
      <c r="F280" s="370" t="s">
        <v>165</v>
      </c>
      <c r="G280" s="370" t="s">
        <v>37</v>
      </c>
      <c r="H280" s="370" t="s">
        <v>276</v>
      </c>
      <c r="I280" s="370"/>
      <c r="J280" s="370"/>
      <c r="K280" s="370"/>
      <c r="L280" s="370" t="s">
        <v>277</v>
      </c>
      <c r="M280" s="370">
        <v>360</v>
      </c>
      <c r="N280" s="370" t="s">
        <v>200</v>
      </c>
      <c r="O280" s="370">
        <v>49204132</v>
      </c>
      <c r="P280" s="370">
        <v>0</v>
      </c>
      <c r="Q280" s="370">
        <v>676</v>
      </c>
      <c r="R280" s="370">
        <v>26</v>
      </c>
      <c r="S280" s="370"/>
      <c r="T280" s="370"/>
      <c r="U280" s="370"/>
      <c r="V280" s="380">
        <v>44651</v>
      </c>
      <c r="W280" s="380">
        <v>44651</v>
      </c>
      <c r="X280" s="380">
        <v>44657</v>
      </c>
      <c r="Y280" s="380">
        <v>44657</v>
      </c>
      <c r="Z280" s="370" t="s">
        <v>35</v>
      </c>
      <c r="AA280" s="370"/>
      <c r="AB280" s="370"/>
      <c r="AC280" s="370"/>
      <c r="AD280" s="370" t="s">
        <v>29</v>
      </c>
      <c r="AE280" s="370"/>
      <c r="AF280" s="370"/>
      <c r="AG280" s="370"/>
      <c r="AH280" s="370"/>
      <c r="AI280" s="370"/>
      <c r="AJ280" s="370"/>
      <c r="AK280" s="370"/>
      <c r="AL280" s="370">
        <f t="shared" si="16"/>
        <v>0.24335999999999999</v>
      </c>
      <c r="AM280" s="370">
        <f t="shared" si="17"/>
        <v>2022</v>
      </c>
      <c r="AN280" s="370">
        <f t="shared" si="18"/>
        <v>3</v>
      </c>
      <c r="AO280" s="370">
        <f t="shared" si="19"/>
        <v>14</v>
      </c>
    </row>
    <row r="281" spans="1:41" hidden="1">
      <c r="A281" s="370">
        <v>393430101</v>
      </c>
      <c r="B281" s="370"/>
      <c r="C281" s="370" t="s">
        <v>1262</v>
      </c>
      <c r="D281" s="370" t="s">
        <v>970</v>
      </c>
      <c r="E281" s="370"/>
      <c r="F281" s="370" t="s">
        <v>257</v>
      </c>
      <c r="G281" s="370" t="s">
        <v>37</v>
      </c>
      <c r="H281" s="370" t="s">
        <v>278</v>
      </c>
      <c r="I281" s="370"/>
      <c r="J281" s="370"/>
      <c r="K281" s="370"/>
      <c r="L281" s="370" t="s">
        <v>279</v>
      </c>
      <c r="M281" s="370">
        <v>360</v>
      </c>
      <c r="N281" s="370" t="s">
        <v>60</v>
      </c>
      <c r="O281" s="370">
        <v>49201132</v>
      </c>
      <c r="P281" s="370">
        <v>0</v>
      </c>
      <c r="Q281" s="370">
        <v>416</v>
      </c>
      <c r="R281" s="370">
        <v>13</v>
      </c>
      <c r="S281" s="370"/>
      <c r="T281" s="370"/>
      <c r="U281" s="370"/>
      <c r="V281" s="380">
        <v>44651</v>
      </c>
      <c r="W281" s="380">
        <v>44651</v>
      </c>
      <c r="X281" s="380">
        <v>44652</v>
      </c>
      <c r="Y281" s="380">
        <v>44652</v>
      </c>
      <c r="Z281" s="370" t="s">
        <v>35</v>
      </c>
      <c r="AA281" s="370"/>
      <c r="AB281" s="370"/>
      <c r="AC281" s="370"/>
      <c r="AD281" s="370" t="s">
        <v>29</v>
      </c>
      <c r="AE281" s="370"/>
      <c r="AF281" s="370"/>
      <c r="AG281" s="370"/>
      <c r="AH281" s="370"/>
      <c r="AI281" s="370"/>
      <c r="AJ281" s="370"/>
      <c r="AK281" s="370"/>
      <c r="AL281" s="370">
        <f t="shared" si="16"/>
        <v>0.14976</v>
      </c>
      <c r="AM281" s="370">
        <f t="shared" si="17"/>
        <v>2022</v>
      </c>
      <c r="AN281" s="370">
        <f t="shared" si="18"/>
        <v>3</v>
      </c>
      <c r="AO281" s="370">
        <f t="shared" si="19"/>
        <v>14</v>
      </c>
    </row>
    <row r="282" spans="1:41" hidden="1">
      <c r="A282" s="370">
        <v>393275721</v>
      </c>
      <c r="B282" s="370"/>
      <c r="C282" s="370" t="s">
        <v>1262</v>
      </c>
      <c r="D282" s="370" t="s">
        <v>970</v>
      </c>
      <c r="E282" s="370"/>
      <c r="F282" s="370" t="s">
        <v>280</v>
      </c>
      <c r="G282" s="370" t="s">
        <v>37</v>
      </c>
      <c r="H282" s="370" t="s">
        <v>281</v>
      </c>
      <c r="I282" s="370"/>
      <c r="J282" s="370"/>
      <c r="K282" s="370"/>
      <c r="L282" s="370" t="s">
        <v>282</v>
      </c>
      <c r="M282" s="370">
        <v>360</v>
      </c>
      <c r="N282" s="370" t="s">
        <v>164</v>
      </c>
      <c r="O282" s="370">
        <v>49204132</v>
      </c>
      <c r="P282" s="370">
        <v>0</v>
      </c>
      <c r="Q282" s="370">
        <v>676</v>
      </c>
      <c r="R282" s="370">
        <v>26</v>
      </c>
      <c r="S282" s="370"/>
      <c r="T282" s="370"/>
      <c r="U282" s="370"/>
      <c r="V282" s="380">
        <v>44651</v>
      </c>
      <c r="W282" s="380">
        <v>44651</v>
      </c>
      <c r="X282" s="380">
        <v>44656</v>
      </c>
      <c r="Y282" s="380">
        <v>44656</v>
      </c>
      <c r="Z282" s="370" t="s">
        <v>35</v>
      </c>
      <c r="AA282" s="370"/>
      <c r="AB282" s="370"/>
      <c r="AC282" s="370"/>
      <c r="AD282" s="370" t="s">
        <v>29</v>
      </c>
      <c r="AE282" s="370"/>
      <c r="AF282" s="370"/>
      <c r="AG282" s="370"/>
      <c r="AH282" s="370"/>
      <c r="AI282" s="370"/>
      <c r="AJ282" s="370"/>
      <c r="AK282" s="370"/>
      <c r="AL282" s="370">
        <f t="shared" si="16"/>
        <v>0.24335999999999999</v>
      </c>
      <c r="AM282" s="370">
        <f t="shared" si="17"/>
        <v>2022</v>
      </c>
      <c r="AN282" s="370">
        <f t="shared" si="18"/>
        <v>3</v>
      </c>
      <c r="AO282" s="370">
        <f t="shared" si="19"/>
        <v>14</v>
      </c>
    </row>
    <row r="283" spans="1:41" hidden="1">
      <c r="A283" s="370">
        <v>393275713</v>
      </c>
      <c r="B283" s="370"/>
      <c r="C283" s="370" t="s">
        <v>1262</v>
      </c>
      <c r="D283" s="370" t="s">
        <v>970</v>
      </c>
      <c r="E283" s="370"/>
      <c r="F283" s="370" t="s">
        <v>283</v>
      </c>
      <c r="G283" s="370" t="s">
        <v>37</v>
      </c>
      <c r="H283" s="370" t="s">
        <v>284</v>
      </c>
      <c r="I283" s="370"/>
      <c r="J283" s="370"/>
      <c r="K283" s="370"/>
      <c r="L283" s="370" t="s">
        <v>285</v>
      </c>
      <c r="M283" s="370">
        <v>360</v>
      </c>
      <c r="N283" s="370" t="s">
        <v>164</v>
      </c>
      <c r="O283" s="370">
        <v>49204132</v>
      </c>
      <c r="P283" s="370">
        <v>0</v>
      </c>
      <c r="Q283" s="370">
        <v>676</v>
      </c>
      <c r="R283" s="370">
        <v>26</v>
      </c>
      <c r="S283" s="370"/>
      <c r="T283" s="370"/>
      <c r="U283" s="370"/>
      <c r="V283" s="380">
        <v>44651</v>
      </c>
      <c r="W283" s="380">
        <v>44651</v>
      </c>
      <c r="X283" s="380">
        <v>44655</v>
      </c>
      <c r="Y283" s="380">
        <v>44655</v>
      </c>
      <c r="Z283" s="370" t="s">
        <v>35</v>
      </c>
      <c r="AA283" s="370"/>
      <c r="AB283" s="370"/>
      <c r="AC283" s="370"/>
      <c r="AD283" s="370" t="s">
        <v>29</v>
      </c>
      <c r="AE283" s="370"/>
      <c r="AF283" s="370"/>
      <c r="AG283" s="370"/>
      <c r="AH283" s="370"/>
      <c r="AI283" s="370"/>
      <c r="AJ283" s="370"/>
      <c r="AK283" s="370"/>
      <c r="AL283" s="370">
        <f t="shared" si="16"/>
        <v>0.24335999999999999</v>
      </c>
      <c r="AM283" s="370">
        <f t="shared" si="17"/>
        <v>2022</v>
      </c>
      <c r="AN283" s="370">
        <f t="shared" si="18"/>
        <v>3</v>
      </c>
      <c r="AO283" s="370">
        <f t="shared" si="19"/>
        <v>14</v>
      </c>
    </row>
    <row r="284" spans="1:41" hidden="1">
      <c r="A284" s="370">
        <v>393275687</v>
      </c>
      <c r="B284" s="370"/>
      <c r="C284" s="370" t="s">
        <v>1262</v>
      </c>
      <c r="D284" s="370" t="s">
        <v>970</v>
      </c>
      <c r="E284" s="370"/>
      <c r="F284" s="370" t="s">
        <v>283</v>
      </c>
      <c r="G284" s="370" t="s">
        <v>37</v>
      </c>
      <c r="H284" s="370" t="s">
        <v>284</v>
      </c>
      <c r="I284" s="370"/>
      <c r="J284" s="370"/>
      <c r="K284" s="370"/>
      <c r="L284" s="370" t="s">
        <v>285</v>
      </c>
      <c r="M284" s="370">
        <v>360</v>
      </c>
      <c r="N284" s="370" t="s">
        <v>164</v>
      </c>
      <c r="O284" s="370">
        <v>49204132</v>
      </c>
      <c r="P284" s="370">
        <v>0</v>
      </c>
      <c r="Q284" s="370">
        <v>624</v>
      </c>
      <c r="R284" s="370">
        <v>24</v>
      </c>
      <c r="S284" s="370"/>
      <c r="T284" s="370"/>
      <c r="U284" s="370"/>
      <c r="V284" s="380">
        <v>44651</v>
      </c>
      <c r="W284" s="380">
        <v>44651</v>
      </c>
      <c r="X284" s="380">
        <v>44655</v>
      </c>
      <c r="Y284" s="380">
        <v>44655</v>
      </c>
      <c r="Z284" s="370" t="s">
        <v>35</v>
      </c>
      <c r="AA284" s="370"/>
      <c r="AB284" s="370"/>
      <c r="AC284" s="370"/>
      <c r="AD284" s="370" t="s">
        <v>29</v>
      </c>
      <c r="AE284" s="370"/>
      <c r="AF284" s="370"/>
      <c r="AG284" s="370"/>
      <c r="AH284" s="370"/>
      <c r="AI284" s="370"/>
      <c r="AJ284" s="370"/>
      <c r="AK284" s="370"/>
      <c r="AL284" s="370">
        <f t="shared" si="16"/>
        <v>0.22464000000000001</v>
      </c>
      <c r="AM284" s="370">
        <f t="shared" si="17"/>
        <v>2022</v>
      </c>
      <c r="AN284" s="370">
        <f t="shared" si="18"/>
        <v>3</v>
      </c>
      <c r="AO284" s="370">
        <f t="shared" si="19"/>
        <v>14</v>
      </c>
    </row>
    <row r="285" spans="1:41" hidden="1">
      <c r="A285" s="370">
        <v>393769146</v>
      </c>
      <c r="B285" s="370"/>
      <c r="C285" s="370" t="s">
        <v>1262</v>
      </c>
      <c r="D285" s="370" t="s">
        <v>970</v>
      </c>
      <c r="E285" s="370"/>
      <c r="F285" s="370" t="s">
        <v>84</v>
      </c>
      <c r="G285" s="370" t="s">
        <v>37</v>
      </c>
      <c r="H285" s="370" t="s">
        <v>286</v>
      </c>
      <c r="I285" s="370"/>
      <c r="J285" s="370"/>
      <c r="K285" s="370"/>
      <c r="L285" s="370" t="s">
        <v>287</v>
      </c>
      <c r="M285" s="370">
        <v>480</v>
      </c>
      <c r="N285" s="370" t="s">
        <v>111</v>
      </c>
      <c r="O285" s="370">
        <v>49303156</v>
      </c>
      <c r="P285" s="370">
        <v>0</v>
      </c>
      <c r="Q285" s="370">
        <v>638</v>
      </c>
      <c r="R285" s="370">
        <v>22</v>
      </c>
      <c r="S285" s="370"/>
      <c r="T285" s="370"/>
      <c r="U285" s="370"/>
      <c r="V285" s="380">
        <v>44651</v>
      </c>
      <c r="W285" s="380">
        <v>44651</v>
      </c>
      <c r="X285" s="380">
        <v>44655</v>
      </c>
      <c r="Y285" s="380">
        <v>44655</v>
      </c>
      <c r="Z285" s="370" t="s">
        <v>35</v>
      </c>
      <c r="AA285" s="370"/>
      <c r="AB285" s="370"/>
      <c r="AC285" s="370"/>
      <c r="AD285" s="370" t="s">
        <v>29</v>
      </c>
      <c r="AE285" s="370"/>
      <c r="AF285" s="370"/>
      <c r="AG285" s="370"/>
      <c r="AH285" s="370"/>
      <c r="AI285" s="370"/>
      <c r="AJ285" s="370"/>
      <c r="AK285" s="370"/>
      <c r="AL285" s="370">
        <f t="shared" si="16"/>
        <v>0.30624000000000001</v>
      </c>
      <c r="AM285" s="370">
        <f t="shared" si="17"/>
        <v>2022</v>
      </c>
      <c r="AN285" s="370">
        <f t="shared" si="18"/>
        <v>3</v>
      </c>
      <c r="AO285" s="370">
        <f t="shared" si="19"/>
        <v>14</v>
      </c>
    </row>
    <row r="286" spans="1:41" hidden="1">
      <c r="A286" s="370">
        <v>393769173</v>
      </c>
      <c r="B286" s="370"/>
      <c r="C286" s="370" t="s">
        <v>1262</v>
      </c>
      <c r="D286" s="370" t="s">
        <v>970</v>
      </c>
      <c r="E286" s="370"/>
      <c r="F286" s="370" t="s">
        <v>84</v>
      </c>
      <c r="G286" s="370" t="s">
        <v>37</v>
      </c>
      <c r="H286" s="370" t="s">
        <v>286</v>
      </c>
      <c r="I286" s="370"/>
      <c r="J286" s="370"/>
      <c r="K286" s="370"/>
      <c r="L286" s="370" t="s">
        <v>287</v>
      </c>
      <c r="M286" s="370">
        <v>480</v>
      </c>
      <c r="N286" s="370" t="s">
        <v>111</v>
      </c>
      <c r="O286" s="370">
        <v>49303156</v>
      </c>
      <c r="P286" s="370">
        <v>0</v>
      </c>
      <c r="Q286" s="370">
        <v>638</v>
      </c>
      <c r="R286" s="370">
        <v>22</v>
      </c>
      <c r="S286" s="370"/>
      <c r="T286" s="370"/>
      <c r="U286" s="370"/>
      <c r="V286" s="380">
        <v>44651</v>
      </c>
      <c r="W286" s="380">
        <v>44651</v>
      </c>
      <c r="X286" s="380">
        <v>44655</v>
      </c>
      <c r="Y286" s="380">
        <v>44655</v>
      </c>
      <c r="Z286" s="370" t="s">
        <v>35</v>
      </c>
      <c r="AA286" s="370"/>
      <c r="AB286" s="370"/>
      <c r="AC286" s="370"/>
      <c r="AD286" s="370" t="s">
        <v>29</v>
      </c>
      <c r="AE286" s="370"/>
      <c r="AF286" s="370"/>
      <c r="AG286" s="370"/>
      <c r="AH286" s="370"/>
      <c r="AI286" s="370"/>
      <c r="AJ286" s="370"/>
      <c r="AK286" s="370"/>
      <c r="AL286" s="370">
        <f t="shared" si="16"/>
        <v>0.30624000000000001</v>
      </c>
      <c r="AM286" s="370">
        <f t="shared" si="17"/>
        <v>2022</v>
      </c>
      <c r="AN286" s="370">
        <f t="shared" si="18"/>
        <v>3</v>
      </c>
      <c r="AO286" s="370">
        <f t="shared" si="19"/>
        <v>14</v>
      </c>
    </row>
    <row r="287" spans="1:41" hidden="1">
      <c r="A287" s="370">
        <v>393769214</v>
      </c>
      <c r="B287" s="370"/>
      <c r="C287" s="370" t="s">
        <v>1262</v>
      </c>
      <c r="D287" s="370" t="s">
        <v>970</v>
      </c>
      <c r="E287" s="370"/>
      <c r="F287" s="370" t="s">
        <v>84</v>
      </c>
      <c r="G287" s="370" t="s">
        <v>37</v>
      </c>
      <c r="H287" s="370" t="s">
        <v>286</v>
      </c>
      <c r="I287" s="370"/>
      <c r="J287" s="370"/>
      <c r="K287" s="370"/>
      <c r="L287" s="370" t="s">
        <v>287</v>
      </c>
      <c r="M287" s="370">
        <v>480</v>
      </c>
      <c r="N287" s="370" t="s">
        <v>111</v>
      </c>
      <c r="O287" s="370">
        <v>49303156</v>
      </c>
      <c r="P287" s="370">
        <v>0</v>
      </c>
      <c r="Q287" s="370">
        <v>638</v>
      </c>
      <c r="R287" s="370">
        <v>22</v>
      </c>
      <c r="S287" s="370"/>
      <c r="T287" s="370"/>
      <c r="U287" s="370"/>
      <c r="V287" s="380">
        <v>44651</v>
      </c>
      <c r="W287" s="380">
        <v>44651</v>
      </c>
      <c r="X287" s="380">
        <v>44655</v>
      </c>
      <c r="Y287" s="380">
        <v>44655</v>
      </c>
      <c r="Z287" s="370" t="s">
        <v>35</v>
      </c>
      <c r="AA287" s="370"/>
      <c r="AB287" s="370"/>
      <c r="AC287" s="370"/>
      <c r="AD287" s="370" t="s">
        <v>29</v>
      </c>
      <c r="AE287" s="370"/>
      <c r="AF287" s="370"/>
      <c r="AG287" s="370"/>
      <c r="AH287" s="370"/>
      <c r="AI287" s="370"/>
      <c r="AJ287" s="370"/>
      <c r="AK287" s="370"/>
      <c r="AL287" s="370">
        <f t="shared" si="16"/>
        <v>0.30624000000000001</v>
      </c>
      <c r="AM287" s="370">
        <f t="shared" si="17"/>
        <v>2022</v>
      </c>
      <c r="AN287" s="370">
        <f t="shared" si="18"/>
        <v>3</v>
      </c>
      <c r="AO287" s="370">
        <f t="shared" si="19"/>
        <v>14</v>
      </c>
    </row>
    <row r="288" spans="1:41" hidden="1">
      <c r="A288" s="370">
        <v>392894195</v>
      </c>
      <c r="B288" s="370"/>
      <c r="C288" s="370" t="s">
        <v>1262</v>
      </c>
      <c r="D288" s="370" t="s">
        <v>970</v>
      </c>
      <c r="E288" s="370"/>
      <c r="F288" s="370" t="s">
        <v>128</v>
      </c>
      <c r="G288" s="370" t="s">
        <v>41</v>
      </c>
      <c r="H288" s="370" t="s">
        <v>129</v>
      </c>
      <c r="I288" s="370"/>
      <c r="J288" s="370"/>
      <c r="K288" s="370"/>
      <c r="L288" s="370" t="s">
        <v>130</v>
      </c>
      <c r="M288" s="370">
        <v>480</v>
      </c>
      <c r="N288" s="370" t="s">
        <v>131</v>
      </c>
      <c r="O288" s="370">
        <v>49304156</v>
      </c>
      <c r="P288" s="370">
        <v>0</v>
      </c>
      <c r="Q288" s="370">
        <v>696</v>
      </c>
      <c r="R288" s="370">
        <v>24</v>
      </c>
      <c r="S288" s="370"/>
      <c r="T288" s="370"/>
      <c r="U288" s="370"/>
      <c r="V288" s="380">
        <v>44651</v>
      </c>
      <c r="W288" s="380">
        <v>44651</v>
      </c>
      <c r="X288" s="380">
        <v>44655</v>
      </c>
      <c r="Y288" s="380">
        <v>44655</v>
      </c>
      <c r="Z288" s="370" t="s">
        <v>35</v>
      </c>
      <c r="AA288" s="370"/>
      <c r="AB288" s="370"/>
      <c r="AC288" s="370"/>
      <c r="AD288" s="370" t="s">
        <v>29</v>
      </c>
      <c r="AE288" s="370"/>
      <c r="AF288" s="370"/>
      <c r="AG288" s="370"/>
      <c r="AH288" s="370"/>
      <c r="AI288" s="370"/>
      <c r="AJ288" s="370"/>
      <c r="AK288" s="370"/>
      <c r="AL288" s="370">
        <f t="shared" si="16"/>
        <v>0.33407999999999999</v>
      </c>
      <c r="AM288" s="370">
        <f t="shared" si="17"/>
        <v>2022</v>
      </c>
      <c r="AN288" s="370">
        <f t="shared" si="18"/>
        <v>3</v>
      </c>
      <c r="AO288" s="370">
        <f t="shared" si="19"/>
        <v>14</v>
      </c>
    </row>
    <row r="289" spans="1:41" hidden="1">
      <c r="A289" s="370">
        <v>393698801</v>
      </c>
      <c r="B289" s="370"/>
      <c r="C289" s="370" t="s">
        <v>1262</v>
      </c>
      <c r="D289" s="370" t="s">
        <v>970</v>
      </c>
      <c r="E289" s="370"/>
      <c r="F289" s="370" t="s">
        <v>248</v>
      </c>
      <c r="G289" s="370" t="s">
        <v>37</v>
      </c>
      <c r="H289" s="370" t="s">
        <v>249</v>
      </c>
      <c r="I289" s="370"/>
      <c r="J289" s="370"/>
      <c r="K289" s="370"/>
      <c r="L289" s="370" t="s">
        <v>250</v>
      </c>
      <c r="M289" s="370">
        <v>480</v>
      </c>
      <c r="N289" s="370" t="s">
        <v>111</v>
      </c>
      <c r="O289" s="370">
        <v>49303156</v>
      </c>
      <c r="P289" s="370">
        <v>0</v>
      </c>
      <c r="Q289" s="370">
        <v>638</v>
      </c>
      <c r="R289" s="370">
        <v>22</v>
      </c>
      <c r="S289" s="370"/>
      <c r="T289" s="370"/>
      <c r="U289" s="370"/>
      <c r="V289" s="380">
        <v>44651</v>
      </c>
      <c r="W289" s="380">
        <v>44651</v>
      </c>
      <c r="X289" s="380">
        <v>44653</v>
      </c>
      <c r="Y289" s="380">
        <v>44653</v>
      </c>
      <c r="Z289" s="370" t="s">
        <v>35</v>
      </c>
      <c r="AA289" s="370"/>
      <c r="AB289" s="370"/>
      <c r="AC289" s="370"/>
      <c r="AD289" s="370" t="s">
        <v>29</v>
      </c>
      <c r="AE289" s="370"/>
      <c r="AF289" s="370"/>
      <c r="AG289" s="370"/>
      <c r="AH289" s="370"/>
      <c r="AI289" s="370"/>
      <c r="AJ289" s="370"/>
      <c r="AK289" s="370"/>
      <c r="AL289" s="370">
        <f t="shared" si="16"/>
        <v>0.30624000000000001</v>
      </c>
      <c r="AM289" s="370">
        <f t="shared" si="17"/>
        <v>2022</v>
      </c>
      <c r="AN289" s="370">
        <f t="shared" si="18"/>
        <v>3</v>
      </c>
      <c r="AO289" s="370">
        <f t="shared" si="19"/>
        <v>14</v>
      </c>
    </row>
    <row r="290" spans="1:41" hidden="1">
      <c r="A290" s="370">
        <v>393699146</v>
      </c>
      <c r="B290" s="370"/>
      <c r="C290" s="370" t="s">
        <v>1262</v>
      </c>
      <c r="D290" s="370" t="s">
        <v>970</v>
      </c>
      <c r="E290" s="370"/>
      <c r="F290" s="370" t="s">
        <v>248</v>
      </c>
      <c r="G290" s="370" t="s">
        <v>37</v>
      </c>
      <c r="H290" s="370" t="s">
        <v>249</v>
      </c>
      <c r="I290" s="370"/>
      <c r="J290" s="370"/>
      <c r="K290" s="370"/>
      <c r="L290" s="370" t="s">
        <v>250</v>
      </c>
      <c r="M290" s="370">
        <v>480</v>
      </c>
      <c r="N290" s="370" t="s">
        <v>111</v>
      </c>
      <c r="O290" s="370">
        <v>49303156</v>
      </c>
      <c r="P290" s="370">
        <v>0</v>
      </c>
      <c r="Q290" s="370">
        <v>638</v>
      </c>
      <c r="R290" s="370">
        <v>22</v>
      </c>
      <c r="S290" s="370"/>
      <c r="T290" s="370"/>
      <c r="U290" s="370"/>
      <c r="V290" s="380">
        <v>44651</v>
      </c>
      <c r="W290" s="380">
        <v>44651</v>
      </c>
      <c r="X290" s="380">
        <v>44653</v>
      </c>
      <c r="Y290" s="380">
        <v>44653</v>
      </c>
      <c r="Z290" s="370" t="s">
        <v>35</v>
      </c>
      <c r="AA290" s="370"/>
      <c r="AB290" s="370"/>
      <c r="AC290" s="370"/>
      <c r="AD290" s="370" t="s">
        <v>29</v>
      </c>
      <c r="AE290" s="370"/>
      <c r="AF290" s="370"/>
      <c r="AG290" s="370"/>
      <c r="AH290" s="370"/>
      <c r="AI290" s="370"/>
      <c r="AJ290" s="370"/>
      <c r="AK290" s="370"/>
      <c r="AL290" s="370">
        <f t="shared" si="16"/>
        <v>0.30624000000000001</v>
      </c>
      <c r="AM290" s="370">
        <f t="shared" si="17"/>
        <v>2022</v>
      </c>
      <c r="AN290" s="370">
        <f t="shared" si="18"/>
        <v>3</v>
      </c>
      <c r="AO290" s="370">
        <f t="shared" si="19"/>
        <v>14</v>
      </c>
    </row>
    <row r="291" spans="1:41" hidden="1">
      <c r="A291" s="370">
        <v>393436410</v>
      </c>
      <c r="B291" s="370"/>
      <c r="C291" s="370" t="s">
        <v>1262</v>
      </c>
      <c r="D291" s="370" t="s">
        <v>970</v>
      </c>
      <c r="E291" s="370"/>
      <c r="F291" s="370" t="s">
        <v>257</v>
      </c>
      <c r="G291" s="370" t="s">
        <v>37</v>
      </c>
      <c r="H291" s="370" t="s">
        <v>288</v>
      </c>
      <c r="I291" s="370"/>
      <c r="J291" s="370"/>
      <c r="K291" s="370"/>
      <c r="L291" s="370" t="s">
        <v>289</v>
      </c>
      <c r="M291" s="370">
        <v>360</v>
      </c>
      <c r="N291" s="370" t="s">
        <v>60</v>
      </c>
      <c r="O291" s="370">
        <v>49201132</v>
      </c>
      <c r="P291" s="370">
        <v>0</v>
      </c>
      <c r="Q291" s="370">
        <v>416</v>
      </c>
      <c r="R291" s="370">
        <v>13</v>
      </c>
      <c r="S291" s="370"/>
      <c r="T291" s="370"/>
      <c r="U291" s="370"/>
      <c r="V291" s="380">
        <v>44651</v>
      </c>
      <c r="W291" s="380">
        <v>44651</v>
      </c>
      <c r="X291" s="380">
        <v>44655</v>
      </c>
      <c r="Y291" s="380">
        <v>44655</v>
      </c>
      <c r="Z291" s="370" t="s">
        <v>35</v>
      </c>
      <c r="AA291" s="370"/>
      <c r="AB291" s="370"/>
      <c r="AC291" s="370"/>
      <c r="AD291" s="370" t="s">
        <v>29</v>
      </c>
      <c r="AE291" s="370"/>
      <c r="AF291" s="370"/>
      <c r="AG291" s="370"/>
      <c r="AH291" s="370"/>
      <c r="AI291" s="370"/>
      <c r="AJ291" s="370"/>
      <c r="AK291" s="370"/>
      <c r="AL291" s="370">
        <f t="shared" si="16"/>
        <v>0.14976</v>
      </c>
      <c r="AM291" s="370">
        <f t="shared" si="17"/>
        <v>2022</v>
      </c>
      <c r="AN291" s="370">
        <f t="shared" si="18"/>
        <v>3</v>
      </c>
      <c r="AO291" s="370">
        <f t="shared" si="19"/>
        <v>14</v>
      </c>
    </row>
    <row r="292" spans="1:41" hidden="1">
      <c r="A292" s="370">
        <v>393699317</v>
      </c>
      <c r="B292" s="370"/>
      <c r="C292" s="370" t="s">
        <v>1262</v>
      </c>
      <c r="D292" s="370" t="s">
        <v>970</v>
      </c>
      <c r="E292" s="370"/>
      <c r="F292" s="370" t="s">
        <v>248</v>
      </c>
      <c r="G292" s="370" t="s">
        <v>37</v>
      </c>
      <c r="H292" s="370" t="s">
        <v>249</v>
      </c>
      <c r="I292" s="370"/>
      <c r="J292" s="370"/>
      <c r="K292" s="370"/>
      <c r="L292" s="370" t="s">
        <v>250</v>
      </c>
      <c r="M292" s="370">
        <v>480</v>
      </c>
      <c r="N292" s="370" t="s">
        <v>111</v>
      </c>
      <c r="O292" s="370">
        <v>49303156</v>
      </c>
      <c r="P292" s="370">
        <v>0</v>
      </c>
      <c r="Q292" s="370">
        <v>638</v>
      </c>
      <c r="R292" s="370">
        <v>22</v>
      </c>
      <c r="S292" s="370"/>
      <c r="T292" s="370"/>
      <c r="U292" s="370"/>
      <c r="V292" s="380">
        <v>44651</v>
      </c>
      <c r="W292" s="380">
        <v>44651</v>
      </c>
      <c r="X292" s="380">
        <v>44653</v>
      </c>
      <c r="Y292" s="380">
        <v>44653</v>
      </c>
      <c r="Z292" s="370" t="s">
        <v>35</v>
      </c>
      <c r="AA292" s="370"/>
      <c r="AB292" s="370"/>
      <c r="AC292" s="370"/>
      <c r="AD292" s="370" t="s">
        <v>29</v>
      </c>
      <c r="AE292" s="370"/>
      <c r="AF292" s="370"/>
      <c r="AG292" s="370"/>
      <c r="AH292" s="370"/>
      <c r="AI292" s="370"/>
      <c r="AJ292" s="370"/>
      <c r="AK292" s="370"/>
      <c r="AL292" s="370">
        <f t="shared" si="16"/>
        <v>0.30624000000000001</v>
      </c>
      <c r="AM292" s="370">
        <f t="shared" si="17"/>
        <v>2022</v>
      </c>
      <c r="AN292" s="370">
        <f t="shared" si="18"/>
        <v>3</v>
      </c>
      <c r="AO292" s="370">
        <f t="shared" si="19"/>
        <v>14</v>
      </c>
    </row>
    <row r="293" spans="1:41" hidden="1">
      <c r="A293" s="370">
        <v>393699703</v>
      </c>
      <c r="B293" s="370"/>
      <c r="C293" s="370" t="s">
        <v>1262</v>
      </c>
      <c r="D293" s="370" t="s">
        <v>970</v>
      </c>
      <c r="E293" s="370"/>
      <c r="F293" s="370" t="s">
        <v>248</v>
      </c>
      <c r="G293" s="370" t="s">
        <v>37</v>
      </c>
      <c r="H293" s="370" t="s">
        <v>249</v>
      </c>
      <c r="I293" s="370"/>
      <c r="J293" s="370"/>
      <c r="K293" s="370"/>
      <c r="L293" s="370" t="s">
        <v>250</v>
      </c>
      <c r="M293" s="370">
        <v>480</v>
      </c>
      <c r="N293" s="370" t="s">
        <v>111</v>
      </c>
      <c r="O293" s="370">
        <v>49303156</v>
      </c>
      <c r="P293" s="370">
        <v>0</v>
      </c>
      <c r="Q293" s="370">
        <v>638</v>
      </c>
      <c r="R293" s="370">
        <v>22</v>
      </c>
      <c r="S293" s="370"/>
      <c r="T293" s="370"/>
      <c r="U293" s="370"/>
      <c r="V293" s="380">
        <v>44651</v>
      </c>
      <c r="W293" s="380">
        <v>44651</v>
      </c>
      <c r="X293" s="380">
        <v>44653</v>
      </c>
      <c r="Y293" s="380">
        <v>44653</v>
      </c>
      <c r="Z293" s="370" t="s">
        <v>35</v>
      </c>
      <c r="AA293" s="370"/>
      <c r="AB293" s="370"/>
      <c r="AC293" s="370"/>
      <c r="AD293" s="370" t="s">
        <v>29</v>
      </c>
      <c r="AE293" s="370"/>
      <c r="AF293" s="370"/>
      <c r="AG293" s="370"/>
      <c r="AH293" s="370"/>
      <c r="AI293" s="370"/>
      <c r="AJ293" s="370"/>
      <c r="AK293" s="370"/>
      <c r="AL293" s="370">
        <f t="shared" si="16"/>
        <v>0.30624000000000001</v>
      </c>
      <c r="AM293" s="370">
        <f t="shared" si="17"/>
        <v>2022</v>
      </c>
      <c r="AN293" s="370">
        <f t="shared" si="18"/>
        <v>3</v>
      </c>
      <c r="AO293" s="370">
        <f t="shared" si="19"/>
        <v>14</v>
      </c>
    </row>
    <row r="294" spans="1:41" hidden="1">
      <c r="A294" s="370">
        <v>393769240</v>
      </c>
      <c r="B294" s="370"/>
      <c r="C294" s="370" t="s">
        <v>1262</v>
      </c>
      <c r="D294" s="370" t="s">
        <v>970</v>
      </c>
      <c r="E294" s="370"/>
      <c r="F294" s="370" t="s">
        <v>84</v>
      </c>
      <c r="G294" s="370" t="s">
        <v>37</v>
      </c>
      <c r="H294" s="370" t="s">
        <v>286</v>
      </c>
      <c r="I294" s="370"/>
      <c r="J294" s="370"/>
      <c r="K294" s="370"/>
      <c r="L294" s="370" t="s">
        <v>287</v>
      </c>
      <c r="M294" s="370">
        <v>480</v>
      </c>
      <c r="N294" s="370" t="s">
        <v>111</v>
      </c>
      <c r="O294" s="370">
        <v>49303156</v>
      </c>
      <c r="P294" s="370">
        <v>0</v>
      </c>
      <c r="Q294" s="370">
        <v>638</v>
      </c>
      <c r="R294" s="370">
        <v>22</v>
      </c>
      <c r="S294" s="370"/>
      <c r="T294" s="370"/>
      <c r="U294" s="370"/>
      <c r="V294" s="380">
        <v>44651</v>
      </c>
      <c r="W294" s="380">
        <v>44651</v>
      </c>
      <c r="X294" s="380">
        <v>44655</v>
      </c>
      <c r="Y294" s="380">
        <v>44655</v>
      </c>
      <c r="Z294" s="370" t="s">
        <v>35</v>
      </c>
      <c r="AA294" s="370"/>
      <c r="AB294" s="370"/>
      <c r="AC294" s="370"/>
      <c r="AD294" s="370" t="s">
        <v>29</v>
      </c>
      <c r="AE294" s="370"/>
      <c r="AF294" s="370"/>
      <c r="AG294" s="370"/>
      <c r="AH294" s="370"/>
      <c r="AI294" s="370"/>
      <c r="AJ294" s="370"/>
      <c r="AK294" s="370"/>
      <c r="AL294" s="370">
        <f t="shared" si="16"/>
        <v>0.30624000000000001</v>
      </c>
      <c r="AM294" s="370">
        <f t="shared" si="17"/>
        <v>2022</v>
      </c>
      <c r="AN294" s="370">
        <f t="shared" si="18"/>
        <v>3</v>
      </c>
      <c r="AO294" s="370">
        <f t="shared" si="19"/>
        <v>14</v>
      </c>
    </row>
    <row r="295" spans="1:41" hidden="1">
      <c r="A295" s="370">
        <v>393769138</v>
      </c>
      <c r="B295" s="370"/>
      <c r="C295" s="370" t="s">
        <v>1262</v>
      </c>
      <c r="D295" s="370" t="s">
        <v>970</v>
      </c>
      <c r="E295" s="370"/>
      <c r="F295" s="370" t="s">
        <v>84</v>
      </c>
      <c r="G295" s="370" t="s">
        <v>37</v>
      </c>
      <c r="H295" s="370" t="s">
        <v>286</v>
      </c>
      <c r="I295" s="370"/>
      <c r="J295" s="370"/>
      <c r="K295" s="370"/>
      <c r="L295" s="370" t="s">
        <v>287</v>
      </c>
      <c r="M295" s="370">
        <v>480</v>
      </c>
      <c r="N295" s="370" t="s">
        <v>111</v>
      </c>
      <c r="O295" s="370">
        <v>49303156</v>
      </c>
      <c r="P295" s="370">
        <v>0</v>
      </c>
      <c r="Q295" s="370">
        <v>638</v>
      </c>
      <c r="R295" s="370">
        <v>22</v>
      </c>
      <c r="S295" s="370"/>
      <c r="T295" s="370"/>
      <c r="U295" s="370"/>
      <c r="V295" s="380">
        <v>44651</v>
      </c>
      <c r="W295" s="380">
        <v>44651</v>
      </c>
      <c r="X295" s="380">
        <v>44655</v>
      </c>
      <c r="Y295" s="380">
        <v>44655</v>
      </c>
      <c r="Z295" s="370" t="s">
        <v>35</v>
      </c>
      <c r="AA295" s="370"/>
      <c r="AB295" s="370"/>
      <c r="AC295" s="370"/>
      <c r="AD295" s="370" t="s">
        <v>29</v>
      </c>
      <c r="AE295" s="370"/>
      <c r="AF295" s="370"/>
      <c r="AG295" s="370"/>
      <c r="AH295" s="370"/>
      <c r="AI295" s="370"/>
      <c r="AJ295" s="370"/>
      <c r="AK295" s="370"/>
      <c r="AL295" s="370">
        <f t="shared" si="16"/>
        <v>0.30624000000000001</v>
      </c>
      <c r="AM295" s="370">
        <f t="shared" si="17"/>
        <v>2022</v>
      </c>
      <c r="AN295" s="370">
        <f t="shared" si="18"/>
        <v>3</v>
      </c>
      <c r="AO295" s="370">
        <f t="shared" si="19"/>
        <v>14</v>
      </c>
    </row>
    <row r="296" spans="1:41" hidden="1">
      <c r="A296" s="370">
        <v>393275702</v>
      </c>
      <c r="B296" s="370"/>
      <c r="C296" s="370" t="s">
        <v>1262</v>
      </c>
      <c r="D296" s="370" t="s">
        <v>970</v>
      </c>
      <c r="E296" s="370"/>
      <c r="F296" s="370" t="s">
        <v>283</v>
      </c>
      <c r="G296" s="370" t="s">
        <v>37</v>
      </c>
      <c r="H296" s="370" t="s">
        <v>284</v>
      </c>
      <c r="I296" s="370"/>
      <c r="J296" s="370"/>
      <c r="K296" s="370"/>
      <c r="L296" s="370" t="s">
        <v>285</v>
      </c>
      <c r="M296" s="370">
        <v>360</v>
      </c>
      <c r="N296" s="370" t="s">
        <v>164</v>
      </c>
      <c r="O296" s="370">
        <v>49204132</v>
      </c>
      <c r="P296" s="370">
        <v>0</v>
      </c>
      <c r="Q296" s="370">
        <v>624</v>
      </c>
      <c r="R296" s="370">
        <v>24</v>
      </c>
      <c r="S296" s="370"/>
      <c r="T296" s="370"/>
      <c r="U296" s="370"/>
      <c r="V296" s="380">
        <v>44651</v>
      </c>
      <c r="W296" s="380">
        <v>44651</v>
      </c>
      <c r="X296" s="380">
        <v>44655</v>
      </c>
      <c r="Y296" s="380">
        <v>44655</v>
      </c>
      <c r="Z296" s="370" t="s">
        <v>35</v>
      </c>
      <c r="AA296" s="370"/>
      <c r="AB296" s="370"/>
      <c r="AC296" s="370"/>
      <c r="AD296" s="370" t="s">
        <v>29</v>
      </c>
      <c r="AE296" s="370"/>
      <c r="AF296" s="370"/>
      <c r="AG296" s="370"/>
      <c r="AH296" s="370"/>
      <c r="AI296" s="370"/>
      <c r="AJ296" s="370"/>
      <c r="AK296" s="370"/>
      <c r="AL296" s="370">
        <f t="shared" si="16"/>
        <v>0.22464000000000001</v>
      </c>
      <c r="AM296" s="370">
        <f t="shared" si="17"/>
        <v>2022</v>
      </c>
      <c r="AN296" s="370">
        <f t="shared" si="18"/>
        <v>3</v>
      </c>
      <c r="AO296" s="370">
        <f t="shared" si="19"/>
        <v>14</v>
      </c>
    </row>
    <row r="297" spans="1:41" hidden="1">
      <c r="A297" s="370">
        <v>393769077</v>
      </c>
      <c r="B297" s="370"/>
      <c r="C297" s="370" t="s">
        <v>1262</v>
      </c>
      <c r="D297" s="370" t="s">
        <v>970</v>
      </c>
      <c r="E297" s="370"/>
      <c r="F297" s="370" t="s">
        <v>84</v>
      </c>
      <c r="G297" s="370" t="s">
        <v>37</v>
      </c>
      <c r="H297" s="370" t="s">
        <v>286</v>
      </c>
      <c r="I297" s="370"/>
      <c r="J297" s="370"/>
      <c r="K297" s="370"/>
      <c r="L297" s="370" t="s">
        <v>287</v>
      </c>
      <c r="M297" s="370">
        <v>480</v>
      </c>
      <c r="N297" s="370" t="s">
        <v>111</v>
      </c>
      <c r="O297" s="370">
        <v>49303156</v>
      </c>
      <c r="P297" s="370">
        <v>0</v>
      </c>
      <c r="Q297" s="370">
        <v>638</v>
      </c>
      <c r="R297" s="370">
        <v>22</v>
      </c>
      <c r="S297" s="370"/>
      <c r="T297" s="370"/>
      <c r="U297" s="370"/>
      <c r="V297" s="380">
        <v>44651</v>
      </c>
      <c r="W297" s="380">
        <v>44651</v>
      </c>
      <c r="X297" s="380">
        <v>44655</v>
      </c>
      <c r="Y297" s="380">
        <v>44655</v>
      </c>
      <c r="Z297" s="370" t="s">
        <v>35</v>
      </c>
      <c r="AA297" s="370"/>
      <c r="AB297" s="370"/>
      <c r="AC297" s="370"/>
      <c r="AD297" s="370" t="s">
        <v>29</v>
      </c>
      <c r="AE297" s="370"/>
      <c r="AF297" s="370"/>
      <c r="AG297" s="370"/>
      <c r="AH297" s="370"/>
      <c r="AI297" s="370"/>
      <c r="AJ297" s="370"/>
      <c r="AK297" s="370"/>
      <c r="AL297" s="370">
        <f t="shared" si="16"/>
        <v>0.30624000000000001</v>
      </c>
      <c r="AM297" s="370">
        <f t="shared" si="17"/>
        <v>2022</v>
      </c>
      <c r="AN297" s="370">
        <f t="shared" si="18"/>
        <v>3</v>
      </c>
      <c r="AO297" s="370">
        <f t="shared" si="19"/>
        <v>14</v>
      </c>
    </row>
    <row r="298" spans="1:41" hidden="1">
      <c r="A298" s="370">
        <v>392923673</v>
      </c>
      <c r="B298" s="370"/>
      <c r="C298" s="370" t="s">
        <v>1262</v>
      </c>
      <c r="D298" s="370" t="s">
        <v>970</v>
      </c>
      <c r="E298" s="370"/>
      <c r="F298" s="370" t="s">
        <v>165</v>
      </c>
      <c r="G298" s="370" t="s">
        <v>37</v>
      </c>
      <c r="H298" s="370" t="s">
        <v>290</v>
      </c>
      <c r="I298" s="370"/>
      <c r="J298" s="370"/>
      <c r="K298" s="370"/>
      <c r="L298" s="370" t="s">
        <v>291</v>
      </c>
      <c r="M298" s="370">
        <v>360</v>
      </c>
      <c r="N298" s="370" t="s">
        <v>200</v>
      </c>
      <c r="O298" s="370">
        <v>49204132</v>
      </c>
      <c r="P298" s="370">
        <v>0</v>
      </c>
      <c r="Q298" s="370">
        <v>676</v>
      </c>
      <c r="R298" s="370">
        <v>26</v>
      </c>
      <c r="S298" s="370"/>
      <c r="T298" s="370"/>
      <c r="U298" s="370"/>
      <c r="V298" s="380">
        <v>44651</v>
      </c>
      <c r="W298" s="380">
        <v>44651</v>
      </c>
      <c r="X298" s="380">
        <v>44655</v>
      </c>
      <c r="Y298" s="380">
        <v>44655</v>
      </c>
      <c r="Z298" s="370" t="s">
        <v>35</v>
      </c>
      <c r="AA298" s="370"/>
      <c r="AB298" s="370"/>
      <c r="AC298" s="370"/>
      <c r="AD298" s="370" t="s">
        <v>29</v>
      </c>
      <c r="AE298" s="370"/>
      <c r="AF298" s="370"/>
      <c r="AG298" s="370"/>
      <c r="AH298" s="370"/>
      <c r="AI298" s="370"/>
      <c r="AJ298" s="370"/>
      <c r="AK298" s="370"/>
      <c r="AL298" s="370">
        <f t="shared" si="16"/>
        <v>0.24335999999999999</v>
      </c>
      <c r="AM298" s="370">
        <f t="shared" si="17"/>
        <v>2022</v>
      </c>
      <c r="AN298" s="370">
        <f t="shared" si="18"/>
        <v>3</v>
      </c>
      <c r="AO298" s="370">
        <f t="shared" si="19"/>
        <v>14</v>
      </c>
    </row>
    <row r="299" spans="1:41" hidden="1">
      <c r="A299" s="370">
        <v>393699505</v>
      </c>
      <c r="B299" s="370"/>
      <c r="C299" s="370" t="s">
        <v>1262</v>
      </c>
      <c r="D299" s="370" t="s">
        <v>970</v>
      </c>
      <c r="E299" s="370"/>
      <c r="F299" s="370" t="s">
        <v>248</v>
      </c>
      <c r="G299" s="370" t="s">
        <v>37</v>
      </c>
      <c r="H299" s="370" t="s">
        <v>249</v>
      </c>
      <c r="I299" s="370"/>
      <c r="J299" s="370"/>
      <c r="K299" s="370"/>
      <c r="L299" s="370" t="s">
        <v>250</v>
      </c>
      <c r="M299" s="370">
        <v>480</v>
      </c>
      <c r="N299" s="370" t="s">
        <v>111</v>
      </c>
      <c r="O299" s="370">
        <v>49303156</v>
      </c>
      <c r="P299" s="370">
        <v>0</v>
      </c>
      <c r="Q299" s="370">
        <v>638</v>
      </c>
      <c r="R299" s="370">
        <v>22</v>
      </c>
      <c r="S299" s="370"/>
      <c r="T299" s="370"/>
      <c r="U299" s="370"/>
      <c r="V299" s="380">
        <v>44651</v>
      </c>
      <c r="W299" s="380">
        <v>44651</v>
      </c>
      <c r="X299" s="380">
        <v>44655</v>
      </c>
      <c r="Y299" s="380">
        <v>44655</v>
      </c>
      <c r="Z299" s="370" t="s">
        <v>35</v>
      </c>
      <c r="AA299" s="370"/>
      <c r="AB299" s="370"/>
      <c r="AC299" s="370"/>
      <c r="AD299" s="370" t="s">
        <v>29</v>
      </c>
      <c r="AE299" s="370"/>
      <c r="AF299" s="370"/>
      <c r="AG299" s="370"/>
      <c r="AH299" s="370"/>
      <c r="AI299" s="370"/>
      <c r="AJ299" s="370"/>
      <c r="AK299" s="370"/>
      <c r="AL299" s="370">
        <f t="shared" si="16"/>
        <v>0.30624000000000001</v>
      </c>
      <c r="AM299" s="370">
        <f t="shared" si="17"/>
        <v>2022</v>
      </c>
      <c r="AN299" s="370">
        <f t="shared" si="18"/>
        <v>3</v>
      </c>
      <c r="AO299" s="370">
        <f t="shared" si="19"/>
        <v>14</v>
      </c>
    </row>
    <row r="300" spans="1:41" hidden="1">
      <c r="A300" s="370">
        <v>392306620</v>
      </c>
      <c r="B300" s="370"/>
      <c r="C300" s="370" t="s">
        <v>1262</v>
      </c>
      <c r="D300" s="370" t="s">
        <v>970</v>
      </c>
      <c r="E300" s="370"/>
      <c r="F300" s="370" t="s">
        <v>53</v>
      </c>
      <c r="G300" s="370" t="s">
        <v>41</v>
      </c>
      <c r="H300" s="370" t="s">
        <v>54</v>
      </c>
      <c r="I300" s="370"/>
      <c r="J300" s="370"/>
      <c r="K300" s="370"/>
      <c r="L300" s="370" t="s">
        <v>55</v>
      </c>
      <c r="M300" s="370">
        <v>480</v>
      </c>
      <c r="N300" s="370" t="s">
        <v>52</v>
      </c>
      <c r="O300" s="370">
        <v>49303156</v>
      </c>
      <c r="P300" s="370">
        <v>0</v>
      </c>
      <c r="Q300" s="370">
        <v>580</v>
      </c>
      <c r="R300" s="370">
        <v>20</v>
      </c>
      <c r="S300" s="370"/>
      <c r="T300" s="370"/>
      <c r="U300" s="370"/>
      <c r="V300" s="380">
        <v>44652</v>
      </c>
      <c r="W300" s="380">
        <v>44652</v>
      </c>
      <c r="X300" s="380">
        <v>44655</v>
      </c>
      <c r="Y300" s="380">
        <v>44655</v>
      </c>
      <c r="Z300" s="370" t="s">
        <v>35</v>
      </c>
      <c r="AA300" s="370"/>
      <c r="AB300" s="370"/>
      <c r="AC300" s="370"/>
      <c r="AD300" s="370" t="s">
        <v>29</v>
      </c>
      <c r="AE300" s="370"/>
      <c r="AF300" s="370"/>
      <c r="AG300" s="370"/>
      <c r="AH300" s="370"/>
      <c r="AI300" s="370"/>
      <c r="AJ300" s="370"/>
      <c r="AK300" s="370"/>
      <c r="AL300" s="370">
        <f t="shared" si="16"/>
        <v>0.27839999999999998</v>
      </c>
      <c r="AM300" s="370">
        <f t="shared" si="17"/>
        <v>2022</v>
      </c>
      <c r="AN300" s="370">
        <f t="shared" si="18"/>
        <v>4</v>
      </c>
      <c r="AO300" s="370">
        <f t="shared" si="19"/>
        <v>14</v>
      </c>
    </row>
    <row r="301" spans="1:41" hidden="1">
      <c r="A301" s="370">
        <v>392306580</v>
      </c>
      <c r="B301" s="370"/>
      <c r="C301" s="370" t="s">
        <v>1262</v>
      </c>
      <c r="D301" s="370" t="s">
        <v>970</v>
      </c>
      <c r="E301" s="370"/>
      <c r="F301" s="370" t="s">
        <v>53</v>
      </c>
      <c r="G301" s="370" t="s">
        <v>41</v>
      </c>
      <c r="H301" s="370" t="s">
        <v>54</v>
      </c>
      <c r="I301" s="370"/>
      <c r="J301" s="370"/>
      <c r="K301" s="370"/>
      <c r="L301" s="370" t="s">
        <v>55</v>
      </c>
      <c r="M301" s="370">
        <v>480</v>
      </c>
      <c r="N301" s="370" t="s">
        <v>52</v>
      </c>
      <c r="O301" s="370">
        <v>49303156</v>
      </c>
      <c r="P301" s="370">
        <v>0</v>
      </c>
      <c r="Q301" s="370">
        <v>580</v>
      </c>
      <c r="R301" s="370">
        <v>20</v>
      </c>
      <c r="S301" s="370"/>
      <c r="T301" s="370"/>
      <c r="U301" s="370"/>
      <c r="V301" s="380">
        <v>44652</v>
      </c>
      <c r="W301" s="380">
        <v>44652</v>
      </c>
      <c r="X301" s="380">
        <v>44657</v>
      </c>
      <c r="Y301" s="380">
        <v>44657</v>
      </c>
      <c r="Z301" s="370" t="s">
        <v>35</v>
      </c>
      <c r="AA301" s="370"/>
      <c r="AB301" s="370"/>
      <c r="AC301" s="370"/>
      <c r="AD301" s="370" t="s">
        <v>29</v>
      </c>
      <c r="AE301" s="370"/>
      <c r="AF301" s="370"/>
      <c r="AG301" s="370"/>
      <c r="AH301" s="370"/>
      <c r="AI301" s="370"/>
      <c r="AJ301" s="370"/>
      <c r="AK301" s="370"/>
      <c r="AL301" s="370">
        <f t="shared" si="16"/>
        <v>0.27839999999999998</v>
      </c>
      <c r="AM301" s="370">
        <f t="shared" si="17"/>
        <v>2022</v>
      </c>
      <c r="AN301" s="370">
        <f t="shared" si="18"/>
        <v>4</v>
      </c>
      <c r="AO301" s="370">
        <f t="shared" si="19"/>
        <v>14</v>
      </c>
    </row>
    <row r="302" spans="1:41" hidden="1">
      <c r="A302" s="370">
        <v>393703329</v>
      </c>
      <c r="B302" s="370"/>
      <c r="C302" s="370" t="s">
        <v>1262</v>
      </c>
      <c r="D302" s="370" t="s">
        <v>970</v>
      </c>
      <c r="E302" s="370"/>
      <c r="F302" s="370" t="s">
        <v>248</v>
      </c>
      <c r="G302" s="370" t="s">
        <v>37</v>
      </c>
      <c r="H302" s="370" t="s">
        <v>249</v>
      </c>
      <c r="I302" s="370"/>
      <c r="J302" s="370"/>
      <c r="K302" s="370"/>
      <c r="L302" s="370" t="s">
        <v>250</v>
      </c>
      <c r="M302" s="370">
        <v>480</v>
      </c>
      <c r="N302" s="370" t="s">
        <v>111</v>
      </c>
      <c r="O302" s="370">
        <v>49303156</v>
      </c>
      <c r="P302" s="370">
        <v>0</v>
      </c>
      <c r="Q302" s="370">
        <v>638</v>
      </c>
      <c r="R302" s="370">
        <v>22</v>
      </c>
      <c r="S302" s="370"/>
      <c r="T302" s="370"/>
      <c r="U302" s="370"/>
      <c r="V302" s="380">
        <v>44652</v>
      </c>
      <c r="W302" s="380">
        <v>44652</v>
      </c>
      <c r="X302" s="380">
        <v>44659</v>
      </c>
      <c r="Y302" s="380">
        <v>44659</v>
      </c>
      <c r="Z302" s="370" t="s">
        <v>35</v>
      </c>
      <c r="AA302" s="370"/>
      <c r="AB302" s="370"/>
      <c r="AC302" s="370"/>
      <c r="AD302" s="370" t="s">
        <v>29</v>
      </c>
      <c r="AE302" s="370"/>
      <c r="AF302" s="370"/>
      <c r="AG302" s="370"/>
      <c r="AH302" s="370"/>
      <c r="AI302" s="370"/>
      <c r="AJ302" s="370"/>
      <c r="AK302" s="370"/>
      <c r="AL302" s="370">
        <f t="shared" si="16"/>
        <v>0.30624000000000001</v>
      </c>
      <c r="AM302" s="370">
        <f t="shared" si="17"/>
        <v>2022</v>
      </c>
      <c r="AN302" s="370">
        <f t="shared" si="18"/>
        <v>4</v>
      </c>
      <c r="AO302" s="370">
        <f t="shared" si="19"/>
        <v>14</v>
      </c>
    </row>
    <row r="303" spans="1:41" hidden="1">
      <c r="A303" s="370">
        <v>393919078</v>
      </c>
      <c r="B303" s="370"/>
      <c r="C303" s="370" t="s">
        <v>1262</v>
      </c>
      <c r="D303" s="370" t="s">
        <v>970</v>
      </c>
      <c r="E303" s="370"/>
      <c r="F303" s="370" t="s">
        <v>128</v>
      </c>
      <c r="G303" s="370" t="s">
        <v>41</v>
      </c>
      <c r="H303" s="370" t="s">
        <v>129</v>
      </c>
      <c r="I303" s="370"/>
      <c r="J303" s="370"/>
      <c r="K303" s="370"/>
      <c r="L303" s="370" t="s">
        <v>130</v>
      </c>
      <c r="M303" s="370">
        <v>480</v>
      </c>
      <c r="N303" s="370" t="s">
        <v>131</v>
      </c>
      <c r="O303" s="370">
        <v>49304156</v>
      </c>
      <c r="P303" s="370">
        <v>0</v>
      </c>
      <c r="Q303" s="370">
        <v>319</v>
      </c>
      <c r="R303" s="370">
        <v>11</v>
      </c>
      <c r="S303" s="370"/>
      <c r="T303" s="370"/>
      <c r="U303" s="370"/>
      <c r="V303" s="380">
        <v>44652</v>
      </c>
      <c r="W303" s="380">
        <v>44652</v>
      </c>
      <c r="X303" s="380">
        <v>44658</v>
      </c>
      <c r="Y303" s="380">
        <v>44658</v>
      </c>
      <c r="Z303" s="370" t="s">
        <v>35</v>
      </c>
      <c r="AA303" s="370"/>
      <c r="AB303" s="370"/>
      <c r="AC303" s="370"/>
      <c r="AD303" s="370" t="s">
        <v>29</v>
      </c>
      <c r="AE303" s="370"/>
      <c r="AF303" s="370"/>
      <c r="AG303" s="370"/>
      <c r="AH303" s="370"/>
      <c r="AI303" s="370"/>
      <c r="AJ303" s="370"/>
      <c r="AK303" s="370"/>
      <c r="AL303" s="370">
        <f t="shared" si="16"/>
        <v>0.15312000000000001</v>
      </c>
      <c r="AM303" s="370">
        <f t="shared" si="17"/>
        <v>2022</v>
      </c>
      <c r="AN303" s="370">
        <f t="shared" si="18"/>
        <v>4</v>
      </c>
      <c r="AO303" s="370">
        <f t="shared" si="19"/>
        <v>14</v>
      </c>
    </row>
    <row r="304" spans="1:41" hidden="1">
      <c r="A304" s="370">
        <v>392306573</v>
      </c>
      <c r="B304" s="370"/>
      <c r="C304" s="370" t="s">
        <v>1262</v>
      </c>
      <c r="D304" s="370" t="s">
        <v>970</v>
      </c>
      <c r="E304" s="370"/>
      <c r="F304" s="370" t="s">
        <v>53</v>
      </c>
      <c r="G304" s="370" t="s">
        <v>41</v>
      </c>
      <c r="H304" s="370" t="s">
        <v>54</v>
      </c>
      <c r="I304" s="370"/>
      <c r="J304" s="370"/>
      <c r="K304" s="370"/>
      <c r="L304" s="370" t="s">
        <v>55</v>
      </c>
      <c r="M304" s="370">
        <v>480</v>
      </c>
      <c r="N304" s="370" t="s">
        <v>52</v>
      </c>
      <c r="O304" s="370">
        <v>49303156</v>
      </c>
      <c r="P304" s="370">
        <v>0</v>
      </c>
      <c r="Q304" s="370">
        <v>580</v>
      </c>
      <c r="R304" s="370">
        <v>20</v>
      </c>
      <c r="S304" s="370"/>
      <c r="T304" s="370"/>
      <c r="U304" s="370"/>
      <c r="V304" s="380">
        <v>44652</v>
      </c>
      <c r="W304" s="380">
        <v>44652</v>
      </c>
      <c r="X304" s="380">
        <v>44655</v>
      </c>
      <c r="Y304" s="380">
        <v>44655</v>
      </c>
      <c r="Z304" s="370" t="s">
        <v>35</v>
      </c>
      <c r="AA304" s="370"/>
      <c r="AB304" s="370"/>
      <c r="AC304" s="370"/>
      <c r="AD304" s="370" t="s">
        <v>29</v>
      </c>
      <c r="AE304" s="370"/>
      <c r="AF304" s="370"/>
      <c r="AG304" s="370"/>
      <c r="AH304" s="370"/>
      <c r="AI304" s="370"/>
      <c r="AJ304" s="370"/>
      <c r="AK304" s="370"/>
      <c r="AL304" s="370">
        <f t="shared" si="16"/>
        <v>0.27839999999999998</v>
      </c>
      <c r="AM304" s="370">
        <f t="shared" si="17"/>
        <v>2022</v>
      </c>
      <c r="AN304" s="370">
        <f t="shared" si="18"/>
        <v>4</v>
      </c>
      <c r="AO304" s="370">
        <f t="shared" si="19"/>
        <v>14</v>
      </c>
    </row>
    <row r="305" spans="1:41" hidden="1">
      <c r="A305" s="370">
        <v>392306590</v>
      </c>
      <c r="B305" s="370"/>
      <c r="C305" s="370" t="s">
        <v>1262</v>
      </c>
      <c r="D305" s="370" t="s">
        <v>970</v>
      </c>
      <c r="E305" s="370"/>
      <c r="F305" s="370" t="s">
        <v>53</v>
      </c>
      <c r="G305" s="370" t="s">
        <v>41</v>
      </c>
      <c r="H305" s="370" t="s">
        <v>54</v>
      </c>
      <c r="I305" s="370"/>
      <c r="J305" s="370"/>
      <c r="K305" s="370"/>
      <c r="L305" s="370" t="s">
        <v>55</v>
      </c>
      <c r="M305" s="370">
        <v>480</v>
      </c>
      <c r="N305" s="370" t="s">
        <v>52</v>
      </c>
      <c r="O305" s="370">
        <v>49303156</v>
      </c>
      <c r="P305" s="370">
        <v>0</v>
      </c>
      <c r="Q305" s="370">
        <v>580</v>
      </c>
      <c r="R305" s="370">
        <v>20</v>
      </c>
      <c r="S305" s="370"/>
      <c r="T305" s="370"/>
      <c r="U305" s="370"/>
      <c r="V305" s="380">
        <v>44652</v>
      </c>
      <c r="W305" s="380">
        <v>44652</v>
      </c>
      <c r="X305" s="380">
        <v>44655</v>
      </c>
      <c r="Y305" s="380">
        <v>44655</v>
      </c>
      <c r="Z305" s="370" t="s">
        <v>35</v>
      </c>
      <c r="AA305" s="370"/>
      <c r="AB305" s="370"/>
      <c r="AC305" s="370"/>
      <c r="AD305" s="370" t="s">
        <v>29</v>
      </c>
      <c r="AE305" s="370"/>
      <c r="AF305" s="370"/>
      <c r="AG305" s="370"/>
      <c r="AH305" s="370"/>
      <c r="AI305" s="370"/>
      <c r="AJ305" s="370"/>
      <c r="AK305" s="370"/>
      <c r="AL305" s="370">
        <f t="shared" si="16"/>
        <v>0.27839999999999998</v>
      </c>
      <c r="AM305" s="370">
        <f t="shared" si="17"/>
        <v>2022</v>
      </c>
      <c r="AN305" s="370">
        <f t="shared" si="18"/>
        <v>4</v>
      </c>
      <c r="AO305" s="370">
        <f t="shared" si="19"/>
        <v>14</v>
      </c>
    </row>
    <row r="306" spans="1:41" hidden="1">
      <c r="A306" s="370">
        <v>393427081</v>
      </c>
      <c r="B306" s="370"/>
      <c r="C306" s="370" t="s">
        <v>1262</v>
      </c>
      <c r="D306" s="370" t="s">
        <v>970</v>
      </c>
      <c r="E306" s="370"/>
      <c r="F306" s="370" t="s">
        <v>242</v>
      </c>
      <c r="G306" s="370" t="s">
        <v>37</v>
      </c>
      <c r="H306" s="370" t="s">
        <v>243</v>
      </c>
      <c r="I306" s="370"/>
      <c r="J306" s="370"/>
      <c r="K306" s="370"/>
      <c r="L306" s="370" t="s">
        <v>244</v>
      </c>
      <c r="M306" s="370">
        <v>360</v>
      </c>
      <c r="N306" s="370" t="s">
        <v>60</v>
      </c>
      <c r="O306" s="370">
        <v>49201132</v>
      </c>
      <c r="P306" s="370">
        <v>0</v>
      </c>
      <c r="Q306" s="370">
        <v>832</v>
      </c>
      <c r="R306" s="370">
        <v>26</v>
      </c>
      <c r="S306" s="370"/>
      <c r="T306" s="370"/>
      <c r="U306" s="370"/>
      <c r="V306" s="380">
        <v>44652</v>
      </c>
      <c r="W306" s="380">
        <v>44652</v>
      </c>
      <c r="X306" s="380">
        <v>44655</v>
      </c>
      <c r="Y306" s="380">
        <v>44655</v>
      </c>
      <c r="Z306" s="370" t="s">
        <v>35</v>
      </c>
      <c r="AA306" s="370"/>
      <c r="AB306" s="370"/>
      <c r="AC306" s="370"/>
      <c r="AD306" s="370" t="s">
        <v>29</v>
      </c>
      <c r="AE306" s="370"/>
      <c r="AF306" s="370"/>
      <c r="AG306" s="370"/>
      <c r="AH306" s="370"/>
      <c r="AI306" s="370"/>
      <c r="AJ306" s="370"/>
      <c r="AK306" s="370"/>
      <c r="AL306" s="370">
        <f t="shared" si="16"/>
        <v>0.29952000000000001</v>
      </c>
      <c r="AM306" s="370">
        <f t="shared" si="17"/>
        <v>2022</v>
      </c>
      <c r="AN306" s="370">
        <f t="shared" si="18"/>
        <v>4</v>
      </c>
      <c r="AO306" s="370">
        <f t="shared" si="19"/>
        <v>14</v>
      </c>
    </row>
    <row r="307" spans="1:41" hidden="1">
      <c r="A307" s="370">
        <v>393700041</v>
      </c>
      <c r="B307" s="370"/>
      <c r="C307" s="370" t="s">
        <v>1262</v>
      </c>
      <c r="D307" s="370" t="s">
        <v>970</v>
      </c>
      <c r="E307" s="370"/>
      <c r="F307" s="370" t="s">
        <v>248</v>
      </c>
      <c r="G307" s="370" t="s">
        <v>37</v>
      </c>
      <c r="H307" s="370" t="s">
        <v>249</v>
      </c>
      <c r="I307" s="370"/>
      <c r="J307" s="370"/>
      <c r="K307" s="370"/>
      <c r="L307" s="370" t="s">
        <v>250</v>
      </c>
      <c r="M307" s="370">
        <v>480</v>
      </c>
      <c r="N307" s="370" t="s">
        <v>111</v>
      </c>
      <c r="O307" s="370">
        <v>49303156</v>
      </c>
      <c r="P307" s="370">
        <v>0</v>
      </c>
      <c r="Q307" s="370">
        <v>638</v>
      </c>
      <c r="R307" s="370">
        <v>22</v>
      </c>
      <c r="S307" s="370"/>
      <c r="T307" s="370"/>
      <c r="U307" s="370"/>
      <c r="V307" s="380">
        <v>44652</v>
      </c>
      <c r="W307" s="380">
        <v>44652</v>
      </c>
      <c r="X307" s="380">
        <v>44655</v>
      </c>
      <c r="Y307" s="380">
        <v>44655</v>
      </c>
      <c r="Z307" s="370" t="s">
        <v>35</v>
      </c>
      <c r="AA307" s="370"/>
      <c r="AB307" s="370"/>
      <c r="AC307" s="370"/>
      <c r="AD307" s="370" t="s">
        <v>29</v>
      </c>
      <c r="AE307" s="370"/>
      <c r="AF307" s="370"/>
      <c r="AG307" s="370"/>
      <c r="AH307" s="370"/>
      <c r="AI307" s="370"/>
      <c r="AJ307" s="370"/>
      <c r="AK307" s="370"/>
      <c r="AL307" s="370">
        <f t="shared" si="16"/>
        <v>0.30624000000000001</v>
      </c>
      <c r="AM307" s="370">
        <f t="shared" si="17"/>
        <v>2022</v>
      </c>
      <c r="AN307" s="370">
        <f t="shared" si="18"/>
        <v>4</v>
      </c>
      <c r="AO307" s="370">
        <f t="shared" si="19"/>
        <v>14</v>
      </c>
    </row>
    <row r="308" spans="1:41" hidden="1">
      <c r="A308" s="370">
        <v>392306673</v>
      </c>
      <c r="B308" s="370"/>
      <c r="C308" s="370" t="s">
        <v>1262</v>
      </c>
      <c r="D308" s="370" t="s">
        <v>970</v>
      </c>
      <c r="E308" s="370"/>
      <c r="F308" s="370" t="s">
        <v>53</v>
      </c>
      <c r="G308" s="370" t="s">
        <v>41</v>
      </c>
      <c r="H308" s="370" t="s">
        <v>54</v>
      </c>
      <c r="I308" s="370"/>
      <c r="J308" s="370"/>
      <c r="K308" s="370"/>
      <c r="L308" s="370" t="s">
        <v>55</v>
      </c>
      <c r="M308" s="370">
        <v>480</v>
      </c>
      <c r="N308" s="370" t="s">
        <v>52</v>
      </c>
      <c r="O308" s="370">
        <v>49303156</v>
      </c>
      <c r="P308" s="370">
        <v>0</v>
      </c>
      <c r="Q308" s="370">
        <v>580</v>
      </c>
      <c r="R308" s="370">
        <v>20</v>
      </c>
      <c r="S308" s="370"/>
      <c r="T308" s="370"/>
      <c r="U308" s="370"/>
      <c r="V308" s="380">
        <v>44652</v>
      </c>
      <c r="W308" s="380">
        <v>44652</v>
      </c>
      <c r="X308" s="380">
        <v>44655</v>
      </c>
      <c r="Y308" s="380">
        <v>44655</v>
      </c>
      <c r="Z308" s="370" t="s">
        <v>35</v>
      </c>
      <c r="AA308" s="370"/>
      <c r="AB308" s="370"/>
      <c r="AC308" s="370"/>
      <c r="AD308" s="370" t="s">
        <v>29</v>
      </c>
      <c r="AE308" s="370"/>
      <c r="AF308" s="370"/>
      <c r="AG308" s="370"/>
      <c r="AH308" s="370"/>
      <c r="AI308" s="370"/>
      <c r="AJ308" s="370"/>
      <c r="AK308" s="370"/>
      <c r="AL308" s="370">
        <f t="shared" si="16"/>
        <v>0.27839999999999998</v>
      </c>
      <c r="AM308" s="370">
        <f t="shared" si="17"/>
        <v>2022</v>
      </c>
      <c r="AN308" s="370">
        <f t="shared" si="18"/>
        <v>4</v>
      </c>
      <c r="AO308" s="370">
        <f t="shared" si="19"/>
        <v>14</v>
      </c>
    </row>
    <row r="309" spans="1:41" hidden="1">
      <c r="A309" s="370">
        <v>393701141</v>
      </c>
      <c r="B309" s="370"/>
      <c r="C309" s="370" t="s">
        <v>1262</v>
      </c>
      <c r="D309" s="370" t="s">
        <v>970</v>
      </c>
      <c r="E309" s="370"/>
      <c r="F309" s="370" t="s">
        <v>248</v>
      </c>
      <c r="G309" s="370" t="s">
        <v>37</v>
      </c>
      <c r="H309" s="370" t="s">
        <v>249</v>
      </c>
      <c r="I309" s="370"/>
      <c r="J309" s="370"/>
      <c r="K309" s="370"/>
      <c r="L309" s="370" t="s">
        <v>250</v>
      </c>
      <c r="M309" s="370">
        <v>480</v>
      </c>
      <c r="N309" s="370" t="s">
        <v>111</v>
      </c>
      <c r="O309" s="370">
        <v>49303156</v>
      </c>
      <c r="P309" s="370">
        <v>0</v>
      </c>
      <c r="Q309" s="370">
        <v>638</v>
      </c>
      <c r="R309" s="370">
        <v>22</v>
      </c>
      <c r="S309" s="370"/>
      <c r="T309" s="370"/>
      <c r="U309" s="370"/>
      <c r="V309" s="380">
        <v>44652</v>
      </c>
      <c r="W309" s="380">
        <v>44652</v>
      </c>
      <c r="X309" s="380">
        <v>44655</v>
      </c>
      <c r="Y309" s="380">
        <v>44655</v>
      </c>
      <c r="Z309" s="370" t="s">
        <v>35</v>
      </c>
      <c r="AA309" s="370"/>
      <c r="AB309" s="370"/>
      <c r="AC309" s="370"/>
      <c r="AD309" s="370" t="s">
        <v>29</v>
      </c>
      <c r="AE309" s="370"/>
      <c r="AF309" s="370"/>
      <c r="AG309" s="370"/>
      <c r="AH309" s="370"/>
      <c r="AI309" s="370"/>
      <c r="AJ309" s="370"/>
      <c r="AK309" s="370"/>
      <c r="AL309" s="370">
        <f t="shared" si="16"/>
        <v>0.30624000000000001</v>
      </c>
      <c r="AM309" s="370">
        <f t="shared" si="17"/>
        <v>2022</v>
      </c>
      <c r="AN309" s="370">
        <f t="shared" si="18"/>
        <v>4</v>
      </c>
      <c r="AO309" s="370">
        <f t="shared" si="19"/>
        <v>14</v>
      </c>
    </row>
    <row r="310" spans="1:41" hidden="1">
      <c r="A310" s="370">
        <v>393702908</v>
      </c>
      <c r="B310" s="370"/>
      <c r="C310" s="370" t="s">
        <v>1262</v>
      </c>
      <c r="D310" s="370" t="s">
        <v>970</v>
      </c>
      <c r="E310" s="370"/>
      <c r="F310" s="370" t="s">
        <v>248</v>
      </c>
      <c r="G310" s="370" t="s">
        <v>37</v>
      </c>
      <c r="H310" s="370" t="s">
        <v>249</v>
      </c>
      <c r="I310" s="370"/>
      <c r="J310" s="370"/>
      <c r="K310" s="370"/>
      <c r="L310" s="370" t="s">
        <v>250</v>
      </c>
      <c r="M310" s="370">
        <v>480</v>
      </c>
      <c r="N310" s="370" t="s">
        <v>111</v>
      </c>
      <c r="O310" s="370">
        <v>49303156</v>
      </c>
      <c r="P310" s="370">
        <v>0</v>
      </c>
      <c r="Q310" s="370">
        <v>638</v>
      </c>
      <c r="R310" s="370">
        <v>22</v>
      </c>
      <c r="S310" s="370"/>
      <c r="T310" s="370"/>
      <c r="U310" s="370"/>
      <c r="V310" s="380">
        <v>44652</v>
      </c>
      <c r="W310" s="380">
        <v>44652</v>
      </c>
      <c r="X310" s="380">
        <v>44655</v>
      </c>
      <c r="Y310" s="380">
        <v>44655</v>
      </c>
      <c r="Z310" s="370" t="s">
        <v>35</v>
      </c>
      <c r="AA310" s="370"/>
      <c r="AB310" s="370"/>
      <c r="AC310" s="370"/>
      <c r="AD310" s="370" t="s">
        <v>29</v>
      </c>
      <c r="AE310" s="370"/>
      <c r="AF310" s="370"/>
      <c r="AG310" s="370"/>
      <c r="AH310" s="370"/>
      <c r="AI310" s="370"/>
      <c r="AJ310" s="370"/>
      <c r="AK310" s="370"/>
      <c r="AL310" s="370">
        <f t="shared" si="16"/>
        <v>0.30624000000000001</v>
      </c>
      <c r="AM310" s="370">
        <f t="shared" si="17"/>
        <v>2022</v>
      </c>
      <c r="AN310" s="370">
        <f t="shared" si="18"/>
        <v>4</v>
      </c>
      <c r="AO310" s="370">
        <f t="shared" si="19"/>
        <v>14</v>
      </c>
    </row>
    <row r="311" spans="1:41" hidden="1">
      <c r="A311" s="370">
        <v>393703961</v>
      </c>
      <c r="B311" s="370"/>
      <c r="C311" s="370" t="s">
        <v>1262</v>
      </c>
      <c r="D311" s="370" t="s">
        <v>970</v>
      </c>
      <c r="E311" s="370"/>
      <c r="F311" s="370" t="s">
        <v>248</v>
      </c>
      <c r="G311" s="370" t="s">
        <v>37</v>
      </c>
      <c r="H311" s="370" t="s">
        <v>249</v>
      </c>
      <c r="I311" s="370"/>
      <c r="J311" s="370"/>
      <c r="K311" s="370"/>
      <c r="L311" s="370" t="s">
        <v>250</v>
      </c>
      <c r="M311" s="370">
        <v>480</v>
      </c>
      <c r="N311" s="370" t="s">
        <v>111</v>
      </c>
      <c r="O311" s="370">
        <v>49303156</v>
      </c>
      <c r="P311" s="370">
        <v>0</v>
      </c>
      <c r="Q311" s="370">
        <v>580</v>
      </c>
      <c r="R311" s="370">
        <v>20</v>
      </c>
      <c r="S311" s="370"/>
      <c r="T311" s="370"/>
      <c r="U311" s="370"/>
      <c r="V311" s="380">
        <v>44652</v>
      </c>
      <c r="W311" s="380">
        <v>44652</v>
      </c>
      <c r="X311" s="380">
        <v>44655</v>
      </c>
      <c r="Y311" s="380">
        <v>44655</v>
      </c>
      <c r="Z311" s="370" t="s">
        <v>35</v>
      </c>
      <c r="AA311" s="370"/>
      <c r="AB311" s="370"/>
      <c r="AC311" s="370"/>
      <c r="AD311" s="370" t="s">
        <v>29</v>
      </c>
      <c r="AE311" s="370"/>
      <c r="AF311" s="370"/>
      <c r="AG311" s="370"/>
      <c r="AH311" s="370"/>
      <c r="AI311" s="370"/>
      <c r="AJ311" s="370"/>
      <c r="AK311" s="370"/>
      <c r="AL311" s="370">
        <f t="shared" si="16"/>
        <v>0.27839999999999998</v>
      </c>
      <c r="AM311" s="370">
        <f t="shared" si="17"/>
        <v>2022</v>
      </c>
      <c r="AN311" s="370">
        <f t="shared" si="18"/>
        <v>4</v>
      </c>
      <c r="AO311" s="370">
        <f t="shared" si="19"/>
        <v>14</v>
      </c>
    </row>
    <row r="312" spans="1:41" hidden="1">
      <c r="A312" s="370">
        <v>392306669</v>
      </c>
      <c r="B312" s="370"/>
      <c r="C312" s="370" t="s">
        <v>1262</v>
      </c>
      <c r="D312" s="370" t="s">
        <v>970</v>
      </c>
      <c r="E312" s="370"/>
      <c r="F312" s="370" t="s">
        <v>53</v>
      </c>
      <c r="G312" s="370" t="s">
        <v>41</v>
      </c>
      <c r="H312" s="370" t="s">
        <v>54</v>
      </c>
      <c r="I312" s="370"/>
      <c r="J312" s="370"/>
      <c r="K312" s="370"/>
      <c r="L312" s="370" t="s">
        <v>55</v>
      </c>
      <c r="M312" s="370">
        <v>480</v>
      </c>
      <c r="N312" s="370" t="s">
        <v>52</v>
      </c>
      <c r="O312" s="370">
        <v>49303156</v>
      </c>
      <c r="P312" s="370">
        <v>0</v>
      </c>
      <c r="Q312" s="370">
        <v>580</v>
      </c>
      <c r="R312" s="370">
        <v>20</v>
      </c>
      <c r="S312" s="370"/>
      <c r="T312" s="370"/>
      <c r="U312" s="370"/>
      <c r="V312" s="380">
        <v>44652</v>
      </c>
      <c r="W312" s="380">
        <v>44652</v>
      </c>
      <c r="X312" s="380">
        <v>44655</v>
      </c>
      <c r="Y312" s="380">
        <v>44655</v>
      </c>
      <c r="Z312" s="370" t="s">
        <v>35</v>
      </c>
      <c r="AA312" s="370"/>
      <c r="AB312" s="370"/>
      <c r="AC312" s="370"/>
      <c r="AD312" s="370" t="s">
        <v>29</v>
      </c>
      <c r="AE312" s="370"/>
      <c r="AF312" s="370"/>
      <c r="AG312" s="370"/>
      <c r="AH312" s="370"/>
      <c r="AI312" s="370"/>
      <c r="AJ312" s="370"/>
      <c r="AK312" s="370"/>
      <c r="AL312" s="370">
        <f t="shared" si="16"/>
        <v>0.27839999999999998</v>
      </c>
      <c r="AM312" s="370">
        <f t="shared" si="17"/>
        <v>2022</v>
      </c>
      <c r="AN312" s="370">
        <f t="shared" si="18"/>
        <v>4</v>
      </c>
      <c r="AO312" s="370">
        <f t="shared" si="19"/>
        <v>14</v>
      </c>
    </row>
    <row r="313" spans="1:41" hidden="1">
      <c r="A313" s="370">
        <v>1541493590</v>
      </c>
      <c r="B313" s="370"/>
      <c r="C313" s="370" t="s">
        <v>1262</v>
      </c>
      <c r="D313" s="370" t="s">
        <v>970</v>
      </c>
      <c r="E313" s="370"/>
      <c r="F313" s="370" t="s">
        <v>165</v>
      </c>
      <c r="G313" s="370" t="s">
        <v>37</v>
      </c>
      <c r="H313" s="370" t="s">
        <v>290</v>
      </c>
      <c r="I313" s="370"/>
      <c r="J313" s="370"/>
      <c r="K313" s="370"/>
      <c r="L313" s="370" t="s">
        <v>291</v>
      </c>
      <c r="M313" s="370">
        <v>360</v>
      </c>
      <c r="N313" s="370" t="s">
        <v>200</v>
      </c>
      <c r="O313" s="370">
        <v>49204132</v>
      </c>
      <c r="P313" s="370">
        <v>0</v>
      </c>
      <c r="Q313" s="370">
        <v>156</v>
      </c>
      <c r="R313" s="370">
        <v>6</v>
      </c>
      <c r="S313" s="370"/>
      <c r="T313" s="370"/>
      <c r="U313" s="370"/>
      <c r="V313" s="380">
        <v>44652</v>
      </c>
      <c r="W313" s="380">
        <v>44652</v>
      </c>
      <c r="X313" s="380">
        <v>44657</v>
      </c>
      <c r="Y313" s="380">
        <v>44657</v>
      </c>
      <c r="Z313" s="370" t="s">
        <v>35</v>
      </c>
      <c r="AA313" s="370"/>
      <c r="AB313" s="370"/>
      <c r="AC313" s="370"/>
      <c r="AD313" s="370" t="s">
        <v>29</v>
      </c>
      <c r="AE313" s="370"/>
      <c r="AF313" s="370"/>
      <c r="AG313" s="370"/>
      <c r="AH313" s="370"/>
      <c r="AI313" s="370"/>
      <c r="AJ313" s="370"/>
      <c r="AK313" s="370"/>
      <c r="AL313" s="370">
        <f t="shared" si="16"/>
        <v>5.6160000000000002E-2</v>
      </c>
      <c r="AM313" s="370">
        <f t="shared" si="17"/>
        <v>2022</v>
      </c>
      <c r="AN313" s="370">
        <f t="shared" si="18"/>
        <v>4</v>
      </c>
      <c r="AO313" s="370">
        <f t="shared" si="19"/>
        <v>14</v>
      </c>
    </row>
    <row r="314" spans="1:41" hidden="1">
      <c r="A314" s="370">
        <v>392306647</v>
      </c>
      <c r="B314" s="370"/>
      <c r="C314" s="370" t="s">
        <v>1262</v>
      </c>
      <c r="D314" s="370" t="s">
        <v>970</v>
      </c>
      <c r="E314" s="370"/>
      <c r="F314" s="370" t="s">
        <v>53</v>
      </c>
      <c r="G314" s="370" t="s">
        <v>41</v>
      </c>
      <c r="H314" s="370" t="s">
        <v>54</v>
      </c>
      <c r="I314" s="370"/>
      <c r="J314" s="370"/>
      <c r="K314" s="370"/>
      <c r="L314" s="370" t="s">
        <v>55</v>
      </c>
      <c r="M314" s="370">
        <v>480</v>
      </c>
      <c r="N314" s="370" t="s">
        <v>52</v>
      </c>
      <c r="O314" s="370">
        <v>49303156</v>
      </c>
      <c r="P314" s="370">
        <v>0</v>
      </c>
      <c r="Q314" s="370">
        <v>580</v>
      </c>
      <c r="R314" s="370">
        <v>20</v>
      </c>
      <c r="S314" s="370"/>
      <c r="T314" s="370"/>
      <c r="U314" s="370"/>
      <c r="V314" s="380">
        <v>44655</v>
      </c>
      <c r="W314" s="380">
        <v>44655</v>
      </c>
      <c r="X314" s="380">
        <v>44657</v>
      </c>
      <c r="Y314" s="380">
        <v>44657</v>
      </c>
      <c r="Z314" s="370" t="s">
        <v>35</v>
      </c>
      <c r="AA314" s="370"/>
      <c r="AB314" s="370"/>
      <c r="AC314" s="370"/>
      <c r="AD314" s="370" t="s">
        <v>29</v>
      </c>
      <c r="AE314" s="370"/>
      <c r="AF314" s="370"/>
      <c r="AG314" s="370"/>
      <c r="AH314" s="370"/>
      <c r="AI314" s="370"/>
      <c r="AJ314" s="370"/>
      <c r="AK314" s="370"/>
      <c r="AL314" s="370">
        <f t="shared" si="16"/>
        <v>0.27839999999999998</v>
      </c>
      <c r="AM314" s="370">
        <f t="shared" si="17"/>
        <v>2022</v>
      </c>
      <c r="AN314" s="370">
        <f t="shared" si="18"/>
        <v>4</v>
      </c>
      <c r="AO314" s="370">
        <f t="shared" si="19"/>
        <v>15</v>
      </c>
    </row>
    <row r="315" spans="1:41" hidden="1">
      <c r="A315" s="370">
        <v>393275588</v>
      </c>
      <c r="B315" s="370"/>
      <c r="C315" s="370" t="s">
        <v>1262</v>
      </c>
      <c r="D315" s="370" t="s">
        <v>970</v>
      </c>
      <c r="E315" s="370"/>
      <c r="F315" s="370" t="s">
        <v>271</v>
      </c>
      <c r="G315" s="370" t="s">
        <v>37</v>
      </c>
      <c r="H315" s="370" t="s">
        <v>272</v>
      </c>
      <c r="I315" s="370"/>
      <c r="J315" s="370"/>
      <c r="K315" s="370"/>
      <c r="L315" s="370" t="s">
        <v>273</v>
      </c>
      <c r="M315" s="370">
        <v>360</v>
      </c>
      <c r="N315" s="370" t="s">
        <v>164</v>
      </c>
      <c r="O315" s="370">
        <v>49204132</v>
      </c>
      <c r="P315" s="370">
        <v>0</v>
      </c>
      <c r="Q315" s="370">
        <v>832</v>
      </c>
      <c r="R315" s="370">
        <v>32</v>
      </c>
      <c r="S315" s="370"/>
      <c r="T315" s="370"/>
      <c r="U315" s="370"/>
      <c r="V315" s="380">
        <v>44655</v>
      </c>
      <c r="W315" s="380">
        <v>44655</v>
      </c>
      <c r="X315" s="380">
        <v>44657</v>
      </c>
      <c r="Y315" s="380">
        <v>44657</v>
      </c>
      <c r="Z315" s="370" t="s">
        <v>35</v>
      </c>
      <c r="AA315" s="370"/>
      <c r="AB315" s="370"/>
      <c r="AC315" s="370"/>
      <c r="AD315" s="370" t="s">
        <v>29</v>
      </c>
      <c r="AE315" s="370"/>
      <c r="AF315" s="370"/>
      <c r="AG315" s="370"/>
      <c r="AH315" s="370"/>
      <c r="AI315" s="370"/>
      <c r="AJ315" s="370"/>
      <c r="AK315" s="370"/>
      <c r="AL315" s="370">
        <f t="shared" si="16"/>
        <v>0.29952000000000001</v>
      </c>
      <c r="AM315" s="370">
        <f t="shared" si="17"/>
        <v>2022</v>
      </c>
      <c r="AN315" s="370">
        <f t="shared" si="18"/>
        <v>4</v>
      </c>
      <c r="AO315" s="370">
        <f t="shared" si="19"/>
        <v>15</v>
      </c>
    </row>
    <row r="316" spans="1:41" hidden="1">
      <c r="A316" s="370">
        <v>392306596</v>
      </c>
      <c r="B316" s="370"/>
      <c r="C316" s="370" t="s">
        <v>1262</v>
      </c>
      <c r="D316" s="370" t="s">
        <v>970</v>
      </c>
      <c r="E316" s="370"/>
      <c r="F316" s="370" t="s">
        <v>53</v>
      </c>
      <c r="G316" s="370" t="s">
        <v>41</v>
      </c>
      <c r="H316" s="370" t="s">
        <v>54</v>
      </c>
      <c r="I316" s="370"/>
      <c r="J316" s="370"/>
      <c r="K316" s="370"/>
      <c r="L316" s="370" t="s">
        <v>55</v>
      </c>
      <c r="M316" s="370">
        <v>480</v>
      </c>
      <c r="N316" s="370" t="s">
        <v>52</v>
      </c>
      <c r="O316" s="370">
        <v>49303156</v>
      </c>
      <c r="P316" s="370">
        <v>0</v>
      </c>
      <c r="Q316" s="370">
        <v>580</v>
      </c>
      <c r="R316" s="370">
        <v>20</v>
      </c>
      <c r="S316" s="370"/>
      <c r="T316" s="370"/>
      <c r="U316" s="370"/>
      <c r="V316" s="380">
        <v>44655</v>
      </c>
      <c r="W316" s="380">
        <v>44655</v>
      </c>
      <c r="X316" s="380">
        <v>44656</v>
      </c>
      <c r="Y316" s="380">
        <v>44656</v>
      </c>
      <c r="Z316" s="370" t="s">
        <v>35</v>
      </c>
      <c r="AA316" s="370"/>
      <c r="AB316" s="370"/>
      <c r="AC316" s="370"/>
      <c r="AD316" s="370" t="s">
        <v>29</v>
      </c>
      <c r="AE316" s="370"/>
      <c r="AF316" s="370"/>
      <c r="AG316" s="370"/>
      <c r="AH316" s="370"/>
      <c r="AI316" s="370"/>
      <c r="AJ316" s="370"/>
      <c r="AK316" s="370"/>
      <c r="AL316" s="370">
        <f t="shared" si="16"/>
        <v>0.27839999999999998</v>
      </c>
      <c r="AM316" s="370">
        <f t="shared" si="17"/>
        <v>2022</v>
      </c>
      <c r="AN316" s="370">
        <f t="shared" si="18"/>
        <v>4</v>
      </c>
      <c r="AO316" s="370">
        <f t="shared" si="19"/>
        <v>15</v>
      </c>
    </row>
    <row r="317" spans="1:41" hidden="1">
      <c r="A317" s="370">
        <v>392306630</v>
      </c>
      <c r="B317" s="370"/>
      <c r="C317" s="370" t="s">
        <v>1262</v>
      </c>
      <c r="D317" s="370" t="s">
        <v>970</v>
      </c>
      <c r="E317" s="370"/>
      <c r="F317" s="370" t="s">
        <v>53</v>
      </c>
      <c r="G317" s="370" t="s">
        <v>41</v>
      </c>
      <c r="H317" s="370" t="s">
        <v>54</v>
      </c>
      <c r="I317" s="370"/>
      <c r="J317" s="370"/>
      <c r="K317" s="370"/>
      <c r="L317" s="370" t="s">
        <v>55</v>
      </c>
      <c r="M317" s="370">
        <v>480</v>
      </c>
      <c r="N317" s="370" t="s">
        <v>52</v>
      </c>
      <c r="O317" s="370">
        <v>49303156</v>
      </c>
      <c r="P317" s="370">
        <v>0</v>
      </c>
      <c r="Q317" s="370">
        <v>580</v>
      </c>
      <c r="R317" s="370">
        <v>20</v>
      </c>
      <c r="S317" s="370"/>
      <c r="T317" s="370"/>
      <c r="U317" s="370"/>
      <c r="V317" s="380">
        <v>44655</v>
      </c>
      <c r="W317" s="380">
        <v>44655</v>
      </c>
      <c r="X317" s="380">
        <v>44656</v>
      </c>
      <c r="Y317" s="380">
        <v>44656</v>
      </c>
      <c r="Z317" s="370" t="s">
        <v>35</v>
      </c>
      <c r="AA317" s="370"/>
      <c r="AB317" s="370"/>
      <c r="AC317" s="370"/>
      <c r="AD317" s="370" t="s">
        <v>29</v>
      </c>
      <c r="AE317" s="370"/>
      <c r="AF317" s="370"/>
      <c r="AG317" s="370"/>
      <c r="AH317" s="370"/>
      <c r="AI317" s="370"/>
      <c r="AJ317" s="370"/>
      <c r="AK317" s="370"/>
      <c r="AL317" s="370">
        <f t="shared" si="16"/>
        <v>0.27839999999999998</v>
      </c>
      <c r="AM317" s="370">
        <f t="shared" si="17"/>
        <v>2022</v>
      </c>
      <c r="AN317" s="370">
        <f t="shared" si="18"/>
        <v>4</v>
      </c>
      <c r="AO317" s="370">
        <f t="shared" si="19"/>
        <v>15</v>
      </c>
    </row>
    <row r="318" spans="1:41" hidden="1">
      <c r="A318" s="370">
        <v>392306668</v>
      </c>
      <c r="B318" s="370"/>
      <c r="C318" s="370" t="s">
        <v>1262</v>
      </c>
      <c r="D318" s="370" t="s">
        <v>970</v>
      </c>
      <c r="E318" s="370"/>
      <c r="F318" s="370" t="s">
        <v>53</v>
      </c>
      <c r="G318" s="370" t="s">
        <v>41</v>
      </c>
      <c r="H318" s="370" t="s">
        <v>54</v>
      </c>
      <c r="I318" s="370"/>
      <c r="J318" s="370"/>
      <c r="K318" s="370"/>
      <c r="L318" s="370" t="s">
        <v>55</v>
      </c>
      <c r="M318" s="370">
        <v>480</v>
      </c>
      <c r="N318" s="370" t="s">
        <v>52</v>
      </c>
      <c r="O318" s="370">
        <v>49303156</v>
      </c>
      <c r="P318" s="370">
        <v>0</v>
      </c>
      <c r="Q318" s="370">
        <v>580</v>
      </c>
      <c r="R318" s="370">
        <v>20</v>
      </c>
      <c r="S318" s="370"/>
      <c r="T318" s="370"/>
      <c r="U318" s="370"/>
      <c r="V318" s="380">
        <v>44655</v>
      </c>
      <c r="W318" s="380">
        <v>44655</v>
      </c>
      <c r="X318" s="380">
        <v>44656</v>
      </c>
      <c r="Y318" s="380">
        <v>44656</v>
      </c>
      <c r="Z318" s="370" t="s">
        <v>35</v>
      </c>
      <c r="AA318" s="370"/>
      <c r="AB318" s="370"/>
      <c r="AC318" s="370"/>
      <c r="AD318" s="370" t="s">
        <v>29</v>
      </c>
      <c r="AE318" s="370"/>
      <c r="AF318" s="370"/>
      <c r="AG318" s="370"/>
      <c r="AH318" s="370"/>
      <c r="AI318" s="370"/>
      <c r="AJ318" s="370"/>
      <c r="AK318" s="370"/>
      <c r="AL318" s="370">
        <f t="shared" si="16"/>
        <v>0.27839999999999998</v>
      </c>
      <c r="AM318" s="370">
        <f t="shared" si="17"/>
        <v>2022</v>
      </c>
      <c r="AN318" s="370">
        <f t="shared" si="18"/>
        <v>4</v>
      </c>
      <c r="AO318" s="370">
        <f t="shared" si="19"/>
        <v>15</v>
      </c>
    </row>
    <row r="319" spans="1:41" hidden="1">
      <c r="A319" s="370">
        <v>392306663</v>
      </c>
      <c r="B319" s="370"/>
      <c r="C319" s="370" t="s">
        <v>1262</v>
      </c>
      <c r="D319" s="370" t="s">
        <v>970</v>
      </c>
      <c r="E319" s="370"/>
      <c r="F319" s="370" t="s">
        <v>53</v>
      </c>
      <c r="G319" s="370" t="s">
        <v>41</v>
      </c>
      <c r="H319" s="370" t="s">
        <v>54</v>
      </c>
      <c r="I319" s="370"/>
      <c r="J319" s="370"/>
      <c r="K319" s="370"/>
      <c r="L319" s="370" t="s">
        <v>55</v>
      </c>
      <c r="M319" s="370">
        <v>480</v>
      </c>
      <c r="N319" s="370" t="s">
        <v>52</v>
      </c>
      <c r="O319" s="370">
        <v>49303156</v>
      </c>
      <c r="P319" s="370">
        <v>0</v>
      </c>
      <c r="Q319" s="370">
        <v>580</v>
      </c>
      <c r="R319" s="370">
        <v>20</v>
      </c>
      <c r="S319" s="370"/>
      <c r="T319" s="370"/>
      <c r="U319" s="370"/>
      <c r="V319" s="380">
        <v>44655</v>
      </c>
      <c r="W319" s="380">
        <v>44655</v>
      </c>
      <c r="X319" s="380">
        <v>44656</v>
      </c>
      <c r="Y319" s="380">
        <v>44656</v>
      </c>
      <c r="Z319" s="370" t="s">
        <v>35</v>
      </c>
      <c r="AA319" s="370"/>
      <c r="AB319" s="370"/>
      <c r="AC319" s="370"/>
      <c r="AD319" s="370" t="s">
        <v>29</v>
      </c>
      <c r="AE319" s="370"/>
      <c r="AF319" s="370"/>
      <c r="AG319" s="370"/>
      <c r="AH319" s="370"/>
      <c r="AI319" s="370"/>
      <c r="AJ319" s="370"/>
      <c r="AK319" s="370"/>
      <c r="AL319" s="370">
        <f t="shared" si="16"/>
        <v>0.27839999999999998</v>
      </c>
      <c r="AM319" s="370">
        <f t="shared" si="17"/>
        <v>2022</v>
      </c>
      <c r="AN319" s="370">
        <f t="shared" si="18"/>
        <v>4</v>
      </c>
      <c r="AO319" s="370">
        <f t="shared" si="19"/>
        <v>15</v>
      </c>
    </row>
    <row r="320" spans="1:41" hidden="1">
      <c r="A320" s="370">
        <v>393443840</v>
      </c>
      <c r="B320" s="370"/>
      <c r="C320" s="370" t="s">
        <v>1262</v>
      </c>
      <c r="D320" s="370" t="s">
        <v>970</v>
      </c>
      <c r="E320" s="370"/>
      <c r="F320" s="370" t="s">
        <v>248</v>
      </c>
      <c r="G320" s="370" t="s">
        <v>37</v>
      </c>
      <c r="H320" s="370" t="s">
        <v>249</v>
      </c>
      <c r="I320" s="370"/>
      <c r="J320" s="370"/>
      <c r="K320" s="370"/>
      <c r="L320" s="370" t="s">
        <v>250</v>
      </c>
      <c r="M320" s="370">
        <v>480</v>
      </c>
      <c r="N320" s="370" t="s">
        <v>111</v>
      </c>
      <c r="O320" s="370">
        <v>49303156</v>
      </c>
      <c r="P320" s="370">
        <v>0</v>
      </c>
      <c r="Q320" s="370">
        <v>638</v>
      </c>
      <c r="R320" s="370">
        <v>22</v>
      </c>
      <c r="S320" s="370"/>
      <c r="T320" s="370"/>
      <c r="U320" s="370"/>
      <c r="V320" s="380">
        <v>44655</v>
      </c>
      <c r="W320" s="380">
        <v>44655</v>
      </c>
      <c r="X320" s="380">
        <v>44656</v>
      </c>
      <c r="Y320" s="380">
        <v>44656</v>
      </c>
      <c r="Z320" s="370" t="s">
        <v>35</v>
      </c>
      <c r="AA320" s="370"/>
      <c r="AB320" s="370"/>
      <c r="AC320" s="370"/>
      <c r="AD320" s="370" t="s">
        <v>29</v>
      </c>
      <c r="AE320" s="370"/>
      <c r="AF320" s="370"/>
      <c r="AG320" s="370"/>
      <c r="AH320" s="370"/>
      <c r="AI320" s="370"/>
      <c r="AJ320" s="370"/>
      <c r="AK320" s="370"/>
      <c r="AL320" s="370">
        <f t="shared" si="16"/>
        <v>0.30624000000000001</v>
      </c>
      <c r="AM320" s="370">
        <f t="shared" si="17"/>
        <v>2022</v>
      </c>
      <c r="AN320" s="370">
        <f t="shared" si="18"/>
        <v>4</v>
      </c>
      <c r="AO320" s="370">
        <f t="shared" si="19"/>
        <v>15</v>
      </c>
    </row>
    <row r="321" spans="1:41" hidden="1">
      <c r="A321" s="370">
        <v>393613765</v>
      </c>
      <c r="B321" s="370"/>
      <c r="C321" s="370" t="s">
        <v>1262</v>
      </c>
      <c r="D321" s="370" t="s">
        <v>970</v>
      </c>
      <c r="E321" s="370"/>
      <c r="F321" s="370" t="s">
        <v>142</v>
      </c>
      <c r="G321" s="370" t="s">
        <v>37</v>
      </c>
      <c r="H321" s="370" t="s">
        <v>143</v>
      </c>
      <c r="I321" s="370"/>
      <c r="J321" s="370"/>
      <c r="K321" s="370"/>
      <c r="L321" s="370" t="s">
        <v>235</v>
      </c>
      <c r="M321" s="370">
        <v>480</v>
      </c>
      <c r="N321" s="370" t="s">
        <v>52</v>
      </c>
      <c r="O321" s="370">
        <v>49303156</v>
      </c>
      <c r="P321" s="370">
        <v>0</v>
      </c>
      <c r="Q321" s="370">
        <v>638</v>
      </c>
      <c r="R321" s="370">
        <v>22</v>
      </c>
      <c r="S321" s="370"/>
      <c r="T321" s="370"/>
      <c r="U321" s="370"/>
      <c r="V321" s="380">
        <v>44655</v>
      </c>
      <c r="W321" s="380">
        <v>44655</v>
      </c>
      <c r="X321" s="380">
        <v>44656</v>
      </c>
      <c r="Y321" s="380">
        <v>44656</v>
      </c>
      <c r="Z321" s="370" t="s">
        <v>35</v>
      </c>
      <c r="AA321" s="370"/>
      <c r="AB321" s="370"/>
      <c r="AC321" s="370"/>
      <c r="AD321" s="370" t="s">
        <v>29</v>
      </c>
      <c r="AE321" s="370"/>
      <c r="AF321" s="370"/>
      <c r="AG321" s="370"/>
      <c r="AH321" s="370"/>
      <c r="AI321" s="370"/>
      <c r="AJ321" s="370"/>
      <c r="AK321" s="370"/>
      <c r="AL321" s="370">
        <f t="shared" si="16"/>
        <v>0.30624000000000001</v>
      </c>
      <c r="AM321" s="370">
        <f t="shared" si="17"/>
        <v>2022</v>
      </c>
      <c r="AN321" s="370">
        <f t="shared" si="18"/>
        <v>4</v>
      </c>
      <c r="AO321" s="370">
        <f t="shared" si="19"/>
        <v>15</v>
      </c>
    </row>
    <row r="322" spans="1:41" hidden="1">
      <c r="A322" s="370">
        <v>393769264</v>
      </c>
      <c r="B322" s="370"/>
      <c r="C322" s="370" t="s">
        <v>1262</v>
      </c>
      <c r="D322" s="370" t="s">
        <v>970</v>
      </c>
      <c r="E322" s="370"/>
      <c r="F322" s="370" t="s">
        <v>84</v>
      </c>
      <c r="G322" s="370" t="s">
        <v>37</v>
      </c>
      <c r="H322" s="370" t="s">
        <v>286</v>
      </c>
      <c r="I322" s="370"/>
      <c r="J322" s="370"/>
      <c r="K322" s="370"/>
      <c r="L322" s="370" t="s">
        <v>287</v>
      </c>
      <c r="M322" s="370">
        <v>480</v>
      </c>
      <c r="N322" s="370" t="s">
        <v>111</v>
      </c>
      <c r="O322" s="370">
        <v>49303156</v>
      </c>
      <c r="P322" s="370">
        <v>0</v>
      </c>
      <c r="Q322" s="370">
        <v>638</v>
      </c>
      <c r="R322" s="370">
        <v>22</v>
      </c>
      <c r="S322" s="370"/>
      <c r="T322" s="370"/>
      <c r="U322" s="370"/>
      <c r="V322" s="380">
        <v>44655</v>
      </c>
      <c r="W322" s="380">
        <v>44655</v>
      </c>
      <c r="X322" s="380">
        <v>44657</v>
      </c>
      <c r="Y322" s="380">
        <v>44657</v>
      </c>
      <c r="Z322" s="370" t="s">
        <v>35</v>
      </c>
      <c r="AA322" s="370"/>
      <c r="AB322" s="370"/>
      <c r="AC322" s="370"/>
      <c r="AD322" s="370" t="s">
        <v>29</v>
      </c>
      <c r="AE322" s="370"/>
      <c r="AF322" s="370"/>
      <c r="AG322" s="370"/>
      <c r="AH322" s="370"/>
      <c r="AI322" s="370"/>
      <c r="AJ322" s="370"/>
      <c r="AK322" s="370"/>
      <c r="AL322" s="370">
        <f t="shared" si="16"/>
        <v>0.30624000000000001</v>
      </c>
      <c r="AM322" s="370">
        <f t="shared" si="17"/>
        <v>2022</v>
      </c>
      <c r="AN322" s="370">
        <f t="shared" si="18"/>
        <v>4</v>
      </c>
      <c r="AO322" s="370">
        <f t="shared" si="19"/>
        <v>15</v>
      </c>
    </row>
    <row r="323" spans="1:41" hidden="1">
      <c r="A323" s="370">
        <v>393704194</v>
      </c>
      <c r="B323" s="370"/>
      <c r="C323" s="370" t="s">
        <v>1262</v>
      </c>
      <c r="D323" s="370" t="s">
        <v>970</v>
      </c>
      <c r="E323" s="370"/>
      <c r="F323" s="370" t="s">
        <v>248</v>
      </c>
      <c r="G323" s="370" t="s">
        <v>37</v>
      </c>
      <c r="H323" s="370" t="s">
        <v>249</v>
      </c>
      <c r="I323" s="370"/>
      <c r="J323" s="370"/>
      <c r="K323" s="370"/>
      <c r="L323" s="370" t="s">
        <v>250</v>
      </c>
      <c r="M323" s="370">
        <v>480</v>
      </c>
      <c r="N323" s="370" t="s">
        <v>111</v>
      </c>
      <c r="O323" s="370">
        <v>49303156</v>
      </c>
      <c r="P323" s="370">
        <v>0</v>
      </c>
      <c r="Q323" s="370">
        <v>464</v>
      </c>
      <c r="R323" s="370">
        <v>16</v>
      </c>
      <c r="S323" s="370"/>
      <c r="T323" s="370"/>
      <c r="U323" s="370"/>
      <c r="V323" s="380">
        <v>44655</v>
      </c>
      <c r="W323" s="380">
        <v>44655</v>
      </c>
      <c r="X323" s="380">
        <v>44656</v>
      </c>
      <c r="Y323" s="380">
        <v>44656</v>
      </c>
      <c r="Z323" s="370" t="s">
        <v>35</v>
      </c>
      <c r="AA323" s="370"/>
      <c r="AB323" s="370"/>
      <c r="AC323" s="370"/>
      <c r="AD323" s="370" t="s">
        <v>29</v>
      </c>
      <c r="AE323" s="370"/>
      <c r="AF323" s="370"/>
      <c r="AG323" s="370"/>
      <c r="AH323" s="370"/>
      <c r="AI323" s="370"/>
      <c r="AJ323" s="370"/>
      <c r="AK323" s="370"/>
      <c r="AL323" s="370">
        <f t="shared" ref="AL323:AL386" si="20">(M323*Q323)/1000000</f>
        <v>0.22272</v>
      </c>
      <c r="AM323" s="370">
        <f t="shared" ref="AM323:AM386" si="21">YEAR(V323)</f>
        <v>2022</v>
      </c>
      <c r="AN323" s="370">
        <f t="shared" ref="AN323:AN386" si="22">MONTH(V323)</f>
        <v>4</v>
      </c>
      <c r="AO323" s="370">
        <f t="shared" ref="AO323:AO386" si="23">WEEKNUM(V323)</f>
        <v>15</v>
      </c>
    </row>
    <row r="324" spans="1:41" hidden="1">
      <c r="A324" s="370">
        <v>393704826</v>
      </c>
      <c r="B324" s="370"/>
      <c r="C324" s="370" t="s">
        <v>1262</v>
      </c>
      <c r="D324" s="370" t="s">
        <v>970</v>
      </c>
      <c r="E324" s="370"/>
      <c r="F324" s="370" t="s">
        <v>248</v>
      </c>
      <c r="G324" s="370" t="s">
        <v>37</v>
      </c>
      <c r="H324" s="370" t="s">
        <v>249</v>
      </c>
      <c r="I324" s="370"/>
      <c r="J324" s="370"/>
      <c r="K324" s="370"/>
      <c r="L324" s="370" t="s">
        <v>250</v>
      </c>
      <c r="M324" s="370">
        <v>480</v>
      </c>
      <c r="N324" s="370" t="s">
        <v>111</v>
      </c>
      <c r="O324" s="370">
        <v>49303156</v>
      </c>
      <c r="P324" s="370">
        <v>0</v>
      </c>
      <c r="Q324" s="370">
        <v>464</v>
      </c>
      <c r="R324" s="370">
        <v>16</v>
      </c>
      <c r="S324" s="370"/>
      <c r="T324" s="370"/>
      <c r="U324" s="370"/>
      <c r="V324" s="380">
        <v>44655</v>
      </c>
      <c r="W324" s="380">
        <v>44655</v>
      </c>
      <c r="X324" s="380">
        <v>44657</v>
      </c>
      <c r="Y324" s="380">
        <v>44657</v>
      </c>
      <c r="Z324" s="370" t="s">
        <v>35</v>
      </c>
      <c r="AA324" s="370"/>
      <c r="AB324" s="370"/>
      <c r="AC324" s="370"/>
      <c r="AD324" s="370" t="s">
        <v>29</v>
      </c>
      <c r="AE324" s="370"/>
      <c r="AF324" s="370"/>
      <c r="AG324" s="370"/>
      <c r="AH324" s="370"/>
      <c r="AI324" s="370"/>
      <c r="AJ324" s="370"/>
      <c r="AK324" s="370"/>
      <c r="AL324" s="370">
        <f t="shared" si="20"/>
        <v>0.22272</v>
      </c>
      <c r="AM324" s="370">
        <f t="shared" si="21"/>
        <v>2022</v>
      </c>
      <c r="AN324" s="370">
        <f t="shared" si="22"/>
        <v>4</v>
      </c>
      <c r="AO324" s="370">
        <f t="shared" si="23"/>
        <v>15</v>
      </c>
    </row>
    <row r="325" spans="1:41">
      <c r="A325" s="370">
        <v>393916431</v>
      </c>
      <c r="B325" s="370"/>
      <c r="C325" s="370" t="s">
        <v>1262</v>
      </c>
      <c r="D325" s="370" t="s">
        <v>970</v>
      </c>
      <c r="E325" s="370"/>
      <c r="F325" s="370" t="s">
        <v>232</v>
      </c>
      <c r="G325" s="370" t="s">
        <v>37</v>
      </c>
      <c r="H325" s="370" t="s">
        <v>294</v>
      </c>
      <c r="I325" s="370"/>
      <c r="J325" s="370"/>
      <c r="K325" s="370"/>
      <c r="L325" s="370" t="s">
        <v>234</v>
      </c>
      <c r="M325" s="370">
        <v>360</v>
      </c>
      <c r="N325" s="370" t="s">
        <v>60</v>
      </c>
      <c r="O325" s="370">
        <v>49203132</v>
      </c>
      <c r="P325" s="370">
        <v>0</v>
      </c>
      <c r="Q325" s="370">
        <v>832</v>
      </c>
      <c r="R325" s="370">
        <v>26</v>
      </c>
      <c r="S325" s="370"/>
      <c r="T325" s="370"/>
      <c r="U325" s="370"/>
      <c r="V325" s="380">
        <v>44655</v>
      </c>
      <c r="W325" s="380">
        <v>44655</v>
      </c>
      <c r="X325" s="380">
        <v>44656</v>
      </c>
      <c r="Y325" s="380">
        <v>44656</v>
      </c>
      <c r="Z325" s="370" t="s">
        <v>35</v>
      </c>
      <c r="AA325" s="370"/>
      <c r="AB325" s="370"/>
      <c r="AC325" s="370"/>
      <c r="AD325" s="370" t="s">
        <v>29</v>
      </c>
      <c r="AE325" s="370"/>
      <c r="AF325" s="370"/>
      <c r="AG325" s="370"/>
      <c r="AH325" s="370"/>
      <c r="AI325" s="370"/>
      <c r="AJ325" s="370"/>
      <c r="AK325" s="370"/>
      <c r="AL325" s="370">
        <f t="shared" si="20"/>
        <v>0.29952000000000001</v>
      </c>
      <c r="AM325" s="370">
        <f t="shared" si="21"/>
        <v>2022</v>
      </c>
      <c r="AN325" s="370">
        <f t="shared" si="22"/>
        <v>4</v>
      </c>
      <c r="AO325" s="370">
        <f t="shared" si="23"/>
        <v>15</v>
      </c>
    </row>
    <row r="326" spans="1:41" hidden="1">
      <c r="A326" s="370">
        <v>392306584</v>
      </c>
      <c r="B326" s="370"/>
      <c r="C326" s="370" t="s">
        <v>1262</v>
      </c>
      <c r="D326" s="370" t="s">
        <v>970</v>
      </c>
      <c r="E326" s="370"/>
      <c r="F326" s="370" t="s">
        <v>53</v>
      </c>
      <c r="G326" s="370" t="s">
        <v>41</v>
      </c>
      <c r="H326" s="370" t="s">
        <v>54</v>
      </c>
      <c r="I326" s="370"/>
      <c r="J326" s="370"/>
      <c r="K326" s="370"/>
      <c r="L326" s="370" t="s">
        <v>55</v>
      </c>
      <c r="M326" s="370">
        <v>480</v>
      </c>
      <c r="N326" s="370" t="s">
        <v>295</v>
      </c>
      <c r="O326" s="370">
        <v>49303156</v>
      </c>
      <c r="P326" s="370">
        <v>0</v>
      </c>
      <c r="Q326" s="370">
        <v>580</v>
      </c>
      <c r="R326" s="370">
        <v>20</v>
      </c>
      <c r="S326" s="370"/>
      <c r="T326" s="370"/>
      <c r="U326" s="370"/>
      <c r="V326" s="380">
        <v>44656</v>
      </c>
      <c r="W326" s="380">
        <v>44656</v>
      </c>
      <c r="X326" s="380">
        <v>44658</v>
      </c>
      <c r="Y326" s="380">
        <v>44658</v>
      </c>
      <c r="Z326" s="370" t="s">
        <v>35</v>
      </c>
      <c r="AA326" s="370"/>
      <c r="AB326" s="370"/>
      <c r="AC326" s="370"/>
      <c r="AD326" s="370" t="s">
        <v>29</v>
      </c>
      <c r="AE326" s="370"/>
      <c r="AF326" s="370"/>
      <c r="AG326" s="370"/>
      <c r="AH326" s="370"/>
      <c r="AI326" s="370"/>
      <c r="AJ326" s="370"/>
      <c r="AK326" s="370"/>
      <c r="AL326" s="370">
        <f t="shared" si="20"/>
        <v>0.27839999999999998</v>
      </c>
      <c r="AM326" s="370">
        <f t="shared" si="21"/>
        <v>2022</v>
      </c>
      <c r="AN326" s="370">
        <f t="shared" si="22"/>
        <v>4</v>
      </c>
      <c r="AO326" s="370">
        <f t="shared" si="23"/>
        <v>15</v>
      </c>
    </row>
    <row r="327" spans="1:41" hidden="1">
      <c r="A327" s="370">
        <v>392306583</v>
      </c>
      <c r="B327" s="370"/>
      <c r="C327" s="370" t="s">
        <v>1262</v>
      </c>
      <c r="D327" s="370" t="s">
        <v>970</v>
      </c>
      <c r="E327" s="370"/>
      <c r="F327" s="370" t="s">
        <v>53</v>
      </c>
      <c r="G327" s="370" t="s">
        <v>41</v>
      </c>
      <c r="H327" s="370" t="s">
        <v>54</v>
      </c>
      <c r="I327" s="370"/>
      <c r="J327" s="370"/>
      <c r="K327" s="370"/>
      <c r="L327" s="370" t="s">
        <v>55</v>
      </c>
      <c r="M327" s="370">
        <v>480</v>
      </c>
      <c r="N327" s="370" t="s">
        <v>52</v>
      </c>
      <c r="O327" s="370">
        <v>49303156</v>
      </c>
      <c r="P327" s="370">
        <v>0</v>
      </c>
      <c r="Q327" s="370">
        <v>580</v>
      </c>
      <c r="R327" s="370">
        <v>20</v>
      </c>
      <c r="S327" s="370"/>
      <c r="T327" s="370"/>
      <c r="U327" s="370"/>
      <c r="V327" s="380">
        <v>44656</v>
      </c>
      <c r="W327" s="380">
        <v>44656</v>
      </c>
      <c r="X327" s="380">
        <v>44658</v>
      </c>
      <c r="Y327" s="380">
        <v>44658</v>
      </c>
      <c r="Z327" s="370" t="s">
        <v>35</v>
      </c>
      <c r="AA327" s="370"/>
      <c r="AB327" s="370"/>
      <c r="AC327" s="370"/>
      <c r="AD327" s="370" t="s">
        <v>29</v>
      </c>
      <c r="AE327" s="370"/>
      <c r="AF327" s="370"/>
      <c r="AG327" s="370"/>
      <c r="AH327" s="370"/>
      <c r="AI327" s="370"/>
      <c r="AJ327" s="370"/>
      <c r="AK327" s="370"/>
      <c r="AL327" s="370">
        <f t="shared" si="20"/>
        <v>0.27839999999999998</v>
      </c>
      <c r="AM327" s="370">
        <f t="shared" si="21"/>
        <v>2022</v>
      </c>
      <c r="AN327" s="370">
        <f t="shared" si="22"/>
        <v>4</v>
      </c>
      <c r="AO327" s="370">
        <f t="shared" si="23"/>
        <v>15</v>
      </c>
    </row>
    <row r="328" spans="1:41" hidden="1">
      <c r="A328" s="370">
        <v>394044043</v>
      </c>
      <c r="B328" s="370"/>
      <c r="C328" s="370" t="s">
        <v>1262</v>
      </c>
      <c r="D328" s="370" t="s">
        <v>970</v>
      </c>
      <c r="E328" s="370"/>
      <c r="F328" s="370" t="s">
        <v>84</v>
      </c>
      <c r="G328" s="370" t="s">
        <v>37</v>
      </c>
      <c r="H328" s="370" t="s">
        <v>286</v>
      </c>
      <c r="I328" s="370"/>
      <c r="J328" s="370"/>
      <c r="K328" s="370"/>
      <c r="L328" s="370" t="s">
        <v>287</v>
      </c>
      <c r="M328" s="370">
        <v>480</v>
      </c>
      <c r="N328" s="370" t="s">
        <v>111</v>
      </c>
      <c r="O328" s="370">
        <v>49303156</v>
      </c>
      <c r="P328" s="370">
        <v>0</v>
      </c>
      <c r="Q328" s="370">
        <v>638</v>
      </c>
      <c r="R328" s="370">
        <v>22</v>
      </c>
      <c r="S328" s="370"/>
      <c r="T328" s="370"/>
      <c r="U328" s="370"/>
      <c r="V328" s="380">
        <v>44656</v>
      </c>
      <c r="W328" s="380">
        <v>44656</v>
      </c>
      <c r="X328" s="380">
        <v>44659</v>
      </c>
      <c r="Y328" s="380">
        <v>44659</v>
      </c>
      <c r="Z328" s="370" t="s">
        <v>35</v>
      </c>
      <c r="AA328" s="370"/>
      <c r="AB328" s="370"/>
      <c r="AC328" s="370"/>
      <c r="AD328" s="370" t="s">
        <v>29</v>
      </c>
      <c r="AE328" s="370"/>
      <c r="AF328" s="370"/>
      <c r="AG328" s="370"/>
      <c r="AH328" s="370"/>
      <c r="AI328" s="370"/>
      <c r="AJ328" s="370"/>
      <c r="AK328" s="370"/>
      <c r="AL328" s="370">
        <f t="shared" si="20"/>
        <v>0.30624000000000001</v>
      </c>
      <c r="AM328" s="370">
        <f t="shared" si="21"/>
        <v>2022</v>
      </c>
      <c r="AN328" s="370">
        <f t="shared" si="22"/>
        <v>4</v>
      </c>
      <c r="AO328" s="370">
        <f t="shared" si="23"/>
        <v>15</v>
      </c>
    </row>
    <row r="329" spans="1:41" hidden="1">
      <c r="A329" s="370">
        <v>394044059</v>
      </c>
      <c r="B329" s="370"/>
      <c r="C329" s="370" t="s">
        <v>1262</v>
      </c>
      <c r="D329" s="370" t="s">
        <v>970</v>
      </c>
      <c r="E329" s="370"/>
      <c r="F329" s="370" t="s">
        <v>84</v>
      </c>
      <c r="G329" s="370" t="s">
        <v>37</v>
      </c>
      <c r="H329" s="370" t="s">
        <v>286</v>
      </c>
      <c r="I329" s="370"/>
      <c r="J329" s="370"/>
      <c r="K329" s="370"/>
      <c r="L329" s="370" t="s">
        <v>287</v>
      </c>
      <c r="M329" s="370">
        <v>480</v>
      </c>
      <c r="N329" s="370" t="s">
        <v>111</v>
      </c>
      <c r="O329" s="370">
        <v>49303156</v>
      </c>
      <c r="P329" s="370">
        <v>0</v>
      </c>
      <c r="Q329" s="370">
        <v>638</v>
      </c>
      <c r="R329" s="370">
        <v>22</v>
      </c>
      <c r="S329" s="370"/>
      <c r="T329" s="370"/>
      <c r="U329" s="370"/>
      <c r="V329" s="380">
        <v>44656</v>
      </c>
      <c r="W329" s="380">
        <v>44656</v>
      </c>
      <c r="X329" s="380">
        <v>44658</v>
      </c>
      <c r="Y329" s="380">
        <v>44658</v>
      </c>
      <c r="Z329" s="370" t="s">
        <v>35</v>
      </c>
      <c r="AA329" s="370"/>
      <c r="AB329" s="370"/>
      <c r="AC329" s="370"/>
      <c r="AD329" s="370" t="s">
        <v>29</v>
      </c>
      <c r="AE329" s="370"/>
      <c r="AF329" s="370"/>
      <c r="AG329" s="370"/>
      <c r="AH329" s="370"/>
      <c r="AI329" s="370"/>
      <c r="AJ329" s="370"/>
      <c r="AK329" s="370"/>
      <c r="AL329" s="370">
        <f t="shared" si="20"/>
        <v>0.30624000000000001</v>
      </c>
      <c r="AM329" s="370">
        <f t="shared" si="21"/>
        <v>2022</v>
      </c>
      <c r="AN329" s="370">
        <f t="shared" si="22"/>
        <v>4</v>
      </c>
      <c r="AO329" s="370">
        <f t="shared" si="23"/>
        <v>15</v>
      </c>
    </row>
    <row r="330" spans="1:41" hidden="1">
      <c r="A330" s="370">
        <v>392306636</v>
      </c>
      <c r="B330" s="370"/>
      <c r="C330" s="370" t="s">
        <v>1262</v>
      </c>
      <c r="D330" s="370" t="s">
        <v>970</v>
      </c>
      <c r="E330" s="370"/>
      <c r="F330" s="370" t="s">
        <v>53</v>
      </c>
      <c r="G330" s="370" t="s">
        <v>41</v>
      </c>
      <c r="H330" s="370" t="s">
        <v>54</v>
      </c>
      <c r="I330" s="370"/>
      <c r="J330" s="370"/>
      <c r="K330" s="370"/>
      <c r="L330" s="370" t="s">
        <v>55</v>
      </c>
      <c r="M330" s="370">
        <v>480</v>
      </c>
      <c r="N330" s="370" t="s">
        <v>52</v>
      </c>
      <c r="O330" s="370">
        <v>49303156</v>
      </c>
      <c r="P330" s="370">
        <v>0</v>
      </c>
      <c r="Q330" s="370">
        <v>580</v>
      </c>
      <c r="R330" s="370">
        <v>20</v>
      </c>
      <c r="S330" s="370"/>
      <c r="T330" s="370"/>
      <c r="U330" s="370"/>
      <c r="V330" s="380">
        <v>44656</v>
      </c>
      <c r="W330" s="380">
        <v>44656</v>
      </c>
      <c r="X330" s="380">
        <v>44657</v>
      </c>
      <c r="Y330" s="380">
        <v>44657</v>
      </c>
      <c r="Z330" s="370" t="s">
        <v>35</v>
      </c>
      <c r="AA330" s="370"/>
      <c r="AB330" s="370"/>
      <c r="AC330" s="370"/>
      <c r="AD330" s="370" t="s">
        <v>29</v>
      </c>
      <c r="AE330" s="370"/>
      <c r="AF330" s="370"/>
      <c r="AG330" s="370"/>
      <c r="AH330" s="370"/>
      <c r="AI330" s="370"/>
      <c r="AJ330" s="370"/>
      <c r="AK330" s="370"/>
      <c r="AL330" s="370">
        <f t="shared" si="20"/>
        <v>0.27839999999999998</v>
      </c>
      <c r="AM330" s="370">
        <f t="shared" si="21"/>
        <v>2022</v>
      </c>
      <c r="AN330" s="370">
        <f t="shared" si="22"/>
        <v>4</v>
      </c>
      <c r="AO330" s="370">
        <f t="shared" si="23"/>
        <v>15</v>
      </c>
    </row>
    <row r="331" spans="1:41" hidden="1">
      <c r="A331" s="370">
        <v>392306678</v>
      </c>
      <c r="B331" s="370"/>
      <c r="C331" s="370" t="s">
        <v>1262</v>
      </c>
      <c r="D331" s="370" t="s">
        <v>970</v>
      </c>
      <c r="E331" s="370"/>
      <c r="F331" s="370" t="s">
        <v>53</v>
      </c>
      <c r="G331" s="370" t="s">
        <v>41</v>
      </c>
      <c r="H331" s="370" t="s">
        <v>54</v>
      </c>
      <c r="I331" s="370"/>
      <c r="J331" s="370"/>
      <c r="K331" s="370"/>
      <c r="L331" s="370" t="s">
        <v>55</v>
      </c>
      <c r="M331" s="370">
        <v>480</v>
      </c>
      <c r="N331" s="370" t="s">
        <v>52</v>
      </c>
      <c r="O331" s="370">
        <v>49303156</v>
      </c>
      <c r="P331" s="370">
        <v>0</v>
      </c>
      <c r="Q331" s="370">
        <v>580</v>
      </c>
      <c r="R331" s="370">
        <v>20</v>
      </c>
      <c r="S331" s="370"/>
      <c r="T331" s="370"/>
      <c r="U331" s="370"/>
      <c r="V331" s="380">
        <v>44656</v>
      </c>
      <c r="W331" s="380">
        <v>44656</v>
      </c>
      <c r="X331" s="380">
        <v>44657</v>
      </c>
      <c r="Y331" s="380">
        <v>44657</v>
      </c>
      <c r="Z331" s="370" t="s">
        <v>35</v>
      </c>
      <c r="AA331" s="370"/>
      <c r="AB331" s="370"/>
      <c r="AC331" s="370"/>
      <c r="AD331" s="370" t="s">
        <v>29</v>
      </c>
      <c r="AE331" s="370"/>
      <c r="AF331" s="370"/>
      <c r="AG331" s="370"/>
      <c r="AH331" s="370"/>
      <c r="AI331" s="370"/>
      <c r="AJ331" s="370"/>
      <c r="AK331" s="370"/>
      <c r="AL331" s="370">
        <f t="shared" si="20"/>
        <v>0.27839999999999998</v>
      </c>
      <c r="AM331" s="370">
        <f t="shared" si="21"/>
        <v>2022</v>
      </c>
      <c r="AN331" s="370">
        <f t="shared" si="22"/>
        <v>4</v>
      </c>
      <c r="AO331" s="370">
        <f t="shared" si="23"/>
        <v>15</v>
      </c>
    </row>
    <row r="332" spans="1:41" hidden="1">
      <c r="A332" s="370">
        <v>392306708</v>
      </c>
      <c r="B332" s="370"/>
      <c r="C332" s="370" t="s">
        <v>1262</v>
      </c>
      <c r="D332" s="370" t="s">
        <v>970</v>
      </c>
      <c r="E332" s="370"/>
      <c r="F332" s="370" t="s">
        <v>53</v>
      </c>
      <c r="G332" s="370" t="s">
        <v>41</v>
      </c>
      <c r="H332" s="370" t="s">
        <v>54</v>
      </c>
      <c r="I332" s="370"/>
      <c r="J332" s="370"/>
      <c r="K332" s="370"/>
      <c r="L332" s="370" t="s">
        <v>55</v>
      </c>
      <c r="M332" s="370">
        <v>480</v>
      </c>
      <c r="N332" s="370" t="s">
        <v>52</v>
      </c>
      <c r="O332" s="370">
        <v>49303156</v>
      </c>
      <c r="P332" s="370">
        <v>0</v>
      </c>
      <c r="Q332" s="370">
        <v>580</v>
      </c>
      <c r="R332" s="370">
        <v>20</v>
      </c>
      <c r="S332" s="370"/>
      <c r="T332" s="370"/>
      <c r="U332" s="370"/>
      <c r="V332" s="380">
        <v>44656</v>
      </c>
      <c r="W332" s="380">
        <v>44656</v>
      </c>
      <c r="X332" s="380">
        <v>44657</v>
      </c>
      <c r="Y332" s="380">
        <v>44657</v>
      </c>
      <c r="Z332" s="370" t="s">
        <v>35</v>
      </c>
      <c r="AA332" s="370"/>
      <c r="AB332" s="370"/>
      <c r="AC332" s="370"/>
      <c r="AD332" s="370" t="s">
        <v>29</v>
      </c>
      <c r="AE332" s="370"/>
      <c r="AF332" s="370"/>
      <c r="AG332" s="370"/>
      <c r="AH332" s="370"/>
      <c r="AI332" s="370"/>
      <c r="AJ332" s="370"/>
      <c r="AK332" s="370"/>
      <c r="AL332" s="370">
        <f t="shared" si="20"/>
        <v>0.27839999999999998</v>
      </c>
      <c r="AM332" s="370">
        <f t="shared" si="21"/>
        <v>2022</v>
      </c>
      <c r="AN332" s="370">
        <f t="shared" si="22"/>
        <v>4</v>
      </c>
      <c r="AO332" s="370">
        <f t="shared" si="23"/>
        <v>15</v>
      </c>
    </row>
    <row r="333" spans="1:41" hidden="1">
      <c r="A333" s="370">
        <v>392306760</v>
      </c>
      <c r="B333" s="370"/>
      <c r="C333" s="370" t="s">
        <v>1262</v>
      </c>
      <c r="D333" s="370" t="s">
        <v>970</v>
      </c>
      <c r="E333" s="370"/>
      <c r="F333" s="370" t="s">
        <v>53</v>
      </c>
      <c r="G333" s="370" t="s">
        <v>41</v>
      </c>
      <c r="H333" s="370" t="s">
        <v>54</v>
      </c>
      <c r="I333" s="370"/>
      <c r="J333" s="370"/>
      <c r="K333" s="370"/>
      <c r="L333" s="370" t="s">
        <v>55</v>
      </c>
      <c r="M333" s="370">
        <v>480</v>
      </c>
      <c r="N333" s="370" t="s">
        <v>52</v>
      </c>
      <c r="O333" s="370">
        <v>49303156</v>
      </c>
      <c r="P333" s="370">
        <v>0</v>
      </c>
      <c r="Q333" s="370">
        <v>580</v>
      </c>
      <c r="R333" s="370">
        <v>20</v>
      </c>
      <c r="S333" s="370"/>
      <c r="T333" s="370"/>
      <c r="U333" s="370"/>
      <c r="V333" s="380">
        <v>44656</v>
      </c>
      <c r="W333" s="380">
        <v>44656</v>
      </c>
      <c r="X333" s="380">
        <v>44657</v>
      </c>
      <c r="Y333" s="380">
        <v>44657</v>
      </c>
      <c r="Z333" s="370" t="s">
        <v>35</v>
      </c>
      <c r="AA333" s="370"/>
      <c r="AB333" s="370"/>
      <c r="AC333" s="370"/>
      <c r="AD333" s="370" t="s">
        <v>29</v>
      </c>
      <c r="AE333" s="370"/>
      <c r="AF333" s="370"/>
      <c r="AG333" s="370"/>
      <c r="AH333" s="370"/>
      <c r="AI333" s="370"/>
      <c r="AJ333" s="370"/>
      <c r="AK333" s="370"/>
      <c r="AL333" s="370">
        <f t="shared" si="20"/>
        <v>0.27839999999999998</v>
      </c>
      <c r="AM333" s="370">
        <f t="shared" si="21"/>
        <v>2022</v>
      </c>
      <c r="AN333" s="370">
        <f t="shared" si="22"/>
        <v>4</v>
      </c>
      <c r="AO333" s="370">
        <f t="shared" si="23"/>
        <v>15</v>
      </c>
    </row>
    <row r="334" spans="1:41">
      <c r="A334" s="370">
        <v>393916533</v>
      </c>
      <c r="B334" s="370"/>
      <c r="C334" s="370" t="s">
        <v>1262</v>
      </c>
      <c r="D334" s="370" t="s">
        <v>970</v>
      </c>
      <c r="E334" s="370"/>
      <c r="F334" s="370" t="s">
        <v>296</v>
      </c>
      <c r="G334" s="370" t="s">
        <v>37</v>
      </c>
      <c r="H334" s="370" t="s">
        <v>294</v>
      </c>
      <c r="I334" s="370"/>
      <c r="J334" s="370"/>
      <c r="K334" s="370"/>
      <c r="L334" s="370" t="s">
        <v>297</v>
      </c>
      <c r="M334" s="370">
        <v>360</v>
      </c>
      <c r="N334" s="370" t="s">
        <v>60</v>
      </c>
      <c r="O334" s="370">
        <v>49203132</v>
      </c>
      <c r="P334" s="370">
        <v>0</v>
      </c>
      <c r="Q334" s="370">
        <v>832</v>
      </c>
      <c r="R334" s="370">
        <v>26</v>
      </c>
      <c r="S334" s="370"/>
      <c r="T334" s="370"/>
      <c r="U334" s="370"/>
      <c r="V334" s="380">
        <v>44656</v>
      </c>
      <c r="W334" s="380">
        <v>44656</v>
      </c>
      <c r="X334" s="380">
        <v>44657</v>
      </c>
      <c r="Y334" s="380">
        <v>44657</v>
      </c>
      <c r="Z334" s="370" t="s">
        <v>35</v>
      </c>
      <c r="AA334" s="370"/>
      <c r="AB334" s="370"/>
      <c r="AC334" s="370"/>
      <c r="AD334" s="370" t="s">
        <v>29</v>
      </c>
      <c r="AE334" s="370"/>
      <c r="AF334" s="370"/>
      <c r="AG334" s="370"/>
      <c r="AH334" s="370"/>
      <c r="AI334" s="370"/>
      <c r="AJ334" s="370"/>
      <c r="AK334" s="370"/>
      <c r="AL334" s="370">
        <f t="shared" si="20"/>
        <v>0.29952000000000001</v>
      </c>
      <c r="AM334" s="370">
        <f t="shared" si="21"/>
        <v>2022</v>
      </c>
      <c r="AN334" s="370">
        <f t="shared" si="22"/>
        <v>4</v>
      </c>
      <c r="AO334" s="370">
        <f t="shared" si="23"/>
        <v>15</v>
      </c>
    </row>
    <row r="335" spans="1:41" hidden="1">
      <c r="A335" s="370">
        <v>394021121</v>
      </c>
      <c r="B335" s="370"/>
      <c r="C335" s="370" t="s">
        <v>1262</v>
      </c>
      <c r="D335" s="370" t="s">
        <v>970</v>
      </c>
      <c r="E335" s="370"/>
      <c r="F335" s="370" t="s">
        <v>42</v>
      </c>
      <c r="G335" s="370" t="s">
        <v>41</v>
      </c>
      <c r="H335" s="370" t="s">
        <v>198</v>
      </c>
      <c r="I335" s="370"/>
      <c r="J335" s="370"/>
      <c r="K335" s="370"/>
      <c r="L335" s="370" t="s">
        <v>298</v>
      </c>
      <c r="M335" s="370">
        <v>360</v>
      </c>
      <c r="N335" s="370" t="s">
        <v>200</v>
      </c>
      <c r="O335" s="370">
        <v>49204132</v>
      </c>
      <c r="P335" s="370">
        <v>0</v>
      </c>
      <c r="Q335" s="370">
        <v>260</v>
      </c>
      <c r="R335" s="370">
        <v>10</v>
      </c>
      <c r="S335" s="370"/>
      <c r="T335" s="370"/>
      <c r="U335" s="370"/>
      <c r="V335" s="380">
        <v>44656</v>
      </c>
      <c r="W335" s="380">
        <v>44656</v>
      </c>
      <c r="X335" s="380">
        <v>44657</v>
      </c>
      <c r="Y335" s="380">
        <v>44657</v>
      </c>
      <c r="Z335" s="370" t="s">
        <v>35</v>
      </c>
      <c r="AA335" s="370"/>
      <c r="AB335" s="370"/>
      <c r="AC335" s="370"/>
      <c r="AD335" s="370" t="s">
        <v>29</v>
      </c>
      <c r="AE335" s="370"/>
      <c r="AF335" s="370"/>
      <c r="AG335" s="370"/>
      <c r="AH335" s="370"/>
      <c r="AI335" s="370"/>
      <c r="AJ335" s="370"/>
      <c r="AK335" s="370"/>
      <c r="AL335" s="370">
        <f t="shared" si="20"/>
        <v>9.3600000000000003E-2</v>
      </c>
      <c r="AM335" s="370">
        <f t="shared" si="21"/>
        <v>2022</v>
      </c>
      <c r="AN335" s="370">
        <f t="shared" si="22"/>
        <v>4</v>
      </c>
      <c r="AO335" s="370">
        <f t="shared" si="23"/>
        <v>15</v>
      </c>
    </row>
    <row r="336" spans="1:41" hidden="1">
      <c r="A336" s="370">
        <v>392306635</v>
      </c>
      <c r="B336" s="370"/>
      <c r="C336" s="370" t="s">
        <v>1262</v>
      </c>
      <c r="D336" s="370" t="s">
        <v>970</v>
      </c>
      <c r="E336" s="370"/>
      <c r="F336" s="370" t="s">
        <v>53</v>
      </c>
      <c r="G336" s="370" t="s">
        <v>41</v>
      </c>
      <c r="H336" s="370" t="s">
        <v>54</v>
      </c>
      <c r="I336" s="370"/>
      <c r="J336" s="370"/>
      <c r="K336" s="370"/>
      <c r="L336" s="370" t="s">
        <v>55</v>
      </c>
      <c r="M336" s="370">
        <v>480</v>
      </c>
      <c r="N336" s="370" t="s">
        <v>52</v>
      </c>
      <c r="O336" s="370">
        <v>49303156</v>
      </c>
      <c r="P336" s="370">
        <v>0</v>
      </c>
      <c r="Q336" s="370">
        <v>580</v>
      </c>
      <c r="R336" s="370">
        <v>20</v>
      </c>
      <c r="S336" s="370"/>
      <c r="T336" s="370"/>
      <c r="U336" s="370"/>
      <c r="V336" s="380">
        <v>44656</v>
      </c>
      <c r="W336" s="380">
        <v>44656</v>
      </c>
      <c r="X336" s="380">
        <v>44658</v>
      </c>
      <c r="Y336" s="380">
        <v>44658</v>
      </c>
      <c r="Z336" s="370" t="s">
        <v>35</v>
      </c>
      <c r="AA336" s="370"/>
      <c r="AB336" s="370"/>
      <c r="AC336" s="370"/>
      <c r="AD336" s="370" t="s">
        <v>29</v>
      </c>
      <c r="AE336" s="370"/>
      <c r="AF336" s="370"/>
      <c r="AG336" s="370"/>
      <c r="AH336" s="370"/>
      <c r="AI336" s="370"/>
      <c r="AJ336" s="370"/>
      <c r="AK336" s="370"/>
      <c r="AL336" s="370">
        <f t="shared" si="20"/>
        <v>0.27839999999999998</v>
      </c>
      <c r="AM336" s="370">
        <f t="shared" si="21"/>
        <v>2022</v>
      </c>
      <c r="AN336" s="370">
        <f t="shared" si="22"/>
        <v>4</v>
      </c>
      <c r="AO336" s="370">
        <f t="shared" si="23"/>
        <v>15</v>
      </c>
    </row>
    <row r="337" spans="1:41" hidden="1">
      <c r="A337" s="370">
        <v>392306648</v>
      </c>
      <c r="B337" s="370"/>
      <c r="C337" s="370" t="s">
        <v>1262</v>
      </c>
      <c r="D337" s="370" t="s">
        <v>970</v>
      </c>
      <c r="E337" s="370"/>
      <c r="F337" s="370" t="s">
        <v>53</v>
      </c>
      <c r="G337" s="370" t="s">
        <v>41</v>
      </c>
      <c r="H337" s="370" t="s">
        <v>54</v>
      </c>
      <c r="I337" s="370"/>
      <c r="J337" s="370"/>
      <c r="K337" s="370"/>
      <c r="L337" s="370" t="s">
        <v>55</v>
      </c>
      <c r="M337" s="370">
        <v>480</v>
      </c>
      <c r="N337" s="370" t="s">
        <v>52</v>
      </c>
      <c r="O337" s="370">
        <v>49303156</v>
      </c>
      <c r="P337" s="370">
        <v>0</v>
      </c>
      <c r="Q337" s="370">
        <v>580</v>
      </c>
      <c r="R337" s="370">
        <v>20</v>
      </c>
      <c r="S337" s="370"/>
      <c r="T337" s="370"/>
      <c r="U337" s="370"/>
      <c r="V337" s="380">
        <v>44656</v>
      </c>
      <c r="W337" s="380">
        <v>44656</v>
      </c>
      <c r="X337" s="380">
        <v>44658</v>
      </c>
      <c r="Y337" s="380">
        <v>44658</v>
      </c>
      <c r="Z337" s="370" t="s">
        <v>35</v>
      </c>
      <c r="AA337" s="370"/>
      <c r="AB337" s="370"/>
      <c r="AC337" s="370"/>
      <c r="AD337" s="370" t="s">
        <v>29</v>
      </c>
      <c r="AE337" s="370"/>
      <c r="AF337" s="370"/>
      <c r="AG337" s="370"/>
      <c r="AH337" s="370"/>
      <c r="AI337" s="370"/>
      <c r="AJ337" s="370"/>
      <c r="AK337" s="370"/>
      <c r="AL337" s="370">
        <f t="shared" si="20"/>
        <v>0.27839999999999998</v>
      </c>
      <c r="AM337" s="370">
        <f t="shared" si="21"/>
        <v>2022</v>
      </c>
      <c r="AN337" s="370">
        <f t="shared" si="22"/>
        <v>4</v>
      </c>
      <c r="AO337" s="370">
        <f t="shared" si="23"/>
        <v>15</v>
      </c>
    </row>
    <row r="338" spans="1:41" hidden="1">
      <c r="A338" s="370">
        <v>392306655</v>
      </c>
      <c r="B338" s="370"/>
      <c r="C338" s="370" t="s">
        <v>1262</v>
      </c>
      <c r="D338" s="370" t="s">
        <v>970</v>
      </c>
      <c r="E338" s="370"/>
      <c r="F338" s="370" t="s">
        <v>53</v>
      </c>
      <c r="G338" s="370" t="s">
        <v>41</v>
      </c>
      <c r="H338" s="370" t="s">
        <v>54</v>
      </c>
      <c r="I338" s="370"/>
      <c r="J338" s="370"/>
      <c r="K338" s="370"/>
      <c r="L338" s="370" t="s">
        <v>55</v>
      </c>
      <c r="M338" s="370">
        <v>480</v>
      </c>
      <c r="N338" s="370" t="s">
        <v>52</v>
      </c>
      <c r="O338" s="370">
        <v>49303156</v>
      </c>
      <c r="P338" s="370">
        <v>0</v>
      </c>
      <c r="Q338" s="370">
        <v>580</v>
      </c>
      <c r="R338" s="370">
        <v>20</v>
      </c>
      <c r="S338" s="370"/>
      <c r="T338" s="370"/>
      <c r="U338" s="370"/>
      <c r="V338" s="380">
        <v>44656</v>
      </c>
      <c r="W338" s="380">
        <v>44656</v>
      </c>
      <c r="X338" s="380">
        <v>44658</v>
      </c>
      <c r="Y338" s="380">
        <v>44658</v>
      </c>
      <c r="Z338" s="370" t="s">
        <v>35</v>
      </c>
      <c r="AA338" s="370"/>
      <c r="AB338" s="370"/>
      <c r="AC338" s="370"/>
      <c r="AD338" s="370" t="s">
        <v>29</v>
      </c>
      <c r="AE338" s="370"/>
      <c r="AF338" s="370"/>
      <c r="AG338" s="370"/>
      <c r="AH338" s="370"/>
      <c r="AI338" s="370"/>
      <c r="AJ338" s="370"/>
      <c r="AK338" s="370"/>
      <c r="AL338" s="370">
        <f t="shared" si="20"/>
        <v>0.27839999999999998</v>
      </c>
      <c r="AM338" s="370">
        <f t="shared" si="21"/>
        <v>2022</v>
      </c>
      <c r="AN338" s="370">
        <f t="shared" si="22"/>
        <v>4</v>
      </c>
      <c r="AO338" s="370">
        <f t="shared" si="23"/>
        <v>15</v>
      </c>
    </row>
    <row r="339" spans="1:41" hidden="1">
      <c r="A339" s="370">
        <v>392306687</v>
      </c>
      <c r="B339" s="370"/>
      <c r="C339" s="370" t="s">
        <v>1262</v>
      </c>
      <c r="D339" s="370" t="s">
        <v>970</v>
      </c>
      <c r="E339" s="370"/>
      <c r="F339" s="370" t="s">
        <v>53</v>
      </c>
      <c r="G339" s="370" t="s">
        <v>41</v>
      </c>
      <c r="H339" s="370" t="s">
        <v>54</v>
      </c>
      <c r="I339" s="370"/>
      <c r="J339" s="370"/>
      <c r="K339" s="370"/>
      <c r="L339" s="370" t="s">
        <v>55</v>
      </c>
      <c r="M339" s="370">
        <v>480</v>
      </c>
      <c r="N339" s="370" t="s">
        <v>52</v>
      </c>
      <c r="O339" s="370">
        <v>49303156</v>
      </c>
      <c r="P339" s="370">
        <v>0</v>
      </c>
      <c r="Q339" s="370">
        <v>580</v>
      </c>
      <c r="R339" s="370">
        <v>20</v>
      </c>
      <c r="S339" s="370"/>
      <c r="T339" s="370"/>
      <c r="U339" s="370"/>
      <c r="V339" s="380">
        <v>44656</v>
      </c>
      <c r="W339" s="380">
        <v>44656</v>
      </c>
      <c r="X339" s="380">
        <v>44658</v>
      </c>
      <c r="Y339" s="380">
        <v>44658</v>
      </c>
      <c r="Z339" s="370" t="s">
        <v>35</v>
      </c>
      <c r="AA339" s="370"/>
      <c r="AB339" s="370"/>
      <c r="AC339" s="370"/>
      <c r="AD339" s="370" t="s">
        <v>29</v>
      </c>
      <c r="AE339" s="370"/>
      <c r="AF339" s="370"/>
      <c r="AG339" s="370"/>
      <c r="AH339" s="370"/>
      <c r="AI339" s="370"/>
      <c r="AJ339" s="370"/>
      <c r="AK339" s="370"/>
      <c r="AL339" s="370">
        <f t="shared" si="20"/>
        <v>0.27839999999999998</v>
      </c>
      <c r="AM339" s="370">
        <f t="shared" si="21"/>
        <v>2022</v>
      </c>
      <c r="AN339" s="370">
        <f t="shared" si="22"/>
        <v>4</v>
      </c>
      <c r="AO339" s="370">
        <f t="shared" si="23"/>
        <v>15</v>
      </c>
    </row>
    <row r="340" spans="1:41" hidden="1">
      <c r="A340" s="370">
        <v>394183910</v>
      </c>
      <c r="B340" s="370"/>
      <c r="C340" s="370" t="s">
        <v>1262</v>
      </c>
      <c r="D340" s="370" t="s">
        <v>970</v>
      </c>
      <c r="E340" s="370"/>
      <c r="F340" s="370" t="s">
        <v>114</v>
      </c>
      <c r="G340" s="370" t="s">
        <v>41</v>
      </c>
      <c r="H340" s="370" t="s">
        <v>155</v>
      </c>
      <c r="I340" s="370"/>
      <c r="J340" s="370"/>
      <c r="K340" s="370"/>
      <c r="L340" s="370" t="s">
        <v>305</v>
      </c>
      <c r="M340" s="370">
        <v>400</v>
      </c>
      <c r="N340" s="370" t="s">
        <v>76</v>
      </c>
      <c r="O340" s="370">
        <v>49405140</v>
      </c>
      <c r="P340" s="370">
        <v>0</v>
      </c>
      <c r="Q340" s="370">
        <v>640</v>
      </c>
      <c r="R340" s="370">
        <v>20</v>
      </c>
      <c r="S340" s="370"/>
      <c r="T340" s="370"/>
      <c r="U340" s="370"/>
      <c r="V340" s="380">
        <v>44656</v>
      </c>
      <c r="W340" s="380">
        <v>44656</v>
      </c>
      <c r="X340" s="380">
        <v>44658</v>
      </c>
      <c r="Y340" s="380">
        <v>44658</v>
      </c>
      <c r="Z340" s="370" t="s">
        <v>35</v>
      </c>
      <c r="AA340" s="370"/>
      <c r="AB340" s="370"/>
      <c r="AC340" s="370"/>
      <c r="AD340" s="370" t="s">
        <v>29</v>
      </c>
      <c r="AE340" s="370"/>
      <c r="AF340" s="370"/>
      <c r="AG340" s="370"/>
      <c r="AH340" s="370"/>
      <c r="AI340" s="370"/>
      <c r="AJ340" s="370"/>
      <c r="AK340" s="370"/>
      <c r="AL340" s="370">
        <f t="shared" si="20"/>
        <v>0.25600000000000001</v>
      </c>
      <c r="AM340" s="370">
        <f t="shared" si="21"/>
        <v>2022</v>
      </c>
      <c r="AN340" s="370">
        <f t="shared" si="22"/>
        <v>4</v>
      </c>
      <c r="AO340" s="370">
        <f t="shared" si="23"/>
        <v>15</v>
      </c>
    </row>
    <row r="341" spans="1:41" hidden="1">
      <c r="A341" s="370">
        <v>394183735</v>
      </c>
      <c r="B341" s="370"/>
      <c r="C341" s="370" t="s">
        <v>1262</v>
      </c>
      <c r="D341" s="370" t="s">
        <v>970</v>
      </c>
      <c r="E341" s="370"/>
      <c r="F341" s="370" t="s">
        <v>114</v>
      </c>
      <c r="G341" s="370" t="s">
        <v>41</v>
      </c>
      <c r="H341" s="370" t="s">
        <v>155</v>
      </c>
      <c r="I341" s="370"/>
      <c r="J341" s="370"/>
      <c r="K341" s="370"/>
      <c r="L341" s="370" t="s">
        <v>305</v>
      </c>
      <c r="M341" s="370">
        <v>400</v>
      </c>
      <c r="N341" s="370" t="s">
        <v>76</v>
      </c>
      <c r="O341" s="370">
        <v>49405140</v>
      </c>
      <c r="P341" s="370">
        <v>0</v>
      </c>
      <c r="Q341" s="370">
        <v>640</v>
      </c>
      <c r="R341" s="370">
        <v>20</v>
      </c>
      <c r="S341" s="370"/>
      <c r="T341" s="370"/>
      <c r="U341" s="370"/>
      <c r="V341" s="380">
        <v>44656</v>
      </c>
      <c r="W341" s="380">
        <v>44656</v>
      </c>
      <c r="X341" s="380">
        <v>44657</v>
      </c>
      <c r="Y341" s="380">
        <v>44657</v>
      </c>
      <c r="Z341" s="370" t="s">
        <v>35</v>
      </c>
      <c r="AA341" s="370"/>
      <c r="AB341" s="370"/>
      <c r="AC341" s="370"/>
      <c r="AD341" s="370" t="s">
        <v>29</v>
      </c>
      <c r="AE341" s="370"/>
      <c r="AF341" s="370"/>
      <c r="AG341" s="370"/>
      <c r="AH341" s="370"/>
      <c r="AI341" s="370"/>
      <c r="AJ341" s="370"/>
      <c r="AK341" s="370"/>
      <c r="AL341" s="370">
        <f t="shared" si="20"/>
        <v>0.25600000000000001</v>
      </c>
      <c r="AM341" s="370">
        <f t="shared" si="21"/>
        <v>2022</v>
      </c>
      <c r="AN341" s="370">
        <f t="shared" si="22"/>
        <v>4</v>
      </c>
      <c r="AO341" s="370">
        <f t="shared" si="23"/>
        <v>15</v>
      </c>
    </row>
    <row r="342" spans="1:41" hidden="1">
      <c r="A342" s="370">
        <v>394041163</v>
      </c>
      <c r="B342" s="370"/>
      <c r="C342" s="370" t="s">
        <v>1262</v>
      </c>
      <c r="D342" s="370" t="s">
        <v>970</v>
      </c>
      <c r="E342" s="370"/>
      <c r="F342" s="370" t="s">
        <v>271</v>
      </c>
      <c r="G342" s="370" t="s">
        <v>37</v>
      </c>
      <c r="H342" s="370" t="s">
        <v>299</v>
      </c>
      <c r="I342" s="370"/>
      <c r="J342" s="370"/>
      <c r="K342" s="370"/>
      <c r="L342" s="370" t="s">
        <v>300</v>
      </c>
      <c r="M342" s="370">
        <v>400</v>
      </c>
      <c r="N342" s="370" t="s">
        <v>76</v>
      </c>
      <c r="O342" s="370">
        <v>49405140</v>
      </c>
      <c r="P342" s="370">
        <v>0</v>
      </c>
      <c r="Q342" s="370">
        <v>768</v>
      </c>
      <c r="R342" s="370">
        <v>24</v>
      </c>
      <c r="S342" s="370"/>
      <c r="T342" s="370"/>
      <c r="U342" s="370"/>
      <c r="V342" s="380">
        <v>44656</v>
      </c>
      <c r="W342" s="380">
        <v>44656</v>
      </c>
      <c r="X342" s="380">
        <v>44657</v>
      </c>
      <c r="Y342" s="380">
        <v>44657</v>
      </c>
      <c r="Z342" s="370" t="s">
        <v>35</v>
      </c>
      <c r="AA342" s="370"/>
      <c r="AB342" s="370"/>
      <c r="AC342" s="370"/>
      <c r="AD342" s="370" t="s">
        <v>29</v>
      </c>
      <c r="AE342" s="370"/>
      <c r="AF342" s="370"/>
      <c r="AG342" s="370"/>
      <c r="AH342" s="370"/>
      <c r="AI342" s="370"/>
      <c r="AJ342" s="370"/>
      <c r="AK342" s="370"/>
      <c r="AL342" s="370">
        <f t="shared" si="20"/>
        <v>0.30719999999999997</v>
      </c>
      <c r="AM342" s="370">
        <f t="shared" si="21"/>
        <v>2022</v>
      </c>
      <c r="AN342" s="370">
        <f t="shared" si="22"/>
        <v>4</v>
      </c>
      <c r="AO342" s="370">
        <f t="shared" si="23"/>
        <v>15</v>
      </c>
    </row>
    <row r="343" spans="1:41" hidden="1">
      <c r="A343" s="370">
        <v>394041226</v>
      </c>
      <c r="B343" s="370"/>
      <c r="C343" s="370" t="s">
        <v>1262</v>
      </c>
      <c r="D343" s="370" t="s">
        <v>970</v>
      </c>
      <c r="E343" s="370"/>
      <c r="F343" s="370" t="s">
        <v>271</v>
      </c>
      <c r="G343" s="370" t="s">
        <v>37</v>
      </c>
      <c r="H343" s="370" t="s">
        <v>299</v>
      </c>
      <c r="I343" s="370"/>
      <c r="J343" s="370"/>
      <c r="K343" s="370"/>
      <c r="L343" s="370" t="s">
        <v>300</v>
      </c>
      <c r="M343" s="370">
        <v>400</v>
      </c>
      <c r="N343" s="370" t="s">
        <v>76</v>
      </c>
      <c r="O343" s="370">
        <v>49405140</v>
      </c>
      <c r="P343" s="370">
        <v>0</v>
      </c>
      <c r="Q343" s="370">
        <v>768</v>
      </c>
      <c r="R343" s="370">
        <v>24</v>
      </c>
      <c r="S343" s="370"/>
      <c r="T343" s="370"/>
      <c r="U343" s="370"/>
      <c r="V343" s="380">
        <v>44656</v>
      </c>
      <c r="W343" s="380">
        <v>44656</v>
      </c>
      <c r="X343" s="380">
        <v>44658</v>
      </c>
      <c r="Y343" s="380">
        <v>44658</v>
      </c>
      <c r="Z343" s="370" t="s">
        <v>35</v>
      </c>
      <c r="AA343" s="370"/>
      <c r="AB343" s="370"/>
      <c r="AC343" s="370"/>
      <c r="AD343" s="370" t="s">
        <v>29</v>
      </c>
      <c r="AE343" s="370"/>
      <c r="AF343" s="370"/>
      <c r="AG343" s="370"/>
      <c r="AH343" s="370"/>
      <c r="AI343" s="370"/>
      <c r="AJ343" s="370"/>
      <c r="AK343" s="370"/>
      <c r="AL343" s="370">
        <f t="shared" si="20"/>
        <v>0.30719999999999997</v>
      </c>
      <c r="AM343" s="370">
        <f t="shared" si="21"/>
        <v>2022</v>
      </c>
      <c r="AN343" s="370">
        <f t="shared" si="22"/>
        <v>4</v>
      </c>
      <c r="AO343" s="370">
        <f t="shared" si="23"/>
        <v>15</v>
      </c>
    </row>
    <row r="344" spans="1:41" hidden="1">
      <c r="A344" s="370">
        <v>394043561</v>
      </c>
      <c r="B344" s="370"/>
      <c r="C344" s="370" t="s">
        <v>1262</v>
      </c>
      <c r="D344" s="370" t="s">
        <v>970</v>
      </c>
      <c r="E344" s="370"/>
      <c r="F344" s="370" t="s">
        <v>301</v>
      </c>
      <c r="G344" s="370" t="s">
        <v>37</v>
      </c>
      <c r="H344" s="370" t="s">
        <v>302</v>
      </c>
      <c r="I344" s="370"/>
      <c r="J344" s="370"/>
      <c r="K344" s="370"/>
      <c r="L344" s="370" t="s">
        <v>303</v>
      </c>
      <c r="M344" s="370">
        <v>360</v>
      </c>
      <c r="N344" s="370" t="s">
        <v>304</v>
      </c>
      <c r="O344" s="370">
        <v>49201132</v>
      </c>
      <c r="P344" s="370">
        <v>0</v>
      </c>
      <c r="Q344" s="370">
        <v>832</v>
      </c>
      <c r="R344" s="370">
        <v>26</v>
      </c>
      <c r="S344" s="370"/>
      <c r="T344" s="370"/>
      <c r="U344" s="370"/>
      <c r="V344" s="380">
        <v>44656</v>
      </c>
      <c r="W344" s="380">
        <v>44656</v>
      </c>
      <c r="X344" s="380">
        <v>44658</v>
      </c>
      <c r="Y344" s="380">
        <v>44658</v>
      </c>
      <c r="Z344" s="370" t="s">
        <v>35</v>
      </c>
      <c r="AA344" s="370"/>
      <c r="AB344" s="370"/>
      <c r="AC344" s="370"/>
      <c r="AD344" s="370" t="s">
        <v>29</v>
      </c>
      <c r="AE344" s="370"/>
      <c r="AF344" s="370"/>
      <c r="AG344" s="370"/>
      <c r="AH344" s="370"/>
      <c r="AI344" s="370"/>
      <c r="AJ344" s="370"/>
      <c r="AK344" s="370"/>
      <c r="AL344" s="370">
        <f t="shared" si="20"/>
        <v>0.29952000000000001</v>
      </c>
      <c r="AM344" s="370">
        <f t="shared" si="21"/>
        <v>2022</v>
      </c>
      <c r="AN344" s="370">
        <f t="shared" si="22"/>
        <v>4</v>
      </c>
      <c r="AO344" s="370">
        <f t="shared" si="23"/>
        <v>15</v>
      </c>
    </row>
    <row r="345" spans="1:41" hidden="1">
      <c r="A345" s="370">
        <v>394044007</v>
      </c>
      <c r="B345" s="370"/>
      <c r="C345" s="370" t="s">
        <v>1262</v>
      </c>
      <c r="D345" s="370" t="s">
        <v>970</v>
      </c>
      <c r="E345" s="370"/>
      <c r="F345" s="370" t="s">
        <v>84</v>
      </c>
      <c r="G345" s="370" t="s">
        <v>37</v>
      </c>
      <c r="H345" s="370" t="s">
        <v>286</v>
      </c>
      <c r="I345" s="370"/>
      <c r="J345" s="370"/>
      <c r="K345" s="370"/>
      <c r="L345" s="370" t="s">
        <v>287</v>
      </c>
      <c r="M345" s="370">
        <v>480</v>
      </c>
      <c r="N345" s="370" t="s">
        <v>111</v>
      </c>
      <c r="O345" s="370">
        <v>49303156</v>
      </c>
      <c r="P345" s="370">
        <v>0</v>
      </c>
      <c r="Q345" s="370">
        <v>638</v>
      </c>
      <c r="R345" s="370">
        <v>22</v>
      </c>
      <c r="S345" s="370"/>
      <c r="T345" s="370"/>
      <c r="U345" s="370"/>
      <c r="V345" s="380">
        <v>44656</v>
      </c>
      <c r="W345" s="380">
        <v>44656</v>
      </c>
      <c r="X345" s="380">
        <v>44658</v>
      </c>
      <c r="Y345" s="380">
        <v>44658</v>
      </c>
      <c r="Z345" s="370" t="s">
        <v>35</v>
      </c>
      <c r="AA345" s="370"/>
      <c r="AB345" s="370"/>
      <c r="AC345" s="370"/>
      <c r="AD345" s="370" t="s">
        <v>29</v>
      </c>
      <c r="AE345" s="370"/>
      <c r="AF345" s="370"/>
      <c r="AG345" s="370"/>
      <c r="AH345" s="370"/>
      <c r="AI345" s="370"/>
      <c r="AJ345" s="370"/>
      <c r="AK345" s="370"/>
      <c r="AL345" s="370">
        <f t="shared" si="20"/>
        <v>0.30624000000000001</v>
      </c>
      <c r="AM345" s="370">
        <f t="shared" si="21"/>
        <v>2022</v>
      </c>
      <c r="AN345" s="370">
        <f t="shared" si="22"/>
        <v>4</v>
      </c>
      <c r="AO345" s="370">
        <f t="shared" si="23"/>
        <v>15</v>
      </c>
    </row>
    <row r="346" spans="1:41" hidden="1">
      <c r="A346" s="370">
        <v>394044034</v>
      </c>
      <c r="B346" s="370"/>
      <c r="C346" s="370" t="s">
        <v>1262</v>
      </c>
      <c r="D346" s="370" t="s">
        <v>970</v>
      </c>
      <c r="E346" s="370"/>
      <c r="F346" s="370" t="s">
        <v>84</v>
      </c>
      <c r="G346" s="370" t="s">
        <v>37</v>
      </c>
      <c r="H346" s="370" t="s">
        <v>286</v>
      </c>
      <c r="I346" s="370"/>
      <c r="J346" s="370"/>
      <c r="K346" s="370"/>
      <c r="L346" s="370" t="s">
        <v>287</v>
      </c>
      <c r="M346" s="370">
        <v>480</v>
      </c>
      <c r="N346" s="370" t="s">
        <v>111</v>
      </c>
      <c r="O346" s="370">
        <v>49303156</v>
      </c>
      <c r="P346" s="370">
        <v>0</v>
      </c>
      <c r="Q346" s="370">
        <v>638</v>
      </c>
      <c r="R346" s="370">
        <v>22</v>
      </c>
      <c r="S346" s="370"/>
      <c r="T346" s="370"/>
      <c r="U346" s="370"/>
      <c r="V346" s="380">
        <v>44656</v>
      </c>
      <c r="W346" s="380">
        <v>44656</v>
      </c>
      <c r="X346" s="380">
        <v>44658</v>
      </c>
      <c r="Y346" s="380">
        <v>44658</v>
      </c>
      <c r="Z346" s="370" t="s">
        <v>35</v>
      </c>
      <c r="AA346" s="370"/>
      <c r="AB346" s="370"/>
      <c r="AC346" s="370"/>
      <c r="AD346" s="370" t="s">
        <v>29</v>
      </c>
      <c r="AE346" s="370"/>
      <c r="AF346" s="370"/>
      <c r="AG346" s="370"/>
      <c r="AH346" s="370"/>
      <c r="AI346" s="370"/>
      <c r="AJ346" s="370"/>
      <c r="AK346" s="370"/>
      <c r="AL346" s="370">
        <f t="shared" si="20"/>
        <v>0.30624000000000001</v>
      </c>
      <c r="AM346" s="370">
        <f t="shared" si="21"/>
        <v>2022</v>
      </c>
      <c r="AN346" s="370">
        <f t="shared" si="22"/>
        <v>4</v>
      </c>
      <c r="AO346" s="370">
        <f t="shared" si="23"/>
        <v>15</v>
      </c>
    </row>
    <row r="347" spans="1:41" hidden="1">
      <c r="A347" s="370">
        <v>394044107</v>
      </c>
      <c r="B347" s="370"/>
      <c r="C347" s="370" t="s">
        <v>1262</v>
      </c>
      <c r="D347" s="370" t="s">
        <v>970</v>
      </c>
      <c r="E347" s="370"/>
      <c r="F347" s="370" t="s">
        <v>84</v>
      </c>
      <c r="G347" s="370" t="s">
        <v>37</v>
      </c>
      <c r="H347" s="370" t="s">
        <v>286</v>
      </c>
      <c r="I347" s="370"/>
      <c r="J347" s="370"/>
      <c r="K347" s="370"/>
      <c r="L347" s="370" t="s">
        <v>287</v>
      </c>
      <c r="M347" s="370">
        <v>480</v>
      </c>
      <c r="N347" s="370" t="s">
        <v>111</v>
      </c>
      <c r="O347" s="370">
        <v>49303156</v>
      </c>
      <c r="P347" s="370">
        <v>0</v>
      </c>
      <c r="Q347" s="370">
        <v>638</v>
      </c>
      <c r="R347" s="370">
        <v>22</v>
      </c>
      <c r="S347" s="370"/>
      <c r="T347" s="370"/>
      <c r="U347" s="370"/>
      <c r="V347" s="380">
        <v>44656</v>
      </c>
      <c r="W347" s="380">
        <v>44656</v>
      </c>
      <c r="X347" s="380">
        <v>44658</v>
      </c>
      <c r="Y347" s="380">
        <v>44658</v>
      </c>
      <c r="Z347" s="370" t="s">
        <v>35</v>
      </c>
      <c r="AA347" s="370"/>
      <c r="AB347" s="370"/>
      <c r="AC347" s="370"/>
      <c r="AD347" s="370" t="s">
        <v>29</v>
      </c>
      <c r="AE347" s="370"/>
      <c r="AF347" s="370"/>
      <c r="AG347" s="370"/>
      <c r="AH347" s="370"/>
      <c r="AI347" s="370"/>
      <c r="AJ347" s="370"/>
      <c r="AK347" s="370"/>
      <c r="AL347" s="370">
        <f t="shared" si="20"/>
        <v>0.30624000000000001</v>
      </c>
      <c r="AM347" s="370">
        <f t="shared" si="21"/>
        <v>2022</v>
      </c>
      <c r="AN347" s="370">
        <f t="shared" si="22"/>
        <v>4</v>
      </c>
      <c r="AO347" s="370">
        <f t="shared" si="23"/>
        <v>15</v>
      </c>
    </row>
    <row r="348" spans="1:41" hidden="1">
      <c r="A348" s="370">
        <v>392306679</v>
      </c>
      <c r="B348" s="370"/>
      <c r="C348" s="370" t="s">
        <v>1262</v>
      </c>
      <c r="D348" s="370" t="s">
        <v>970</v>
      </c>
      <c r="E348" s="370"/>
      <c r="F348" s="370" t="s">
        <v>53</v>
      </c>
      <c r="G348" s="370" t="s">
        <v>41</v>
      </c>
      <c r="H348" s="370" t="s">
        <v>54</v>
      </c>
      <c r="I348" s="370"/>
      <c r="J348" s="370"/>
      <c r="K348" s="370"/>
      <c r="L348" s="370" t="s">
        <v>55</v>
      </c>
      <c r="M348" s="370">
        <v>480</v>
      </c>
      <c r="N348" s="370" t="s">
        <v>52</v>
      </c>
      <c r="O348" s="370">
        <v>49303156</v>
      </c>
      <c r="P348" s="370">
        <v>0</v>
      </c>
      <c r="Q348" s="370">
        <v>580</v>
      </c>
      <c r="R348" s="370">
        <v>20</v>
      </c>
      <c r="S348" s="370"/>
      <c r="T348" s="370"/>
      <c r="U348" s="370"/>
      <c r="V348" s="380">
        <v>44657</v>
      </c>
      <c r="W348" s="380">
        <v>44657</v>
      </c>
      <c r="X348" s="380">
        <v>44658</v>
      </c>
      <c r="Y348" s="380">
        <v>44658</v>
      </c>
      <c r="Z348" s="370" t="s">
        <v>35</v>
      </c>
      <c r="AA348" s="370"/>
      <c r="AB348" s="370"/>
      <c r="AC348" s="370"/>
      <c r="AD348" s="370" t="s">
        <v>29</v>
      </c>
      <c r="AE348" s="370"/>
      <c r="AF348" s="370"/>
      <c r="AG348" s="370"/>
      <c r="AH348" s="370"/>
      <c r="AI348" s="370"/>
      <c r="AJ348" s="370"/>
      <c r="AK348" s="370"/>
      <c r="AL348" s="370">
        <f t="shared" si="20"/>
        <v>0.27839999999999998</v>
      </c>
      <c r="AM348" s="370">
        <f t="shared" si="21"/>
        <v>2022</v>
      </c>
      <c r="AN348" s="370">
        <f t="shared" si="22"/>
        <v>4</v>
      </c>
      <c r="AO348" s="370">
        <f t="shared" si="23"/>
        <v>15</v>
      </c>
    </row>
    <row r="349" spans="1:41">
      <c r="A349" s="370">
        <v>394186757</v>
      </c>
      <c r="B349" s="370"/>
      <c r="C349" s="370" t="s">
        <v>1262</v>
      </c>
      <c r="D349" s="370" t="s">
        <v>970</v>
      </c>
      <c r="E349" s="370"/>
      <c r="F349" s="370" t="s">
        <v>306</v>
      </c>
      <c r="G349" s="370" t="s">
        <v>41</v>
      </c>
      <c r="H349" s="370" t="s">
        <v>307</v>
      </c>
      <c r="I349" s="370"/>
      <c r="J349" s="370"/>
      <c r="K349" s="370"/>
      <c r="L349" s="370" t="s">
        <v>308</v>
      </c>
      <c r="M349" s="370">
        <v>360</v>
      </c>
      <c r="N349" s="370" t="s">
        <v>304</v>
      </c>
      <c r="O349" s="370">
        <v>49203132</v>
      </c>
      <c r="P349" s="370">
        <v>0</v>
      </c>
      <c r="Q349" s="370">
        <v>768</v>
      </c>
      <c r="R349" s="370">
        <v>24</v>
      </c>
      <c r="S349" s="370"/>
      <c r="T349" s="370"/>
      <c r="U349" s="370"/>
      <c r="V349" s="380">
        <v>44657</v>
      </c>
      <c r="W349" s="380">
        <v>44657</v>
      </c>
      <c r="X349" s="380">
        <v>44659</v>
      </c>
      <c r="Y349" s="380">
        <v>44659</v>
      </c>
      <c r="Z349" s="370" t="s">
        <v>35</v>
      </c>
      <c r="AA349" s="370"/>
      <c r="AB349" s="370"/>
      <c r="AC349" s="370"/>
      <c r="AD349" s="370" t="s">
        <v>29</v>
      </c>
      <c r="AE349" s="370"/>
      <c r="AF349" s="370"/>
      <c r="AG349" s="370"/>
      <c r="AH349" s="370"/>
      <c r="AI349" s="370"/>
      <c r="AJ349" s="370"/>
      <c r="AK349" s="370"/>
      <c r="AL349" s="370">
        <f t="shared" si="20"/>
        <v>0.27648</v>
      </c>
      <c r="AM349" s="370">
        <f t="shared" si="21"/>
        <v>2022</v>
      </c>
      <c r="AN349" s="370">
        <f t="shared" si="22"/>
        <v>4</v>
      </c>
      <c r="AO349" s="370">
        <f t="shared" si="23"/>
        <v>15</v>
      </c>
    </row>
    <row r="350" spans="1:41" hidden="1">
      <c r="A350" s="370">
        <v>393912622</v>
      </c>
      <c r="B350" s="370"/>
      <c r="C350" s="370" t="s">
        <v>1262</v>
      </c>
      <c r="D350" s="370" t="s">
        <v>970</v>
      </c>
      <c r="E350" s="370"/>
      <c r="F350" s="370" t="s">
        <v>309</v>
      </c>
      <c r="G350" s="370" t="s">
        <v>37</v>
      </c>
      <c r="H350" s="370" t="s">
        <v>310</v>
      </c>
      <c r="I350" s="370"/>
      <c r="J350" s="370"/>
      <c r="K350" s="370"/>
      <c r="L350" s="370" t="s">
        <v>311</v>
      </c>
      <c r="M350" s="370">
        <v>360</v>
      </c>
      <c r="N350" s="370" t="s">
        <v>200</v>
      </c>
      <c r="O350" s="370">
        <v>49204132</v>
      </c>
      <c r="P350" s="370">
        <v>0</v>
      </c>
      <c r="Q350" s="370">
        <f>26*26</f>
        <v>676</v>
      </c>
      <c r="R350" s="370">
        <v>26</v>
      </c>
      <c r="S350" s="370"/>
      <c r="T350" s="370"/>
      <c r="U350" s="370"/>
      <c r="V350" s="380">
        <v>44657</v>
      </c>
      <c r="W350" s="380">
        <v>44657</v>
      </c>
      <c r="X350" s="380">
        <v>44658</v>
      </c>
      <c r="Y350" s="380">
        <v>44658</v>
      </c>
      <c r="Z350" s="370" t="s">
        <v>35</v>
      </c>
      <c r="AA350" s="370"/>
      <c r="AB350" s="370"/>
      <c r="AC350" s="370"/>
      <c r="AD350" s="370" t="s">
        <v>29</v>
      </c>
      <c r="AE350" s="370"/>
      <c r="AF350" s="370"/>
      <c r="AG350" s="370"/>
      <c r="AH350" s="370"/>
      <c r="AI350" s="370"/>
      <c r="AJ350" s="370"/>
      <c r="AK350" s="370"/>
      <c r="AL350" s="370">
        <f t="shared" si="20"/>
        <v>0.24335999999999999</v>
      </c>
      <c r="AM350" s="370">
        <f t="shared" si="21"/>
        <v>2022</v>
      </c>
      <c r="AN350" s="370">
        <f t="shared" si="22"/>
        <v>4</v>
      </c>
      <c r="AO350" s="370">
        <f t="shared" si="23"/>
        <v>15</v>
      </c>
    </row>
    <row r="351" spans="1:41">
      <c r="A351" s="370">
        <v>394189816</v>
      </c>
      <c r="B351" s="370"/>
      <c r="C351" s="370" t="s">
        <v>1262</v>
      </c>
      <c r="D351" s="370" t="s">
        <v>970</v>
      </c>
      <c r="E351" s="370"/>
      <c r="F351" s="370" t="s">
        <v>306</v>
      </c>
      <c r="G351" s="370" t="s">
        <v>41</v>
      </c>
      <c r="H351" s="370" t="s">
        <v>312</v>
      </c>
      <c r="I351" s="370"/>
      <c r="J351" s="370"/>
      <c r="K351" s="370"/>
      <c r="L351" s="370" t="s">
        <v>313</v>
      </c>
      <c r="M351" s="370">
        <v>360</v>
      </c>
      <c r="N351" s="370" t="s">
        <v>304</v>
      </c>
      <c r="O351" s="370">
        <v>49203132</v>
      </c>
      <c r="P351" s="370">
        <v>0</v>
      </c>
      <c r="Q351" s="370">
        <v>768</v>
      </c>
      <c r="R351" s="370">
        <v>24</v>
      </c>
      <c r="S351" s="370"/>
      <c r="T351" s="370"/>
      <c r="U351" s="370"/>
      <c r="V351" s="380">
        <v>44657</v>
      </c>
      <c r="W351" s="380">
        <v>44657</v>
      </c>
      <c r="X351" s="380">
        <v>44662</v>
      </c>
      <c r="Y351" s="380">
        <v>44662</v>
      </c>
      <c r="Z351" s="370" t="s">
        <v>35</v>
      </c>
      <c r="AA351" s="370"/>
      <c r="AB351" s="370"/>
      <c r="AC351" s="370"/>
      <c r="AD351" s="370" t="s">
        <v>29</v>
      </c>
      <c r="AE351" s="370"/>
      <c r="AF351" s="370"/>
      <c r="AG351" s="370"/>
      <c r="AH351" s="370"/>
      <c r="AI351" s="370"/>
      <c r="AJ351" s="370"/>
      <c r="AK351" s="370"/>
      <c r="AL351" s="370">
        <f t="shared" si="20"/>
        <v>0.27648</v>
      </c>
      <c r="AM351" s="370">
        <f t="shared" si="21"/>
        <v>2022</v>
      </c>
      <c r="AN351" s="370">
        <f t="shared" si="22"/>
        <v>4</v>
      </c>
      <c r="AO351" s="370">
        <f t="shared" si="23"/>
        <v>15</v>
      </c>
    </row>
    <row r="352" spans="1:41" hidden="1">
      <c r="A352" s="370">
        <v>394044252</v>
      </c>
      <c r="B352" s="370"/>
      <c r="C352" s="370" t="s">
        <v>1262</v>
      </c>
      <c r="D352" s="370" t="s">
        <v>970</v>
      </c>
      <c r="E352" s="370"/>
      <c r="F352" s="370" t="s">
        <v>84</v>
      </c>
      <c r="G352" s="370" t="s">
        <v>37</v>
      </c>
      <c r="H352" s="370" t="s">
        <v>314</v>
      </c>
      <c r="I352" s="370"/>
      <c r="J352" s="370"/>
      <c r="K352" s="370"/>
      <c r="L352" s="370" t="s">
        <v>287</v>
      </c>
      <c r="M352" s="370">
        <v>480</v>
      </c>
      <c r="N352" s="370" t="s">
        <v>111</v>
      </c>
      <c r="O352" s="370">
        <v>49303156</v>
      </c>
      <c r="P352" s="370">
        <v>0</v>
      </c>
      <c r="Q352" s="370">
        <v>464</v>
      </c>
      <c r="R352" s="370">
        <v>16</v>
      </c>
      <c r="S352" s="370"/>
      <c r="T352" s="370"/>
      <c r="U352" s="370"/>
      <c r="V352" s="380">
        <v>44657</v>
      </c>
      <c r="W352" s="380">
        <v>44657</v>
      </c>
      <c r="X352" s="380">
        <v>44659</v>
      </c>
      <c r="Y352" s="380">
        <v>44659</v>
      </c>
      <c r="Z352" s="370" t="s">
        <v>35</v>
      </c>
      <c r="AA352" s="370"/>
      <c r="AB352" s="370"/>
      <c r="AC352" s="370"/>
      <c r="AD352" s="370" t="s">
        <v>29</v>
      </c>
      <c r="AE352" s="370"/>
      <c r="AF352" s="370"/>
      <c r="AG352" s="370"/>
      <c r="AH352" s="370"/>
      <c r="AI352" s="370"/>
      <c r="AJ352" s="370"/>
      <c r="AK352" s="370"/>
      <c r="AL352" s="370">
        <f t="shared" si="20"/>
        <v>0.22272</v>
      </c>
      <c r="AM352" s="370">
        <f t="shared" si="21"/>
        <v>2022</v>
      </c>
      <c r="AN352" s="370">
        <f t="shared" si="22"/>
        <v>4</v>
      </c>
      <c r="AO352" s="370">
        <f t="shared" si="23"/>
        <v>15</v>
      </c>
    </row>
    <row r="353" spans="1:41">
      <c r="A353" s="370">
        <v>393765126</v>
      </c>
      <c r="B353" s="370"/>
      <c r="C353" s="370" t="s">
        <v>1262</v>
      </c>
      <c r="D353" s="370" t="s">
        <v>970</v>
      </c>
      <c r="E353" s="370"/>
      <c r="F353" s="370" t="s">
        <v>267</v>
      </c>
      <c r="G353" s="370" t="s">
        <v>37</v>
      </c>
      <c r="H353" s="370" t="s">
        <v>268</v>
      </c>
      <c r="I353" s="370"/>
      <c r="J353" s="370"/>
      <c r="K353" s="370"/>
      <c r="L353" s="370" t="s">
        <v>316</v>
      </c>
      <c r="M353" s="370">
        <v>360</v>
      </c>
      <c r="N353" s="370" t="s">
        <v>60</v>
      </c>
      <c r="O353" s="370">
        <v>49203132</v>
      </c>
      <c r="P353" s="370">
        <v>0</v>
      </c>
      <c r="Q353" s="370">
        <v>832</v>
      </c>
      <c r="R353" s="370">
        <v>26</v>
      </c>
      <c r="S353" s="370"/>
      <c r="T353" s="370"/>
      <c r="U353" s="370"/>
      <c r="V353" s="380">
        <v>44657</v>
      </c>
      <c r="W353" s="380">
        <v>44657</v>
      </c>
      <c r="X353" s="380">
        <v>44658</v>
      </c>
      <c r="Y353" s="380">
        <v>44658</v>
      </c>
      <c r="Z353" s="370" t="s">
        <v>35</v>
      </c>
      <c r="AA353" s="370"/>
      <c r="AB353" s="370"/>
      <c r="AC353" s="370"/>
      <c r="AD353" s="370" t="s">
        <v>29</v>
      </c>
      <c r="AE353" s="370"/>
      <c r="AF353" s="370"/>
      <c r="AG353" s="370"/>
      <c r="AH353" s="370"/>
      <c r="AI353" s="370"/>
      <c r="AJ353" s="370"/>
      <c r="AK353" s="370"/>
      <c r="AL353" s="370">
        <f t="shared" si="20"/>
        <v>0.29952000000000001</v>
      </c>
      <c r="AM353" s="370">
        <f t="shared" si="21"/>
        <v>2022</v>
      </c>
      <c r="AN353" s="370">
        <f t="shared" si="22"/>
        <v>4</v>
      </c>
      <c r="AO353" s="370">
        <f t="shared" si="23"/>
        <v>15</v>
      </c>
    </row>
    <row r="354" spans="1:41" hidden="1">
      <c r="A354" s="370">
        <v>394044192</v>
      </c>
      <c r="B354" s="370"/>
      <c r="C354" s="370" t="s">
        <v>1262</v>
      </c>
      <c r="D354" s="370" t="s">
        <v>970</v>
      </c>
      <c r="E354" s="370"/>
      <c r="F354" s="370" t="s">
        <v>84</v>
      </c>
      <c r="G354" s="370" t="s">
        <v>37</v>
      </c>
      <c r="H354" s="370" t="s">
        <v>314</v>
      </c>
      <c r="I354" s="370"/>
      <c r="J354" s="370"/>
      <c r="K354" s="370"/>
      <c r="L354" s="370" t="s">
        <v>287</v>
      </c>
      <c r="M354" s="370">
        <v>480</v>
      </c>
      <c r="N354" s="370" t="s">
        <v>111</v>
      </c>
      <c r="O354" s="370">
        <v>49303156</v>
      </c>
      <c r="P354" s="370">
        <v>0</v>
      </c>
      <c r="Q354" s="370">
        <v>638</v>
      </c>
      <c r="R354" s="370">
        <v>22</v>
      </c>
      <c r="S354" s="370"/>
      <c r="T354" s="370"/>
      <c r="U354" s="370"/>
      <c r="V354" s="380">
        <v>44657</v>
      </c>
      <c r="W354" s="380">
        <v>44657</v>
      </c>
      <c r="X354" s="380">
        <v>44659</v>
      </c>
      <c r="Y354" s="380">
        <v>44659</v>
      </c>
      <c r="Z354" s="370" t="s">
        <v>35</v>
      </c>
      <c r="AA354" s="370"/>
      <c r="AB354" s="370"/>
      <c r="AC354" s="370"/>
      <c r="AD354" s="370" t="s">
        <v>29</v>
      </c>
      <c r="AE354" s="370"/>
      <c r="AF354" s="370"/>
      <c r="AG354" s="370"/>
      <c r="AH354" s="370"/>
      <c r="AI354" s="370"/>
      <c r="AJ354" s="370"/>
      <c r="AK354" s="370"/>
      <c r="AL354" s="370">
        <f t="shared" si="20"/>
        <v>0.30624000000000001</v>
      </c>
      <c r="AM354" s="370">
        <f t="shared" si="21"/>
        <v>2022</v>
      </c>
      <c r="AN354" s="370">
        <f t="shared" si="22"/>
        <v>4</v>
      </c>
      <c r="AO354" s="370">
        <f t="shared" si="23"/>
        <v>15</v>
      </c>
    </row>
    <row r="355" spans="1:41" hidden="1">
      <c r="A355" s="370">
        <v>394044294</v>
      </c>
      <c r="B355" s="370"/>
      <c r="C355" s="370" t="s">
        <v>1262</v>
      </c>
      <c r="D355" s="370" t="s">
        <v>970</v>
      </c>
      <c r="E355" s="370"/>
      <c r="F355" s="370" t="s">
        <v>84</v>
      </c>
      <c r="G355" s="370" t="s">
        <v>37</v>
      </c>
      <c r="H355" s="370" t="s">
        <v>314</v>
      </c>
      <c r="I355" s="370"/>
      <c r="J355" s="370"/>
      <c r="K355" s="370"/>
      <c r="L355" s="370" t="s">
        <v>287</v>
      </c>
      <c r="M355" s="370">
        <v>480</v>
      </c>
      <c r="N355" s="370" t="s">
        <v>111</v>
      </c>
      <c r="O355" s="370">
        <v>49303156</v>
      </c>
      <c r="P355" s="370">
        <v>0</v>
      </c>
      <c r="Q355" s="370">
        <v>406</v>
      </c>
      <c r="R355" s="370">
        <v>14</v>
      </c>
      <c r="S355" s="370"/>
      <c r="T355" s="370"/>
      <c r="U355" s="370"/>
      <c r="V355" s="380">
        <v>44657</v>
      </c>
      <c r="W355" s="380">
        <v>44657</v>
      </c>
      <c r="X355" s="380">
        <v>44659</v>
      </c>
      <c r="Y355" s="380">
        <v>44659</v>
      </c>
      <c r="Z355" s="370" t="s">
        <v>35</v>
      </c>
      <c r="AA355" s="370"/>
      <c r="AB355" s="370"/>
      <c r="AC355" s="370"/>
      <c r="AD355" s="370" t="s">
        <v>29</v>
      </c>
      <c r="AE355" s="370"/>
      <c r="AF355" s="370"/>
      <c r="AG355" s="370"/>
      <c r="AH355" s="370"/>
      <c r="AI355" s="370"/>
      <c r="AJ355" s="370"/>
      <c r="AK355" s="370"/>
      <c r="AL355" s="370">
        <f t="shared" si="20"/>
        <v>0.19488</v>
      </c>
      <c r="AM355" s="370">
        <f t="shared" si="21"/>
        <v>2022</v>
      </c>
      <c r="AN355" s="370">
        <f t="shared" si="22"/>
        <v>4</v>
      </c>
      <c r="AO355" s="370">
        <f t="shared" si="23"/>
        <v>15</v>
      </c>
    </row>
    <row r="356" spans="1:41" hidden="1">
      <c r="A356" s="370">
        <v>392306677</v>
      </c>
      <c r="B356" s="370"/>
      <c r="C356" s="370" t="s">
        <v>1262</v>
      </c>
      <c r="D356" s="370" t="s">
        <v>970</v>
      </c>
      <c r="E356" s="370"/>
      <c r="F356" s="370" t="s">
        <v>53</v>
      </c>
      <c r="G356" s="370" t="s">
        <v>41</v>
      </c>
      <c r="H356" s="370" t="s">
        <v>54</v>
      </c>
      <c r="I356" s="370"/>
      <c r="J356" s="370"/>
      <c r="K356" s="370"/>
      <c r="L356" s="370" t="s">
        <v>55</v>
      </c>
      <c r="M356" s="370">
        <v>480</v>
      </c>
      <c r="N356" s="370" t="s">
        <v>52</v>
      </c>
      <c r="O356" s="370">
        <v>49303156</v>
      </c>
      <c r="P356" s="370">
        <v>0</v>
      </c>
      <c r="Q356" s="370">
        <v>580</v>
      </c>
      <c r="R356" s="370">
        <v>20</v>
      </c>
      <c r="S356" s="370"/>
      <c r="T356" s="370"/>
      <c r="U356" s="370"/>
      <c r="V356" s="380">
        <v>44657</v>
      </c>
      <c r="W356" s="380">
        <v>44657</v>
      </c>
      <c r="X356" s="380">
        <v>44658</v>
      </c>
      <c r="Y356" s="380">
        <v>44658</v>
      </c>
      <c r="Z356" s="370" t="s">
        <v>35</v>
      </c>
      <c r="AA356" s="370"/>
      <c r="AB356" s="370"/>
      <c r="AC356" s="370"/>
      <c r="AD356" s="370" t="s">
        <v>29</v>
      </c>
      <c r="AE356" s="370"/>
      <c r="AF356" s="370"/>
      <c r="AG356" s="370"/>
      <c r="AH356" s="370"/>
      <c r="AI356" s="370"/>
      <c r="AJ356" s="370"/>
      <c r="AK356" s="370"/>
      <c r="AL356" s="370">
        <f t="shared" si="20"/>
        <v>0.27839999999999998</v>
      </c>
      <c r="AM356" s="370">
        <f t="shared" si="21"/>
        <v>2022</v>
      </c>
      <c r="AN356" s="370">
        <f t="shared" si="22"/>
        <v>4</v>
      </c>
      <c r="AO356" s="370">
        <f t="shared" si="23"/>
        <v>15</v>
      </c>
    </row>
    <row r="357" spans="1:41" hidden="1">
      <c r="A357" s="370">
        <v>393912561</v>
      </c>
      <c r="B357" s="370"/>
      <c r="C357" s="370" t="s">
        <v>1262</v>
      </c>
      <c r="D357" s="370" t="s">
        <v>970</v>
      </c>
      <c r="E357" s="370"/>
      <c r="F357" s="370" t="s">
        <v>309</v>
      </c>
      <c r="G357" s="370" t="s">
        <v>37</v>
      </c>
      <c r="H357" s="370" t="s">
        <v>310</v>
      </c>
      <c r="I357" s="370"/>
      <c r="J357" s="370"/>
      <c r="K357" s="370"/>
      <c r="L357" s="370" t="s">
        <v>311</v>
      </c>
      <c r="M357" s="370">
        <v>360</v>
      </c>
      <c r="N357" s="370" t="s">
        <v>200</v>
      </c>
      <c r="O357" s="370">
        <v>49204132</v>
      </c>
      <c r="P357" s="370">
        <v>0</v>
      </c>
      <c r="Q357" s="370">
        <f>26*26</f>
        <v>676</v>
      </c>
      <c r="R357" s="370">
        <v>26</v>
      </c>
      <c r="S357" s="370"/>
      <c r="T357" s="370"/>
      <c r="U357" s="370"/>
      <c r="V357" s="380">
        <v>44657</v>
      </c>
      <c r="W357" s="380">
        <v>44657</v>
      </c>
      <c r="X357" s="380">
        <v>44659</v>
      </c>
      <c r="Y357" s="380">
        <v>44659</v>
      </c>
      <c r="Z357" s="370" t="s">
        <v>35</v>
      </c>
      <c r="AA357" s="370"/>
      <c r="AB357" s="370"/>
      <c r="AC357" s="370"/>
      <c r="AD357" s="370" t="s">
        <v>29</v>
      </c>
      <c r="AE357" s="370"/>
      <c r="AF357" s="370"/>
      <c r="AG357" s="370"/>
      <c r="AH357" s="370"/>
      <c r="AI357" s="370"/>
      <c r="AJ357" s="370"/>
      <c r="AK357" s="370"/>
      <c r="AL357" s="370">
        <f t="shared" si="20"/>
        <v>0.24335999999999999</v>
      </c>
      <c r="AM357" s="370">
        <f t="shared" si="21"/>
        <v>2022</v>
      </c>
      <c r="AN357" s="370">
        <f t="shared" si="22"/>
        <v>4</v>
      </c>
      <c r="AO357" s="370">
        <f t="shared" si="23"/>
        <v>15</v>
      </c>
    </row>
    <row r="358" spans="1:41">
      <c r="A358" s="370">
        <v>394297455</v>
      </c>
      <c r="B358" s="370"/>
      <c r="C358" s="370" t="s">
        <v>1262</v>
      </c>
      <c r="D358" s="370" t="s">
        <v>970</v>
      </c>
      <c r="E358" s="370"/>
      <c r="F358" s="370" t="s">
        <v>317</v>
      </c>
      <c r="G358" s="370" t="s">
        <v>37</v>
      </c>
      <c r="H358" s="370" t="s">
        <v>318</v>
      </c>
      <c r="I358" s="370"/>
      <c r="J358" s="370"/>
      <c r="K358" s="370"/>
      <c r="L358" s="370" t="s">
        <v>319</v>
      </c>
      <c r="M358" s="370">
        <v>360</v>
      </c>
      <c r="N358" s="370" t="s">
        <v>304</v>
      </c>
      <c r="O358" s="370">
        <v>49203132</v>
      </c>
      <c r="P358" s="370">
        <v>0</v>
      </c>
      <c r="Q358" s="370">
        <v>768</v>
      </c>
      <c r="R358" s="370">
        <v>24</v>
      </c>
      <c r="S358" s="370"/>
      <c r="T358" s="370"/>
      <c r="U358" s="370"/>
      <c r="V358" s="380">
        <v>44657</v>
      </c>
      <c r="W358" s="380">
        <v>44657</v>
      </c>
      <c r="X358" s="380">
        <v>44662</v>
      </c>
      <c r="Y358" s="380">
        <v>44662</v>
      </c>
      <c r="Z358" s="370" t="s">
        <v>35</v>
      </c>
      <c r="AA358" s="370"/>
      <c r="AB358" s="370"/>
      <c r="AC358" s="370"/>
      <c r="AD358" s="370" t="s">
        <v>29</v>
      </c>
      <c r="AE358" s="370"/>
      <c r="AF358" s="370"/>
      <c r="AG358" s="370"/>
      <c r="AH358" s="370"/>
      <c r="AI358" s="370"/>
      <c r="AJ358" s="370"/>
      <c r="AK358" s="370"/>
      <c r="AL358" s="370">
        <f t="shared" si="20"/>
        <v>0.27648</v>
      </c>
      <c r="AM358" s="370">
        <f t="shared" si="21"/>
        <v>2022</v>
      </c>
      <c r="AN358" s="370">
        <f t="shared" si="22"/>
        <v>4</v>
      </c>
      <c r="AO358" s="370">
        <f t="shared" si="23"/>
        <v>15</v>
      </c>
    </row>
    <row r="359" spans="1:41">
      <c r="A359" s="370">
        <v>394187601</v>
      </c>
      <c r="B359" s="370"/>
      <c r="C359" s="370" t="s">
        <v>1262</v>
      </c>
      <c r="D359" s="370" t="s">
        <v>970</v>
      </c>
      <c r="E359" s="370"/>
      <c r="F359" s="370" t="s">
        <v>306</v>
      </c>
      <c r="G359" s="370" t="s">
        <v>41</v>
      </c>
      <c r="H359" s="370" t="s">
        <v>320</v>
      </c>
      <c r="I359" s="370"/>
      <c r="J359" s="370"/>
      <c r="K359" s="370"/>
      <c r="L359" s="370" t="s">
        <v>321</v>
      </c>
      <c r="M359" s="370">
        <v>360</v>
      </c>
      <c r="N359" s="370" t="s">
        <v>304</v>
      </c>
      <c r="O359" s="370">
        <v>49203132</v>
      </c>
      <c r="P359" s="370">
        <v>0</v>
      </c>
      <c r="Q359" s="370">
        <v>704</v>
      </c>
      <c r="R359" s="370">
        <v>22</v>
      </c>
      <c r="S359" s="370"/>
      <c r="T359" s="370"/>
      <c r="U359" s="370"/>
      <c r="V359" s="380">
        <v>44657</v>
      </c>
      <c r="W359" s="380">
        <v>44657</v>
      </c>
      <c r="X359" s="380">
        <v>44662</v>
      </c>
      <c r="Y359" s="380">
        <v>44662</v>
      </c>
      <c r="Z359" s="370" t="s">
        <v>35</v>
      </c>
      <c r="AA359" s="370"/>
      <c r="AB359" s="370"/>
      <c r="AC359" s="370"/>
      <c r="AD359" s="370" t="s">
        <v>29</v>
      </c>
      <c r="AE359" s="370"/>
      <c r="AF359" s="370"/>
      <c r="AG359" s="370"/>
      <c r="AH359" s="370"/>
      <c r="AI359" s="370"/>
      <c r="AJ359" s="370"/>
      <c r="AK359" s="370"/>
      <c r="AL359" s="370">
        <f t="shared" si="20"/>
        <v>0.25344</v>
      </c>
      <c r="AM359" s="370">
        <f t="shared" si="21"/>
        <v>2022</v>
      </c>
      <c r="AN359" s="370">
        <f t="shared" si="22"/>
        <v>4</v>
      </c>
      <c r="AO359" s="370">
        <f t="shared" si="23"/>
        <v>15</v>
      </c>
    </row>
    <row r="360" spans="1:41" hidden="1">
      <c r="A360" s="416">
        <v>394187601</v>
      </c>
      <c r="B360" s="404"/>
      <c r="C360" s="406" t="s">
        <v>1262</v>
      </c>
      <c r="D360" s="404" t="s">
        <v>970</v>
      </c>
      <c r="E360" s="404"/>
      <c r="F360" s="416" t="s">
        <v>306</v>
      </c>
      <c r="G360" s="416" t="s">
        <v>41</v>
      </c>
      <c r="H360" s="416" t="s">
        <v>320</v>
      </c>
      <c r="I360" s="404"/>
      <c r="J360" s="404"/>
      <c r="K360" s="404"/>
      <c r="L360" s="416" t="s">
        <v>321</v>
      </c>
      <c r="M360" s="416">
        <v>360</v>
      </c>
      <c r="N360" s="416" t="s">
        <v>164</v>
      </c>
      <c r="O360" s="416">
        <v>49204132</v>
      </c>
      <c r="P360" s="416">
        <v>0</v>
      </c>
      <c r="Q360" s="416">
        <v>52</v>
      </c>
      <c r="R360" s="416">
        <v>2</v>
      </c>
      <c r="S360" s="404"/>
      <c r="T360" s="404"/>
      <c r="U360" s="404"/>
      <c r="V360" s="417">
        <v>44657</v>
      </c>
      <c r="W360" s="417">
        <v>44657</v>
      </c>
      <c r="X360" s="417">
        <v>44662</v>
      </c>
      <c r="Y360" s="417">
        <v>44662</v>
      </c>
      <c r="Z360" s="416" t="s">
        <v>323</v>
      </c>
      <c r="AA360" s="404"/>
      <c r="AB360" s="404"/>
      <c r="AC360" s="404"/>
      <c r="AD360" s="416" t="s">
        <v>29</v>
      </c>
      <c r="AE360" s="404"/>
      <c r="AF360" s="404"/>
      <c r="AG360" s="404"/>
      <c r="AH360" s="404"/>
      <c r="AI360" s="404"/>
      <c r="AJ360" s="404"/>
      <c r="AK360" s="404"/>
      <c r="AL360" s="404">
        <f t="shared" si="20"/>
        <v>1.8720000000000001E-2</v>
      </c>
      <c r="AM360" s="404">
        <f t="shared" si="21"/>
        <v>2022</v>
      </c>
      <c r="AN360" s="404">
        <f t="shared" si="22"/>
        <v>4</v>
      </c>
      <c r="AO360" s="404">
        <f t="shared" si="23"/>
        <v>15</v>
      </c>
    </row>
    <row r="361" spans="1:41" hidden="1">
      <c r="A361" s="370">
        <v>392462668</v>
      </c>
      <c r="B361" s="370"/>
      <c r="C361" s="370" t="s">
        <v>1262</v>
      </c>
      <c r="D361" s="370" t="s">
        <v>970</v>
      </c>
      <c r="E361" s="370"/>
      <c r="F361" s="370" t="s">
        <v>64</v>
      </c>
      <c r="G361" s="438" t="s">
        <v>37</v>
      </c>
      <c r="H361" s="370" t="s">
        <v>65</v>
      </c>
      <c r="I361" s="370"/>
      <c r="J361" s="370"/>
      <c r="K361" s="370"/>
      <c r="L361" s="370">
        <v>177272</v>
      </c>
      <c r="M361" s="370">
        <v>400</v>
      </c>
      <c r="N361" s="370" t="s">
        <v>66</v>
      </c>
      <c r="O361" s="370">
        <v>49405140</v>
      </c>
      <c r="P361" s="370">
        <v>0</v>
      </c>
      <c r="Q361" s="370">
        <v>580</v>
      </c>
      <c r="R361" s="370">
        <v>20</v>
      </c>
      <c r="S361" s="370"/>
      <c r="T361" s="370"/>
      <c r="U361" s="370"/>
      <c r="V361" s="380">
        <v>44657</v>
      </c>
      <c r="W361" s="380">
        <v>44657</v>
      </c>
      <c r="X361" s="380">
        <v>44665</v>
      </c>
      <c r="Y361" s="380">
        <v>44665</v>
      </c>
      <c r="Z361" s="370" t="s">
        <v>35</v>
      </c>
      <c r="AA361" s="370"/>
      <c r="AB361" s="370"/>
      <c r="AC361" s="370"/>
      <c r="AD361" s="370" t="s">
        <v>29</v>
      </c>
      <c r="AE361" s="370"/>
      <c r="AF361" s="370"/>
      <c r="AG361" s="370"/>
      <c r="AH361" s="370"/>
      <c r="AI361" s="370"/>
      <c r="AJ361" s="370"/>
      <c r="AK361" s="370"/>
      <c r="AL361" s="370">
        <f t="shared" si="20"/>
        <v>0.23200000000000001</v>
      </c>
      <c r="AM361" s="370">
        <f t="shared" si="21"/>
        <v>2022</v>
      </c>
      <c r="AN361" s="370">
        <f t="shared" si="22"/>
        <v>4</v>
      </c>
      <c r="AO361" s="370">
        <f t="shared" si="23"/>
        <v>15</v>
      </c>
    </row>
    <row r="362" spans="1:41" hidden="1">
      <c r="A362" s="370">
        <v>1541495617</v>
      </c>
      <c r="B362" s="370"/>
      <c r="C362" s="370" t="s">
        <v>1262</v>
      </c>
      <c r="D362" s="370" t="s">
        <v>970</v>
      </c>
      <c r="E362" s="370"/>
      <c r="F362" s="370" t="s">
        <v>248</v>
      </c>
      <c r="G362" s="370" t="s">
        <v>37</v>
      </c>
      <c r="H362" s="370" t="s">
        <v>249</v>
      </c>
      <c r="I362" s="370"/>
      <c r="J362" s="370"/>
      <c r="K362" s="370"/>
      <c r="L362" s="370" t="s">
        <v>250</v>
      </c>
      <c r="M362" s="370">
        <v>480</v>
      </c>
      <c r="N362" s="370" t="s">
        <v>111</v>
      </c>
      <c r="O362" s="370">
        <v>49303156</v>
      </c>
      <c r="P362" s="370">
        <v>0</v>
      </c>
      <c r="Q362" s="370">
        <v>58</v>
      </c>
      <c r="R362" s="370">
        <v>2</v>
      </c>
      <c r="S362" s="370"/>
      <c r="T362" s="370"/>
      <c r="U362" s="370"/>
      <c r="V362" s="380">
        <v>44657</v>
      </c>
      <c r="W362" s="380">
        <v>44657</v>
      </c>
      <c r="X362" s="380">
        <v>44665</v>
      </c>
      <c r="Y362" s="380">
        <v>44665</v>
      </c>
      <c r="Z362" s="370" t="s">
        <v>35</v>
      </c>
      <c r="AA362" s="370"/>
      <c r="AB362" s="370"/>
      <c r="AC362" s="370"/>
      <c r="AD362" s="370" t="s">
        <v>29</v>
      </c>
      <c r="AE362" s="370"/>
      <c r="AF362" s="370"/>
      <c r="AG362" s="370"/>
      <c r="AH362" s="370"/>
      <c r="AI362" s="370"/>
      <c r="AJ362" s="370"/>
      <c r="AK362" s="370"/>
      <c r="AL362" s="370">
        <f t="shared" si="20"/>
        <v>2.784E-2</v>
      </c>
      <c r="AM362" s="370">
        <f t="shared" si="21"/>
        <v>2022</v>
      </c>
      <c r="AN362" s="370">
        <f t="shared" si="22"/>
        <v>4</v>
      </c>
      <c r="AO362" s="370">
        <f t="shared" si="23"/>
        <v>15</v>
      </c>
    </row>
    <row r="363" spans="1:41" hidden="1">
      <c r="A363" s="370">
        <v>392306761</v>
      </c>
      <c r="B363" s="370"/>
      <c r="C363" s="370" t="s">
        <v>1262</v>
      </c>
      <c r="D363" s="370" t="s">
        <v>970</v>
      </c>
      <c r="E363" s="370"/>
      <c r="F363" s="370" t="s">
        <v>53</v>
      </c>
      <c r="G363" s="370" t="s">
        <v>41</v>
      </c>
      <c r="H363" s="370" t="s">
        <v>54</v>
      </c>
      <c r="I363" s="370"/>
      <c r="J363" s="370"/>
      <c r="K363" s="370"/>
      <c r="L363" s="370" t="s">
        <v>55</v>
      </c>
      <c r="M363" s="370">
        <v>480</v>
      </c>
      <c r="N363" s="370" t="s">
        <v>52</v>
      </c>
      <c r="O363" s="370">
        <v>49303156</v>
      </c>
      <c r="P363" s="370">
        <v>0</v>
      </c>
      <c r="Q363" s="370">
        <v>580</v>
      </c>
      <c r="R363" s="370">
        <v>20</v>
      </c>
      <c r="S363" s="370"/>
      <c r="T363" s="370"/>
      <c r="U363" s="370"/>
      <c r="V363" s="380">
        <v>44658</v>
      </c>
      <c r="W363" s="380">
        <v>44658</v>
      </c>
      <c r="X363" s="380">
        <v>44659</v>
      </c>
      <c r="Y363" s="380">
        <v>44659</v>
      </c>
      <c r="Z363" s="370" t="s">
        <v>35</v>
      </c>
      <c r="AA363" s="370"/>
      <c r="AB363" s="370"/>
      <c r="AC363" s="370"/>
      <c r="AD363" s="370" t="s">
        <v>29</v>
      </c>
      <c r="AE363" s="370"/>
      <c r="AF363" s="370"/>
      <c r="AG363" s="370"/>
      <c r="AH363" s="370"/>
      <c r="AI363" s="370"/>
      <c r="AJ363" s="370"/>
      <c r="AK363" s="370"/>
      <c r="AL363" s="370">
        <f t="shared" si="20"/>
        <v>0.27839999999999998</v>
      </c>
      <c r="AM363" s="370">
        <f t="shared" si="21"/>
        <v>2022</v>
      </c>
      <c r="AN363" s="370">
        <f t="shared" si="22"/>
        <v>4</v>
      </c>
      <c r="AO363" s="370">
        <f t="shared" si="23"/>
        <v>15</v>
      </c>
    </row>
    <row r="364" spans="1:41" hidden="1">
      <c r="A364" s="370">
        <v>392306653</v>
      </c>
      <c r="B364" s="370"/>
      <c r="C364" s="370" t="s">
        <v>1262</v>
      </c>
      <c r="D364" s="370" t="s">
        <v>970</v>
      </c>
      <c r="E364" s="370"/>
      <c r="F364" s="370" t="s">
        <v>53</v>
      </c>
      <c r="G364" s="370" t="s">
        <v>41</v>
      </c>
      <c r="H364" s="370" t="s">
        <v>54</v>
      </c>
      <c r="I364" s="370"/>
      <c r="J364" s="370"/>
      <c r="K364" s="370"/>
      <c r="L364" s="370" t="s">
        <v>55</v>
      </c>
      <c r="M364" s="370">
        <v>480</v>
      </c>
      <c r="N364" s="370" t="s">
        <v>52</v>
      </c>
      <c r="O364" s="370">
        <v>49303156</v>
      </c>
      <c r="P364" s="370">
        <v>0</v>
      </c>
      <c r="Q364" s="370">
        <v>580</v>
      </c>
      <c r="R364" s="370">
        <v>20</v>
      </c>
      <c r="S364" s="370"/>
      <c r="T364" s="370"/>
      <c r="U364" s="370"/>
      <c r="V364" s="380">
        <v>44658</v>
      </c>
      <c r="W364" s="380">
        <v>44658</v>
      </c>
      <c r="X364" s="380">
        <v>44663</v>
      </c>
      <c r="Y364" s="380">
        <v>44663</v>
      </c>
      <c r="Z364" s="370" t="s">
        <v>35</v>
      </c>
      <c r="AA364" s="370"/>
      <c r="AB364" s="370"/>
      <c r="AC364" s="370"/>
      <c r="AD364" s="370" t="s">
        <v>29</v>
      </c>
      <c r="AE364" s="370"/>
      <c r="AF364" s="370"/>
      <c r="AG364" s="370"/>
      <c r="AH364" s="370"/>
      <c r="AI364" s="370"/>
      <c r="AJ364" s="370"/>
      <c r="AK364" s="370"/>
      <c r="AL364" s="370">
        <f t="shared" si="20"/>
        <v>0.27839999999999998</v>
      </c>
      <c r="AM364" s="370">
        <f t="shared" si="21"/>
        <v>2022</v>
      </c>
      <c r="AN364" s="370">
        <f t="shared" si="22"/>
        <v>4</v>
      </c>
      <c r="AO364" s="370">
        <f t="shared" si="23"/>
        <v>15</v>
      </c>
    </row>
    <row r="365" spans="1:41" hidden="1">
      <c r="A365" s="370">
        <v>394466795</v>
      </c>
      <c r="B365" s="370"/>
      <c r="C365" s="370" t="s">
        <v>1262</v>
      </c>
      <c r="D365" s="370" t="s">
        <v>970</v>
      </c>
      <c r="E365" s="370"/>
      <c r="F365" s="370" t="s">
        <v>114</v>
      </c>
      <c r="G365" s="370" t="s">
        <v>41</v>
      </c>
      <c r="H365" s="370" t="s">
        <v>169</v>
      </c>
      <c r="I365" s="370"/>
      <c r="J365" s="370"/>
      <c r="K365" s="370"/>
      <c r="L365" s="370" t="s">
        <v>335</v>
      </c>
      <c r="M365" s="370">
        <v>400</v>
      </c>
      <c r="N365" s="370" t="s">
        <v>76</v>
      </c>
      <c r="O365" s="370">
        <v>49405140</v>
      </c>
      <c r="P365" s="370">
        <v>0</v>
      </c>
      <c r="Q365" s="370">
        <v>768</v>
      </c>
      <c r="R365" s="370">
        <v>24</v>
      </c>
      <c r="S365" s="370"/>
      <c r="T365" s="370"/>
      <c r="U365" s="370"/>
      <c r="V365" s="380">
        <v>44658</v>
      </c>
      <c r="W365" s="380">
        <v>44658</v>
      </c>
      <c r="X365" s="380">
        <v>44662</v>
      </c>
      <c r="Y365" s="380">
        <v>44662</v>
      </c>
      <c r="Z365" s="370" t="s">
        <v>35</v>
      </c>
      <c r="AA365" s="370"/>
      <c r="AB365" s="370"/>
      <c r="AC365" s="370"/>
      <c r="AD365" s="370" t="s">
        <v>29</v>
      </c>
      <c r="AE365" s="370"/>
      <c r="AF365" s="370"/>
      <c r="AG365" s="370"/>
      <c r="AH365" s="370"/>
      <c r="AI365" s="370"/>
      <c r="AJ365" s="370"/>
      <c r="AK365" s="370"/>
      <c r="AL365" s="370">
        <f t="shared" si="20"/>
        <v>0.30719999999999997</v>
      </c>
      <c r="AM365" s="370">
        <f t="shared" si="21"/>
        <v>2022</v>
      </c>
      <c r="AN365" s="370">
        <f t="shared" si="22"/>
        <v>4</v>
      </c>
      <c r="AO365" s="370">
        <f t="shared" si="23"/>
        <v>15</v>
      </c>
    </row>
    <row r="366" spans="1:41" hidden="1">
      <c r="A366" s="370">
        <v>394560401</v>
      </c>
      <c r="B366" s="370"/>
      <c r="C366" s="370" t="s">
        <v>1262</v>
      </c>
      <c r="D366" s="370" t="s">
        <v>970</v>
      </c>
      <c r="E366" s="370"/>
      <c r="F366" s="370" t="s">
        <v>114</v>
      </c>
      <c r="G366" s="370" t="s">
        <v>41</v>
      </c>
      <c r="H366" s="370" t="s">
        <v>333</v>
      </c>
      <c r="I366" s="370"/>
      <c r="J366" s="370"/>
      <c r="K366" s="370"/>
      <c r="L366" s="370" t="s">
        <v>334</v>
      </c>
      <c r="M366" s="370">
        <v>400</v>
      </c>
      <c r="N366" s="370" t="s">
        <v>76</v>
      </c>
      <c r="O366" s="370">
        <v>49405140</v>
      </c>
      <c r="P366" s="370">
        <v>0</v>
      </c>
      <c r="Q366" s="370">
        <v>512</v>
      </c>
      <c r="R366" s="370">
        <v>16</v>
      </c>
      <c r="S366" s="370"/>
      <c r="T366" s="370"/>
      <c r="U366" s="370"/>
      <c r="V366" s="380">
        <v>44658</v>
      </c>
      <c r="W366" s="380">
        <v>44658</v>
      </c>
      <c r="X366" s="380">
        <v>44663</v>
      </c>
      <c r="Y366" s="380">
        <v>44663</v>
      </c>
      <c r="Z366" s="370" t="s">
        <v>35</v>
      </c>
      <c r="AA366" s="370"/>
      <c r="AB366" s="370"/>
      <c r="AC366" s="370"/>
      <c r="AD366" s="370" t="s">
        <v>29</v>
      </c>
      <c r="AE366" s="370"/>
      <c r="AF366" s="370"/>
      <c r="AG366" s="370"/>
      <c r="AH366" s="370"/>
      <c r="AI366" s="370"/>
      <c r="AJ366" s="370"/>
      <c r="AK366" s="370"/>
      <c r="AL366" s="370">
        <f t="shared" si="20"/>
        <v>0.20480000000000001</v>
      </c>
      <c r="AM366" s="370">
        <f t="shared" si="21"/>
        <v>2022</v>
      </c>
      <c r="AN366" s="370">
        <f t="shared" si="22"/>
        <v>4</v>
      </c>
      <c r="AO366" s="370">
        <f t="shared" si="23"/>
        <v>15</v>
      </c>
    </row>
    <row r="367" spans="1:41" hidden="1">
      <c r="A367" s="370">
        <v>392306661</v>
      </c>
      <c r="B367" s="370"/>
      <c r="C367" s="370" t="s">
        <v>1262</v>
      </c>
      <c r="D367" s="370" t="s">
        <v>970</v>
      </c>
      <c r="E367" s="370"/>
      <c r="F367" s="370" t="s">
        <v>53</v>
      </c>
      <c r="G367" s="370" t="s">
        <v>41</v>
      </c>
      <c r="H367" s="370" t="s">
        <v>54</v>
      </c>
      <c r="I367" s="370"/>
      <c r="J367" s="370"/>
      <c r="K367" s="370"/>
      <c r="L367" s="370" t="s">
        <v>55</v>
      </c>
      <c r="M367" s="370">
        <v>480</v>
      </c>
      <c r="N367" s="370" t="s">
        <v>52</v>
      </c>
      <c r="O367" s="370">
        <v>49303156</v>
      </c>
      <c r="P367" s="370">
        <v>0</v>
      </c>
      <c r="Q367" s="370">
        <v>580</v>
      </c>
      <c r="R367" s="370">
        <v>20</v>
      </c>
      <c r="S367" s="370"/>
      <c r="T367" s="370"/>
      <c r="U367" s="370"/>
      <c r="V367" s="380">
        <v>44658</v>
      </c>
      <c r="W367" s="380">
        <v>44658</v>
      </c>
      <c r="X367" s="380">
        <v>44659</v>
      </c>
      <c r="Y367" s="380">
        <v>44659</v>
      </c>
      <c r="Z367" s="370" t="s">
        <v>35</v>
      </c>
      <c r="AA367" s="370"/>
      <c r="AB367" s="370"/>
      <c r="AC367" s="370"/>
      <c r="AD367" s="370" t="s">
        <v>29</v>
      </c>
      <c r="AE367" s="370"/>
      <c r="AF367" s="370"/>
      <c r="AG367" s="370"/>
      <c r="AH367" s="370"/>
      <c r="AI367" s="370"/>
      <c r="AJ367" s="370"/>
      <c r="AK367" s="370"/>
      <c r="AL367" s="370">
        <f t="shared" si="20"/>
        <v>0.27839999999999998</v>
      </c>
      <c r="AM367" s="370">
        <f t="shared" si="21"/>
        <v>2022</v>
      </c>
      <c r="AN367" s="370">
        <f t="shared" si="22"/>
        <v>4</v>
      </c>
      <c r="AO367" s="370">
        <f t="shared" si="23"/>
        <v>15</v>
      </c>
    </row>
    <row r="368" spans="1:41" hidden="1">
      <c r="A368" s="370">
        <v>392306642</v>
      </c>
      <c r="B368" s="370"/>
      <c r="C368" s="370" t="s">
        <v>1262</v>
      </c>
      <c r="D368" s="370" t="s">
        <v>970</v>
      </c>
      <c r="E368" s="370"/>
      <c r="F368" s="370" t="s">
        <v>53</v>
      </c>
      <c r="G368" s="370" t="s">
        <v>41</v>
      </c>
      <c r="H368" s="370" t="s">
        <v>54</v>
      </c>
      <c r="I368" s="370"/>
      <c r="J368" s="370"/>
      <c r="K368" s="370"/>
      <c r="L368" s="370" t="s">
        <v>55</v>
      </c>
      <c r="M368" s="370">
        <v>480</v>
      </c>
      <c r="N368" s="370" t="s">
        <v>52</v>
      </c>
      <c r="O368" s="370">
        <v>49303156</v>
      </c>
      <c r="P368" s="370">
        <v>0</v>
      </c>
      <c r="Q368" s="370">
        <v>580</v>
      </c>
      <c r="R368" s="370">
        <v>20</v>
      </c>
      <c r="S368" s="370"/>
      <c r="T368" s="370"/>
      <c r="U368" s="370"/>
      <c r="V368" s="380">
        <v>44658</v>
      </c>
      <c r="W368" s="380">
        <v>44658</v>
      </c>
      <c r="X368" s="380">
        <v>44659</v>
      </c>
      <c r="Y368" s="380">
        <v>44659</v>
      </c>
      <c r="Z368" s="370" t="s">
        <v>35</v>
      </c>
      <c r="AA368" s="370"/>
      <c r="AB368" s="370"/>
      <c r="AC368" s="370"/>
      <c r="AD368" s="370" t="s">
        <v>29</v>
      </c>
      <c r="AE368" s="370"/>
      <c r="AF368" s="370"/>
      <c r="AG368" s="370"/>
      <c r="AH368" s="370"/>
      <c r="AI368" s="370"/>
      <c r="AJ368" s="370"/>
      <c r="AK368" s="370"/>
      <c r="AL368" s="370">
        <f t="shared" si="20"/>
        <v>0.27839999999999998</v>
      </c>
      <c r="AM368" s="370">
        <f t="shared" si="21"/>
        <v>2022</v>
      </c>
      <c r="AN368" s="370">
        <f t="shared" si="22"/>
        <v>4</v>
      </c>
      <c r="AO368" s="370">
        <f t="shared" si="23"/>
        <v>15</v>
      </c>
    </row>
    <row r="369" spans="1:41" hidden="1">
      <c r="A369" s="370">
        <v>392306664</v>
      </c>
      <c r="B369" s="370"/>
      <c r="C369" s="370" t="s">
        <v>1262</v>
      </c>
      <c r="D369" s="370" t="s">
        <v>970</v>
      </c>
      <c r="E369" s="370"/>
      <c r="F369" s="370" t="s">
        <v>53</v>
      </c>
      <c r="G369" s="370" t="s">
        <v>41</v>
      </c>
      <c r="H369" s="370" t="s">
        <v>54</v>
      </c>
      <c r="I369" s="370"/>
      <c r="J369" s="370"/>
      <c r="K369" s="370"/>
      <c r="L369" s="370" t="s">
        <v>55</v>
      </c>
      <c r="M369" s="370">
        <v>480</v>
      </c>
      <c r="N369" s="370" t="s">
        <v>52</v>
      </c>
      <c r="O369" s="370">
        <v>49303156</v>
      </c>
      <c r="P369" s="370">
        <v>0</v>
      </c>
      <c r="Q369" s="370">
        <v>580</v>
      </c>
      <c r="R369" s="370">
        <v>20</v>
      </c>
      <c r="S369" s="370"/>
      <c r="T369" s="370"/>
      <c r="U369" s="370"/>
      <c r="V369" s="380">
        <v>44658</v>
      </c>
      <c r="W369" s="380">
        <v>44658</v>
      </c>
      <c r="X369" s="380">
        <v>44659</v>
      </c>
      <c r="Y369" s="380">
        <v>44659</v>
      </c>
      <c r="Z369" s="370" t="s">
        <v>35</v>
      </c>
      <c r="AA369" s="370"/>
      <c r="AB369" s="370"/>
      <c r="AC369" s="370"/>
      <c r="AD369" s="370" t="s">
        <v>29</v>
      </c>
      <c r="AE369" s="370"/>
      <c r="AF369" s="370"/>
      <c r="AG369" s="370"/>
      <c r="AH369" s="370"/>
      <c r="AI369" s="370"/>
      <c r="AJ369" s="370"/>
      <c r="AK369" s="370"/>
      <c r="AL369" s="370">
        <f t="shared" si="20"/>
        <v>0.27839999999999998</v>
      </c>
      <c r="AM369" s="370">
        <f t="shared" si="21"/>
        <v>2022</v>
      </c>
      <c r="AN369" s="370">
        <f t="shared" si="22"/>
        <v>4</v>
      </c>
      <c r="AO369" s="370">
        <f t="shared" si="23"/>
        <v>15</v>
      </c>
    </row>
    <row r="370" spans="1:41" hidden="1">
      <c r="A370" s="370">
        <v>394044172</v>
      </c>
      <c r="B370" s="370"/>
      <c r="C370" s="370" t="s">
        <v>1262</v>
      </c>
      <c r="D370" s="370" t="s">
        <v>970</v>
      </c>
      <c r="E370" s="370"/>
      <c r="F370" s="370" t="s">
        <v>84</v>
      </c>
      <c r="G370" s="370" t="s">
        <v>37</v>
      </c>
      <c r="H370" s="370" t="s">
        <v>314</v>
      </c>
      <c r="I370" s="370"/>
      <c r="J370" s="370"/>
      <c r="K370" s="370"/>
      <c r="L370" s="370" t="s">
        <v>287</v>
      </c>
      <c r="M370" s="370">
        <v>480</v>
      </c>
      <c r="N370" s="370" t="s">
        <v>111</v>
      </c>
      <c r="O370" s="370">
        <v>49303156</v>
      </c>
      <c r="P370" s="370">
        <v>0</v>
      </c>
      <c r="Q370" s="370">
        <v>638</v>
      </c>
      <c r="R370" s="370">
        <v>22</v>
      </c>
      <c r="S370" s="370"/>
      <c r="T370" s="370"/>
      <c r="U370" s="370"/>
      <c r="V370" s="380">
        <v>44658</v>
      </c>
      <c r="W370" s="380">
        <v>44658</v>
      </c>
      <c r="X370" s="380">
        <v>44662</v>
      </c>
      <c r="Y370" s="380">
        <v>44662</v>
      </c>
      <c r="Z370" s="370" t="s">
        <v>35</v>
      </c>
      <c r="AA370" s="370"/>
      <c r="AB370" s="370"/>
      <c r="AC370" s="370"/>
      <c r="AD370" s="370" t="s">
        <v>29</v>
      </c>
      <c r="AE370" s="370"/>
      <c r="AF370" s="370"/>
      <c r="AG370" s="370"/>
      <c r="AH370" s="370"/>
      <c r="AI370" s="370"/>
      <c r="AJ370" s="370"/>
      <c r="AK370" s="370"/>
      <c r="AL370" s="370">
        <f t="shared" si="20"/>
        <v>0.30624000000000001</v>
      </c>
      <c r="AM370" s="370">
        <f t="shared" si="21"/>
        <v>2022</v>
      </c>
      <c r="AN370" s="370">
        <f t="shared" si="22"/>
        <v>4</v>
      </c>
      <c r="AO370" s="370">
        <f t="shared" si="23"/>
        <v>15</v>
      </c>
    </row>
    <row r="371" spans="1:41">
      <c r="A371" s="370">
        <v>394190969</v>
      </c>
      <c r="B371" s="370"/>
      <c r="C371" s="370" t="s">
        <v>1262</v>
      </c>
      <c r="D371" s="370" t="s">
        <v>970</v>
      </c>
      <c r="E371" s="370"/>
      <c r="F371" s="370" t="s">
        <v>306</v>
      </c>
      <c r="G371" s="370" t="s">
        <v>41</v>
      </c>
      <c r="H371" s="370" t="s">
        <v>325</v>
      </c>
      <c r="I371" s="370"/>
      <c r="J371" s="370"/>
      <c r="K371" s="370"/>
      <c r="L371" s="370" t="s">
        <v>326</v>
      </c>
      <c r="M371" s="370">
        <v>360</v>
      </c>
      <c r="N371" s="370" t="s">
        <v>304</v>
      </c>
      <c r="O371" s="370">
        <v>49203132</v>
      </c>
      <c r="P371" s="370">
        <v>0</v>
      </c>
      <c r="Q371" s="370">
        <v>768</v>
      </c>
      <c r="R371" s="370">
        <v>24</v>
      </c>
      <c r="S371" s="370"/>
      <c r="T371" s="370"/>
      <c r="U371" s="370"/>
      <c r="V371" s="380">
        <v>44658</v>
      </c>
      <c r="W371" s="380">
        <v>44658</v>
      </c>
      <c r="X371" s="380">
        <v>44663</v>
      </c>
      <c r="Y371" s="380">
        <v>44663</v>
      </c>
      <c r="Z371" s="370" t="s">
        <v>35</v>
      </c>
      <c r="AA371" s="370"/>
      <c r="AB371" s="370"/>
      <c r="AC371" s="370"/>
      <c r="AD371" s="370" t="s">
        <v>29</v>
      </c>
      <c r="AE371" s="370"/>
      <c r="AF371" s="370"/>
      <c r="AG371" s="370"/>
      <c r="AH371" s="370"/>
      <c r="AI371" s="370"/>
      <c r="AJ371" s="370"/>
      <c r="AK371" s="370"/>
      <c r="AL371" s="370">
        <f t="shared" si="20"/>
        <v>0.27648</v>
      </c>
      <c r="AM371" s="370">
        <f t="shared" si="21"/>
        <v>2022</v>
      </c>
      <c r="AN371" s="370">
        <f t="shared" si="22"/>
        <v>4</v>
      </c>
      <c r="AO371" s="370">
        <f t="shared" si="23"/>
        <v>15</v>
      </c>
    </row>
    <row r="372" spans="1:41" hidden="1">
      <c r="A372" s="370">
        <v>394467771</v>
      </c>
      <c r="B372" s="370"/>
      <c r="C372" s="370" t="s">
        <v>1262</v>
      </c>
      <c r="D372" s="370" t="s">
        <v>970</v>
      </c>
      <c r="E372" s="370"/>
      <c r="F372" s="370" t="s">
        <v>114</v>
      </c>
      <c r="G372" s="370" t="s">
        <v>41</v>
      </c>
      <c r="H372" s="370" t="s">
        <v>336</v>
      </c>
      <c r="I372" s="370"/>
      <c r="J372" s="370"/>
      <c r="K372" s="370"/>
      <c r="L372" s="370" t="s">
        <v>335</v>
      </c>
      <c r="M372" s="370">
        <v>400</v>
      </c>
      <c r="N372" s="370" t="s">
        <v>76</v>
      </c>
      <c r="O372" s="370">
        <v>49405140</v>
      </c>
      <c r="P372" s="370">
        <v>0</v>
      </c>
      <c r="Q372" s="370">
        <v>768</v>
      </c>
      <c r="R372" s="370">
        <v>24</v>
      </c>
      <c r="S372" s="370"/>
      <c r="T372" s="370"/>
      <c r="U372" s="370"/>
      <c r="V372" s="380">
        <v>44658</v>
      </c>
      <c r="W372" s="380">
        <v>44658</v>
      </c>
      <c r="X372" s="380">
        <v>44663</v>
      </c>
      <c r="Y372" s="380">
        <v>44663</v>
      </c>
      <c r="Z372" s="370" t="s">
        <v>35</v>
      </c>
      <c r="AA372" s="370"/>
      <c r="AB372" s="370"/>
      <c r="AC372" s="370"/>
      <c r="AD372" s="370" t="s">
        <v>29</v>
      </c>
      <c r="AE372" s="370"/>
      <c r="AF372" s="370"/>
      <c r="AG372" s="370"/>
      <c r="AH372" s="370"/>
      <c r="AI372" s="370"/>
      <c r="AJ372" s="370"/>
      <c r="AK372" s="370"/>
      <c r="AL372" s="370">
        <f t="shared" si="20"/>
        <v>0.30719999999999997</v>
      </c>
      <c r="AM372" s="370">
        <f t="shared" si="21"/>
        <v>2022</v>
      </c>
      <c r="AN372" s="370">
        <f t="shared" si="22"/>
        <v>4</v>
      </c>
      <c r="AO372" s="370">
        <f t="shared" si="23"/>
        <v>15</v>
      </c>
    </row>
    <row r="373" spans="1:41" hidden="1">
      <c r="A373" s="370">
        <v>394299704</v>
      </c>
      <c r="B373" s="370"/>
      <c r="C373" s="370" t="s">
        <v>1262</v>
      </c>
      <c r="D373" s="370" t="s">
        <v>970</v>
      </c>
      <c r="E373" s="370"/>
      <c r="F373" s="370" t="s">
        <v>330</v>
      </c>
      <c r="G373" s="438" t="s">
        <v>41</v>
      </c>
      <c r="H373" s="370" t="s">
        <v>331</v>
      </c>
      <c r="I373" s="370"/>
      <c r="J373" s="370"/>
      <c r="K373" s="370"/>
      <c r="L373" s="370" t="s">
        <v>332</v>
      </c>
      <c r="M373" s="370">
        <v>400</v>
      </c>
      <c r="N373" s="370" t="s">
        <v>80</v>
      </c>
      <c r="O373" s="370">
        <v>49405140</v>
      </c>
      <c r="P373" s="370">
        <v>0</v>
      </c>
      <c r="Q373" s="370">
        <v>768</v>
      </c>
      <c r="R373" s="370">
        <v>24</v>
      </c>
      <c r="S373" s="370"/>
      <c r="T373" s="370"/>
      <c r="U373" s="370"/>
      <c r="V373" s="380">
        <v>44658</v>
      </c>
      <c r="W373" s="380">
        <v>44658</v>
      </c>
      <c r="X373" s="380">
        <v>44659</v>
      </c>
      <c r="Y373" s="380">
        <v>44659</v>
      </c>
      <c r="Z373" s="370" t="s">
        <v>35</v>
      </c>
      <c r="AA373" s="370"/>
      <c r="AB373" s="370"/>
      <c r="AC373" s="370"/>
      <c r="AD373" s="370" t="s">
        <v>29</v>
      </c>
      <c r="AE373" s="370"/>
      <c r="AF373" s="370"/>
      <c r="AG373" s="370"/>
      <c r="AH373" s="370"/>
      <c r="AI373" s="370"/>
      <c r="AJ373" s="370"/>
      <c r="AK373" s="370"/>
      <c r="AL373" s="370">
        <f t="shared" si="20"/>
        <v>0.30719999999999997</v>
      </c>
      <c r="AM373" s="370">
        <f t="shared" si="21"/>
        <v>2022</v>
      </c>
      <c r="AN373" s="370">
        <f t="shared" si="22"/>
        <v>4</v>
      </c>
      <c r="AO373" s="370">
        <f t="shared" si="23"/>
        <v>15</v>
      </c>
    </row>
    <row r="374" spans="1:41">
      <c r="A374" s="370">
        <v>394187197</v>
      </c>
      <c r="B374" s="370"/>
      <c r="C374" s="370" t="s">
        <v>1262</v>
      </c>
      <c r="D374" s="370" t="s">
        <v>970</v>
      </c>
      <c r="E374" s="370"/>
      <c r="F374" s="370" t="s">
        <v>306</v>
      </c>
      <c r="G374" s="370" t="s">
        <v>41</v>
      </c>
      <c r="H374" s="370" t="s">
        <v>327</v>
      </c>
      <c r="I374" s="370"/>
      <c r="J374" s="370"/>
      <c r="K374" s="370"/>
      <c r="L374" s="370" t="s">
        <v>328</v>
      </c>
      <c r="M374" s="370">
        <v>360</v>
      </c>
      <c r="N374" s="370" t="s">
        <v>304</v>
      </c>
      <c r="O374" s="370">
        <v>49203132</v>
      </c>
      <c r="P374" s="370">
        <v>0</v>
      </c>
      <c r="Q374" s="370">
        <v>768</v>
      </c>
      <c r="R374" s="370">
        <v>24</v>
      </c>
      <c r="S374" s="370"/>
      <c r="T374" s="370"/>
      <c r="U374" s="370"/>
      <c r="V374" s="380">
        <v>44658</v>
      </c>
      <c r="W374" s="380">
        <v>44658</v>
      </c>
      <c r="X374" s="380">
        <v>44663</v>
      </c>
      <c r="Y374" s="380">
        <v>44663</v>
      </c>
      <c r="Z374" s="370" t="s">
        <v>35</v>
      </c>
      <c r="AA374" s="370"/>
      <c r="AB374" s="370"/>
      <c r="AC374" s="370"/>
      <c r="AD374" s="370" t="s">
        <v>29</v>
      </c>
      <c r="AE374" s="370"/>
      <c r="AF374" s="370"/>
      <c r="AG374" s="370"/>
      <c r="AH374" s="370"/>
      <c r="AI374" s="370"/>
      <c r="AJ374" s="370"/>
      <c r="AK374" s="370"/>
      <c r="AL374" s="370">
        <f t="shared" si="20"/>
        <v>0.27648</v>
      </c>
      <c r="AM374" s="370">
        <f t="shared" si="21"/>
        <v>2022</v>
      </c>
      <c r="AN374" s="370">
        <f t="shared" si="22"/>
        <v>4</v>
      </c>
      <c r="AO374" s="370">
        <f t="shared" si="23"/>
        <v>15</v>
      </c>
    </row>
    <row r="375" spans="1:41">
      <c r="A375" s="370">
        <v>394190034</v>
      </c>
      <c r="B375" s="370"/>
      <c r="C375" s="370" t="s">
        <v>1262</v>
      </c>
      <c r="D375" s="370" t="s">
        <v>970</v>
      </c>
      <c r="E375" s="370"/>
      <c r="F375" s="370" t="s">
        <v>306</v>
      </c>
      <c r="G375" s="370" t="s">
        <v>41</v>
      </c>
      <c r="H375" s="370" t="s">
        <v>312</v>
      </c>
      <c r="I375" s="370"/>
      <c r="J375" s="370"/>
      <c r="K375" s="370"/>
      <c r="L375" s="370" t="s">
        <v>329</v>
      </c>
      <c r="M375" s="370">
        <v>360</v>
      </c>
      <c r="N375" s="370" t="s">
        <v>304</v>
      </c>
      <c r="O375" s="370">
        <v>49203132</v>
      </c>
      <c r="P375" s="370">
        <v>0</v>
      </c>
      <c r="Q375" s="370">
        <v>768</v>
      </c>
      <c r="R375" s="370">
        <v>24</v>
      </c>
      <c r="S375" s="370"/>
      <c r="T375" s="370"/>
      <c r="U375" s="370"/>
      <c r="V375" s="380">
        <v>44658</v>
      </c>
      <c r="W375" s="380">
        <v>44658</v>
      </c>
      <c r="X375" s="380">
        <v>44663</v>
      </c>
      <c r="Y375" s="380">
        <v>44663</v>
      </c>
      <c r="Z375" s="370" t="s">
        <v>35</v>
      </c>
      <c r="AA375" s="370"/>
      <c r="AB375" s="370"/>
      <c r="AC375" s="370"/>
      <c r="AD375" s="370" t="s">
        <v>29</v>
      </c>
      <c r="AE375" s="370"/>
      <c r="AF375" s="370"/>
      <c r="AG375" s="370"/>
      <c r="AH375" s="370"/>
      <c r="AI375" s="370"/>
      <c r="AJ375" s="370"/>
      <c r="AK375" s="370"/>
      <c r="AL375" s="370">
        <f t="shared" si="20"/>
        <v>0.27648</v>
      </c>
      <c r="AM375" s="370">
        <f t="shared" si="21"/>
        <v>2022</v>
      </c>
      <c r="AN375" s="370">
        <f t="shared" si="22"/>
        <v>4</v>
      </c>
      <c r="AO375" s="370">
        <f t="shared" si="23"/>
        <v>15</v>
      </c>
    </row>
    <row r="376" spans="1:41" hidden="1">
      <c r="A376" s="370">
        <v>394044137</v>
      </c>
      <c r="B376" s="370"/>
      <c r="C376" s="370" t="s">
        <v>1262</v>
      </c>
      <c r="D376" s="370" t="s">
        <v>970</v>
      </c>
      <c r="E376" s="370"/>
      <c r="F376" s="370" t="s">
        <v>84</v>
      </c>
      <c r="G376" s="370" t="s">
        <v>37</v>
      </c>
      <c r="H376" s="370" t="s">
        <v>286</v>
      </c>
      <c r="I376" s="370"/>
      <c r="J376" s="370"/>
      <c r="K376" s="370"/>
      <c r="L376" s="370" t="s">
        <v>287</v>
      </c>
      <c r="M376" s="370">
        <v>480</v>
      </c>
      <c r="N376" s="370" t="s">
        <v>111</v>
      </c>
      <c r="O376" s="370">
        <v>49303156</v>
      </c>
      <c r="P376" s="370">
        <v>0</v>
      </c>
      <c r="Q376" s="370">
        <v>638</v>
      </c>
      <c r="R376" s="370">
        <v>22</v>
      </c>
      <c r="S376" s="370"/>
      <c r="T376" s="370"/>
      <c r="U376" s="370"/>
      <c r="V376" s="380">
        <v>44659</v>
      </c>
      <c r="W376" s="380">
        <v>44659</v>
      </c>
      <c r="X376" s="380">
        <v>44662</v>
      </c>
      <c r="Y376" s="380">
        <v>44662</v>
      </c>
      <c r="Z376" s="370" t="s">
        <v>35</v>
      </c>
      <c r="AA376" s="370"/>
      <c r="AB376" s="370"/>
      <c r="AC376" s="370"/>
      <c r="AD376" s="370" t="s">
        <v>29</v>
      </c>
      <c r="AE376" s="370"/>
      <c r="AF376" s="370"/>
      <c r="AG376" s="370"/>
      <c r="AH376" s="370"/>
      <c r="AI376" s="370"/>
      <c r="AJ376" s="370"/>
      <c r="AK376" s="370"/>
      <c r="AL376" s="370">
        <f t="shared" si="20"/>
        <v>0.30624000000000001</v>
      </c>
      <c r="AM376" s="370">
        <f t="shared" si="21"/>
        <v>2022</v>
      </c>
      <c r="AN376" s="370">
        <f t="shared" si="22"/>
        <v>4</v>
      </c>
      <c r="AO376" s="370">
        <f t="shared" si="23"/>
        <v>15</v>
      </c>
    </row>
    <row r="377" spans="1:41" hidden="1">
      <c r="A377" s="370">
        <v>394474700</v>
      </c>
      <c r="B377" s="370"/>
      <c r="C377" s="370" t="s">
        <v>1262</v>
      </c>
      <c r="D377" s="370" t="s">
        <v>970</v>
      </c>
      <c r="E377" s="370"/>
      <c r="F377" s="370" t="s">
        <v>114</v>
      </c>
      <c r="G377" s="370" t="s">
        <v>41</v>
      </c>
      <c r="H377" s="370" t="s">
        <v>355</v>
      </c>
      <c r="I377" s="370"/>
      <c r="J377" s="370"/>
      <c r="K377" s="370"/>
      <c r="L377" s="370" t="s">
        <v>334</v>
      </c>
      <c r="M377" s="370">
        <v>400</v>
      </c>
      <c r="N377" s="370" t="s">
        <v>76</v>
      </c>
      <c r="O377" s="370">
        <v>49405140</v>
      </c>
      <c r="P377" s="370">
        <v>0</v>
      </c>
      <c r="Q377" s="370">
        <v>768</v>
      </c>
      <c r="R377" s="370">
        <v>24</v>
      </c>
      <c r="S377" s="370"/>
      <c r="T377" s="370"/>
      <c r="U377" s="370"/>
      <c r="V377" s="380">
        <v>44659</v>
      </c>
      <c r="W377" s="380">
        <v>44659</v>
      </c>
      <c r="X377" s="380">
        <v>44663</v>
      </c>
      <c r="Y377" s="380">
        <v>44663</v>
      </c>
      <c r="Z377" s="370" t="s">
        <v>35</v>
      </c>
      <c r="AA377" s="370"/>
      <c r="AB377" s="370"/>
      <c r="AC377" s="370"/>
      <c r="AD377" s="370" t="s">
        <v>29</v>
      </c>
      <c r="AE377" s="370"/>
      <c r="AF377" s="370"/>
      <c r="AG377" s="370"/>
      <c r="AH377" s="370"/>
      <c r="AI377" s="370"/>
      <c r="AJ377" s="370"/>
      <c r="AK377" s="370"/>
      <c r="AL377" s="370">
        <f t="shared" si="20"/>
        <v>0.30719999999999997</v>
      </c>
      <c r="AM377" s="370">
        <f t="shared" si="21"/>
        <v>2022</v>
      </c>
      <c r="AN377" s="370">
        <f t="shared" si="22"/>
        <v>4</v>
      </c>
      <c r="AO377" s="370">
        <f t="shared" si="23"/>
        <v>15</v>
      </c>
    </row>
    <row r="378" spans="1:41" hidden="1">
      <c r="A378" s="370">
        <v>392306693</v>
      </c>
      <c r="B378" s="370"/>
      <c r="C378" s="370" t="s">
        <v>1262</v>
      </c>
      <c r="D378" s="370" t="s">
        <v>970</v>
      </c>
      <c r="E378" s="370"/>
      <c r="F378" s="370" t="s">
        <v>53</v>
      </c>
      <c r="G378" s="370" t="s">
        <v>41</v>
      </c>
      <c r="H378" s="370" t="s">
        <v>54</v>
      </c>
      <c r="I378" s="370"/>
      <c r="J378" s="370"/>
      <c r="K378" s="370"/>
      <c r="L378" s="370" t="s">
        <v>55</v>
      </c>
      <c r="M378" s="370">
        <v>480</v>
      </c>
      <c r="N378" s="370" t="s">
        <v>52</v>
      </c>
      <c r="O378" s="370">
        <v>49303156</v>
      </c>
      <c r="P378" s="370">
        <v>0</v>
      </c>
      <c r="Q378" s="370">
        <v>580</v>
      </c>
      <c r="R378" s="370">
        <v>20</v>
      </c>
      <c r="S378" s="370"/>
      <c r="T378" s="370"/>
      <c r="U378" s="370"/>
      <c r="V378" s="380">
        <v>44659</v>
      </c>
      <c r="W378" s="380">
        <v>44659</v>
      </c>
      <c r="X378" s="380">
        <v>44662</v>
      </c>
      <c r="Y378" s="380">
        <v>44662</v>
      </c>
      <c r="Z378" s="370" t="s">
        <v>35</v>
      </c>
      <c r="AA378" s="370"/>
      <c r="AB378" s="370"/>
      <c r="AC378" s="370"/>
      <c r="AD378" s="370" t="s">
        <v>29</v>
      </c>
      <c r="AE378" s="370"/>
      <c r="AF378" s="370"/>
      <c r="AG378" s="370"/>
      <c r="AH378" s="370"/>
      <c r="AI378" s="370"/>
      <c r="AJ378" s="370"/>
      <c r="AK378" s="370"/>
      <c r="AL378" s="370">
        <f t="shared" si="20"/>
        <v>0.27839999999999998</v>
      </c>
      <c r="AM378" s="370">
        <f t="shared" si="21"/>
        <v>2022</v>
      </c>
      <c r="AN378" s="370">
        <f t="shared" si="22"/>
        <v>4</v>
      </c>
      <c r="AO378" s="370">
        <f t="shared" si="23"/>
        <v>15</v>
      </c>
    </row>
    <row r="379" spans="1:41" hidden="1">
      <c r="A379" s="370">
        <v>394466148</v>
      </c>
      <c r="B379" s="370"/>
      <c r="C379" s="370" t="s">
        <v>1262</v>
      </c>
      <c r="D379" s="370" t="s">
        <v>970</v>
      </c>
      <c r="E379" s="370"/>
      <c r="F379" s="370" t="s">
        <v>114</v>
      </c>
      <c r="G379" s="370" t="s">
        <v>41</v>
      </c>
      <c r="H379" s="370" t="s">
        <v>357</v>
      </c>
      <c r="I379" s="370"/>
      <c r="J379" s="370"/>
      <c r="K379" s="370"/>
      <c r="L379" s="370" t="s">
        <v>335</v>
      </c>
      <c r="M379" s="370">
        <v>400</v>
      </c>
      <c r="N379" s="370" t="s">
        <v>76</v>
      </c>
      <c r="O379" s="370">
        <v>49405140</v>
      </c>
      <c r="P379" s="370">
        <v>0</v>
      </c>
      <c r="Q379" s="370">
        <v>768</v>
      </c>
      <c r="R379" s="370">
        <v>24</v>
      </c>
      <c r="S379" s="370"/>
      <c r="T379" s="370"/>
      <c r="U379" s="370"/>
      <c r="V379" s="380">
        <v>44659</v>
      </c>
      <c r="W379" s="380">
        <v>44659</v>
      </c>
      <c r="X379" s="380">
        <v>44663</v>
      </c>
      <c r="Y379" s="380">
        <v>44663</v>
      </c>
      <c r="Z379" s="370" t="s">
        <v>35</v>
      </c>
      <c r="AA379" s="370"/>
      <c r="AB379" s="370"/>
      <c r="AC379" s="370"/>
      <c r="AD379" s="370" t="s">
        <v>29</v>
      </c>
      <c r="AE379" s="370"/>
      <c r="AF379" s="370"/>
      <c r="AG379" s="370"/>
      <c r="AH379" s="370"/>
      <c r="AI379" s="370"/>
      <c r="AJ379" s="370"/>
      <c r="AK379" s="370"/>
      <c r="AL379" s="370">
        <f t="shared" si="20"/>
        <v>0.30719999999999997</v>
      </c>
      <c r="AM379" s="370">
        <f t="shared" si="21"/>
        <v>2022</v>
      </c>
      <c r="AN379" s="370">
        <f t="shared" si="22"/>
        <v>4</v>
      </c>
      <c r="AO379" s="370">
        <f t="shared" si="23"/>
        <v>15</v>
      </c>
    </row>
    <row r="380" spans="1:41" hidden="1">
      <c r="A380" s="370">
        <v>394567230</v>
      </c>
      <c r="B380" s="370"/>
      <c r="C380" s="370" t="s">
        <v>1262</v>
      </c>
      <c r="D380" s="370" t="s">
        <v>970</v>
      </c>
      <c r="E380" s="370"/>
      <c r="F380" s="370" t="s">
        <v>114</v>
      </c>
      <c r="G380" s="370" t="s">
        <v>41</v>
      </c>
      <c r="H380" s="370" t="s">
        <v>356</v>
      </c>
      <c r="I380" s="370"/>
      <c r="J380" s="370"/>
      <c r="K380" s="370"/>
      <c r="L380" s="370" t="s">
        <v>334</v>
      </c>
      <c r="M380" s="370">
        <v>400</v>
      </c>
      <c r="N380" s="370" t="s">
        <v>76</v>
      </c>
      <c r="O380" s="370">
        <v>49405140</v>
      </c>
      <c r="P380" s="370">
        <v>0</v>
      </c>
      <c r="Q380" s="370">
        <v>768</v>
      </c>
      <c r="R380" s="370">
        <v>24</v>
      </c>
      <c r="S380" s="370"/>
      <c r="T380" s="370"/>
      <c r="U380" s="370"/>
      <c r="V380" s="380">
        <v>44659</v>
      </c>
      <c r="W380" s="380">
        <v>44659</v>
      </c>
      <c r="X380" s="380">
        <v>44662</v>
      </c>
      <c r="Y380" s="380">
        <v>44662</v>
      </c>
      <c r="Z380" s="370" t="s">
        <v>35</v>
      </c>
      <c r="AA380" s="370"/>
      <c r="AB380" s="370"/>
      <c r="AC380" s="370"/>
      <c r="AD380" s="370" t="s">
        <v>29</v>
      </c>
      <c r="AE380" s="370"/>
      <c r="AF380" s="370"/>
      <c r="AG380" s="370"/>
      <c r="AH380" s="370"/>
      <c r="AI380" s="370"/>
      <c r="AJ380" s="370"/>
      <c r="AK380" s="370"/>
      <c r="AL380" s="370">
        <f t="shared" si="20"/>
        <v>0.30719999999999997</v>
      </c>
      <c r="AM380" s="370">
        <f t="shared" si="21"/>
        <v>2022</v>
      </c>
      <c r="AN380" s="370">
        <f t="shared" si="22"/>
        <v>4</v>
      </c>
      <c r="AO380" s="370">
        <f t="shared" si="23"/>
        <v>15</v>
      </c>
    </row>
    <row r="381" spans="1:41" hidden="1">
      <c r="A381" s="370">
        <v>394561762</v>
      </c>
      <c r="B381" s="370"/>
      <c r="C381" s="370" t="s">
        <v>1262</v>
      </c>
      <c r="D381" s="370" t="s">
        <v>970</v>
      </c>
      <c r="E381" s="370"/>
      <c r="F381" s="370" t="s">
        <v>114</v>
      </c>
      <c r="G381" s="370" t="s">
        <v>41</v>
      </c>
      <c r="H381" s="370" t="s">
        <v>364</v>
      </c>
      <c r="I381" s="370"/>
      <c r="J381" s="370"/>
      <c r="K381" s="370"/>
      <c r="L381" s="370" t="s">
        <v>365</v>
      </c>
      <c r="M381" s="370">
        <v>400</v>
      </c>
      <c r="N381" s="370" t="s">
        <v>76</v>
      </c>
      <c r="O381" s="370">
        <v>49405140</v>
      </c>
      <c r="P381" s="370">
        <v>0</v>
      </c>
      <c r="Q381" s="370">
        <f>32*R381</f>
        <v>416</v>
      </c>
      <c r="R381" s="370">
        <v>13</v>
      </c>
      <c r="S381" s="370"/>
      <c r="T381" s="370"/>
      <c r="U381" s="370"/>
      <c r="V381" s="380">
        <v>44659</v>
      </c>
      <c r="W381" s="380">
        <v>44659</v>
      </c>
      <c r="X381" s="380">
        <v>44662</v>
      </c>
      <c r="Y381" s="380">
        <v>44662</v>
      </c>
      <c r="Z381" s="370" t="s">
        <v>35</v>
      </c>
      <c r="AA381" s="370"/>
      <c r="AB381" s="370"/>
      <c r="AC381" s="370"/>
      <c r="AD381" s="370" t="s">
        <v>29</v>
      </c>
      <c r="AE381" s="370"/>
      <c r="AF381" s="370"/>
      <c r="AG381" s="370"/>
      <c r="AH381" s="370"/>
      <c r="AI381" s="370"/>
      <c r="AJ381" s="370"/>
      <c r="AK381" s="370"/>
      <c r="AL381" s="370">
        <f t="shared" si="20"/>
        <v>0.16639999999999999</v>
      </c>
      <c r="AM381" s="370">
        <f t="shared" si="21"/>
        <v>2022</v>
      </c>
      <c r="AN381" s="370">
        <f t="shared" si="22"/>
        <v>4</v>
      </c>
      <c r="AO381" s="370">
        <f t="shared" si="23"/>
        <v>15</v>
      </c>
    </row>
    <row r="382" spans="1:41" hidden="1">
      <c r="A382" s="370">
        <v>394433325</v>
      </c>
      <c r="B382" s="370"/>
      <c r="C382" s="370" t="s">
        <v>1262</v>
      </c>
      <c r="D382" s="370" t="s">
        <v>970</v>
      </c>
      <c r="E382" s="370"/>
      <c r="F382" s="370" t="s">
        <v>337</v>
      </c>
      <c r="G382" s="370" t="s">
        <v>37</v>
      </c>
      <c r="H382" s="370" t="s">
        <v>338</v>
      </c>
      <c r="I382" s="370"/>
      <c r="J382" s="370"/>
      <c r="K382" s="370"/>
      <c r="L382" s="370" t="s">
        <v>339</v>
      </c>
      <c r="M382" s="370">
        <v>400</v>
      </c>
      <c r="N382" s="370" t="s">
        <v>76</v>
      </c>
      <c r="O382" s="370">
        <v>49405140</v>
      </c>
      <c r="P382" s="370">
        <v>0</v>
      </c>
      <c r="Q382" s="370">
        <v>832</v>
      </c>
      <c r="R382" s="370">
        <v>26</v>
      </c>
      <c r="S382" s="370"/>
      <c r="T382" s="370"/>
      <c r="U382" s="370"/>
      <c r="V382" s="380">
        <v>44659</v>
      </c>
      <c r="W382" s="380">
        <v>44659</v>
      </c>
      <c r="X382" s="380">
        <v>44663</v>
      </c>
      <c r="Y382" s="380">
        <v>44663</v>
      </c>
      <c r="Z382" s="439" t="s">
        <v>35</v>
      </c>
      <c r="AA382" s="370"/>
      <c r="AB382" s="370"/>
      <c r="AC382" s="370"/>
      <c r="AD382" s="370" t="s">
        <v>29</v>
      </c>
      <c r="AE382" s="370"/>
      <c r="AF382" s="370"/>
      <c r="AG382" s="370"/>
      <c r="AH382" s="370"/>
      <c r="AI382" s="370"/>
      <c r="AJ382" s="370"/>
      <c r="AK382" s="370"/>
      <c r="AL382" s="370">
        <f t="shared" si="20"/>
        <v>0.33279999999999998</v>
      </c>
      <c r="AM382" s="370">
        <f t="shared" si="21"/>
        <v>2022</v>
      </c>
      <c r="AN382" s="370">
        <f t="shared" si="22"/>
        <v>4</v>
      </c>
      <c r="AO382" s="370">
        <f t="shared" si="23"/>
        <v>15</v>
      </c>
    </row>
    <row r="383" spans="1:41" hidden="1">
      <c r="A383" s="370">
        <v>392306680</v>
      </c>
      <c r="B383" s="370"/>
      <c r="C383" s="370" t="s">
        <v>1262</v>
      </c>
      <c r="D383" s="370" t="s">
        <v>970</v>
      </c>
      <c r="E383" s="370"/>
      <c r="F383" s="370" t="s">
        <v>53</v>
      </c>
      <c r="G383" s="370" t="s">
        <v>41</v>
      </c>
      <c r="H383" s="370" t="s">
        <v>54</v>
      </c>
      <c r="I383" s="370"/>
      <c r="J383" s="370"/>
      <c r="K383" s="370"/>
      <c r="L383" s="370" t="s">
        <v>55</v>
      </c>
      <c r="M383" s="370">
        <v>480</v>
      </c>
      <c r="N383" s="370" t="s">
        <v>52</v>
      </c>
      <c r="O383" s="370">
        <v>49303156</v>
      </c>
      <c r="P383" s="370">
        <v>0</v>
      </c>
      <c r="Q383" s="370">
        <v>348</v>
      </c>
      <c r="R383" s="370">
        <v>12</v>
      </c>
      <c r="S383" s="370"/>
      <c r="T383" s="370"/>
      <c r="U383" s="370"/>
      <c r="V383" s="380">
        <v>44659</v>
      </c>
      <c r="W383" s="380">
        <v>44659</v>
      </c>
      <c r="X383" s="380">
        <v>44663</v>
      </c>
      <c r="Y383" s="380">
        <v>44663</v>
      </c>
      <c r="Z383" s="370" t="s">
        <v>35</v>
      </c>
      <c r="AA383" s="370"/>
      <c r="AB383" s="370"/>
      <c r="AC383" s="370"/>
      <c r="AD383" s="370" t="s">
        <v>29</v>
      </c>
      <c r="AE383" s="370"/>
      <c r="AF383" s="370"/>
      <c r="AG383" s="370"/>
      <c r="AH383" s="370"/>
      <c r="AI383" s="370"/>
      <c r="AJ383" s="370"/>
      <c r="AK383" s="370"/>
      <c r="AL383" s="370">
        <f t="shared" si="20"/>
        <v>0.16703999999999999</v>
      </c>
      <c r="AM383" s="370">
        <f t="shared" si="21"/>
        <v>2022</v>
      </c>
      <c r="AN383" s="370">
        <f t="shared" si="22"/>
        <v>4</v>
      </c>
      <c r="AO383" s="370">
        <f t="shared" si="23"/>
        <v>15</v>
      </c>
    </row>
    <row r="384" spans="1:41" hidden="1">
      <c r="A384" s="370">
        <v>394566574</v>
      </c>
      <c r="B384" s="370"/>
      <c r="C384" s="370" t="s">
        <v>1262</v>
      </c>
      <c r="D384" s="370" t="s">
        <v>970</v>
      </c>
      <c r="E384" s="370"/>
      <c r="F384" s="370" t="s">
        <v>114</v>
      </c>
      <c r="G384" s="370" t="s">
        <v>41</v>
      </c>
      <c r="H384" s="370" t="s">
        <v>139</v>
      </c>
      <c r="I384" s="370"/>
      <c r="J384" s="370"/>
      <c r="K384" s="370"/>
      <c r="L384" s="370" t="s">
        <v>349</v>
      </c>
      <c r="M384" s="370">
        <v>400</v>
      </c>
      <c r="N384" s="439" t="s">
        <v>76</v>
      </c>
      <c r="O384" s="370">
        <v>49405140</v>
      </c>
      <c r="P384" s="370">
        <v>0</v>
      </c>
      <c r="Q384" s="370">
        <v>704</v>
      </c>
      <c r="R384" s="370">
        <v>22</v>
      </c>
      <c r="S384" s="370"/>
      <c r="T384" s="370"/>
      <c r="U384" s="370"/>
      <c r="V384" s="380">
        <v>44659</v>
      </c>
      <c r="W384" s="380">
        <v>44659</v>
      </c>
      <c r="X384" s="380">
        <v>44664</v>
      </c>
      <c r="Y384" s="380">
        <v>44664</v>
      </c>
      <c r="Z384" s="370" t="s">
        <v>35</v>
      </c>
      <c r="AA384" s="370"/>
      <c r="AB384" s="370"/>
      <c r="AC384" s="370"/>
      <c r="AD384" s="370" t="s">
        <v>29</v>
      </c>
      <c r="AE384" s="370"/>
      <c r="AF384" s="370"/>
      <c r="AG384" s="370"/>
      <c r="AH384" s="370"/>
      <c r="AI384" s="370"/>
      <c r="AJ384" s="370"/>
      <c r="AK384" s="370"/>
      <c r="AL384" s="370">
        <f t="shared" si="20"/>
        <v>0.28160000000000002</v>
      </c>
      <c r="AM384" s="370">
        <f t="shared" si="21"/>
        <v>2022</v>
      </c>
      <c r="AN384" s="370">
        <f t="shared" si="22"/>
        <v>4</v>
      </c>
      <c r="AO384" s="370">
        <f t="shared" si="23"/>
        <v>15</v>
      </c>
    </row>
    <row r="385" spans="1:41" hidden="1">
      <c r="A385" s="370">
        <v>394564319</v>
      </c>
      <c r="B385" s="370"/>
      <c r="C385" s="370" t="s">
        <v>1262</v>
      </c>
      <c r="D385" s="370" t="s">
        <v>970</v>
      </c>
      <c r="E385" s="370"/>
      <c r="F385" s="370" t="s">
        <v>114</v>
      </c>
      <c r="G385" s="370" t="s">
        <v>41</v>
      </c>
      <c r="H385" s="370" t="s">
        <v>359</v>
      </c>
      <c r="I385" s="370"/>
      <c r="J385" s="370"/>
      <c r="K385" s="370"/>
      <c r="L385" s="370" t="s">
        <v>360</v>
      </c>
      <c r="M385" s="370">
        <v>400</v>
      </c>
      <c r="N385" s="370" t="s">
        <v>76</v>
      </c>
      <c r="O385" s="370">
        <v>49405140</v>
      </c>
      <c r="P385" s="370">
        <v>0</v>
      </c>
      <c r="Q385" s="370">
        <f>32*R385</f>
        <v>416</v>
      </c>
      <c r="R385" s="370">
        <v>13</v>
      </c>
      <c r="S385" s="370"/>
      <c r="T385" s="370"/>
      <c r="U385" s="370"/>
      <c r="V385" s="380">
        <v>44659</v>
      </c>
      <c r="W385" s="380">
        <v>44659</v>
      </c>
      <c r="X385" s="380">
        <v>44663</v>
      </c>
      <c r="Y385" s="380">
        <v>44663</v>
      </c>
      <c r="Z385" s="370" t="s">
        <v>35</v>
      </c>
      <c r="AA385" s="370"/>
      <c r="AB385" s="370"/>
      <c r="AC385" s="370"/>
      <c r="AD385" s="370" t="s">
        <v>29</v>
      </c>
      <c r="AE385" s="370"/>
      <c r="AF385" s="370"/>
      <c r="AG385" s="370"/>
      <c r="AH385" s="370"/>
      <c r="AI385" s="370"/>
      <c r="AJ385" s="370"/>
      <c r="AK385" s="370"/>
      <c r="AL385" s="370">
        <f t="shared" si="20"/>
        <v>0.16639999999999999</v>
      </c>
      <c r="AM385" s="370">
        <f t="shared" si="21"/>
        <v>2022</v>
      </c>
      <c r="AN385" s="370">
        <f t="shared" si="22"/>
        <v>4</v>
      </c>
      <c r="AO385" s="370">
        <f t="shared" si="23"/>
        <v>15</v>
      </c>
    </row>
    <row r="386" spans="1:41" hidden="1">
      <c r="A386" s="370">
        <v>394672896</v>
      </c>
      <c r="B386" s="370"/>
      <c r="C386" s="370" t="s">
        <v>1262</v>
      </c>
      <c r="D386" s="370" t="s">
        <v>970</v>
      </c>
      <c r="E386" s="370"/>
      <c r="F386" s="370" t="s">
        <v>267</v>
      </c>
      <c r="G386" s="370" t="s">
        <v>41</v>
      </c>
      <c r="H386" s="370" t="s">
        <v>268</v>
      </c>
      <c r="I386" s="370"/>
      <c r="J386" s="370"/>
      <c r="K386" s="370"/>
      <c r="L386" s="370" t="s">
        <v>275</v>
      </c>
      <c r="M386" s="370">
        <v>480</v>
      </c>
      <c r="N386" s="370" t="s">
        <v>164</v>
      </c>
      <c r="O386" s="370">
        <v>49204132</v>
      </c>
      <c r="P386" s="370">
        <v>0</v>
      </c>
      <c r="Q386" s="370">
        <v>312</v>
      </c>
      <c r="R386" s="370">
        <v>12</v>
      </c>
      <c r="S386" s="370"/>
      <c r="T386" s="370"/>
      <c r="U386" s="370"/>
      <c r="V386" s="380">
        <v>44659</v>
      </c>
      <c r="W386" s="380">
        <v>44659</v>
      </c>
      <c r="X386" s="380">
        <v>44664</v>
      </c>
      <c r="Y386" s="380">
        <v>44664</v>
      </c>
      <c r="Z386" s="370" t="s">
        <v>35</v>
      </c>
      <c r="AA386" s="370"/>
      <c r="AB386" s="370"/>
      <c r="AC386" s="370"/>
      <c r="AD386" s="370" t="s">
        <v>29</v>
      </c>
      <c r="AE386" s="370"/>
      <c r="AF386" s="370"/>
      <c r="AG386" s="370"/>
      <c r="AH386" s="370"/>
      <c r="AI386" s="370"/>
      <c r="AJ386" s="370"/>
      <c r="AK386" s="370"/>
      <c r="AL386" s="370">
        <f t="shared" si="20"/>
        <v>0.14976</v>
      </c>
      <c r="AM386" s="370">
        <f t="shared" si="21"/>
        <v>2022</v>
      </c>
      <c r="AN386" s="370">
        <f t="shared" si="22"/>
        <v>4</v>
      </c>
      <c r="AO386" s="370">
        <f t="shared" si="23"/>
        <v>15</v>
      </c>
    </row>
    <row r="387" spans="1:41" hidden="1">
      <c r="A387" s="370">
        <v>394562460</v>
      </c>
      <c r="B387" s="370"/>
      <c r="C387" s="370" t="s">
        <v>1262</v>
      </c>
      <c r="D387" s="370" t="s">
        <v>970</v>
      </c>
      <c r="E387" s="370"/>
      <c r="F387" s="370" t="s">
        <v>114</v>
      </c>
      <c r="G387" s="370" t="s">
        <v>41</v>
      </c>
      <c r="H387" s="370" t="s">
        <v>137</v>
      </c>
      <c r="I387" s="370"/>
      <c r="J387" s="370"/>
      <c r="K387" s="370"/>
      <c r="L387" s="370" t="s">
        <v>354</v>
      </c>
      <c r="M387" s="370">
        <v>400</v>
      </c>
      <c r="N387" s="439" t="s">
        <v>76</v>
      </c>
      <c r="O387" s="370">
        <v>49405140</v>
      </c>
      <c r="P387" s="370">
        <v>0</v>
      </c>
      <c r="Q387" s="370">
        <f>32*R387</f>
        <v>416</v>
      </c>
      <c r="R387" s="370">
        <v>13</v>
      </c>
      <c r="S387" s="370"/>
      <c r="T387" s="370"/>
      <c r="U387" s="370"/>
      <c r="V387" s="380">
        <v>44659</v>
      </c>
      <c r="W387" s="380">
        <v>44659</v>
      </c>
      <c r="X387" s="380">
        <v>44664</v>
      </c>
      <c r="Y387" s="380">
        <v>44664</v>
      </c>
      <c r="Z387" s="370" t="s">
        <v>35</v>
      </c>
      <c r="AA387" s="370"/>
      <c r="AB387" s="370"/>
      <c r="AC387" s="370"/>
      <c r="AD387" s="370" t="s">
        <v>29</v>
      </c>
      <c r="AE387" s="370"/>
      <c r="AF387" s="370"/>
      <c r="AG387" s="370"/>
      <c r="AH387" s="370"/>
      <c r="AI387" s="370"/>
      <c r="AJ387" s="370"/>
      <c r="AK387" s="370"/>
      <c r="AL387" s="370">
        <f t="shared" ref="AL387:AL450" si="24">(M387*Q387)/1000000</f>
        <v>0.16639999999999999</v>
      </c>
      <c r="AM387" s="370">
        <f t="shared" ref="AM387:AM450" si="25">YEAR(V387)</f>
        <v>2022</v>
      </c>
      <c r="AN387" s="370">
        <f t="shared" ref="AN387:AN450" si="26">MONTH(V387)</f>
        <v>4</v>
      </c>
      <c r="AO387" s="370">
        <f t="shared" ref="AO387:AO450" si="27">WEEKNUM(V387)</f>
        <v>15</v>
      </c>
    </row>
    <row r="388" spans="1:41" hidden="1">
      <c r="A388" s="370">
        <v>392306622</v>
      </c>
      <c r="B388" s="370"/>
      <c r="C388" s="370" t="s">
        <v>1262</v>
      </c>
      <c r="D388" s="370" t="s">
        <v>970</v>
      </c>
      <c r="E388" s="370"/>
      <c r="F388" s="370" t="s">
        <v>53</v>
      </c>
      <c r="G388" s="370" t="s">
        <v>41</v>
      </c>
      <c r="H388" s="370" t="s">
        <v>54</v>
      </c>
      <c r="I388" s="370"/>
      <c r="J388" s="370"/>
      <c r="K388" s="370"/>
      <c r="L388" s="370" t="s">
        <v>55</v>
      </c>
      <c r="M388" s="370">
        <v>480</v>
      </c>
      <c r="N388" s="370" t="s">
        <v>52</v>
      </c>
      <c r="O388" s="370">
        <v>49303156</v>
      </c>
      <c r="P388" s="370">
        <v>0</v>
      </c>
      <c r="Q388" s="370">
        <v>580</v>
      </c>
      <c r="R388" s="370">
        <v>20</v>
      </c>
      <c r="S388" s="370"/>
      <c r="T388" s="370"/>
      <c r="U388" s="370"/>
      <c r="V388" s="380">
        <v>44659</v>
      </c>
      <c r="W388" s="380">
        <v>44659</v>
      </c>
      <c r="X388" s="380">
        <v>44662</v>
      </c>
      <c r="Y388" s="380">
        <v>44662</v>
      </c>
      <c r="Z388" s="370" t="s">
        <v>35</v>
      </c>
      <c r="AA388" s="370"/>
      <c r="AB388" s="370"/>
      <c r="AC388" s="370"/>
      <c r="AD388" s="370" t="s">
        <v>29</v>
      </c>
      <c r="AE388" s="370"/>
      <c r="AF388" s="370"/>
      <c r="AG388" s="370"/>
      <c r="AH388" s="370"/>
      <c r="AI388" s="370"/>
      <c r="AJ388" s="370"/>
      <c r="AK388" s="370"/>
      <c r="AL388" s="370">
        <f t="shared" si="24"/>
        <v>0.27839999999999998</v>
      </c>
      <c r="AM388" s="370">
        <f t="shared" si="25"/>
        <v>2022</v>
      </c>
      <c r="AN388" s="370">
        <f t="shared" si="26"/>
        <v>4</v>
      </c>
      <c r="AO388" s="370">
        <f t="shared" si="27"/>
        <v>15</v>
      </c>
    </row>
    <row r="389" spans="1:41" hidden="1">
      <c r="A389" s="370">
        <v>394418929</v>
      </c>
      <c r="B389" s="370"/>
      <c r="C389" s="370" t="s">
        <v>1262</v>
      </c>
      <c r="D389" s="370" t="s">
        <v>970</v>
      </c>
      <c r="E389" s="370"/>
      <c r="F389" s="370" t="s">
        <v>340</v>
      </c>
      <c r="G389" s="370" t="s">
        <v>37</v>
      </c>
      <c r="H389" s="370" t="s">
        <v>341</v>
      </c>
      <c r="I389" s="370"/>
      <c r="J389" s="370"/>
      <c r="K389" s="370"/>
      <c r="L389" s="370" t="s">
        <v>342</v>
      </c>
      <c r="M389" s="370">
        <v>400</v>
      </c>
      <c r="N389" s="370" t="s">
        <v>76</v>
      </c>
      <c r="O389" s="370">
        <v>49405140</v>
      </c>
      <c r="P389" s="370">
        <v>0</v>
      </c>
      <c r="Q389" s="370">
        <v>832</v>
      </c>
      <c r="R389" s="370">
        <v>26</v>
      </c>
      <c r="S389" s="370"/>
      <c r="T389" s="370"/>
      <c r="U389" s="370"/>
      <c r="V389" s="380">
        <v>44659</v>
      </c>
      <c r="W389" s="380">
        <v>44659</v>
      </c>
      <c r="X389" s="380">
        <v>44662</v>
      </c>
      <c r="Y389" s="380">
        <v>44662</v>
      </c>
      <c r="Z389" s="439" t="s">
        <v>35</v>
      </c>
      <c r="AA389" s="370"/>
      <c r="AB389" s="370"/>
      <c r="AC389" s="370"/>
      <c r="AD389" s="370" t="s">
        <v>29</v>
      </c>
      <c r="AE389" s="370"/>
      <c r="AF389" s="370"/>
      <c r="AG389" s="370"/>
      <c r="AH389" s="370"/>
      <c r="AI389" s="370"/>
      <c r="AJ389" s="370"/>
      <c r="AK389" s="370"/>
      <c r="AL389" s="370">
        <f t="shared" si="24"/>
        <v>0.33279999999999998</v>
      </c>
      <c r="AM389" s="370">
        <f t="shared" si="25"/>
        <v>2022</v>
      </c>
      <c r="AN389" s="370">
        <f t="shared" si="26"/>
        <v>4</v>
      </c>
      <c r="AO389" s="370">
        <f t="shared" si="27"/>
        <v>15</v>
      </c>
    </row>
    <row r="390" spans="1:41" hidden="1">
      <c r="A390" s="370">
        <v>394564893</v>
      </c>
      <c r="B390" s="370"/>
      <c r="C390" s="370" t="s">
        <v>1262</v>
      </c>
      <c r="D390" s="370" t="s">
        <v>970</v>
      </c>
      <c r="E390" s="370"/>
      <c r="F390" s="370" t="s">
        <v>114</v>
      </c>
      <c r="G390" s="370" t="s">
        <v>41</v>
      </c>
      <c r="H390" s="370" t="s">
        <v>361</v>
      </c>
      <c r="I390" s="370"/>
      <c r="J390" s="370"/>
      <c r="K390" s="370"/>
      <c r="L390" s="370" t="s">
        <v>362</v>
      </c>
      <c r="M390" s="370">
        <v>400</v>
      </c>
      <c r="N390" s="370" t="s">
        <v>76</v>
      </c>
      <c r="O390" s="370">
        <v>49405140</v>
      </c>
      <c r="P390" s="370">
        <v>0</v>
      </c>
      <c r="Q390" s="370">
        <v>416</v>
      </c>
      <c r="R390" s="370">
        <v>13</v>
      </c>
      <c r="S390" s="370"/>
      <c r="T390" s="370"/>
      <c r="U390" s="370"/>
      <c r="V390" s="380">
        <v>44659</v>
      </c>
      <c r="W390" s="380">
        <v>44659</v>
      </c>
      <c r="X390" s="380">
        <v>44662</v>
      </c>
      <c r="Y390" s="380">
        <v>44662</v>
      </c>
      <c r="Z390" s="370" t="s">
        <v>35</v>
      </c>
      <c r="AA390" s="370"/>
      <c r="AB390" s="370"/>
      <c r="AC390" s="370"/>
      <c r="AD390" s="370" t="s">
        <v>29</v>
      </c>
      <c r="AE390" s="370"/>
      <c r="AF390" s="370"/>
      <c r="AG390" s="370"/>
      <c r="AH390" s="370"/>
      <c r="AI390" s="370"/>
      <c r="AJ390" s="370"/>
      <c r="AK390" s="370"/>
      <c r="AL390" s="370">
        <f t="shared" si="24"/>
        <v>0.16639999999999999</v>
      </c>
      <c r="AM390" s="370">
        <f t="shared" si="25"/>
        <v>2022</v>
      </c>
      <c r="AN390" s="370">
        <f t="shared" si="26"/>
        <v>4</v>
      </c>
      <c r="AO390" s="370">
        <f t="shared" si="27"/>
        <v>15</v>
      </c>
    </row>
    <row r="391" spans="1:41" hidden="1">
      <c r="A391" s="370">
        <v>394560778</v>
      </c>
      <c r="B391" s="370"/>
      <c r="C391" s="370" t="s">
        <v>1262</v>
      </c>
      <c r="D391" s="370" t="s">
        <v>970</v>
      </c>
      <c r="E391" s="370"/>
      <c r="F391" s="370" t="s">
        <v>114</v>
      </c>
      <c r="G391" s="370" t="s">
        <v>41</v>
      </c>
      <c r="H391" s="370" t="s">
        <v>358</v>
      </c>
      <c r="I391" s="370"/>
      <c r="J391" s="370"/>
      <c r="K391" s="370"/>
      <c r="L391" s="370" t="s">
        <v>335</v>
      </c>
      <c r="M391" s="370">
        <v>400</v>
      </c>
      <c r="N391" s="370" t="s">
        <v>76</v>
      </c>
      <c r="O391" s="370">
        <v>49405140</v>
      </c>
      <c r="P391" s="370">
        <v>0</v>
      </c>
      <c r="Q391" s="370">
        <v>768</v>
      </c>
      <c r="R391" s="370">
        <v>24</v>
      </c>
      <c r="S391" s="370"/>
      <c r="T391" s="370"/>
      <c r="U391" s="370"/>
      <c r="V391" s="380">
        <v>44659</v>
      </c>
      <c r="W391" s="380">
        <v>44659</v>
      </c>
      <c r="X391" s="380">
        <v>44666</v>
      </c>
      <c r="Y391" s="380">
        <v>44666</v>
      </c>
      <c r="Z391" s="370" t="s">
        <v>35</v>
      </c>
      <c r="AA391" s="370"/>
      <c r="AB391" s="370"/>
      <c r="AC391" s="370"/>
      <c r="AD391" s="370" t="s">
        <v>29</v>
      </c>
      <c r="AE391" s="370"/>
      <c r="AF391" s="370"/>
      <c r="AG391" s="370"/>
      <c r="AH391" s="370"/>
      <c r="AI391" s="370"/>
      <c r="AJ391" s="370"/>
      <c r="AK391" s="370"/>
      <c r="AL391" s="370">
        <f t="shared" si="24"/>
        <v>0.30719999999999997</v>
      </c>
      <c r="AM391" s="370">
        <f t="shared" si="25"/>
        <v>2022</v>
      </c>
      <c r="AN391" s="370">
        <f t="shared" si="26"/>
        <v>4</v>
      </c>
      <c r="AO391" s="370">
        <f t="shared" si="27"/>
        <v>15</v>
      </c>
    </row>
    <row r="392" spans="1:41" hidden="1">
      <c r="A392" s="370">
        <v>394429892</v>
      </c>
      <c r="B392" s="370"/>
      <c r="C392" s="370" t="s">
        <v>1262</v>
      </c>
      <c r="D392" s="370" t="s">
        <v>970</v>
      </c>
      <c r="E392" s="370"/>
      <c r="F392" s="370" t="s">
        <v>345</v>
      </c>
      <c r="G392" s="370" t="s">
        <v>37</v>
      </c>
      <c r="H392" s="370" t="s">
        <v>346</v>
      </c>
      <c r="I392" s="370"/>
      <c r="J392" s="370"/>
      <c r="K392" s="370"/>
      <c r="L392" s="370" t="s">
        <v>347</v>
      </c>
      <c r="M392" s="370">
        <v>400</v>
      </c>
      <c r="N392" s="370" t="s">
        <v>76</v>
      </c>
      <c r="O392" s="370">
        <v>49405140</v>
      </c>
      <c r="P392" s="370">
        <v>0</v>
      </c>
      <c r="Q392" s="370">
        <v>832</v>
      </c>
      <c r="R392" s="370">
        <v>26</v>
      </c>
      <c r="S392" s="370"/>
      <c r="T392" s="370"/>
      <c r="U392" s="370"/>
      <c r="V392" s="380">
        <v>44659</v>
      </c>
      <c r="W392" s="380">
        <v>44659</v>
      </c>
      <c r="X392" s="380">
        <v>44662</v>
      </c>
      <c r="Y392" s="380">
        <v>44662</v>
      </c>
      <c r="Z392" s="439" t="s">
        <v>35</v>
      </c>
      <c r="AA392" s="370"/>
      <c r="AB392" s="370"/>
      <c r="AC392" s="370"/>
      <c r="AD392" s="370" t="s">
        <v>29</v>
      </c>
      <c r="AE392" s="370"/>
      <c r="AF392" s="370"/>
      <c r="AG392" s="370"/>
      <c r="AH392" s="370"/>
      <c r="AI392" s="370"/>
      <c r="AJ392" s="370"/>
      <c r="AK392" s="370"/>
      <c r="AL392" s="370">
        <f t="shared" si="24"/>
        <v>0.33279999999999998</v>
      </c>
      <c r="AM392" s="370">
        <f t="shared" si="25"/>
        <v>2022</v>
      </c>
      <c r="AN392" s="370">
        <f t="shared" si="26"/>
        <v>4</v>
      </c>
      <c r="AO392" s="370">
        <f t="shared" si="27"/>
        <v>15</v>
      </c>
    </row>
    <row r="393" spans="1:41" hidden="1">
      <c r="A393" s="370">
        <v>394559458</v>
      </c>
      <c r="B393" s="370"/>
      <c r="C393" s="370" t="s">
        <v>1262</v>
      </c>
      <c r="D393" s="370" t="s">
        <v>970</v>
      </c>
      <c r="E393" s="370"/>
      <c r="F393" s="370" t="s">
        <v>114</v>
      </c>
      <c r="G393" s="370" t="s">
        <v>41</v>
      </c>
      <c r="H393" s="370" t="s">
        <v>169</v>
      </c>
      <c r="I393" s="370"/>
      <c r="J393" s="370"/>
      <c r="K393" s="370"/>
      <c r="L393" s="370" t="s">
        <v>348</v>
      </c>
      <c r="M393" s="370">
        <v>400</v>
      </c>
      <c r="N393" s="370" t="s">
        <v>76</v>
      </c>
      <c r="O393" s="370">
        <v>49405140</v>
      </c>
      <c r="P393" s="370">
        <v>0</v>
      </c>
      <c r="Q393" s="370">
        <f>32*R393</f>
        <v>704</v>
      </c>
      <c r="R393" s="370">
        <v>22</v>
      </c>
      <c r="S393" s="370"/>
      <c r="T393" s="370"/>
      <c r="U393" s="370"/>
      <c r="V393" s="380">
        <v>44659</v>
      </c>
      <c r="W393" s="380">
        <v>44659</v>
      </c>
      <c r="X393" s="380">
        <v>44662</v>
      </c>
      <c r="Y393" s="380">
        <v>44662</v>
      </c>
      <c r="Z393" s="370" t="s">
        <v>35</v>
      </c>
      <c r="AA393" s="370"/>
      <c r="AB393" s="370"/>
      <c r="AC393" s="370"/>
      <c r="AD393" s="370" t="s">
        <v>29</v>
      </c>
      <c r="AE393" s="370"/>
      <c r="AF393" s="370"/>
      <c r="AG393" s="370"/>
      <c r="AH393" s="370"/>
      <c r="AI393" s="370"/>
      <c r="AJ393" s="370"/>
      <c r="AK393" s="370"/>
      <c r="AL393" s="370">
        <f t="shared" si="24"/>
        <v>0.28160000000000002</v>
      </c>
      <c r="AM393" s="370">
        <f t="shared" si="25"/>
        <v>2022</v>
      </c>
      <c r="AN393" s="370">
        <f t="shared" si="26"/>
        <v>4</v>
      </c>
      <c r="AO393" s="370">
        <f t="shared" si="27"/>
        <v>15</v>
      </c>
    </row>
    <row r="394" spans="1:41" hidden="1">
      <c r="A394" s="370">
        <v>392306577</v>
      </c>
      <c r="B394" s="370"/>
      <c r="C394" s="370" t="s">
        <v>1262</v>
      </c>
      <c r="D394" s="370" t="s">
        <v>970</v>
      </c>
      <c r="E394" s="370"/>
      <c r="F394" s="370" t="s">
        <v>53</v>
      </c>
      <c r="G394" s="370" t="s">
        <v>41</v>
      </c>
      <c r="H394" s="370" t="s">
        <v>54</v>
      </c>
      <c r="I394" s="370"/>
      <c r="J394" s="370"/>
      <c r="K394" s="370"/>
      <c r="L394" s="370" t="s">
        <v>55</v>
      </c>
      <c r="M394" s="370">
        <v>480</v>
      </c>
      <c r="N394" s="370" t="s">
        <v>52</v>
      </c>
      <c r="O394" s="370">
        <v>49303156</v>
      </c>
      <c r="P394" s="370">
        <v>0</v>
      </c>
      <c r="Q394" s="370">
        <v>580</v>
      </c>
      <c r="R394" s="370">
        <v>20</v>
      </c>
      <c r="S394" s="370"/>
      <c r="T394" s="370"/>
      <c r="U394" s="370"/>
      <c r="V394" s="380">
        <v>44659</v>
      </c>
      <c r="W394" s="380">
        <v>44659</v>
      </c>
      <c r="X394" s="380">
        <v>44661</v>
      </c>
      <c r="Y394" s="380">
        <v>44661</v>
      </c>
      <c r="Z394" s="370" t="s">
        <v>35</v>
      </c>
      <c r="AA394" s="370"/>
      <c r="AB394" s="370"/>
      <c r="AC394" s="370"/>
      <c r="AD394" s="370" t="s">
        <v>29</v>
      </c>
      <c r="AE394" s="370"/>
      <c r="AF394" s="370"/>
      <c r="AG394" s="370"/>
      <c r="AH394" s="370"/>
      <c r="AI394" s="370"/>
      <c r="AJ394" s="370"/>
      <c r="AK394" s="370"/>
      <c r="AL394" s="370">
        <f t="shared" si="24"/>
        <v>0.27839999999999998</v>
      </c>
      <c r="AM394" s="370">
        <f t="shared" si="25"/>
        <v>2022</v>
      </c>
      <c r="AN394" s="370">
        <f t="shared" si="26"/>
        <v>4</v>
      </c>
      <c r="AO394" s="370">
        <f t="shared" si="27"/>
        <v>15</v>
      </c>
    </row>
    <row r="395" spans="1:41" hidden="1">
      <c r="A395" s="370">
        <v>392306762</v>
      </c>
      <c r="B395" s="370"/>
      <c r="C395" s="370" t="s">
        <v>1262</v>
      </c>
      <c r="D395" s="370" t="s">
        <v>970</v>
      </c>
      <c r="E395" s="370"/>
      <c r="F395" s="370" t="s">
        <v>53</v>
      </c>
      <c r="G395" s="370" t="s">
        <v>41</v>
      </c>
      <c r="H395" s="370" t="s">
        <v>54</v>
      </c>
      <c r="I395" s="370"/>
      <c r="J395" s="370"/>
      <c r="K395" s="370"/>
      <c r="L395" s="370" t="s">
        <v>55</v>
      </c>
      <c r="M395" s="370">
        <v>480</v>
      </c>
      <c r="N395" s="370" t="s">
        <v>52</v>
      </c>
      <c r="O395" s="370">
        <v>49303156</v>
      </c>
      <c r="P395" s="370">
        <v>0</v>
      </c>
      <c r="Q395" s="370">
        <v>580</v>
      </c>
      <c r="R395" s="370">
        <v>20</v>
      </c>
      <c r="S395" s="370"/>
      <c r="T395" s="370"/>
      <c r="U395" s="370"/>
      <c r="V395" s="380">
        <v>44659</v>
      </c>
      <c r="W395" s="380">
        <v>44659</v>
      </c>
      <c r="X395" s="380">
        <v>44662</v>
      </c>
      <c r="Y395" s="380">
        <v>44662</v>
      </c>
      <c r="Z395" s="370" t="s">
        <v>35</v>
      </c>
      <c r="AA395" s="370"/>
      <c r="AB395" s="370"/>
      <c r="AC395" s="370"/>
      <c r="AD395" s="370" t="s">
        <v>29</v>
      </c>
      <c r="AE395" s="370"/>
      <c r="AF395" s="370"/>
      <c r="AG395" s="370"/>
      <c r="AH395" s="370"/>
      <c r="AI395" s="370"/>
      <c r="AJ395" s="370"/>
      <c r="AK395" s="370"/>
      <c r="AL395" s="370">
        <f t="shared" si="24"/>
        <v>0.27839999999999998</v>
      </c>
      <c r="AM395" s="370">
        <f t="shared" si="25"/>
        <v>2022</v>
      </c>
      <c r="AN395" s="370">
        <f t="shared" si="26"/>
        <v>4</v>
      </c>
      <c r="AO395" s="370">
        <f t="shared" si="27"/>
        <v>15</v>
      </c>
    </row>
    <row r="396" spans="1:41" hidden="1">
      <c r="A396" s="370">
        <v>392306631</v>
      </c>
      <c r="B396" s="370"/>
      <c r="C396" s="370" t="s">
        <v>1262</v>
      </c>
      <c r="D396" s="370" t="s">
        <v>970</v>
      </c>
      <c r="E396" s="370"/>
      <c r="F396" s="370" t="s">
        <v>53</v>
      </c>
      <c r="G396" s="370" t="s">
        <v>41</v>
      </c>
      <c r="H396" s="370" t="s">
        <v>54</v>
      </c>
      <c r="I396" s="370"/>
      <c r="J396" s="370"/>
      <c r="K396" s="370"/>
      <c r="L396" s="370" t="s">
        <v>55</v>
      </c>
      <c r="M396" s="370">
        <v>480</v>
      </c>
      <c r="N396" s="370" t="s">
        <v>52</v>
      </c>
      <c r="O396" s="370">
        <v>49303156</v>
      </c>
      <c r="P396" s="370">
        <v>0</v>
      </c>
      <c r="Q396" s="370">
        <v>348</v>
      </c>
      <c r="R396" s="370">
        <v>12</v>
      </c>
      <c r="S396" s="370"/>
      <c r="T396" s="370"/>
      <c r="U396" s="370"/>
      <c r="V396" s="380">
        <v>44659</v>
      </c>
      <c r="W396" s="380">
        <v>44659</v>
      </c>
      <c r="X396" s="380">
        <v>44662</v>
      </c>
      <c r="Y396" s="380">
        <v>44662</v>
      </c>
      <c r="Z396" s="370" t="s">
        <v>35</v>
      </c>
      <c r="AA396" s="370"/>
      <c r="AB396" s="370"/>
      <c r="AC396" s="370"/>
      <c r="AD396" s="370" t="s">
        <v>29</v>
      </c>
      <c r="AE396" s="370"/>
      <c r="AF396" s="370"/>
      <c r="AG396" s="370"/>
      <c r="AH396" s="370"/>
      <c r="AI396" s="370"/>
      <c r="AJ396" s="370"/>
      <c r="AK396" s="370"/>
      <c r="AL396" s="370">
        <f t="shared" si="24"/>
        <v>0.16703999999999999</v>
      </c>
      <c r="AM396" s="370">
        <f t="shared" si="25"/>
        <v>2022</v>
      </c>
      <c r="AN396" s="370">
        <f t="shared" si="26"/>
        <v>4</v>
      </c>
      <c r="AO396" s="370">
        <f t="shared" si="27"/>
        <v>15</v>
      </c>
    </row>
    <row r="397" spans="1:41" hidden="1">
      <c r="A397" s="370">
        <v>392306621</v>
      </c>
      <c r="B397" s="370"/>
      <c r="C397" s="370" t="s">
        <v>1262</v>
      </c>
      <c r="D397" s="370" t="s">
        <v>970</v>
      </c>
      <c r="E397" s="370"/>
      <c r="F397" s="370" t="s">
        <v>53</v>
      </c>
      <c r="G397" s="370" t="s">
        <v>41</v>
      </c>
      <c r="H397" s="370" t="s">
        <v>54</v>
      </c>
      <c r="I397" s="370"/>
      <c r="J397" s="370"/>
      <c r="K397" s="370"/>
      <c r="L397" s="370" t="s">
        <v>55</v>
      </c>
      <c r="M397" s="370">
        <v>480</v>
      </c>
      <c r="N397" s="370" t="s">
        <v>52</v>
      </c>
      <c r="O397" s="370">
        <v>49303156</v>
      </c>
      <c r="P397" s="370">
        <v>0</v>
      </c>
      <c r="Q397" s="370">
        <v>580</v>
      </c>
      <c r="R397" s="370">
        <v>20</v>
      </c>
      <c r="S397" s="370"/>
      <c r="T397" s="370"/>
      <c r="U397" s="370"/>
      <c r="V397" s="380">
        <v>44659</v>
      </c>
      <c r="W397" s="380">
        <v>44659</v>
      </c>
      <c r="X397" s="380">
        <v>44662</v>
      </c>
      <c r="Y397" s="380">
        <v>44662</v>
      </c>
      <c r="Z397" s="370" t="s">
        <v>35</v>
      </c>
      <c r="AA397" s="370"/>
      <c r="AB397" s="370"/>
      <c r="AC397" s="370"/>
      <c r="AD397" s="370" t="s">
        <v>29</v>
      </c>
      <c r="AE397" s="370"/>
      <c r="AF397" s="370"/>
      <c r="AG397" s="370"/>
      <c r="AH397" s="370"/>
      <c r="AI397" s="370"/>
      <c r="AJ397" s="370"/>
      <c r="AK397" s="370"/>
      <c r="AL397" s="370">
        <f t="shared" si="24"/>
        <v>0.27839999999999998</v>
      </c>
      <c r="AM397" s="370">
        <f t="shared" si="25"/>
        <v>2022</v>
      </c>
      <c r="AN397" s="370">
        <f t="shared" si="26"/>
        <v>4</v>
      </c>
      <c r="AO397" s="370">
        <f t="shared" si="27"/>
        <v>15</v>
      </c>
    </row>
    <row r="398" spans="1:41" hidden="1">
      <c r="A398" s="370">
        <v>394418467</v>
      </c>
      <c r="B398" s="370"/>
      <c r="C398" s="370" t="s">
        <v>1262</v>
      </c>
      <c r="D398" s="370" t="s">
        <v>970</v>
      </c>
      <c r="E398" s="370"/>
      <c r="F398" s="370" t="s">
        <v>340</v>
      </c>
      <c r="G398" s="370" t="s">
        <v>37</v>
      </c>
      <c r="H398" s="370" t="s">
        <v>341</v>
      </c>
      <c r="I398" s="370"/>
      <c r="J398" s="370"/>
      <c r="K398" s="370"/>
      <c r="L398" s="370" t="s">
        <v>342</v>
      </c>
      <c r="M398" s="370">
        <v>400</v>
      </c>
      <c r="N398" s="370" t="s">
        <v>76</v>
      </c>
      <c r="O398" s="370">
        <v>49405140</v>
      </c>
      <c r="P398" s="370">
        <v>0</v>
      </c>
      <c r="Q398" s="370">
        <v>832</v>
      </c>
      <c r="R398" s="370">
        <v>26</v>
      </c>
      <c r="S398" s="370"/>
      <c r="T398" s="370"/>
      <c r="U398" s="370"/>
      <c r="V398" s="380">
        <v>44659</v>
      </c>
      <c r="W398" s="380">
        <v>44659</v>
      </c>
      <c r="X398" s="380">
        <v>44662</v>
      </c>
      <c r="Y398" s="380">
        <v>44662</v>
      </c>
      <c r="Z398" s="370" t="s">
        <v>35</v>
      </c>
      <c r="AA398" s="370"/>
      <c r="AB398" s="370"/>
      <c r="AC398" s="370"/>
      <c r="AD398" s="370" t="s">
        <v>29</v>
      </c>
      <c r="AE398" s="370"/>
      <c r="AF398" s="370"/>
      <c r="AG398" s="370"/>
      <c r="AH398" s="370"/>
      <c r="AI398" s="370"/>
      <c r="AJ398" s="370"/>
      <c r="AK398" s="370"/>
      <c r="AL398" s="370">
        <f t="shared" si="24"/>
        <v>0.33279999999999998</v>
      </c>
      <c r="AM398" s="370">
        <f t="shared" si="25"/>
        <v>2022</v>
      </c>
      <c r="AN398" s="370">
        <f t="shared" si="26"/>
        <v>4</v>
      </c>
      <c r="AO398" s="370">
        <f t="shared" si="27"/>
        <v>15</v>
      </c>
    </row>
    <row r="399" spans="1:41" hidden="1">
      <c r="A399" s="370">
        <v>394559307</v>
      </c>
      <c r="B399" s="370"/>
      <c r="C399" s="370" t="s">
        <v>1262</v>
      </c>
      <c r="D399" s="370" t="s">
        <v>970</v>
      </c>
      <c r="E399" s="370"/>
      <c r="F399" s="370" t="s">
        <v>114</v>
      </c>
      <c r="G399" s="370" t="s">
        <v>41</v>
      </c>
      <c r="H399" s="370" t="s">
        <v>169</v>
      </c>
      <c r="I399" s="370"/>
      <c r="J399" s="370"/>
      <c r="K399" s="370"/>
      <c r="L399" s="370" t="s">
        <v>348</v>
      </c>
      <c r="M399" s="370">
        <v>400</v>
      </c>
      <c r="N399" s="370" t="s">
        <v>76</v>
      </c>
      <c r="O399" s="370">
        <v>49405140</v>
      </c>
      <c r="P399" s="370">
        <v>0</v>
      </c>
      <c r="Q399" s="370">
        <f>32*R399</f>
        <v>704</v>
      </c>
      <c r="R399" s="370">
        <v>22</v>
      </c>
      <c r="S399" s="370"/>
      <c r="T399" s="370"/>
      <c r="U399" s="370"/>
      <c r="V399" s="380">
        <v>44659</v>
      </c>
      <c r="W399" s="380">
        <v>44659</v>
      </c>
      <c r="X399" s="380">
        <v>44663</v>
      </c>
      <c r="Y399" s="380">
        <v>44663</v>
      </c>
      <c r="Z399" s="370" t="s">
        <v>35</v>
      </c>
      <c r="AA399" s="370"/>
      <c r="AB399" s="370"/>
      <c r="AC399" s="370"/>
      <c r="AD399" s="370" t="s">
        <v>29</v>
      </c>
      <c r="AE399" s="370"/>
      <c r="AF399" s="370"/>
      <c r="AG399" s="370"/>
      <c r="AH399" s="370"/>
      <c r="AI399" s="370"/>
      <c r="AJ399" s="370"/>
      <c r="AK399" s="370"/>
      <c r="AL399" s="370">
        <f t="shared" si="24"/>
        <v>0.28160000000000002</v>
      </c>
      <c r="AM399" s="370">
        <f t="shared" si="25"/>
        <v>2022</v>
      </c>
      <c r="AN399" s="370">
        <f t="shared" si="26"/>
        <v>4</v>
      </c>
      <c r="AO399" s="370">
        <f t="shared" si="27"/>
        <v>15</v>
      </c>
    </row>
    <row r="400" spans="1:41" hidden="1">
      <c r="A400" s="370">
        <v>392306656</v>
      </c>
      <c r="B400" s="370"/>
      <c r="C400" s="370" t="s">
        <v>1262</v>
      </c>
      <c r="D400" s="370" t="s">
        <v>970</v>
      </c>
      <c r="E400" s="370"/>
      <c r="F400" s="370" t="s">
        <v>53</v>
      </c>
      <c r="G400" s="370" t="s">
        <v>41</v>
      </c>
      <c r="H400" s="370" t="s">
        <v>54</v>
      </c>
      <c r="I400" s="370"/>
      <c r="J400" s="370"/>
      <c r="K400" s="370"/>
      <c r="L400" s="370" t="s">
        <v>55</v>
      </c>
      <c r="M400" s="370">
        <v>480</v>
      </c>
      <c r="N400" s="370" t="s">
        <v>52</v>
      </c>
      <c r="O400" s="370">
        <v>49303156</v>
      </c>
      <c r="P400" s="370">
        <v>0</v>
      </c>
      <c r="Q400" s="370">
        <v>580</v>
      </c>
      <c r="R400" s="370">
        <v>20</v>
      </c>
      <c r="S400" s="370"/>
      <c r="T400" s="370"/>
      <c r="U400" s="370"/>
      <c r="V400" s="380">
        <v>44659</v>
      </c>
      <c r="W400" s="380">
        <v>44659</v>
      </c>
      <c r="X400" s="380">
        <v>44662</v>
      </c>
      <c r="Y400" s="380">
        <v>44662</v>
      </c>
      <c r="Z400" s="370" t="s">
        <v>35</v>
      </c>
      <c r="AA400" s="370"/>
      <c r="AB400" s="370"/>
      <c r="AC400" s="370"/>
      <c r="AD400" s="370" t="s">
        <v>29</v>
      </c>
      <c r="AE400" s="370"/>
      <c r="AF400" s="370"/>
      <c r="AG400" s="370"/>
      <c r="AH400" s="370"/>
      <c r="AI400" s="370"/>
      <c r="AJ400" s="370"/>
      <c r="AK400" s="370"/>
      <c r="AL400" s="370">
        <f t="shared" si="24"/>
        <v>0.27839999999999998</v>
      </c>
      <c r="AM400" s="370">
        <f t="shared" si="25"/>
        <v>2022</v>
      </c>
      <c r="AN400" s="370">
        <f t="shared" si="26"/>
        <v>4</v>
      </c>
      <c r="AO400" s="370">
        <f t="shared" si="27"/>
        <v>15</v>
      </c>
    </row>
    <row r="401" spans="1:41" hidden="1">
      <c r="A401" s="370">
        <v>394474521</v>
      </c>
      <c r="B401" s="370"/>
      <c r="C401" s="370" t="s">
        <v>1262</v>
      </c>
      <c r="D401" s="370" t="s">
        <v>970</v>
      </c>
      <c r="E401" s="370"/>
      <c r="F401" s="370" t="s">
        <v>114</v>
      </c>
      <c r="G401" s="370" t="s">
        <v>41</v>
      </c>
      <c r="H401" s="370" t="s">
        <v>355</v>
      </c>
      <c r="I401" s="370"/>
      <c r="J401" s="370"/>
      <c r="K401" s="370"/>
      <c r="L401" s="370" t="s">
        <v>334</v>
      </c>
      <c r="M401" s="370">
        <v>400</v>
      </c>
      <c r="N401" s="370" t="s">
        <v>76</v>
      </c>
      <c r="O401" s="370">
        <v>49405140</v>
      </c>
      <c r="P401" s="370">
        <v>0</v>
      </c>
      <c r="Q401" s="370">
        <v>768</v>
      </c>
      <c r="R401" s="370">
        <v>24</v>
      </c>
      <c r="S401" s="370"/>
      <c r="T401" s="370"/>
      <c r="U401" s="370"/>
      <c r="V401" s="380">
        <v>44659</v>
      </c>
      <c r="W401" s="380">
        <v>44659</v>
      </c>
      <c r="X401" s="380">
        <v>44663</v>
      </c>
      <c r="Y401" s="380">
        <v>44663</v>
      </c>
      <c r="Z401" s="370" t="s">
        <v>35</v>
      </c>
      <c r="AA401" s="370"/>
      <c r="AB401" s="370"/>
      <c r="AC401" s="370"/>
      <c r="AD401" s="370" t="s">
        <v>29</v>
      </c>
      <c r="AE401" s="370"/>
      <c r="AF401" s="370"/>
      <c r="AG401" s="370"/>
      <c r="AH401" s="370"/>
      <c r="AI401" s="370"/>
      <c r="AJ401" s="370"/>
      <c r="AK401" s="370"/>
      <c r="AL401" s="370">
        <f t="shared" si="24"/>
        <v>0.30719999999999997</v>
      </c>
      <c r="AM401" s="370">
        <f t="shared" si="25"/>
        <v>2022</v>
      </c>
      <c r="AN401" s="370">
        <f t="shared" si="26"/>
        <v>4</v>
      </c>
      <c r="AO401" s="370">
        <f t="shared" si="27"/>
        <v>15</v>
      </c>
    </row>
    <row r="402" spans="1:41" hidden="1">
      <c r="A402" s="370">
        <v>394474824</v>
      </c>
      <c r="B402" s="370"/>
      <c r="C402" s="370" t="s">
        <v>1262</v>
      </c>
      <c r="D402" s="370" t="s">
        <v>970</v>
      </c>
      <c r="E402" s="370"/>
      <c r="F402" s="370" t="s">
        <v>114</v>
      </c>
      <c r="G402" s="370" t="s">
        <v>41</v>
      </c>
      <c r="H402" s="370" t="s">
        <v>355</v>
      </c>
      <c r="I402" s="370"/>
      <c r="J402" s="370"/>
      <c r="K402" s="370"/>
      <c r="L402" s="370" t="s">
        <v>334</v>
      </c>
      <c r="M402" s="370">
        <v>400</v>
      </c>
      <c r="N402" s="370" t="s">
        <v>76</v>
      </c>
      <c r="O402" s="370">
        <v>49405140</v>
      </c>
      <c r="P402" s="370">
        <v>0</v>
      </c>
      <c r="Q402" s="370">
        <v>512</v>
      </c>
      <c r="R402" s="370">
        <v>16</v>
      </c>
      <c r="S402" s="370"/>
      <c r="T402" s="370"/>
      <c r="U402" s="370"/>
      <c r="V402" s="380">
        <v>44659</v>
      </c>
      <c r="W402" s="380">
        <v>44659</v>
      </c>
      <c r="X402" s="380">
        <v>44663</v>
      </c>
      <c r="Y402" s="380">
        <v>44663</v>
      </c>
      <c r="Z402" s="370" t="s">
        <v>35</v>
      </c>
      <c r="AA402" s="370"/>
      <c r="AB402" s="370"/>
      <c r="AC402" s="370"/>
      <c r="AD402" s="370" t="s">
        <v>29</v>
      </c>
      <c r="AE402" s="370"/>
      <c r="AF402" s="370"/>
      <c r="AG402" s="370"/>
      <c r="AH402" s="370"/>
      <c r="AI402" s="370"/>
      <c r="AJ402" s="370"/>
      <c r="AK402" s="370"/>
      <c r="AL402" s="370">
        <f t="shared" si="24"/>
        <v>0.20480000000000001</v>
      </c>
      <c r="AM402" s="370">
        <f t="shared" si="25"/>
        <v>2022</v>
      </c>
      <c r="AN402" s="370">
        <f t="shared" si="26"/>
        <v>4</v>
      </c>
      <c r="AO402" s="370">
        <f t="shared" si="27"/>
        <v>15</v>
      </c>
    </row>
    <row r="403" spans="1:41" hidden="1">
      <c r="A403" s="370">
        <v>394562793</v>
      </c>
      <c r="B403" s="370"/>
      <c r="C403" s="370" t="s">
        <v>1262</v>
      </c>
      <c r="D403" s="370" t="s">
        <v>970</v>
      </c>
      <c r="E403" s="370"/>
      <c r="F403" s="370" t="s">
        <v>114</v>
      </c>
      <c r="G403" s="370" t="s">
        <v>41</v>
      </c>
      <c r="H403" s="370" t="s">
        <v>343</v>
      </c>
      <c r="I403" s="370"/>
      <c r="J403" s="370"/>
      <c r="K403" s="370"/>
      <c r="L403" s="370" t="s">
        <v>344</v>
      </c>
      <c r="M403" s="370">
        <v>400</v>
      </c>
      <c r="N403" s="370" t="s">
        <v>76</v>
      </c>
      <c r="O403" s="370">
        <v>49405140</v>
      </c>
      <c r="P403" s="370">
        <v>0</v>
      </c>
      <c r="Q403" s="370">
        <v>416</v>
      </c>
      <c r="R403" s="370">
        <v>13</v>
      </c>
      <c r="S403" s="370"/>
      <c r="T403" s="370"/>
      <c r="U403" s="370"/>
      <c r="V403" s="380">
        <v>44659</v>
      </c>
      <c r="W403" s="380">
        <v>44659</v>
      </c>
      <c r="X403" s="380">
        <v>44663</v>
      </c>
      <c r="Y403" s="380">
        <v>44663</v>
      </c>
      <c r="Z403" s="370" t="s">
        <v>35</v>
      </c>
      <c r="AA403" s="370"/>
      <c r="AB403" s="370"/>
      <c r="AC403" s="370"/>
      <c r="AD403" s="370" t="s">
        <v>29</v>
      </c>
      <c r="AE403" s="370"/>
      <c r="AF403" s="370"/>
      <c r="AG403" s="370"/>
      <c r="AH403" s="370"/>
      <c r="AI403" s="370"/>
      <c r="AJ403" s="370"/>
      <c r="AK403" s="370"/>
      <c r="AL403" s="370">
        <f t="shared" si="24"/>
        <v>0.16639999999999999</v>
      </c>
      <c r="AM403" s="370">
        <f t="shared" si="25"/>
        <v>2022</v>
      </c>
      <c r="AN403" s="370">
        <f t="shared" si="26"/>
        <v>4</v>
      </c>
      <c r="AO403" s="370">
        <f t="shared" si="27"/>
        <v>15</v>
      </c>
    </row>
    <row r="404" spans="1:41" hidden="1">
      <c r="A404" s="370">
        <v>394565754</v>
      </c>
      <c r="B404" s="370"/>
      <c r="C404" s="370" t="s">
        <v>1262</v>
      </c>
      <c r="D404" s="370" t="s">
        <v>970</v>
      </c>
      <c r="E404" s="370"/>
      <c r="F404" s="370" t="s">
        <v>114</v>
      </c>
      <c r="G404" s="370" t="s">
        <v>41</v>
      </c>
      <c r="H404" s="370" t="s">
        <v>145</v>
      </c>
      <c r="I404" s="370"/>
      <c r="J404" s="370"/>
      <c r="K404" s="370"/>
      <c r="L404" s="370" t="s">
        <v>353</v>
      </c>
      <c r="M404" s="370">
        <v>400</v>
      </c>
      <c r="N404" s="370" t="s">
        <v>76</v>
      </c>
      <c r="O404" s="370">
        <v>49405140</v>
      </c>
      <c r="P404" s="370">
        <v>0</v>
      </c>
      <c r="Q404" s="370">
        <v>448</v>
      </c>
      <c r="R404" s="370">
        <v>14</v>
      </c>
      <c r="S404" s="370"/>
      <c r="T404" s="370"/>
      <c r="U404" s="370"/>
      <c r="V404" s="380">
        <v>44659</v>
      </c>
      <c r="W404" s="380">
        <v>44659</v>
      </c>
      <c r="X404" s="380">
        <v>44662</v>
      </c>
      <c r="Y404" s="380">
        <v>44662</v>
      </c>
      <c r="Z404" s="370" t="s">
        <v>35</v>
      </c>
      <c r="AA404" s="370"/>
      <c r="AB404" s="370"/>
      <c r="AC404" s="370"/>
      <c r="AD404" s="370" t="s">
        <v>29</v>
      </c>
      <c r="AE404" s="370"/>
      <c r="AF404" s="370"/>
      <c r="AG404" s="370"/>
      <c r="AH404" s="370"/>
      <c r="AI404" s="370"/>
      <c r="AJ404" s="370"/>
      <c r="AK404" s="370"/>
      <c r="AL404" s="370">
        <f t="shared" si="24"/>
        <v>0.1792</v>
      </c>
      <c r="AM404" s="370">
        <f t="shared" si="25"/>
        <v>2022</v>
      </c>
      <c r="AN404" s="370">
        <f t="shared" si="26"/>
        <v>4</v>
      </c>
      <c r="AO404" s="370">
        <f t="shared" si="27"/>
        <v>15</v>
      </c>
    </row>
    <row r="405" spans="1:41">
      <c r="A405" s="370">
        <v>394191603</v>
      </c>
      <c r="B405" s="370"/>
      <c r="C405" s="370" t="s">
        <v>1262</v>
      </c>
      <c r="D405" s="370" t="s">
        <v>970</v>
      </c>
      <c r="E405" s="370"/>
      <c r="F405" s="370" t="s">
        <v>306</v>
      </c>
      <c r="G405" s="370" t="s">
        <v>41</v>
      </c>
      <c r="H405" s="370" t="s">
        <v>350</v>
      </c>
      <c r="I405" s="370"/>
      <c r="J405" s="370"/>
      <c r="K405" s="370"/>
      <c r="L405" s="370" t="s">
        <v>351</v>
      </c>
      <c r="M405" s="370">
        <v>360</v>
      </c>
      <c r="N405" s="370" t="s">
        <v>304</v>
      </c>
      <c r="O405" s="370">
        <v>49203132</v>
      </c>
      <c r="P405" s="370">
        <v>0</v>
      </c>
      <c r="Q405" s="370">
        <v>768</v>
      </c>
      <c r="R405" s="370">
        <v>24</v>
      </c>
      <c r="S405" s="370"/>
      <c r="T405" s="370"/>
      <c r="U405" s="370"/>
      <c r="V405" s="380">
        <v>44659</v>
      </c>
      <c r="W405" s="380">
        <v>44659</v>
      </c>
      <c r="X405" s="380">
        <v>44666</v>
      </c>
      <c r="Y405" s="380">
        <v>44666</v>
      </c>
      <c r="Z405" s="370" t="s">
        <v>35</v>
      </c>
      <c r="AA405" s="370"/>
      <c r="AB405" s="370"/>
      <c r="AC405" s="370"/>
      <c r="AD405" s="370" t="s">
        <v>29</v>
      </c>
      <c r="AE405" s="370"/>
      <c r="AF405" s="370"/>
      <c r="AG405" s="370"/>
      <c r="AH405" s="370"/>
      <c r="AI405" s="370"/>
      <c r="AJ405" s="370"/>
      <c r="AK405" s="370"/>
      <c r="AL405" s="370">
        <f t="shared" si="24"/>
        <v>0.27648</v>
      </c>
      <c r="AM405" s="370">
        <f t="shared" si="25"/>
        <v>2022</v>
      </c>
      <c r="AN405" s="370">
        <f t="shared" si="26"/>
        <v>4</v>
      </c>
      <c r="AO405" s="370">
        <f t="shared" si="27"/>
        <v>15</v>
      </c>
    </row>
    <row r="406" spans="1:41">
      <c r="A406" s="370">
        <v>394336356</v>
      </c>
      <c r="B406" s="370"/>
      <c r="C406" s="370" t="s">
        <v>1262</v>
      </c>
      <c r="D406" s="370" t="s">
        <v>970</v>
      </c>
      <c r="E406" s="370"/>
      <c r="F406" s="370" t="s">
        <v>283</v>
      </c>
      <c r="G406" s="370" t="s">
        <v>37</v>
      </c>
      <c r="H406" s="370" t="s">
        <v>352</v>
      </c>
      <c r="I406" s="370"/>
      <c r="J406" s="370"/>
      <c r="K406" s="370"/>
      <c r="L406" s="370" t="s">
        <v>285</v>
      </c>
      <c r="M406" s="370">
        <v>360</v>
      </c>
      <c r="N406" s="370" t="s">
        <v>304</v>
      </c>
      <c r="O406" s="370">
        <v>49203132</v>
      </c>
      <c r="P406" s="370">
        <v>0</v>
      </c>
      <c r="Q406" s="370">
        <v>768</v>
      </c>
      <c r="R406" s="370">
        <v>24</v>
      </c>
      <c r="S406" s="370"/>
      <c r="T406" s="370"/>
      <c r="U406" s="370"/>
      <c r="V406" s="380">
        <v>44659</v>
      </c>
      <c r="W406" s="380">
        <v>44659</v>
      </c>
      <c r="X406" s="380">
        <v>44665</v>
      </c>
      <c r="Y406" s="380">
        <v>44665</v>
      </c>
      <c r="Z406" s="370" t="s">
        <v>35</v>
      </c>
      <c r="AA406" s="370"/>
      <c r="AB406" s="370"/>
      <c r="AC406" s="370"/>
      <c r="AD406" s="370" t="s">
        <v>29</v>
      </c>
      <c r="AE406" s="370"/>
      <c r="AF406" s="370"/>
      <c r="AG406" s="370"/>
      <c r="AH406" s="370"/>
      <c r="AI406" s="370"/>
      <c r="AJ406" s="370"/>
      <c r="AK406" s="370"/>
      <c r="AL406" s="370">
        <f t="shared" si="24"/>
        <v>0.27648</v>
      </c>
      <c r="AM406" s="370">
        <f t="shared" si="25"/>
        <v>2022</v>
      </c>
      <c r="AN406" s="370">
        <f t="shared" si="26"/>
        <v>4</v>
      </c>
      <c r="AO406" s="370">
        <f t="shared" si="27"/>
        <v>15</v>
      </c>
    </row>
    <row r="407" spans="1:41" hidden="1">
      <c r="A407" s="370">
        <v>1542219871</v>
      </c>
      <c r="B407" s="370"/>
      <c r="C407" s="370" t="s">
        <v>1262</v>
      </c>
      <c r="D407" s="370" t="s">
        <v>970</v>
      </c>
      <c r="E407" s="370"/>
      <c r="F407" s="370" t="s">
        <v>114</v>
      </c>
      <c r="G407" s="370" t="s">
        <v>41</v>
      </c>
      <c r="H407" s="370" t="s">
        <v>132</v>
      </c>
      <c r="I407" s="370"/>
      <c r="J407" s="370"/>
      <c r="K407" s="370"/>
      <c r="L407" s="370" t="s">
        <v>363</v>
      </c>
      <c r="M407" s="370">
        <v>400</v>
      </c>
      <c r="N407" s="370" t="s">
        <v>76</v>
      </c>
      <c r="O407" s="370">
        <v>49405140</v>
      </c>
      <c r="P407" s="370">
        <v>0</v>
      </c>
      <c r="Q407" s="370">
        <v>224</v>
      </c>
      <c r="R407" s="370">
        <v>7</v>
      </c>
      <c r="S407" s="370"/>
      <c r="T407" s="370"/>
      <c r="U407" s="370"/>
      <c r="V407" s="380">
        <v>44659</v>
      </c>
      <c r="W407" s="380">
        <v>44659</v>
      </c>
      <c r="X407" s="380">
        <v>44669</v>
      </c>
      <c r="Y407" s="380">
        <v>44669</v>
      </c>
      <c r="Z407" s="370" t="s">
        <v>35</v>
      </c>
      <c r="AA407" s="370"/>
      <c r="AB407" s="370"/>
      <c r="AC407" s="370"/>
      <c r="AD407" s="370" t="s">
        <v>29</v>
      </c>
      <c r="AE407" s="370"/>
      <c r="AF407" s="370"/>
      <c r="AG407" s="370"/>
      <c r="AH407" s="370"/>
      <c r="AI407" s="370"/>
      <c r="AJ407" s="370"/>
      <c r="AK407" s="370"/>
      <c r="AL407" s="370">
        <f t="shared" si="24"/>
        <v>8.9599999999999999E-2</v>
      </c>
      <c r="AM407" s="370">
        <f t="shared" si="25"/>
        <v>2022</v>
      </c>
      <c r="AN407" s="370">
        <f t="shared" si="26"/>
        <v>4</v>
      </c>
      <c r="AO407" s="370">
        <f t="shared" si="27"/>
        <v>15</v>
      </c>
    </row>
    <row r="408" spans="1:41" hidden="1">
      <c r="A408" s="370">
        <v>392306448</v>
      </c>
      <c r="B408" s="370"/>
      <c r="C408" s="370" t="s">
        <v>1262</v>
      </c>
      <c r="D408" s="370" t="s">
        <v>970</v>
      </c>
      <c r="E408" s="370"/>
      <c r="F408" s="370" t="s">
        <v>53</v>
      </c>
      <c r="G408" s="370" t="s">
        <v>41</v>
      </c>
      <c r="H408" s="370" t="s">
        <v>54</v>
      </c>
      <c r="I408" s="370"/>
      <c r="J408" s="370"/>
      <c r="K408" s="370"/>
      <c r="L408" s="370" t="s">
        <v>55</v>
      </c>
      <c r="M408" s="370">
        <v>480</v>
      </c>
      <c r="N408" s="370" t="s">
        <v>52</v>
      </c>
      <c r="O408" s="370">
        <v>49303156</v>
      </c>
      <c r="P408" s="370">
        <v>0</v>
      </c>
      <c r="Q408" s="370">
        <v>580</v>
      </c>
      <c r="R408" s="370">
        <v>20</v>
      </c>
      <c r="S408" s="370"/>
      <c r="T408" s="370"/>
      <c r="U408" s="370"/>
      <c r="V408" s="380">
        <v>44662</v>
      </c>
      <c r="W408" s="380">
        <v>44662</v>
      </c>
      <c r="X408" s="380">
        <v>44663</v>
      </c>
      <c r="Y408" s="380">
        <v>44663</v>
      </c>
      <c r="Z408" s="370" t="s">
        <v>35</v>
      </c>
      <c r="AA408" s="370"/>
      <c r="AB408" s="370"/>
      <c r="AC408" s="370"/>
      <c r="AD408" s="370" t="s">
        <v>29</v>
      </c>
      <c r="AE408" s="370"/>
      <c r="AF408" s="370"/>
      <c r="AG408" s="370"/>
      <c r="AH408" s="370"/>
      <c r="AI408" s="370"/>
      <c r="AJ408" s="370"/>
      <c r="AK408" s="370"/>
      <c r="AL408" s="370">
        <f t="shared" si="24"/>
        <v>0.27839999999999998</v>
      </c>
      <c r="AM408" s="370">
        <f t="shared" si="25"/>
        <v>2022</v>
      </c>
      <c r="AN408" s="370">
        <f t="shared" si="26"/>
        <v>4</v>
      </c>
      <c r="AO408" s="370">
        <f t="shared" si="27"/>
        <v>16</v>
      </c>
    </row>
    <row r="409" spans="1:41" hidden="1">
      <c r="A409" s="370">
        <v>394609044</v>
      </c>
      <c r="B409" s="370"/>
      <c r="C409" s="370" t="s">
        <v>1262</v>
      </c>
      <c r="D409" s="370" t="s">
        <v>970</v>
      </c>
      <c r="E409" s="370"/>
      <c r="F409" s="370" t="s">
        <v>366</v>
      </c>
      <c r="G409" s="370" t="s">
        <v>37</v>
      </c>
      <c r="H409" s="370" t="s">
        <v>367</v>
      </c>
      <c r="I409" s="370"/>
      <c r="J409" s="370"/>
      <c r="K409" s="370"/>
      <c r="L409" s="370" t="s">
        <v>368</v>
      </c>
      <c r="M409" s="370">
        <v>480</v>
      </c>
      <c r="N409" s="370" t="s">
        <v>52</v>
      </c>
      <c r="O409" s="370">
        <v>49303156</v>
      </c>
      <c r="P409" s="370">
        <v>0</v>
      </c>
      <c r="Q409" s="370">
        <v>638</v>
      </c>
      <c r="R409" s="370">
        <v>22</v>
      </c>
      <c r="S409" s="370"/>
      <c r="T409" s="370"/>
      <c r="U409" s="370"/>
      <c r="V409" s="380">
        <v>44662</v>
      </c>
      <c r="W409" s="380">
        <v>44662</v>
      </c>
      <c r="X409" s="380">
        <v>44664</v>
      </c>
      <c r="Y409" s="380">
        <v>44664</v>
      </c>
      <c r="Z409" s="370" t="s">
        <v>35</v>
      </c>
      <c r="AA409" s="370"/>
      <c r="AB409" s="370"/>
      <c r="AC409" s="370"/>
      <c r="AD409" s="370" t="s">
        <v>29</v>
      </c>
      <c r="AE409" s="370"/>
      <c r="AF409" s="370"/>
      <c r="AG409" s="370"/>
      <c r="AH409" s="370"/>
      <c r="AI409" s="370"/>
      <c r="AJ409" s="370"/>
      <c r="AK409" s="370"/>
      <c r="AL409" s="370">
        <f t="shared" si="24"/>
        <v>0.30624000000000001</v>
      </c>
      <c r="AM409" s="370">
        <f t="shared" si="25"/>
        <v>2022</v>
      </c>
      <c r="AN409" s="370">
        <f t="shared" si="26"/>
        <v>4</v>
      </c>
      <c r="AO409" s="370">
        <f t="shared" si="27"/>
        <v>16</v>
      </c>
    </row>
    <row r="410" spans="1:41" hidden="1">
      <c r="A410" s="370">
        <v>394609069</v>
      </c>
      <c r="B410" s="370"/>
      <c r="C410" s="370" t="s">
        <v>1262</v>
      </c>
      <c r="D410" s="370" t="s">
        <v>970</v>
      </c>
      <c r="E410" s="370"/>
      <c r="F410" s="370" t="s">
        <v>366</v>
      </c>
      <c r="G410" s="370" t="s">
        <v>37</v>
      </c>
      <c r="H410" s="370" t="s">
        <v>367</v>
      </c>
      <c r="I410" s="370"/>
      <c r="J410" s="370"/>
      <c r="K410" s="370"/>
      <c r="L410" s="370" t="s">
        <v>368</v>
      </c>
      <c r="M410" s="370">
        <v>480</v>
      </c>
      <c r="N410" s="370" t="s">
        <v>52</v>
      </c>
      <c r="O410" s="370">
        <v>49303156</v>
      </c>
      <c r="P410" s="370">
        <v>0</v>
      </c>
      <c r="Q410" s="370">
        <v>638</v>
      </c>
      <c r="R410" s="370">
        <v>22</v>
      </c>
      <c r="S410" s="370"/>
      <c r="T410" s="370"/>
      <c r="U410" s="370"/>
      <c r="V410" s="380">
        <v>44662</v>
      </c>
      <c r="W410" s="380">
        <v>44662</v>
      </c>
      <c r="X410" s="380">
        <v>44664</v>
      </c>
      <c r="Y410" s="380">
        <v>44664</v>
      </c>
      <c r="Z410" s="370" t="s">
        <v>35</v>
      </c>
      <c r="AA410" s="370"/>
      <c r="AB410" s="370"/>
      <c r="AC410" s="370"/>
      <c r="AD410" s="370" t="s">
        <v>29</v>
      </c>
      <c r="AE410" s="370"/>
      <c r="AF410" s="370"/>
      <c r="AG410" s="370"/>
      <c r="AH410" s="370"/>
      <c r="AI410" s="370"/>
      <c r="AJ410" s="370"/>
      <c r="AK410" s="370"/>
      <c r="AL410" s="370">
        <f t="shared" si="24"/>
        <v>0.30624000000000001</v>
      </c>
      <c r="AM410" s="370">
        <f t="shared" si="25"/>
        <v>2022</v>
      </c>
      <c r="AN410" s="370">
        <f t="shared" si="26"/>
        <v>4</v>
      </c>
      <c r="AO410" s="370">
        <f t="shared" si="27"/>
        <v>16</v>
      </c>
    </row>
    <row r="411" spans="1:41" hidden="1">
      <c r="A411" s="370">
        <v>394609167</v>
      </c>
      <c r="B411" s="370"/>
      <c r="C411" s="370" t="s">
        <v>1262</v>
      </c>
      <c r="D411" s="370" t="s">
        <v>970</v>
      </c>
      <c r="E411" s="370"/>
      <c r="F411" s="370" t="s">
        <v>366</v>
      </c>
      <c r="G411" s="370" t="s">
        <v>37</v>
      </c>
      <c r="H411" s="370" t="s">
        <v>367</v>
      </c>
      <c r="I411" s="370"/>
      <c r="J411" s="370"/>
      <c r="K411" s="370"/>
      <c r="L411" s="370" t="s">
        <v>368</v>
      </c>
      <c r="M411" s="370">
        <v>480</v>
      </c>
      <c r="N411" s="370" t="s">
        <v>52</v>
      </c>
      <c r="O411" s="370">
        <v>49303156</v>
      </c>
      <c r="P411" s="370">
        <v>0</v>
      </c>
      <c r="Q411" s="370">
        <v>580</v>
      </c>
      <c r="R411" s="370">
        <v>20</v>
      </c>
      <c r="S411" s="370"/>
      <c r="T411" s="370"/>
      <c r="U411" s="370"/>
      <c r="V411" s="380">
        <v>44662</v>
      </c>
      <c r="W411" s="380">
        <v>44662</v>
      </c>
      <c r="X411" s="380">
        <v>44664</v>
      </c>
      <c r="Y411" s="380">
        <v>44664</v>
      </c>
      <c r="Z411" s="370" t="s">
        <v>35</v>
      </c>
      <c r="AA411" s="370"/>
      <c r="AB411" s="370"/>
      <c r="AC411" s="370"/>
      <c r="AD411" s="370" t="s">
        <v>29</v>
      </c>
      <c r="AE411" s="370"/>
      <c r="AF411" s="370"/>
      <c r="AG411" s="370"/>
      <c r="AH411" s="370"/>
      <c r="AI411" s="370"/>
      <c r="AJ411" s="370"/>
      <c r="AK411" s="370"/>
      <c r="AL411" s="370">
        <f t="shared" si="24"/>
        <v>0.27839999999999998</v>
      </c>
      <c r="AM411" s="370">
        <f t="shared" si="25"/>
        <v>2022</v>
      </c>
      <c r="AN411" s="370">
        <f t="shared" si="26"/>
        <v>4</v>
      </c>
      <c r="AO411" s="370">
        <f t="shared" si="27"/>
        <v>16</v>
      </c>
    </row>
    <row r="412" spans="1:41" hidden="1">
      <c r="A412" s="370">
        <v>394609062</v>
      </c>
      <c r="B412" s="370"/>
      <c r="C412" s="370" t="s">
        <v>1262</v>
      </c>
      <c r="D412" s="370" t="s">
        <v>970</v>
      </c>
      <c r="E412" s="370"/>
      <c r="F412" s="370" t="s">
        <v>366</v>
      </c>
      <c r="G412" s="370" t="s">
        <v>37</v>
      </c>
      <c r="H412" s="370" t="s">
        <v>367</v>
      </c>
      <c r="I412" s="370"/>
      <c r="J412" s="370"/>
      <c r="K412" s="370"/>
      <c r="L412" s="370" t="s">
        <v>368</v>
      </c>
      <c r="M412" s="370">
        <v>480</v>
      </c>
      <c r="N412" s="370" t="s">
        <v>52</v>
      </c>
      <c r="O412" s="370">
        <v>49303156</v>
      </c>
      <c r="P412" s="370">
        <v>0</v>
      </c>
      <c r="Q412" s="370">
        <v>638</v>
      </c>
      <c r="R412" s="370">
        <v>22</v>
      </c>
      <c r="S412" s="370"/>
      <c r="T412" s="370"/>
      <c r="U412" s="370"/>
      <c r="V412" s="380">
        <v>44662</v>
      </c>
      <c r="W412" s="380">
        <v>44662</v>
      </c>
      <c r="X412" s="380">
        <v>44663</v>
      </c>
      <c r="Y412" s="380">
        <v>44663</v>
      </c>
      <c r="Z412" s="370" t="s">
        <v>35</v>
      </c>
      <c r="AA412" s="370"/>
      <c r="AB412" s="370"/>
      <c r="AC412" s="370"/>
      <c r="AD412" s="370" t="s">
        <v>29</v>
      </c>
      <c r="AE412" s="370"/>
      <c r="AF412" s="370"/>
      <c r="AG412" s="370"/>
      <c r="AH412" s="370"/>
      <c r="AI412" s="370"/>
      <c r="AJ412" s="370"/>
      <c r="AK412" s="370"/>
      <c r="AL412" s="370">
        <f t="shared" si="24"/>
        <v>0.30624000000000001</v>
      </c>
      <c r="AM412" s="370">
        <f t="shared" si="25"/>
        <v>2022</v>
      </c>
      <c r="AN412" s="370">
        <f t="shared" si="26"/>
        <v>4</v>
      </c>
      <c r="AO412" s="370">
        <f t="shared" si="27"/>
        <v>16</v>
      </c>
    </row>
    <row r="413" spans="1:41" hidden="1">
      <c r="A413" s="370">
        <v>394702358</v>
      </c>
      <c r="B413" s="370"/>
      <c r="C413" s="370" t="s">
        <v>1262</v>
      </c>
      <c r="D413" s="370" t="s">
        <v>970</v>
      </c>
      <c r="E413" s="370"/>
      <c r="F413" s="370" t="s">
        <v>114</v>
      </c>
      <c r="G413" s="370" t="s">
        <v>41</v>
      </c>
      <c r="H413" s="370" t="s">
        <v>361</v>
      </c>
      <c r="I413" s="370"/>
      <c r="J413" s="370"/>
      <c r="K413" s="370"/>
      <c r="L413" s="370" t="s">
        <v>348</v>
      </c>
      <c r="M413" s="370">
        <v>400</v>
      </c>
      <c r="N413" s="370" t="s">
        <v>76</v>
      </c>
      <c r="O413" s="370">
        <v>49405140</v>
      </c>
      <c r="P413" s="370">
        <v>0</v>
      </c>
      <c r="Q413" s="370">
        <f>32*R413</f>
        <v>704</v>
      </c>
      <c r="R413" s="370">
        <v>22</v>
      </c>
      <c r="S413" s="370"/>
      <c r="T413" s="370"/>
      <c r="U413" s="370"/>
      <c r="V413" s="380">
        <v>44662</v>
      </c>
      <c r="W413" s="380">
        <v>44662</v>
      </c>
      <c r="X413" s="380">
        <v>44663</v>
      </c>
      <c r="Y413" s="380">
        <v>44663</v>
      </c>
      <c r="Z413" s="370" t="s">
        <v>35</v>
      </c>
      <c r="AA413" s="370"/>
      <c r="AB413" s="370"/>
      <c r="AC413" s="370"/>
      <c r="AD413" s="370" t="s">
        <v>29</v>
      </c>
      <c r="AE413" s="370"/>
      <c r="AF413" s="370"/>
      <c r="AG413" s="370"/>
      <c r="AH413" s="370"/>
      <c r="AI413" s="370"/>
      <c r="AJ413" s="370"/>
      <c r="AK413" s="370"/>
      <c r="AL413" s="370">
        <f t="shared" si="24"/>
        <v>0.28160000000000002</v>
      </c>
      <c r="AM413" s="370">
        <f t="shared" si="25"/>
        <v>2022</v>
      </c>
      <c r="AN413" s="370">
        <f t="shared" si="26"/>
        <v>4</v>
      </c>
      <c r="AO413" s="370">
        <f t="shared" si="27"/>
        <v>16</v>
      </c>
    </row>
    <row r="414" spans="1:41" hidden="1">
      <c r="A414" s="370">
        <v>394693761</v>
      </c>
      <c r="B414" s="370"/>
      <c r="C414" s="370" t="s">
        <v>1262</v>
      </c>
      <c r="D414" s="370" t="s">
        <v>970</v>
      </c>
      <c r="E414" s="370"/>
      <c r="F414" s="370" t="s">
        <v>114</v>
      </c>
      <c r="G414" s="370" t="s">
        <v>41</v>
      </c>
      <c r="H414" s="370" t="s">
        <v>169</v>
      </c>
      <c r="I414" s="370"/>
      <c r="J414" s="370"/>
      <c r="K414" s="370"/>
      <c r="L414" s="370" t="s">
        <v>334</v>
      </c>
      <c r="M414" s="370">
        <v>400</v>
      </c>
      <c r="N414" s="370" t="s">
        <v>76</v>
      </c>
      <c r="O414" s="370">
        <v>49405140</v>
      </c>
      <c r="P414" s="370">
        <v>0</v>
      </c>
      <c r="Q414" s="370">
        <v>768</v>
      </c>
      <c r="R414" s="370">
        <v>24</v>
      </c>
      <c r="S414" s="370"/>
      <c r="T414" s="370"/>
      <c r="U414" s="370"/>
      <c r="V414" s="380">
        <v>44662</v>
      </c>
      <c r="W414" s="380">
        <v>44662</v>
      </c>
      <c r="X414" s="380">
        <v>44665</v>
      </c>
      <c r="Y414" s="380">
        <v>44665</v>
      </c>
      <c r="Z414" s="370" t="s">
        <v>35</v>
      </c>
      <c r="AA414" s="370"/>
      <c r="AB414" s="370"/>
      <c r="AC414" s="370"/>
      <c r="AD414" s="370" t="s">
        <v>29</v>
      </c>
      <c r="AE414" s="370"/>
      <c r="AF414" s="370"/>
      <c r="AG414" s="370"/>
      <c r="AH414" s="370"/>
      <c r="AI414" s="370"/>
      <c r="AJ414" s="370"/>
      <c r="AK414" s="370"/>
      <c r="AL414" s="370">
        <f t="shared" si="24"/>
        <v>0.30719999999999997</v>
      </c>
      <c r="AM414" s="370">
        <f t="shared" si="25"/>
        <v>2022</v>
      </c>
      <c r="AN414" s="370">
        <f t="shared" si="26"/>
        <v>4</v>
      </c>
      <c r="AO414" s="370">
        <f t="shared" si="27"/>
        <v>16</v>
      </c>
    </row>
    <row r="415" spans="1:41" hidden="1">
      <c r="A415" s="370">
        <v>394696850</v>
      </c>
      <c r="B415" s="370"/>
      <c r="C415" s="370" t="s">
        <v>1262</v>
      </c>
      <c r="D415" s="370" t="s">
        <v>970</v>
      </c>
      <c r="E415" s="370"/>
      <c r="F415" s="370" t="s">
        <v>114</v>
      </c>
      <c r="G415" s="370" t="s">
        <v>41</v>
      </c>
      <c r="H415" s="370" t="s">
        <v>355</v>
      </c>
      <c r="I415" s="370"/>
      <c r="J415" s="370"/>
      <c r="K415" s="370"/>
      <c r="L415" s="370" t="s">
        <v>334</v>
      </c>
      <c r="M415" s="370">
        <v>400</v>
      </c>
      <c r="N415" s="370" t="s">
        <v>76</v>
      </c>
      <c r="O415" s="370">
        <v>49405140</v>
      </c>
      <c r="P415" s="370">
        <v>0</v>
      </c>
      <c r="Q415" s="370">
        <v>768</v>
      </c>
      <c r="R415" s="370">
        <v>24</v>
      </c>
      <c r="S415" s="370"/>
      <c r="T415" s="370"/>
      <c r="U415" s="370"/>
      <c r="V415" s="380">
        <v>44662</v>
      </c>
      <c r="W415" s="380">
        <v>44662</v>
      </c>
      <c r="X415" s="380">
        <v>44666</v>
      </c>
      <c r="Y415" s="380">
        <v>44666</v>
      </c>
      <c r="Z415" s="370" t="s">
        <v>35</v>
      </c>
      <c r="AA415" s="370"/>
      <c r="AB415" s="370"/>
      <c r="AC415" s="370"/>
      <c r="AD415" s="370" t="s">
        <v>29</v>
      </c>
      <c r="AE415" s="370"/>
      <c r="AF415" s="370"/>
      <c r="AG415" s="370"/>
      <c r="AH415" s="370"/>
      <c r="AI415" s="370"/>
      <c r="AJ415" s="370"/>
      <c r="AK415" s="370"/>
      <c r="AL415" s="370">
        <f t="shared" si="24"/>
        <v>0.30719999999999997</v>
      </c>
      <c r="AM415" s="370">
        <f t="shared" si="25"/>
        <v>2022</v>
      </c>
      <c r="AN415" s="370">
        <f t="shared" si="26"/>
        <v>4</v>
      </c>
      <c r="AO415" s="370">
        <f t="shared" si="27"/>
        <v>16</v>
      </c>
    </row>
    <row r="416" spans="1:41" hidden="1">
      <c r="A416" s="370">
        <v>394696523</v>
      </c>
      <c r="B416" s="370"/>
      <c r="C416" s="370" t="s">
        <v>1262</v>
      </c>
      <c r="D416" s="370" t="s">
        <v>970</v>
      </c>
      <c r="E416" s="370"/>
      <c r="F416" s="370" t="s">
        <v>114</v>
      </c>
      <c r="G416" s="370" t="s">
        <v>41</v>
      </c>
      <c r="H416" s="370" t="s">
        <v>357</v>
      </c>
      <c r="I416" s="370"/>
      <c r="J416" s="370"/>
      <c r="K416" s="370"/>
      <c r="L416" s="370" t="s">
        <v>334</v>
      </c>
      <c r="M416" s="370">
        <v>400</v>
      </c>
      <c r="N416" s="370" t="s">
        <v>76</v>
      </c>
      <c r="O416" s="370">
        <v>49405140</v>
      </c>
      <c r="P416" s="370">
        <v>0</v>
      </c>
      <c r="Q416" s="370">
        <v>768</v>
      </c>
      <c r="R416" s="370">
        <v>24</v>
      </c>
      <c r="S416" s="370"/>
      <c r="T416" s="370"/>
      <c r="U416" s="370"/>
      <c r="V416" s="380">
        <v>44662</v>
      </c>
      <c r="W416" s="380">
        <v>44662</v>
      </c>
      <c r="X416" s="380">
        <v>44664</v>
      </c>
      <c r="Y416" s="380">
        <v>44664</v>
      </c>
      <c r="Z416" s="370" t="s">
        <v>35</v>
      </c>
      <c r="AA416" s="370"/>
      <c r="AB416" s="370"/>
      <c r="AC416" s="370"/>
      <c r="AD416" s="370" t="s">
        <v>29</v>
      </c>
      <c r="AE416" s="370"/>
      <c r="AF416" s="370"/>
      <c r="AG416" s="370"/>
      <c r="AH416" s="370"/>
      <c r="AI416" s="370"/>
      <c r="AJ416" s="370"/>
      <c r="AK416" s="370"/>
      <c r="AL416" s="370">
        <f t="shared" si="24"/>
        <v>0.30719999999999997</v>
      </c>
      <c r="AM416" s="370">
        <f t="shared" si="25"/>
        <v>2022</v>
      </c>
      <c r="AN416" s="370">
        <f t="shared" si="26"/>
        <v>4</v>
      </c>
      <c r="AO416" s="370">
        <f t="shared" si="27"/>
        <v>16</v>
      </c>
    </row>
    <row r="417" spans="1:41" hidden="1">
      <c r="A417" s="370">
        <v>394697481</v>
      </c>
      <c r="B417" s="370"/>
      <c r="C417" s="370" t="s">
        <v>1262</v>
      </c>
      <c r="D417" s="370" t="s">
        <v>970</v>
      </c>
      <c r="E417" s="370"/>
      <c r="F417" s="370" t="s">
        <v>114</v>
      </c>
      <c r="G417" s="370" t="s">
        <v>41</v>
      </c>
      <c r="H417" s="370" t="s">
        <v>355</v>
      </c>
      <c r="I417" s="370"/>
      <c r="J417" s="370"/>
      <c r="K417" s="370"/>
      <c r="L417" s="370" t="s">
        <v>334</v>
      </c>
      <c r="M417" s="370">
        <v>400</v>
      </c>
      <c r="N417" s="370" t="s">
        <v>76</v>
      </c>
      <c r="O417" s="370">
        <v>49405140</v>
      </c>
      <c r="P417" s="370">
        <v>0</v>
      </c>
      <c r="Q417" s="370">
        <v>768</v>
      </c>
      <c r="R417" s="370">
        <v>24</v>
      </c>
      <c r="S417" s="370"/>
      <c r="T417" s="370"/>
      <c r="U417" s="370"/>
      <c r="V417" s="380">
        <v>44662</v>
      </c>
      <c r="W417" s="380">
        <v>44662</v>
      </c>
      <c r="X417" s="380">
        <v>44666</v>
      </c>
      <c r="Y417" s="380">
        <v>44666</v>
      </c>
      <c r="Z417" s="370" t="s">
        <v>35</v>
      </c>
      <c r="AA417" s="370"/>
      <c r="AB417" s="370"/>
      <c r="AC417" s="370"/>
      <c r="AD417" s="370" t="s">
        <v>29</v>
      </c>
      <c r="AE417" s="370"/>
      <c r="AF417" s="370"/>
      <c r="AG417" s="370"/>
      <c r="AH417" s="370"/>
      <c r="AI417" s="370"/>
      <c r="AJ417" s="370"/>
      <c r="AK417" s="370"/>
      <c r="AL417" s="370">
        <f t="shared" si="24"/>
        <v>0.30719999999999997</v>
      </c>
      <c r="AM417" s="370">
        <f t="shared" si="25"/>
        <v>2022</v>
      </c>
      <c r="AN417" s="370">
        <f t="shared" si="26"/>
        <v>4</v>
      </c>
      <c r="AO417" s="370">
        <f t="shared" si="27"/>
        <v>16</v>
      </c>
    </row>
    <row r="418" spans="1:41" hidden="1">
      <c r="A418" s="370">
        <v>394694248</v>
      </c>
      <c r="B418" s="370"/>
      <c r="C418" s="370" t="s">
        <v>1262</v>
      </c>
      <c r="D418" s="370" t="s">
        <v>970</v>
      </c>
      <c r="E418" s="370"/>
      <c r="F418" s="370" t="s">
        <v>114</v>
      </c>
      <c r="G418" s="370" t="s">
        <v>41</v>
      </c>
      <c r="H418" s="370" t="s">
        <v>169</v>
      </c>
      <c r="I418" s="370"/>
      <c r="J418" s="370"/>
      <c r="K418" s="370"/>
      <c r="L418" s="370" t="s">
        <v>348</v>
      </c>
      <c r="M418" s="370">
        <v>400</v>
      </c>
      <c r="N418" s="370" t="s">
        <v>76</v>
      </c>
      <c r="O418" s="370">
        <v>49405140</v>
      </c>
      <c r="P418" s="370">
        <v>0</v>
      </c>
      <c r="Q418" s="370">
        <f>32*R418</f>
        <v>384</v>
      </c>
      <c r="R418" s="370">
        <v>12</v>
      </c>
      <c r="S418" s="370"/>
      <c r="T418" s="370"/>
      <c r="U418" s="370"/>
      <c r="V418" s="380">
        <v>44662</v>
      </c>
      <c r="W418" s="380">
        <v>44662</v>
      </c>
      <c r="X418" s="380">
        <v>44665</v>
      </c>
      <c r="Y418" s="380">
        <v>44665</v>
      </c>
      <c r="Z418" s="370" t="s">
        <v>35</v>
      </c>
      <c r="AA418" s="370"/>
      <c r="AB418" s="370"/>
      <c r="AC418" s="370"/>
      <c r="AD418" s="370" t="s">
        <v>29</v>
      </c>
      <c r="AE418" s="370"/>
      <c r="AF418" s="370"/>
      <c r="AG418" s="370"/>
      <c r="AH418" s="370"/>
      <c r="AI418" s="370"/>
      <c r="AJ418" s="370"/>
      <c r="AK418" s="370"/>
      <c r="AL418" s="370">
        <f t="shared" si="24"/>
        <v>0.15359999999999999</v>
      </c>
      <c r="AM418" s="370">
        <f t="shared" si="25"/>
        <v>2022</v>
      </c>
      <c r="AN418" s="370">
        <f t="shared" si="26"/>
        <v>4</v>
      </c>
      <c r="AO418" s="370">
        <f t="shared" si="27"/>
        <v>16</v>
      </c>
    </row>
    <row r="419" spans="1:41" hidden="1">
      <c r="A419" s="370">
        <v>394433795</v>
      </c>
      <c r="B419" s="370"/>
      <c r="C419" s="370" t="s">
        <v>1262</v>
      </c>
      <c r="D419" s="370" t="s">
        <v>970</v>
      </c>
      <c r="E419" s="370"/>
      <c r="F419" s="370" t="s">
        <v>337</v>
      </c>
      <c r="G419" s="370" t="s">
        <v>37</v>
      </c>
      <c r="H419" s="370" t="s">
        <v>338</v>
      </c>
      <c r="I419" s="370"/>
      <c r="J419" s="370"/>
      <c r="K419" s="370"/>
      <c r="L419" s="370" t="s">
        <v>339</v>
      </c>
      <c r="M419" s="370">
        <v>400</v>
      </c>
      <c r="N419" s="370" t="s">
        <v>76</v>
      </c>
      <c r="O419" s="370">
        <v>49405140</v>
      </c>
      <c r="P419" s="370">
        <v>0</v>
      </c>
      <c r="Q419" s="370">
        <v>832</v>
      </c>
      <c r="R419" s="370">
        <v>26</v>
      </c>
      <c r="S419" s="370"/>
      <c r="T419" s="370"/>
      <c r="U419" s="370"/>
      <c r="V419" s="380">
        <v>44662</v>
      </c>
      <c r="W419" s="380">
        <v>44662</v>
      </c>
      <c r="X419" s="380">
        <v>44664</v>
      </c>
      <c r="Y419" s="380">
        <v>44664</v>
      </c>
      <c r="Z419" s="370" t="s">
        <v>35</v>
      </c>
      <c r="AA419" s="370"/>
      <c r="AB419" s="370"/>
      <c r="AC419" s="370"/>
      <c r="AD419" s="370" t="s">
        <v>29</v>
      </c>
      <c r="AE419" s="370"/>
      <c r="AF419" s="370"/>
      <c r="AG419" s="370"/>
      <c r="AH419" s="370"/>
      <c r="AI419" s="370"/>
      <c r="AJ419" s="370"/>
      <c r="AK419" s="370"/>
      <c r="AL419" s="370">
        <f t="shared" si="24"/>
        <v>0.33279999999999998</v>
      </c>
      <c r="AM419" s="370">
        <f t="shared" si="25"/>
        <v>2022</v>
      </c>
      <c r="AN419" s="370">
        <f t="shared" si="26"/>
        <v>4</v>
      </c>
      <c r="AO419" s="370">
        <f t="shared" si="27"/>
        <v>16</v>
      </c>
    </row>
    <row r="420" spans="1:41" hidden="1">
      <c r="A420" s="370">
        <v>394695017</v>
      </c>
      <c r="B420" s="370"/>
      <c r="C420" s="370" t="s">
        <v>1262</v>
      </c>
      <c r="D420" s="370" t="s">
        <v>970</v>
      </c>
      <c r="E420" s="370"/>
      <c r="F420" s="370" t="s">
        <v>114</v>
      </c>
      <c r="G420" s="370" t="s">
        <v>41</v>
      </c>
      <c r="H420" s="370" t="s">
        <v>139</v>
      </c>
      <c r="I420" s="370"/>
      <c r="J420" s="370"/>
      <c r="K420" s="370"/>
      <c r="L420" s="370" t="s">
        <v>349</v>
      </c>
      <c r="M420" s="370">
        <v>400</v>
      </c>
      <c r="N420" s="370" t="s">
        <v>76</v>
      </c>
      <c r="O420" s="370">
        <v>49405140</v>
      </c>
      <c r="P420" s="370">
        <v>0</v>
      </c>
      <c r="Q420" s="370">
        <v>704</v>
      </c>
      <c r="R420" s="370">
        <v>22</v>
      </c>
      <c r="S420" s="370"/>
      <c r="T420" s="370"/>
      <c r="U420" s="370"/>
      <c r="V420" s="380">
        <v>44662</v>
      </c>
      <c r="W420" s="380">
        <v>44662</v>
      </c>
      <c r="X420" s="380">
        <v>44666</v>
      </c>
      <c r="Y420" s="380">
        <v>44666</v>
      </c>
      <c r="Z420" s="370" t="s">
        <v>35</v>
      </c>
      <c r="AA420" s="370"/>
      <c r="AB420" s="370"/>
      <c r="AC420" s="370"/>
      <c r="AD420" s="370" t="s">
        <v>29</v>
      </c>
      <c r="AE420" s="370"/>
      <c r="AF420" s="370"/>
      <c r="AG420" s="370"/>
      <c r="AH420" s="370"/>
      <c r="AI420" s="370"/>
      <c r="AJ420" s="370"/>
      <c r="AK420" s="370"/>
      <c r="AL420" s="370">
        <f t="shared" si="24"/>
        <v>0.28160000000000002</v>
      </c>
      <c r="AM420" s="370">
        <f t="shared" si="25"/>
        <v>2022</v>
      </c>
      <c r="AN420" s="370">
        <f t="shared" si="26"/>
        <v>4</v>
      </c>
      <c r="AO420" s="370">
        <f t="shared" si="27"/>
        <v>16</v>
      </c>
    </row>
    <row r="421" spans="1:41" hidden="1">
      <c r="A421" s="370">
        <v>394695673</v>
      </c>
      <c r="B421" s="370"/>
      <c r="C421" s="370" t="s">
        <v>1262</v>
      </c>
      <c r="D421" s="370" t="s">
        <v>970</v>
      </c>
      <c r="E421" s="370"/>
      <c r="F421" s="370" t="s">
        <v>114</v>
      </c>
      <c r="G421" s="370" t="s">
        <v>41</v>
      </c>
      <c r="H421" s="370" t="s">
        <v>343</v>
      </c>
      <c r="I421" s="370"/>
      <c r="J421" s="370"/>
      <c r="K421" s="370"/>
      <c r="L421" s="370" t="s">
        <v>344</v>
      </c>
      <c r="M421" s="370">
        <v>400</v>
      </c>
      <c r="N421" s="370" t="s">
        <v>76</v>
      </c>
      <c r="O421" s="370">
        <v>49405140</v>
      </c>
      <c r="P421" s="370">
        <v>0</v>
      </c>
      <c r="Q421" s="370">
        <v>416</v>
      </c>
      <c r="R421" s="370">
        <v>13</v>
      </c>
      <c r="S421" s="370"/>
      <c r="T421" s="370"/>
      <c r="U421" s="370"/>
      <c r="V421" s="380">
        <v>44662</v>
      </c>
      <c r="W421" s="380">
        <v>44662</v>
      </c>
      <c r="X421" s="380">
        <v>44666</v>
      </c>
      <c r="Y421" s="380">
        <v>44666</v>
      </c>
      <c r="Z421" s="370" t="s">
        <v>35</v>
      </c>
      <c r="AA421" s="370"/>
      <c r="AB421" s="370"/>
      <c r="AC421" s="370"/>
      <c r="AD421" s="370" t="s">
        <v>29</v>
      </c>
      <c r="AE421" s="370"/>
      <c r="AF421" s="370"/>
      <c r="AG421" s="370"/>
      <c r="AH421" s="370"/>
      <c r="AI421" s="370"/>
      <c r="AJ421" s="370"/>
      <c r="AK421" s="370"/>
      <c r="AL421" s="370">
        <f t="shared" si="24"/>
        <v>0.16639999999999999</v>
      </c>
      <c r="AM421" s="370">
        <f t="shared" si="25"/>
        <v>2022</v>
      </c>
      <c r="AN421" s="370">
        <f t="shared" si="26"/>
        <v>4</v>
      </c>
      <c r="AO421" s="370">
        <f t="shared" si="27"/>
        <v>16</v>
      </c>
    </row>
    <row r="422" spans="1:41" hidden="1">
      <c r="A422" s="370">
        <v>1542222443</v>
      </c>
      <c r="B422" s="370"/>
      <c r="C422" s="370" t="s">
        <v>1262</v>
      </c>
      <c r="D422" s="370" t="s">
        <v>970</v>
      </c>
      <c r="E422" s="370"/>
      <c r="F422" s="370" t="s">
        <v>114</v>
      </c>
      <c r="G422" s="370" t="s">
        <v>41</v>
      </c>
      <c r="H422" s="370" t="s">
        <v>375</v>
      </c>
      <c r="I422" s="370"/>
      <c r="J422" s="370"/>
      <c r="K422" s="370"/>
      <c r="L422" s="370" t="s">
        <v>376</v>
      </c>
      <c r="M422" s="370">
        <v>400</v>
      </c>
      <c r="N422" s="370" t="s">
        <v>76</v>
      </c>
      <c r="O422" s="370">
        <v>49405140</v>
      </c>
      <c r="P422" s="370">
        <v>0</v>
      </c>
      <c r="Q422" s="370">
        <v>160</v>
      </c>
      <c r="R422" s="370">
        <v>5</v>
      </c>
      <c r="S422" s="370"/>
      <c r="T422" s="370"/>
      <c r="U422" s="370"/>
      <c r="V422" s="380">
        <v>44663</v>
      </c>
      <c r="W422" s="380">
        <v>44663</v>
      </c>
      <c r="X422" s="380">
        <v>44666</v>
      </c>
      <c r="Y422" s="380">
        <v>44666</v>
      </c>
      <c r="Z422" s="370" t="s">
        <v>35</v>
      </c>
      <c r="AA422" s="370"/>
      <c r="AB422" s="370"/>
      <c r="AC422" s="370"/>
      <c r="AD422" s="370" t="s">
        <v>29</v>
      </c>
      <c r="AE422" s="370"/>
      <c r="AF422" s="370"/>
      <c r="AG422" s="370"/>
      <c r="AH422" s="370"/>
      <c r="AI422" s="370"/>
      <c r="AJ422" s="370"/>
      <c r="AK422" s="370"/>
      <c r="AL422" s="370">
        <f t="shared" si="24"/>
        <v>6.4000000000000001E-2</v>
      </c>
      <c r="AM422" s="370">
        <f t="shared" si="25"/>
        <v>2022</v>
      </c>
      <c r="AN422" s="370">
        <f t="shared" si="26"/>
        <v>4</v>
      </c>
      <c r="AO422" s="370">
        <f t="shared" si="27"/>
        <v>16</v>
      </c>
    </row>
    <row r="423" spans="1:41" hidden="1">
      <c r="A423" s="370">
        <v>392306429</v>
      </c>
      <c r="B423" s="370"/>
      <c r="C423" s="370" t="s">
        <v>1262</v>
      </c>
      <c r="D423" s="370" t="s">
        <v>970</v>
      </c>
      <c r="E423" s="370"/>
      <c r="F423" s="370" t="s">
        <v>53</v>
      </c>
      <c r="G423" s="370" t="s">
        <v>41</v>
      </c>
      <c r="H423" s="370" t="s">
        <v>54</v>
      </c>
      <c r="I423" s="370"/>
      <c r="J423" s="370"/>
      <c r="K423" s="370"/>
      <c r="L423" s="370" t="s">
        <v>55</v>
      </c>
      <c r="M423" s="370">
        <v>480</v>
      </c>
      <c r="N423" s="370" t="s">
        <v>52</v>
      </c>
      <c r="O423" s="370">
        <v>49303156</v>
      </c>
      <c r="P423" s="370">
        <v>0</v>
      </c>
      <c r="Q423" s="370">
        <v>580</v>
      </c>
      <c r="R423" s="370">
        <v>20</v>
      </c>
      <c r="S423" s="370"/>
      <c r="T423" s="370"/>
      <c r="U423" s="370"/>
      <c r="V423" s="380">
        <v>44663</v>
      </c>
      <c r="W423" s="380">
        <v>44663</v>
      </c>
      <c r="X423" s="380">
        <v>44664</v>
      </c>
      <c r="Y423" s="380">
        <v>44664</v>
      </c>
      <c r="Z423" s="370" t="s">
        <v>35</v>
      </c>
      <c r="AA423" s="370"/>
      <c r="AB423" s="370"/>
      <c r="AC423" s="370"/>
      <c r="AD423" s="370" t="s">
        <v>29</v>
      </c>
      <c r="AE423" s="370"/>
      <c r="AF423" s="370"/>
      <c r="AG423" s="370"/>
      <c r="AH423" s="370"/>
      <c r="AI423" s="370"/>
      <c r="AJ423" s="370"/>
      <c r="AK423" s="370"/>
      <c r="AL423" s="370">
        <f t="shared" si="24"/>
        <v>0.27839999999999998</v>
      </c>
      <c r="AM423" s="370">
        <f t="shared" si="25"/>
        <v>2022</v>
      </c>
      <c r="AN423" s="370">
        <f t="shared" si="26"/>
        <v>4</v>
      </c>
      <c r="AO423" s="370">
        <f t="shared" si="27"/>
        <v>16</v>
      </c>
    </row>
    <row r="424" spans="1:41" hidden="1">
      <c r="A424" s="370">
        <v>392306684</v>
      </c>
      <c r="B424" s="370"/>
      <c r="C424" s="370" t="s">
        <v>1262</v>
      </c>
      <c r="D424" s="370" t="s">
        <v>970</v>
      </c>
      <c r="E424" s="370"/>
      <c r="F424" s="370" t="s">
        <v>53</v>
      </c>
      <c r="G424" s="370" t="s">
        <v>41</v>
      </c>
      <c r="H424" s="370" t="s">
        <v>54</v>
      </c>
      <c r="I424" s="370"/>
      <c r="J424" s="370"/>
      <c r="K424" s="370"/>
      <c r="L424" s="370" t="s">
        <v>55</v>
      </c>
      <c r="M424" s="370">
        <v>480</v>
      </c>
      <c r="N424" s="370" t="s">
        <v>52</v>
      </c>
      <c r="O424" s="370">
        <v>49303156</v>
      </c>
      <c r="P424" s="370">
        <v>0</v>
      </c>
      <c r="Q424" s="370">
        <v>580</v>
      </c>
      <c r="R424" s="370">
        <v>20</v>
      </c>
      <c r="S424" s="370"/>
      <c r="T424" s="370"/>
      <c r="U424" s="370"/>
      <c r="V424" s="380">
        <v>44663</v>
      </c>
      <c r="W424" s="380">
        <v>44663</v>
      </c>
      <c r="X424" s="380">
        <v>44664</v>
      </c>
      <c r="Y424" s="380">
        <v>44664</v>
      </c>
      <c r="Z424" s="370" t="s">
        <v>35</v>
      </c>
      <c r="AA424" s="370"/>
      <c r="AB424" s="370"/>
      <c r="AC424" s="370"/>
      <c r="AD424" s="370" t="s">
        <v>29</v>
      </c>
      <c r="AE424" s="370"/>
      <c r="AF424" s="370"/>
      <c r="AG424" s="370"/>
      <c r="AH424" s="370"/>
      <c r="AI424" s="370"/>
      <c r="AJ424" s="370"/>
      <c r="AK424" s="370"/>
      <c r="AL424" s="370">
        <f t="shared" si="24"/>
        <v>0.27839999999999998</v>
      </c>
      <c r="AM424" s="370">
        <f t="shared" si="25"/>
        <v>2022</v>
      </c>
      <c r="AN424" s="370">
        <f t="shared" si="26"/>
        <v>4</v>
      </c>
      <c r="AO424" s="370">
        <f t="shared" si="27"/>
        <v>16</v>
      </c>
    </row>
    <row r="425" spans="1:41" hidden="1">
      <c r="A425" s="370">
        <v>394858032</v>
      </c>
      <c r="B425" s="370"/>
      <c r="C425" s="370" t="s">
        <v>1262</v>
      </c>
      <c r="D425" s="370" t="s">
        <v>970</v>
      </c>
      <c r="E425" s="370"/>
      <c r="F425" s="370" t="s">
        <v>94</v>
      </c>
      <c r="G425" s="370" t="s">
        <v>37</v>
      </c>
      <c r="H425" s="370" t="s">
        <v>369</v>
      </c>
      <c r="I425" s="370"/>
      <c r="J425" s="370"/>
      <c r="K425" s="370"/>
      <c r="L425" s="370" t="s">
        <v>370</v>
      </c>
      <c r="M425" s="370">
        <v>400</v>
      </c>
      <c r="N425" s="370" t="s">
        <v>76</v>
      </c>
      <c r="O425" s="370">
        <v>49405140</v>
      </c>
      <c r="P425" s="370">
        <v>0</v>
      </c>
      <c r="Q425" s="370">
        <v>832</v>
      </c>
      <c r="R425" s="370">
        <v>26</v>
      </c>
      <c r="S425" s="370"/>
      <c r="T425" s="370"/>
      <c r="U425" s="370"/>
      <c r="V425" s="380">
        <v>44663</v>
      </c>
      <c r="W425" s="380">
        <v>44663</v>
      </c>
      <c r="X425" s="380">
        <v>44664</v>
      </c>
      <c r="Y425" s="380">
        <v>44664</v>
      </c>
      <c r="Z425" s="370" t="s">
        <v>35</v>
      </c>
      <c r="AA425" s="370"/>
      <c r="AB425" s="370"/>
      <c r="AC425" s="370"/>
      <c r="AD425" s="370" t="s">
        <v>29</v>
      </c>
      <c r="AE425" s="370"/>
      <c r="AF425" s="370"/>
      <c r="AG425" s="370"/>
      <c r="AH425" s="370"/>
      <c r="AI425" s="370"/>
      <c r="AJ425" s="370"/>
      <c r="AK425" s="370"/>
      <c r="AL425" s="370">
        <f t="shared" si="24"/>
        <v>0.33279999999999998</v>
      </c>
      <c r="AM425" s="370">
        <f t="shared" si="25"/>
        <v>2022</v>
      </c>
      <c r="AN425" s="370">
        <f t="shared" si="26"/>
        <v>4</v>
      </c>
      <c r="AO425" s="370">
        <f t="shared" si="27"/>
        <v>16</v>
      </c>
    </row>
    <row r="426" spans="1:41" hidden="1">
      <c r="A426" s="370">
        <v>394853236</v>
      </c>
      <c r="B426" s="370"/>
      <c r="C426" s="370" t="s">
        <v>1262</v>
      </c>
      <c r="D426" s="370" t="s">
        <v>970</v>
      </c>
      <c r="E426" s="370"/>
      <c r="F426" s="370" t="s">
        <v>371</v>
      </c>
      <c r="G426" s="370" t="s">
        <v>41</v>
      </c>
      <c r="H426" s="370" t="s">
        <v>372</v>
      </c>
      <c r="I426" s="370"/>
      <c r="J426" s="370"/>
      <c r="K426" s="370"/>
      <c r="L426" s="370" t="s">
        <v>373</v>
      </c>
      <c r="M426" s="370">
        <v>400</v>
      </c>
      <c r="N426" s="370" t="s">
        <v>76</v>
      </c>
      <c r="O426" s="370">
        <v>49405140</v>
      </c>
      <c r="P426" s="370">
        <v>0</v>
      </c>
      <c r="Q426" s="370">
        <v>832</v>
      </c>
      <c r="R426" s="370">
        <v>26</v>
      </c>
      <c r="S426" s="370"/>
      <c r="T426" s="370"/>
      <c r="U426" s="370"/>
      <c r="V426" s="380">
        <v>44663</v>
      </c>
      <c r="W426" s="380">
        <v>44663</v>
      </c>
      <c r="X426" s="380">
        <v>44664</v>
      </c>
      <c r="Y426" s="380">
        <v>44664</v>
      </c>
      <c r="Z426" s="370" t="s">
        <v>35</v>
      </c>
      <c r="AA426" s="370"/>
      <c r="AB426" s="370"/>
      <c r="AC426" s="370"/>
      <c r="AD426" s="370" t="s">
        <v>29</v>
      </c>
      <c r="AE426" s="370"/>
      <c r="AF426" s="370"/>
      <c r="AG426" s="370"/>
      <c r="AH426" s="370"/>
      <c r="AI426" s="370"/>
      <c r="AJ426" s="370"/>
      <c r="AK426" s="370"/>
      <c r="AL426" s="370">
        <f t="shared" si="24"/>
        <v>0.33279999999999998</v>
      </c>
      <c r="AM426" s="370">
        <f t="shared" si="25"/>
        <v>2022</v>
      </c>
      <c r="AN426" s="370">
        <f t="shared" si="26"/>
        <v>4</v>
      </c>
      <c r="AO426" s="370">
        <f t="shared" si="27"/>
        <v>16</v>
      </c>
    </row>
    <row r="427" spans="1:41" hidden="1">
      <c r="A427" s="370">
        <v>394705996</v>
      </c>
      <c r="B427" s="370"/>
      <c r="C427" s="370" t="s">
        <v>1262</v>
      </c>
      <c r="D427" s="370" t="s">
        <v>970</v>
      </c>
      <c r="E427" s="370"/>
      <c r="F427" s="370" t="s">
        <v>114</v>
      </c>
      <c r="G427" s="370" t="s">
        <v>41</v>
      </c>
      <c r="H427" s="370" t="s">
        <v>377</v>
      </c>
      <c r="I427" s="370"/>
      <c r="J427" s="370"/>
      <c r="K427" s="370"/>
      <c r="L427" s="370" t="s">
        <v>376</v>
      </c>
      <c r="M427" s="370">
        <v>400</v>
      </c>
      <c r="N427" s="370" t="s">
        <v>76</v>
      </c>
      <c r="O427" s="370">
        <v>49405140</v>
      </c>
      <c r="P427" s="370">
        <v>0</v>
      </c>
      <c r="Q427" s="370">
        <v>160</v>
      </c>
      <c r="R427" s="370">
        <v>5</v>
      </c>
      <c r="S427" s="370"/>
      <c r="T427" s="370"/>
      <c r="U427" s="370"/>
      <c r="V427" s="380">
        <v>44663</v>
      </c>
      <c r="W427" s="380">
        <v>44663</v>
      </c>
      <c r="X427" s="380">
        <v>44664</v>
      </c>
      <c r="Y427" s="380">
        <v>44664</v>
      </c>
      <c r="Z427" s="370" t="s">
        <v>35</v>
      </c>
      <c r="AA427" s="370"/>
      <c r="AB427" s="370"/>
      <c r="AC427" s="370"/>
      <c r="AD427" s="370" t="s">
        <v>29</v>
      </c>
      <c r="AE427" s="370"/>
      <c r="AF427" s="370"/>
      <c r="AG427" s="370"/>
      <c r="AH427" s="370"/>
      <c r="AI427" s="370"/>
      <c r="AJ427" s="370"/>
      <c r="AK427" s="370"/>
      <c r="AL427" s="370">
        <f t="shared" si="24"/>
        <v>6.4000000000000001E-2</v>
      </c>
      <c r="AM427" s="370">
        <f t="shared" si="25"/>
        <v>2022</v>
      </c>
      <c r="AN427" s="370">
        <f t="shared" si="26"/>
        <v>4</v>
      </c>
      <c r="AO427" s="370">
        <f t="shared" si="27"/>
        <v>16</v>
      </c>
    </row>
    <row r="428" spans="1:41" hidden="1">
      <c r="A428" s="370">
        <v>394705173</v>
      </c>
      <c r="B428" s="370"/>
      <c r="C428" s="370" t="s">
        <v>1262</v>
      </c>
      <c r="D428" s="370" t="s">
        <v>970</v>
      </c>
      <c r="E428" s="370"/>
      <c r="F428" s="370" t="s">
        <v>114</v>
      </c>
      <c r="G428" s="370" t="s">
        <v>41</v>
      </c>
      <c r="H428" s="370" t="s">
        <v>380</v>
      </c>
      <c r="I428" s="370"/>
      <c r="J428" s="370"/>
      <c r="K428" s="370"/>
      <c r="L428" s="370" t="s">
        <v>362</v>
      </c>
      <c r="M428" s="370">
        <v>400</v>
      </c>
      <c r="N428" s="370" t="s">
        <v>76</v>
      </c>
      <c r="O428" s="370">
        <v>49405140</v>
      </c>
      <c r="P428" s="370">
        <v>0</v>
      </c>
      <c r="Q428" s="370">
        <v>416</v>
      </c>
      <c r="R428" s="370">
        <v>13</v>
      </c>
      <c r="S428" s="370"/>
      <c r="T428" s="370"/>
      <c r="U428" s="370"/>
      <c r="V428" s="380">
        <v>44663</v>
      </c>
      <c r="W428" s="380">
        <v>44663</v>
      </c>
      <c r="X428" s="380">
        <v>44664</v>
      </c>
      <c r="Y428" s="380">
        <v>44664</v>
      </c>
      <c r="Z428" s="370" t="s">
        <v>35</v>
      </c>
      <c r="AA428" s="370"/>
      <c r="AB428" s="370"/>
      <c r="AC428" s="370"/>
      <c r="AD428" s="370" t="s">
        <v>29</v>
      </c>
      <c r="AE428" s="370"/>
      <c r="AF428" s="370"/>
      <c r="AG428" s="370"/>
      <c r="AH428" s="370"/>
      <c r="AI428" s="370"/>
      <c r="AJ428" s="370"/>
      <c r="AK428" s="370"/>
      <c r="AL428" s="370">
        <f t="shared" si="24"/>
        <v>0.16639999999999999</v>
      </c>
      <c r="AM428" s="370">
        <f t="shared" si="25"/>
        <v>2022</v>
      </c>
      <c r="AN428" s="370">
        <f t="shared" si="26"/>
        <v>4</v>
      </c>
      <c r="AO428" s="370">
        <f t="shared" si="27"/>
        <v>16</v>
      </c>
    </row>
    <row r="429" spans="1:41" hidden="1">
      <c r="A429" s="370">
        <v>394858254</v>
      </c>
      <c r="B429" s="370"/>
      <c r="C429" s="370" t="s">
        <v>1262</v>
      </c>
      <c r="D429" s="370" t="s">
        <v>970</v>
      </c>
      <c r="E429" s="370"/>
      <c r="F429" s="370" t="s">
        <v>94</v>
      </c>
      <c r="G429" s="370" t="s">
        <v>37</v>
      </c>
      <c r="H429" s="370" t="s">
        <v>369</v>
      </c>
      <c r="I429" s="370"/>
      <c r="J429" s="370"/>
      <c r="K429" s="370"/>
      <c r="L429" s="370" t="s">
        <v>370</v>
      </c>
      <c r="M429" s="370">
        <v>400</v>
      </c>
      <c r="N429" s="370" t="s">
        <v>76</v>
      </c>
      <c r="O429" s="370">
        <v>49405140</v>
      </c>
      <c r="P429" s="370">
        <v>0</v>
      </c>
      <c r="Q429" s="370">
        <v>832</v>
      </c>
      <c r="R429" s="370">
        <v>26</v>
      </c>
      <c r="S429" s="370"/>
      <c r="T429" s="370"/>
      <c r="U429" s="370"/>
      <c r="V429" s="380">
        <v>44663</v>
      </c>
      <c r="W429" s="380">
        <v>44663</v>
      </c>
      <c r="X429" s="380">
        <v>44663</v>
      </c>
      <c r="Y429" s="380">
        <v>44663</v>
      </c>
      <c r="Z429" s="370" t="s">
        <v>35</v>
      </c>
      <c r="AA429" s="370"/>
      <c r="AB429" s="370"/>
      <c r="AC429" s="370"/>
      <c r="AD429" s="370" t="s">
        <v>29</v>
      </c>
      <c r="AE429" s="370"/>
      <c r="AF429" s="370"/>
      <c r="AG429" s="370"/>
      <c r="AH429" s="370"/>
      <c r="AI429" s="370"/>
      <c r="AJ429" s="370"/>
      <c r="AK429" s="370"/>
      <c r="AL429" s="370">
        <f t="shared" si="24"/>
        <v>0.33279999999999998</v>
      </c>
      <c r="AM429" s="370">
        <f t="shared" si="25"/>
        <v>2022</v>
      </c>
      <c r="AN429" s="370">
        <f t="shared" si="26"/>
        <v>4</v>
      </c>
      <c r="AO429" s="370">
        <f t="shared" si="27"/>
        <v>16</v>
      </c>
    </row>
    <row r="430" spans="1:41" hidden="1">
      <c r="A430" s="370">
        <v>394705446</v>
      </c>
      <c r="B430" s="370"/>
      <c r="C430" s="370" t="s">
        <v>1262</v>
      </c>
      <c r="D430" s="370" t="s">
        <v>970</v>
      </c>
      <c r="E430" s="370"/>
      <c r="F430" s="370" t="s">
        <v>114</v>
      </c>
      <c r="G430" s="370" t="s">
        <v>41</v>
      </c>
      <c r="H430" s="370" t="s">
        <v>379</v>
      </c>
      <c r="I430" s="370"/>
      <c r="J430" s="370"/>
      <c r="K430" s="370"/>
      <c r="L430" s="370" t="s">
        <v>360</v>
      </c>
      <c r="M430" s="370">
        <v>400</v>
      </c>
      <c r="N430" s="370" t="s">
        <v>76</v>
      </c>
      <c r="O430" s="370">
        <v>49405140</v>
      </c>
      <c r="P430" s="370">
        <v>0</v>
      </c>
      <c r="Q430" s="370">
        <f>32*R430</f>
        <v>416</v>
      </c>
      <c r="R430" s="370">
        <v>13</v>
      </c>
      <c r="S430" s="370"/>
      <c r="T430" s="370"/>
      <c r="U430" s="370"/>
      <c r="V430" s="380">
        <v>44663</v>
      </c>
      <c r="W430" s="380">
        <v>44663</v>
      </c>
      <c r="X430" s="380">
        <v>44666</v>
      </c>
      <c r="Y430" s="380">
        <v>44666</v>
      </c>
      <c r="Z430" s="370" t="s">
        <v>35</v>
      </c>
      <c r="AA430" s="370"/>
      <c r="AB430" s="370"/>
      <c r="AC430" s="370"/>
      <c r="AD430" s="370" t="s">
        <v>29</v>
      </c>
      <c r="AE430" s="370"/>
      <c r="AF430" s="370"/>
      <c r="AG430" s="370"/>
      <c r="AH430" s="370"/>
      <c r="AI430" s="370"/>
      <c r="AJ430" s="370"/>
      <c r="AK430" s="370"/>
      <c r="AL430" s="370">
        <f t="shared" si="24"/>
        <v>0.16639999999999999</v>
      </c>
      <c r="AM430" s="370">
        <f t="shared" si="25"/>
        <v>2022</v>
      </c>
      <c r="AN430" s="370">
        <f t="shared" si="26"/>
        <v>4</v>
      </c>
      <c r="AO430" s="370">
        <f t="shared" si="27"/>
        <v>16</v>
      </c>
    </row>
    <row r="431" spans="1:41" hidden="1">
      <c r="A431" s="140">
        <v>392306541</v>
      </c>
      <c r="B431" s="412"/>
      <c r="C431" s="140" t="s">
        <v>1262</v>
      </c>
      <c r="D431" s="412" t="s">
        <v>970</v>
      </c>
      <c r="E431" s="412"/>
      <c r="F431" s="140" t="s">
        <v>53</v>
      </c>
      <c r="G431" s="140" t="s">
        <v>41</v>
      </c>
      <c r="H431" s="140" t="s">
        <v>54</v>
      </c>
      <c r="I431" s="412"/>
      <c r="J431" s="412"/>
      <c r="K431" s="412"/>
      <c r="L431" s="140" t="s">
        <v>55</v>
      </c>
      <c r="M431" s="140">
        <v>480</v>
      </c>
      <c r="N431" s="140" t="s">
        <v>52</v>
      </c>
      <c r="O431" s="140">
        <v>49303156</v>
      </c>
      <c r="P431" s="140">
        <v>0</v>
      </c>
      <c r="Q431" s="140">
        <v>580</v>
      </c>
      <c r="R431" s="140">
        <v>20</v>
      </c>
      <c r="S431" s="412"/>
      <c r="T431" s="412"/>
      <c r="U431" s="412"/>
      <c r="V431" s="141">
        <v>44663</v>
      </c>
      <c r="W431" s="141">
        <v>44663</v>
      </c>
      <c r="X431" s="141">
        <v>44574</v>
      </c>
      <c r="Y431" s="140"/>
      <c r="Z431" s="140" t="s">
        <v>147</v>
      </c>
      <c r="AA431" s="412"/>
      <c r="AB431" s="412"/>
      <c r="AC431" s="412"/>
      <c r="AD431" s="140" t="s">
        <v>29</v>
      </c>
      <c r="AE431" s="412"/>
      <c r="AF431" s="412"/>
      <c r="AG431" s="412"/>
      <c r="AH431" s="412"/>
      <c r="AI431" s="412"/>
      <c r="AJ431" s="412"/>
      <c r="AK431" s="412"/>
      <c r="AL431" s="412">
        <f t="shared" si="24"/>
        <v>0.27839999999999998</v>
      </c>
      <c r="AM431" s="412">
        <f t="shared" si="25"/>
        <v>2022</v>
      </c>
      <c r="AN431" s="412">
        <f t="shared" si="26"/>
        <v>4</v>
      </c>
      <c r="AO431" s="412">
        <f t="shared" si="27"/>
        <v>16</v>
      </c>
    </row>
    <row r="432" spans="1:41" hidden="1">
      <c r="A432" s="370">
        <v>394703913</v>
      </c>
      <c r="B432" s="370"/>
      <c r="C432" s="370" t="s">
        <v>1262</v>
      </c>
      <c r="D432" s="370" t="s">
        <v>970</v>
      </c>
      <c r="E432" s="370"/>
      <c r="F432" s="370" t="s">
        <v>114</v>
      </c>
      <c r="G432" s="370" t="s">
        <v>41</v>
      </c>
      <c r="H432" s="370" t="s">
        <v>145</v>
      </c>
      <c r="I432" s="370"/>
      <c r="J432" s="370"/>
      <c r="K432" s="370"/>
      <c r="L432" s="370" t="s">
        <v>353</v>
      </c>
      <c r="M432" s="370">
        <v>400</v>
      </c>
      <c r="N432" s="370" t="s">
        <v>76</v>
      </c>
      <c r="O432" s="370">
        <v>49405140</v>
      </c>
      <c r="P432" s="370">
        <v>0</v>
      </c>
      <c r="Q432" s="370">
        <v>416</v>
      </c>
      <c r="R432" s="370">
        <v>13</v>
      </c>
      <c r="S432" s="370"/>
      <c r="T432" s="370"/>
      <c r="U432" s="370"/>
      <c r="V432" s="380">
        <v>44663</v>
      </c>
      <c r="W432" s="380">
        <v>44663</v>
      </c>
      <c r="X432" s="380">
        <v>44665</v>
      </c>
      <c r="Y432" s="380">
        <v>44665</v>
      </c>
      <c r="Z432" s="370" t="s">
        <v>35</v>
      </c>
      <c r="AA432" s="370"/>
      <c r="AB432" s="370"/>
      <c r="AC432" s="370"/>
      <c r="AD432" s="370" t="s">
        <v>29</v>
      </c>
      <c r="AE432" s="370"/>
      <c r="AF432" s="370"/>
      <c r="AG432" s="370"/>
      <c r="AH432" s="370"/>
      <c r="AI432" s="370"/>
      <c r="AJ432" s="370"/>
      <c r="AK432" s="370"/>
      <c r="AL432" s="370">
        <f t="shared" si="24"/>
        <v>0.16639999999999999</v>
      </c>
      <c r="AM432" s="370">
        <f t="shared" si="25"/>
        <v>2022</v>
      </c>
      <c r="AN432" s="370">
        <f t="shared" si="26"/>
        <v>4</v>
      </c>
      <c r="AO432" s="370">
        <f t="shared" si="27"/>
        <v>16</v>
      </c>
    </row>
    <row r="433" spans="1:41" hidden="1">
      <c r="A433" s="370">
        <v>1542219871</v>
      </c>
      <c r="B433" s="370"/>
      <c r="C433" s="370" t="s">
        <v>1262</v>
      </c>
      <c r="D433" s="370" t="s">
        <v>970</v>
      </c>
      <c r="E433" s="370"/>
      <c r="F433" s="370" t="s">
        <v>114</v>
      </c>
      <c r="G433" s="370" t="s">
        <v>41</v>
      </c>
      <c r="H433" s="370" t="s">
        <v>132</v>
      </c>
      <c r="I433" s="370"/>
      <c r="J433" s="370"/>
      <c r="K433" s="370"/>
      <c r="L433" s="370" t="s">
        <v>363</v>
      </c>
      <c r="M433" s="370">
        <v>400</v>
      </c>
      <c r="N433" s="370" t="s">
        <v>76</v>
      </c>
      <c r="O433" s="370">
        <v>49405140</v>
      </c>
      <c r="P433" s="370">
        <v>0</v>
      </c>
      <c r="Q433" s="370">
        <v>192</v>
      </c>
      <c r="R433" s="370">
        <v>6</v>
      </c>
      <c r="S433" s="370"/>
      <c r="T433" s="370"/>
      <c r="U433" s="370"/>
      <c r="V433" s="380">
        <v>44663</v>
      </c>
      <c r="W433" s="380">
        <v>44663</v>
      </c>
      <c r="X433" s="380">
        <v>44669</v>
      </c>
      <c r="Y433" s="380">
        <v>44669</v>
      </c>
      <c r="Z433" s="370" t="s">
        <v>35</v>
      </c>
      <c r="AA433" s="370"/>
      <c r="AB433" s="370"/>
      <c r="AC433" s="370"/>
      <c r="AD433" s="370" t="s">
        <v>29</v>
      </c>
      <c r="AE433" s="370"/>
      <c r="AF433" s="370"/>
      <c r="AG433" s="370"/>
      <c r="AH433" s="370"/>
      <c r="AI433" s="370"/>
      <c r="AJ433" s="370"/>
      <c r="AK433" s="370"/>
      <c r="AL433" s="370">
        <f t="shared" si="24"/>
        <v>7.6799999999999993E-2</v>
      </c>
      <c r="AM433" s="370">
        <f t="shared" si="25"/>
        <v>2022</v>
      </c>
      <c r="AN433" s="370">
        <f t="shared" si="26"/>
        <v>4</v>
      </c>
      <c r="AO433" s="370">
        <f t="shared" si="27"/>
        <v>16</v>
      </c>
    </row>
    <row r="434" spans="1:41" hidden="1">
      <c r="A434" s="370">
        <v>394857806</v>
      </c>
      <c r="B434" s="370"/>
      <c r="C434" s="370" t="s">
        <v>1262</v>
      </c>
      <c r="D434" s="370" t="s">
        <v>970</v>
      </c>
      <c r="E434" s="370"/>
      <c r="F434" s="370" t="s">
        <v>94</v>
      </c>
      <c r="G434" s="370" t="s">
        <v>37</v>
      </c>
      <c r="H434" s="370" t="s">
        <v>369</v>
      </c>
      <c r="I434" s="370"/>
      <c r="J434" s="370"/>
      <c r="K434" s="370"/>
      <c r="L434" s="370" t="s">
        <v>370</v>
      </c>
      <c r="M434" s="370">
        <v>400</v>
      </c>
      <c r="N434" s="370" t="s">
        <v>76</v>
      </c>
      <c r="O434" s="370">
        <v>49405140</v>
      </c>
      <c r="P434" s="370">
        <v>0</v>
      </c>
      <c r="Q434" s="370">
        <v>832</v>
      </c>
      <c r="R434" s="370">
        <v>26</v>
      </c>
      <c r="S434" s="370"/>
      <c r="T434" s="370"/>
      <c r="U434" s="370"/>
      <c r="V434" s="380">
        <v>44663</v>
      </c>
      <c r="W434" s="380">
        <v>44663</v>
      </c>
      <c r="X434" s="380">
        <v>44664</v>
      </c>
      <c r="Y434" s="380">
        <v>44664</v>
      </c>
      <c r="Z434" s="370" t="s">
        <v>35</v>
      </c>
      <c r="AA434" s="370"/>
      <c r="AB434" s="370"/>
      <c r="AC434" s="370"/>
      <c r="AD434" s="370" t="s">
        <v>29</v>
      </c>
      <c r="AE434" s="370"/>
      <c r="AF434" s="370"/>
      <c r="AG434" s="370"/>
      <c r="AH434" s="370"/>
      <c r="AI434" s="370"/>
      <c r="AJ434" s="370"/>
      <c r="AK434" s="370"/>
      <c r="AL434" s="370">
        <f t="shared" si="24"/>
        <v>0.33279999999999998</v>
      </c>
      <c r="AM434" s="370">
        <f t="shared" si="25"/>
        <v>2022</v>
      </c>
      <c r="AN434" s="370">
        <f t="shared" si="26"/>
        <v>4</v>
      </c>
      <c r="AO434" s="370">
        <f t="shared" si="27"/>
        <v>16</v>
      </c>
    </row>
    <row r="435" spans="1:41" hidden="1">
      <c r="A435" s="370">
        <v>394853449</v>
      </c>
      <c r="B435" s="370"/>
      <c r="C435" s="370" t="s">
        <v>1262</v>
      </c>
      <c r="D435" s="370" t="s">
        <v>970</v>
      </c>
      <c r="E435" s="370"/>
      <c r="F435" s="370" t="s">
        <v>371</v>
      </c>
      <c r="G435" s="370" t="s">
        <v>41</v>
      </c>
      <c r="H435" s="370" t="s">
        <v>372</v>
      </c>
      <c r="I435" s="370"/>
      <c r="J435" s="370"/>
      <c r="K435" s="370"/>
      <c r="L435" s="370" t="s">
        <v>373</v>
      </c>
      <c r="M435" s="370">
        <v>400</v>
      </c>
      <c r="N435" s="370" t="s">
        <v>76</v>
      </c>
      <c r="O435" s="370">
        <v>49405140</v>
      </c>
      <c r="P435" s="370">
        <v>0</v>
      </c>
      <c r="Q435" s="370">
        <v>832</v>
      </c>
      <c r="R435" s="370">
        <v>26</v>
      </c>
      <c r="S435" s="370"/>
      <c r="T435" s="370"/>
      <c r="U435" s="370"/>
      <c r="V435" s="380">
        <v>44663</v>
      </c>
      <c r="W435" s="380">
        <v>44663</v>
      </c>
      <c r="X435" s="380">
        <v>44664</v>
      </c>
      <c r="Y435" s="380">
        <v>44664</v>
      </c>
      <c r="Z435" s="370" t="s">
        <v>35</v>
      </c>
      <c r="AA435" s="370"/>
      <c r="AB435" s="370"/>
      <c r="AC435" s="370"/>
      <c r="AD435" s="370" t="s">
        <v>29</v>
      </c>
      <c r="AE435" s="370"/>
      <c r="AF435" s="370"/>
      <c r="AG435" s="370"/>
      <c r="AH435" s="370"/>
      <c r="AI435" s="370"/>
      <c r="AJ435" s="370"/>
      <c r="AK435" s="370"/>
      <c r="AL435" s="370">
        <f t="shared" si="24"/>
        <v>0.33279999999999998</v>
      </c>
      <c r="AM435" s="370">
        <f t="shared" si="25"/>
        <v>2022</v>
      </c>
      <c r="AN435" s="370">
        <f t="shared" si="26"/>
        <v>4</v>
      </c>
      <c r="AO435" s="370">
        <f t="shared" si="27"/>
        <v>16</v>
      </c>
    </row>
    <row r="436" spans="1:41" hidden="1">
      <c r="A436" s="370">
        <v>394704620</v>
      </c>
      <c r="B436" s="370"/>
      <c r="C436" s="370" t="s">
        <v>1262</v>
      </c>
      <c r="D436" s="370" t="s">
        <v>970</v>
      </c>
      <c r="E436" s="370"/>
      <c r="F436" s="370" t="s">
        <v>114</v>
      </c>
      <c r="G436" s="370" t="s">
        <v>41</v>
      </c>
      <c r="H436" s="370" t="s">
        <v>137</v>
      </c>
      <c r="I436" s="370"/>
      <c r="J436" s="370"/>
      <c r="K436" s="370"/>
      <c r="L436" s="370" t="s">
        <v>354</v>
      </c>
      <c r="M436" s="370">
        <v>400</v>
      </c>
      <c r="N436" s="370" t="s">
        <v>76</v>
      </c>
      <c r="O436" s="370">
        <v>49405140</v>
      </c>
      <c r="P436" s="370">
        <v>0</v>
      </c>
      <c r="Q436" s="370">
        <f>32*R436</f>
        <v>416</v>
      </c>
      <c r="R436" s="370">
        <v>13</v>
      </c>
      <c r="S436" s="370"/>
      <c r="T436" s="370"/>
      <c r="U436" s="370"/>
      <c r="V436" s="380">
        <v>44663</v>
      </c>
      <c r="W436" s="380">
        <v>44663</v>
      </c>
      <c r="X436" s="380">
        <v>44669</v>
      </c>
      <c r="Y436" s="380">
        <v>44669</v>
      </c>
      <c r="Z436" s="370" t="s">
        <v>35</v>
      </c>
      <c r="AA436" s="370"/>
      <c r="AB436" s="370"/>
      <c r="AC436" s="370"/>
      <c r="AD436" s="370" t="s">
        <v>29</v>
      </c>
      <c r="AE436" s="370"/>
      <c r="AF436" s="370"/>
      <c r="AG436" s="370"/>
      <c r="AH436" s="370"/>
      <c r="AI436" s="370"/>
      <c r="AJ436" s="370"/>
      <c r="AK436" s="370"/>
      <c r="AL436" s="370">
        <f t="shared" si="24"/>
        <v>0.16639999999999999</v>
      </c>
      <c r="AM436" s="370">
        <f t="shared" si="25"/>
        <v>2022</v>
      </c>
      <c r="AN436" s="370">
        <f t="shared" si="26"/>
        <v>4</v>
      </c>
      <c r="AO436" s="370">
        <f t="shared" si="27"/>
        <v>16</v>
      </c>
    </row>
    <row r="437" spans="1:41" hidden="1">
      <c r="A437" s="370">
        <v>394899002</v>
      </c>
      <c r="B437" s="370"/>
      <c r="C437" s="370" t="s">
        <v>1262</v>
      </c>
      <c r="D437" s="370" t="s">
        <v>970</v>
      </c>
      <c r="E437" s="370"/>
      <c r="F437" s="370" t="s">
        <v>381</v>
      </c>
      <c r="G437" s="370" t="s">
        <v>41</v>
      </c>
      <c r="H437" s="370" t="s">
        <v>382</v>
      </c>
      <c r="I437" s="370"/>
      <c r="J437" s="370"/>
      <c r="K437" s="370"/>
      <c r="L437" s="370" t="s">
        <v>383</v>
      </c>
      <c r="M437" s="370">
        <v>480</v>
      </c>
      <c r="N437" s="370" t="s">
        <v>111</v>
      </c>
      <c r="O437" s="370">
        <v>49303156</v>
      </c>
      <c r="P437" s="370">
        <v>0</v>
      </c>
      <c r="Q437" s="370">
        <v>638</v>
      </c>
      <c r="R437" s="370">
        <v>22</v>
      </c>
      <c r="S437" s="370"/>
      <c r="T437" s="370"/>
      <c r="U437" s="370"/>
      <c r="V437" s="380">
        <v>44664</v>
      </c>
      <c r="W437" s="380">
        <v>44664</v>
      </c>
      <c r="X437" s="380">
        <v>44669</v>
      </c>
      <c r="Y437" s="380">
        <v>44669</v>
      </c>
      <c r="Z437" s="370" t="s">
        <v>35</v>
      </c>
      <c r="AA437" s="370"/>
      <c r="AB437" s="370"/>
      <c r="AC437" s="370"/>
      <c r="AD437" s="370" t="s">
        <v>29</v>
      </c>
      <c r="AE437" s="370"/>
      <c r="AF437" s="370"/>
      <c r="AG437" s="370"/>
      <c r="AH437" s="370"/>
      <c r="AI437" s="370"/>
      <c r="AJ437" s="370"/>
      <c r="AK437" s="370"/>
      <c r="AL437" s="370">
        <f t="shared" si="24"/>
        <v>0.30624000000000001</v>
      </c>
      <c r="AM437" s="370">
        <f t="shared" si="25"/>
        <v>2022</v>
      </c>
      <c r="AN437" s="370">
        <f t="shared" si="26"/>
        <v>4</v>
      </c>
      <c r="AO437" s="370">
        <f t="shared" si="27"/>
        <v>16</v>
      </c>
    </row>
    <row r="438" spans="1:41" hidden="1">
      <c r="A438" s="370">
        <v>392306444</v>
      </c>
      <c r="B438" s="370"/>
      <c r="C438" s="370" t="s">
        <v>1262</v>
      </c>
      <c r="D438" s="370" t="s">
        <v>970</v>
      </c>
      <c r="E438" s="370"/>
      <c r="F438" s="370" t="s">
        <v>53</v>
      </c>
      <c r="G438" s="370" t="s">
        <v>41</v>
      </c>
      <c r="H438" s="370" t="s">
        <v>54</v>
      </c>
      <c r="I438" s="370"/>
      <c r="J438" s="370"/>
      <c r="K438" s="370"/>
      <c r="L438" s="370" t="s">
        <v>55</v>
      </c>
      <c r="M438" s="370">
        <v>480</v>
      </c>
      <c r="N438" s="370" t="s">
        <v>52</v>
      </c>
      <c r="O438" s="370">
        <v>49303156</v>
      </c>
      <c r="P438" s="370">
        <v>0</v>
      </c>
      <c r="Q438" s="370">
        <v>580</v>
      </c>
      <c r="R438" s="370">
        <v>20</v>
      </c>
      <c r="S438" s="370"/>
      <c r="T438" s="370"/>
      <c r="U438" s="370"/>
      <c r="V438" s="380">
        <v>44664</v>
      </c>
      <c r="W438" s="380">
        <v>44664</v>
      </c>
      <c r="X438" s="380">
        <v>44665</v>
      </c>
      <c r="Y438" s="380">
        <v>44665</v>
      </c>
      <c r="Z438" s="370" t="s">
        <v>35</v>
      </c>
      <c r="AA438" s="370"/>
      <c r="AB438" s="370"/>
      <c r="AC438" s="370"/>
      <c r="AD438" s="370" t="s">
        <v>29</v>
      </c>
      <c r="AE438" s="370"/>
      <c r="AF438" s="370"/>
      <c r="AG438" s="370"/>
      <c r="AH438" s="370"/>
      <c r="AI438" s="370"/>
      <c r="AJ438" s="370"/>
      <c r="AK438" s="370"/>
      <c r="AL438" s="370">
        <f t="shared" si="24"/>
        <v>0.27839999999999998</v>
      </c>
      <c r="AM438" s="370">
        <f t="shared" si="25"/>
        <v>2022</v>
      </c>
      <c r="AN438" s="370">
        <f t="shared" si="26"/>
        <v>4</v>
      </c>
      <c r="AO438" s="370">
        <f t="shared" si="27"/>
        <v>16</v>
      </c>
    </row>
    <row r="439" spans="1:41" hidden="1">
      <c r="A439" s="370">
        <v>395028041</v>
      </c>
      <c r="B439" s="370"/>
      <c r="C439" s="370" t="s">
        <v>1262</v>
      </c>
      <c r="D439" s="370" t="s">
        <v>970</v>
      </c>
      <c r="E439" s="370"/>
      <c r="F439" s="370" t="s">
        <v>384</v>
      </c>
      <c r="G439" s="370" t="s">
        <v>37</v>
      </c>
      <c r="H439" s="370" t="s">
        <v>385</v>
      </c>
      <c r="I439" s="370"/>
      <c r="J439" s="370"/>
      <c r="K439" s="370"/>
      <c r="L439" s="370" t="s">
        <v>386</v>
      </c>
      <c r="M439" s="370">
        <v>405</v>
      </c>
      <c r="N439" s="370" t="s">
        <v>387</v>
      </c>
      <c r="O439" s="370">
        <v>43106141</v>
      </c>
      <c r="P439" s="370">
        <v>0</v>
      </c>
      <c r="Q439" s="370">
        <v>41</v>
      </c>
      <c r="R439" s="440">
        <v>2</v>
      </c>
      <c r="S439" s="370"/>
      <c r="T439" s="370"/>
      <c r="U439" s="370"/>
      <c r="V439" s="380">
        <v>44664</v>
      </c>
      <c r="W439" s="380">
        <v>44664</v>
      </c>
      <c r="X439" s="380">
        <v>44665</v>
      </c>
      <c r="Y439" s="380">
        <v>44665</v>
      </c>
      <c r="Z439" s="370" t="s">
        <v>35</v>
      </c>
      <c r="AA439" s="370"/>
      <c r="AB439" s="370"/>
      <c r="AC439" s="370"/>
      <c r="AD439" s="370" t="s">
        <v>29</v>
      </c>
      <c r="AE439" s="370"/>
      <c r="AF439" s="370"/>
      <c r="AG439" s="370"/>
      <c r="AH439" s="370"/>
      <c r="AI439" s="370"/>
      <c r="AJ439" s="370"/>
      <c r="AK439" s="370"/>
      <c r="AL439" s="370">
        <f t="shared" si="24"/>
        <v>1.6605000000000002E-2</v>
      </c>
      <c r="AM439" s="370">
        <f t="shared" si="25"/>
        <v>2022</v>
      </c>
      <c r="AN439" s="370">
        <f t="shared" si="26"/>
        <v>4</v>
      </c>
      <c r="AO439" s="370">
        <f t="shared" si="27"/>
        <v>16</v>
      </c>
    </row>
    <row r="440" spans="1:41">
      <c r="A440" s="140">
        <v>394738454</v>
      </c>
      <c r="B440" s="412"/>
      <c r="C440" s="140" t="s">
        <v>1262</v>
      </c>
      <c r="D440" s="412" t="s">
        <v>970</v>
      </c>
      <c r="E440" s="412"/>
      <c r="F440" s="140" t="s">
        <v>232</v>
      </c>
      <c r="G440" s="140" t="s">
        <v>37</v>
      </c>
      <c r="H440" s="140" t="s">
        <v>294</v>
      </c>
      <c r="I440" s="412"/>
      <c r="J440" s="412"/>
      <c r="K440" s="412"/>
      <c r="L440" s="140" t="s">
        <v>392</v>
      </c>
      <c r="M440" s="140">
        <v>360</v>
      </c>
      <c r="N440" s="140" t="s">
        <v>60</v>
      </c>
      <c r="O440" s="140">
        <v>49203132</v>
      </c>
      <c r="P440" s="140">
        <v>0</v>
      </c>
      <c r="Q440" s="140">
        <v>832</v>
      </c>
      <c r="R440" s="140">
        <v>26</v>
      </c>
      <c r="S440" s="412"/>
      <c r="T440" s="412"/>
      <c r="U440" s="412"/>
      <c r="V440" s="141">
        <v>44664</v>
      </c>
      <c r="W440" s="141">
        <v>44664</v>
      </c>
      <c r="X440" s="141">
        <v>44667</v>
      </c>
      <c r="Y440" s="141"/>
      <c r="Z440" s="140" t="s">
        <v>147</v>
      </c>
      <c r="AA440" s="412"/>
      <c r="AB440" s="412"/>
      <c r="AC440" s="412"/>
      <c r="AD440" s="140" t="s">
        <v>29</v>
      </c>
      <c r="AE440" s="412"/>
      <c r="AF440" s="412"/>
      <c r="AG440" s="412"/>
      <c r="AH440" s="412"/>
      <c r="AI440" s="412"/>
      <c r="AJ440" s="412"/>
      <c r="AK440" s="412"/>
      <c r="AL440" s="412">
        <f t="shared" si="24"/>
        <v>0.29952000000000001</v>
      </c>
      <c r="AM440" s="412">
        <f t="shared" si="25"/>
        <v>2022</v>
      </c>
      <c r="AN440" s="412">
        <f t="shared" si="26"/>
        <v>4</v>
      </c>
      <c r="AO440" s="412">
        <f t="shared" si="27"/>
        <v>16</v>
      </c>
    </row>
    <row r="441" spans="1:41" hidden="1">
      <c r="A441" s="370">
        <v>395028041</v>
      </c>
      <c r="B441" s="370"/>
      <c r="C441" s="370" t="s">
        <v>1262</v>
      </c>
      <c r="D441" s="370" t="s">
        <v>970</v>
      </c>
      <c r="E441" s="370"/>
      <c r="F441" s="370" t="s">
        <v>384</v>
      </c>
      <c r="G441" s="370" t="s">
        <v>37</v>
      </c>
      <c r="H441" s="370" t="s">
        <v>385</v>
      </c>
      <c r="I441" s="370"/>
      <c r="J441" s="370"/>
      <c r="K441" s="370"/>
      <c r="L441" s="370" t="s">
        <v>386</v>
      </c>
      <c r="M441" s="370">
        <v>400</v>
      </c>
      <c r="N441" s="370" t="s">
        <v>387</v>
      </c>
      <c r="O441" s="370">
        <v>43106540</v>
      </c>
      <c r="P441" s="370">
        <v>0</v>
      </c>
      <c r="Q441" s="370">
        <v>29</v>
      </c>
      <c r="R441" s="440">
        <v>1</v>
      </c>
      <c r="S441" s="370"/>
      <c r="T441" s="370"/>
      <c r="U441" s="370"/>
      <c r="V441" s="380">
        <v>44664</v>
      </c>
      <c r="W441" s="380">
        <v>44664</v>
      </c>
      <c r="X441" s="380">
        <v>44665</v>
      </c>
      <c r="Y441" s="380">
        <v>44665</v>
      </c>
      <c r="Z441" s="370" t="s">
        <v>35</v>
      </c>
      <c r="AA441" s="370"/>
      <c r="AB441" s="370"/>
      <c r="AC441" s="370"/>
      <c r="AD441" s="370" t="s">
        <v>29</v>
      </c>
      <c r="AE441" s="370"/>
      <c r="AF441" s="370"/>
      <c r="AG441" s="370"/>
      <c r="AH441" s="370"/>
      <c r="AI441" s="370"/>
      <c r="AJ441" s="370"/>
      <c r="AK441" s="370"/>
      <c r="AL441" s="370">
        <f t="shared" si="24"/>
        <v>1.1599999999999999E-2</v>
      </c>
      <c r="AM441" s="370">
        <f t="shared" si="25"/>
        <v>2022</v>
      </c>
      <c r="AN441" s="370">
        <f t="shared" si="26"/>
        <v>4</v>
      </c>
      <c r="AO441" s="370">
        <f t="shared" si="27"/>
        <v>16</v>
      </c>
    </row>
    <row r="442" spans="1:41" hidden="1">
      <c r="A442" s="370">
        <v>394899117</v>
      </c>
      <c r="B442" s="370"/>
      <c r="C442" s="370" t="s">
        <v>1262</v>
      </c>
      <c r="D442" s="370" t="s">
        <v>970</v>
      </c>
      <c r="E442" s="370"/>
      <c r="F442" s="370" t="s">
        <v>389</v>
      </c>
      <c r="G442" s="370" t="s">
        <v>37</v>
      </c>
      <c r="H442" s="370" t="s">
        <v>390</v>
      </c>
      <c r="I442" s="370"/>
      <c r="J442" s="370"/>
      <c r="K442" s="370"/>
      <c r="L442" s="370" t="s">
        <v>391</v>
      </c>
      <c r="M442" s="370">
        <v>400</v>
      </c>
      <c r="N442" s="370" t="s">
        <v>76</v>
      </c>
      <c r="O442" s="370">
        <v>49405140</v>
      </c>
      <c r="P442" s="370">
        <v>0</v>
      </c>
      <c r="Q442" s="370">
        <v>768</v>
      </c>
      <c r="R442" s="370">
        <v>24</v>
      </c>
      <c r="S442" s="370"/>
      <c r="T442" s="370"/>
      <c r="U442" s="370"/>
      <c r="V442" s="380">
        <v>44664</v>
      </c>
      <c r="W442" s="380">
        <v>44664</v>
      </c>
      <c r="X442" s="380">
        <v>44665</v>
      </c>
      <c r="Y442" s="380">
        <v>44665</v>
      </c>
      <c r="Z442" s="439" t="s">
        <v>35</v>
      </c>
      <c r="AA442" s="370"/>
      <c r="AB442" s="370"/>
      <c r="AC442" s="370"/>
      <c r="AD442" s="370" t="s">
        <v>29</v>
      </c>
      <c r="AE442" s="370"/>
      <c r="AF442" s="370"/>
      <c r="AG442" s="370"/>
      <c r="AH442" s="370"/>
      <c r="AI442" s="370"/>
      <c r="AJ442" s="370"/>
      <c r="AK442" s="370"/>
      <c r="AL442" s="370">
        <f t="shared" si="24"/>
        <v>0.30719999999999997</v>
      </c>
      <c r="AM442" s="370">
        <f t="shared" si="25"/>
        <v>2022</v>
      </c>
      <c r="AN442" s="370">
        <f t="shared" si="26"/>
        <v>4</v>
      </c>
      <c r="AO442" s="370">
        <f t="shared" si="27"/>
        <v>16</v>
      </c>
    </row>
    <row r="443" spans="1:41" hidden="1">
      <c r="A443" s="370">
        <v>395028041</v>
      </c>
      <c r="B443" s="370"/>
      <c r="C443" s="370" t="s">
        <v>1262</v>
      </c>
      <c r="D443" s="370" t="s">
        <v>970</v>
      </c>
      <c r="E443" s="370"/>
      <c r="F443" s="370" t="s">
        <v>384</v>
      </c>
      <c r="G443" s="370" t="s">
        <v>37</v>
      </c>
      <c r="H443" s="370" t="s">
        <v>385</v>
      </c>
      <c r="I443" s="370"/>
      <c r="J443" s="370"/>
      <c r="K443" s="370"/>
      <c r="L443" s="370" t="s">
        <v>386</v>
      </c>
      <c r="M443" s="370">
        <v>400</v>
      </c>
      <c r="N443" s="370" t="s">
        <v>387</v>
      </c>
      <c r="O443" s="370">
        <v>43106140</v>
      </c>
      <c r="P443" s="370">
        <v>0</v>
      </c>
      <c r="Q443" s="370">
        <v>58</v>
      </c>
      <c r="R443" s="440">
        <v>2</v>
      </c>
      <c r="S443" s="370"/>
      <c r="T443" s="370"/>
      <c r="U443" s="370"/>
      <c r="V443" s="380">
        <v>44664</v>
      </c>
      <c r="W443" s="380">
        <v>44664</v>
      </c>
      <c r="X443" s="380">
        <v>44665</v>
      </c>
      <c r="Y443" s="380">
        <v>44665</v>
      </c>
      <c r="Z443" s="370" t="s">
        <v>35</v>
      </c>
      <c r="AA443" s="370"/>
      <c r="AB443" s="370"/>
      <c r="AC443" s="370"/>
      <c r="AD443" s="370" t="s">
        <v>29</v>
      </c>
      <c r="AE443" s="370"/>
      <c r="AF443" s="370"/>
      <c r="AG443" s="370"/>
      <c r="AH443" s="370"/>
      <c r="AI443" s="370"/>
      <c r="AJ443" s="370"/>
      <c r="AK443" s="370"/>
      <c r="AL443" s="370">
        <f t="shared" si="24"/>
        <v>2.3199999999999998E-2</v>
      </c>
      <c r="AM443" s="370">
        <f t="shared" si="25"/>
        <v>2022</v>
      </c>
      <c r="AN443" s="370">
        <f t="shared" si="26"/>
        <v>4</v>
      </c>
      <c r="AO443" s="370">
        <f t="shared" si="27"/>
        <v>16</v>
      </c>
    </row>
    <row r="444" spans="1:41" hidden="1">
      <c r="A444" s="370">
        <v>394898484</v>
      </c>
      <c r="B444" s="370"/>
      <c r="C444" s="370" t="s">
        <v>1262</v>
      </c>
      <c r="D444" s="370" t="s">
        <v>970</v>
      </c>
      <c r="E444" s="370"/>
      <c r="F444" s="370" t="s">
        <v>393</v>
      </c>
      <c r="G444" s="370" t="s">
        <v>37</v>
      </c>
      <c r="H444" s="370" t="s">
        <v>394</v>
      </c>
      <c r="I444" s="370"/>
      <c r="J444" s="370"/>
      <c r="K444" s="370"/>
      <c r="L444" s="370" t="s">
        <v>395</v>
      </c>
      <c r="M444" s="370">
        <v>400</v>
      </c>
      <c r="N444" s="370" t="s">
        <v>76</v>
      </c>
      <c r="O444" s="370">
        <v>49405140</v>
      </c>
      <c r="P444" s="370">
        <v>0</v>
      </c>
      <c r="Q444" s="370">
        <v>768</v>
      </c>
      <c r="R444" s="370">
        <v>24</v>
      </c>
      <c r="S444" s="370"/>
      <c r="T444" s="370"/>
      <c r="U444" s="370"/>
      <c r="V444" s="380">
        <v>44664</v>
      </c>
      <c r="W444" s="380">
        <v>44664</v>
      </c>
      <c r="X444" s="380">
        <v>44666</v>
      </c>
      <c r="Y444" s="380">
        <v>44666</v>
      </c>
      <c r="Z444" s="370" t="s">
        <v>35</v>
      </c>
      <c r="AA444" s="370"/>
      <c r="AB444" s="370"/>
      <c r="AC444" s="370"/>
      <c r="AD444" s="370" t="s">
        <v>29</v>
      </c>
      <c r="AE444" s="370"/>
      <c r="AF444" s="370"/>
      <c r="AG444" s="370"/>
      <c r="AH444" s="370"/>
      <c r="AI444" s="370"/>
      <c r="AJ444" s="370"/>
      <c r="AK444" s="370"/>
      <c r="AL444" s="370">
        <f t="shared" si="24"/>
        <v>0.30719999999999997</v>
      </c>
      <c r="AM444" s="370">
        <f t="shared" si="25"/>
        <v>2022</v>
      </c>
      <c r="AN444" s="370">
        <f t="shared" si="26"/>
        <v>4</v>
      </c>
      <c r="AO444" s="370">
        <f t="shared" si="27"/>
        <v>16</v>
      </c>
    </row>
    <row r="445" spans="1:41" hidden="1">
      <c r="A445" s="370">
        <v>394899008</v>
      </c>
      <c r="B445" s="370"/>
      <c r="C445" s="370" t="s">
        <v>1262</v>
      </c>
      <c r="D445" s="370" t="s">
        <v>970</v>
      </c>
      <c r="E445" s="370"/>
      <c r="F445" s="370" t="s">
        <v>381</v>
      </c>
      <c r="G445" s="370" t="s">
        <v>41</v>
      </c>
      <c r="H445" s="370" t="s">
        <v>382</v>
      </c>
      <c r="I445" s="370"/>
      <c r="J445" s="370"/>
      <c r="K445" s="370"/>
      <c r="L445" s="370" t="s">
        <v>383</v>
      </c>
      <c r="M445" s="370">
        <v>480</v>
      </c>
      <c r="N445" s="370" t="s">
        <v>111</v>
      </c>
      <c r="O445" s="370">
        <v>49303156</v>
      </c>
      <c r="P445" s="370">
        <v>0</v>
      </c>
      <c r="Q445" s="370">
        <v>638</v>
      </c>
      <c r="R445" s="370">
        <v>22</v>
      </c>
      <c r="S445" s="370"/>
      <c r="T445" s="370"/>
      <c r="U445" s="370"/>
      <c r="V445" s="380">
        <v>44664</v>
      </c>
      <c r="W445" s="380">
        <v>44664</v>
      </c>
      <c r="X445" s="380">
        <v>44670</v>
      </c>
      <c r="Y445" s="380">
        <v>44670</v>
      </c>
      <c r="Z445" s="370" t="s">
        <v>35</v>
      </c>
      <c r="AA445" s="370"/>
      <c r="AB445" s="370"/>
      <c r="AC445" s="370"/>
      <c r="AD445" s="370" t="s">
        <v>29</v>
      </c>
      <c r="AE445" s="370"/>
      <c r="AF445" s="370"/>
      <c r="AG445" s="370"/>
      <c r="AH445" s="370"/>
      <c r="AI445" s="370"/>
      <c r="AJ445" s="370"/>
      <c r="AK445" s="370"/>
      <c r="AL445" s="370">
        <f t="shared" si="24"/>
        <v>0.30624000000000001</v>
      </c>
      <c r="AM445" s="370">
        <f t="shared" si="25"/>
        <v>2022</v>
      </c>
      <c r="AN445" s="370">
        <f t="shared" si="26"/>
        <v>4</v>
      </c>
      <c r="AO445" s="370">
        <f t="shared" si="27"/>
        <v>16</v>
      </c>
    </row>
    <row r="446" spans="1:41" hidden="1">
      <c r="A446" s="370">
        <v>395116788</v>
      </c>
      <c r="B446" s="370"/>
      <c r="C446" s="370" t="s">
        <v>1262</v>
      </c>
      <c r="D446" s="370" t="s">
        <v>970</v>
      </c>
      <c r="E446" s="370"/>
      <c r="F446" s="370" t="s">
        <v>267</v>
      </c>
      <c r="G446" s="370" t="s">
        <v>37</v>
      </c>
      <c r="H446" s="370" t="s">
        <v>268</v>
      </c>
      <c r="I446" s="370"/>
      <c r="J446" s="370"/>
      <c r="K446" s="370"/>
      <c r="L446" s="370" t="s">
        <v>396</v>
      </c>
      <c r="M446" s="370">
        <v>360</v>
      </c>
      <c r="N446" s="370" t="s">
        <v>200</v>
      </c>
      <c r="O446" s="370">
        <v>49204132</v>
      </c>
      <c r="P446" s="370">
        <v>0</v>
      </c>
      <c r="Q446" s="370">
        <f>832/2</f>
        <v>416</v>
      </c>
      <c r="R446" s="370">
        <v>16</v>
      </c>
      <c r="S446" s="370"/>
      <c r="T446" s="370"/>
      <c r="U446" s="370"/>
      <c r="V446" s="380">
        <v>44665</v>
      </c>
      <c r="W446" s="380">
        <v>44665</v>
      </c>
      <c r="X446" s="380">
        <v>44670</v>
      </c>
      <c r="Y446" s="380">
        <v>44670</v>
      </c>
      <c r="Z446" s="370" t="s">
        <v>35</v>
      </c>
      <c r="AA446" s="370"/>
      <c r="AB446" s="370"/>
      <c r="AC446" s="370"/>
      <c r="AD446" s="370" t="s">
        <v>29</v>
      </c>
      <c r="AE446" s="370"/>
      <c r="AF446" s="370"/>
      <c r="AG446" s="370"/>
      <c r="AH446" s="370"/>
      <c r="AI446" s="370"/>
      <c r="AJ446" s="370"/>
      <c r="AK446" s="370"/>
      <c r="AL446" s="370">
        <f t="shared" si="24"/>
        <v>0.14976</v>
      </c>
      <c r="AM446" s="370">
        <f t="shared" si="25"/>
        <v>2022</v>
      </c>
      <c r="AN446" s="370">
        <f t="shared" si="26"/>
        <v>4</v>
      </c>
      <c r="AO446" s="370">
        <f t="shared" si="27"/>
        <v>16</v>
      </c>
    </row>
    <row r="447" spans="1:41" hidden="1">
      <c r="A447" s="370">
        <v>1542767407</v>
      </c>
      <c r="B447" s="370"/>
      <c r="C447" s="370" t="s">
        <v>1262</v>
      </c>
      <c r="D447" s="370" t="s">
        <v>970</v>
      </c>
      <c r="E447" s="370"/>
      <c r="F447" s="370" t="s">
        <v>248</v>
      </c>
      <c r="G447" s="370" t="s">
        <v>37</v>
      </c>
      <c r="H447" s="370" t="s">
        <v>249</v>
      </c>
      <c r="I447" s="370"/>
      <c r="J447" s="370"/>
      <c r="K447" s="370"/>
      <c r="L447" s="370" t="s">
        <v>250</v>
      </c>
      <c r="M447" s="370">
        <v>480</v>
      </c>
      <c r="N447" s="370" t="s">
        <v>111</v>
      </c>
      <c r="O447" s="370">
        <v>49303156</v>
      </c>
      <c r="P447" s="370">
        <v>0</v>
      </c>
      <c r="Q447" s="370">
        <v>58</v>
      </c>
      <c r="R447" s="370">
        <v>2</v>
      </c>
      <c r="S447" s="370"/>
      <c r="T447" s="370"/>
      <c r="U447" s="370"/>
      <c r="V447" s="380">
        <v>44665</v>
      </c>
      <c r="W447" s="380">
        <v>44665</v>
      </c>
      <c r="X447" s="380">
        <v>44671</v>
      </c>
      <c r="Y447" s="380">
        <v>44671</v>
      </c>
      <c r="Z447" s="370" t="s">
        <v>35</v>
      </c>
      <c r="AA447" s="370"/>
      <c r="AB447" s="370"/>
      <c r="AC447" s="370"/>
      <c r="AD447" s="370" t="s">
        <v>29</v>
      </c>
      <c r="AE447" s="370"/>
      <c r="AF447" s="370"/>
      <c r="AG447" s="370"/>
      <c r="AH447" s="370"/>
      <c r="AI447" s="370"/>
      <c r="AJ447" s="370"/>
      <c r="AK447" s="370"/>
      <c r="AL447" s="370">
        <f t="shared" si="24"/>
        <v>2.784E-2</v>
      </c>
      <c r="AM447" s="370">
        <f t="shared" si="25"/>
        <v>2022</v>
      </c>
      <c r="AN447" s="370">
        <f t="shared" si="26"/>
        <v>4</v>
      </c>
      <c r="AO447" s="370">
        <f t="shared" si="27"/>
        <v>16</v>
      </c>
    </row>
    <row r="448" spans="1:41" hidden="1">
      <c r="A448" s="370">
        <v>395117004</v>
      </c>
      <c r="B448" s="370"/>
      <c r="C448" s="370" t="s">
        <v>1262</v>
      </c>
      <c r="D448" s="370" t="s">
        <v>970</v>
      </c>
      <c r="E448" s="370"/>
      <c r="F448" s="370" t="s">
        <v>267</v>
      </c>
      <c r="G448" s="370" t="s">
        <v>37</v>
      </c>
      <c r="H448" s="370" t="s">
        <v>268</v>
      </c>
      <c r="I448" s="370"/>
      <c r="J448" s="370"/>
      <c r="K448" s="370"/>
      <c r="L448" s="370" t="s">
        <v>396</v>
      </c>
      <c r="M448" s="370">
        <v>360</v>
      </c>
      <c r="N448" s="370" t="s">
        <v>200</v>
      </c>
      <c r="O448" s="370">
        <v>49204132</v>
      </c>
      <c r="P448" s="370">
        <v>0</v>
      </c>
      <c r="Q448" s="370">
        <f>832/2</f>
        <v>416</v>
      </c>
      <c r="R448" s="370">
        <v>16</v>
      </c>
      <c r="S448" s="370"/>
      <c r="T448" s="370"/>
      <c r="U448" s="370"/>
      <c r="V448" s="380">
        <v>44665</v>
      </c>
      <c r="W448" s="380">
        <v>44665</v>
      </c>
      <c r="X448" s="380">
        <v>44670</v>
      </c>
      <c r="Y448" s="380">
        <v>44670</v>
      </c>
      <c r="Z448" s="370" t="s">
        <v>35</v>
      </c>
      <c r="AA448" s="370"/>
      <c r="AB448" s="370"/>
      <c r="AC448" s="370"/>
      <c r="AD448" s="370" t="s">
        <v>29</v>
      </c>
      <c r="AE448" s="370"/>
      <c r="AF448" s="370"/>
      <c r="AG448" s="370"/>
      <c r="AH448" s="370"/>
      <c r="AI448" s="370"/>
      <c r="AJ448" s="370"/>
      <c r="AK448" s="370"/>
      <c r="AL448" s="370">
        <f t="shared" si="24"/>
        <v>0.14976</v>
      </c>
      <c r="AM448" s="370">
        <f t="shared" si="25"/>
        <v>2022</v>
      </c>
      <c r="AN448" s="370">
        <f t="shared" si="26"/>
        <v>4</v>
      </c>
      <c r="AO448" s="370">
        <f t="shared" si="27"/>
        <v>16</v>
      </c>
    </row>
    <row r="449" spans="1:41" hidden="1">
      <c r="A449" s="370">
        <v>395273711</v>
      </c>
      <c r="B449" s="370"/>
      <c r="C449" s="370" t="s">
        <v>1262</v>
      </c>
      <c r="D449" s="370" t="s">
        <v>970</v>
      </c>
      <c r="E449" s="370"/>
      <c r="F449" s="370" t="s">
        <v>398</v>
      </c>
      <c r="G449" s="370" t="s">
        <v>41</v>
      </c>
      <c r="H449" s="370" t="s">
        <v>399</v>
      </c>
      <c r="I449" s="370"/>
      <c r="J449" s="370"/>
      <c r="K449" s="370"/>
      <c r="L449" s="370" t="s">
        <v>400</v>
      </c>
      <c r="M449" s="370">
        <v>360</v>
      </c>
      <c r="N449" s="370" t="s">
        <v>200</v>
      </c>
      <c r="O449" s="370">
        <v>49204132</v>
      </c>
      <c r="P449" s="370">
        <v>0</v>
      </c>
      <c r="Q449" s="370">
        <v>338</v>
      </c>
      <c r="R449" s="370">
        <v>13</v>
      </c>
      <c r="S449" s="370"/>
      <c r="T449" s="370"/>
      <c r="U449" s="370"/>
      <c r="V449" s="380">
        <v>44669</v>
      </c>
      <c r="W449" s="380">
        <v>44669</v>
      </c>
      <c r="X449" s="380">
        <v>44670</v>
      </c>
      <c r="Y449" s="380">
        <v>44670</v>
      </c>
      <c r="Z449" s="439" t="s">
        <v>35</v>
      </c>
      <c r="AA449" s="370"/>
      <c r="AB449" s="370"/>
      <c r="AC449" s="370"/>
      <c r="AD449" s="370" t="s">
        <v>29</v>
      </c>
      <c r="AE449" s="370"/>
      <c r="AF449" s="370"/>
      <c r="AG449" s="370"/>
      <c r="AH449" s="370"/>
      <c r="AI449" s="370"/>
      <c r="AJ449" s="370"/>
      <c r="AK449" s="370"/>
      <c r="AL449" s="370">
        <f t="shared" si="24"/>
        <v>0.12168</v>
      </c>
      <c r="AM449" s="370">
        <f t="shared" si="25"/>
        <v>2022</v>
      </c>
      <c r="AN449" s="370">
        <f t="shared" si="26"/>
        <v>4</v>
      </c>
      <c r="AO449" s="370">
        <f t="shared" si="27"/>
        <v>17</v>
      </c>
    </row>
    <row r="450" spans="1:41">
      <c r="A450" s="370">
        <v>394606493</v>
      </c>
      <c r="B450" s="370"/>
      <c r="C450" s="370" t="s">
        <v>1262</v>
      </c>
      <c r="D450" s="370" t="s">
        <v>970</v>
      </c>
      <c r="E450" s="370"/>
      <c r="F450" s="370" t="s">
        <v>81</v>
      </c>
      <c r="G450" s="370" t="s">
        <v>41</v>
      </c>
      <c r="H450" s="370" t="s">
        <v>409</v>
      </c>
      <c r="I450" s="370"/>
      <c r="J450" s="370"/>
      <c r="K450" s="370"/>
      <c r="L450" s="370" t="s">
        <v>410</v>
      </c>
      <c r="M450" s="370">
        <v>360</v>
      </c>
      <c r="N450" s="370" t="s">
        <v>304</v>
      </c>
      <c r="O450" s="370">
        <v>49203132</v>
      </c>
      <c r="P450" s="370">
        <v>0</v>
      </c>
      <c r="Q450" s="370">
        <v>896</v>
      </c>
      <c r="R450" s="370">
        <v>28</v>
      </c>
      <c r="S450" s="370"/>
      <c r="T450" s="370"/>
      <c r="U450" s="370"/>
      <c r="V450" s="380">
        <v>44669</v>
      </c>
      <c r="W450" s="380">
        <v>44669</v>
      </c>
      <c r="X450" s="380">
        <v>44671</v>
      </c>
      <c r="Y450" s="380">
        <v>44671</v>
      </c>
      <c r="Z450" s="439" t="s">
        <v>35</v>
      </c>
      <c r="AA450" s="370"/>
      <c r="AB450" s="370"/>
      <c r="AC450" s="370"/>
      <c r="AD450" s="370" t="s">
        <v>29</v>
      </c>
      <c r="AE450" s="370"/>
      <c r="AF450" s="370"/>
      <c r="AG450" s="370"/>
      <c r="AH450" s="370"/>
      <c r="AI450" s="370"/>
      <c r="AJ450" s="370"/>
      <c r="AK450" s="370"/>
      <c r="AL450" s="370">
        <f t="shared" si="24"/>
        <v>0.32256000000000001</v>
      </c>
      <c r="AM450" s="370">
        <f t="shared" si="25"/>
        <v>2022</v>
      </c>
      <c r="AN450" s="370">
        <f t="shared" si="26"/>
        <v>4</v>
      </c>
      <c r="AO450" s="370">
        <f t="shared" si="27"/>
        <v>17</v>
      </c>
    </row>
    <row r="451" spans="1:41" hidden="1">
      <c r="A451" s="370">
        <v>395121785</v>
      </c>
      <c r="B451" s="370"/>
      <c r="C451" s="370" t="s">
        <v>1262</v>
      </c>
      <c r="D451" s="370" t="s">
        <v>970</v>
      </c>
      <c r="E451" s="370"/>
      <c r="F451" s="370" t="s">
        <v>248</v>
      </c>
      <c r="G451" s="370" t="s">
        <v>37</v>
      </c>
      <c r="H451" s="370" t="s">
        <v>249</v>
      </c>
      <c r="I451" s="370"/>
      <c r="J451" s="370"/>
      <c r="K451" s="370"/>
      <c r="L451" s="370" t="s">
        <v>250</v>
      </c>
      <c r="M451" s="370">
        <v>480</v>
      </c>
      <c r="N451" s="370" t="s">
        <v>111</v>
      </c>
      <c r="O451" s="370">
        <v>49303156</v>
      </c>
      <c r="P451" s="370">
        <v>0</v>
      </c>
      <c r="Q451" s="370">
        <v>638</v>
      </c>
      <c r="R451" s="370">
        <v>22</v>
      </c>
      <c r="S451" s="370"/>
      <c r="T451" s="370"/>
      <c r="U451" s="370"/>
      <c r="V451" s="380">
        <v>44669</v>
      </c>
      <c r="W451" s="380">
        <v>44669</v>
      </c>
      <c r="X451" s="380">
        <v>44671</v>
      </c>
      <c r="Y451" s="380">
        <v>44671</v>
      </c>
      <c r="Z451" s="439" t="s">
        <v>35</v>
      </c>
      <c r="AA451" s="370"/>
      <c r="AB451" s="370"/>
      <c r="AC451" s="370"/>
      <c r="AD451" s="370" t="s">
        <v>29</v>
      </c>
      <c r="AE451" s="370"/>
      <c r="AF451" s="370"/>
      <c r="AG451" s="370"/>
      <c r="AH451" s="370"/>
      <c r="AI451" s="370"/>
      <c r="AJ451" s="370"/>
      <c r="AK451" s="370"/>
      <c r="AL451" s="370">
        <f t="shared" ref="AL451:AL514" si="28">(M451*Q451)/1000000</f>
        <v>0.30624000000000001</v>
      </c>
      <c r="AM451" s="370">
        <f t="shared" ref="AM451:AM514" si="29">YEAR(V451)</f>
        <v>2022</v>
      </c>
      <c r="AN451" s="370">
        <f t="shared" ref="AN451:AN514" si="30">MONTH(V451)</f>
        <v>4</v>
      </c>
      <c r="AO451" s="370">
        <f t="shared" ref="AO451:AO514" si="31">WEEKNUM(V451)</f>
        <v>17</v>
      </c>
    </row>
    <row r="452" spans="1:41" hidden="1">
      <c r="A452" s="370">
        <v>395291218</v>
      </c>
      <c r="B452" s="370"/>
      <c r="C452" s="370" t="s">
        <v>1262</v>
      </c>
      <c r="D452" s="370" t="s">
        <v>970</v>
      </c>
      <c r="E452" s="370"/>
      <c r="F452" s="370" t="s">
        <v>402</v>
      </c>
      <c r="G452" s="370" t="s">
        <v>37</v>
      </c>
      <c r="H452" s="370" t="s">
        <v>403</v>
      </c>
      <c r="I452" s="370"/>
      <c r="J452" s="370"/>
      <c r="K452" s="370"/>
      <c r="L452" s="370" t="s">
        <v>404</v>
      </c>
      <c r="M452" s="370">
        <v>400</v>
      </c>
      <c r="N452" s="370" t="s">
        <v>76</v>
      </c>
      <c r="O452" s="370">
        <v>49405140</v>
      </c>
      <c r="P452" s="370">
        <v>0</v>
      </c>
      <c r="Q452" s="370">
        <v>832</v>
      </c>
      <c r="R452" s="370">
        <v>26</v>
      </c>
      <c r="S452" s="370"/>
      <c r="T452" s="370"/>
      <c r="U452" s="370"/>
      <c r="V452" s="380">
        <v>44669</v>
      </c>
      <c r="W452" s="380">
        <v>44669</v>
      </c>
      <c r="X452" s="380">
        <v>44670</v>
      </c>
      <c r="Y452" s="380">
        <v>44670</v>
      </c>
      <c r="Z452" s="439" t="s">
        <v>35</v>
      </c>
      <c r="AA452" s="370"/>
      <c r="AB452" s="370"/>
      <c r="AC452" s="370"/>
      <c r="AD452" s="370" t="s">
        <v>29</v>
      </c>
      <c r="AE452" s="370"/>
      <c r="AF452" s="370"/>
      <c r="AG452" s="370"/>
      <c r="AH452" s="370"/>
      <c r="AI452" s="370"/>
      <c r="AJ452" s="370"/>
      <c r="AK452" s="370"/>
      <c r="AL452" s="370">
        <f t="shared" si="28"/>
        <v>0.33279999999999998</v>
      </c>
      <c r="AM452" s="370">
        <f t="shared" si="29"/>
        <v>2022</v>
      </c>
      <c r="AN452" s="370">
        <f t="shared" si="30"/>
        <v>4</v>
      </c>
      <c r="AO452" s="370">
        <f t="shared" si="31"/>
        <v>17</v>
      </c>
    </row>
    <row r="453" spans="1:41" hidden="1">
      <c r="A453" s="370">
        <v>395368927</v>
      </c>
      <c r="B453" s="370"/>
      <c r="C453" s="370" t="s">
        <v>1262</v>
      </c>
      <c r="D453" s="370" t="s">
        <v>970</v>
      </c>
      <c r="E453" s="370"/>
      <c r="F453" s="370" t="s">
        <v>405</v>
      </c>
      <c r="G453" s="370" t="s">
        <v>37</v>
      </c>
      <c r="H453" s="370" t="s">
        <v>406</v>
      </c>
      <c r="I453" s="370"/>
      <c r="J453" s="370"/>
      <c r="K453" s="370"/>
      <c r="L453" s="370" t="s">
        <v>407</v>
      </c>
      <c r="M453" s="370">
        <v>400</v>
      </c>
      <c r="N453" s="370" t="s">
        <v>76</v>
      </c>
      <c r="O453" s="370">
        <v>49405140</v>
      </c>
      <c r="P453" s="370">
        <v>0</v>
      </c>
      <c r="Q453" s="370">
        <v>832</v>
      </c>
      <c r="R453" s="370">
        <v>26</v>
      </c>
      <c r="S453" s="370"/>
      <c r="T453" s="370"/>
      <c r="U453" s="370"/>
      <c r="V453" s="380">
        <v>44669</v>
      </c>
      <c r="W453" s="380">
        <v>44669</v>
      </c>
      <c r="X453" s="380">
        <v>44671</v>
      </c>
      <c r="Y453" s="380">
        <v>44671</v>
      </c>
      <c r="Z453" s="439" t="s">
        <v>35</v>
      </c>
      <c r="AA453" s="370"/>
      <c r="AB453" s="370"/>
      <c r="AC453" s="370"/>
      <c r="AD453" s="370" t="s">
        <v>29</v>
      </c>
      <c r="AE453" s="370"/>
      <c r="AF453" s="370"/>
      <c r="AG453" s="370"/>
      <c r="AH453" s="370"/>
      <c r="AI453" s="370"/>
      <c r="AJ453" s="370"/>
      <c r="AK453" s="370"/>
      <c r="AL453" s="370">
        <f t="shared" si="28"/>
        <v>0.33279999999999998</v>
      </c>
      <c r="AM453" s="370">
        <f t="shared" si="29"/>
        <v>2022</v>
      </c>
      <c r="AN453" s="370">
        <f t="shared" si="30"/>
        <v>4</v>
      </c>
      <c r="AO453" s="370">
        <f t="shared" si="31"/>
        <v>17</v>
      </c>
    </row>
    <row r="454" spans="1:41" hidden="1">
      <c r="A454" s="370">
        <v>395291190</v>
      </c>
      <c r="B454" s="370"/>
      <c r="C454" s="370" t="s">
        <v>1262</v>
      </c>
      <c r="D454" s="370" t="s">
        <v>970</v>
      </c>
      <c r="E454" s="370"/>
      <c r="F454" s="370" t="s">
        <v>402</v>
      </c>
      <c r="G454" s="370" t="s">
        <v>37</v>
      </c>
      <c r="H454" s="370" t="s">
        <v>403</v>
      </c>
      <c r="I454" s="370"/>
      <c r="J454" s="370"/>
      <c r="K454" s="370"/>
      <c r="L454" s="370" t="s">
        <v>404</v>
      </c>
      <c r="M454" s="370">
        <v>400</v>
      </c>
      <c r="N454" s="370" t="s">
        <v>76</v>
      </c>
      <c r="O454" s="370">
        <v>49405140</v>
      </c>
      <c r="P454" s="370">
        <v>0</v>
      </c>
      <c r="Q454" s="370">
        <v>832</v>
      </c>
      <c r="R454" s="370">
        <v>26</v>
      </c>
      <c r="S454" s="370"/>
      <c r="T454" s="370"/>
      <c r="U454" s="370"/>
      <c r="V454" s="380">
        <v>44669</v>
      </c>
      <c r="W454" s="380">
        <v>44669</v>
      </c>
      <c r="X454" s="380">
        <v>44670</v>
      </c>
      <c r="Y454" s="380">
        <v>44670</v>
      </c>
      <c r="Z454" s="439" t="s">
        <v>35</v>
      </c>
      <c r="AA454" s="370"/>
      <c r="AB454" s="370"/>
      <c r="AC454" s="370"/>
      <c r="AD454" s="370" t="s">
        <v>29</v>
      </c>
      <c r="AE454" s="370"/>
      <c r="AF454" s="370"/>
      <c r="AG454" s="370"/>
      <c r="AH454" s="370"/>
      <c r="AI454" s="370"/>
      <c r="AJ454" s="370"/>
      <c r="AK454" s="370"/>
      <c r="AL454" s="370">
        <f t="shared" si="28"/>
        <v>0.33279999999999998</v>
      </c>
      <c r="AM454" s="370">
        <f t="shared" si="29"/>
        <v>2022</v>
      </c>
      <c r="AN454" s="370">
        <f t="shared" si="30"/>
        <v>4</v>
      </c>
      <c r="AO454" s="370">
        <f t="shared" si="31"/>
        <v>17</v>
      </c>
    </row>
    <row r="455" spans="1:41" hidden="1">
      <c r="A455" s="370">
        <v>395291121</v>
      </c>
      <c r="B455" s="370"/>
      <c r="C455" s="370" t="s">
        <v>1262</v>
      </c>
      <c r="D455" s="370" t="s">
        <v>970</v>
      </c>
      <c r="E455" s="370"/>
      <c r="F455" s="370" t="s">
        <v>402</v>
      </c>
      <c r="G455" s="370" t="s">
        <v>37</v>
      </c>
      <c r="H455" s="370" t="s">
        <v>403</v>
      </c>
      <c r="I455" s="370"/>
      <c r="J455" s="370"/>
      <c r="K455" s="370"/>
      <c r="L455" s="370" t="s">
        <v>404</v>
      </c>
      <c r="M455" s="370">
        <v>400</v>
      </c>
      <c r="N455" s="370" t="s">
        <v>76</v>
      </c>
      <c r="O455" s="370">
        <v>49405140</v>
      </c>
      <c r="P455" s="370">
        <v>0</v>
      </c>
      <c r="Q455" s="370">
        <v>832</v>
      </c>
      <c r="R455" s="370">
        <v>26</v>
      </c>
      <c r="S455" s="370"/>
      <c r="T455" s="370"/>
      <c r="U455" s="370"/>
      <c r="V455" s="380">
        <v>44669</v>
      </c>
      <c r="W455" s="380">
        <v>44669</v>
      </c>
      <c r="X455" s="380">
        <v>44670</v>
      </c>
      <c r="Y455" s="380">
        <v>44670</v>
      </c>
      <c r="Z455" s="439" t="s">
        <v>35</v>
      </c>
      <c r="AA455" s="370"/>
      <c r="AB455" s="370"/>
      <c r="AC455" s="370"/>
      <c r="AD455" s="370" t="s">
        <v>29</v>
      </c>
      <c r="AE455" s="370"/>
      <c r="AF455" s="370"/>
      <c r="AG455" s="370"/>
      <c r="AH455" s="370"/>
      <c r="AI455" s="370"/>
      <c r="AJ455" s="370"/>
      <c r="AK455" s="370"/>
      <c r="AL455" s="370">
        <f t="shared" si="28"/>
        <v>0.33279999999999998</v>
      </c>
      <c r="AM455" s="370">
        <f t="shared" si="29"/>
        <v>2022</v>
      </c>
      <c r="AN455" s="370">
        <f t="shared" si="30"/>
        <v>4</v>
      </c>
      <c r="AO455" s="370">
        <f t="shared" si="31"/>
        <v>17</v>
      </c>
    </row>
    <row r="456" spans="1:41" hidden="1">
      <c r="A456" s="370">
        <v>395377243</v>
      </c>
      <c r="B456" s="370"/>
      <c r="C456" s="370" t="s">
        <v>1262</v>
      </c>
      <c r="D456" s="370" t="s">
        <v>970</v>
      </c>
      <c r="E456" s="370"/>
      <c r="F456" s="370" t="s">
        <v>94</v>
      </c>
      <c r="G456" s="370" t="s">
        <v>37</v>
      </c>
      <c r="H456" s="370" t="s">
        <v>95</v>
      </c>
      <c r="I456" s="370"/>
      <c r="J456" s="370"/>
      <c r="K456" s="370"/>
      <c r="L456" s="370" t="s">
        <v>408</v>
      </c>
      <c r="M456" s="370">
        <v>400</v>
      </c>
      <c r="N456" s="370" t="s">
        <v>80</v>
      </c>
      <c r="O456" s="370">
        <v>49405140</v>
      </c>
      <c r="P456" s="370">
        <v>0</v>
      </c>
      <c r="Q456" s="370">
        <v>768</v>
      </c>
      <c r="R456" s="370">
        <v>24</v>
      </c>
      <c r="S456" s="370"/>
      <c r="T456" s="370"/>
      <c r="U456" s="370"/>
      <c r="V456" s="380">
        <v>44669</v>
      </c>
      <c r="W456" s="380">
        <v>44669</v>
      </c>
      <c r="X456" s="380">
        <v>44670</v>
      </c>
      <c r="Y456" s="380">
        <v>44670</v>
      </c>
      <c r="Z456" s="439" t="s">
        <v>35</v>
      </c>
      <c r="AA456" s="370"/>
      <c r="AB456" s="370"/>
      <c r="AC456" s="370"/>
      <c r="AD456" s="370" t="s">
        <v>29</v>
      </c>
      <c r="AE456" s="370"/>
      <c r="AF456" s="370"/>
      <c r="AG456" s="370"/>
      <c r="AH456" s="370"/>
      <c r="AI456" s="370"/>
      <c r="AJ456" s="370"/>
      <c r="AK456" s="370"/>
      <c r="AL456" s="370">
        <f t="shared" si="28"/>
        <v>0.30719999999999997</v>
      </c>
      <c r="AM456" s="370">
        <f t="shared" si="29"/>
        <v>2022</v>
      </c>
      <c r="AN456" s="370">
        <f t="shared" si="30"/>
        <v>4</v>
      </c>
      <c r="AO456" s="370">
        <f t="shared" si="31"/>
        <v>17</v>
      </c>
    </row>
    <row r="457" spans="1:41" hidden="1">
      <c r="A457" s="370">
        <v>395377222</v>
      </c>
      <c r="B457" s="370"/>
      <c r="C457" s="370" t="s">
        <v>1262</v>
      </c>
      <c r="D457" s="370" t="s">
        <v>970</v>
      </c>
      <c r="E457" s="370"/>
      <c r="F457" s="370" t="s">
        <v>94</v>
      </c>
      <c r="G457" s="370" t="s">
        <v>37</v>
      </c>
      <c r="H457" s="370" t="s">
        <v>369</v>
      </c>
      <c r="I457" s="370"/>
      <c r="J457" s="370"/>
      <c r="K457" s="370"/>
      <c r="L457" s="370" t="s">
        <v>397</v>
      </c>
      <c r="M457" s="370">
        <v>400</v>
      </c>
      <c r="N457" s="370" t="s">
        <v>76</v>
      </c>
      <c r="O457" s="370">
        <v>49405140</v>
      </c>
      <c r="P457" s="370">
        <v>0</v>
      </c>
      <c r="Q457" s="370">
        <v>768</v>
      </c>
      <c r="R457" s="370">
        <v>24</v>
      </c>
      <c r="S457" s="370"/>
      <c r="T457" s="370"/>
      <c r="U457" s="370"/>
      <c r="V457" s="380">
        <v>44669</v>
      </c>
      <c r="W457" s="380">
        <v>44669</v>
      </c>
      <c r="X457" s="380">
        <v>44670</v>
      </c>
      <c r="Y457" s="380">
        <v>44670</v>
      </c>
      <c r="Z457" s="439" t="s">
        <v>35</v>
      </c>
      <c r="AA457" s="370"/>
      <c r="AB457" s="370"/>
      <c r="AC457" s="370"/>
      <c r="AD457" s="370" t="s">
        <v>29</v>
      </c>
      <c r="AE457" s="370"/>
      <c r="AF457" s="370"/>
      <c r="AG457" s="370"/>
      <c r="AH457" s="370"/>
      <c r="AI457" s="370"/>
      <c r="AJ457" s="370"/>
      <c r="AK457" s="370"/>
      <c r="AL457" s="370">
        <f t="shared" si="28"/>
        <v>0.30719999999999997</v>
      </c>
      <c r="AM457" s="370">
        <f t="shared" si="29"/>
        <v>2022</v>
      </c>
      <c r="AN457" s="370">
        <f t="shared" si="30"/>
        <v>4</v>
      </c>
      <c r="AO457" s="370">
        <f t="shared" si="31"/>
        <v>17</v>
      </c>
    </row>
    <row r="458" spans="1:41" hidden="1">
      <c r="A458" s="370">
        <v>395369483</v>
      </c>
      <c r="B458" s="370"/>
      <c r="C458" s="370" t="s">
        <v>1262</v>
      </c>
      <c r="D458" s="370" t="s">
        <v>970</v>
      </c>
      <c r="E458" s="370"/>
      <c r="F458" s="370" t="s">
        <v>114</v>
      </c>
      <c r="G458" s="370" t="s">
        <v>41</v>
      </c>
      <c r="H458" s="370" t="s">
        <v>421</v>
      </c>
      <c r="I458" s="370"/>
      <c r="J458" s="370"/>
      <c r="K458" s="370"/>
      <c r="L458" s="370" t="s">
        <v>422</v>
      </c>
      <c r="M458" s="370">
        <v>400</v>
      </c>
      <c r="N458" s="370" t="s">
        <v>76</v>
      </c>
      <c r="O458" s="370">
        <v>49405140</v>
      </c>
      <c r="P458" s="370">
        <v>0</v>
      </c>
      <c r="Q458" s="370">
        <v>416</v>
      </c>
      <c r="R458" s="370">
        <v>13</v>
      </c>
      <c r="S458" s="370"/>
      <c r="T458" s="370"/>
      <c r="U458" s="370"/>
      <c r="V458" s="380">
        <v>44669</v>
      </c>
      <c r="W458" s="380">
        <v>44669</v>
      </c>
      <c r="X458" s="380">
        <v>44670</v>
      </c>
      <c r="Y458" s="380">
        <v>44670</v>
      </c>
      <c r="Z458" s="439" t="s">
        <v>35</v>
      </c>
      <c r="AA458" s="370"/>
      <c r="AB458" s="370"/>
      <c r="AC458" s="370"/>
      <c r="AD458" s="370" t="s">
        <v>29</v>
      </c>
      <c r="AE458" s="370"/>
      <c r="AF458" s="370"/>
      <c r="AG458" s="370"/>
      <c r="AH458" s="370"/>
      <c r="AI458" s="370"/>
      <c r="AJ458" s="370"/>
      <c r="AK458" s="370"/>
      <c r="AL458" s="370">
        <f t="shared" si="28"/>
        <v>0.16639999999999999</v>
      </c>
      <c r="AM458" s="370">
        <f t="shared" si="29"/>
        <v>2022</v>
      </c>
      <c r="AN458" s="370">
        <f t="shared" si="30"/>
        <v>4</v>
      </c>
      <c r="AO458" s="370">
        <f t="shared" si="31"/>
        <v>17</v>
      </c>
    </row>
    <row r="459" spans="1:41">
      <c r="A459" s="418">
        <v>395026120</v>
      </c>
      <c r="B459" s="412"/>
      <c r="C459" s="140" t="s">
        <v>1262</v>
      </c>
      <c r="D459" s="412" t="s">
        <v>970</v>
      </c>
      <c r="E459" s="412"/>
      <c r="F459" s="140" t="s">
        <v>100</v>
      </c>
      <c r="G459" s="418" t="s">
        <v>37</v>
      </c>
      <c r="H459" s="140" t="s">
        <v>438</v>
      </c>
      <c r="I459" s="412"/>
      <c r="J459" s="412"/>
      <c r="K459" s="412"/>
      <c r="L459" s="418" t="s">
        <v>439</v>
      </c>
      <c r="M459" s="418">
        <v>360</v>
      </c>
      <c r="N459" s="418" t="s">
        <v>304</v>
      </c>
      <c r="O459" s="418">
        <v>49203132</v>
      </c>
      <c r="P459" s="418">
        <v>0</v>
      </c>
      <c r="Q459" s="418">
        <v>832</v>
      </c>
      <c r="R459" s="418">
        <v>26</v>
      </c>
      <c r="S459" s="412"/>
      <c r="T459" s="412"/>
      <c r="U459" s="412"/>
      <c r="V459" s="419">
        <v>44669</v>
      </c>
      <c r="W459" s="141">
        <v>44669</v>
      </c>
      <c r="X459" s="419">
        <v>44673</v>
      </c>
      <c r="Y459" s="418"/>
      <c r="Z459" s="420" t="s">
        <v>147</v>
      </c>
      <c r="AA459" s="412"/>
      <c r="AB459" s="412"/>
      <c r="AC459" s="412"/>
      <c r="AD459" s="418" t="s">
        <v>29</v>
      </c>
      <c r="AE459" s="412"/>
      <c r="AF459" s="412"/>
      <c r="AG459" s="412"/>
      <c r="AH459" s="412"/>
      <c r="AI459" s="412"/>
      <c r="AJ459" s="412"/>
      <c r="AK459" s="412"/>
      <c r="AL459" s="412">
        <f t="shared" si="28"/>
        <v>0.29952000000000001</v>
      </c>
      <c r="AM459" s="412">
        <f t="shared" si="29"/>
        <v>2022</v>
      </c>
      <c r="AN459" s="412">
        <f t="shared" si="30"/>
        <v>4</v>
      </c>
      <c r="AO459" s="412">
        <f t="shared" si="31"/>
        <v>17</v>
      </c>
    </row>
    <row r="460" spans="1:41">
      <c r="A460" s="418">
        <v>395026183</v>
      </c>
      <c r="B460" s="412"/>
      <c r="C460" s="140" t="s">
        <v>1262</v>
      </c>
      <c r="D460" s="412" t="s">
        <v>970</v>
      </c>
      <c r="E460" s="412"/>
      <c r="F460" s="140" t="s">
        <v>100</v>
      </c>
      <c r="G460" s="418" t="s">
        <v>37</v>
      </c>
      <c r="H460" s="420" t="s">
        <v>438</v>
      </c>
      <c r="I460" s="412"/>
      <c r="J460" s="412"/>
      <c r="K460" s="412"/>
      <c r="L460" s="418" t="s">
        <v>439</v>
      </c>
      <c r="M460" s="418">
        <v>360</v>
      </c>
      <c r="N460" s="418" t="s">
        <v>304</v>
      </c>
      <c r="O460" s="418">
        <v>49203132</v>
      </c>
      <c r="P460" s="418">
        <v>0</v>
      </c>
      <c r="Q460" s="418">
        <v>832</v>
      </c>
      <c r="R460" s="418">
        <v>26</v>
      </c>
      <c r="S460" s="412"/>
      <c r="T460" s="412"/>
      <c r="U460" s="412"/>
      <c r="V460" s="419">
        <v>44669</v>
      </c>
      <c r="W460" s="141">
        <v>44669</v>
      </c>
      <c r="X460" s="419">
        <v>44673</v>
      </c>
      <c r="Y460" s="418"/>
      <c r="Z460" s="420" t="s">
        <v>147</v>
      </c>
      <c r="AA460" s="412"/>
      <c r="AB460" s="412"/>
      <c r="AC460" s="412"/>
      <c r="AD460" s="418" t="s">
        <v>29</v>
      </c>
      <c r="AE460" s="412"/>
      <c r="AF460" s="412"/>
      <c r="AG460" s="412"/>
      <c r="AH460" s="412"/>
      <c r="AI460" s="412"/>
      <c r="AJ460" s="412"/>
      <c r="AK460" s="412"/>
      <c r="AL460" s="412">
        <f t="shared" si="28"/>
        <v>0.29952000000000001</v>
      </c>
      <c r="AM460" s="412">
        <f t="shared" si="29"/>
        <v>2022</v>
      </c>
      <c r="AN460" s="412">
        <f t="shared" si="30"/>
        <v>4</v>
      </c>
      <c r="AO460" s="412">
        <f t="shared" si="31"/>
        <v>17</v>
      </c>
    </row>
    <row r="461" spans="1:41">
      <c r="A461" s="418">
        <v>395026239</v>
      </c>
      <c r="B461" s="412"/>
      <c r="C461" s="140" t="s">
        <v>1262</v>
      </c>
      <c r="D461" s="412" t="s">
        <v>970</v>
      </c>
      <c r="E461" s="412"/>
      <c r="F461" s="140" t="s">
        <v>100</v>
      </c>
      <c r="G461" s="418" t="s">
        <v>37</v>
      </c>
      <c r="H461" s="140" t="s">
        <v>438</v>
      </c>
      <c r="I461" s="412"/>
      <c r="J461" s="412"/>
      <c r="K461" s="412"/>
      <c r="L461" s="418" t="s">
        <v>439</v>
      </c>
      <c r="M461" s="418">
        <v>360</v>
      </c>
      <c r="N461" s="418" t="s">
        <v>304</v>
      </c>
      <c r="O461" s="418">
        <v>49203132</v>
      </c>
      <c r="P461" s="418">
        <v>0</v>
      </c>
      <c r="Q461" s="418">
        <v>832</v>
      </c>
      <c r="R461" s="418">
        <v>26</v>
      </c>
      <c r="S461" s="412"/>
      <c r="T461" s="412"/>
      <c r="U461" s="412"/>
      <c r="V461" s="419">
        <v>44669</v>
      </c>
      <c r="W461" s="141">
        <v>44669</v>
      </c>
      <c r="X461" s="419">
        <v>44673</v>
      </c>
      <c r="Y461" s="418"/>
      <c r="Z461" s="420" t="s">
        <v>147</v>
      </c>
      <c r="AA461" s="412"/>
      <c r="AB461" s="412"/>
      <c r="AC461" s="412"/>
      <c r="AD461" s="418" t="s">
        <v>29</v>
      </c>
      <c r="AE461" s="412"/>
      <c r="AF461" s="412"/>
      <c r="AG461" s="412"/>
      <c r="AH461" s="412"/>
      <c r="AI461" s="412"/>
      <c r="AJ461" s="412"/>
      <c r="AK461" s="412"/>
      <c r="AL461" s="412">
        <f t="shared" si="28"/>
        <v>0.29952000000000001</v>
      </c>
      <c r="AM461" s="412">
        <f t="shared" si="29"/>
        <v>2022</v>
      </c>
      <c r="AN461" s="412">
        <f t="shared" si="30"/>
        <v>4</v>
      </c>
      <c r="AO461" s="412">
        <f t="shared" si="31"/>
        <v>17</v>
      </c>
    </row>
    <row r="462" spans="1:41" hidden="1">
      <c r="A462" s="370">
        <v>395367836</v>
      </c>
      <c r="B462" s="370"/>
      <c r="C462" s="370" t="s">
        <v>1262</v>
      </c>
      <c r="D462" s="370" t="s">
        <v>970</v>
      </c>
      <c r="E462" s="370"/>
      <c r="F462" s="370" t="s">
        <v>114</v>
      </c>
      <c r="G462" s="370" t="s">
        <v>41</v>
      </c>
      <c r="H462" s="370" t="s">
        <v>425</v>
      </c>
      <c r="I462" s="370"/>
      <c r="J462" s="370"/>
      <c r="K462" s="370"/>
      <c r="L462" s="370" t="s">
        <v>426</v>
      </c>
      <c r="M462" s="370">
        <v>400</v>
      </c>
      <c r="N462" s="370" t="s">
        <v>76</v>
      </c>
      <c r="O462" s="370">
        <v>49405140</v>
      </c>
      <c r="P462" s="370">
        <v>0</v>
      </c>
      <c r="Q462" s="370">
        <v>320</v>
      </c>
      <c r="R462" s="370">
        <v>10</v>
      </c>
      <c r="S462" s="370"/>
      <c r="T462" s="370"/>
      <c r="U462" s="370"/>
      <c r="V462" s="380">
        <v>44669</v>
      </c>
      <c r="W462" s="380">
        <v>44669</v>
      </c>
      <c r="X462" s="380">
        <v>44670</v>
      </c>
      <c r="Y462" s="380">
        <v>44670</v>
      </c>
      <c r="Z462" s="439" t="s">
        <v>35</v>
      </c>
      <c r="AA462" s="370"/>
      <c r="AB462" s="370"/>
      <c r="AC462" s="370"/>
      <c r="AD462" s="370" t="s">
        <v>29</v>
      </c>
      <c r="AE462" s="370"/>
      <c r="AF462" s="370"/>
      <c r="AG462" s="370"/>
      <c r="AH462" s="370"/>
      <c r="AI462" s="370"/>
      <c r="AJ462" s="370"/>
      <c r="AK462" s="370"/>
      <c r="AL462" s="370">
        <f t="shared" si="28"/>
        <v>0.128</v>
      </c>
      <c r="AM462" s="370">
        <f t="shared" si="29"/>
        <v>2022</v>
      </c>
      <c r="AN462" s="370">
        <f t="shared" si="30"/>
        <v>4</v>
      </c>
      <c r="AO462" s="370">
        <f t="shared" si="31"/>
        <v>17</v>
      </c>
    </row>
    <row r="463" spans="1:41">
      <c r="A463" s="370">
        <v>394606388</v>
      </c>
      <c r="B463" s="370"/>
      <c r="C463" s="370" t="s">
        <v>1262</v>
      </c>
      <c r="D463" s="370" t="s">
        <v>970</v>
      </c>
      <c r="E463" s="370"/>
      <c r="F463" s="370" t="s">
        <v>81</v>
      </c>
      <c r="G463" s="370" t="s">
        <v>41</v>
      </c>
      <c r="H463" s="370" t="s">
        <v>210</v>
      </c>
      <c r="I463" s="370"/>
      <c r="J463" s="370"/>
      <c r="K463" s="370"/>
      <c r="L463" s="370" t="s">
        <v>417</v>
      </c>
      <c r="M463" s="370">
        <v>360</v>
      </c>
      <c r="N463" s="370" t="s">
        <v>304</v>
      </c>
      <c r="O463" s="370">
        <v>49203132</v>
      </c>
      <c r="P463" s="370">
        <v>0</v>
      </c>
      <c r="Q463" s="370">
        <v>896</v>
      </c>
      <c r="R463" s="370">
        <v>28</v>
      </c>
      <c r="S463" s="370"/>
      <c r="T463" s="370"/>
      <c r="U463" s="370"/>
      <c r="V463" s="380">
        <v>44669</v>
      </c>
      <c r="W463" s="380">
        <v>44669</v>
      </c>
      <c r="X463" s="380">
        <v>44670</v>
      </c>
      <c r="Y463" s="380">
        <v>44670</v>
      </c>
      <c r="Z463" s="439" t="s">
        <v>35</v>
      </c>
      <c r="AA463" s="370"/>
      <c r="AB463" s="370"/>
      <c r="AC463" s="370"/>
      <c r="AD463" s="370" t="s">
        <v>29</v>
      </c>
      <c r="AE463" s="370"/>
      <c r="AF463" s="370"/>
      <c r="AG463" s="370"/>
      <c r="AH463" s="370"/>
      <c r="AI463" s="370"/>
      <c r="AJ463" s="370"/>
      <c r="AK463" s="370"/>
      <c r="AL463" s="370">
        <f t="shared" si="28"/>
        <v>0.32256000000000001</v>
      </c>
      <c r="AM463" s="370">
        <f t="shared" si="29"/>
        <v>2022</v>
      </c>
      <c r="AN463" s="370">
        <f t="shared" si="30"/>
        <v>4</v>
      </c>
      <c r="AO463" s="370">
        <f t="shared" si="31"/>
        <v>17</v>
      </c>
    </row>
    <row r="464" spans="1:41" hidden="1">
      <c r="A464" s="370">
        <v>395275804</v>
      </c>
      <c r="B464" s="370"/>
      <c r="C464" s="370" t="s">
        <v>1262</v>
      </c>
      <c r="D464" s="370" t="s">
        <v>970</v>
      </c>
      <c r="E464" s="370"/>
      <c r="F464" s="370" t="s">
        <v>73</v>
      </c>
      <c r="G464" s="370" t="s">
        <v>41</v>
      </c>
      <c r="H464" s="370" t="s">
        <v>411</v>
      </c>
      <c r="I464" s="370"/>
      <c r="J464" s="370"/>
      <c r="K464" s="370"/>
      <c r="L464" s="370" t="s">
        <v>412</v>
      </c>
      <c r="M464" s="370">
        <v>400</v>
      </c>
      <c r="N464" s="370" t="s">
        <v>76</v>
      </c>
      <c r="O464" s="370">
        <v>49405140</v>
      </c>
      <c r="P464" s="370">
        <v>0</v>
      </c>
      <c r="Q464" s="370">
        <v>768</v>
      </c>
      <c r="R464" s="370">
        <v>24</v>
      </c>
      <c r="S464" s="370"/>
      <c r="T464" s="370"/>
      <c r="U464" s="370"/>
      <c r="V464" s="380">
        <v>44669</v>
      </c>
      <c r="W464" s="380">
        <v>44669</v>
      </c>
      <c r="X464" s="380">
        <v>44669</v>
      </c>
      <c r="Y464" s="380">
        <v>44669</v>
      </c>
      <c r="Z464" s="439" t="s">
        <v>35</v>
      </c>
      <c r="AA464" s="370"/>
      <c r="AB464" s="370"/>
      <c r="AC464" s="370"/>
      <c r="AD464" s="370" t="s">
        <v>29</v>
      </c>
      <c r="AE464" s="370"/>
      <c r="AF464" s="370"/>
      <c r="AG464" s="370"/>
      <c r="AH464" s="370"/>
      <c r="AI464" s="370"/>
      <c r="AJ464" s="370"/>
      <c r="AK464" s="370"/>
      <c r="AL464" s="370">
        <f t="shared" si="28"/>
        <v>0.30719999999999997</v>
      </c>
      <c r="AM464" s="370">
        <f t="shared" si="29"/>
        <v>2022</v>
      </c>
      <c r="AN464" s="370">
        <f t="shared" si="30"/>
        <v>4</v>
      </c>
      <c r="AO464" s="370">
        <f t="shared" si="31"/>
        <v>17</v>
      </c>
    </row>
    <row r="465" spans="1:41" hidden="1">
      <c r="A465" s="370">
        <v>395377138</v>
      </c>
      <c r="B465" s="370"/>
      <c r="C465" s="370" t="s">
        <v>1262</v>
      </c>
      <c r="D465" s="370" t="s">
        <v>970</v>
      </c>
      <c r="E465" s="370"/>
      <c r="F465" s="370" t="s">
        <v>184</v>
      </c>
      <c r="G465" s="370" t="s">
        <v>37</v>
      </c>
      <c r="H465" s="370" t="s">
        <v>414</v>
      </c>
      <c r="I465" s="370"/>
      <c r="J465" s="370"/>
      <c r="K465" s="370"/>
      <c r="L465" s="370" t="s">
        <v>415</v>
      </c>
      <c r="M465" s="370">
        <v>400</v>
      </c>
      <c r="N465" s="370" t="s">
        <v>76</v>
      </c>
      <c r="O465" s="370">
        <v>49405140</v>
      </c>
      <c r="P465" s="370">
        <v>0</v>
      </c>
      <c r="Q465" s="370">
        <v>832</v>
      </c>
      <c r="R465" s="370">
        <v>26</v>
      </c>
      <c r="S465" s="370"/>
      <c r="T465" s="370"/>
      <c r="U465" s="370"/>
      <c r="V465" s="380">
        <v>44669</v>
      </c>
      <c r="W465" s="380">
        <v>44669</v>
      </c>
      <c r="X465" s="380">
        <v>44670</v>
      </c>
      <c r="Y465" s="380">
        <v>44670</v>
      </c>
      <c r="Z465" s="370" t="s">
        <v>35</v>
      </c>
      <c r="AA465" s="370"/>
      <c r="AB465" s="370"/>
      <c r="AC465" s="370"/>
      <c r="AD465" s="370" t="s">
        <v>29</v>
      </c>
      <c r="AE465" s="370"/>
      <c r="AF465" s="370"/>
      <c r="AG465" s="370"/>
      <c r="AH465" s="370"/>
      <c r="AI465" s="370"/>
      <c r="AJ465" s="370"/>
      <c r="AK465" s="370"/>
      <c r="AL465" s="370">
        <f t="shared" si="28"/>
        <v>0.33279999999999998</v>
      </c>
      <c r="AM465" s="370">
        <f t="shared" si="29"/>
        <v>2022</v>
      </c>
      <c r="AN465" s="370">
        <f t="shared" si="30"/>
        <v>4</v>
      </c>
      <c r="AO465" s="370">
        <f t="shared" si="31"/>
        <v>17</v>
      </c>
    </row>
    <row r="466" spans="1:41">
      <c r="A466" s="140">
        <v>394606806</v>
      </c>
      <c r="B466" s="412"/>
      <c r="C466" s="140" t="s">
        <v>1262</v>
      </c>
      <c r="D466" s="412" t="s">
        <v>970</v>
      </c>
      <c r="E466" s="412"/>
      <c r="F466" s="140" t="s">
        <v>81</v>
      </c>
      <c r="G466" s="140" t="s">
        <v>41</v>
      </c>
      <c r="H466" s="140" t="s">
        <v>82</v>
      </c>
      <c r="I466" s="412"/>
      <c r="J466" s="412"/>
      <c r="K466" s="412"/>
      <c r="L466" s="140" t="s">
        <v>420</v>
      </c>
      <c r="M466" s="140">
        <v>360</v>
      </c>
      <c r="N466" s="140" t="s">
        <v>304</v>
      </c>
      <c r="O466" s="140">
        <v>49203132</v>
      </c>
      <c r="P466" s="140">
        <v>0</v>
      </c>
      <c r="Q466" s="140">
        <v>896</v>
      </c>
      <c r="R466" s="140">
        <v>28</v>
      </c>
      <c r="S466" s="412"/>
      <c r="T466" s="412"/>
      <c r="U466" s="412"/>
      <c r="V466" s="141">
        <v>44669</v>
      </c>
      <c r="W466" s="141">
        <v>44669</v>
      </c>
      <c r="X466" s="141">
        <v>44671</v>
      </c>
      <c r="Y466" s="141"/>
      <c r="Z466" s="420" t="s">
        <v>147</v>
      </c>
      <c r="AA466" s="412"/>
      <c r="AB466" s="412"/>
      <c r="AC466" s="412"/>
      <c r="AD466" s="140" t="s">
        <v>29</v>
      </c>
      <c r="AE466" s="412"/>
      <c r="AF466" s="412"/>
      <c r="AG466" s="412"/>
      <c r="AH466" s="412"/>
      <c r="AI466" s="412"/>
      <c r="AJ466" s="412"/>
      <c r="AK466" s="412"/>
      <c r="AL466" s="412">
        <f t="shared" si="28"/>
        <v>0.32256000000000001</v>
      </c>
      <c r="AM466" s="412">
        <f t="shared" si="29"/>
        <v>2022</v>
      </c>
      <c r="AN466" s="412">
        <f t="shared" si="30"/>
        <v>4</v>
      </c>
      <c r="AO466" s="412">
        <f t="shared" si="31"/>
        <v>17</v>
      </c>
    </row>
    <row r="467" spans="1:41" hidden="1">
      <c r="A467" s="370">
        <v>395376964</v>
      </c>
      <c r="B467" s="370"/>
      <c r="C467" s="370" t="s">
        <v>1262</v>
      </c>
      <c r="D467" s="370" t="s">
        <v>970</v>
      </c>
      <c r="E467" s="370"/>
      <c r="F467" s="370" t="s">
        <v>184</v>
      </c>
      <c r="G467" s="370" t="s">
        <v>37</v>
      </c>
      <c r="H467" s="370" t="s">
        <v>414</v>
      </c>
      <c r="I467" s="370"/>
      <c r="J467" s="370"/>
      <c r="K467" s="370"/>
      <c r="L467" s="370" t="s">
        <v>415</v>
      </c>
      <c r="M467" s="370">
        <v>400</v>
      </c>
      <c r="N467" s="370" t="s">
        <v>76</v>
      </c>
      <c r="O467" s="370">
        <v>49405140</v>
      </c>
      <c r="P467" s="370">
        <v>0</v>
      </c>
      <c r="Q467" s="370">
        <v>832</v>
      </c>
      <c r="R467" s="370">
        <v>26</v>
      </c>
      <c r="S467" s="370"/>
      <c r="T467" s="370"/>
      <c r="U467" s="370"/>
      <c r="V467" s="380">
        <v>44670</v>
      </c>
      <c r="W467" s="380">
        <v>44670</v>
      </c>
      <c r="X467" s="380">
        <v>44671</v>
      </c>
      <c r="Y467" s="380">
        <v>44671</v>
      </c>
      <c r="Z467" s="380" t="s">
        <v>35</v>
      </c>
      <c r="AA467" s="370"/>
      <c r="AB467" s="370"/>
      <c r="AC467" s="370"/>
      <c r="AD467" s="370" t="s">
        <v>29</v>
      </c>
      <c r="AE467" s="370"/>
      <c r="AF467" s="370"/>
      <c r="AG467" s="370"/>
      <c r="AH467" s="370"/>
      <c r="AI467" s="370"/>
      <c r="AJ467" s="370"/>
      <c r="AK467" s="370"/>
      <c r="AL467" s="370">
        <f t="shared" si="28"/>
        <v>0.33279999999999998</v>
      </c>
      <c r="AM467" s="370">
        <f t="shared" si="29"/>
        <v>2022</v>
      </c>
      <c r="AN467" s="370">
        <f t="shared" si="30"/>
        <v>4</v>
      </c>
      <c r="AO467" s="370">
        <f t="shared" si="31"/>
        <v>17</v>
      </c>
    </row>
    <row r="468" spans="1:41">
      <c r="A468" s="140">
        <v>394191329</v>
      </c>
      <c r="B468" s="412"/>
      <c r="C468" s="140" t="s">
        <v>1262</v>
      </c>
      <c r="D468" s="412" t="s">
        <v>970</v>
      </c>
      <c r="E468" s="412"/>
      <c r="F468" s="140" t="s">
        <v>306</v>
      </c>
      <c r="G468" s="140" t="s">
        <v>41</v>
      </c>
      <c r="H468" s="140" t="s">
        <v>325</v>
      </c>
      <c r="I468" s="412"/>
      <c r="J468" s="412"/>
      <c r="K468" s="412"/>
      <c r="L468" s="140" t="s">
        <v>448</v>
      </c>
      <c r="M468" s="140">
        <v>360</v>
      </c>
      <c r="N468" s="140" t="s">
        <v>304</v>
      </c>
      <c r="O468" s="140">
        <v>49203132</v>
      </c>
      <c r="P468" s="140">
        <v>0</v>
      </c>
      <c r="Q468" s="140">
        <v>768</v>
      </c>
      <c r="R468" s="140">
        <v>24</v>
      </c>
      <c r="S468" s="412"/>
      <c r="T468" s="412"/>
      <c r="U468" s="412"/>
      <c r="V468" s="141">
        <v>44670</v>
      </c>
      <c r="W468" s="141">
        <v>44670</v>
      </c>
      <c r="X468" s="141">
        <v>44673</v>
      </c>
      <c r="Y468" s="141"/>
      <c r="Z468" s="140" t="s">
        <v>147</v>
      </c>
      <c r="AA468" s="412"/>
      <c r="AB468" s="412"/>
      <c r="AC468" s="412"/>
      <c r="AD468" s="140" t="s">
        <v>29</v>
      </c>
      <c r="AE468" s="412"/>
      <c r="AF468" s="412"/>
      <c r="AG468" s="412"/>
      <c r="AH468" s="412"/>
      <c r="AI468" s="412"/>
      <c r="AJ468" s="412"/>
      <c r="AK468" s="412"/>
      <c r="AL468" s="412">
        <f t="shared" si="28"/>
        <v>0.27648</v>
      </c>
      <c r="AM468" s="412">
        <f t="shared" si="29"/>
        <v>2022</v>
      </c>
      <c r="AN468" s="412">
        <f t="shared" si="30"/>
        <v>4</v>
      </c>
      <c r="AO468" s="412">
        <f t="shared" si="31"/>
        <v>17</v>
      </c>
    </row>
    <row r="469" spans="1:41" hidden="1">
      <c r="A469" s="418">
        <v>395264859</v>
      </c>
      <c r="B469" s="412"/>
      <c r="C469" s="140" t="s">
        <v>1262</v>
      </c>
      <c r="D469" s="412" t="s">
        <v>970</v>
      </c>
      <c r="E469" s="412"/>
      <c r="F469" s="140" t="s">
        <v>435</v>
      </c>
      <c r="G469" s="418" t="s">
        <v>37</v>
      </c>
      <c r="H469" s="140" t="s">
        <v>436</v>
      </c>
      <c r="I469" s="412"/>
      <c r="J469" s="412"/>
      <c r="K469" s="412"/>
      <c r="L469" s="418" t="s">
        <v>437</v>
      </c>
      <c r="M469" s="418">
        <v>400</v>
      </c>
      <c r="N469" s="418" t="s">
        <v>80</v>
      </c>
      <c r="O469" s="418">
        <v>49405140</v>
      </c>
      <c r="P469" s="418">
        <v>0</v>
      </c>
      <c r="Q469" s="418">
        <v>768</v>
      </c>
      <c r="R469" s="418">
        <v>24</v>
      </c>
      <c r="S469" s="412"/>
      <c r="T469" s="412"/>
      <c r="U469" s="412"/>
      <c r="V469" s="419">
        <v>44670</v>
      </c>
      <c r="W469" s="419">
        <v>44670</v>
      </c>
      <c r="X469" s="419">
        <v>44672</v>
      </c>
      <c r="Y469" s="418"/>
      <c r="Z469" s="418" t="s">
        <v>147</v>
      </c>
      <c r="AA469" s="412"/>
      <c r="AB469" s="412"/>
      <c r="AC469" s="412"/>
      <c r="AD469" s="418" t="s">
        <v>29</v>
      </c>
      <c r="AE469" s="412"/>
      <c r="AF469" s="412"/>
      <c r="AG469" s="412"/>
      <c r="AH469" s="412"/>
      <c r="AI469" s="412"/>
      <c r="AJ469" s="412"/>
      <c r="AK469" s="412"/>
      <c r="AL469" s="412">
        <f t="shared" si="28"/>
        <v>0.30719999999999997</v>
      </c>
      <c r="AM469" s="412">
        <f t="shared" si="29"/>
        <v>2022</v>
      </c>
      <c r="AN469" s="412">
        <f t="shared" si="30"/>
        <v>4</v>
      </c>
      <c r="AO469" s="412">
        <f t="shared" si="31"/>
        <v>17</v>
      </c>
    </row>
    <row r="470" spans="1:41" hidden="1">
      <c r="A470" s="412">
        <v>395269423</v>
      </c>
      <c r="B470" s="412"/>
      <c r="C470" s="140" t="s">
        <v>1262</v>
      </c>
      <c r="D470" s="412" t="s">
        <v>970</v>
      </c>
      <c r="E470" s="412"/>
      <c r="F470" s="412" t="s">
        <v>393</v>
      </c>
      <c r="G470" s="418" t="s">
        <v>37</v>
      </c>
      <c r="H470" s="421" t="s">
        <v>440</v>
      </c>
      <c r="I470" s="412"/>
      <c r="J470" s="412"/>
      <c r="K470" s="412"/>
      <c r="L470" s="418" t="s">
        <v>441</v>
      </c>
      <c r="M470" s="418">
        <v>400</v>
      </c>
      <c r="N470" s="418" t="s">
        <v>76</v>
      </c>
      <c r="O470" s="418">
        <v>49405140</v>
      </c>
      <c r="P470" s="418">
        <v>0</v>
      </c>
      <c r="Q470" s="418">
        <v>768</v>
      </c>
      <c r="R470" s="418">
        <v>24</v>
      </c>
      <c r="S470" s="412"/>
      <c r="T470" s="412"/>
      <c r="U470" s="412"/>
      <c r="V470" s="419">
        <v>44670</v>
      </c>
      <c r="W470" s="422">
        <v>44670</v>
      </c>
      <c r="X470" s="419">
        <v>44672</v>
      </c>
      <c r="Y470" s="418"/>
      <c r="Z470" s="418" t="s">
        <v>147</v>
      </c>
      <c r="AA470" s="412"/>
      <c r="AB470" s="412"/>
      <c r="AC470" s="412"/>
      <c r="AD470" s="418" t="s">
        <v>29</v>
      </c>
      <c r="AE470" s="412"/>
      <c r="AF470" s="412"/>
      <c r="AG470" s="412"/>
      <c r="AH470" s="412"/>
      <c r="AI470" s="412"/>
      <c r="AJ470" s="412"/>
      <c r="AK470" s="412"/>
      <c r="AL470" s="412">
        <f t="shared" si="28"/>
        <v>0.30719999999999997</v>
      </c>
      <c r="AM470" s="412">
        <f t="shared" si="29"/>
        <v>2022</v>
      </c>
      <c r="AN470" s="412">
        <f t="shared" si="30"/>
        <v>4</v>
      </c>
      <c r="AO470" s="412">
        <f t="shared" si="31"/>
        <v>17</v>
      </c>
    </row>
    <row r="471" spans="1:41">
      <c r="A471" s="412">
        <v>395271141</v>
      </c>
      <c r="B471" s="412"/>
      <c r="C471" s="140" t="s">
        <v>1262</v>
      </c>
      <c r="D471" s="412" t="s">
        <v>970</v>
      </c>
      <c r="E471" s="412"/>
      <c r="F471" s="412" t="s">
        <v>161</v>
      </c>
      <c r="G471" s="418" t="s">
        <v>37</v>
      </c>
      <c r="H471" s="412" t="s">
        <v>442</v>
      </c>
      <c r="I471" s="412"/>
      <c r="J471" s="412"/>
      <c r="K471" s="412"/>
      <c r="L471" s="412" t="s">
        <v>443</v>
      </c>
      <c r="M471" s="418">
        <v>360</v>
      </c>
      <c r="N471" s="418" t="s">
        <v>304</v>
      </c>
      <c r="O471" s="418">
        <v>49203132</v>
      </c>
      <c r="P471" s="418">
        <v>0</v>
      </c>
      <c r="Q471" s="418">
        <v>832</v>
      </c>
      <c r="R471" s="418">
        <v>26</v>
      </c>
      <c r="S471" s="412"/>
      <c r="T471" s="412"/>
      <c r="U471" s="412"/>
      <c r="V471" s="419">
        <v>44670</v>
      </c>
      <c r="W471" s="141">
        <v>44670</v>
      </c>
      <c r="X471" s="419">
        <v>44676</v>
      </c>
      <c r="Y471" s="418"/>
      <c r="Z471" s="418" t="s">
        <v>147</v>
      </c>
      <c r="AA471" s="412"/>
      <c r="AB471" s="412"/>
      <c r="AC471" s="412"/>
      <c r="AD471" s="418" t="s">
        <v>29</v>
      </c>
      <c r="AE471" s="412"/>
      <c r="AF471" s="412"/>
      <c r="AG471" s="412"/>
      <c r="AH471" s="412"/>
      <c r="AI471" s="412"/>
      <c r="AJ471" s="412"/>
      <c r="AK471" s="412"/>
      <c r="AL471" s="412">
        <f t="shared" si="28"/>
        <v>0.29952000000000001</v>
      </c>
      <c r="AM471" s="412">
        <f t="shared" si="29"/>
        <v>2022</v>
      </c>
      <c r="AN471" s="412">
        <f t="shared" si="30"/>
        <v>4</v>
      </c>
      <c r="AO471" s="412">
        <f t="shared" si="31"/>
        <v>17</v>
      </c>
    </row>
    <row r="472" spans="1:41">
      <c r="A472" s="412">
        <v>395266305</v>
      </c>
      <c r="B472" s="412"/>
      <c r="C472" s="140" t="s">
        <v>1262</v>
      </c>
      <c r="D472" s="412" t="s">
        <v>970</v>
      </c>
      <c r="E472" s="412"/>
      <c r="F472" s="412" t="s">
        <v>267</v>
      </c>
      <c r="G472" s="418" t="s">
        <v>37</v>
      </c>
      <c r="H472" s="412" t="s">
        <v>487</v>
      </c>
      <c r="I472" s="412"/>
      <c r="J472" s="412"/>
      <c r="K472" s="412"/>
      <c r="L472" s="412" t="s">
        <v>488</v>
      </c>
      <c r="M472" s="418">
        <v>360</v>
      </c>
      <c r="N472" s="418" t="s">
        <v>304</v>
      </c>
      <c r="O472" s="418">
        <v>49203132</v>
      </c>
      <c r="P472" s="418">
        <v>0</v>
      </c>
      <c r="Q472" s="418">
        <v>832</v>
      </c>
      <c r="R472" s="418">
        <v>26</v>
      </c>
      <c r="S472" s="412"/>
      <c r="T472" s="412"/>
      <c r="U472" s="412"/>
      <c r="V472" s="419">
        <v>44670</v>
      </c>
      <c r="W472" s="141">
        <v>44670</v>
      </c>
      <c r="X472" s="419">
        <v>44673</v>
      </c>
      <c r="Y472" s="418"/>
      <c r="Z472" s="420" t="s">
        <v>147</v>
      </c>
      <c r="AA472" s="412"/>
      <c r="AB472" s="412"/>
      <c r="AC472" s="412"/>
      <c r="AD472" s="418" t="s">
        <v>29</v>
      </c>
      <c r="AE472" s="412"/>
      <c r="AF472" s="412"/>
      <c r="AG472" s="412"/>
      <c r="AH472" s="412"/>
      <c r="AI472" s="412"/>
      <c r="AJ472" s="412"/>
      <c r="AK472" s="412"/>
      <c r="AL472" s="412">
        <f t="shared" si="28"/>
        <v>0.29952000000000001</v>
      </c>
      <c r="AM472" s="412">
        <f t="shared" si="29"/>
        <v>2022</v>
      </c>
      <c r="AN472" s="412">
        <f t="shared" si="30"/>
        <v>4</v>
      </c>
      <c r="AO472" s="412">
        <f t="shared" si="31"/>
        <v>17</v>
      </c>
    </row>
    <row r="473" spans="1:41" hidden="1">
      <c r="A473" s="140">
        <v>392655117</v>
      </c>
      <c r="B473" s="412"/>
      <c r="C473" s="140" t="s">
        <v>1262</v>
      </c>
      <c r="D473" s="412" t="s">
        <v>970</v>
      </c>
      <c r="E473" s="412"/>
      <c r="F473" s="140" t="s">
        <v>68</v>
      </c>
      <c r="G473" s="140" t="s">
        <v>37</v>
      </c>
      <c r="H473" s="140" t="s">
        <v>69</v>
      </c>
      <c r="I473" s="412"/>
      <c r="J473" s="412"/>
      <c r="K473" s="412"/>
      <c r="L473" s="140" t="s">
        <v>70</v>
      </c>
      <c r="M473" s="140">
        <v>475</v>
      </c>
      <c r="N473" s="140" t="s">
        <v>57</v>
      </c>
      <c r="O473" s="140">
        <v>49302155</v>
      </c>
      <c r="P473" s="140">
        <v>0</v>
      </c>
      <c r="Q473" s="140">
        <v>638</v>
      </c>
      <c r="R473" s="140">
        <v>22</v>
      </c>
      <c r="S473" s="412"/>
      <c r="T473" s="412"/>
      <c r="U473" s="412"/>
      <c r="V473" s="141">
        <v>44670</v>
      </c>
      <c r="W473" s="141">
        <v>44670</v>
      </c>
      <c r="X473" s="141">
        <v>44671</v>
      </c>
      <c r="Y473" s="141"/>
      <c r="Z473" s="140" t="s">
        <v>147</v>
      </c>
      <c r="AA473" s="412"/>
      <c r="AB473" s="412"/>
      <c r="AC473" s="412"/>
      <c r="AD473" s="140" t="s">
        <v>29</v>
      </c>
      <c r="AE473" s="412"/>
      <c r="AF473" s="412"/>
      <c r="AG473" s="412"/>
      <c r="AH473" s="412"/>
      <c r="AI473" s="412"/>
      <c r="AJ473" s="412"/>
      <c r="AK473" s="412"/>
      <c r="AL473" s="412">
        <f t="shared" si="28"/>
        <v>0.30304999999999999</v>
      </c>
      <c r="AM473" s="412">
        <f t="shared" si="29"/>
        <v>2022</v>
      </c>
      <c r="AN473" s="412">
        <f t="shared" si="30"/>
        <v>4</v>
      </c>
      <c r="AO473" s="412">
        <f t="shared" si="31"/>
        <v>17</v>
      </c>
    </row>
    <row r="474" spans="1:41">
      <c r="A474" s="418">
        <v>395026274</v>
      </c>
      <c r="B474" s="412"/>
      <c r="C474" s="140" t="s">
        <v>1262</v>
      </c>
      <c r="D474" s="412" t="s">
        <v>970</v>
      </c>
      <c r="E474" s="412"/>
      <c r="F474" s="140" t="s">
        <v>100</v>
      </c>
      <c r="G474" s="418" t="s">
        <v>37</v>
      </c>
      <c r="H474" s="418" t="s">
        <v>438</v>
      </c>
      <c r="I474" s="412"/>
      <c r="J474" s="412"/>
      <c r="K474" s="412"/>
      <c r="L474" s="418" t="s">
        <v>439</v>
      </c>
      <c r="M474" s="418">
        <v>360</v>
      </c>
      <c r="N474" s="418" t="s">
        <v>304</v>
      </c>
      <c r="O474" s="418">
        <v>49203132</v>
      </c>
      <c r="P474" s="418">
        <v>0</v>
      </c>
      <c r="Q474" s="418">
        <v>832</v>
      </c>
      <c r="R474" s="418">
        <v>26</v>
      </c>
      <c r="S474" s="412"/>
      <c r="T474" s="412"/>
      <c r="U474" s="412"/>
      <c r="V474" s="419">
        <v>44670</v>
      </c>
      <c r="W474" s="141">
        <v>44670</v>
      </c>
      <c r="X474" s="419">
        <v>44673</v>
      </c>
      <c r="Y474" s="418"/>
      <c r="Z474" s="420" t="s">
        <v>147</v>
      </c>
      <c r="AA474" s="412"/>
      <c r="AB474" s="412"/>
      <c r="AC474" s="412"/>
      <c r="AD474" s="418" t="s">
        <v>29</v>
      </c>
      <c r="AE474" s="412"/>
      <c r="AF474" s="412"/>
      <c r="AG474" s="412"/>
      <c r="AH474" s="412"/>
      <c r="AI474" s="412"/>
      <c r="AJ474" s="412"/>
      <c r="AK474" s="412"/>
      <c r="AL474" s="412">
        <f t="shared" si="28"/>
        <v>0.29952000000000001</v>
      </c>
      <c r="AM474" s="412">
        <f t="shared" si="29"/>
        <v>2022</v>
      </c>
      <c r="AN474" s="412">
        <f t="shared" si="30"/>
        <v>4</v>
      </c>
      <c r="AO474" s="412">
        <f t="shared" si="31"/>
        <v>17</v>
      </c>
    </row>
    <row r="475" spans="1:41" hidden="1">
      <c r="A475" s="140">
        <v>395378249</v>
      </c>
      <c r="B475" s="412"/>
      <c r="C475" s="140" t="s">
        <v>1262</v>
      </c>
      <c r="D475" s="412" t="s">
        <v>970</v>
      </c>
      <c r="E475" s="412"/>
      <c r="F475" s="140" t="s">
        <v>68</v>
      </c>
      <c r="G475" s="140" t="s">
        <v>37</v>
      </c>
      <c r="H475" s="140" t="s">
        <v>69</v>
      </c>
      <c r="I475" s="412"/>
      <c r="J475" s="412"/>
      <c r="K475" s="412"/>
      <c r="L475" s="140" t="s">
        <v>70</v>
      </c>
      <c r="M475" s="140">
        <v>475</v>
      </c>
      <c r="N475" s="140" t="s">
        <v>57</v>
      </c>
      <c r="O475" s="140">
        <v>49302155</v>
      </c>
      <c r="P475" s="140">
        <v>0</v>
      </c>
      <c r="Q475" s="140">
        <v>638</v>
      </c>
      <c r="R475" s="140">
        <v>22</v>
      </c>
      <c r="S475" s="412"/>
      <c r="T475" s="412"/>
      <c r="U475" s="412"/>
      <c r="V475" s="141">
        <v>44670</v>
      </c>
      <c r="W475" s="141">
        <v>44670</v>
      </c>
      <c r="X475" s="141">
        <v>44671</v>
      </c>
      <c r="Y475" s="141"/>
      <c r="Z475" s="418" t="s">
        <v>147</v>
      </c>
      <c r="AA475" s="412"/>
      <c r="AB475" s="412"/>
      <c r="AC475" s="412"/>
      <c r="AD475" s="140" t="s">
        <v>29</v>
      </c>
      <c r="AE475" s="412"/>
      <c r="AF475" s="412"/>
      <c r="AG475" s="412"/>
      <c r="AH475" s="412"/>
      <c r="AI475" s="412"/>
      <c r="AJ475" s="412"/>
      <c r="AK475" s="412"/>
      <c r="AL475" s="412">
        <f t="shared" si="28"/>
        <v>0.30304999999999999</v>
      </c>
      <c r="AM475" s="412">
        <f t="shared" si="29"/>
        <v>2022</v>
      </c>
      <c r="AN475" s="412">
        <f t="shared" si="30"/>
        <v>4</v>
      </c>
      <c r="AO475" s="412">
        <f t="shared" si="31"/>
        <v>17</v>
      </c>
    </row>
    <row r="476" spans="1:41" hidden="1">
      <c r="A476" s="418">
        <v>395367335</v>
      </c>
      <c r="B476" s="412"/>
      <c r="C476" s="140" t="s">
        <v>1262</v>
      </c>
      <c r="D476" s="412" t="s">
        <v>970</v>
      </c>
      <c r="E476" s="412"/>
      <c r="F476" s="418" t="s">
        <v>114</v>
      </c>
      <c r="G476" s="418" t="s">
        <v>41</v>
      </c>
      <c r="H476" s="418" t="s">
        <v>357</v>
      </c>
      <c r="I476" s="412"/>
      <c r="J476" s="412"/>
      <c r="K476" s="412"/>
      <c r="L476" s="418" t="s">
        <v>460</v>
      </c>
      <c r="M476" s="418">
        <v>400</v>
      </c>
      <c r="N476" s="418" t="s">
        <v>76</v>
      </c>
      <c r="O476" s="418">
        <v>49405140</v>
      </c>
      <c r="P476" s="418">
        <v>0</v>
      </c>
      <c r="Q476" s="418">
        <v>832</v>
      </c>
      <c r="R476" s="418">
        <v>26</v>
      </c>
      <c r="S476" s="412"/>
      <c r="T476" s="412"/>
      <c r="U476" s="412"/>
      <c r="V476" s="419">
        <v>44670</v>
      </c>
      <c r="W476" s="419">
        <v>44670</v>
      </c>
      <c r="X476" s="419">
        <v>44673</v>
      </c>
      <c r="Y476" s="418"/>
      <c r="Z476" s="418" t="s">
        <v>147</v>
      </c>
      <c r="AA476" s="412"/>
      <c r="AB476" s="412"/>
      <c r="AC476" s="412"/>
      <c r="AD476" s="418" t="s">
        <v>29</v>
      </c>
      <c r="AE476" s="412"/>
      <c r="AF476" s="412"/>
      <c r="AG476" s="412"/>
      <c r="AH476" s="412"/>
      <c r="AI476" s="412"/>
      <c r="AJ476" s="412"/>
      <c r="AK476" s="412"/>
      <c r="AL476" s="412">
        <f t="shared" si="28"/>
        <v>0.33279999999999998</v>
      </c>
      <c r="AM476" s="412">
        <f t="shared" si="29"/>
        <v>2022</v>
      </c>
      <c r="AN476" s="412">
        <f t="shared" si="30"/>
        <v>4</v>
      </c>
      <c r="AO476" s="412">
        <f t="shared" si="31"/>
        <v>17</v>
      </c>
    </row>
    <row r="477" spans="1:41" hidden="1">
      <c r="A477" s="418">
        <v>395367092</v>
      </c>
      <c r="B477" s="412"/>
      <c r="C477" s="140" t="s">
        <v>1262</v>
      </c>
      <c r="D477" s="412" t="s">
        <v>970</v>
      </c>
      <c r="E477" s="412"/>
      <c r="F477" s="418" t="s">
        <v>114</v>
      </c>
      <c r="G477" s="418" t="s">
        <v>41</v>
      </c>
      <c r="H477" s="418" t="s">
        <v>455</v>
      </c>
      <c r="I477" s="412"/>
      <c r="J477" s="412"/>
      <c r="K477" s="412"/>
      <c r="L477" s="418" t="s">
        <v>456</v>
      </c>
      <c r="M477" s="418">
        <v>400</v>
      </c>
      <c r="N477" s="418" t="s">
        <v>76</v>
      </c>
      <c r="O477" s="418">
        <v>49405140</v>
      </c>
      <c r="P477" s="418">
        <v>0</v>
      </c>
      <c r="Q477" s="418">
        <v>416</v>
      </c>
      <c r="R477" s="418">
        <v>13</v>
      </c>
      <c r="S477" s="412"/>
      <c r="T477" s="412"/>
      <c r="U477" s="412"/>
      <c r="V477" s="419">
        <v>44670</v>
      </c>
      <c r="W477" s="419">
        <v>44670</v>
      </c>
      <c r="X477" s="419">
        <v>44673</v>
      </c>
      <c r="Y477" s="418"/>
      <c r="Z477" s="418" t="s">
        <v>147</v>
      </c>
      <c r="AA477" s="412"/>
      <c r="AB477" s="412"/>
      <c r="AC477" s="412"/>
      <c r="AD477" s="418" t="s">
        <v>29</v>
      </c>
      <c r="AE477" s="412"/>
      <c r="AF477" s="412"/>
      <c r="AG477" s="412"/>
      <c r="AH477" s="412"/>
      <c r="AI477" s="412"/>
      <c r="AJ477" s="412"/>
      <c r="AK477" s="412"/>
      <c r="AL477" s="412">
        <f t="shared" si="28"/>
        <v>0.16639999999999999</v>
      </c>
      <c r="AM477" s="412">
        <f t="shared" si="29"/>
        <v>2022</v>
      </c>
      <c r="AN477" s="412">
        <f t="shared" si="30"/>
        <v>4</v>
      </c>
      <c r="AO477" s="412">
        <f t="shared" si="31"/>
        <v>17</v>
      </c>
    </row>
    <row r="478" spans="1:41" hidden="1">
      <c r="A478" s="418">
        <v>395369185</v>
      </c>
      <c r="B478" s="412"/>
      <c r="C478" s="140" t="s">
        <v>1262</v>
      </c>
      <c r="D478" s="412" t="s">
        <v>970</v>
      </c>
      <c r="E478" s="412"/>
      <c r="F478" s="412" t="s">
        <v>114</v>
      </c>
      <c r="G478" s="418" t="s">
        <v>41</v>
      </c>
      <c r="H478" s="412" t="s">
        <v>355</v>
      </c>
      <c r="I478" s="412"/>
      <c r="J478" s="412"/>
      <c r="K478" s="412"/>
      <c r="L478" s="412" t="s">
        <v>446</v>
      </c>
      <c r="M478" s="418">
        <v>400</v>
      </c>
      <c r="N478" s="418" t="s">
        <v>76</v>
      </c>
      <c r="O478" s="418">
        <v>49405140</v>
      </c>
      <c r="P478" s="418">
        <v>0</v>
      </c>
      <c r="Q478" s="418">
        <v>832</v>
      </c>
      <c r="R478" s="418">
        <v>26</v>
      </c>
      <c r="S478" s="412"/>
      <c r="T478" s="412"/>
      <c r="U478" s="412"/>
      <c r="V478" s="419">
        <v>44670</v>
      </c>
      <c r="W478" s="419">
        <v>44670</v>
      </c>
      <c r="X478" s="419">
        <v>44673</v>
      </c>
      <c r="Y478" s="418"/>
      <c r="Z478" s="418" t="s">
        <v>147</v>
      </c>
      <c r="AA478" s="412"/>
      <c r="AB478" s="412"/>
      <c r="AC478" s="412"/>
      <c r="AD478" s="418" t="s">
        <v>29</v>
      </c>
      <c r="AE478" s="412"/>
      <c r="AF478" s="412"/>
      <c r="AG478" s="412"/>
      <c r="AH478" s="412"/>
      <c r="AI478" s="412"/>
      <c r="AJ478" s="412"/>
      <c r="AK478" s="412"/>
      <c r="AL478" s="412">
        <f t="shared" si="28"/>
        <v>0.33279999999999998</v>
      </c>
      <c r="AM478" s="412">
        <f t="shared" si="29"/>
        <v>2022</v>
      </c>
      <c r="AN478" s="412">
        <f t="shared" si="30"/>
        <v>4</v>
      </c>
      <c r="AO478" s="412">
        <f t="shared" si="31"/>
        <v>17</v>
      </c>
    </row>
    <row r="479" spans="1:41" hidden="1">
      <c r="A479" s="418">
        <v>395369084</v>
      </c>
      <c r="B479" s="412"/>
      <c r="C479" s="140" t="s">
        <v>1262</v>
      </c>
      <c r="D479" s="412" t="s">
        <v>970</v>
      </c>
      <c r="E479" s="412"/>
      <c r="F479" s="412" t="s">
        <v>114</v>
      </c>
      <c r="G479" s="418" t="s">
        <v>41</v>
      </c>
      <c r="H479" s="412" t="s">
        <v>355</v>
      </c>
      <c r="I479" s="412"/>
      <c r="J479" s="412"/>
      <c r="K479" s="412"/>
      <c r="L479" s="412" t="s">
        <v>446</v>
      </c>
      <c r="M479" s="418">
        <v>400</v>
      </c>
      <c r="N479" s="418" t="s">
        <v>76</v>
      </c>
      <c r="O479" s="418">
        <v>49405140</v>
      </c>
      <c r="P479" s="418">
        <v>0</v>
      </c>
      <c r="Q479" s="418">
        <v>832</v>
      </c>
      <c r="R479" s="418">
        <v>26</v>
      </c>
      <c r="S479" s="412"/>
      <c r="T479" s="412"/>
      <c r="U479" s="412"/>
      <c r="V479" s="419">
        <v>44670</v>
      </c>
      <c r="W479" s="419">
        <v>44670</v>
      </c>
      <c r="X479" s="419">
        <v>44673</v>
      </c>
      <c r="Y479" s="418"/>
      <c r="Z479" s="418" t="s">
        <v>147</v>
      </c>
      <c r="AA479" s="412"/>
      <c r="AB479" s="412"/>
      <c r="AC479" s="412"/>
      <c r="AD479" s="418" t="s">
        <v>29</v>
      </c>
      <c r="AE479" s="412"/>
      <c r="AF479" s="412"/>
      <c r="AG479" s="412"/>
      <c r="AH479" s="412"/>
      <c r="AI479" s="412"/>
      <c r="AJ479" s="412"/>
      <c r="AK479" s="412"/>
      <c r="AL479" s="412">
        <f t="shared" si="28"/>
        <v>0.33279999999999998</v>
      </c>
      <c r="AM479" s="412">
        <f t="shared" si="29"/>
        <v>2022</v>
      </c>
      <c r="AN479" s="412">
        <f t="shared" si="30"/>
        <v>4</v>
      </c>
      <c r="AO479" s="412">
        <f t="shared" si="31"/>
        <v>17</v>
      </c>
    </row>
    <row r="480" spans="1:41" hidden="1">
      <c r="A480" s="418">
        <v>395370704</v>
      </c>
      <c r="B480" s="412"/>
      <c r="C480" s="140" t="s">
        <v>1262</v>
      </c>
      <c r="D480" s="412" t="s">
        <v>970</v>
      </c>
      <c r="E480" s="412"/>
      <c r="F480" s="412" t="s">
        <v>114</v>
      </c>
      <c r="G480" s="418" t="s">
        <v>41</v>
      </c>
      <c r="H480" s="423" t="s">
        <v>484</v>
      </c>
      <c r="I480" s="412"/>
      <c r="J480" s="412"/>
      <c r="K480" s="412"/>
      <c r="L480" s="423" t="s">
        <v>485</v>
      </c>
      <c r="M480" s="418">
        <v>400</v>
      </c>
      <c r="N480" s="424" t="s">
        <v>76</v>
      </c>
      <c r="O480" s="424">
        <v>49405140</v>
      </c>
      <c r="P480" s="424">
        <v>0</v>
      </c>
      <c r="Q480" s="424">
        <v>416</v>
      </c>
      <c r="R480" s="424">
        <v>13</v>
      </c>
      <c r="S480" s="412"/>
      <c r="T480" s="412"/>
      <c r="U480" s="412"/>
      <c r="V480" s="419">
        <v>44670</v>
      </c>
      <c r="W480" s="419">
        <v>44670</v>
      </c>
      <c r="X480" s="419">
        <v>44673</v>
      </c>
      <c r="Y480" s="418"/>
      <c r="Z480" s="418" t="s">
        <v>147</v>
      </c>
      <c r="AA480" s="412"/>
      <c r="AB480" s="412"/>
      <c r="AC480" s="412"/>
      <c r="AD480" s="418" t="s">
        <v>29</v>
      </c>
      <c r="AE480" s="412"/>
      <c r="AF480" s="412"/>
      <c r="AG480" s="412"/>
      <c r="AH480" s="412"/>
      <c r="AI480" s="412"/>
      <c r="AJ480" s="412"/>
      <c r="AK480" s="412"/>
      <c r="AL480" s="412">
        <f t="shared" si="28"/>
        <v>0.16639999999999999</v>
      </c>
      <c r="AM480" s="412">
        <f t="shared" si="29"/>
        <v>2022</v>
      </c>
      <c r="AN480" s="412">
        <f t="shared" si="30"/>
        <v>4</v>
      </c>
      <c r="AO480" s="412">
        <f t="shared" si="31"/>
        <v>17</v>
      </c>
    </row>
    <row r="481" spans="1:41" hidden="1">
      <c r="A481" s="418">
        <v>395368200</v>
      </c>
      <c r="B481" s="412"/>
      <c r="C481" s="140" t="s">
        <v>1262</v>
      </c>
      <c r="D481" s="412" t="s">
        <v>970</v>
      </c>
      <c r="E481" s="412"/>
      <c r="F481" s="412" t="s">
        <v>114</v>
      </c>
      <c r="G481" s="418" t="s">
        <v>41</v>
      </c>
      <c r="H481" s="412" t="s">
        <v>473</v>
      </c>
      <c r="I481" s="412"/>
      <c r="J481" s="412"/>
      <c r="K481" s="412"/>
      <c r="L481" s="412" t="s">
        <v>474</v>
      </c>
      <c r="M481" s="418">
        <v>400</v>
      </c>
      <c r="N481" s="418" t="s">
        <v>76</v>
      </c>
      <c r="O481" s="418">
        <v>49405140</v>
      </c>
      <c r="P481" s="418">
        <v>0</v>
      </c>
      <c r="Q481" s="418">
        <v>832</v>
      </c>
      <c r="R481" s="418">
        <v>26</v>
      </c>
      <c r="S481" s="412"/>
      <c r="T481" s="412"/>
      <c r="U481" s="412"/>
      <c r="V481" s="419">
        <v>44670</v>
      </c>
      <c r="W481" s="419">
        <v>44670</v>
      </c>
      <c r="X481" s="419">
        <v>44673</v>
      </c>
      <c r="Y481" s="418"/>
      <c r="Z481" s="418" t="s">
        <v>147</v>
      </c>
      <c r="AA481" s="412"/>
      <c r="AB481" s="412"/>
      <c r="AC481" s="412"/>
      <c r="AD481" s="418" t="s">
        <v>29</v>
      </c>
      <c r="AE481" s="412"/>
      <c r="AF481" s="412"/>
      <c r="AG481" s="412"/>
      <c r="AH481" s="412"/>
      <c r="AI481" s="412"/>
      <c r="AJ481" s="412"/>
      <c r="AK481" s="412"/>
      <c r="AL481" s="412">
        <f t="shared" si="28"/>
        <v>0.33279999999999998</v>
      </c>
      <c r="AM481" s="412">
        <f t="shared" si="29"/>
        <v>2022</v>
      </c>
      <c r="AN481" s="412">
        <f t="shared" si="30"/>
        <v>4</v>
      </c>
      <c r="AO481" s="412">
        <f t="shared" si="31"/>
        <v>17</v>
      </c>
    </row>
    <row r="482" spans="1:41" hidden="1">
      <c r="A482" s="418">
        <v>395367912</v>
      </c>
      <c r="B482" s="412"/>
      <c r="C482" s="140" t="s">
        <v>1262</v>
      </c>
      <c r="D482" s="412" t="s">
        <v>970</v>
      </c>
      <c r="E482" s="412"/>
      <c r="F482" s="412" t="s">
        <v>114</v>
      </c>
      <c r="G482" s="418" t="s">
        <v>41</v>
      </c>
      <c r="H482" s="412" t="s">
        <v>449</v>
      </c>
      <c r="I482" s="412"/>
      <c r="J482" s="412"/>
      <c r="K482" s="412"/>
      <c r="L482" s="412" t="s">
        <v>450</v>
      </c>
      <c r="M482" s="418">
        <v>400</v>
      </c>
      <c r="N482" s="418" t="s">
        <v>76</v>
      </c>
      <c r="O482" s="418">
        <v>49405140</v>
      </c>
      <c r="P482" s="418">
        <v>0</v>
      </c>
      <c r="Q482" s="418">
        <v>416</v>
      </c>
      <c r="R482" s="418">
        <v>13</v>
      </c>
      <c r="S482" s="412"/>
      <c r="T482" s="412"/>
      <c r="U482" s="412"/>
      <c r="V482" s="419">
        <v>44670</v>
      </c>
      <c r="W482" s="419">
        <v>44670</v>
      </c>
      <c r="X482" s="419">
        <v>44673</v>
      </c>
      <c r="Y482" s="418"/>
      <c r="Z482" s="418" t="s">
        <v>147</v>
      </c>
      <c r="AA482" s="412"/>
      <c r="AB482" s="412"/>
      <c r="AC482" s="412"/>
      <c r="AD482" s="418" t="s">
        <v>29</v>
      </c>
      <c r="AE482" s="412"/>
      <c r="AF482" s="412"/>
      <c r="AG482" s="412"/>
      <c r="AH482" s="412"/>
      <c r="AI482" s="412"/>
      <c r="AJ482" s="412"/>
      <c r="AK482" s="412"/>
      <c r="AL482" s="412">
        <f t="shared" si="28"/>
        <v>0.16639999999999999</v>
      </c>
      <c r="AM482" s="412">
        <f t="shared" si="29"/>
        <v>2022</v>
      </c>
      <c r="AN482" s="412">
        <f t="shared" si="30"/>
        <v>4</v>
      </c>
      <c r="AO482" s="412">
        <f t="shared" si="31"/>
        <v>17</v>
      </c>
    </row>
    <row r="483" spans="1:41" hidden="1">
      <c r="A483" s="412">
        <v>395269051</v>
      </c>
      <c r="B483" s="412"/>
      <c r="C483" s="140" t="s">
        <v>1262</v>
      </c>
      <c r="D483" s="412" t="s">
        <v>970</v>
      </c>
      <c r="E483" s="412"/>
      <c r="F483" s="412" t="s">
        <v>393</v>
      </c>
      <c r="G483" s="418" t="s">
        <v>37</v>
      </c>
      <c r="H483" s="412" t="s">
        <v>490</v>
      </c>
      <c r="I483" s="412"/>
      <c r="J483" s="412"/>
      <c r="K483" s="412"/>
      <c r="L483" s="412" t="s">
        <v>491</v>
      </c>
      <c r="M483" s="418">
        <v>400</v>
      </c>
      <c r="N483" s="418" t="s">
        <v>76</v>
      </c>
      <c r="O483" s="418">
        <v>49405140</v>
      </c>
      <c r="P483" s="418">
        <v>0</v>
      </c>
      <c r="Q483" s="418">
        <v>768</v>
      </c>
      <c r="R483" s="418">
        <v>24</v>
      </c>
      <c r="S483" s="412"/>
      <c r="T483" s="412"/>
      <c r="U483" s="412"/>
      <c r="V483" s="419">
        <v>44671</v>
      </c>
      <c r="W483" s="422">
        <v>44671</v>
      </c>
      <c r="X483" s="419">
        <v>44673</v>
      </c>
      <c r="Y483" s="418"/>
      <c r="Z483" s="418" t="s">
        <v>147</v>
      </c>
      <c r="AA483" s="412"/>
      <c r="AB483" s="412"/>
      <c r="AC483" s="412"/>
      <c r="AD483" s="418" t="s">
        <v>29</v>
      </c>
      <c r="AE483" s="412"/>
      <c r="AF483" s="412"/>
      <c r="AG483" s="412"/>
      <c r="AH483" s="412"/>
      <c r="AI483" s="412"/>
      <c r="AJ483" s="412"/>
      <c r="AK483" s="412"/>
      <c r="AL483" s="412">
        <f t="shared" si="28"/>
        <v>0.30719999999999997</v>
      </c>
      <c r="AM483" s="412">
        <f t="shared" si="29"/>
        <v>2022</v>
      </c>
      <c r="AN483" s="412">
        <f t="shared" si="30"/>
        <v>4</v>
      </c>
      <c r="AO483" s="412">
        <f t="shared" si="31"/>
        <v>17</v>
      </c>
    </row>
    <row r="484" spans="1:41" hidden="1">
      <c r="A484" s="418">
        <v>395377212</v>
      </c>
      <c r="B484" s="412"/>
      <c r="C484" s="140" t="s">
        <v>1262</v>
      </c>
      <c r="D484" s="412" t="s">
        <v>970</v>
      </c>
      <c r="E484" s="412"/>
      <c r="F484" s="418" t="s">
        <v>184</v>
      </c>
      <c r="G484" s="418" t="s">
        <v>37</v>
      </c>
      <c r="H484" s="418" t="s">
        <v>839</v>
      </c>
      <c r="I484" s="412"/>
      <c r="J484" s="412"/>
      <c r="K484" s="412"/>
      <c r="L484" s="418" t="s">
        <v>415</v>
      </c>
      <c r="M484" s="418">
        <v>400</v>
      </c>
      <c r="N484" s="418" t="s">
        <v>76</v>
      </c>
      <c r="O484" s="418">
        <v>49405140</v>
      </c>
      <c r="P484" s="418">
        <v>0</v>
      </c>
      <c r="Q484" s="418">
        <v>832</v>
      </c>
      <c r="R484" s="418">
        <v>26</v>
      </c>
      <c r="S484" s="412"/>
      <c r="T484" s="412"/>
      <c r="U484" s="412"/>
      <c r="V484" s="141">
        <v>44671</v>
      </c>
      <c r="W484" s="419">
        <v>44671</v>
      </c>
      <c r="X484" s="419">
        <v>44672</v>
      </c>
      <c r="Y484" s="418" t="s">
        <v>416</v>
      </c>
      <c r="Z484" s="418" t="s">
        <v>147</v>
      </c>
      <c r="AA484" s="412"/>
      <c r="AB484" s="412"/>
      <c r="AC484" s="412"/>
      <c r="AD484" s="418" t="s">
        <v>29</v>
      </c>
      <c r="AE484" s="412"/>
      <c r="AF484" s="412"/>
      <c r="AG484" s="412"/>
      <c r="AH484" s="412"/>
      <c r="AI484" s="412"/>
      <c r="AJ484" s="412"/>
      <c r="AK484" s="412"/>
      <c r="AL484" s="412">
        <f t="shared" si="28"/>
        <v>0.33279999999999998</v>
      </c>
      <c r="AM484" s="412">
        <f t="shared" si="29"/>
        <v>2022</v>
      </c>
      <c r="AN484" s="412">
        <f t="shared" si="30"/>
        <v>4</v>
      </c>
      <c r="AO484" s="412">
        <f t="shared" si="31"/>
        <v>17</v>
      </c>
    </row>
    <row r="485" spans="1:41" hidden="1">
      <c r="A485" s="418">
        <v>395467898</v>
      </c>
      <c r="B485" s="412"/>
      <c r="C485" s="140" t="s">
        <v>1262</v>
      </c>
      <c r="D485" s="412" t="s">
        <v>970</v>
      </c>
      <c r="E485" s="412"/>
      <c r="F485" s="418" t="s">
        <v>68</v>
      </c>
      <c r="G485" s="418" t="s">
        <v>37</v>
      </c>
      <c r="H485" s="418" t="s">
        <v>457</v>
      </c>
      <c r="I485" s="412"/>
      <c r="J485" s="412"/>
      <c r="K485" s="412"/>
      <c r="L485" s="418" t="s">
        <v>458</v>
      </c>
      <c r="M485" s="418">
        <v>400</v>
      </c>
      <c r="N485" s="418" t="s">
        <v>76</v>
      </c>
      <c r="O485" s="418">
        <v>49405140</v>
      </c>
      <c r="P485" s="418">
        <v>0</v>
      </c>
      <c r="Q485" s="418">
        <v>768</v>
      </c>
      <c r="R485" s="418">
        <v>24</v>
      </c>
      <c r="S485" s="412"/>
      <c r="T485" s="412"/>
      <c r="U485" s="412"/>
      <c r="V485" s="141">
        <v>44671</v>
      </c>
      <c r="W485" s="419">
        <v>44671</v>
      </c>
      <c r="X485" s="419">
        <v>44672</v>
      </c>
      <c r="Y485" s="419"/>
      <c r="Z485" s="418" t="s">
        <v>147</v>
      </c>
      <c r="AA485" s="412"/>
      <c r="AB485" s="412"/>
      <c r="AC485" s="412"/>
      <c r="AD485" s="418" t="s">
        <v>29</v>
      </c>
      <c r="AE485" s="412"/>
      <c r="AF485" s="412"/>
      <c r="AG485" s="412"/>
      <c r="AH485" s="412"/>
      <c r="AI485" s="412"/>
      <c r="AJ485" s="412"/>
      <c r="AK485" s="412"/>
      <c r="AL485" s="412">
        <f t="shared" si="28"/>
        <v>0.30719999999999997</v>
      </c>
      <c r="AM485" s="412">
        <f t="shared" si="29"/>
        <v>2022</v>
      </c>
      <c r="AN485" s="412">
        <f t="shared" si="30"/>
        <v>4</v>
      </c>
      <c r="AO485" s="412">
        <f t="shared" si="31"/>
        <v>17</v>
      </c>
    </row>
    <row r="486" spans="1:41" hidden="1">
      <c r="A486" s="140">
        <v>395655352</v>
      </c>
      <c r="B486" s="412"/>
      <c r="C486" s="140" t="s">
        <v>1262</v>
      </c>
      <c r="D486" s="412" t="s">
        <v>970</v>
      </c>
      <c r="E486" s="412"/>
      <c r="F486" s="140" t="s">
        <v>94</v>
      </c>
      <c r="G486" s="418"/>
      <c r="H486" s="140" t="s">
        <v>369</v>
      </c>
      <c r="I486" s="412"/>
      <c r="J486" s="412"/>
      <c r="K486" s="412"/>
      <c r="L486" s="140" t="s">
        <v>480</v>
      </c>
      <c r="M486" s="140">
        <v>400</v>
      </c>
      <c r="N486" s="140" t="s">
        <v>76</v>
      </c>
      <c r="O486" s="140">
        <v>49405140</v>
      </c>
      <c r="P486" s="140">
        <v>0</v>
      </c>
      <c r="Q486" s="140">
        <v>768</v>
      </c>
      <c r="R486" s="140">
        <v>24</v>
      </c>
      <c r="S486" s="412"/>
      <c r="T486" s="412"/>
      <c r="U486" s="412"/>
      <c r="V486" s="141">
        <v>44671</v>
      </c>
      <c r="W486" s="141">
        <v>44671</v>
      </c>
      <c r="X486" s="141">
        <v>44672</v>
      </c>
      <c r="Y486" s="140" t="s">
        <v>416</v>
      </c>
      <c r="Z486" s="421" t="s">
        <v>147</v>
      </c>
      <c r="AA486" s="412"/>
      <c r="AB486" s="412"/>
      <c r="AC486" s="412"/>
      <c r="AD486" s="418" t="s">
        <v>29</v>
      </c>
      <c r="AE486" s="412"/>
      <c r="AF486" s="412"/>
      <c r="AG486" s="412"/>
      <c r="AH486" s="412"/>
      <c r="AI486" s="412"/>
      <c r="AJ486" s="412"/>
      <c r="AK486" s="412"/>
      <c r="AL486" s="412">
        <f t="shared" si="28"/>
        <v>0.30719999999999997</v>
      </c>
      <c r="AM486" s="412">
        <f t="shared" si="29"/>
        <v>2022</v>
      </c>
      <c r="AN486" s="412">
        <f t="shared" si="30"/>
        <v>4</v>
      </c>
      <c r="AO486" s="412">
        <f t="shared" si="31"/>
        <v>17</v>
      </c>
    </row>
    <row r="487" spans="1:41" hidden="1">
      <c r="A487" s="140">
        <v>395494704</v>
      </c>
      <c r="B487" s="412"/>
      <c r="C487" s="140" t="s">
        <v>1262</v>
      </c>
      <c r="D487" s="412" t="s">
        <v>970</v>
      </c>
      <c r="E487" s="412"/>
      <c r="F487" s="412" t="s">
        <v>461</v>
      </c>
      <c r="G487" s="412"/>
      <c r="H487" s="412" t="s">
        <v>462</v>
      </c>
      <c r="I487" s="412"/>
      <c r="J487" s="412"/>
      <c r="K487" s="412"/>
      <c r="L487" s="412" t="s">
        <v>463</v>
      </c>
      <c r="M487" s="412">
        <v>480</v>
      </c>
      <c r="N487" s="412" t="s">
        <v>111</v>
      </c>
      <c r="O487" s="412">
        <v>49303156</v>
      </c>
      <c r="P487" s="412">
        <v>0</v>
      </c>
      <c r="Q487" s="412">
        <v>638</v>
      </c>
      <c r="R487" s="412">
        <v>22</v>
      </c>
      <c r="S487" s="412"/>
      <c r="T487" s="412"/>
      <c r="U487" s="412"/>
      <c r="V487" s="425">
        <v>44671</v>
      </c>
      <c r="W487" s="425">
        <v>44671</v>
      </c>
      <c r="X487" s="425">
        <v>44673</v>
      </c>
      <c r="Y487" s="412"/>
      <c r="Z487" s="412" t="s">
        <v>147</v>
      </c>
      <c r="AA487" s="412"/>
      <c r="AB487" s="412"/>
      <c r="AC487" s="412"/>
      <c r="AD487" s="412" t="s">
        <v>29</v>
      </c>
      <c r="AE487" s="412"/>
      <c r="AF487" s="412"/>
      <c r="AG487" s="412"/>
      <c r="AH487" s="412"/>
      <c r="AI487" s="412"/>
      <c r="AJ487" s="412"/>
      <c r="AK487" s="412"/>
      <c r="AL487" s="412">
        <f t="shared" si="28"/>
        <v>0.30624000000000001</v>
      </c>
      <c r="AM487" s="412">
        <f t="shared" si="29"/>
        <v>2022</v>
      </c>
      <c r="AN487" s="412">
        <f t="shared" si="30"/>
        <v>4</v>
      </c>
      <c r="AO487" s="412">
        <f t="shared" si="31"/>
        <v>17</v>
      </c>
    </row>
    <row r="488" spans="1:41" hidden="1">
      <c r="A488" s="140">
        <v>395494957</v>
      </c>
      <c r="B488" s="412"/>
      <c r="C488" s="140" t="s">
        <v>1262</v>
      </c>
      <c r="D488" s="412" t="s">
        <v>970</v>
      </c>
      <c r="E488" s="412"/>
      <c r="F488" s="412" t="s">
        <v>461</v>
      </c>
      <c r="G488" s="412"/>
      <c r="H488" s="412" t="s">
        <v>462</v>
      </c>
      <c r="I488" s="412"/>
      <c r="J488" s="412"/>
      <c r="K488" s="412"/>
      <c r="L488" s="412" t="s">
        <v>463</v>
      </c>
      <c r="M488" s="412">
        <v>480</v>
      </c>
      <c r="N488" s="412" t="s">
        <v>111</v>
      </c>
      <c r="O488" s="412">
        <v>49303156</v>
      </c>
      <c r="P488" s="412">
        <v>0</v>
      </c>
      <c r="Q488" s="412">
        <v>638</v>
      </c>
      <c r="R488" s="412">
        <v>22</v>
      </c>
      <c r="S488" s="412"/>
      <c r="T488" s="412"/>
      <c r="U488" s="412"/>
      <c r="V488" s="425">
        <v>44671</v>
      </c>
      <c r="W488" s="425">
        <v>44671</v>
      </c>
      <c r="X488" s="425">
        <v>44673</v>
      </c>
      <c r="Y488" s="412"/>
      <c r="Z488" s="412" t="s">
        <v>147</v>
      </c>
      <c r="AA488" s="412"/>
      <c r="AB488" s="412"/>
      <c r="AC488" s="412"/>
      <c r="AD488" s="412" t="s">
        <v>29</v>
      </c>
      <c r="AE488" s="412"/>
      <c r="AF488" s="412"/>
      <c r="AG488" s="412"/>
      <c r="AH488" s="412"/>
      <c r="AI488" s="412"/>
      <c r="AJ488" s="412"/>
      <c r="AK488" s="412"/>
      <c r="AL488" s="412">
        <f t="shared" si="28"/>
        <v>0.30624000000000001</v>
      </c>
      <c r="AM488" s="412">
        <f t="shared" si="29"/>
        <v>2022</v>
      </c>
      <c r="AN488" s="412">
        <f t="shared" si="30"/>
        <v>4</v>
      </c>
      <c r="AO488" s="412">
        <f t="shared" si="31"/>
        <v>17</v>
      </c>
    </row>
    <row r="489" spans="1:41" hidden="1">
      <c r="A489" s="140">
        <v>395495086</v>
      </c>
      <c r="B489" s="412"/>
      <c r="C489" s="140" t="s">
        <v>1262</v>
      </c>
      <c r="D489" s="412" t="s">
        <v>970</v>
      </c>
      <c r="E489" s="412"/>
      <c r="F489" s="412" t="s">
        <v>461</v>
      </c>
      <c r="G489" s="412"/>
      <c r="H489" s="412" t="s">
        <v>462</v>
      </c>
      <c r="I489" s="412"/>
      <c r="J489" s="412"/>
      <c r="K489" s="412"/>
      <c r="L489" s="412" t="s">
        <v>463</v>
      </c>
      <c r="M489" s="412">
        <v>480</v>
      </c>
      <c r="N489" s="412" t="s">
        <v>111</v>
      </c>
      <c r="O489" s="412">
        <v>49303156</v>
      </c>
      <c r="P489" s="412">
        <v>0</v>
      </c>
      <c r="Q489" s="412">
        <v>638</v>
      </c>
      <c r="R489" s="412">
        <v>22</v>
      </c>
      <c r="S489" s="412"/>
      <c r="T489" s="412"/>
      <c r="U489" s="412"/>
      <c r="V489" s="425">
        <v>44671</v>
      </c>
      <c r="W489" s="425">
        <v>44671</v>
      </c>
      <c r="X489" s="425">
        <v>44673</v>
      </c>
      <c r="Y489" s="412"/>
      <c r="Z489" s="412" t="s">
        <v>147</v>
      </c>
      <c r="AA489" s="412"/>
      <c r="AB489" s="412"/>
      <c r="AC489" s="412"/>
      <c r="AD489" s="412" t="s">
        <v>29</v>
      </c>
      <c r="AE489" s="412"/>
      <c r="AF489" s="412"/>
      <c r="AG489" s="412"/>
      <c r="AH489" s="412"/>
      <c r="AI489" s="412"/>
      <c r="AJ489" s="412"/>
      <c r="AK489" s="412"/>
      <c r="AL489" s="412">
        <f t="shared" si="28"/>
        <v>0.30624000000000001</v>
      </c>
      <c r="AM489" s="412">
        <f t="shared" si="29"/>
        <v>2022</v>
      </c>
      <c r="AN489" s="412">
        <f t="shared" si="30"/>
        <v>4</v>
      </c>
      <c r="AO489" s="412">
        <f t="shared" si="31"/>
        <v>17</v>
      </c>
    </row>
    <row r="490" spans="1:41" hidden="1">
      <c r="A490" s="140">
        <v>395495258</v>
      </c>
      <c r="B490" s="412"/>
      <c r="C490" s="140" t="s">
        <v>1262</v>
      </c>
      <c r="D490" s="412" t="s">
        <v>970</v>
      </c>
      <c r="E490" s="412"/>
      <c r="F490" s="412" t="s">
        <v>461</v>
      </c>
      <c r="G490" s="412"/>
      <c r="H490" s="412" t="s">
        <v>462</v>
      </c>
      <c r="I490" s="412"/>
      <c r="J490" s="412"/>
      <c r="K490" s="412"/>
      <c r="L490" s="412" t="s">
        <v>463</v>
      </c>
      <c r="M490" s="412">
        <v>480</v>
      </c>
      <c r="N490" s="412" t="s">
        <v>111</v>
      </c>
      <c r="O490" s="412">
        <v>49303156</v>
      </c>
      <c r="P490" s="412">
        <v>0</v>
      </c>
      <c r="Q490" s="412">
        <v>638</v>
      </c>
      <c r="R490" s="412">
        <v>22</v>
      </c>
      <c r="S490" s="412"/>
      <c r="T490" s="412"/>
      <c r="U490" s="412"/>
      <c r="V490" s="425">
        <v>44671</v>
      </c>
      <c r="W490" s="425">
        <v>44671</v>
      </c>
      <c r="X490" s="425">
        <v>44673</v>
      </c>
      <c r="Y490" s="412"/>
      <c r="Z490" s="412" t="s">
        <v>147</v>
      </c>
      <c r="AA490" s="412"/>
      <c r="AB490" s="412"/>
      <c r="AC490" s="412"/>
      <c r="AD490" s="412" t="s">
        <v>29</v>
      </c>
      <c r="AE490" s="412"/>
      <c r="AF490" s="412"/>
      <c r="AG490" s="412"/>
      <c r="AH490" s="412"/>
      <c r="AI490" s="412"/>
      <c r="AJ490" s="412"/>
      <c r="AK490" s="412"/>
      <c r="AL490" s="412">
        <f t="shared" si="28"/>
        <v>0.30624000000000001</v>
      </c>
      <c r="AM490" s="412">
        <f t="shared" si="29"/>
        <v>2022</v>
      </c>
      <c r="AN490" s="412">
        <f t="shared" si="30"/>
        <v>4</v>
      </c>
      <c r="AO490" s="412">
        <f t="shared" si="31"/>
        <v>17</v>
      </c>
    </row>
    <row r="491" spans="1:41" hidden="1">
      <c r="A491" s="140">
        <v>395495353</v>
      </c>
      <c r="B491" s="412"/>
      <c r="C491" s="140" t="s">
        <v>1262</v>
      </c>
      <c r="D491" s="412" t="s">
        <v>970</v>
      </c>
      <c r="E491" s="412"/>
      <c r="F491" s="412" t="s">
        <v>461</v>
      </c>
      <c r="G491" s="412"/>
      <c r="H491" s="412" t="s">
        <v>462</v>
      </c>
      <c r="I491" s="412"/>
      <c r="J491" s="412"/>
      <c r="K491" s="412"/>
      <c r="L491" s="412" t="s">
        <v>463</v>
      </c>
      <c r="M491" s="412">
        <v>480</v>
      </c>
      <c r="N491" s="412" t="s">
        <v>111</v>
      </c>
      <c r="O491" s="412">
        <v>49303156</v>
      </c>
      <c r="P491" s="412">
        <v>0</v>
      </c>
      <c r="Q491" s="412">
        <v>638</v>
      </c>
      <c r="R491" s="412">
        <v>22</v>
      </c>
      <c r="S491" s="412"/>
      <c r="T491" s="412"/>
      <c r="U491" s="412"/>
      <c r="V491" s="425">
        <v>44671</v>
      </c>
      <c r="W491" s="425">
        <v>44671</v>
      </c>
      <c r="X491" s="425">
        <v>44673</v>
      </c>
      <c r="Y491" s="412"/>
      <c r="Z491" s="412" t="s">
        <v>147</v>
      </c>
      <c r="AA491" s="412"/>
      <c r="AB491" s="412"/>
      <c r="AC491" s="412"/>
      <c r="AD491" s="426" t="s">
        <v>29</v>
      </c>
      <c r="AE491" s="412"/>
      <c r="AF491" s="412"/>
      <c r="AG491" s="412"/>
      <c r="AH491" s="412"/>
      <c r="AI491" s="412"/>
      <c r="AJ491" s="412"/>
      <c r="AK491" s="412"/>
      <c r="AL491" s="412">
        <f t="shared" si="28"/>
        <v>0.30624000000000001</v>
      </c>
      <c r="AM491" s="412">
        <f t="shared" si="29"/>
        <v>2022</v>
      </c>
      <c r="AN491" s="412">
        <f t="shared" si="30"/>
        <v>4</v>
      </c>
      <c r="AO491" s="412">
        <f t="shared" si="31"/>
        <v>17</v>
      </c>
    </row>
    <row r="492" spans="1:41">
      <c r="A492" s="421">
        <v>395602083</v>
      </c>
      <c r="B492" s="412"/>
      <c r="C492" s="140" t="s">
        <v>1262</v>
      </c>
      <c r="D492" s="412" t="s">
        <v>970</v>
      </c>
      <c r="E492" s="412"/>
      <c r="F492" s="418" t="s">
        <v>81</v>
      </c>
      <c r="G492" s="418" t="s">
        <v>41</v>
      </c>
      <c r="H492" s="418" t="s">
        <v>465</v>
      </c>
      <c r="I492" s="412"/>
      <c r="J492" s="412"/>
      <c r="K492" s="412"/>
      <c r="L492" s="418" t="s">
        <v>466</v>
      </c>
      <c r="M492" s="418">
        <v>360</v>
      </c>
      <c r="N492" s="418" t="s">
        <v>304</v>
      </c>
      <c r="O492" s="418">
        <v>49203132</v>
      </c>
      <c r="P492" s="418">
        <v>0</v>
      </c>
      <c r="Q492" s="418">
        <v>832</v>
      </c>
      <c r="R492" s="418">
        <v>26</v>
      </c>
      <c r="S492" s="412"/>
      <c r="T492" s="412"/>
      <c r="U492" s="412"/>
      <c r="V492" s="419">
        <v>44671</v>
      </c>
      <c r="W492" s="419">
        <v>44671</v>
      </c>
      <c r="X492" s="419">
        <v>44673</v>
      </c>
      <c r="Y492" s="418"/>
      <c r="Z492" s="418" t="s">
        <v>147</v>
      </c>
      <c r="AA492" s="412"/>
      <c r="AB492" s="412"/>
      <c r="AC492" s="412"/>
      <c r="AD492" s="412" t="s">
        <v>29</v>
      </c>
      <c r="AE492" s="412"/>
      <c r="AF492" s="412"/>
      <c r="AG492" s="412"/>
      <c r="AH492" s="412"/>
      <c r="AI492" s="412"/>
      <c r="AJ492" s="412"/>
      <c r="AK492" s="412"/>
      <c r="AL492" s="412">
        <f t="shared" si="28"/>
        <v>0.29952000000000001</v>
      </c>
      <c r="AM492" s="412">
        <f t="shared" si="29"/>
        <v>2022</v>
      </c>
      <c r="AN492" s="412">
        <f t="shared" si="30"/>
        <v>4</v>
      </c>
      <c r="AO492" s="412">
        <f t="shared" si="31"/>
        <v>17</v>
      </c>
    </row>
    <row r="493" spans="1:41">
      <c r="A493" s="421">
        <v>395602987</v>
      </c>
      <c r="B493" s="412"/>
      <c r="C493" s="140" t="s">
        <v>1262</v>
      </c>
      <c r="D493" s="412" t="s">
        <v>970</v>
      </c>
      <c r="E493" s="412"/>
      <c r="F493" s="418" t="s">
        <v>81</v>
      </c>
      <c r="G493" s="418" t="s">
        <v>41</v>
      </c>
      <c r="H493" s="418" t="s">
        <v>467</v>
      </c>
      <c r="I493" s="412"/>
      <c r="J493" s="412"/>
      <c r="K493" s="412"/>
      <c r="L493" s="418" t="s">
        <v>468</v>
      </c>
      <c r="M493" s="418">
        <v>360</v>
      </c>
      <c r="N493" s="418" t="s">
        <v>304</v>
      </c>
      <c r="O493" s="418">
        <v>49203132</v>
      </c>
      <c r="P493" s="418">
        <v>0</v>
      </c>
      <c r="Q493" s="418">
        <v>832</v>
      </c>
      <c r="R493" s="418">
        <v>26</v>
      </c>
      <c r="S493" s="412"/>
      <c r="T493" s="412"/>
      <c r="U493" s="412"/>
      <c r="V493" s="419">
        <v>44671</v>
      </c>
      <c r="W493" s="419">
        <v>44671</v>
      </c>
      <c r="X493" s="419">
        <v>44673</v>
      </c>
      <c r="Y493" s="418"/>
      <c r="Z493" s="418" t="s">
        <v>147</v>
      </c>
      <c r="AA493" s="412"/>
      <c r="AB493" s="412"/>
      <c r="AC493" s="412"/>
      <c r="AD493" s="412" t="s">
        <v>29</v>
      </c>
      <c r="AE493" s="412"/>
      <c r="AF493" s="412"/>
      <c r="AG493" s="412"/>
      <c r="AH493" s="412"/>
      <c r="AI493" s="412"/>
      <c r="AJ493" s="412"/>
      <c r="AK493" s="412"/>
      <c r="AL493" s="412">
        <f t="shared" si="28"/>
        <v>0.29952000000000001</v>
      </c>
      <c r="AM493" s="412">
        <f t="shared" si="29"/>
        <v>2022</v>
      </c>
      <c r="AN493" s="412">
        <f t="shared" si="30"/>
        <v>4</v>
      </c>
      <c r="AO493" s="412">
        <f t="shared" si="31"/>
        <v>17</v>
      </c>
    </row>
    <row r="494" spans="1:41">
      <c r="A494" s="421">
        <v>395604029</v>
      </c>
      <c r="B494" s="412"/>
      <c r="C494" s="140" t="s">
        <v>1262</v>
      </c>
      <c r="D494" s="412" t="s">
        <v>970</v>
      </c>
      <c r="E494" s="412"/>
      <c r="F494" s="418" t="s">
        <v>81</v>
      </c>
      <c r="G494" s="418" t="s">
        <v>41</v>
      </c>
      <c r="H494" s="418" t="s">
        <v>469</v>
      </c>
      <c r="I494" s="412"/>
      <c r="J494" s="412"/>
      <c r="K494" s="412"/>
      <c r="L494" s="418" t="s">
        <v>470</v>
      </c>
      <c r="M494" s="418">
        <v>360</v>
      </c>
      <c r="N494" s="418" t="s">
        <v>304</v>
      </c>
      <c r="O494" s="418">
        <v>49203132</v>
      </c>
      <c r="P494" s="418">
        <v>0</v>
      </c>
      <c r="Q494" s="418">
        <v>832</v>
      </c>
      <c r="R494" s="418">
        <v>26</v>
      </c>
      <c r="S494" s="412"/>
      <c r="T494" s="412"/>
      <c r="U494" s="412"/>
      <c r="V494" s="419">
        <v>44671</v>
      </c>
      <c r="W494" s="419">
        <v>44671</v>
      </c>
      <c r="X494" s="419">
        <v>44673</v>
      </c>
      <c r="Y494" s="418"/>
      <c r="Z494" s="418" t="s">
        <v>147</v>
      </c>
      <c r="AA494" s="412"/>
      <c r="AB494" s="412"/>
      <c r="AC494" s="412"/>
      <c r="AD494" s="412" t="s">
        <v>29</v>
      </c>
      <c r="AE494" s="412"/>
      <c r="AF494" s="412"/>
      <c r="AG494" s="412"/>
      <c r="AH494" s="412"/>
      <c r="AI494" s="412"/>
      <c r="AJ494" s="412"/>
      <c r="AK494" s="412"/>
      <c r="AL494" s="412">
        <f t="shared" si="28"/>
        <v>0.29952000000000001</v>
      </c>
      <c r="AM494" s="412">
        <f t="shared" si="29"/>
        <v>2022</v>
      </c>
      <c r="AN494" s="412">
        <f t="shared" si="30"/>
        <v>4</v>
      </c>
      <c r="AO494" s="412">
        <f t="shared" si="31"/>
        <v>17</v>
      </c>
    </row>
    <row r="495" spans="1:41">
      <c r="A495" s="421">
        <v>395607254</v>
      </c>
      <c r="B495" s="412"/>
      <c r="C495" s="140" t="s">
        <v>1262</v>
      </c>
      <c r="D495" s="412" t="s">
        <v>970</v>
      </c>
      <c r="E495" s="412"/>
      <c r="F495" s="418" t="s">
        <v>81</v>
      </c>
      <c r="G495" s="427" t="s">
        <v>41</v>
      </c>
      <c r="H495" s="418" t="s">
        <v>121</v>
      </c>
      <c r="I495" s="412"/>
      <c r="J495" s="412"/>
      <c r="K495" s="412"/>
      <c r="L495" s="418" t="s">
        <v>459</v>
      </c>
      <c r="M495" s="418">
        <v>360</v>
      </c>
      <c r="N495" s="418" t="s">
        <v>304</v>
      </c>
      <c r="O495" s="418">
        <v>49203132</v>
      </c>
      <c r="P495" s="418">
        <v>0</v>
      </c>
      <c r="Q495" s="418">
        <v>832</v>
      </c>
      <c r="R495" s="418">
        <v>26</v>
      </c>
      <c r="S495" s="412"/>
      <c r="T495" s="412"/>
      <c r="U495" s="412"/>
      <c r="V495" s="419">
        <v>44671</v>
      </c>
      <c r="W495" s="419">
        <v>44671</v>
      </c>
      <c r="X495" s="419">
        <v>44672</v>
      </c>
      <c r="Y495" s="418"/>
      <c r="Z495" s="418" t="s">
        <v>147</v>
      </c>
      <c r="AA495" s="412"/>
      <c r="AB495" s="412"/>
      <c r="AC495" s="412"/>
      <c r="AD495" s="412" t="s">
        <v>29</v>
      </c>
      <c r="AE495" s="412"/>
      <c r="AF495" s="412"/>
      <c r="AG495" s="412"/>
      <c r="AH495" s="412"/>
      <c r="AI495" s="412"/>
      <c r="AJ495" s="412"/>
      <c r="AK495" s="412"/>
      <c r="AL495" s="412">
        <f t="shared" si="28"/>
        <v>0.29952000000000001</v>
      </c>
      <c r="AM495" s="412">
        <f t="shared" si="29"/>
        <v>2022</v>
      </c>
      <c r="AN495" s="412">
        <f t="shared" si="30"/>
        <v>4</v>
      </c>
      <c r="AO495" s="412">
        <f t="shared" si="31"/>
        <v>17</v>
      </c>
    </row>
    <row r="496" spans="1:41">
      <c r="A496" s="412">
        <v>395368378</v>
      </c>
      <c r="B496" s="412"/>
      <c r="C496" s="140" t="s">
        <v>1262</v>
      </c>
      <c r="D496" s="412" t="s">
        <v>970</v>
      </c>
      <c r="E496" s="412"/>
      <c r="F496" s="418" t="s">
        <v>306</v>
      </c>
      <c r="G496" s="418" t="s">
        <v>41</v>
      </c>
      <c r="H496" s="418" t="s">
        <v>471</v>
      </c>
      <c r="I496" s="412"/>
      <c r="J496" s="412"/>
      <c r="K496" s="412"/>
      <c r="L496" s="427" t="s">
        <v>472</v>
      </c>
      <c r="M496" s="418">
        <v>360</v>
      </c>
      <c r="N496" s="418" t="s">
        <v>304</v>
      </c>
      <c r="O496" s="418">
        <v>49203132</v>
      </c>
      <c r="P496" s="418">
        <v>0</v>
      </c>
      <c r="Q496" s="418">
        <v>832</v>
      </c>
      <c r="R496" s="418">
        <v>26</v>
      </c>
      <c r="S496" s="412"/>
      <c r="T496" s="412"/>
      <c r="U496" s="412"/>
      <c r="V496" s="419">
        <v>44671</v>
      </c>
      <c r="W496" s="419">
        <v>44671</v>
      </c>
      <c r="X496" s="419">
        <v>44676</v>
      </c>
      <c r="Y496" s="418"/>
      <c r="Z496" s="418" t="s">
        <v>147</v>
      </c>
      <c r="AA496" s="412"/>
      <c r="AB496" s="412"/>
      <c r="AC496" s="412"/>
      <c r="AD496" s="412" t="s">
        <v>29</v>
      </c>
      <c r="AE496" s="412"/>
      <c r="AF496" s="412"/>
      <c r="AG496" s="412"/>
      <c r="AH496" s="412"/>
      <c r="AI496" s="412"/>
      <c r="AJ496" s="412"/>
      <c r="AK496" s="412"/>
      <c r="AL496" s="412">
        <f t="shared" si="28"/>
        <v>0.29952000000000001</v>
      </c>
      <c r="AM496" s="412">
        <f t="shared" si="29"/>
        <v>2022</v>
      </c>
      <c r="AN496" s="412">
        <f t="shared" si="30"/>
        <v>4</v>
      </c>
      <c r="AO496" s="412">
        <f t="shared" si="31"/>
        <v>17</v>
      </c>
    </row>
    <row r="497" spans="1:41" hidden="1">
      <c r="A497" s="412">
        <v>395371140</v>
      </c>
      <c r="B497" s="412"/>
      <c r="C497" s="140" t="s">
        <v>1262</v>
      </c>
      <c r="D497" s="412" t="s">
        <v>970</v>
      </c>
      <c r="E497" s="412"/>
      <c r="F497" s="418" t="s">
        <v>306</v>
      </c>
      <c r="G497" s="427" t="s">
        <v>41</v>
      </c>
      <c r="H497" s="418" t="s">
        <v>492</v>
      </c>
      <c r="I497" s="412"/>
      <c r="J497" s="412"/>
      <c r="K497" s="412"/>
      <c r="L497" s="418" t="s">
        <v>493</v>
      </c>
      <c r="M497" s="418">
        <v>400</v>
      </c>
      <c r="N497" s="418" t="s">
        <v>76</v>
      </c>
      <c r="O497" s="418">
        <v>49405140</v>
      </c>
      <c r="P497" s="418">
        <v>0</v>
      </c>
      <c r="Q497" s="418">
        <v>768</v>
      </c>
      <c r="R497" s="418">
        <v>24</v>
      </c>
      <c r="S497" s="412"/>
      <c r="T497" s="412"/>
      <c r="U497" s="412"/>
      <c r="V497" s="141">
        <v>44671</v>
      </c>
      <c r="W497" s="419">
        <v>44671</v>
      </c>
      <c r="X497" s="419">
        <v>44673</v>
      </c>
      <c r="Y497" s="418"/>
      <c r="Z497" s="418" t="s">
        <v>147</v>
      </c>
      <c r="AA497" s="412"/>
      <c r="AB497" s="412"/>
      <c r="AC497" s="412"/>
      <c r="AD497" s="418" t="s">
        <v>29</v>
      </c>
      <c r="AE497" s="412"/>
      <c r="AF497" s="412"/>
      <c r="AG497" s="412"/>
      <c r="AH497" s="412"/>
      <c r="AI497" s="412"/>
      <c r="AJ497" s="412"/>
      <c r="AK497" s="412"/>
      <c r="AL497" s="412">
        <f t="shared" si="28"/>
        <v>0.30719999999999997</v>
      </c>
      <c r="AM497" s="412">
        <f t="shared" si="29"/>
        <v>2022</v>
      </c>
      <c r="AN497" s="412">
        <f t="shared" si="30"/>
        <v>4</v>
      </c>
      <c r="AO497" s="412">
        <f t="shared" si="31"/>
        <v>17</v>
      </c>
    </row>
    <row r="498" spans="1:41" hidden="1">
      <c r="A498" s="418">
        <v>1543509341</v>
      </c>
      <c r="B498" s="412"/>
      <c r="C498" s="140" t="s">
        <v>1262</v>
      </c>
      <c r="D498" s="412" t="s">
        <v>970</v>
      </c>
      <c r="E498" s="412"/>
      <c r="F498" s="418" t="s">
        <v>114</v>
      </c>
      <c r="G498" s="418" t="s">
        <v>41</v>
      </c>
      <c r="H498" s="418" t="s">
        <v>361</v>
      </c>
      <c r="I498" s="412"/>
      <c r="J498" s="412"/>
      <c r="K498" s="412"/>
      <c r="L498" s="418" t="s">
        <v>453</v>
      </c>
      <c r="M498" s="418">
        <v>400</v>
      </c>
      <c r="N498" s="418" t="s">
        <v>76</v>
      </c>
      <c r="O498" s="418">
        <v>49405140</v>
      </c>
      <c r="P498" s="424">
        <v>0</v>
      </c>
      <c r="Q498" s="424">
        <v>320</v>
      </c>
      <c r="R498" s="424">
        <v>10</v>
      </c>
      <c r="S498" s="412"/>
      <c r="T498" s="412"/>
      <c r="U498" s="412"/>
      <c r="V498" s="419">
        <v>44671</v>
      </c>
      <c r="W498" s="419">
        <v>44671</v>
      </c>
      <c r="X498" s="419">
        <v>44676</v>
      </c>
      <c r="Y498" s="418"/>
      <c r="Z498" s="418" t="s">
        <v>147</v>
      </c>
      <c r="AA498" s="412"/>
      <c r="AB498" s="412"/>
      <c r="AC498" s="412"/>
      <c r="AD498" s="418" t="s">
        <v>29</v>
      </c>
      <c r="AE498" s="412"/>
      <c r="AF498" s="412"/>
      <c r="AG498" s="412"/>
      <c r="AH498" s="412"/>
      <c r="AI498" s="412"/>
      <c r="AJ498" s="412"/>
      <c r="AK498" s="412"/>
      <c r="AL498" s="412">
        <f t="shared" si="28"/>
        <v>0.128</v>
      </c>
      <c r="AM498" s="412">
        <f t="shared" si="29"/>
        <v>2022</v>
      </c>
      <c r="AN498" s="412">
        <f t="shared" si="30"/>
        <v>4</v>
      </c>
      <c r="AO498" s="412">
        <f t="shared" si="31"/>
        <v>17</v>
      </c>
    </row>
    <row r="499" spans="1:41" hidden="1">
      <c r="A499" s="418">
        <v>395616316</v>
      </c>
      <c r="B499" s="412"/>
      <c r="C499" s="140" t="s">
        <v>1262</v>
      </c>
      <c r="D499" s="412" t="s">
        <v>970</v>
      </c>
      <c r="E499" s="412"/>
      <c r="F499" s="412" t="s">
        <v>114</v>
      </c>
      <c r="G499" s="418" t="s">
        <v>41</v>
      </c>
      <c r="H499" s="412" t="s">
        <v>451</v>
      </c>
      <c r="I499" s="412"/>
      <c r="J499" s="412"/>
      <c r="K499" s="412"/>
      <c r="L499" s="412" t="s">
        <v>1272</v>
      </c>
      <c r="M499" s="418">
        <v>400</v>
      </c>
      <c r="N499" s="418" t="s">
        <v>76</v>
      </c>
      <c r="O499" s="418">
        <v>49405140</v>
      </c>
      <c r="P499" s="418">
        <v>0</v>
      </c>
      <c r="Q499" s="418">
        <v>416</v>
      </c>
      <c r="R499" s="418">
        <v>13</v>
      </c>
      <c r="S499" s="412"/>
      <c r="T499" s="412"/>
      <c r="U499" s="412"/>
      <c r="V499" s="419">
        <v>44671</v>
      </c>
      <c r="W499" s="419">
        <v>44671</v>
      </c>
      <c r="X499" s="419">
        <v>44672</v>
      </c>
      <c r="Y499" s="418"/>
      <c r="Z499" s="418" t="s">
        <v>147</v>
      </c>
      <c r="AA499" s="412"/>
      <c r="AB499" s="412"/>
      <c r="AC499" s="412"/>
      <c r="AD499" s="418" t="s">
        <v>29</v>
      </c>
      <c r="AE499" s="412"/>
      <c r="AF499" s="412"/>
      <c r="AG499" s="412"/>
      <c r="AH499" s="412"/>
      <c r="AI499" s="412"/>
      <c r="AJ499" s="412"/>
      <c r="AK499" s="412"/>
      <c r="AL499" s="412">
        <f t="shared" si="28"/>
        <v>0.16639999999999999</v>
      </c>
      <c r="AM499" s="412">
        <f t="shared" si="29"/>
        <v>2022</v>
      </c>
      <c r="AN499" s="412">
        <f t="shared" si="30"/>
        <v>4</v>
      </c>
      <c r="AO499" s="412">
        <f t="shared" si="31"/>
        <v>17</v>
      </c>
    </row>
    <row r="500" spans="1:41">
      <c r="A500" s="418">
        <v>395615527</v>
      </c>
      <c r="B500" s="412"/>
      <c r="C500" s="140" t="s">
        <v>1262</v>
      </c>
      <c r="D500" s="412" t="s">
        <v>970</v>
      </c>
      <c r="E500" s="412"/>
      <c r="F500" s="418" t="s">
        <v>475</v>
      </c>
      <c r="G500" s="421" t="s">
        <v>37</v>
      </c>
      <c r="H500" s="418" t="s">
        <v>476</v>
      </c>
      <c r="I500" s="412"/>
      <c r="J500" s="412"/>
      <c r="K500" s="412"/>
      <c r="L500" s="418" t="s">
        <v>477</v>
      </c>
      <c r="M500" s="418">
        <v>360</v>
      </c>
      <c r="N500" s="418" t="s">
        <v>304</v>
      </c>
      <c r="O500" s="418">
        <v>49203132</v>
      </c>
      <c r="P500" s="418">
        <v>0</v>
      </c>
      <c r="Q500" s="418">
        <v>832</v>
      </c>
      <c r="R500" s="418">
        <v>26</v>
      </c>
      <c r="S500" s="412"/>
      <c r="T500" s="412"/>
      <c r="U500" s="412"/>
      <c r="V500" s="422">
        <v>44671</v>
      </c>
      <c r="W500" s="419">
        <v>44671</v>
      </c>
      <c r="X500" s="419">
        <v>44676</v>
      </c>
      <c r="Y500" s="418"/>
      <c r="Z500" s="418" t="s">
        <v>147</v>
      </c>
      <c r="AA500" s="412"/>
      <c r="AB500" s="412"/>
      <c r="AC500" s="412"/>
      <c r="AD500" s="418" t="s">
        <v>29</v>
      </c>
      <c r="AE500" s="412"/>
      <c r="AF500" s="412"/>
      <c r="AG500" s="412"/>
      <c r="AH500" s="412"/>
      <c r="AI500" s="412"/>
      <c r="AJ500" s="412"/>
      <c r="AK500" s="412"/>
      <c r="AL500" s="412">
        <f t="shared" si="28"/>
        <v>0.29952000000000001</v>
      </c>
      <c r="AM500" s="412">
        <f t="shared" si="29"/>
        <v>2022</v>
      </c>
      <c r="AN500" s="412">
        <f t="shared" si="30"/>
        <v>4</v>
      </c>
      <c r="AO500" s="412">
        <f t="shared" si="31"/>
        <v>17</v>
      </c>
    </row>
    <row r="501" spans="1:41" hidden="1">
      <c r="A501" s="434">
        <v>395741278</v>
      </c>
      <c r="B501" s="434"/>
      <c r="C501" s="435" t="s">
        <v>1262</v>
      </c>
      <c r="D501" s="434" t="s">
        <v>970</v>
      </c>
      <c r="E501" s="434"/>
      <c r="F501" s="435" t="s">
        <v>114</v>
      </c>
      <c r="G501" s="435" t="s">
        <v>41</v>
      </c>
      <c r="H501" s="435" t="s">
        <v>507</v>
      </c>
      <c r="I501" s="434"/>
      <c r="J501" s="434"/>
      <c r="K501" s="434"/>
      <c r="L501" s="435" t="s">
        <v>508</v>
      </c>
      <c r="M501" s="435">
        <v>400</v>
      </c>
      <c r="N501" s="435" t="s">
        <v>76</v>
      </c>
      <c r="O501" s="435">
        <v>49405140</v>
      </c>
      <c r="P501" s="435">
        <v>0</v>
      </c>
      <c r="Q501" s="435">
        <v>768</v>
      </c>
      <c r="R501" s="435">
        <v>24</v>
      </c>
      <c r="S501" s="434"/>
      <c r="T501" s="434"/>
      <c r="U501" s="434"/>
      <c r="V501" s="436">
        <v>44672</v>
      </c>
      <c r="W501" s="436"/>
      <c r="X501" s="436">
        <v>44673</v>
      </c>
      <c r="Y501" s="435"/>
      <c r="Z501" s="435"/>
      <c r="AA501" s="434"/>
      <c r="AB501" s="434"/>
      <c r="AC501" s="434"/>
      <c r="AD501" s="435" t="s">
        <v>29</v>
      </c>
      <c r="AE501" s="434"/>
      <c r="AF501" s="434"/>
      <c r="AG501" s="434"/>
      <c r="AH501" s="434"/>
      <c r="AI501" s="434"/>
      <c r="AJ501" s="434"/>
      <c r="AK501" s="434"/>
      <c r="AL501" s="434">
        <f t="shared" si="28"/>
        <v>0.30719999999999997</v>
      </c>
      <c r="AM501" s="434">
        <f t="shared" si="29"/>
        <v>2022</v>
      </c>
      <c r="AN501" s="434">
        <f t="shared" si="30"/>
        <v>4</v>
      </c>
      <c r="AO501" s="434">
        <f t="shared" si="31"/>
        <v>17</v>
      </c>
    </row>
    <row r="502" spans="1:41" hidden="1">
      <c r="A502" s="435">
        <v>395742038</v>
      </c>
      <c r="B502" s="434"/>
      <c r="C502" s="435" t="s">
        <v>1262</v>
      </c>
      <c r="D502" s="434" t="s">
        <v>970</v>
      </c>
      <c r="E502" s="434"/>
      <c r="F502" s="435" t="s">
        <v>114</v>
      </c>
      <c r="G502" s="435" t="s">
        <v>41</v>
      </c>
      <c r="H502" s="435" t="s">
        <v>364</v>
      </c>
      <c r="I502" s="434"/>
      <c r="J502" s="434"/>
      <c r="K502" s="434"/>
      <c r="L502" s="435" t="s">
        <v>418</v>
      </c>
      <c r="M502" s="435">
        <v>400</v>
      </c>
      <c r="N502" s="435" t="s">
        <v>76</v>
      </c>
      <c r="O502" s="435">
        <v>49405140</v>
      </c>
      <c r="P502" s="435">
        <v>0</v>
      </c>
      <c r="Q502" s="435">
        <v>640</v>
      </c>
      <c r="R502" s="435">
        <v>20</v>
      </c>
      <c r="S502" s="434"/>
      <c r="T502" s="434"/>
      <c r="U502" s="434"/>
      <c r="V502" s="436">
        <v>44672</v>
      </c>
      <c r="W502" s="436"/>
      <c r="X502" s="436">
        <v>44673</v>
      </c>
      <c r="Y502" s="435"/>
      <c r="Z502" s="435"/>
      <c r="AA502" s="434"/>
      <c r="AB502" s="434"/>
      <c r="AC502" s="434"/>
      <c r="AD502" s="435" t="s">
        <v>29</v>
      </c>
      <c r="AE502" s="434"/>
      <c r="AF502" s="434"/>
      <c r="AG502" s="434"/>
      <c r="AH502" s="434"/>
      <c r="AI502" s="434"/>
      <c r="AJ502" s="434"/>
      <c r="AK502" s="434"/>
      <c r="AL502" s="434">
        <f t="shared" si="28"/>
        <v>0.25600000000000001</v>
      </c>
      <c r="AM502" s="434">
        <f t="shared" si="29"/>
        <v>2022</v>
      </c>
      <c r="AN502" s="434">
        <f t="shared" si="30"/>
        <v>4</v>
      </c>
      <c r="AO502" s="434">
        <f t="shared" si="31"/>
        <v>17</v>
      </c>
    </row>
    <row r="503" spans="1:41" hidden="1">
      <c r="A503" s="434">
        <v>395742780</v>
      </c>
      <c r="B503" s="434"/>
      <c r="C503" s="435" t="s">
        <v>1262</v>
      </c>
      <c r="D503" s="434" t="s">
        <v>970</v>
      </c>
      <c r="E503" s="434"/>
      <c r="F503" s="434" t="s">
        <v>114</v>
      </c>
      <c r="G503" s="435" t="s">
        <v>41</v>
      </c>
      <c r="H503" s="434" t="s">
        <v>427</v>
      </c>
      <c r="I503" s="434"/>
      <c r="J503" s="434"/>
      <c r="K503" s="434"/>
      <c r="L503" s="434" t="s">
        <v>428</v>
      </c>
      <c r="M503" s="435">
        <v>400</v>
      </c>
      <c r="N503" s="435" t="s">
        <v>76</v>
      </c>
      <c r="O503" s="435">
        <v>49405140</v>
      </c>
      <c r="P503" s="435">
        <v>0</v>
      </c>
      <c r="Q503" s="435">
        <v>320</v>
      </c>
      <c r="R503" s="435">
        <v>10</v>
      </c>
      <c r="S503" s="434"/>
      <c r="T503" s="434"/>
      <c r="U503" s="434"/>
      <c r="V503" s="436">
        <v>44672</v>
      </c>
      <c r="W503" s="436"/>
      <c r="X503" s="436">
        <v>44673</v>
      </c>
      <c r="Y503" s="435"/>
      <c r="Z503" s="435"/>
      <c r="AA503" s="434"/>
      <c r="AB503" s="434"/>
      <c r="AC503" s="434"/>
      <c r="AD503" s="435" t="s">
        <v>29</v>
      </c>
      <c r="AE503" s="434"/>
      <c r="AF503" s="434"/>
      <c r="AG503" s="434"/>
      <c r="AH503" s="434"/>
      <c r="AI503" s="434"/>
      <c r="AJ503" s="434"/>
      <c r="AK503" s="434"/>
      <c r="AL503" s="434">
        <f t="shared" si="28"/>
        <v>0.128</v>
      </c>
      <c r="AM503" s="434">
        <f t="shared" si="29"/>
        <v>2022</v>
      </c>
      <c r="AN503" s="434">
        <f t="shared" si="30"/>
        <v>4</v>
      </c>
      <c r="AO503" s="434">
        <f t="shared" si="31"/>
        <v>17</v>
      </c>
    </row>
    <row r="504" spans="1:41" hidden="1">
      <c r="A504" s="435">
        <v>395629783</v>
      </c>
      <c r="B504" s="434"/>
      <c r="C504" s="435" t="s">
        <v>1262</v>
      </c>
      <c r="D504" s="434" t="s">
        <v>970</v>
      </c>
      <c r="E504" s="434"/>
      <c r="F504" s="435" t="s">
        <v>161</v>
      </c>
      <c r="G504" s="435" t="s">
        <v>37</v>
      </c>
      <c r="H504" s="435" t="s">
        <v>442</v>
      </c>
      <c r="I504" s="434"/>
      <c r="J504" s="434"/>
      <c r="K504" s="434"/>
      <c r="L504" s="435" t="s">
        <v>552</v>
      </c>
      <c r="M504" s="435">
        <v>480</v>
      </c>
      <c r="N504" s="435" t="s">
        <v>111</v>
      </c>
      <c r="O504" s="435">
        <v>49303156</v>
      </c>
      <c r="P504" s="435">
        <v>0</v>
      </c>
      <c r="Q504" s="435">
        <v>638</v>
      </c>
      <c r="R504" s="435">
        <v>22</v>
      </c>
      <c r="S504" s="434"/>
      <c r="T504" s="434"/>
      <c r="U504" s="434"/>
      <c r="V504" s="436">
        <v>44672</v>
      </c>
      <c r="W504" s="436" t="s">
        <v>416</v>
      </c>
      <c r="X504" s="436">
        <v>44677</v>
      </c>
      <c r="Y504" s="435" t="s">
        <v>416</v>
      </c>
      <c r="Z504" s="435"/>
      <c r="AA504" s="434"/>
      <c r="AB504" s="434"/>
      <c r="AC504" s="434"/>
      <c r="AD504" s="435" t="s">
        <v>29</v>
      </c>
      <c r="AE504" s="434"/>
      <c r="AF504" s="434"/>
      <c r="AG504" s="434"/>
      <c r="AH504" s="434"/>
      <c r="AI504" s="434"/>
      <c r="AJ504" s="434"/>
      <c r="AK504" s="434"/>
      <c r="AL504" s="434">
        <f t="shared" si="28"/>
        <v>0.30624000000000001</v>
      </c>
      <c r="AM504" s="434">
        <f t="shared" si="29"/>
        <v>2022</v>
      </c>
      <c r="AN504" s="434">
        <f t="shared" si="30"/>
        <v>4</v>
      </c>
      <c r="AO504" s="434">
        <f t="shared" si="31"/>
        <v>17</v>
      </c>
    </row>
    <row r="505" spans="1:41" hidden="1">
      <c r="A505" s="435">
        <v>395789711</v>
      </c>
      <c r="B505" s="434"/>
      <c r="C505" s="435" t="s">
        <v>1262</v>
      </c>
      <c r="D505" s="434" t="s">
        <v>970</v>
      </c>
      <c r="E505" s="434"/>
      <c r="F505" s="434" t="s">
        <v>461</v>
      </c>
      <c r="G505" s="434" t="s">
        <v>41</v>
      </c>
      <c r="H505" s="434" t="s">
        <v>462</v>
      </c>
      <c r="I505" s="434"/>
      <c r="J505" s="434"/>
      <c r="K505" s="434"/>
      <c r="L505" s="434" t="s">
        <v>463</v>
      </c>
      <c r="M505" s="434">
        <v>480</v>
      </c>
      <c r="N505" s="434" t="s">
        <v>111</v>
      </c>
      <c r="O505" s="434">
        <v>49303156</v>
      </c>
      <c r="P505" s="434">
        <v>0</v>
      </c>
      <c r="Q505" s="434">
        <v>638</v>
      </c>
      <c r="R505" s="434">
        <v>22</v>
      </c>
      <c r="S505" s="434"/>
      <c r="T505" s="434"/>
      <c r="U505" s="434"/>
      <c r="V505" s="437">
        <v>44672</v>
      </c>
      <c r="W505" s="437"/>
      <c r="X505" s="437">
        <v>44674</v>
      </c>
      <c r="Y505" s="434"/>
      <c r="Z505" s="434"/>
      <c r="AA505" s="434"/>
      <c r="AB505" s="434"/>
      <c r="AC505" s="434"/>
      <c r="AD505" s="434" t="s">
        <v>29</v>
      </c>
      <c r="AE505" s="434"/>
      <c r="AF505" s="434"/>
      <c r="AG505" s="434"/>
      <c r="AH505" s="434"/>
      <c r="AI505" s="434"/>
      <c r="AJ505" s="434"/>
      <c r="AK505" s="434"/>
      <c r="AL505" s="434">
        <f t="shared" si="28"/>
        <v>0.30624000000000001</v>
      </c>
      <c r="AM505" s="434">
        <f t="shared" si="29"/>
        <v>2022</v>
      </c>
      <c r="AN505" s="434">
        <f t="shared" si="30"/>
        <v>4</v>
      </c>
      <c r="AO505" s="434">
        <f t="shared" si="31"/>
        <v>17</v>
      </c>
    </row>
    <row r="506" spans="1:41" hidden="1">
      <c r="A506" s="435">
        <v>395789780</v>
      </c>
      <c r="B506" s="434"/>
      <c r="C506" s="435" t="s">
        <v>1262</v>
      </c>
      <c r="D506" s="434" t="s">
        <v>970</v>
      </c>
      <c r="E506" s="434"/>
      <c r="F506" s="434" t="s">
        <v>461</v>
      </c>
      <c r="G506" s="434" t="s">
        <v>41</v>
      </c>
      <c r="H506" s="434" t="s">
        <v>462</v>
      </c>
      <c r="I506" s="434"/>
      <c r="J506" s="434"/>
      <c r="K506" s="434"/>
      <c r="L506" s="434" t="s">
        <v>463</v>
      </c>
      <c r="M506" s="434">
        <v>480</v>
      </c>
      <c r="N506" s="434" t="s">
        <v>111</v>
      </c>
      <c r="O506" s="434">
        <v>49303156</v>
      </c>
      <c r="P506" s="434">
        <v>0</v>
      </c>
      <c r="Q506" s="434">
        <v>638</v>
      </c>
      <c r="R506" s="434">
        <v>22</v>
      </c>
      <c r="S506" s="434"/>
      <c r="T506" s="434"/>
      <c r="U506" s="434"/>
      <c r="V506" s="437">
        <v>44672</v>
      </c>
      <c r="W506" s="437"/>
      <c r="X506" s="437">
        <v>44674</v>
      </c>
      <c r="Y506" s="434"/>
      <c r="Z506" s="434"/>
      <c r="AA506" s="434"/>
      <c r="AB506" s="434"/>
      <c r="AC506" s="434"/>
      <c r="AD506" s="434" t="s">
        <v>29</v>
      </c>
      <c r="AE506" s="434"/>
      <c r="AF506" s="434"/>
      <c r="AG506" s="434"/>
      <c r="AH506" s="434"/>
      <c r="AI506" s="434"/>
      <c r="AJ506" s="434"/>
      <c r="AK506" s="434"/>
      <c r="AL506" s="434">
        <f t="shared" si="28"/>
        <v>0.30624000000000001</v>
      </c>
      <c r="AM506" s="434">
        <f t="shared" si="29"/>
        <v>2022</v>
      </c>
      <c r="AN506" s="434">
        <f t="shared" si="30"/>
        <v>4</v>
      </c>
      <c r="AO506" s="434">
        <f t="shared" si="31"/>
        <v>17</v>
      </c>
    </row>
    <row r="507" spans="1:41" hidden="1">
      <c r="A507" s="435">
        <v>395789876</v>
      </c>
      <c r="B507" s="434"/>
      <c r="C507" s="435" t="s">
        <v>1262</v>
      </c>
      <c r="D507" s="434" t="s">
        <v>970</v>
      </c>
      <c r="E507" s="434"/>
      <c r="F507" s="434" t="s">
        <v>461</v>
      </c>
      <c r="G507" s="434" t="s">
        <v>41</v>
      </c>
      <c r="H507" s="434" t="s">
        <v>462</v>
      </c>
      <c r="I507" s="434"/>
      <c r="J507" s="434"/>
      <c r="K507" s="434"/>
      <c r="L507" s="434" t="s">
        <v>463</v>
      </c>
      <c r="M507" s="434">
        <v>480</v>
      </c>
      <c r="N507" s="434" t="s">
        <v>111</v>
      </c>
      <c r="O507" s="434">
        <v>49303156</v>
      </c>
      <c r="P507" s="434">
        <v>0</v>
      </c>
      <c r="Q507" s="434">
        <v>638</v>
      </c>
      <c r="R507" s="434">
        <v>22</v>
      </c>
      <c r="S507" s="434"/>
      <c r="T507" s="434"/>
      <c r="U507" s="434"/>
      <c r="V507" s="437">
        <v>44672</v>
      </c>
      <c r="W507" s="437"/>
      <c r="X507" s="437">
        <v>44674</v>
      </c>
      <c r="Y507" s="434"/>
      <c r="Z507" s="434"/>
      <c r="AA507" s="434"/>
      <c r="AB507" s="434"/>
      <c r="AC507" s="434"/>
      <c r="AD507" s="434" t="s">
        <v>29</v>
      </c>
      <c r="AE507" s="434"/>
      <c r="AF507" s="434"/>
      <c r="AG507" s="434"/>
      <c r="AH507" s="434"/>
      <c r="AI507" s="434"/>
      <c r="AJ507" s="434"/>
      <c r="AK507" s="434"/>
      <c r="AL507" s="434">
        <f t="shared" si="28"/>
        <v>0.30624000000000001</v>
      </c>
      <c r="AM507" s="434">
        <f t="shared" si="29"/>
        <v>2022</v>
      </c>
      <c r="AN507" s="434">
        <f t="shared" si="30"/>
        <v>4</v>
      </c>
      <c r="AO507" s="434">
        <f t="shared" si="31"/>
        <v>17</v>
      </c>
    </row>
    <row r="508" spans="1:41" hidden="1">
      <c r="A508" s="435">
        <v>395789905</v>
      </c>
      <c r="B508" s="434"/>
      <c r="C508" s="435" t="s">
        <v>1262</v>
      </c>
      <c r="D508" s="434" t="s">
        <v>970</v>
      </c>
      <c r="E508" s="434"/>
      <c r="F508" s="434" t="s">
        <v>461</v>
      </c>
      <c r="G508" s="434" t="s">
        <v>41</v>
      </c>
      <c r="H508" s="434" t="s">
        <v>462</v>
      </c>
      <c r="I508" s="434"/>
      <c r="J508" s="434"/>
      <c r="K508" s="434"/>
      <c r="L508" s="434" t="s">
        <v>463</v>
      </c>
      <c r="M508" s="434">
        <v>480</v>
      </c>
      <c r="N508" s="434" t="s">
        <v>111</v>
      </c>
      <c r="O508" s="434">
        <v>49303156</v>
      </c>
      <c r="P508" s="434">
        <v>0</v>
      </c>
      <c r="Q508" s="434">
        <v>638</v>
      </c>
      <c r="R508" s="434">
        <v>22</v>
      </c>
      <c r="S508" s="434"/>
      <c r="T508" s="434"/>
      <c r="U508" s="434"/>
      <c r="V508" s="437">
        <v>44672</v>
      </c>
      <c r="W508" s="437"/>
      <c r="X508" s="437">
        <v>44674</v>
      </c>
      <c r="Y508" s="434"/>
      <c r="Z508" s="434"/>
      <c r="AA508" s="434"/>
      <c r="AB508" s="434"/>
      <c r="AC508" s="434"/>
      <c r="AD508" s="434" t="s">
        <v>29</v>
      </c>
      <c r="AE508" s="434"/>
      <c r="AF508" s="434"/>
      <c r="AG508" s="434"/>
      <c r="AH508" s="434"/>
      <c r="AI508" s="434"/>
      <c r="AJ508" s="434"/>
      <c r="AK508" s="434"/>
      <c r="AL508" s="434">
        <f t="shared" si="28"/>
        <v>0.30624000000000001</v>
      </c>
      <c r="AM508" s="434">
        <f t="shared" si="29"/>
        <v>2022</v>
      </c>
      <c r="AN508" s="434">
        <f t="shared" si="30"/>
        <v>4</v>
      </c>
      <c r="AO508" s="434">
        <f t="shared" si="31"/>
        <v>17</v>
      </c>
    </row>
    <row r="509" spans="1:41" hidden="1">
      <c r="A509" s="435">
        <v>395789944</v>
      </c>
      <c r="B509" s="434"/>
      <c r="C509" s="435" t="s">
        <v>1262</v>
      </c>
      <c r="D509" s="434" t="s">
        <v>970</v>
      </c>
      <c r="E509" s="434"/>
      <c r="F509" s="434" t="s">
        <v>461</v>
      </c>
      <c r="G509" s="434" t="s">
        <v>41</v>
      </c>
      <c r="H509" s="434" t="s">
        <v>462</v>
      </c>
      <c r="I509" s="434"/>
      <c r="J509" s="434"/>
      <c r="K509" s="434"/>
      <c r="L509" s="434" t="s">
        <v>463</v>
      </c>
      <c r="M509" s="434">
        <v>480</v>
      </c>
      <c r="N509" s="434" t="s">
        <v>111</v>
      </c>
      <c r="O509" s="434">
        <v>49303156</v>
      </c>
      <c r="P509" s="434">
        <v>0</v>
      </c>
      <c r="Q509" s="434">
        <v>638</v>
      </c>
      <c r="R509" s="434">
        <v>22</v>
      </c>
      <c r="S509" s="434"/>
      <c r="T509" s="434"/>
      <c r="U509" s="434"/>
      <c r="V509" s="437">
        <v>44672</v>
      </c>
      <c r="W509" s="437"/>
      <c r="X509" s="437">
        <v>44674</v>
      </c>
      <c r="Y509" s="434"/>
      <c r="Z509" s="434"/>
      <c r="AA509" s="434"/>
      <c r="AB509" s="434"/>
      <c r="AC509" s="434"/>
      <c r="AD509" s="434" t="s">
        <v>29</v>
      </c>
      <c r="AE509" s="434"/>
      <c r="AF509" s="434"/>
      <c r="AG509" s="434"/>
      <c r="AH509" s="434"/>
      <c r="AI509" s="434"/>
      <c r="AJ509" s="434"/>
      <c r="AK509" s="434"/>
      <c r="AL509" s="434">
        <f t="shared" si="28"/>
        <v>0.30624000000000001</v>
      </c>
      <c r="AM509" s="434">
        <f t="shared" si="29"/>
        <v>2022</v>
      </c>
      <c r="AN509" s="434">
        <f t="shared" si="30"/>
        <v>4</v>
      </c>
      <c r="AO509" s="434">
        <f t="shared" si="31"/>
        <v>17</v>
      </c>
    </row>
    <row r="510" spans="1:41" hidden="1">
      <c r="A510" s="435">
        <v>395789977</v>
      </c>
      <c r="B510" s="434"/>
      <c r="C510" s="435" t="s">
        <v>1262</v>
      </c>
      <c r="D510" s="434" t="s">
        <v>970</v>
      </c>
      <c r="E510" s="434"/>
      <c r="F510" s="434" t="s">
        <v>461</v>
      </c>
      <c r="G510" s="434" t="s">
        <v>41</v>
      </c>
      <c r="H510" s="434" t="s">
        <v>462</v>
      </c>
      <c r="I510" s="434"/>
      <c r="J510" s="434"/>
      <c r="K510" s="434"/>
      <c r="L510" s="434" t="s">
        <v>463</v>
      </c>
      <c r="M510" s="434">
        <v>480</v>
      </c>
      <c r="N510" s="434" t="s">
        <v>111</v>
      </c>
      <c r="O510" s="434">
        <v>49303156</v>
      </c>
      <c r="P510" s="434">
        <v>0</v>
      </c>
      <c r="Q510" s="434">
        <v>638</v>
      </c>
      <c r="R510" s="434">
        <v>22</v>
      </c>
      <c r="S510" s="434"/>
      <c r="T510" s="434"/>
      <c r="U510" s="434"/>
      <c r="V510" s="437">
        <v>44672</v>
      </c>
      <c r="W510" s="437"/>
      <c r="X510" s="437">
        <v>44674</v>
      </c>
      <c r="Y510" s="434"/>
      <c r="Z510" s="434"/>
      <c r="AA510" s="434"/>
      <c r="AB510" s="434"/>
      <c r="AC510" s="434"/>
      <c r="AD510" s="434" t="s">
        <v>29</v>
      </c>
      <c r="AE510" s="434"/>
      <c r="AF510" s="434"/>
      <c r="AG510" s="434"/>
      <c r="AH510" s="434"/>
      <c r="AI510" s="434"/>
      <c r="AJ510" s="434"/>
      <c r="AK510" s="434"/>
      <c r="AL510" s="434">
        <f t="shared" si="28"/>
        <v>0.30624000000000001</v>
      </c>
      <c r="AM510" s="434">
        <f t="shared" si="29"/>
        <v>2022</v>
      </c>
      <c r="AN510" s="434">
        <f t="shared" si="30"/>
        <v>4</v>
      </c>
      <c r="AO510" s="434">
        <f t="shared" si="31"/>
        <v>17</v>
      </c>
    </row>
    <row r="511" spans="1:41" hidden="1">
      <c r="A511" s="435">
        <v>395790064</v>
      </c>
      <c r="B511" s="434"/>
      <c r="C511" s="435" t="s">
        <v>1262</v>
      </c>
      <c r="D511" s="434" t="s">
        <v>970</v>
      </c>
      <c r="E511" s="434"/>
      <c r="F511" s="434" t="s">
        <v>461</v>
      </c>
      <c r="G511" s="434" t="s">
        <v>41</v>
      </c>
      <c r="H511" s="434" t="s">
        <v>462</v>
      </c>
      <c r="I511" s="434"/>
      <c r="J511" s="434"/>
      <c r="K511" s="434"/>
      <c r="L511" s="434" t="s">
        <v>463</v>
      </c>
      <c r="M511" s="434">
        <v>480</v>
      </c>
      <c r="N511" s="434" t="s">
        <v>111</v>
      </c>
      <c r="O511" s="434">
        <v>49303156</v>
      </c>
      <c r="P511" s="434">
        <v>0</v>
      </c>
      <c r="Q511" s="434">
        <v>638</v>
      </c>
      <c r="R511" s="434">
        <v>22</v>
      </c>
      <c r="S511" s="434"/>
      <c r="T511" s="434"/>
      <c r="U511" s="434"/>
      <c r="V511" s="437">
        <v>44672</v>
      </c>
      <c r="W511" s="437"/>
      <c r="X511" s="437">
        <v>44674</v>
      </c>
      <c r="Y511" s="434"/>
      <c r="Z511" s="434"/>
      <c r="AA511" s="434"/>
      <c r="AB511" s="434"/>
      <c r="AC511" s="434"/>
      <c r="AD511" s="434" t="s">
        <v>29</v>
      </c>
      <c r="AE511" s="434"/>
      <c r="AF511" s="434"/>
      <c r="AG511" s="434"/>
      <c r="AH511" s="434"/>
      <c r="AI511" s="434"/>
      <c r="AJ511" s="434"/>
      <c r="AK511" s="434"/>
      <c r="AL511" s="434">
        <f t="shared" si="28"/>
        <v>0.30624000000000001</v>
      </c>
      <c r="AM511" s="434">
        <f t="shared" si="29"/>
        <v>2022</v>
      </c>
      <c r="AN511" s="434">
        <f t="shared" si="30"/>
        <v>4</v>
      </c>
      <c r="AO511" s="434">
        <f t="shared" si="31"/>
        <v>17</v>
      </c>
    </row>
    <row r="512" spans="1:41" hidden="1">
      <c r="A512" s="435">
        <v>395790100</v>
      </c>
      <c r="B512" s="434"/>
      <c r="C512" s="435" t="s">
        <v>1262</v>
      </c>
      <c r="D512" s="434" t="s">
        <v>970</v>
      </c>
      <c r="E512" s="434"/>
      <c r="F512" s="434" t="s">
        <v>461</v>
      </c>
      <c r="G512" s="434" t="s">
        <v>41</v>
      </c>
      <c r="H512" s="434" t="s">
        <v>462</v>
      </c>
      <c r="I512" s="434"/>
      <c r="J512" s="434"/>
      <c r="K512" s="434"/>
      <c r="L512" s="434" t="s">
        <v>463</v>
      </c>
      <c r="M512" s="434">
        <v>480</v>
      </c>
      <c r="N512" s="434" t="s">
        <v>111</v>
      </c>
      <c r="O512" s="434">
        <v>49303156</v>
      </c>
      <c r="P512" s="434">
        <v>0</v>
      </c>
      <c r="Q512" s="434">
        <v>638</v>
      </c>
      <c r="R512" s="434">
        <v>22</v>
      </c>
      <c r="S512" s="434"/>
      <c r="T512" s="434"/>
      <c r="U512" s="434"/>
      <c r="V512" s="437">
        <v>44672</v>
      </c>
      <c r="W512" s="437"/>
      <c r="X512" s="437">
        <v>44674</v>
      </c>
      <c r="Y512" s="434"/>
      <c r="Z512" s="434"/>
      <c r="AA512" s="434"/>
      <c r="AB512" s="434"/>
      <c r="AC512" s="434"/>
      <c r="AD512" s="434" t="s">
        <v>29</v>
      </c>
      <c r="AE512" s="434"/>
      <c r="AF512" s="434"/>
      <c r="AG512" s="434"/>
      <c r="AH512" s="434"/>
      <c r="AI512" s="434"/>
      <c r="AJ512" s="434"/>
      <c r="AK512" s="434"/>
      <c r="AL512" s="434">
        <f t="shared" si="28"/>
        <v>0.30624000000000001</v>
      </c>
      <c r="AM512" s="434">
        <f t="shared" si="29"/>
        <v>2022</v>
      </c>
      <c r="AN512" s="434">
        <f t="shared" si="30"/>
        <v>4</v>
      </c>
      <c r="AO512" s="434">
        <f t="shared" si="31"/>
        <v>17</v>
      </c>
    </row>
    <row r="513" spans="1:41" hidden="1">
      <c r="A513" s="435">
        <v>395790122</v>
      </c>
      <c r="B513" s="434"/>
      <c r="C513" s="435" t="s">
        <v>1262</v>
      </c>
      <c r="D513" s="434" t="s">
        <v>970</v>
      </c>
      <c r="E513" s="434"/>
      <c r="F513" s="434" t="s">
        <v>461</v>
      </c>
      <c r="G513" s="434" t="s">
        <v>41</v>
      </c>
      <c r="H513" s="434" t="s">
        <v>462</v>
      </c>
      <c r="I513" s="434"/>
      <c r="J513" s="434"/>
      <c r="K513" s="434"/>
      <c r="L513" s="434" t="s">
        <v>463</v>
      </c>
      <c r="M513" s="434">
        <v>480</v>
      </c>
      <c r="N513" s="434" t="s">
        <v>111</v>
      </c>
      <c r="O513" s="434">
        <v>49303156</v>
      </c>
      <c r="P513" s="434">
        <v>0</v>
      </c>
      <c r="Q513" s="434">
        <v>638</v>
      </c>
      <c r="R513" s="434">
        <v>22</v>
      </c>
      <c r="S513" s="434"/>
      <c r="T513" s="434"/>
      <c r="U513" s="434"/>
      <c r="V513" s="437">
        <v>44672</v>
      </c>
      <c r="W513" s="437"/>
      <c r="X513" s="437">
        <v>44674</v>
      </c>
      <c r="Y513" s="434"/>
      <c r="Z513" s="434"/>
      <c r="AA513" s="434"/>
      <c r="AB513" s="434"/>
      <c r="AC513" s="434"/>
      <c r="AD513" s="434" t="s">
        <v>29</v>
      </c>
      <c r="AE513" s="434"/>
      <c r="AF513" s="434"/>
      <c r="AG513" s="434"/>
      <c r="AH513" s="434"/>
      <c r="AI513" s="434"/>
      <c r="AJ513" s="434"/>
      <c r="AK513" s="434"/>
      <c r="AL513" s="434">
        <f t="shared" si="28"/>
        <v>0.30624000000000001</v>
      </c>
      <c r="AM513" s="434">
        <f t="shared" si="29"/>
        <v>2022</v>
      </c>
      <c r="AN513" s="434">
        <f t="shared" si="30"/>
        <v>4</v>
      </c>
      <c r="AO513" s="434">
        <f t="shared" si="31"/>
        <v>17</v>
      </c>
    </row>
    <row r="514" spans="1:41" hidden="1">
      <c r="A514" s="435">
        <v>395790159</v>
      </c>
      <c r="B514" s="434"/>
      <c r="C514" s="435" t="s">
        <v>1262</v>
      </c>
      <c r="D514" s="434" t="s">
        <v>970</v>
      </c>
      <c r="E514" s="434"/>
      <c r="F514" s="434" t="s">
        <v>461</v>
      </c>
      <c r="G514" s="434" t="s">
        <v>41</v>
      </c>
      <c r="H514" s="434" t="s">
        <v>462</v>
      </c>
      <c r="I514" s="434"/>
      <c r="J514" s="434"/>
      <c r="K514" s="434"/>
      <c r="L514" s="434" t="s">
        <v>463</v>
      </c>
      <c r="M514" s="434">
        <v>480</v>
      </c>
      <c r="N514" s="434" t="s">
        <v>111</v>
      </c>
      <c r="O514" s="434">
        <v>49303156</v>
      </c>
      <c r="P514" s="434">
        <v>0</v>
      </c>
      <c r="Q514" s="434">
        <v>638</v>
      </c>
      <c r="R514" s="434">
        <v>22</v>
      </c>
      <c r="S514" s="434"/>
      <c r="T514" s="434"/>
      <c r="U514" s="434"/>
      <c r="V514" s="437">
        <v>44672</v>
      </c>
      <c r="W514" s="437"/>
      <c r="X514" s="437">
        <v>44674</v>
      </c>
      <c r="Y514" s="434"/>
      <c r="Z514" s="434"/>
      <c r="AA514" s="434"/>
      <c r="AB514" s="434"/>
      <c r="AC514" s="434"/>
      <c r="AD514" s="434" t="s">
        <v>29</v>
      </c>
      <c r="AE514" s="434"/>
      <c r="AF514" s="434"/>
      <c r="AG514" s="434"/>
      <c r="AH514" s="434"/>
      <c r="AI514" s="434"/>
      <c r="AJ514" s="434"/>
      <c r="AK514" s="434"/>
      <c r="AL514" s="434">
        <f t="shared" si="28"/>
        <v>0.30624000000000001</v>
      </c>
      <c r="AM514" s="434">
        <f t="shared" si="29"/>
        <v>2022</v>
      </c>
      <c r="AN514" s="434">
        <f t="shared" si="30"/>
        <v>4</v>
      </c>
      <c r="AO514" s="434">
        <f t="shared" si="31"/>
        <v>17</v>
      </c>
    </row>
    <row r="515" spans="1:41">
      <c r="A515" s="434">
        <v>394606720</v>
      </c>
      <c r="B515" s="434"/>
      <c r="C515" s="435" t="s">
        <v>1262</v>
      </c>
      <c r="D515" s="434" t="s">
        <v>970</v>
      </c>
      <c r="E515" s="434"/>
      <c r="F515" s="434" t="s">
        <v>81</v>
      </c>
      <c r="G515" s="434" t="s">
        <v>41</v>
      </c>
      <c r="H515" s="434" t="s">
        <v>566</v>
      </c>
      <c r="I515" s="434"/>
      <c r="J515" s="434"/>
      <c r="K515" s="434"/>
      <c r="L515" s="434" t="s">
        <v>567</v>
      </c>
      <c r="M515" s="434">
        <v>360</v>
      </c>
      <c r="N515" s="434" t="s">
        <v>304</v>
      </c>
      <c r="O515" s="434">
        <v>49203132</v>
      </c>
      <c r="P515" s="434">
        <v>0</v>
      </c>
      <c r="Q515" s="434">
        <v>896</v>
      </c>
      <c r="R515" s="434">
        <v>28</v>
      </c>
      <c r="S515" s="434"/>
      <c r="T515" s="434"/>
      <c r="U515" s="434"/>
      <c r="V515" s="437">
        <v>44672</v>
      </c>
      <c r="W515" s="437"/>
      <c r="X515" s="437">
        <v>44672</v>
      </c>
      <c r="Y515" s="434"/>
      <c r="Z515" s="435"/>
      <c r="AA515" s="434"/>
      <c r="AB515" s="434"/>
      <c r="AC515" s="434"/>
      <c r="AD515" s="435" t="s">
        <v>29</v>
      </c>
      <c r="AE515" s="434"/>
      <c r="AF515" s="434"/>
      <c r="AG515" s="434"/>
      <c r="AH515" s="434"/>
      <c r="AI515" s="434"/>
      <c r="AJ515" s="434"/>
      <c r="AK515" s="434"/>
      <c r="AL515" s="434">
        <f t="shared" ref="AL515:AL564" si="32">(M515*Q515)/1000000</f>
        <v>0.32256000000000001</v>
      </c>
      <c r="AM515" s="434">
        <f t="shared" ref="AM515:AM564" si="33">YEAR(V515)</f>
        <v>2022</v>
      </c>
      <c r="AN515" s="434">
        <f t="shared" ref="AN515:AN564" si="34">MONTH(V515)</f>
        <v>4</v>
      </c>
      <c r="AO515" s="434">
        <f t="shared" ref="AO515:AO564" si="35">WEEKNUM(V515)</f>
        <v>17</v>
      </c>
    </row>
    <row r="516" spans="1:41" hidden="1">
      <c r="A516" s="435">
        <v>394898997</v>
      </c>
      <c r="B516" s="434"/>
      <c r="C516" s="435" t="s">
        <v>1262</v>
      </c>
      <c r="D516" s="434" t="s">
        <v>970</v>
      </c>
      <c r="E516" s="434"/>
      <c r="F516" s="435" t="s">
        <v>381</v>
      </c>
      <c r="G516" s="435" t="s">
        <v>41</v>
      </c>
      <c r="H516" s="435" t="s">
        <v>382</v>
      </c>
      <c r="I516" s="434"/>
      <c r="J516" s="434"/>
      <c r="K516" s="434"/>
      <c r="L516" s="435" t="s">
        <v>383</v>
      </c>
      <c r="M516" s="435">
        <v>480</v>
      </c>
      <c r="N516" s="435" t="s">
        <v>111</v>
      </c>
      <c r="O516" s="435">
        <v>49303156</v>
      </c>
      <c r="P516" s="435">
        <v>0</v>
      </c>
      <c r="Q516" s="435">
        <v>638</v>
      </c>
      <c r="R516" s="435">
        <v>22</v>
      </c>
      <c r="S516" s="434"/>
      <c r="T516" s="434"/>
      <c r="U516" s="434"/>
      <c r="V516" s="436">
        <v>44672</v>
      </c>
      <c r="W516" s="436"/>
      <c r="X516" s="436">
        <v>44673</v>
      </c>
      <c r="Y516" s="435"/>
      <c r="Z516" s="435"/>
      <c r="AA516" s="434"/>
      <c r="AB516" s="434"/>
      <c r="AC516" s="434"/>
      <c r="AD516" s="435" t="s">
        <v>29</v>
      </c>
      <c r="AE516" s="434"/>
      <c r="AF516" s="434"/>
      <c r="AG516" s="434"/>
      <c r="AH516" s="434"/>
      <c r="AI516" s="434"/>
      <c r="AJ516" s="434"/>
      <c r="AK516" s="434"/>
      <c r="AL516" s="434">
        <f t="shared" si="32"/>
        <v>0.30624000000000001</v>
      </c>
      <c r="AM516" s="434">
        <f t="shared" si="33"/>
        <v>2022</v>
      </c>
      <c r="AN516" s="434">
        <f t="shared" si="34"/>
        <v>4</v>
      </c>
      <c r="AO516" s="434">
        <f t="shared" si="35"/>
        <v>17</v>
      </c>
    </row>
    <row r="517" spans="1:41" hidden="1">
      <c r="A517" s="434">
        <v>395367405</v>
      </c>
      <c r="B517" s="434"/>
      <c r="C517" s="435" t="s">
        <v>1262</v>
      </c>
      <c r="D517" s="434" t="s">
        <v>970</v>
      </c>
      <c r="E517" s="434"/>
      <c r="F517" s="434" t="s">
        <v>114</v>
      </c>
      <c r="G517" s="435" t="s">
        <v>41</v>
      </c>
      <c r="H517" s="434" t="s">
        <v>423</v>
      </c>
      <c r="I517" s="434"/>
      <c r="J517" s="434"/>
      <c r="K517" s="434"/>
      <c r="L517" s="434" t="s">
        <v>424</v>
      </c>
      <c r="M517" s="435">
        <v>400</v>
      </c>
      <c r="N517" s="435" t="s">
        <v>76</v>
      </c>
      <c r="O517" s="435">
        <v>49405140</v>
      </c>
      <c r="P517" s="435">
        <v>0</v>
      </c>
      <c r="Q517" s="435">
        <v>640</v>
      </c>
      <c r="R517" s="435">
        <v>20</v>
      </c>
      <c r="S517" s="434"/>
      <c r="T517" s="434"/>
      <c r="U517" s="434"/>
      <c r="V517" s="436">
        <v>44672</v>
      </c>
      <c r="W517" s="436"/>
      <c r="X517" s="436">
        <v>44673</v>
      </c>
      <c r="Y517" s="435"/>
      <c r="Z517" s="435"/>
      <c r="AA517" s="434"/>
      <c r="AB517" s="434"/>
      <c r="AC517" s="434"/>
      <c r="AD517" s="435" t="s">
        <v>29</v>
      </c>
      <c r="AE517" s="434"/>
      <c r="AF517" s="434"/>
      <c r="AG517" s="434"/>
      <c r="AH517" s="434"/>
      <c r="AI517" s="434"/>
      <c r="AJ517" s="434"/>
      <c r="AK517" s="434"/>
      <c r="AL517" s="434">
        <f t="shared" si="32"/>
        <v>0.25600000000000001</v>
      </c>
      <c r="AM517" s="434">
        <f t="shared" si="33"/>
        <v>2022</v>
      </c>
      <c r="AN517" s="434">
        <f t="shared" si="34"/>
        <v>4</v>
      </c>
      <c r="AO517" s="434">
        <f t="shared" si="35"/>
        <v>17</v>
      </c>
    </row>
    <row r="518" spans="1:41">
      <c r="A518" s="434">
        <v>1543397904</v>
      </c>
      <c r="B518" s="434"/>
      <c r="C518" s="435" t="s">
        <v>1262</v>
      </c>
      <c r="D518" s="434" t="s">
        <v>970</v>
      </c>
      <c r="E518" s="434"/>
      <c r="F518" s="435" t="s">
        <v>306</v>
      </c>
      <c r="G518" s="435" t="s">
        <v>41</v>
      </c>
      <c r="H518" s="435" t="s">
        <v>320</v>
      </c>
      <c r="I518" s="434"/>
      <c r="J518" s="434"/>
      <c r="K518" s="434"/>
      <c r="L518" s="435" t="s">
        <v>321</v>
      </c>
      <c r="M518" s="435">
        <v>360</v>
      </c>
      <c r="N518" s="435" t="s">
        <v>304</v>
      </c>
      <c r="O518" s="435">
        <v>49203132</v>
      </c>
      <c r="P518" s="435">
        <v>0</v>
      </c>
      <c r="Q518" s="435">
        <v>64</v>
      </c>
      <c r="R518" s="435">
        <v>2</v>
      </c>
      <c r="S518" s="434"/>
      <c r="T518" s="434"/>
      <c r="U518" s="434"/>
      <c r="V518" s="436">
        <v>44672</v>
      </c>
      <c r="W518" s="436"/>
      <c r="X518" s="436">
        <v>44676</v>
      </c>
      <c r="Y518" s="436"/>
      <c r="Z518" s="435"/>
      <c r="AA518" s="434"/>
      <c r="AB518" s="434"/>
      <c r="AC518" s="434"/>
      <c r="AD518" s="435" t="s">
        <v>29</v>
      </c>
      <c r="AE518" s="434"/>
      <c r="AF518" s="434"/>
      <c r="AG518" s="434"/>
      <c r="AH518" s="434"/>
      <c r="AI518" s="434"/>
      <c r="AJ518" s="434"/>
      <c r="AK518" s="434"/>
      <c r="AL518" s="434">
        <f t="shared" si="32"/>
        <v>2.3040000000000001E-2</v>
      </c>
      <c r="AM518" s="434">
        <f t="shared" si="33"/>
        <v>2022</v>
      </c>
      <c r="AN518" s="434">
        <f t="shared" si="34"/>
        <v>4</v>
      </c>
      <c r="AO518" s="434">
        <f t="shared" si="35"/>
        <v>17</v>
      </c>
    </row>
    <row r="519" spans="1:41" hidden="1">
      <c r="A519" s="435">
        <v>395468112</v>
      </c>
      <c r="B519" s="434"/>
      <c r="C519" s="435" t="s">
        <v>1262</v>
      </c>
      <c r="D519" s="434" t="s">
        <v>970</v>
      </c>
      <c r="E519" s="434"/>
      <c r="F519" s="435" t="s">
        <v>68</v>
      </c>
      <c r="G519" s="435" t="s">
        <v>37</v>
      </c>
      <c r="H519" s="435" t="s">
        <v>457</v>
      </c>
      <c r="I519" s="434"/>
      <c r="J519" s="434"/>
      <c r="K519" s="434"/>
      <c r="L519" s="435" t="s">
        <v>458</v>
      </c>
      <c r="M519" s="435">
        <v>400</v>
      </c>
      <c r="N519" s="435" t="s">
        <v>76</v>
      </c>
      <c r="O519" s="435">
        <v>49405140</v>
      </c>
      <c r="P519" s="435">
        <v>0</v>
      </c>
      <c r="Q519" s="435">
        <v>768</v>
      </c>
      <c r="R519" s="435">
        <v>24</v>
      </c>
      <c r="S519" s="434"/>
      <c r="T519" s="434"/>
      <c r="U519" s="434"/>
      <c r="V519" s="436">
        <v>44672</v>
      </c>
      <c r="W519" s="436" t="s">
        <v>416</v>
      </c>
      <c r="X519" s="436">
        <v>44672</v>
      </c>
      <c r="Y519" s="435" t="s">
        <v>416</v>
      </c>
      <c r="Z519" s="435"/>
      <c r="AA519" s="434"/>
      <c r="AB519" s="434"/>
      <c r="AC519" s="434"/>
      <c r="AD519" s="435" t="s">
        <v>29</v>
      </c>
      <c r="AE519" s="434"/>
      <c r="AF519" s="434"/>
      <c r="AG519" s="434"/>
      <c r="AH519" s="434"/>
      <c r="AI519" s="434"/>
      <c r="AJ519" s="434"/>
      <c r="AK519" s="434"/>
      <c r="AL519" s="434">
        <f t="shared" si="32"/>
        <v>0.30719999999999997</v>
      </c>
      <c r="AM519" s="434">
        <f t="shared" si="33"/>
        <v>2022</v>
      </c>
      <c r="AN519" s="434">
        <f t="shared" si="34"/>
        <v>4</v>
      </c>
      <c r="AO519" s="434">
        <f t="shared" si="35"/>
        <v>17</v>
      </c>
    </row>
    <row r="520" spans="1:41" hidden="1">
      <c r="A520" s="435">
        <v>395772317</v>
      </c>
      <c r="B520" s="434"/>
      <c r="C520" s="435" t="s">
        <v>1262</v>
      </c>
      <c r="D520" s="434" t="s">
        <v>970</v>
      </c>
      <c r="E520" s="434"/>
      <c r="F520" s="435" t="s">
        <v>94</v>
      </c>
      <c r="G520" s="435" t="s">
        <v>37</v>
      </c>
      <c r="H520" s="435" t="s">
        <v>509</v>
      </c>
      <c r="I520" s="434"/>
      <c r="J520" s="434"/>
      <c r="K520" s="434"/>
      <c r="L520" s="435" t="s">
        <v>510</v>
      </c>
      <c r="M520" s="435">
        <v>400</v>
      </c>
      <c r="N520" s="435" t="s">
        <v>76</v>
      </c>
      <c r="O520" s="435">
        <v>49405140</v>
      </c>
      <c r="P520" s="435">
        <v>0</v>
      </c>
      <c r="Q520" s="435">
        <v>768</v>
      </c>
      <c r="R520" s="435">
        <v>24</v>
      </c>
      <c r="S520" s="434"/>
      <c r="T520" s="434"/>
      <c r="U520" s="434"/>
      <c r="V520" s="436">
        <v>44672</v>
      </c>
      <c r="W520" s="435"/>
      <c r="X520" s="436">
        <v>44673</v>
      </c>
      <c r="Y520" s="435"/>
      <c r="Z520" s="434"/>
      <c r="AA520" s="434"/>
      <c r="AB520" s="434"/>
      <c r="AC520" s="434"/>
      <c r="AD520" s="435" t="s">
        <v>29</v>
      </c>
      <c r="AE520" s="434"/>
      <c r="AF520" s="434"/>
      <c r="AG520" s="434"/>
      <c r="AH520" s="434"/>
      <c r="AI520" s="434"/>
      <c r="AJ520" s="434"/>
      <c r="AK520" s="434"/>
      <c r="AL520" s="434">
        <f t="shared" si="32"/>
        <v>0.30719999999999997</v>
      </c>
      <c r="AM520" s="434">
        <f t="shared" si="33"/>
        <v>2022</v>
      </c>
      <c r="AN520" s="434">
        <f t="shared" si="34"/>
        <v>4</v>
      </c>
      <c r="AO520" s="434">
        <f t="shared" si="35"/>
        <v>17</v>
      </c>
    </row>
    <row r="521" spans="1:41">
      <c r="A521" s="435">
        <v>395771891</v>
      </c>
      <c r="B521" s="434"/>
      <c r="C521" s="435" t="s">
        <v>1262</v>
      </c>
      <c r="D521" s="434" t="s">
        <v>970</v>
      </c>
      <c r="E521" s="434"/>
      <c r="F521" s="435" t="s">
        <v>431</v>
      </c>
      <c r="G521" s="435" t="s">
        <v>41</v>
      </c>
      <c r="H521" s="435" t="s">
        <v>432</v>
      </c>
      <c r="I521" s="434"/>
      <c r="J521" s="434"/>
      <c r="K521" s="434"/>
      <c r="L521" s="435" t="s">
        <v>433</v>
      </c>
      <c r="M521" s="435">
        <v>360</v>
      </c>
      <c r="N521" s="435" t="s">
        <v>304</v>
      </c>
      <c r="O521" s="435">
        <v>49203132</v>
      </c>
      <c r="P521" s="435">
        <v>0</v>
      </c>
      <c r="Q521" s="435">
        <v>768</v>
      </c>
      <c r="R521" s="435">
        <v>24</v>
      </c>
      <c r="S521" s="434"/>
      <c r="T521" s="434"/>
      <c r="U521" s="434"/>
      <c r="V521" s="436">
        <v>44672</v>
      </c>
      <c r="W521" s="435"/>
      <c r="X521" s="436">
        <v>44673</v>
      </c>
      <c r="Y521" s="435"/>
      <c r="Z521" s="434"/>
      <c r="AA521" s="434"/>
      <c r="AB521" s="434"/>
      <c r="AC521" s="434"/>
      <c r="AD521" s="435" t="s">
        <v>29</v>
      </c>
      <c r="AE521" s="434"/>
      <c r="AF521" s="434"/>
      <c r="AG521" s="434"/>
      <c r="AH521" s="434"/>
      <c r="AI521" s="434"/>
      <c r="AJ521" s="434"/>
      <c r="AK521" s="434"/>
      <c r="AL521" s="434">
        <f t="shared" si="32"/>
        <v>0.27648</v>
      </c>
      <c r="AM521" s="434">
        <f t="shared" si="33"/>
        <v>2022</v>
      </c>
      <c r="AN521" s="434">
        <f t="shared" si="34"/>
        <v>4</v>
      </c>
      <c r="AO521" s="434">
        <f t="shared" si="35"/>
        <v>17</v>
      </c>
    </row>
    <row r="522" spans="1:41" hidden="1">
      <c r="A522" s="435">
        <v>395786407</v>
      </c>
      <c r="B522" s="434"/>
      <c r="C522" s="435" t="s">
        <v>1262</v>
      </c>
      <c r="D522" s="434" t="s">
        <v>970</v>
      </c>
      <c r="E522" s="434"/>
      <c r="F522" s="435" t="s">
        <v>94</v>
      </c>
      <c r="G522" s="435" t="s">
        <v>37</v>
      </c>
      <c r="H522" s="435" t="s">
        <v>563</v>
      </c>
      <c r="I522" s="434"/>
      <c r="J522" s="434"/>
      <c r="K522" s="434"/>
      <c r="L522" s="435" t="s">
        <v>397</v>
      </c>
      <c r="M522" s="435">
        <v>400</v>
      </c>
      <c r="N522" s="435" t="s">
        <v>76</v>
      </c>
      <c r="O522" s="435">
        <v>49405140</v>
      </c>
      <c r="P522" s="435">
        <v>0</v>
      </c>
      <c r="Q522" s="435">
        <v>832</v>
      </c>
      <c r="R522" s="435">
        <v>26</v>
      </c>
      <c r="S522" s="434"/>
      <c r="T522" s="434"/>
      <c r="U522" s="434"/>
      <c r="V522" s="436">
        <v>44672</v>
      </c>
      <c r="W522" s="436"/>
      <c r="X522" s="436">
        <v>44672</v>
      </c>
      <c r="Y522" s="436"/>
      <c r="Z522" s="435"/>
      <c r="AA522" s="434"/>
      <c r="AB522" s="434"/>
      <c r="AC522" s="434"/>
      <c r="AD522" s="435" t="s">
        <v>29</v>
      </c>
      <c r="AE522" s="434"/>
      <c r="AF522" s="434"/>
      <c r="AG522" s="434"/>
      <c r="AH522" s="434"/>
      <c r="AI522" s="434"/>
      <c r="AJ522" s="434"/>
      <c r="AK522" s="434"/>
      <c r="AL522" s="434">
        <f t="shared" si="32"/>
        <v>0.33279999999999998</v>
      </c>
      <c r="AM522" s="434">
        <f t="shared" si="33"/>
        <v>2022</v>
      </c>
      <c r="AN522" s="434">
        <f t="shared" si="34"/>
        <v>4</v>
      </c>
      <c r="AO522" s="434">
        <f t="shared" si="35"/>
        <v>17</v>
      </c>
    </row>
    <row r="523" spans="1:41" hidden="1">
      <c r="A523" s="435">
        <v>395786968</v>
      </c>
      <c r="B523" s="434"/>
      <c r="C523" s="435" t="s">
        <v>1262</v>
      </c>
      <c r="D523" s="434" t="s">
        <v>970</v>
      </c>
      <c r="E523" s="434"/>
      <c r="F523" s="435" t="s">
        <v>94</v>
      </c>
      <c r="G523" s="435" t="s">
        <v>37</v>
      </c>
      <c r="H523" s="435" t="s">
        <v>369</v>
      </c>
      <c r="I523" s="434"/>
      <c r="J523" s="434"/>
      <c r="K523" s="434"/>
      <c r="L523" s="435" t="s">
        <v>397</v>
      </c>
      <c r="M523" s="435">
        <v>400</v>
      </c>
      <c r="N523" s="435" t="s">
        <v>76</v>
      </c>
      <c r="O523" s="435">
        <v>49405140</v>
      </c>
      <c r="P523" s="435">
        <v>0</v>
      </c>
      <c r="Q523" s="435">
        <v>832</v>
      </c>
      <c r="R523" s="435">
        <v>26</v>
      </c>
      <c r="S523" s="434"/>
      <c r="T523" s="434"/>
      <c r="U523" s="434"/>
      <c r="V523" s="436">
        <v>44672</v>
      </c>
      <c r="W523" s="436"/>
      <c r="X523" s="436">
        <v>44673</v>
      </c>
      <c r="Y523" s="436"/>
      <c r="Z523" s="435"/>
      <c r="AA523" s="434"/>
      <c r="AB523" s="434"/>
      <c r="AC523" s="434"/>
      <c r="AD523" s="435" t="s">
        <v>29</v>
      </c>
      <c r="AE523" s="434"/>
      <c r="AF523" s="434"/>
      <c r="AG523" s="434"/>
      <c r="AH523" s="434"/>
      <c r="AI523" s="434"/>
      <c r="AJ523" s="434"/>
      <c r="AK523" s="434"/>
      <c r="AL523" s="434">
        <f t="shared" si="32"/>
        <v>0.33279999999999998</v>
      </c>
      <c r="AM523" s="434">
        <f t="shared" si="33"/>
        <v>2022</v>
      </c>
      <c r="AN523" s="434">
        <f t="shared" si="34"/>
        <v>4</v>
      </c>
      <c r="AO523" s="434">
        <f t="shared" si="35"/>
        <v>17</v>
      </c>
    </row>
    <row r="524" spans="1:41" hidden="1">
      <c r="A524" s="435">
        <v>395787074</v>
      </c>
      <c r="B524" s="434"/>
      <c r="C524" s="435" t="s">
        <v>1262</v>
      </c>
      <c r="D524" s="434" t="s">
        <v>970</v>
      </c>
      <c r="E524" s="434"/>
      <c r="F524" s="435" t="s">
        <v>94</v>
      </c>
      <c r="G524" s="435" t="s">
        <v>37</v>
      </c>
      <c r="H524" s="435" t="s">
        <v>369</v>
      </c>
      <c r="I524" s="434"/>
      <c r="J524" s="434"/>
      <c r="K524" s="434"/>
      <c r="L524" s="435" t="s">
        <v>397</v>
      </c>
      <c r="M524" s="435">
        <v>400</v>
      </c>
      <c r="N524" s="435" t="s">
        <v>76</v>
      </c>
      <c r="O524" s="435">
        <v>49405140</v>
      </c>
      <c r="P524" s="435">
        <v>0</v>
      </c>
      <c r="Q524" s="435">
        <v>832</v>
      </c>
      <c r="R524" s="435">
        <v>26</v>
      </c>
      <c r="S524" s="434"/>
      <c r="T524" s="434"/>
      <c r="U524" s="434"/>
      <c r="V524" s="436">
        <v>44672</v>
      </c>
      <c r="W524" s="436"/>
      <c r="X524" s="436">
        <v>44673</v>
      </c>
      <c r="Y524" s="436"/>
      <c r="Z524" s="435"/>
      <c r="AA524" s="434"/>
      <c r="AB524" s="434"/>
      <c r="AC524" s="434"/>
      <c r="AD524" s="435" t="s">
        <v>29</v>
      </c>
      <c r="AE524" s="434"/>
      <c r="AF524" s="434"/>
      <c r="AG524" s="434"/>
      <c r="AH524" s="434"/>
      <c r="AI524" s="434"/>
      <c r="AJ524" s="434"/>
      <c r="AK524" s="434"/>
      <c r="AL524" s="434">
        <f t="shared" si="32"/>
        <v>0.33279999999999998</v>
      </c>
      <c r="AM524" s="434">
        <f t="shared" si="33"/>
        <v>2022</v>
      </c>
      <c r="AN524" s="434">
        <f t="shared" si="34"/>
        <v>4</v>
      </c>
      <c r="AO524" s="434">
        <f t="shared" si="35"/>
        <v>17</v>
      </c>
    </row>
    <row r="525" spans="1:41" hidden="1">
      <c r="A525" s="435">
        <v>395784438</v>
      </c>
      <c r="B525" s="434"/>
      <c r="C525" s="435" t="s">
        <v>1262</v>
      </c>
      <c r="D525" s="434" t="s">
        <v>970</v>
      </c>
      <c r="E525" s="434"/>
      <c r="F525" s="435" t="s">
        <v>389</v>
      </c>
      <c r="G525" s="435" t="s">
        <v>37</v>
      </c>
      <c r="H525" s="435" t="s">
        <v>419</v>
      </c>
      <c r="I525" s="434"/>
      <c r="J525" s="434"/>
      <c r="K525" s="434"/>
      <c r="L525" s="435" t="s">
        <v>391</v>
      </c>
      <c r="M525" s="435">
        <v>400</v>
      </c>
      <c r="N525" s="435" t="s">
        <v>76</v>
      </c>
      <c r="O525" s="435">
        <v>49405140</v>
      </c>
      <c r="P525" s="435">
        <v>0</v>
      </c>
      <c r="Q525" s="435">
        <v>768</v>
      </c>
      <c r="R525" s="435">
        <v>24</v>
      </c>
      <c r="S525" s="434"/>
      <c r="T525" s="434"/>
      <c r="U525" s="434"/>
      <c r="V525" s="436">
        <v>44672</v>
      </c>
      <c r="W525" s="435"/>
      <c r="X525" s="436">
        <v>44673</v>
      </c>
      <c r="Y525" s="435"/>
      <c r="Z525" s="435"/>
      <c r="AA525" s="434"/>
      <c r="AB525" s="434"/>
      <c r="AC525" s="434"/>
      <c r="AD525" s="435" t="s">
        <v>29</v>
      </c>
      <c r="AE525" s="434"/>
      <c r="AF525" s="434"/>
      <c r="AG525" s="434"/>
      <c r="AH525" s="434"/>
      <c r="AI525" s="434"/>
      <c r="AJ525" s="434"/>
      <c r="AK525" s="434"/>
      <c r="AL525" s="434">
        <f t="shared" si="32"/>
        <v>0.30719999999999997</v>
      </c>
      <c r="AM525" s="434">
        <f t="shared" si="33"/>
        <v>2022</v>
      </c>
      <c r="AN525" s="434">
        <f t="shared" si="34"/>
        <v>4</v>
      </c>
      <c r="AO525" s="434">
        <f t="shared" si="35"/>
        <v>17</v>
      </c>
    </row>
    <row r="526" spans="1:41" hidden="1">
      <c r="A526" s="435">
        <v>395785317</v>
      </c>
      <c r="B526" s="434"/>
      <c r="C526" s="435" t="s">
        <v>1262</v>
      </c>
      <c r="D526" s="434" t="s">
        <v>970</v>
      </c>
      <c r="E526" s="434"/>
      <c r="F526" s="435" t="s">
        <v>389</v>
      </c>
      <c r="G526" s="435" t="s">
        <v>37</v>
      </c>
      <c r="H526" s="435" t="s">
        <v>419</v>
      </c>
      <c r="I526" s="434"/>
      <c r="J526" s="434"/>
      <c r="K526" s="434"/>
      <c r="L526" s="435" t="s">
        <v>391</v>
      </c>
      <c r="M526" s="435">
        <v>400</v>
      </c>
      <c r="N526" s="435" t="s">
        <v>76</v>
      </c>
      <c r="O526" s="435">
        <v>49405140</v>
      </c>
      <c r="P526" s="435">
        <v>0</v>
      </c>
      <c r="Q526" s="435">
        <v>768</v>
      </c>
      <c r="R526" s="435">
        <v>24</v>
      </c>
      <c r="S526" s="434"/>
      <c r="T526" s="434"/>
      <c r="U526" s="434"/>
      <c r="V526" s="436">
        <v>44672</v>
      </c>
      <c r="W526" s="435"/>
      <c r="X526" s="436">
        <v>44673</v>
      </c>
      <c r="Y526" s="435"/>
      <c r="Z526" s="435"/>
      <c r="AA526" s="434"/>
      <c r="AB526" s="434"/>
      <c r="AC526" s="434"/>
      <c r="AD526" s="435" t="s">
        <v>29</v>
      </c>
      <c r="AE526" s="434"/>
      <c r="AF526" s="434"/>
      <c r="AG526" s="434"/>
      <c r="AH526" s="434"/>
      <c r="AI526" s="434"/>
      <c r="AJ526" s="434"/>
      <c r="AK526" s="434"/>
      <c r="AL526" s="434">
        <f t="shared" si="32"/>
        <v>0.30719999999999997</v>
      </c>
      <c r="AM526" s="434">
        <f t="shared" si="33"/>
        <v>2022</v>
      </c>
      <c r="AN526" s="434">
        <f t="shared" si="34"/>
        <v>4</v>
      </c>
      <c r="AO526" s="434">
        <f t="shared" si="35"/>
        <v>17</v>
      </c>
    </row>
    <row r="527" spans="1:41" hidden="1">
      <c r="A527" s="435">
        <v>395769821</v>
      </c>
      <c r="B527" s="434"/>
      <c r="C527" s="435" t="s">
        <v>1262</v>
      </c>
      <c r="D527" s="434" t="s">
        <v>970</v>
      </c>
      <c r="E527" s="434"/>
      <c r="F527" s="435" t="s">
        <v>511</v>
      </c>
      <c r="G527" s="435" t="s">
        <v>37</v>
      </c>
      <c r="H527" s="435" t="s">
        <v>512</v>
      </c>
      <c r="I527" s="434"/>
      <c r="J527" s="434"/>
      <c r="K527" s="434"/>
      <c r="L527" s="435">
        <v>220021673</v>
      </c>
      <c r="M527" s="435">
        <v>480</v>
      </c>
      <c r="N527" s="435" t="s">
        <v>111</v>
      </c>
      <c r="O527" s="435">
        <v>49303156</v>
      </c>
      <c r="P527" s="435">
        <v>0</v>
      </c>
      <c r="Q527" s="435">
        <v>435</v>
      </c>
      <c r="R527" s="435">
        <v>15</v>
      </c>
      <c r="S527" s="434"/>
      <c r="T527" s="434"/>
      <c r="U527" s="434"/>
      <c r="V527" s="436">
        <v>44672</v>
      </c>
      <c r="W527" s="435"/>
      <c r="X527" s="436">
        <v>44677</v>
      </c>
      <c r="Y527" s="435"/>
      <c r="Z527" s="435"/>
      <c r="AA527" s="434"/>
      <c r="AB527" s="434"/>
      <c r="AC527" s="434"/>
      <c r="AD527" s="435" t="s">
        <v>29</v>
      </c>
      <c r="AE527" s="434"/>
      <c r="AF527" s="434"/>
      <c r="AG527" s="434"/>
      <c r="AH527" s="434"/>
      <c r="AI527" s="434"/>
      <c r="AJ527" s="434"/>
      <c r="AK527" s="434"/>
      <c r="AL527" s="434">
        <f t="shared" si="32"/>
        <v>0.20880000000000001</v>
      </c>
      <c r="AM527" s="434">
        <f t="shared" si="33"/>
        <v>2022</v>
      </c>
      <c r="AN527" s="434">
        <f t="shared" si="34"/>
        <v>4</v>
      </c>
      <c r="AO527" s="434">
        <f t="shared" si="35"/>
        <v>17</v>
      </c>
    </row>
    <row r="528" spans="1:41">
      <c r="A528" s="434">
        <v>395606571</v>
      </c>
      <c r="B528" s="434"/>
      <c r="C528" s="435" t="s">
        <v>1262</v>
      </c>
      <c r="D528" s="434" t="s">
        <v>970</v>
      </c>
      <c r="E528" s="434"/>
      <c r="F528" s="435" t="s">
        <v>81</v>
      </c>
      <c r="G528" s="435" t="s">
        <v>41</v>
      </c>
      <c r="H528" s="435" t="s">
        <v>553</v>
      </c>
      <c r="I528" s="434"/>
      <c r="J528" s="434"/>
      <c r="K528" s="434"/>
      <c r="L528" s="435" t="s">
        <v>554</v>
      </c>
      <c r="M528" s="435">
        <v>360</v>
      </c>
      <c r="N528" s="435" t="s">
        <v>304</v>
      </c>
      <c r="O528" s="435">
        <v>49203132</v>
      </c>
      <c r="P528" s="435">
        <v>0</v>
      </c>
      <c r="Q528" s="435">
        <v>832</v>
      </c>
      <c r="R528" s="435">
        <v>26</v>
      </c>
      <c r="S528" s="434"/>
      <c r="T528" s="434"/>
      <c r="U528" s="434"/>
      <c r="V528" s="436">
        <v>44672</v>
      </c>
      <c r="W528" s="435"/>
      <c r="X528" s="436">
        <v>44673</v>
      </c>
      <c r="Y528" s="435"/>
      <c r="Z528" s="435"/>
      <c r="AA528" s="434"/>
      <c r="AB528" s="434"/>
      <c r="AC528" s="434"/>
      <c r="AD528" s="435" t="s">
        <v>29</v>
      </c>
      <c r="AE528" s="434"/>
      <c r="AF528" s="434"/>
      <c r="AG528" s="434"/>
      <c r="AH528" s="434"/>
      <c r="AI528" s="434"/>
      <c r="AJ528" s="434"/>
      <c r="AK528" s="434"/>
      <c r="AL528" s="434">
        <f t="shared" si="32"/>
        <v>0.29952000000000001</v>
      </c>
      <c r="AM528" s="434">
        <f t="shared" si="33"/>
        <v>2022</v>
      </c>
      <c r="AN528" s="434">
        <f t="shared" si="34"/>
        <v>4</v>
      </c>
      <c r="AO528" s="434">
        <f t="shared" si="35"/>
        <v>17</v>
      </c>
    </row>
    <row r="529" spans="1:41">
      <c r="A529" s="434">
        <v>395497774</v>
      </c>
      <c r="B529" s="434"/>
      <c r="C529" s="435" t="s">
        <v>1262</v>
      </c>
      <c r="D529" s="434" t="s">
        <v>970</v>
      </c>
      <c r="E529" s="434"/>
      <c r="F529" s="435" t="s">
        <v>498</v>
      </c>
      <c r="G529" s="435" t="s">
        <v>37</v>
      </c>
      <c r="H529" s="435" t="s">
        <v>246</v>
      </c>
      <c r="I529" s="434"/>
      <c r="J529" s="434"/>
      <c r="K529" s="434"/>
      <c r="L529" s="435" t="s">
        <v>499</v>
      </c>
      <c r="M529" s="435">
        <v>360</v>
      </c>
      <c r="N529" s="435" t="s">
        <v>304</v>
      </c>
      <c r="O529" s="435">
        <v>49203132</v>
      </c>
      <c r="P529" s="435">
        <v>0</v>
      </c>
      <c r="Q529" s="435">
        <v>768</v>
      </c>
      <c r="R529" s="435">
        <v>24</v>
      </c>
      <c r="S529" s="434"/>
      <c r="T529" s="434"/>
      <c r="U529" s="434"/>
      <c r="V529" s="436">
        <v>44672</v>
      </c>
      <c r="W529" s="436" t="s">
        <v>416</v>
      </c>
      <c r="X529" s="436">
        <v>44673</v>
      </c>
      <c r="Y529" s="435" t="s">
        <v>416</v>
      </c>
      <c r="Z529" s="435" t="s">
        <v>1273</v>
      </c>
      <c r="AA529" s="434"/>
      <c r="AB529" s="434"/>
      <c r="AC529" s="434"/>
      <c r="AD529" s="434" t="s">
        <v>29</v>
      </c>
      <c r="AE529" s="434"/>
      <c r="AF529" s="434"/>
      <c r="AG529" s="434"/>
      <c r="AH529" s="434"/>
      <c r="AI529" s="434"/>
      <c r="AJ529" s="434"/>
      <c r="AK529" s="434"/>
      <c r="AL529" s="434">
        <f t="shared" si="32"/>
        <v>0.27648</v>
      </c>
      <c r="AM529" s="434">
        <f t="shared" si="33"/>
        <v>2022</v>
      </c>
      <c r="AN529" s="434">
        <f t="shared" si="34"/>
        <v>4</v>
      </c>
      <c r="AO529" s="434">
        <f t="shared" si="35"/>
        <v>17</v>
      </c>
    </row>
    <row r="530" spans="1:41" hidden="1">
      <c r="A530" s="435">
        <v>395456417</v>
      </c>
      <c r="B530" s="434"/>
      <c r="C530" s="435" t="s">
        <v>1262</v>
      </c>
      <c r="D530" s="434" t="s">
        <v>970</v>
      </c>
      <c r="E530" s="434"/>
      <c r="F530" s="435" t="s">
        <v>184</v>
      </c>
      <c r="G530" s="435" t="s">
        <v>37</v>
      </c>
      <c r="H530" s="435" t="s">
        <v>1274</v>
      </c>
      <c r="I530" s="434"/>
      <c r="J530" s="434"/>
      <c r="K530" s="434"/>
      <c r="L530" s="435" t="s">
        <v>397</v>
      </c>
      <c r="M530" s="435">
        <v>400</v>
      </c>
      <c r="N530" s="435" t="s">
        <v>76</v>
      </c>
      <c r="O530" s="435">
        <v>49405140</v>
      </c>
      <c r="P530" s="435">
        <v>0</v>
      </c>
      <c r="Q530" s="435">
        <v>832</v>
      </c>
      <c r="R530" s="435">
        <v>26</v>
      </c>
      <c r="S530" s="434"/>
      <c r="T530" s="434"/>
      <c r="U530" s="434"/>
      <c r="V530" s="436">
        <v>44672</v>
      </c>
      <c r="W530" s="436" t="s">
        <v>416</v>
      </c>
      <c r="X530" s="436">
        <v>44672</v>
      </c>
      <c r="Y530" s="435" t="s">
        <v>416</v>
      </c>
      <c r="Z530" s="434"/>
      <c r="AA530" s="434"/>
      <c r="AB530" s="434"/>
      <c r="AC530" s="434"/>
      <c r="AD530" s="434" t="s">
        <v>29</v>
      </c>
      <c r="AE530" s="434"/>
      <c r="AF530" s="434"/>
      <c r="AG530" s="434"/>
      <c r="AH530" s="434"/>
      <c r="AI530" s="434"/>
      <c r="AJ530" s="434"/>
      <c r="AK530" s="434"/>
      <c r="AL530" s="434">
        <f t="shared" si="32"/>
        <v>0.33279999999999998</v>
      </c>
      <c r="AM530" s="434">
        <f t="shared" si="33"/>
        <v>2022</v>
      </c>
      <c r="AN530" s="434">
        <f t="shared" si="34"/>
        <v>4</v>
      </c>
      <c r="AO530" s="434">
        <f t="shared" si="35"/>
        <v>17</v>
      </c>
    </row>
    <row r="531" spans="1:41" hidden="1">
      <c r="A531" s="435">
        <v>395456965</v>
      </c>
      <c r="B531" s="434"/>
      <c r="C531" s="435" t="s">
        <v>1262</v>
      </c>
      <c r="D531" s="434" t="s">
        <v>970</v>
      </c>
      <c r="E531" s="434"/>
      <c r="F531" s="435" t="s">
        <v>184</v>
      </c>
      <c r="G531" s="435" t="s">
        <v>37</v>
      </c>
      <c r="H531" s="435" t="s">
        <v>1274</v>
      </c>
      <c r="I531" s="434"/>
      <c r="J531" s="434"/>
      <c r="K531" s="434"/>
      <c r="L531" s="435" t="s">
        <v>397</v>
      </c>
      <c r="M531" s="435">
        <v>400</v>
      </c>
      <c r="N531" s="435" t="s">
        <v>76</v>
      </c>
      <c r="O531" s="435">
        <v>49405140</v>
      </c>
      <c r="P531" s="435">
        <v>0</v>
      </c>
      <c r="Q531" s="435">
        <v>832</v>
      </c>
      <c r="R531" s="435">
        <v>26</v>
      </c>
      <c r="S531" s="434"/>
      <c r="T531" s="434"/>
      <c r="U531" s="434"/>
      <c r="V531" s="436">
        <v>44672</v>
      </c>
      <c r="W531" s="436" t="s">
        <v>416</v>
      </c>
      <c r="X531" s="436">
        <v>44672</v>
      </c>
      <c r="Y531" s="435" t="s">
        <v>416</v>
      </c>
      <c r="Z531" s="434"/>
      <c r="AA531" s="434"/>
      <c r="AB531" s="434"/>
      <c r="AC531" s="434"/>
      <c r="AD531" s="435" t="s">
        <v>29</v>
      </c>
      <c r="AE531" s="434"/>
      <c r="AF531" s="434"/>
      <c r="AG531" s="434"/>
      <c r="AH531" s="434"/>
      <c r="AI531" s="434"/>
      <c r="AJ531" s="434"/>
      <c r="AK531" s="434"/>
      <c r="AL531" s="434">
        <f t="shared" si="32"/>
        <v>0.33279999999999998</v>
      </c>
      <c r="AM531" s="434">
        <f t="shared" si="33"/>
        <v>2022</v>
      </c>
      <c r="AN531" s="434">
        <f t="shared" si="34"/>
        <v>4</v>
      </c>
      <c r="AO531" s="434">
        <f t="shared" si="35"/>
        <v>17</v>
      </c>
    </row>
    <row r="532" spans="1:41" hidden="1">
      <c r="A532" s="435">
        <v>395457253</v>
      </c>
      <c r="B532" s="434"/>
      <c r="C532" s="435" t="s">
        <v>1262</v>
      </c>
      <c r="D532" s="434" t="s">
        <v>970</v>
      </c>
      <c r="E532" s="434"/>
      <c r="F532" s="435" t="s">
        <v>184</v>
      </c>
      <c r="G532" s="435" t="s">
        <v>37</v>
      </c>
      <c r="H532" s="435" t="s">
        <v>1274</v>
      </c>
      <c r="I532" s="434"/>
      <c r="J532" s="434"/>
      <c r="K532" s="434"/>
      <c r="L532" s="435" t="s">
        <v>397</v>
      </c>
      <c r="M532" s="435">
        <v>400</v>
      </c>
      <c r="N532" s="435" t="s">
        <v>76</v>
      </c>
      <c r="O532" s="435">
        <v>49405140</v>
      </c>
      <c r="P532" s="435">
        <v>0</v>
      </c>
      <c r="Q532" s="435">
        <v>832</v>
      </c>
      <c r="R532" s="435">
        <v>26</v>
      </c>
      <c r="S532" s="434"/>
      <c r="T532" s="434"/>
      <c r="U532" s="434"/>
      <c r="V532" s="436">
        <v>44672</v>
      </c>
      <c r="W532" s="436" t="s">
        <v>416</v>
      </c>
      <c r="X532" s="436">
        <v>44672</v>
      </c>
      <c r="Y532" s="435" t="s">
        <v>416</v>
      </c>
      <c r="Z532" s="434"/>
      <c r="AA532" s="434"/>
      <c r="AB532" s="434"/>
      <c r="AC532" s="434"/>
      <c r="AD532" s="435" t="s">
        <v>29</v>
      </c>
      <c r="AE532" s="434"/>
      <c r="AF532" s="434"/>
      <c r="AG532" s="434"/>
      <c r="AH532" s="434"/>
      <c r="AI532" s="434"/>
      <c r="AJ532" s="434"/>
      <c r="AK532" s="434"/>
      <c r="AL532" s="434">
        <f t="shared" si="32"/>
        <v>0.33279999999999998</v>
      </c>
      <c r="AM532" s="434">
        <f t="shared" si="33"/>
        <v>2022</v>
      </c>
      <c r="AN532" s="434">
        <f t="shared" si="34"/>
        <v>4</v>
      </c>
      <c r="AO532" s="434">
        <f t="shared" si="35"/>
        <v>17</v>
      </c>
    </row>
    <row r="533" spans="1:41" hidden="1">
      <c r="A533" s="435" t="s">
        <v>709</v>
      </c>
      <c r="B533" s="434"/>
      <c r="C533" s="435" t="s">
        <v>1262</v>
      </c>
      <c r="D533" s="434" t="s">
        <v>970</v>
      </c>
      <c r="E533" s="434"/>
      <c r="F533" s="435" t="s">
        <v>114</v>
      </c>
      <c r="G533" s="435" t="s">
        <v>41</v>
      </c>
      <c r="H533" s="435" t="s">
        <v>481</v>
      </c>
      <c r="I533" s="434"/>
      <c r="J533" s="434"/>
      <c r="K533" s="434"/>
      <c r="L533" s="435" t="s">
        <v>482</v>
      </c>
      <c r="M533" s="435">
        <v>400</v>
      </c>
      <c r="N533" s="435" t="s">
        <v>76</v>
      </c>
      <c r="O533" s="435">
        <v>49405140</v>
      </c>
      <c r="P533" s="435">
        <v>0</v>
      </c>
      <c r="Q533" s="435">
        <v>320</v>
      </c>
      <c r="R533" s="435">
        <v>10</v>
      </c>
      <c r="S533" s="434"/>
      <c r="T533" s="434"/>
      <c r="U533" s="434"/>
      <c r="V533" s="436">
        <v>44672</v>
      </c>
      <c r="W533" s="435"/>
      <c r="X533" s="436">
        <v>44676</v>
      </c>
      <c r="Y533" s="435"/>
      <c r="Z533" s="435"/>
      <c r="AA533" s="434"/>
      <c r="AB533" s="434"/>
      <c r="AC533" s="434"/>
      <c r="AD533" s="435" t="s">
        <v>29</v>
      </c>
      <c r="AE533" s="434"/>
      <c r="AF533" s="434"/>
      <c r="AG533" s="434"/>
      <c r="AH533" s="434"/>
      <c r="AI533" s="434"/>
      <c r="AJ533" s="434"/>
      <c r="AK533" s="434"/>
      <c r="AL533" s="434">
        <f t="shared" si="32"/>
        <v>0.128</v>
      </c>
      <c r="AM533" s="434">
        <f t="shared" si="33"/>
        <v>2022</v>
      </c>
      <c r="AN533" s="434">
        <f t="shared" si="34"/>
        <v>4</v>
      </c>
      <c r="AO533" s="434">
        <f t="shared" si="35"/>
        <v>17</v>
      </c>
    </row>
    <row r="534" spans="1:41" hidden="1">
      <c r="A534" s="435" t="s">
        <v>709</v>
      </c>
      <c r="B534" s="434"/>
      <c r="C534" s="435" t="s">
        <v>1262</v>
      </c>
      <c r="D534" s="434" t="s">
        <v>970</v>
      </c>
      <c r="E534" s="434"/>
      <c r="F534" s="435" t="s">
        <v>114</v>
      </c>
      <c r="G534" s="435" t="s">
        <v>41</v>
      </c>
      <c r="H534" s="435" t="s">
        <v>455</v>
      </c>
      <c r="I534" s="434"/>
      <c r="J534" s="434"/>
      <c r="K534" s="434"/>
      <c r="L534" s="435" t="s">
        <v>456</v>
      </c>
      <c r="M534" s="435">
        <v>400</v>
      </c>
      <c r="N534" s="435" t="s">
        <v>76</v>
      </c>
      <c r="O534" s="435">
        <v>49405140</v>
      </c>
      <c r="P534" s="435">
        <v>0</v>
      </c>
      <c r="Q534" s="435">
        <v>320</v>
      </c>
      <c r="R534" s="435">
        <v>10</v>
      </c>
      <c r="S534" s="434"/>
      <c r="T534" s="434"/>
      <c r="U534" s="434"/>
      <c r="V534" s="436">
        <v>44672</v>
      </c>
      <c r="W534" s="435"/>
      <c r="X534" s="436">
        <v>44677</v>
      </c>
      <c r="Y534" s="435"/>
      <c r="Z534" s="435"/>
      <c r="AA534" s="434"/>
      <c r="AB534" s="434"/>
      <c r="AC534" s="434"/>
      <c r="AD534" s="435" t="s">
        <v>29</v>
      </c>
      <c r="AE534" s="434"/>
      <c r="AF534" s="434"/>
      <c r="AG534" s="434"/>
      <c r="AH534" s="434"/>
      <c r="AI534" s="434"/>
      <c r="AJ534" s="434"/>
      <c r="AK534" s="434"/>
      <c r="AL534" s="434">
        <f t="shared" si="32"/>
        <v>0.128</v>
      </c>
      <c r="AM534" s="434">
        <f t="shared" si="33"/>
        <v>2022</v>
      </c>
      <c r="AN534" s="434">
        <f t="shared" si="34"/>
        <v>4</v>
      </c>
      <c r="AO534" s="434">
        <f t="shared" si="35"/>
        <v>17</v>
      </c>
    </row>
    <row r="535" spans="1:41" hidden="1">
      <c r="A535" s="435" t="s">
        <v>709</v>
      </c>
      <c r="B535" s="434"/>
      <c r="C535" s="435" t="s">
        <v>1262</v>
      </c>
      <c r="D535" s="434" t="s">
        <v>970</v>
      </c>
      <c r="E535" s="434"/>
      <c r="F535" s="435" t="s">
        <v>114</v>
      </c>
      <c r="G535" s="435" t="s">
        <v>41</v>
      </c>
      <c r="H535" s="435" t="s">
        <v>496</v>
      </c>
      <c r="I535" s="434"/>
      <c r="J535" s="434"/>
      <c r="K535" s="434"/>
      <c r="L535" s="435" t="s">
        <v>1275</v>
      </c>
      <c r="M535" s="435">
        <v>400</v>
      </c>
      <c r="N535" s="435" t="s">
        <v>76</v>
      </c>
      <c r="O535" s="435">
        <v>49405140</v>
      </c>
      <c r="P535" s="435">
        <v>0</v>
      </c>
      <c r="Q535" s="435">
        <v>320</v>
      </c>
      <c r="R535" s="435">
        <v>10</v>
      </c>
      <c r="S535" s="434"/>
      <c r="T535" s="434"/>
      <c r="U535" s="434"/>
      <c r="V535" s="436">
        <v>44672</v>
      </c>
      <c r="W535" s="435"/>
      <c r="X535" s="436">
        <v>44676</v>
      </c>
      <c r="Y535" s="435"/>
      <c r="Z535" s="435"/>
      <c r="AA535" s="434"/>
      <c r="AB535" s="434"/>
      <c r="AC535" s="434"/>
      <c r="AD535" s="435" t="s">
        <v>29</v>
      </c>
      <c r="AE535" s="434"/>
      <c r="AF535" s="434"/>
      <c r="AG535" s="434"/>
      <c r="AH535" s="434"/>
      <c r="AI535" s="434"/>
      <c r="AJ535" s="434"/>
      <c r="AK535" s="434"/>
      <c r="AL535" s="434">
        <f t="shared" si="32"/>
        <v>0.128</v>
      </c>
      <c r="AM535" s="434">
        <f t="shared" si="33"/>
        <v>2022</v>
      </c>
      <c r="AN535" s="434">
        <f t="shared" si="34"/>
        <v>4</v>
      </c>
      <c r="AO535" s="434">
        <f t="shared" si="35"/>
        <v>17</v>
      </c>
    </row>
    <row r="536" spans="1:41" hidden="1">
      <c r="A536" s="435" t="s">
        <v>709</v>
      </c>
      <c r="B536" s="434"/>
      <c r="C536" s="435" t="s">
        <v>1262</v>
      </c>
      <c r="D536" s="434" t="s">
        <v>970</v>
      </c>
      <c r="E536" s="434"/>
      <c r="F536" s="435" t="s">
        <v>114</v>
      </c>
      <c r="G536" s="435" t="s">
        <v>41</v>
      </c>
      <c r="H536" s="435" t="s">
        <v>562</v>
      </c>
      <c r="I536" s="434"/>
      <c r="J536" s="434"/>
      <c r="K536" s="434"/>
      <c r="L536" s="435" t="s">
        <v>497</v>
      </c>
      <c r="M536" s="435">
        <v>400</v>
      </c>
      <c r="N536" s="435" t="s">
        <v>76</v>
      </c>
      <c r="O536" s="435">
        <v>49405140</v>
      </c>
      <c r="P536" s="435">
        <v>0</v>
      </c>
      <c r="Q536" s="435">
        <v>320</v>
      </c>
      <c r="R536" s="435">
        <v>10</v>
      </c>
      <c r="S536" s="434"/>
      <c r="T536" s="434"/>
      <c r="U536" s="434"/>
      <c r="V536" s="436">
        <v>44672</v>
      </c>
      <c r="W536" s="435"/>
      <c r="X536" s="436">
        <v>44678</v>
      </c>
      <c r="Y536" s="435"/>
      <c r="Z536" s="435"/>
      <c r="AA536" s="434"/>
      <c r="AB536" s="434"/>
      <c r="AC536" s="434"/>
      <c r="AD536" s="435" t="s">
        <v>29</v>
      </c>
      <c r="AE536" s="434"/>
      <c r="AF536" s="434"/>
      <c r="AG536" s="434"/>
      <c r="AH536" s="434"/>
      <c r="AI536" s="434"/>
      <c r="AJ536" s="434"/>
      <c r="AK536" s="434"/>
      <c r="AL536" s="434">
        <f t="shared" si="32"/>
        <v>0.128</v>
      </c>
      <c r="AM536" s="434">
        <f t="shared" si="33"/>
        <v>2022</v>
      </c>
      <c r="AN536" s="434">
        <f t="shared" si="34"/>
        <v>4</v>
      </c>
      <c r="AO536" s="434">
        <f t="shared" si="35"/>
        <v>17</v>
      </c>
    </row>
    <row r="537" spans="1:41" hidden="1">
      <c r="A537" s="435" t="s">
        <v>709</v>
      </c>
      <c r="B537" s="434"/>
      <c r="C537" s="435" t="s">
        <v>1262</v>
      </c>
      <c r="D537" s="434" t="s">
        <v>970</v>
      </c>
      <c r="E537" s="434"/>
      <c r="F537" s="435" t="s">
        <v>114</v>
      </c>
      <c r="G537" s="435" t="s">
        <v>41</v>
      </c>
      <c r="H537" s="435" t="s">
        <v>478</v>
      </c>
      <c r="I537" s="434"/>
      <c r="J537" s="434"/>
      <c r="K537" s="434"/>
      <c r="L537" s="435" t="s">
        <v>429</v>
      </c>
      <c r="M537" s="435">
        <v>400</v>
      </c>
      <c r="N537" s="435" t="s">
        <v>76</v>
      </c>
      <c r="O537" s="435">
        <v>49405140</v>
      </c>
      <c r="P537" s="435">
        <v>0</v>
      </c>
      <c r="Q537" s="435">
        <v>320</v>
      </c>
      <c r="R537" s="435">
        <v>10</v>
      </c>
      <c r="S537" s="434"/>
      <c r="T537" s="434"/>
      <c r="U537" s="434"/>
      <c r="V537" s="436">
        <v>44672</v>
      </c>
      <c r="W537" s="435"/>
      <c r="X537" s="436">
        <v>44677</v>
      </c>
      <c r="Y537" s="435"/>
      <c r="Z537" s="435"/>
      <c r="AA537" s="434"/>
      <c r="AB537" s="434"/>
      <c r="AC537" s="434"/>
      <c r="AD537" s="435" t="s">
        <v>29</v>
      </c>
      <c r="AE537" s="434"/>
      <c r="AF537" s="434"/>
      <c r="AG537" s="434"/>
      <c r="AH537" s="434"/>
      <c r="AI537" s="434"/>
      <c r="AJ537" s="434"/>
      <c r="AK537" s="434"/>
      <c r="AL537" s="434">
        <f t="shared" si="32"/>
        <v>0.128</v>
      </c>
      <c r="AM537" s="434">
        <f t="shared" si="33"/>
        <v>2022</v>
      </c>
      <c r="AN537" s="434">
        <f t="shared" si="34"/>
        <v>4</v>
      </c>
      <c r="AO537" s="434">
        <f t="shared" si="35"/>
        <v>17</v>
      </c>
    </row>
    <row r="538" spans="1:41" hidden="1">
      <c r="A538" s="435" t="s">
        <v>709</v>
      </c>
      <c r="B538" s="434"/>
      <c r="C538" s="435" t="s">
        <v>1262</v>
      </c>
      <c r="D538" s="434" t="s">
        <v>970</v>
      </c>
      <c r="E538" s="434"/>
      <c r="F538" s="435" t="s">
        <v>114</v>
      </c>
      <c r="G538" s="435" t="s">
        <v>41</v>
      </c>
      <c r="H538" s="435" t="s">
        <v>479</v>
      </c>
      <c r="I538" s="434"/>
      <c r="J538" s="434"/>
      <c r="K538" s="434"/>
      <c r="L538" s="435" t="s">
        <v>429</v>
      </c>
      <c r="M538" s="435">
        <v>400</v>
      </c>
      <c r="N538" s="435" t="s">
        <v>76</v>
      </c>
      <c r="O538" s="435">
        <v>49405140</v>
      </c>
      <c r="P538" s="435">
        <v>0</v>
      </c>
      <c r="Q538" s="435">
        <v>320</v>
      </c>
      <c r="R538" s="435">
        <v>10</v>
      </c>
      <c r="S538" s="434"/>
      <c r="T538" s="434"/>
      <c r="U538" s="434"/>
      <c r="V538" s="436">
        <v>44672</v>
      </c>
      <c r="W538" s="435"/>
      <c r="X538" s="436">
        <v>44677</v>
      </c>
      <c r="Y538" s="435"/>
      <c r="Z538" s="435"/>
      <c r="AA538" s="434"/>
      <c r="AB538" s="434"/>
      <c r="AC538" s="434"/>
      <c r="AD538" s="435" t="s">
        <v>29</v>
      </c>
      <c r="AE538" s="434"/>
      <c r="AF538" s="434"/>
      <c r="AG538" s="434"/>
      <c r="AH538" s="434"/>
      <c r="AI538" s="434"/>
      <c r="AJ538" s="434"/>
      <c r="AK538" s="434"/>
      <c r="AL538" s="434">
        <f t="shared" si="32"/>
        <v>0.128</v>
      </c>
      <c r="AM538" s="434">
        <f t="shared" si="33"/>
        <v>2022</v>
      </c>
      <c r="AN538" s="434">
        <f t="shared" si="34"/>
        <v>4</v>
      </c>
      <c r="AO538" s="434">
        <f t="shared" si="35"/>
        <v>17</v>
      </c>
    </row>
    <row r="539" spans="1:41" hidden="1">
      <c r="A539" s="435" t="s">
        <v>709</v>
      </c>
      <c r="B539" s="434"/>
      <c r="C539" s="435" t="s">
        <v>1262</v>
      </c>
      <c r="D539" s="434" t="s">
        <v>970</v>
      </c>
      <c r="E539" s="434"/>
      <c r="F539" s="435" t="s">
        <v>114</v>
      </c>
      <c r="G539" s="435" t="s">
        <v>41</v>
      </c>
      <c r="H539" s="435" t="s">
        <v>357</v>
      </c>
      <c r="I539" s="434"/>
      <c r="J539" s="434"/>
      <c r="K539" s="434"/>
      <c r="L539" s="435" t="s">
        <v>500</v>
      </c>
      <c r="M539" s="435">
        <v>400</v>
      </c>
      <c r="N539" s="435" t="s">
        <v>76</v>
      </c>
      <c r="O539" s="435">
        <v>49405140</v>
      </c>
      <c r="P539" s="435">
        <v>0</v>
      </c>
      <c r="Q539" s="435">
        <v>512</v>
      </c>
      <c r="R539" s="435">
        <v>16</v>
      </c>
      <c r="S539" s="434"/>
      <c r="T539" s="434"/>
      <c r="U539" s="434"/>
      <c r="V539" s="436">
        <v>44672</v>
      </c>
      <c r="W539" s="435"/>
      <c r="X539" s="436">
        <v>44676</v>
      </c>
      <c r="Y539" s="435"/>
      <c r="Z539" s="435"/>
      <c r="AA539" s="434"/>
      <c r="AB539" s="434"/>
      <c r="AC539" s="434"/>
      <c r="AD539" s="435" t="s">
        <v>29</v>
      </c>
      <c r="AE539" s="434"/>
      <c r="AF539" s="434"/>
      <c r="AG539" s="434"/>
      <c r="AH539" s="434"/>
      <c r="AI539" s="434"/>
      <c r="AJ539" s="434"/>
      <c r="AK539" s="434"/>
      <c r="AL539" s="434">
        <f t="shared" si="32"/>
        <v>0.20480000000000001</v>
      </c>
      <c r="AM539" s="434">
        <f t="shared" si="33"/>
        <v>2022</v>
      </c>
      <c r="AN539" s="434">
        <f t="shared" si="34"/>
        <v>4</v>
      </c>
      <c r="AO539" s="434">
        <f t="shared" si="35"/>
        <v>17</v>
      </c>
    </row>
    <row r="540" spans="1:41" hidden="1">
      <c r="A540" s="435" t="s">
        <v>709</v>
      </c>
      <c r="B540" s="434"/>
      <c r="C540" s="435" t="s">
        <v>1262</v>
      </c>
      <c r="D540" s="434" t="s">
        <v>970</v>
      </c>
      <c r="E540" s="434"/>
      <c r="F540" s="435" t="s">
        <v>114</v>
      </c>
      <c r="G540" s="435" t="s">
        <v>41</v>
      </c>
      <c r="H540" s="435" t="s">
        <v>357</v>
      </c>
      <c r="I540" s="434"/>
      <c r="J540" s="434"/>
      <c r="K540" s="434"/>
      <c r="L540" s="435" t="s">
        <v>500</v>
      </c>
      <c r="M540" s="435">
        <v>400</v>
      </c>
      <c r="N540" s="435" t="s">
        <v>76</v>
      </c>
      <c r="O540" s="435">
        <v>49405140</v>
      </c>
      <c r="P540" s="435">
        <v>0</v>
      </c>
      <c r="Q540" s="435">
        <v>560</v>
      </c>
      <c r="R540" s="435">
        <v>18</v>
      </c>
      <c r="S540" s="434"/>
      <c r="T540" s="434"/>
      <c r="U540" s="434"/>
      <c r="V540" s="436">
        <v>44672</v>
      </c>
      <c r="W540" s="435"/>
      <c r="X540" s="436">
        <v>44676</v>
      </c>
      <c r="Y540" s="435"/>
      <c r="Z540" s="435"/>
      <c r="AA540" s="434"/>
      <c r="AB540" s="434"/>
      <c r="AC540" s="434"/>
      <c r="AD540" s="435" t="s">
        <v>29</v>
      </c>
      <c r="AE540" s="434"/>
      <c r="AF540" s="434"/>
      <c r="AG540" s="434"/>
      <c r="AH540" s="434"/>
      <c r="AI540" s="434"/>
      <c r="AJ540" s="434"/>
      <c r="AK540" s="434"/>
      <c r="AL540" s="434">
        <f t="shared" si="32"/>
        <v>0.224</v>
      </c>
      <c r="AM540" s="434">
        <f t="shared" si="33"/>
        <v>2022</v>
      </c>
      <c r="AN540" s="434">
        <f t="shared" si="34"/>
        <v>4</v>
      </c>
      <c r="AO540" s="434">
        <f t="shared" si="35"/>
        <v>17</v>
      </c>
    </row>
    <row r="541" spans="1:41" hidden="1">
      <c r="A541" s="435" t="s">
        <v>814</v>
      </c>
      <c r="B541" s="434"/>
      <c r="C541" s="435" t="s">
        <v>1262</v>
      </c>
      <c r="D541" s="434" t="s">
        <v>970</v>
      </c>
      <c r="E541" s="434"/>
      <c r="F541" s="434" t="s">
        <v>114</v>
      </c>
      <c r="G541" s="435" t="s">
        <v>41</v>
      </c>
      <c r="H541" s="434" t="s">
        <v>551</v>
      </c>
      <c r="I541" s="434"/>
      <c r="J541" s="434"/>
      <c r="K541" s="434"/>
      <c r="L541" s="434" t="s">
        <v>495</v>
      </c>
      <c r="M541" s="435">
        <v>400</v>
      </c>
      <c r="N541" s="435" t="s">
        <v>76</v>
      </c>
      <c r="O541" s="435">
        <v>49405140</v>
      </c>
      <c r="P541" s="435">
        <v>0</v>
      </c>
      <c r="Q541" s="435">
        <v>416</v>
      </c>
      <c r="R541" s="435">
        <v>13</v>
      </c>
      <c r="S541" s="434"/>
      <c r="T541" s="434"/>
      <c r="U541" s="434"/>
      <c r="V541" s="436">
        <v>44672</v>
      </c>
      <c r="W541" s="435"/>
      <c r="X541" s="436">
        <v>44677</v>
      </c>
      <c r="Y541" s="435"/>
      <c r="Z541" s="435"/>
      <c r="AA541" s="434"/>
      <c r="AB541" s="434"/>
      <c r="AC541" s="434"/>
      <c r="AD541" s="435" t="s">
        <v>29</v>
      </c>
      <c r="AE541" s="434"/>
      <c r="AF541" s="434"/>
      <c r="AG541" s="434"/>
      <c r="AH541" s="434"/>
      <c r="AI541" s="434"/>
      <c r="AJ541" s="434"/>
      <c r="AK541" s="434"/>
      <c r="AL541" s="434">
        <f t="shared" si="32"/>
        <v>0.16639999999999999</v>
      </c>
      <c r="AM541" s="434">
        <f t="shared" si="33"/>
        <v>2022</v>
      </c>
      <c r="AN541" s="434">
        <f t="shared" si="34"/>
        <v>4</v>
      </c>
      <c r="AO541" s="434">
        <f t="shared" si="35"/>
        <v>17</v>
      </c>
    </row>
    <row r="542" spans="1:41" hidden="1">
      <c r="A542" s="435" t="s">
        <v>814</v>
      </c>
      <c r="B542" s="434"/>
      <c r="C542" s="435" t="s">
        <v>1262</v>
      </c>
      <c r="D542" s="434" t="s">
        <v>970</v>
      </c>
      <c r="E542" s="434"/>
      <c r="F542" s="434" t="s">
        <v>114</v>
      </c>
      <c r="G542" s="435" t="s">
        <v>41</v>
      </c>
      <c r="H542" s="434" t="s">
        <v>358</v>
      </c>
      <c r="I542" s="434"/>
      <c r="J542" s="434"/>
      <c r="K542" s="434"/>
      <c r="L542" s="434" t="s">
        <v>495</v>
      </c>
      <c r="M542" s="435">
        <v>400</v>
      </c>
      <c r="N542" s="435" t="s">
        <v>76</v>
      </c>
      <c r="O542" s="435">
        <v>49405140</v>
      </c>
      <c r="P542" s="435">
        <v>0</v>
      </c>
      <c r="Q542" s="435">
        <v>416</v>
      </c>
      <c r="R542" s="435">
        <v>13</v>
      </c>
      <c r="S542" s="434"/>
      <c r="T542" s="434"/>
      <c r="U542" s="434"/>
      <c r="V542" s="436">
        <v>44672</v>
      </c>
      <c r="W542" s="435" t="s">
        <v>1276</v>
      </c>
      <c r="X542" s="436">
        <v>44677</v>
      </c>
      <c r="Y542" s="435"/>
      <c r="Z542" s="435"/>
      <c r="AA542" s="434"/>
      <c r="AB542" s="434"/>
      <c r="AC542" s="434"/>
      <c r="AD542" s="435" t="s">
        <v>29</v>
      </c>
      <c r="AE542" s="434"/>
      <c r="AF542" s="434"/>
      <c r="AG542" s="434"/>
      <c r="AH542" s="434"/>
      <c r="AI542" s="434"/>
      <c r="AJ542" s="434"/>
      <c r="AK542" s="434"/>
      <c r="AL542" s="434">
        <f t="shared" si="32"/>
        <v>0.16639999999999999</v>
      </c>
      <c r="AM542" s="434">
        <f t="shared" si="33"/>
        <v>2022</v>
      </c>
      <c r="AN542" s="434">
        <f t="shared" si="34"/>
        <v>4</v>
      </c>
      <c r="AO542" s="434">
        <f t="shared" si="35"/>
        <v>17</v>
      </c>
    </row>
    <row r="543" spans="1:41" hidden="1">
      <c r="A543" s="435" t="s">
        <v>814</v>
      </c>
      <c r="B543" s="434"/>
      <c r="C543" s="435" t="s">
        <v>1262</v>
      </c>
      <c r="D543" s="434" t="s">
        <v>970</v>
      </c>
      <c r="E543" s="434"/>
      <c r="F543" s="434" t="s">
        <v>114</v>
      </c>
      <c r="G543" s="435" t="s">
        <v>41</v>
      </c>
      <c r="H543" s="434" t="s">
        <v>355</v>
      </c>
      <c r="I543" s="434"/>
      <c r="J543" s="434"/>
      <c r="K543" s="434"/>
      <c r="L543" s="434" t="s">
        <v>446</v>
      </c>
      <c r="M543" s="435">
        <v>400</v>
      </c>
      <c r="N543" s="435" t="s">
        <v>76</v>
      </c>
      <c r="O543" s="435">
        <v>49405140</v>
      </c>
      <c r="P543" s="435">
        <v>0</v>
      </c>
      <c r="Q543" s="435">
        <v>800</v>
      </c>
      <c r="R543" s="435">
        <v>25</v>
      </c>
      <c r="S543" s="434"/>
      <c r="T543" s="434"/>
      <c r="U543" s="434"/>
      <c r="V543" s="436">
        <v>44672</v>
      </c>
      <c r="W543" s="435"/>
      <c r="X543" s="436">
        <v>44676</v>
      </c>
      <c r="Y543" s="435"/>
      <c r="Z543" s="435"/>
      <c r="AA543" s="434"/>
      <c r="AB543" s="434"/>
      <c r="AC543" s="434"/>
      <c r="AD543" s="435" t="s">
        <v>29</v>
      </c>
      <c r="AE543" s="434"/>
      <c r="AF543" s="434"/>
      <c r="AG543" s="434"/>
      <c r="AH543" s="434"/>
      <c r="AI543" s="434"/>
      <c r="AJ543" s="434"/>
      <c r="AK543" s="434"/>
      <c r="AL543" s="434">
        <f t="shared" si="32"/>
        <v>0.32</v>
      </c>
      <c r="AM543" s="434">
        <f t="shared" si="33"/>
        <v>2022</v>
      </c>
      <c r="AN543" s="434">
        <f t="shared" si="34"/>
        <v>4</v>
      </c>
      <c r="AO543" s="434">
        <f t="shared" si="35"/>
        <v>17</v>
      </c>
    </row>
    <row r="544" spans="1:41" hidden="1">
      <c r="A544" s="435" t="s">
        <v>814</v>
      </c>
      <c r="B544" s="434"/>
      <c r="C544" s="435" t="s">
        <v>1262</v>
      </c>
      <c r="D544" s="434" t="s">
        <v>970</v>
      </c>
      <c r="E544" s="434"/>
      <c r="F544" s="434" t="s">
        <v>114</v>
      </c>
      <c r="G544" s="435" t="s">
        <v>41</v>
      </c>
      <c r="H544" s="434" t="s">
        <v>355</v>
      </c>
      <c r="I544" s="434"/>
      <c r="J544" s="434"/>
      <c r="K544" s="434"/>
      <c r="L544" s="434" t="s">
        <v>446</v>
      </c>
      <c r="M544" s="435">
        <v>400</v>
      </c>
      <c r="N544" s="435" t="s">
        <v>76</v>
      </c>
      <c r="O544" s="435">
        <v>49405140</v>
      </c>
      <c r="P544" s="435">
        <v>0</v>
      </c>
      <c r="Q544" s="435">
        <v>800</v>
      </c>
      <c r="R544" s="435">
        <v>25</v>
      </c>
      <c r="S544" s="434"/>
      <c r="T544" s="434"/>
      <c r="U544" s="434"/>
      <c r="V544" s="436">
        <v>44672</v>
      </c>
      <c r="W544" s="435"/>
      <c r="X544" s="436">
        <v>44676</v>
      </c>
      <c r="Y544" s="435"/>
      <c r="Z544" s="435"/>
      <c r="AA544" s="434"/>
      <c r="AB544" s="434"/>
      <c r="AC544" s="434"/>
      <c r="AD544" s="435" t="s">
        <v>29</v>
      </c>
      <c r="AE544" s="434"/>
      <c r="AF544" s="434"/>
      <c r="AG544" s="434"/>
      <c r="AH544" s="434"/>
      <c r="AI544" s="434"/>
      <c r="AJ544" s="434"/>
      <c r="AK544" s="434"/>
      <c r="AL544" s="434">
        <f t="shared" si="32"/>
        <v>0.32</v>
      </c>
      <c r="AM544" s="434">
        <f t="shared" si="33"/>
        <v>2022</v>
      </c>
      <c r="AN544" s="434">
        <f t="shared" si="34"/>
        <v>4</v>
      </c>
      <c r="AO544" s="434">
        <f t="shared" si="35"/>
        <v>17</v>
      </c>
    </row>
    <row r="545" spans="1:41" hidden="1">
      <c r="A545" s="435" t="s">
        <v>814</v>
      </c>
      <c r="B545" s="434"/>
      <c r="C545" s="435" t="s">
        <v>1262</v>
      </c>
      <c r="D545" s="434" t="s">
        <v>970</v>
      </c>
      <c r="E545" s="434"/>
      <c r="F545" s="434" t="s">
        <v>114</v>
      </c>
      <c r="G545" s="435" t="s">
        <v>41</v>
      </c>
      <c r="H545" s="434" t="s">
        <v>377</v>
      </c>
      <c r="I545" s="434"/>
      <c r="J545" s="434"/>
      <c r="K545" s="434"/>
      <c r="L545" s="434" t="s">
        <v>429</v>
      </c>
      <c r="M545" s="435">
        <v>400</v>
      </c>
      <c r="N545" s="435" t="s">
        <v>76</v>
      </c>
      <c r="O545" s="435">
        <v>49405140</v>
      </c>
      <c r="P545" s="435">
        <v>0</v>
      </c>
      <c r="Q545" s="435">
        <v>416</v>
      </c>
      <c r="R545" s="435">
        <v>13</v>
      </c>
      <c r="S545" s="434"/>
      <c r="T545" s="434"/>
      <c r="U545" s="434"/>
      <c r="V545" s="436">
        <v>44672</v>
      </c>
      <c r="W545" s="435"/>
      <c r="X545" s="436">
        <v>44676</v>
      </c>
      <c r="Y545" s="435"/>
      <c r="Z545" s="435"/>
      <c r="AA545" s="434"/>
      <c r="AB545" s="434"/>
      <c r="AC545" s="434"/>
      <c r="AD545" s="435" t="s">
        <v>29</v>
      </c>
      <c r="AE545" s="434"/>
      <c r="AF545" s="434"/>
      <c r="AG545" s="434"/>
      <c r="AH545" s="434"/>
      <c r="AI545" s="434"/>
      <c r="AJ545" s="434"/>
      <c r="AK545" s="434"/>
      <c r="AL545" s="434">
        <f t="shared" si="32"/>
        <v>0.16639999999999999</v>
      </c>
      <c r="AM545" s="434">
        <f t="shared" si="33"/>
        <v>2022</v>
      </c>
      <c r="AN545" s="434">
        <f t="shared" si="34"/>
        <v>4</v>
      </c>
      <c r="AO545" s="434">
        <f t="shared" si="35"/>
        <v>17</v>
      </c>
    </row>
    <row r="546" spans="1:41" hidden="1">
      <c r="A546" s="429">
        <v>395611019</v>
      </c>
      <c r="B546" s="404"/>
      <c r="C546" s="429" t="s">
        <v>1262</v>
      </c>
      <c r="D546" s="404" t="s">
        <v>970</v>
      </c>
      <c r="E546" s="404"/>
      <c r="F546" s="429" t="s">
        <v>103</v>
      </c>
      <c r="G546" s="429" t="s">
        <v>37</v>
      </c>
      <c r="H546" s="429" t="s">
        <v>104</v>
      </c>
      <c r="I546" s="404"/>
      <c r="J546" s="404"/>
      <c r="K546" s="404"/>
      <c r="L546" s="429" t="s">
        <v>564</v>
      </c>
      <c r="M546" s="429">
        <v>480</v>
      </c>
      <c r="N546" s="429" t="s">
        <v>111</v>
      </c>
      <c r="O546" s="429">
        <v>49303156</v>
      </c>
      <c r="P546" s="429">
        <v>0</v>
      </c>
      <c r="Q546" s="429">
        <v>638</v>
      </c>
      <c r="R546" s="429">
        <v>22</v>
      </c>
      <c r="S546" s="404"/>
      <c r="T546" s="404"/>
      <c r="U546" s="404"/>
      <c r="V546" s="430">
        <v>44673</v>
      </c>
      <c r="W546" s="430" t="s">
        <v>416</v>
      </c>
      <c r="X546" s="430">
        <v>44678</v>
      </c>
      <c r="Y546" s="429" t="s">
        <v>416</v>
      </c>
      <c r="Z546" s="429"/>
      <c r="AA546" s="404"/>
      <c r="AB546" s="404"/>
      <c r="AC546" s="404"/>
      <c r="AD546" s="404" t="s">
        <v>29</v>
      </c>
      <c r="AE546" s="404"/>
      <c r="AF546" s="404"/>
      <c r="AG546" s="404"/>
      <c r="AH546" s="404"/>
      <c r="AI546" s="404"/>
      <c r="AJ546" s="404"/>
      <c r="AK546" s="404"/>
      <c r="AL546" s="404">
        <f t="shared" si="32"/>
        <v>0.30624000000000001</v>
      </c>
      <c r="AM546" s="404">
        <f t="shared" si="33"/>
        <v>2022</v>
      </c>
      <c r="AN546" s="404">
        <f t="shared" si="34"/>
        <v>4</v>
      </c>
      <c r="AO546" s="404">
        <f t="shared" si="35"/>
        <v>17</v>
      </c>
    </row>
    <row r="547" spans="1:41" hidden="1">
      <c r="A547" s="405">
        <v>395377242</v>
      </c>
      <c r="B547" s="404"/>
      <c r="C547" s="429" t="s">
        <v>1262</v>
      </c>
      <c r="D547" s="404" t="s">
        <v>970</v>
      </c>
      <c r="E547" s="404"/>
      <c r="F547" s="405" t="s">
        <v>184</v>
      </c>
      <c r="G547" s="405" t="s">
        <v>37</v>
      </c>
      <c r="H547" s="405" t="s">
        <v>839</v>
      </c>
      <c r="I547" s="404"/>
      <c r="J547" s="404"/>
      <c r="K547" s="404"/>
      <c r="L547" s="405" t="s">
        <v>415</v>
      </c>
      <c r="M547" s="405">
        <v>400</v>
      </c>
      <c r="N547" s="405" t="s">
        <v>76</v>
      </c>
      <c r="O547" s="405">
        <v>49405140</v>
      </c>
      <c r="P547" s="405">
        <v>0</v>
      </c>
      <c r="Q547" s="405">
        <v>832</v>
      </c>
      <c r="R547" s="405">
        <v>26</v>
      </c>
      <c r="S547" s="404"/>
      <c r="T547" s="404"/>
      <c r="U547" s="404"/>
      <c r="V547" s="430">
        <v>44676</v>
      </c>
      <c r="W547" s="433"/>
      <c r="X547" s="433">
        <v>44677</v>
      </c>
      <c r="Y547" s="405" t="s">
        <v>416</v>
      </c>
      <c r="Z547" s="405"/>
      <c r="AA547" s="404"/>
      <c r="AB547" s="404"/>
      <c r="AC547" s="404"/>
      <c r="AD547" s="404" t="s">
        <v>29</v>
      </c>
      <c r="AE547" s="404"/>
      <c r="AF547" s="404"/>
      <c r="AG547" s="404"/>
      <c r="AH547" s="404"/>
      <c r="AI547" s="404"/>
      <c r="AJ547" s="404"/>
      <c r="AK547" s="404"/>
      <c r="AL547" s="404">
        <f t="shared" si="32"/>
        <v>0.33279999999999998</v>
      </c>
      <c r="AM547" s="404">
        <f t="shared" si="33"/>
        <v>2022</v>
      </c>
      <c r="AN547" s="404">
        <f t="shared" si="34"/>
        <v>4</v>
      </c>
      <c r="AO547" s="404">
        <f t="shared" si="35"/>
        <v>18</v>
      </c>
    </row>
    <row r="548" spans="1:41" hidden="1">
      <c r="A548" s="405">
        <v>395377311</v>
      </c>
      <c r="B548" s="404"/>
      <c r="C548" s="429" t="s">
        <v>1262</v>
      </c>
      <c r="D548" s="404" t="s">
        <v>970</v>
      </c>
      <c r="E548" s="404"/>
      <c r="F548" s="405" t="s">
        <v>184</v>
      </c>
      <c r="G548" s="405" t="s">
        <v>37</v>
      </c>
      <c r="H548" s="405" t="s">
        <v>839</v>
      </c>
      <c r="I548" s="404"/>
      <c r="J548" s="404"/>
      <c r="K548" s="404"/>
      <c r="L548" s="405" t="s">
        <v>415</v>
      </c>
      <c r="M548" s="405">
        <v>400</v>
      </c>
      <c r="N548" s="405" t="s">
        <v>76</v>
      </c>
      <c r="O548" s="405">
        <v>49405140</v>
      </c>
      <c r="P548" s="405">
        <v>0</v>
      </c>
      <c r="Q548" s="405">
        <v>832</v>
      </c>
      <c r="R548" s="405">
        <v>26</v>
      </c>
      <c r="S548" s="404"/>
      <c r="T548" s="404"/>
      <c r="U548" s="404"/>
      <c r="V548" s="430">
        <v>44676</v>
      </c>
      <c r="W548" s="433"/>
      <c r="X548" s="433">
        <v>44677</v>
      </c>
      <c r="Y548" s="405" t="s">
        <v>416</v>
      </c>
      <c r="Z548" s="405"/>
      <c r="AA548" s="404"/>
      <c r="AB548" s="404"/>
      <c r="AC548" s="404"/>
      <c r="AD548" s="404" t="s">
        <v>29</v>
      </c>
      <c r="AE548" s="404"/>
      <c r="AF548" s="404"/>
      <c r="AG548" s="404"/>
      <c r="AH548" s="404"/>
      <c r="AI548" s="404"/>
      <c r="AJ548" s="404"/>
      <c r="AK548" s="404"/>
      <c r="AL548" s="404">
        <f t="shared" si="32"/>
        <v>0.33279999999999998</v>
      </c>
      <c r="AM548" s="404">
        <f t="shared" si="33"/>
        <v>2022</v>
      </c>
      <c r="AN548" s="404">
        <f t="shared" si="34"/>
        <v>4</v>
      </c>
      <c r="AO548" s="404">
        <f t="shared" si="35"/>
        <v>18</v>
      </c>
    </row>
    <row r="549" spans="1:41" hidden="1">
      <c r="A549" s="405">
        <v>395377334</v>
      </c>
      <c r="B549" s="404"/>
      <c r="C549" s="429" t="s">
        <v>1262</v>
      </c>
      <c r="D549" s="404" t="s">
        <v>970</v>
      </c>
      <c r="E549" s="404"/>
      <c r="F549" s="405" t="s">
        <v>184</v>
      </c>
      <c r="G549" s="405" t="s">
        <v>37</v>
      </c>
      <c r="H549" s="405" t="s">
        <v>839</v>
      </c>
      <c r="I549" s="404"/>
      <c r="J549" s="404"/>
      <c r="K549" s="404"/>
      <c r="L549" s="405" t="s">
        <v>415</v>
      </c>
      <c r="M549" s="405">
        <v>400</v>
      </c>
      <c r="N549" s="405" t="s">
        <v>76</v>
      </c>
      <c r="O549" s="405">
        <v>49405140</v>
      </c>
      <c r="P549" s="405">
        <v>0</v>
      </c>
      <c r="Q549" s="405">
        <v>832</v>
      </c>
      <c r="R549" s="405">
        <v>26</v>
      </c>
      <c r="S549" s="404"/>
      <c r="T549" s="404"/>
      <c r="U549" s="404"/>
      <c r="V549" s="430">
        <v>44676</v>
      </c>
      <c r="W549" s="433"/>
      <c r="X549" s="433">
        <v>44677</v>
      </c>
      <c r="Y549" s="405" t="s">
        <v>416</v>
      </c>
      <c r="Z549" s="405"/>
      <c r="AA549" s="404"/>
      <c r="AB549" s="404"/>
      <c r="AC549" s="404"/>
      <c r="AD549" s="404" t="s">
        <v>29</v>
      </c>
      <c r="AE549" s="404"/>
      <c r="AF549" s="404"/>
      <c r="AG549" s="404"/>
      <c r="AH549" s="404"/>
      <c r="AI549" s="404"/>
      <c r="AJ549" s="404"/>
      <c r="AK549" s="404"/>
      <c r="AL549" s="404">
        <f t="shared" si="32"/>
        <v>0.33279999999999998</v>
      </c>
      <c r="AM549" s="404">
        <f t="shared" si="33"/>
        <v>2022</v>
      </c>
      <c r="AN549" s="404">
        <f t="shared" si="34"/>
        <v>4</v>
      </c>
      <c r="AO549" s="404">
        <f t="shared" si="35"/>
        <v>18</v>
      </c>
    </row>
    <row r="550" spans="1:41" hidden="1">
      <c r="A550" s="429">
        <v>395458986</v>
      </c>
      <c r="B550" s="404"/>
      <c r="C550" s="429" t="s">
        <v>1262</v>
      </c>
      <c r="D550" s="404" t="s">
        <v>970</v>
      </c>
      <c r="E550" s="404"/>
      <c r="F550" s="429" t="s">
        <v>184</v>
      </c>
      <c r="G550" s="405" t="s">
        <v>37</v>
      </c>
      <c r="H550" s="429" t="s">
        <v>1274</v>
      </c>
      <c r="I550" s="404"/>
      <c r="J550" s="404"/>
      <c r="K550" s="404"/>
      <c r="L550" s="429" t="s">
        <v>415</v>
      </c>
      <c r="M550" s="429">
        <v>400</v>
      </c>
      <c r="N550" s="429" t="s">
        <v>76</v>
      </c>
      <c r="O550" s="429">
        <v>49405140</v>
      </c>
      <c r="P550" s="429">
        <v>0</v>
      </c>
      <c r="Q550" s="429">
        <v>832</v>
      </c>
      <c r="R550" s="429">
        <v>26</v>
      </c>
      <c r="S550" s="404"/>
      <c r="T550" s="404"/>
      <c r="U550" s="404"/>
      <c r="V550" s="430">
        <v>44676</v>
      </c>
      <c r="W550" s="430" t="s">
        <v>416</v>
      </c>
      <c r="X550" s="430">
        <v>44677</v>
      </c>
      <c r="Y550" s="429" t="s">
        <v>416</v>
      </c>
      <c r="Z550" s="428"/>
      <c r="AA550" s="404"/>
      <c r="AB550" s="404"/>
      <c r="AC550" s="404"/>
      <c r="AD550" s="404" t="s">
        <v>29</v>
      </c>
      <c r="AE550" s="404"/>
      <c r="AF550" s="404"/>
      <c r="AG550" s="404"/>
      <c r="AH550" s="404"/>
      <c r="AI550" s="404"/>
      <c r="AJ550" s="404"/>
      <c r="AK550" s="404"/>
      <c r="AL550" s="404">
        <f t="shared" si="32"/>
        <v>0.33279999999999998</v>
      </c>
      <c r="AM550" s="404">
        <f t="shared" si="33"/>
        <v>2022</v>
      </c>
      <c r="AN550" s="404">
        <f t="shared" si="34"/>
        <v>4</v>
      </c>
      <c r="AO550" s="404">
        <f t="shared" si="35"/>
        <v>18</v>
      </c>
    </row>
    <row r="551" spans="1:41" hidden="1">
      <c r="A551" s="429">
        <v>395787266</v>
      </c>
      <c r="B551" s="404"/>
      <c r="C551" s="429" t="s">
        <v>1262</v>
      </c>
      <c r="D551" s="404" t="s">
        <v>970</v>
      </c>
      <c r="E551" s="404"/>
      <c r="F551" s="429" t="s">
        <v>94</v>
      </c>
      <c r="G551" s="429" t="s">
        <v>37</v>
      </c>
      <c r="H551" s="429" t="s">
        <v>369</v>
      </c>
      <c r="I551" s="404"/>
      <c r="J551" s="404"/>
      <c r="K551" s="404"/>
      <c r="L551" s="429" t="s">
        <v>397</v>
      </c>
      <c r="M551" s="429">
        <v>400</v>
      </c>
      <c r="N551" s="429" t="s">
        <v>76</v>
      </c>
      <c r="O551" s="429">
        <v>49405140</v>
      </c>
      <c r="P551" s="429">
        <v>0</v>
      </c>
      <c r="Q551" s="429">
        <v>832</v>
      </c>
      <c r="R551" s="429">
        <v>26</v>
      </c>
      <c r="S551" s="404"/>
      <c r="T551" s="404"/>
      <c r="U551" s="404"/>
      <c r="V551" s="430">
        <v>44676</v>
      </c>
      <c r="W551" s="430"/>
      <c r="X551" s="430">
        <v>44677</v>
      </c>
      <c r="Y551" s="430"/>
      <c r="Z551" s="405"/>
      <c r="AA551" s="404"/>
      <c r="AB551" s="404"/>
      <c r="AC551" s="404"/>
      <c r="AD551" s="429" t="s">
        <v>29</v>
      </c>
      <c r="AE551" s="404"/>
      <c r="AF551" s="404"/>
      <c r="AG551" s="404"/>
      <c r="AH551" s="404"/>
      <c r="AI551" s="404"/>
      <c r="AJ551" s="404"/>
      <c r="AK551" s="404"/>
      <c r="AL551" s="404">
        <f t="shared" si="32"/>
        <v>0.33279999999999998</v>
      </c>
      <c r="AM551" s="404">
        <f t="shared" si="33"/>
        <v>2022</v>
      </c>
      <c r="AN551" s="404">
        <f t="shared" si="34"/>
        <v>4</v>
      </c>
      <c r="AO551" s="404">
        <f t="shared" si="35"/>
        <v>18</v>
      </c>
    </row>
    <row r="552" spans="1:41" hidden="1">
      <c r="A552" s="429">
        <v>395787359</v>
      </c>
      <c r="B552" s="404"/>
      <c r="C552" s="429" t="s">
        <v>1262</v>
      </c>
      <c r="D552" s="404" t="s">
        <v>970</v>
      </c>
      <c r="E552" s="404"/>
      <c r="F552" s="429" t="s">
        <v>94</v>
      </c>
      <c r="G552" s="429" t="s">
        <v>37</v>
      </c>
      <c r="H552" s="429" t="s">
        <v>369</v>
      </c>
      <c r="I552" s="404"/>
      <c r="J552" s="404"/>
      <c r="K552" s="404"/>
      <c r="L552" s="429" t="s">
        <v>397</v>
      </c>
      <c r="M552" s="429">
        <v>400</v>
      </c>
      <c r="N552" s="429" t="s">
        <v>76</v>
      </c>
      <c r="O552" s="429">
        <v>49405140</v>
      </c>
      <c r="P552" s="429">
        <v>0</v>
      </c>
      <c r="Q552" s="429">
        <v>832</v>
      </c>
      <c r="R552" s="429">
        <v>26</v>
      </c>
      <c r="S552" s="404"/>
      <c r="T552" s="404"/>
      <c r="U552" s="404"/>
      <c r="V552" s="430">
        <v>44676</v>
      </c>
      <c r="W552" s="430"/>
      <c r="X552" s="430">
        <v>44677</v>
      </c>
      <c r="Y552" s="430"/>
      <c r="Z552" s="405"/>
      <c r="AA552" s="404"/>
      <c r="AB552" s="404"/>
      <c r="AC552" s="404"/>
      <c r="AD552" s="429" t="s">
        <v>29</v>
      </c>
      <c r="AE552" s="404"/>
      <c r="AF552" s="404"/>
      <c r="AG552" s="404"/>
      <c r="AH552" s="404"/>
      <c r="AI552" s="404"/>
      <c r="AJ552" s="404"/>
      <c r="AK552" s="404"/>
      <c r="AL552" s="404">
        <f t="shared" si="32"/>
        <v>0.33279999999999998</v>
      </c>
      <c r="AM552" s="404">
        <f t="shared" si="33"/>
        <v>2022</v>
      </c>
      <c r="AN552" s="404">
        <f t="shared" si="34"/>
        <v>4</v>
      </c>
      <c r="AO552" s="404">
        <f t="shared" si="35"/>
        <v>18</v>
      </c>
    </row>
    <row r="553" spans="1:41" hidden="1">
      <c r="A553" s="429">
        <v>392655178</v>
      </c>
      <c r="B553" s="404"/>
      <c r="C553" s="429" t="s">
        <v>1262</v>
      </c>
      <c r="D553" s="404" t="s">
        <v>970</v>
      </c>
      <c r="E553" s="404"/>
      <c r="F553" s="429" t="s">
        <v>68</v>
      </c>
      <c r="G553" s="429" t="s">
        <v>37</v>
      </c>
      <c r="H553" s="429" t="s">
        <v>69</v>
      </c>
      <c r="I553" s="404"/>
      <c r="J553" s="404"/>
      <c r="K553" s="404"/>
      <c r="L553" s="429" t="s">
        <v>70</v>
      </c>
      <c r="M553" s="429">
        <v>475</v>
      </c>
      <c r="N553" s="429" t="s">
        <v>57</v>
      </c>
      <c r="O553" s="429">
        <v>49302155</v>
      </c>
      <c r="P553" s="429">
        <v>0</v>
      </c>
      <c r="Q553" s="429">
        <v>638</v>
      </c>
      <c r="R553" s="429">
        <v>22</v>
      </c>
      <c r="S553" s="404"/>
      <c r="T553" s="404"/>
      <c r="U553" s="404"/>
      <c r="V553" s="430">
        <v>44677</v>
      </c>
      <c r="W553" s="430"/>
      <c r="X553" s="430">
        <v>44678</v>
      </c>
      <c r="Y553" s="429"/>
      <c r="Z553" s="429"/>
      <c r="AA553" s="404"/>
      <c r="AB553" s="404"/>
      <c r="AC553" s="404"/>
      <c r="AD553" s="404" t="s">
        <v>29</v>
      </c>
      <c r="AE553" s="404"/>
      <c r="AF553" s="404"/>
      <c r="AG553" s="404"/>
      <c r="AH553" s="404"/>
      <c r="AI553" s="404"/>
      <c r="AJ553" s="404"/>
      <c r="AK553" s="404"/>
      <c r="AL553" s="404">
        <f t="shared" si="32"/>
        <v>0.30304999999999999</v>
      </c>
      <c r="AM553" s="404">
        <f t="shared" si="33"/>
        <v>2022</v>
      </c>
      <c r="AN553" s="404">
        <f t="shared" si="34"/>
        <v>4</v>
      </c>
      <c r="AO553" s="404">
        <f t="shared" si="35"/>
        <v>18</v>
      </c>
    </row>
    <row r="554" spans="1:41" hidden="1">
      <c r="A554" s="429">
        <v>392655210</v>
      </c>
      <c r="B554" s="404"/>
      <c r="C554" s="429" t="s">
        <v>1262</v>
      </c>
      <c r="D554" s="404" t="s">
        <v>970</v>
      </c>
      <c r="E554" s="404"/>
      <c r="F554" s="429" t="s">
        <v>68</v>
      </c>
      <c r="G554" s="429" t="s">
        <v>37</v>
      </c>
      <c r="H554" s="429" t="s">
        <v>69</v>
      </c>
      <c r="I554" s="404"/>
      <c r="J554" s="404"/>
      <c r="K554" s="404"/>
      <c r="L554" s="429" t="s">
        <v>70</v>
      </c>
      <c r="M554" s="429">
        <v>475</v>
      </c>
      <c r="N554" s="429" t="s">
        <v>57</v>
      </c>
      <c r="O554" s="429">
        <v>49302155</v>
      </c>
      <c r="P554" s="429">
        <v>0</v>
      </c>
      <c r="Q554" s="429">
        <v>638</v>
      </c>
      <c r="R554" s="429">
        <v>22</v>
      </c>
      <c r="S554" s="404"/>
      <c r="T554" s="404"/>
      <c r="U554" s="404"/>
      <c r="V554" s="430">
        <v>44677</v>
      </c>
      <c r="W554" s="430"/>
      <c r="X554" s="430">
        <v>44678</v>
      </c>
      <c r="Y554" s="429"/>
      <c r="Z554" s="429"/>
      <c r="AA554" s="404"/>
      <c r="AB554" s="404"/>
      <c r="AC554" s="404"/>
      <c r="AD554" s="404" t="s">
        <v>29</v>
      </c>
      <c r="AE554" s="404"/>
      <c r="AF554" s="404"/>
      <c r="AG554" s="404"/>
      <c r="AH554" s="404"/>
      <c r="AI554" s="404"/>
      <c r="AJ554" s="404"/>
      <c r="AK554" s="404"/>
      <c r="AL554" s="404">
        <f t="shared" si="32"/>
        <v>0.30304999999999999</v>
      </c>
      <c r="AM554" s="404">
        <f t="shared" si="33"/>
        <v>2022</v>
      </c>
      <c r="AN554" s="404">
        <f t="shared" si="34"/>
        <v>4</v>
      </c>
      <c r="AO554" s="404">
        <f t="shared" si="35"/>
        <v>18</v>
      </c>
    </row>
    <row r="555" spans="1:41" hidden="1">
      <c r="A555" s="431" t="s">
        <v>1277</v>
      </c>
      <c r="B555" s="404"/>
      <c r="C555" s="429" t="s">
        <v>1262</v>
      </c>
      <c r="D555" s="404" t="s">
        <v>970</v>
      </c>
      <c r="E555" s="404"/>
      <c r="F555" s="404" t="s">
        <v>461</v>
      </c>
      <c r="G555" s="404"/>
      <c r="H555" s="404" t="s">
        <v>462</v>
      </c>
      <c r="I555" s="404"/>
      <c r="J555" s="404"/>
      <c r="K555" s="404"/>
      <c r="L555" s="404" t="s">
        <v>463</v>
      </c>
      <c r="M555" s="404">
        <v>480</v>
      </c>
      <c r="N555" s="404" t="s">
        <v>111</v>
      </c>
      <c r="O555" s="404">
        <v>49303156</v>
      </c>
      <c r="P555" s="404">
        <v>0</v>
      </c>
      <c r="Q555" s="404">
        <v>638</v>
      </c>
      <c r="R555" s="404">
        <v>22</v>
      </c>
      <c r="S555" s="404"/>
      <c r="T555" s="404"/>
      <c r="U555" s="404"/>
      <c r="V555" s="432">
        <v>44679</v>
      </c>
      <c r="W555" s="432"/>
      <c r="X555" s="432">
        <v>44681</v>
      </c>
      <c r="Y555" s="404"/>
      <c r="Z555" s="404"/>
      <c r="AA555" s="404"/>
      <c r="AB555" s="404"/>
      <c r="AC555" s="404"/>
      <c r="AD555" s="404" t="s">
        <v>29</v>
      </c>
      <c r="AE555" s="404"/>
      <c r="AF555" s="404"/>
      <c r="AG555" s="404"/>
      <c r="AH555" s="404"/>
      <c r="AI555" s="404"/>
      <c r="AJ555" s="404"/>
      <c r="AK555" s="404"/>
      <c r="AL555" s="404">
        <f t="shared" si="32"/>
        <v>0.30624000000000001</v>
      </c>
      <c r="AM555" s="404">
        <f t="shared" si="33"/>
        <v>2022</v>
      </c>
      <c r="AN555" s="404">
        <f t="shared" si="34"/>
        <v>4</v>
      </c>
      <c r="AO555" s="404">
        <f t="shared" si="35"/>
        <v>18</v>
      </c>
    </row>
    <row r="556" spans="1:41" hidden="1">
      <c r="A556" s="431" t="s">
        <v>1278</v>
      </c>
      <c r="B556" s="404"/>
      <c r="C556" s="429" t="s">
        <v>1262</v>
      </c>
      <c r="D556" s="404" t="s">
        <v>970</v>
      </c>
      <c r="E556" s="404"/>
      <c r="F556" s="404" t="s">
        <v>461</v>
      </c>
      <c r="G556" s="404"/>
      <c r="H556" s="404" t="s">
        <v>462</v>
      </c>
      <c r="I556" s="404"/>
      <c r="J556" s="404"/>
      <c r="K556" s="404"/>
      <c r="L556" s="404" t="s">
        <v>463</v>
      </c>
      <c r="M556" s="404">
        <v>480</v>
      </c>
      <c r="N556" s="404" t="s">
        <v>111</v>
      </c>
      <c r="O556" s="404">
        <v>49303156</v>
      </c>
      <c r="P556" s="404">
        <v>0</v>
      </c>
      <c r="Q556" s="404">
        <v>638</v>
      </c>
      <c r="R556" s="404">
        <v>22</v>
      </c>
      <c r="S556" s="404"/>
      <c r="T556" s="404"/>
      <c r="U556" s="404"/>
      <c r="V556" s="432">
        <v>44679</v>
      </c>
      <c r="W556" s="432"/>
      <c r="X556" s="432">
        <v>44681</v>
      </c>
      <c r="Y556" s="404"/>
      <c r="Z556" s="404"/>
      <c r="AA556" s="404"/>
      <c r="AB556" s="404"/>
      <c r="AC556" s="404"/>
      <c r="AD556" s="404" t="s">
        <v>29</v>
      </c>
      <c r="AE556" s="404"/>
      <c r="AF556" s="404"/>
      <c r="AG556" s="404"/>
      <c r="AH556" s="404"/>
      <c r="AI556" s="404"/>
      <c r="AJ556" s="404"/>
      <c r="AK556" s="404"/>
      <c r="AL556" s="404">
        <f t="shared" si="32"/>
        <v>0.30624000000000001</v>
      </c>
      <c r="AM556" s="404">
        <f t="shared" si="33"/>
        <v>2022</v>
      </c>
      <c r="AN556" s="404">
        <f t="shared" si="34"/>
        <v>4</v>
      </c>
      <c r="AO556" s="404">
        <f t="shared" si="35"/>
        <v>18</v>
      </c>
    </row>
    <row r="557" spans="1:41" hidden="1">
      <c r="A557" s="431" t="s">
        <v>1279</v>
      </c>
      <c r="B557" s="404"/>
      <c r="C557" s="429" t="s">
        <v>1262</v>
      </c>
      <c r="D557" s="404" t="s">
        <v>970</v>
      </c>
      <c r="E557" s="404"/>
      <c r="F557" s="404" t="s">
        <v>461</v>
      </c>
      <c r="G557" s="404"/>
      <c r="H557" s="404" t="s">
        <v>462</v>
      </c>
      <c r="I557" s="404"/>
      <c r="J557" s="404"/>
      <c r="K557" s="404"/>
      <c r="L557" s="404" t="s">
        <v>463</v>
      </c>
      <c r="M557" s="404">
        <v>480</v>
      </c>
      <c r="N557" s="404" t="s">
        <v>111</v>
      </c>
      <c r="O557" s="404">
        <v>49303156</v>
      </c>
      <c r="P557" s="404">
        <v>0</v>
      </c>
      <c r="Q557" s="404">
        <v>638</v>
      </c>
      <c r="R557" s="404">
        <v>22</v>
      </c>
      <c r="S557" s="404"/>
      <c r="T557" s="404"/>
      <c r="U557" s="404"/>
      <c r="V557" s="432">
        <v>44679</v>
      </c>
      <c r="W557" s="432"/>
      <c r="X557" s="432">
        <v>44681</v>
      </c>
      <c r="Y557" s="404"/>
      <c r="Z557" s="404"/>
      <c r="AA557" s="404"/>
      <c r="AB557" s="404"/>
      <c r="AC557" s="404"/>
      <c r="AD557" s="404" t="s">
        <v>29</v>
      </c>
      <c r="AE557" s="404"/>
      <c r="AF557" s="404"/>
      <c r="AG557" s="404"/>
      <c r="AH557" s="404"/>
      <c r="AI557" s="404"/>
      <c r="AJ557" s="404"/>
      <c r="AK557" s="404"/>
      <c r="AL557" s="404">
        <f t="shared" si="32"/>
        <v>0.30624000000000001</v>
      </c>
      <c r="AM557" s="404">
        <f t="shared" si="33"/>
        <v>2022</v>
      </c>
      <c r="AN557" s="404">
        <f t="shared" si="34"/>
        <v>4</v>
      </c>
      <c r="AO557" s="404">
        <f t="shared" si="35"/>
        <v>18</v>
      </c>
    </row>
    <row r="558" spans="1:41" hidden="1">
      <c r="A558" s="431" t="s">
        <v>1280</v>
      </c>
      <c r="B558" s="404"/>
      <c r="C558" s="429" t="s">
        <v>1262</v>
      </c>
      <c r="D558" s="404" t="s">
        <v>970</v>
      </c>
      <c r="E558" s="404"/>
      <c r="F558" s="404" t="s">
        <v>461</v>
      </c>
      <c r="G558" s="404"/>
      <c r="H558" s="404" t="s">
        <v>462</v>
      </c>
      <c r="I558" s="404"/>
      <c r="J558" s="404"/>
      <c r="K558" s="404"/>
      <c r="L558" s="404" t="s">
        <v>463</v>
      </c>
      <c r="M558" s="404">
        <v>480</v>
      </c>
      <c r="N558" s="404" t="s">
        <v>111</v>
      </c>
      <c r="O558" s="404">
        <v>49303156</v>
      </c>
      <c r="P558" s="404">
        <v>0</v>
      </c>
      <c r="Q558" s="404">
        <v>638</v>
      </c>
      <c r="R558" s="404">
        <v>22</v>
      </c>
      <c r="S558" s="404"/>
      <c r="T558" s="404"/>
      <c r="U558" s="404"/>
      <c r="V558" s="432">
        <v>44679</v>
      </c>
      <c r="W558" s="432"/>
      <c r="X558" s="432">
        <v>44681</v>
      </c>
      <c r="Y558" s="404"/>
      <c r="Z558" s="404"/>
      <c r="AA558" s="404"/>
      <c r="AB558" s="404"/>
      <c r="AC558" s="404"/>
      <c r="AD558" s="404" t="s">
        <v>29</v>
      </c>
      <c r="AE558" s="404"/>
      <c r="AF558" s="404"/>
      <c r="AG558" s="404"/>
      <c r="AH558" s="404"/>
      <c r="AI558" s="404"/>
      <c r="AJ558" s="404"/>
      <c r="AK558" s="404"/>
      <c r="AL558" s="404">
        <f t="shared" si="32"/>
        <v>0.30624000000000001</v>
      </c>
      <c r="AM558" s="404">
        <f t="shared" si="33"/>
        <v>2022</v>
      </c>
      <c r="AN558" s="404">
        <f t="shared" si="34"/>
        <v>4</v>
      </c>
      <c r="AO558" s="404">
        <f t="shared" si="35"/>
        <v>18</v>
      </c>
    </row>
    <row r="559" spans="1:41" hidden="1">
      <c r="A559" s="431" t="s">
        <v>1281</v>
      </c>
      <c r="B559" s="404"/>
      <c r="C559" s="429" t="s">
        <v>1262</v>
      </c>
      <c r="D559" s="404" t="s">
        <v>970</v>
      </c>
      <c r="E559" s="404"/>
      <c r="F559" s="404" t="s">
        <v>461</v>
      </c>
      <c r="G559" s="404"/>
      <c r="H559" s="404" t="s">
        <v>462</v>
      </c>
      <c r="I559" s="404"/>
      <c r="J559" s="404"/>
      <c r="K559" s="404"/>
      <c r="L559" s="404" t="s">
        <v>463</v>
      </c>
      <c r="M559" s="404">
        <v>480</v>
      </c>
      <c r="N559" s="404" t="s">
        <v>111</v>
      </c>
      <c r="O559" s="404">
        <v>49303156</v>
      </c>
      <c r="P559" s="404">
        <v>0</v>
      </c>
      <c r="Q559" s="404">
        <v>638</v>
      </c>
      <c r="R559" s="404">
        <v>22</v>
      </c>
      <c r="S559" s="404"/>
      <c r="T559" s="404"/>
      <c r="U559" s="404"/>
      <c r="V559" s="432">
        <v>44679</v>
      </c>
      <c r="W559" s="432"/>
      <c r="X559" s="432">
        <v>44681</v>
      </c>
      <c r="Y559" s="404"/>
      <c r="Z559" s="404"/>
      <c r="AA559" s="404"/>
      <c r="AB559" s="404"/>
      <c r="AC559" s="404"/>
      <c r="AD559" s="404" t="s">
        <v>29</v>
      </c>
      <c r="AE559" s="404"/>
      <c r="AF559" s="404"/>
      <c r="AG559" s="404"/>
      <c r="AH559" s="404"/>
      <c r="AI559" s="404"/>
      <c r="AJ559" s="404"/>
      <c r="AK559" s="404"/>
      <c r="AL559" s="404">
        <f t="shared" si="32"/>
        <v>0.30624000000000001</v>
      </c>
      <c r="AM559" s="404">
        <f t="shared" si="33"/>
        <v>2022</v>
      </c>
      <c r="AN559" s="404">
        <f t="shared" si="34"/>
        <v>4</v>
      </c>
      <c r="AO559" s="404">
        <f t="shared" si="35"/>
        <v>18</v>
      </c>
    </row>
    <row r="560" spans="1:41" hidden="1">
      <c r="A560" s="431" t="s">
        <v>1282</v>
      </c>
      <c r="B560" s="404"/>
      <c r="C560" s="429" t="s">
        <v>1262</v>
      </c>
      <c r="D560" s="404" t="s">
        <v>970</v>
      </c>
      <c r="E560" s="404"/>
      <c r="F560" s="404" t="s">
        <v>461</v>
      </c>
      <c r="G560" s="404"/>
      <c r="H560" s="404" t="s">
        <v>462</v>
      </c>
      <c r="I560" s="404"/>
      <c r="J560" s="404"/>
      <c r="K560" s="404"/>
      <c r="L560" s="404" t="s">
        <v>463</v>
      </c>
      <c r="M560" s="404">
        <v>480</v>
      </c>
      <c r="N560" s="404" t="s">
        <v>111</v>
      </c>
      <c r="O560" s="404">
        <v>49303156</v>
      </c>
      <c r="P560" s="404">
        <v>0</v>
      </c>
      <c r="Q560" s="404">
        <v>638</v>
      </c>
      <c r="R560" s="404">
        <v>22</v>
      </c>
      <c r="S560" s="404"/>
      <c r="T560" s="404"/>
      <c r="U560" s="404"/>
      <c r="V560" s="432">
        <v>44679</v>
      </c>
      <c r="W560" s="432"/>
      <c r="X560" s="432">
        <v>44681</v>
      </c>
      <c r="Y560" s="404"/>
      <c r="Z560" s="404"/>
      <c r="AA560" s="404"/>
      <c r="AB560" s="404"/>
      <c r="AC560" s="404"/>
      <c r="AD560" s="404" t="s">
        <v>29</v>
      </c>
      <c r="AE560" s="404"/>
      <c r="AF560" s="404"/>
      <c r="AG560" s="404"/>
      <c r="AH560" s="404"/>
      <c r="AI560" s="404"/>
      <c r="AJ560" s="404"/>
      <c r="AK560" s="404"/>
      <c r="AL560" s="404">
        <f t="shared" si="32"/>
        <v>0.30624000000000001</v>
      </c>
      <c r="AM560" s="404">
        <f t="shared" si="33"/>
        <v>2022</v>
      </c>
      <c r="AN560" s="404">
        <f t="shared" si="34"/>
        <v>4</v>
      </c>
      <c r="AO560" s="404">
        <f t="shared" si="35"/>
        <v>18</v>
      </c>
    </row>
    <row r="561" spans="1:41" hidden="1">
      <c r="A561" s="431" t="s">
        <v>1283</v>
      </c>
      <c r="B561" s="404"/>
      <c r="C561" s="429" t="s">
        <v>1262</v>
      </c>
      <c r="D561" s="404" t="s">
        <v>970</v>
      </c>
      <c r="E561" s="404"/>
      <c r="F561" s="404" t="s">
        <v>461</v>
      </c>
      <c r="G561" s="404"/>
      <c r="H561" s="404" t="s">
        <v>462</v>
      </c>
      <c r="I561" s="404"/>
      <c r="J561" s="404"/>
      <c r="K561" s="404"/>
      <c r="L561" s="404" t="s">
        <v>463</v>
      </c>
      <c r="M561" s="404">
        <v>480</v>
      </c>
      <c r="N561" s="404" t="s">
        <v>111</v>
      </c>
      <c r="O561" s="404">
        <v>49303156</v>
      </c>
      <c r="P561" s="404">
        <v>0</v>
      </c>
      <c r="Q561" s="404">
        <v>638</v>
      </c>
      <c r="R561" s="404">
        <v>22</v>
      </c>
      <c r="S561" s="404"/>
      <c r="T561" s="404"/>
      <c r="U561" s="404"/>
      <c r="V561" s="432">
        <v>44679</v>
      </c>
      <c r="W561" s="432"/>
      <c r="X561" s="432">
        <v>44681</v>
      </c>
      <c r="Y561" s="404"/>
      <c r="Z561" s="404"/>
      <c r="AA561" s="404"/>
      <c r="AB561" s="404"/>
      <c r="AC561" s="404"/>
      <c r="AD561" s="404" t="s">
        <v>29</v>
      </c>
      <c r="AE561" s="404"/>
      <c r="AF561" s="404"/>
      <c r="AG561" s="404"/>
      <c r="AH561" s="404"/>
      <c r="AI561" s="404"/>
      <c r="AJ561" s="404"/>
      <c r="AK561" s="404"/>
      <c r="AL561" s="404">
        <f t="shared" si="32"/>
        <v>0.30624000000000001</v>
      </c>
      <c r="AM561" s="404">
        <f t="shared" si="33"/>
        <v>2022</v>
      </c>
      <c r="AN561" s="404">
        <f t="shared" si="34"/>
        <v>4</v>
      </c>
      <c r="AO561" s="404">
        <f t="shared" si="35"/>
        <v>18</v>
      </c>
    </row>
    <row r="562" spans="1:41" hidden="1">
      <c r="A562" s="431" t="s">
        <v>1284</v>
      </c>
      <c r="B562" s="404"/>
      <c r="C562" s="429" t="s">
        <v>1262</v>
      </c>
      <c r="D562" s="404" t="s">
        <v>970</v>
      </c>
      <c r="E562" s="404"/>
      <c r="F562" s="404" t="s">
        <v>461</v>
      </c>
      <c r="G562" s="404"/>
      <c r="H562" s="404" t="s">
        <v>462</v>
      </c>
      <c r="I562" s="404"/>
      <c r="J562" s="404"/>
      <c r="K562" s="404"/>
      <c r="L562" s="404" t="s">
        <v>463</v>
      </c>
      <c r="M562" s="404">
        <v>480</v>
      </c>
      <c r="N562" s="404" t="s">
        <v>111</v>
      </c>
      <c r="O562" s="404">
        <v>49303156</v>
      </c>
      <c r="P562" s="404">
        <v>0</v>
      </c>
      <c r="Q562" s="404">
        <v>638</v>
      </c>
      <c r="R562" s="404">
        <v>22</v>
      </c>
      <c r="S562" s="404"/>
      <c r="T562" s="404"/>
      <c r="U562" s="404"/>
      <c r="V562" s="432">
        <v>44679</v>
      </c>
      <c r="W562" s="432"/>
      <c r="X562" s="432">
        <v>44681</v>
      </c>
      <c r="Y562" s="404"/>
      <c r="Z562" s="404"/>
      <c r="AA562" s="404"/>
      <c r="AB562" s="404"/>
      <c r="AC562" s="404"/>
      <c r="AD562" s="404" t="s">
        <v>29</v>
      </c>
      <c r="AE562" s="404"/>
      <c r="AF562" s="404"/>
      <c r="AG562" s="404"/>
      <c r="AH562" s="404"/>
      <c r="AI562" s="404"/>
      <c r="AJ562" s="404"/>
      <c r="AK562" s="404"/>
      <c r="AL562" s="404">
        <f t="shared" si="32"/>
        <v>0.30624000000000001</v>
      </c>
      <c r="AM562" s="404">
        <f t="shared" si="33"/>
        <v>2022</v>
      </c>
      <c r="AN562" s="404">
        <f t="shared" si="34"/>
        <v>4</v>
      </c>
      <c r="AO562" s="404">
        <f t="shared" si="35"/>
        <v>18</v>
      </c>
    </row>
    <row r="563" spans="1:41" hidden="1">
      <c r="A563" s="431" t="s">
        <v>594</v>
      </c>
      <c r="B563" s="404"/>
      <c r="C563" s="429" t="s">
        <v>1262</v>
      </c>
      <c r="D563" s="404" t="s">
        <v>970</v>
      </c>
      <c r="E563" s="404"/>
      <c r="F563" s="404" t="s">
        <v>461</v>
      </c>
      <c r="G563" s="404"/>
      <c r="H563" s="404" t="s">
        <v>462</v>
      </c>
      <c r="I563" s="404"/>
      <c r="J563" s="404"/>
      <c r="K563" s="404"/>
      <c r="L563" s="404" t="s">
        <v>463</v>
      </c>
      <c r="M563" s="404">
        <v>480</v>
      </c>
      <c r="N563" s="404" t="s">
        <v>111</v>
      </c>
      <c r="O563" s="404">
        <v>49303156</v>
      </c>
      <c r="P563" s="404">
        <v>0</v>
      </c>
      <c r="Q563" s="404">
        <v>638</v>
      </c>
      <c r="R563" s="404">
        <v>22</v>
      </c>
      <c r="S563" s="404"/>
      <c r="T563" s="404"/>
      <c r="U563" s="404"/>
      <c r="V563" s="432">
        <v>44679</v>
      </c>
      <c r="W563" s="432"/>
      <c r="X563" s="432">
        <v>44681</v>
      </c>
      <c r="Y563" s="404"/>
      <c r="Z563" s="404"/>
      <c r="AA563" s="404"/>
      <c r="AB563" s="404"/>
      <c r="AC563" s="404"/>
      <c r="AD563" s="404" t="s">
        <v>29</v>
      </c>
      <c r="AE563" s="404"/>
      <c r="AF563" s="404"/>
      <c r="AG563" s="404"/>
      <c r="AH563" s="404"/>
      <c r="AI563" s="404"/>
      <c r="AJ563" s="404"/>
      <c r="AK563" s="404"/>
      <c r="AL563" s="404">
        <f t="shared" si="32"/>
        <v>0.30624000000000001</v>
      </c>
      <c r="AM563" s="404">
        <f t="shared" si="33"/>
        <v>2022</v>
      </c>
      <c r="AN563" s="404">
        <f t="shared" si="34"/>
        <v>4</v>
      </c>
      <c r="AO563" s="404">
        <f t="shared" si="35"/>
        <v>18</v>
      </c>
    </row>
    <row r="564" spans="1:41" hidden="1">
      <c r="A564" s="431" t="s">
        <v>595</v>
      </c>
      <c r="B564" s="404"/>
      <c r="C564" s="429" t="s">
        <v>1262</v>
      </c>
      <c r="D564" s="404" t="s">
        <v>970</v>
      </c>
      <c r="E564" s="404"/>
      <c r="F564" s="404" t="s">
        <v>461</v>
      </c>
      <c r="G564" s="404"/>
      <c r="H564" s="404" t="s">
        <v>462</v>
      </c>
      <c r="I564" s="404"/>
      <c r="J564" s="404"/>
      <c r="K564" s="404"/>
      <c r="L564" s="404" t="s">
        <v>463</v>
      </c>
      <c r="M564" s="404">
        <v>480</v>
      </c>
      <c r="N564" s="404" t="s">
        <v>111</v>
      </c>
      <c r="O564" s="404">
        <v>49303156</v>
      </c>
      <c r="P564" s="404">
        <v>0</v>
      </c>
      <c r="Q564" s="404">
        <v>638</v>
      </c>
      <c r="R564" s="404">
        <v>22</v>
      </c>
      <c r="S564" s="404"/>
      <c r="T564" s="404"/>
      <c r="U564" s="404"/>
      <c r="V564" s="432">
        <v>44679</v>
      </c>
      <c r="W564" s="432"/>
      <c r="X564" s="432">
        <v>44681</v>
      </c>
      <c r="Y564" s="404"/>
      <c r="Z564" s="404"/>
      <c r="AA564" s="404"/>
      <c r="AB564" s="404"/>
      <c r="AC564" s="404"/>
      <c r="AD564" s="404" t="s">
        <v>29</v>
      </c>
      <c r="AE564" s="404"/>
      <c r="AF564" s="404"/>
      <c r="AG564" s="404"/>
      <c r="AH564" s="404"/>
      <c r="AI564" s="404"/>
      <c r="AJ564" s="404"/>
      <c r="AK564" s="404"/>
      <c r="AL564" s="404">
        <f t="shared" si="32"/>
        <v>0.30624000000000001</v>
      </c>
      <c r="AM564" s="404">
        <f t="shared" si="33"/>
        <v>2022</v>
      </c>
      <c r="AN564" s="404">
        <f t="shared" si="34"/>
        <v>4</v>
      </c>
      <c r="AO564" s="404">
        <f t="shared" si="35"/>
        <v>18</v>
      </c>
    </row>
    <row r="565" spans="1:41" ht="15.75" hidden="1">
      <c r="A565" s="255" t="s">
        <v>709</v>
      </c>
      <c r="F565" s="255" t="s">
        <v>224</v>
      </c>
      <c r="G565" s="255" t="s">
        <v>37</v>
      </c>
      <c r="H565" s="255" t="s">
        <v>225</v>
      </c>
      <c r="L565" s="266" t="s">
        <v>722</v>
      </c>
      <c r="M565" s="255">
        <v>400</v>
      </c>
      <c r="N565" s="255" t="s">
        <v>80</v>
      </c>
      <c r="O565" s="255">
        <v>49405140</v>
      </c>
      <c r="P565" s="404">
        <v>0</v>
      </c>
      <c r="Q565" s="255">
        <v>768</v>
      </c>
      <c r="R565" s="255">
        <v>24</v>
      </c>
      <c r="AB565" t="s">
        <v>724</v>
      </c>
    </row>
    <row r="566" spans="1:41" ht="15.75" hidden="1">
      <c r="A566" s="257" t="s">
        <v>709</v>
      </c>
      <c r="F566" s="257" t="s">
        <v>666</v>
      </c>
      <c r="G566" s="257" t="s">
        <v>37</v>
      </c>
      <c r="H566" s="257" t="s">
        <v>667</v>
      </c>
      <c r="L566" s="257" t="s">
        <v>668</v>
      </c>
      <c r="M566" s="257">
        <v>400</v>
      </c>
      <c r="N566" s="257" t="s">
        <v>80</v>
      </c>
      <c r="O566" s="257">
        <v>49405140</v>
      </c>
      <c r="P566" s="404">
        <v>0</v>
      </c>
      <c r="Q566" s="257">
        <v>768</v>
      </c>
      <c r="R566" s="257">
        <v>24</v>
      </c>
      <c r="AB566" t="s">
        <v>1285</v>
      </c>
    </row>
    <row r="567" spans="1:41" ht="15.75" hidden="1">
      <c r="A567" s="255" t="s">
        <v>709</v>
      </c>
      <c r="F567" s="255" t="s">
        <v>224</v>
      </c>
      <c r="G567" s="255" t="s">
        <v>37</v>
      </c>
      <c r="H567" s="255" t="s">
        <v>225</v>
      </c>
      <c r="L567" s="255" t="s">
        <v>725</v>
      </c>
      <c r="M567" s="255">
        <v>400</v>
      </c>
      <c r="N567" s="255" t="s">
        <v>80</v>
      </c>
      <c r="O567" s="255">
        <v>49405140</v>
      </c>
      <c r="P567" s="404">
        <v>0</v>
      </c>
      <c r="Q567" s="255">
        <v>768</v>
      </c>
      <c r="R567" s="255">
        <v>24</v>
      </c>
      <c r="AB567" t="s">
        <v>724</v>
      </c>
    </row>
    <row r="568" spans="1:41" ht="15.75" hidden="1">
      <c r="A568" s="255" t="s">
        <v>709</v>
      </c>
      <c r="F568" s="255" t="s">
        <v>393</v>
      </c>
      <c r="G568" s="255" t="s">
        <v>37</v>
      </c>
      <c r="H568" s="255" t="s">
        <v>440</v>
      </c>
      <c r="L568" s="255" t="s">
        <v>730</v>
      </c>
      <c r="M568" s="255">
        <v>400</v>
      </c>
      <c r="N568" s="255" t="s">
        <v>80</v>
      </c>
      <c r="O568" s="255">
        <v>49405140</v>
      </c>
      <c r="P568" s="404">
        <v>0</v>
      </c>
      <c r="Q568" s="255">
        <v>384</v>
      </c>
      <c r="R568" s="255">
        <v>12</v>
      </c>
      <c r="AB568" t="s">
        <v>732</v>
      </c>
    </row>
    <row r="569" spans="1:41" ht="15.75" hidden="1">
      <c r="A569" s="255" t="s">
        <v>709</v>
      </c>
      <c r="F569" s="247" t="s">
        <v>184</v>
      </c>
      <c r="G569" s="255" t="s">
        <v>37</v>
      </c>
      <c r="H569" s="248" t="s">
        <v>740</v>
      </c>
      <c r="L569" s="263" t="s">
        <v>741</v>
      </c>
      <c r="M569" s="255">
        <v>400</v>
      </c>
      <c r="N569" s="255" t="s">
        <v>76</v>
      </c>
      <c r="O569" s="255">
        <v>49405140</v>
      </c>
      <c r="P569" s="404">
        <v>0</v>
      </c>
      <c r="Q569" s="255">
        <v>832</v>
      </c>
      <c r="R569" s="255">
        <v>26</v>
      </c>
      <c r="AB569" t="s">
        <v>742</v>
      </c>
    </row>
    <row r="570" spans="1:41" ht="15.75" hidden="1">
      <c r="A570" s="255" t="s">
        <v>709</v>
      </c>
      <c r="F570" s="247" t="s">
        <v>184</v>
      </c>
      <c r="G570" s="255" t="s">
        <v>37</v>
      </c>
      <c r="H570" s="248" t="s">
        <v>740</v>
      </c>
      <c r="L570" s="263" t="s">
        <v>741</v>
      </c>
      <c r="M570" s="255">
        <v>400</v>
      </c>
      <c r="N570" s="255" t="s">
        <v>76</v>
      </c>
      <c r="O570" s="255">
        <v>49405140</v>
      </c>
      <c r="P570" s="404">
        <v>0</v>
      </c>
      <c r="Q570" s="255">
        <v>832</v>
      </c>
      <c r="R570" s="255">
        <v>26</v>
      </c>
    </row>
    <row r="571" spans="1:41" ht="15.75" hidden="1">
      <c r="A571" s="255" t="s">
        <v>709</v>
      </c>
      <c r="F571" s="247" t="s">
        <v>184</v>
      </c>
      <c r="G571" s="255" t="s">
        <v>37</v>
      </c>
      <c r="H571" s="248" t="s">
        <v>740</v>
      </c>
      <c r="L571" s="263" t="s">
        <v>741</v>
      </c>
      <c r="M571" s="255">
        <v>400</v>
      </c>
      <c r="N571" s="255" t="s">
        <v>76</v>
      </c>
      <c r="O571" s="255">
        <v>49405140</v>
      </c>
      <c r="P571" s="404">
        <v>0</v>
      </c>
      <c r="Q571" s="255">
        <v>832</v>
      </c>
      <c r="R571" s="255">
        <v>26</v>
      </c>
    </row>
    <row r="572" spans="1:41" ht="15.75" hidden="1">
      <c r="A572" s="255" t="s">
        <v>709</v>
      </c>
      <c r="F572" s="247" t="s">
        <v>184</v>
      </c>
      <c r="G572" s="255" t="s">
        <v>37</v>
      </c>
      <c r="H572" s="248" t="s">
        <v>740</v>
      </c>
      <c r="L572" s="263" t="s">
        <v>741</v>
      </c>
      <c r="M572" s="255">
        <v>400</v>
      </c>
      <c r="N572" s="255" t="s">
        <v>76</v>
      </c>
      <c r="O572" s="255">
        <v>49405140</v>
      </c>
      <c r="P572" s="404">
        <v>0</v>
      </c>
      <c r="Q572" s="255">
        <v>832</v>
      </c>
      <c r="R572" s="255">
        <v>26</v>
      </c>
    </row>
    <row r="573" spans="1:41" ht="15.75" hidden="1">
      <c r="A573" s="255" t="s">
        <v>709</v>
      </c>
      <c r="F573" s="247" t="s">
        <v>184</v>
      </c>
      <c r="G573" s="255" t="s">
        <v>37</v>
      </c>
      <c r="H573" s="248" t="s">
        <v>740</v>
      </c>
      <c r="L573" s="263" t="s">
        <v>741</v>
      </c>
      <c r="M573" s="255">
        <v>400</v>
      </c>
      <c r="N573" s="255" t="s">
        <v>76</v>
      </c>
      <c r="O573" s="255">
        <v>49405140</v>
      </c>
      <c r="P573" s="404">
        <v>0</v>
      </c>
      <c r="Q573" s="255">
        <v>832</v>
      </c>
      <c r="R573" s="255">
        <v>26</v>
      </c>
    </row>
    <row r="574" spans="1:41" ht="15.75" hidden="1">
      <c r="A574" s="255" t="s">
        <v>709</v>
      </c>
      <c r="F574" s="247" t="s">
        <v>184</v>
      </c>
      <c r="G574" s="255" t="s">
        <v>37</v>
      </c>
      <c r="H574" s="248" t="s">
        <v>740</v>
      </c>
      <c r="L574" s="263" t="s">
        <v>741</v>
      </c>
      <c r="M574" s="255">
        <v>400</v>
      </c>
      <c r="N574" s="255" t="s">
        <v>76</v>
      </c>
      <c r="O574" s="255">
        <v>49405140</v>
      </c>
      <c r="P574" s="404">
        <v>0</v>
      </c>
      <c r="Q574" s="255">
        <v>832</v>
      </c>
      <c r="R574" s="255">
        <v>26</v>
      </c>
    </row>
    <row r="575" spans="1:41" ht="15.75" hidden="1">
      <c r="A575" s="397">
        <v>395371140</v>
      </c>
      <c r="F575" s="255" t="s">
        <v>306</v>
      </c>
      <c r="G575" s="263" t="s">
        <v>41</v>
      </c>
      <c r="H575" s="255" t="s">
        <v>492</v>
      </c>
      <c r="L575" s="255" t="s">
        <v>493</v>
      </c>
      <c r="M575" s="255">
        <v>400</v>
      </c>
      <c r="N575" s="255" t="s">
        <v>76</v>
      </c>
      <c r="O575" s="255">
        <v>49405140</v>
      </c>
      <c r="P575" s="404">
        <v>0</v>
      </c>
      <c r="Q575" s="255">
        <v>768</v>
      </c>
      <c r="R575" s="255">
        <v>24</v>
      </c>
      <c r="AB575" t="s">
        <v>1286</v>
      </c>
    </row>
    <row r="576" spans="1:41" ht="15.75" hidden="1">
      <c r="A576" s="255" t="s">
        <v>709</v>
      </c>
      <c r="F576" s="255" t="s">
        <v>306</v>
      </c>
      <c r="G576" s="263" t="s">
        <v>41</v>
      </c>
      <c r="H576" s="255" t="s">
        <v>549</v>
      </c>
      <c r="L576" s="255" t="s">
        <v>550</v>
      </c>
      <c r="M576" s="255">
        <v>400</v>
      </c>
      <c r="N576" s="255" t="s">
        <v>76</v>
      </c>
      <c r="O576" s="255">
        <v>49405140</v>
      </c>
      <c r="P576" s="404">
        <v>0</v>
      </c>
      <c r="Q576" s="255">
        <v>768</v>
      </c>
      <c r="R576" s="255">
        <v>24</v>
      </c>
      <c r="AB576" t="s">
        <v>1286</v>
      </c>
    </row>
    <row r="577" spans="1:28" ht="15.75" hidden="1">
      <c r="A577" s="255" t="s">
        <v>709</v>
      </c>
      <c r="F577" s="255" t="s">
        <v>306</v>
      </c>
      <c r="G577" s="263" t="s">
        <v>41</v>
      </c>
      <c r="H577" s="255" t="s">
        <v>505</v>
      </c>
      <c r="L577" s="255" t="s">
        <v>506</v>
      </c>
      <c r="M577" s="255">
        <v>400</v>
      </c>
      <c r="N577" s="255" t="s">
        <v>76</v>
      </c>
      <c r="O577" s="255">
        <v>49405140</v>
      </c>
      <c r="P577" s="404">
        <v>0</v>
      </c>
      <c r="Q577" s="255">
        <v>768</v>
      </c>
      <c r="R577" s="255">
        <v>24</v>
      </c>
      <c r="AB577" t="s">
        <v>1286</v>
      </c>
    </row>
    <row r="578" spans="1:28" ht="15.75" hidden="1">
      <c r="A578" s="255" t="s">
        <v>709</v>
      </c>
      <c r="F578" s="255" t="s">
        <v>73</v>
      </c>
      <c r="G578" s="263" t="s">
        <v>41</v>
      </c>
      <c r="H578" s="255" t="s">
        <v>769</v>
      </c>
      <c r="L578" s="255" t="s">
        <v>770</v>
      </c>
      <c r="M578" s="255">
        <v>400</v>
      </c>
      <c r="N578" s="255" t="s">
        <v>76</v>
      </c>
      <c r="O578" s="255">
        <v>49405140</v>
      </c>
      <c r="P578" s="404">
        <v>0</v>
      </c>
      <c r="Q578" s="255">
        <v>768</v>
      </c>
      <c r="R578" s="255">
        <v>24</v>
      </c>
      <c r="AB578" t="s">
        <v>771</v>
      </c>
    </row>
    <row r="579" spans="1:28" ht="15.75" hidden="1">
      <c r="A579" s="255" t="s">
        <v>709</v>
      </c>
      <c r="F579" s="255" t="s">
        <v>73</v>
      </c>
      <c r="G579" s="263" t="s">
        <v>41</v>
      </c>
      <c r="H579" s="255" t="s">
        <v>774</v>
      </c>
      <c r="L579" s="255" t="s">
        <v>775</v>
      </c>
      <c r="M579" s="255">
        <v>400</v>
      </c>
      <c r="N579" s="255" t="s">
        <v>76</v>
      </c>
      <c r="O579" s="255">
        <v>49405140</v>
      </c>
      <c r="P579" s="404">
        <v>0</v>
      </c>
      <c r="Q579" s="255">
        <v>768</v>
      </c>
      <c r="R579" s="255">
        <v>24</v>
      </c>
      <c r="AB579" t="s">
        <v>771</v>
      </c>
    </row>
    <row r="580" spans="1:28" ht="15.75" hidden="1">
      <c r="A580" s="255" t="s">
        <v>709</v>
      </c>
      <c r="F580" s="255" t="s">
        <v>73</v>
      </c>
      <c r="G580" s="263" t="s">
        <v>41</v>
      </c>
      <c r="H580" s="255" t="s">
        <v>776</v>
      </c>
      <c r="L580" s="255" t="s">
        <v>777</v>
      </c>
      <c r="M580" s="255">
        <v>400</v>
      </c>
      <c r="N580" s="255" t="s">
        <v>76</v>
      </c>
      <c r="O580" s="255">
        <v>49405140</v>
      </c>
      <c r="P580" s="404">
        <v>0</v>
      </c>
      <c r="Q580" s="255">
        <v>768</v>
      </c>
      <c r="R580" s="255">
        <v>24</v>
      </c>
      <c r="AB580" t="s">
        <v>771</v>
      </c>
    </row>
    <row r="581" spans="1:28" ht="15.75" hidden="1">
      <c r="A581" s="255" t="s">
        <v>709</v>
      </c>
      <c r="F581" s="255" t="s">
        <v>73</v>
      </c>
      <c r="G581" s="263" t="s">
        <v>41</v>
      </c>
      <c r="H581" s="255" t="s">
        <v>778</v>
      </c>
      <c r="L581" s="255" t="s">
        <v>779</v>
      </c>
      <c r="M581" s="255">
        <v>400</v>
      </c>
      <c r="N581" s="255" t="s">
        <v>76</v>
      </c>
      <c r="O581" s="255">
        <v>49405140</v>
      </c>
      <c r="P581" s="404">
        <v>0</v>
      </c>
      <c r="Q581" s="255">
        <v>768</v>
      </c>
      <c r="R581" s="255">
        <v>24</v>
      </c>
      <c r="AB581" t="s">
        <v>771</v>
      </c>
    </row>
    <row r="582" spans="1:28" ht="15.75" hidden="1">
      <c r="A582" s="255" t="s">
        <v>709</v>
      </c>
      <c r="F582" s="255" t="s">
        <v>73</v>
      </c>
      <c r="G582" s="263" t="s">
        <v>41</v>
      </c>
      <c r="H582" s="255" t="s">
        <v>780</v>
      </c>
      <c r="L582" s="255" t="s">
        <v>781</v>
      </c>
      <c r="M582" s="255">
        <v>400</v>
      </c>
      <c r="N582" s="255" t="s">
        <v>76</v>
      </c>
      <c r="O582" s="255">
        <v>49405140</v>
      </c>
      <c r="P582" s="404">
        <v>0</v>
      </c>
      <c r="Q582" s="255">
        <v>768</v>
      </c>
      <c r="R582" s="255">
        <v>24</v>
      </c>
      <c r="AB582" t="s">
        <v>771</v>
      </c>
    </row>
    <row r="583" spans="1:28" ht="15.75" hidden="1">
      <c r="A583" s="255" t="s">
        <v>709</v>
      </c>
      <c r="F583" s="255" t="s">
        <v>73</v>
      </c>
      <c r="G583" s="263" t="s">
        <v>41</v>
      </c>
      <c r="H583" s="255" t="s">
        <v>205</v>
      </c>
      <c r="L583" s="255" t="s">
        <v>782</v>
      </c>
      <c r="M583" s="255">
        <v>400</v>
      </c>
      <c r="N583" s="255" t="s">
        <v>76</v>
      </c>
      <c r="O583" s="255">
        <v>49405140</v>
      </c>
      <c r="P583" s="404">
        <v>0</v>
      </c>
      <c r="Q583" s="255">
        <v>768</v>
      </c>
      <c r="R583" s="255">
        <v>24</v>
      </c>
      <c r="AB583" t="s">
        <v>771</v>
      </c>
    </row>
    <row r="584" spans="1:28" ht="15.75" hidden="1">
      <c r="A584" s="255" t="s">
        <v>709</v>
      </c>
      <c r="F584" s="269" t="s">
        <v>94</v>
      </c>
      <c r="G584" s="271" t="s">
        <v>37</v>
      </c>
      <c r="H584" s="269" t="s">
        <v>369</v>
      </c>
      <c r="L584" s="270" t="s">
        <v>397</v>
      </c>
      <c r="M584" s="255">
        <v>400</v>
      </c>
      <c r="N584" s="255" t="s">
        <v>76</v>
      </c>
      <c r="O584" s="255">
        <v>49405140</v>
      </c>
      <c r="P584" s="404">
        <v>0</v>
      </c>
      <c r="Q584" s="255">
        <v>768</v>
      </c>
      <c r="R584" s="255">
        <v>24</v>
      </c>
      <c r="AB584" t="s">
        <v>797</v>
      </c>
    </row>
    <row r="585" spans="1:28" ht="15.75" hidden="1">
      <c r="A585" s="255" t="s">
        <v>709</v>
      </c>
      <c r="F585" s="269" t="s">
        <v>94</v>
      </c>
      <c r="G585" s="255" t="s">
        <v>37</v>
      </c>
      <c r="H585" s="269" t="s">
        <v>369</v>
      </c>
      <c r="L585" s="270" t="s">
        <v>397</v>
      </c>
      <c r="M585" s="255">
        <v>400</v>
      </c>
      <c r="N585" s="255" t="s">
        <v>76</v>
      </c>
      <c r="O585" s="255">
        <v>49405140</v>
      </c>
      <c r="P585" s="404">
        <v>0</v>
      </c>
      <c r="Q585" s="255">
        <v>768</v>
      </c>
      <c r="R585" s="255">
        <v>24</v>
      </c>
      <c r="AB585" t="s">
        <v>797</v>
      </c>
    </row>
    <row r="586" spans="1:28" ht="15.75" hidden="1">
      <c r="A586" s="255" t="s">
        <v>709</v>
      </c>
      <c r="F586" s="269" t="s">
        <v>94</v>
      </c>
      <c r="G586" s="255" t="s">
        <v>37</v>
      </c>
      <c r="H586" s="269" t="s">
        <v>369</v>
      </c>
      <c r="L586" s="270" t="s">
        <v>397</v>
      </c>
      <c r="M586" s="255">
        <v>400</v>
      </c>
      <c r="N586" s="255" t="s">
        <v>76</v>
      </c>
      <c r="O586" s="255">
        <v>49405140</v>
      </c>
      <c r="P586" s="404">
        <v>0</v>
      </c>
      <c r="Q586" s="255">
        <v>512</v>
      </c>
      <c r="R586" s="255">
        <v>16</v>
      </c>
      <c r="AB586" t="s">
        <v>797</v>
      </c>
    </row>
    <row r="587" spans="1:28" ht="15.75" hidden="1">
      <c r="A587" s="255" t="s">
        <v>709</v>
      </c>
      <c r="F587" s="255" t="s">
        <v>184</v>
      </c>
      <c r="G587" s="255" t="s">
        <v>37</v>
      </c>
      <c r="H587" s="255" t="s">
        <v>798</v>
      </c>
      <c r="L587" s="255" t="s">
        <v>799</v>
      </c>
      <c r="M587" s="255">
        <v>400</v>
      </c>
      <c r="N587" s="255" t="s">
        <v>76</v>
      </c>
      <c r="O587" s="255">
        <v>49405140</v>
      </c>
      <c r="P587" s="404">
        <v>0</v>
      </c>
      <c r="Q587" s="255">
        <v>768</v>
      </c>
      <c r="R587" s="255">
        <v>26</v>
      </c>
      <c r="AB587" t="s">
        <v>742</v>
      </c>
    </row>
    <row r="588" spans="1:28" ht="15.75" hidden="1">
      <c r="A588" s="255" t="s">
        <v>709</v>
      </c>
      <c r="F588" s="255" t="s">
        <v>184</v>
      </c>
      <c r="G588" s="255" t="s">
        <v>37</v>
      </c>
      <c r="H588" s="255" t="s">
        <v>798</v>
      </c>
      <c r="L588" s="255" t="s">
        <v>799</v>
      </c>
      <c r="M588" s="255">
        <v>400</v>
      </c>
      <c r="N588" s="255" t="s">
        <v>76</v>
      </c>
      <c r="O588" s="255">
        <v>49405140</v>
      </c>
      <c r="P588" s="404">
        <v>0</v>
      </c>
      <c r="Q588" s="255">
        <v>768</v>
      </c>
      <c r="R588" s="255">
        <v>26</v>
      </c>
      <c r="AB588" t="s">
        <v>742</v>
      </c>
    </row>
    <row r="589" spans="1:28" ht="15.75" hidden="1">
      <c r="A589" s="255" t="s">
        <v>709</v>
      </c>
      <c r="F589" s="255" t="s">
        <v>184</v>
      </c>
      <c r="G589" s="255" t="s">
        <v>37</v>
      </c>
      <c r="H589" s="255" t="s">
        <v>798</v>
      </c>
      <c r="L589" s="255" t="s">
        <v>799</v>
      </c>
      <c r="M589" s="255">
        <v>400</v>
      </c>
      <c r="N589" s="255" t="s">
        <v>76</v>
      </c>
      <c r="O589" s="255">
        <v>49405140</v>
      </c>
      <c r="P589" s="404">
        <v>0</v>
      </c>
      <c r="Q589" s="255">
        <v>64</v>
      </c>
      <c r="R589" s="255">
        <v>2</v>
      </c>
      <c r="AB589" t="s">
        <v>742</v>
      </c>
    </row>
    <row r="590" spans="1:28" ht="15.75" hidden="1">
      <c r="A590" s="551" t="s">
        <v>709</v>
      </c>
      <c r="F590" s="551" t="s">
        <v>114</v>
      </c>
      <c r="G590" s="551" t="s">
        <v>41</v>
      </c>
      <c r="H590" s="551" t="s">
        <v>425</v>
      </c>
      <c r="L590" s="551" t="s">
        <v>426</v>
      </c>
      <c r="M590" s="551">
        <v>400</v>
      </c>
      <c r="N590" s="551" t="s">
        <v>76</v>
      </c>
      <c r="O590" s="551">
        <v>49405140</v>
      </c>
      <c r="P590" s="404">
        <v>0</v>
      </c>
      <c r="Q590" s="551">
        <v>416</v>
      </c>
      <c r="R590" s="551">
        <v>13</v>
      </c>
      <c r="AB590" t="s">
        <v>1287</v>
      </c>
    </row>
    <row r="591" spans="1:28" ht="15.75" hidden="1">
      <c r="A591" s="551" t="s">
        <v>709</v>
      </c>
      <c r="F591" s="551" t="s">
        <v>114</v>
      </c>
      <c r="G591" s="551" t="s">
        <v>41</v>
      </c>
      <c r="H591" s="551" t="s">
        <v>481</v>
      </c>
      <c r="L591" s="551" t="s">
        <v>482</v>
      </c>
      <c r="M591" s="551">
        <v>400</v>
      </c>
      <c r="N591" s="551" t="s">
        <v>76</v>
      </c>
      <c r="O591" s="551">
        <v>49405140</v>
      </c>
      <c r="P591" s="404">
        <v>0</v>
      </c>
      <c r="Q591" s="552">
        <v>320</v>
      </c>
      <c r="R591" s="552">
        <v>10</v>
      </c>
      <c r="AB591" t="s">
        <v>1287</v>
      </c>
    </row>
    <row r="592" spans="1:28" ht="15.75" hidden="1">
      <c r="A592" s="551" t="s">
        <v>709</v>
      </c>
      <c r="F592" s="551" t="s">
        <v>114</v>
      </c>
      <c r="G592" s="551" t="s">
        <v>37</v>
      </c>
      <c r="H592" s="551" t="s">
        <v>375</v>
      </c>
      <c r="L592" s="551" t="s">
        <v>514</v>
      </c>
      <c r="M592" s="551">
        <v>400</v>
      </c>
      <c r="N592" s="551" t="s">
        <v>76</v>
      </c>
      <c r="O592" s="551">
        <v>49405140</v>
      </c>
      <c r="P592" s="404">
        <v>0</v>
      </c>
      <c r="Q592" s="551">
        <v>416</v>
      </c>
      <c r="R592" s="551">
        <v>13</v>
      </c>
      <c r="AB592" t="s">
        <v>1287</v>
      </c>
    </row>
    <row r="593" spans="1:28" ht="15.75" hidden="1">
      <c r="A593" s="551" t="s">
        <v>709</v>
      </c>
      <c r="F593" s="551" t="s">
        <v>114</v>
      </c>
      <c r="G593" s="551" t="s">
        <v>41</v>
      </c>
      <c r="H593" s="551" t="s">
        <v>455</v>
      </c>
      <c r="L593" s="551" t="s">
        <v>456</v>
      </c>
      <c r="M593" s="551">
        <v>400</v>
      </c>
      <c r="N593" s="551" t="s">
        <v>76</v>
      </c>
      <c r="O593" s="551">
        <v>49405140</v>
      </c>
      <c r="P593" s="404">
        <v>0</v>
      </c>
      <c r="Q593" s="552">
        <v>320</v>
      </c>
      <c r="R593" s="552">
        <v>10</v>
      </c>
      <c r="AB593" t="s">
        <v>1287</v>
      </c>
    </row>
    <row r="594" spans="1:28" ht="15.75" hidden="1">
      <c r="A594" s="551" t="s">
        <v>709</v>
      </c>
      <c r="F594" s="551" t="s">
        <v>114</v>
      </c>
      <c r="G594" s="551" t="s">
        <v>41</v>
      </c>
      <c r="H594" s="551" t="s">
        <v>357</v>
      </c>
      <c r="L594" s="551" t="s">
        <v>500</v>
      </c>
      <c r="M594" s="551">
        <v>400</v>
      </c>
      <c r="N594" s="551" t="s">
        <v>76</v>
      </c>
      <c r="O594" s="551">
        <v>49405140</v>
      </c>
      <c r="P594" s="404">
        <v>0</v>
      </c>
      <c r="Q594" s="267">
        <v>512</v>
      </c>
      <c r="R594" s="267">
        <v>16</v>
      </c>
      <c r="AB594" t="s">
        <v>1287</v>
      </c>
    </row>
    <row r="595" spans="1:28" ht="15.75" hidden="1">
      <c r="A595" s="551" t="s">
        <v>709</v>
      </c>
      <c r="F595" s="551" t="s">
        <v>114</v>
      </c>
      <c r="G595" s="551" t="s">
        <v>41</v>
      </c>
      <c r="H595" s="551" t="s">
        <v>357</v>
      </c>
      <c r="L595" s="551" t="s">
        <v>500</v>
      </c>
      <c r="M595" s="551">
        <v>400</v>
      </c>
      <c r="N595" s="551" t="s">
        <v>76</v>
      </c>
      <c r="O595" s="551">
        <v>49405140</v>
      </c>
      <c r="P595" s="404">
        <v>0</v>
      </c>
      <c r="Q595" s="267">
        <v>560</v>
      </c>
      <c r="R595" s="267">
        <v>18</v>
      </c>
    </row>
    <row r="596" spans="1:28" ht="15.75" hidden="1">
      <c r="A596" s="553" t="s">
        <v>709</v>
      </c>
      <c r="F596" s="553" t="s">
        <v>114</v>
      </c>
      <c r="G596" s="553" t="s">
        <v>41</v>
      </c>
      <c r="H596" s="553" t="s">
        <v>513</v>
      </c>
      <c r="L596" s="553" t="s">
        <v>497</v>
      </c>
      <c r="M596" s="553">
        <v>400</v>
      </c>
      <c r="N596" s="553" t="s">
        <v>76</v>
      </c>
      <c r="O596" s="553">
        <v>49405140</v>
      </c>
      <c r="P596" s="404">
        <v>0</v>
      </c>
      <c r="Q596" s="553">
        <v>416</v>
      </c>
      <c r="R596" s="553">
        <v>13</v>
      </c>
      <c r="AB596" t="s">
        <v>1287</v>
      </c>
    </row>
    <row r="597" spans="1:28" ht="15.75" hidden="1">
      <c r="A597" s="551" t="s">
        <v>709</v>
      </c>
      <c r="F597" s="551" t="s">
        <v>114</v>
      </c>
      <c r="G597" s="551" t="s">
        <v>41</v>
      </c>
      <c r="H597" s="551" t="s">
        <v>513</v>
      </c>
      <c r="L597" s="551" t="s">
        <v>497</v>
      </c>
      <c r="M597" s="551">
        <v>400</v>
      </c>
      <c r="N597" s="551" t="s">
        <v>76</v>
      </c>
      <c r="O597" s="551">
        <v>49405140</v>
      </c>
      <c r="P597" s="404">
        <v>0</v>
      </c>
      <c r="Q597" s="551">
        <v>416</v>
      </c>
      <c r="R597" s="551">
        <v>13</v>
      </c>
      <c r="AB597" t="s">
        <v>1287</v>
      </c>
    </row>
    <row r="598" spans="1:28" ht="15.75" hidden="1">
      <c r="A598" s="551" t="s">
        <v>709</v>
      </c>
      <c r="F598" s="551" t="s">
        <v>114</v>
      </c>
      <c r="G598" s="551" t="s">
        <v>41</v>
      </c>
      <c r="H598" s="551" t="s">
        <v>496</v>
      </c>
      <c r="L598" s="551" t="s">
        <v>1275</v>
      </c>
      <c r="M598" s="551">
        <v>400</v>
      </c>
      <c r="N598" s="551" t="s">
        <v>76</v>
      </c>
      <c r="O598" s="551">
        <v>49405140</v>
      </c>
      <c r="P598" s="404">
        <v>0</v>
      </c>
      <c r="Q598" s="552">
        <v>320</v>
      </c>
      <c r="R598" s="552">
        <v>10</v>
      </c>
      <c r="AB598" t="s">
        <v>1287</v>
      </c>
    </row>
    <row r="599" spans="1:28" ht="15.75" hidden="1">
      <c r="A599" s="551" t="s">
        <v>709</v>
      </c>
      <c r="F599" s="551" t="s">
        <v>114</v>
      </c>
      <c r="G599" s="551" t="s">
        <v>41</v>
      </c>
      <c r="H599" s="551" t="s">
        <v>562</v>
      </c>
      <c r="L599" s="551" t="s">
        <v>497</v>
      </c>
      <c r="M599" s="551">
        <v>400</v>
      </c>
      <c r="N599" s="551" t="s">
        <v>76</v>
      </c>
      <c r="O599" s="551">
        <v>49405140</v>
      </c>
      <c r="P599" s="404">
        <v>0</v>
      </c>
      <c r="Q599" s="552">
        <v>320</v>
      </c>
      <c r="R599" s="552">
        <v>10</v>
      </c>
      <c r="AB599" t="s">
        <v>1287</v>
      </c>
    </row>
    <row r="600" spans="1:28" ht="15.75" hidden="1">
      <c r="A600" s="551" t="s">
        <v>709</v>
      </c>
      <c r="F600" s="551" t="s">
        <v>114</v>
      </c>
      <c r="G600" s="551" t="s">
        <v>41</v>
      </c>
      <c r="H600" s="551" t="s">
        <v>507</v>
      </c>
      <c r="L600" s="551" t="s">
        <v>508</v>
      </c>
      <c r="M600" s="551">
        <v>400</v>
      </c>
      <c r="N600" s="551" t="s">
        <v>76</v>
      </c>
      <c r="O600" s="551">
        <v>49405140</v>
      </c>
      <c r="P600" s="404">
        <v>0</v>
      </c>
      <c r="Q600" s="551">
        <v>640</v>
      </c>
      <c r="R600" s="551">
        <v>20</v>
      </c>
      <c r="AB600" t="s">
        <v>1287</v>
      </c>
    </row>
    <row r="601" spans="1:28" ht="15.75" hidden="1">
      <c r="A601" s="551" t="s">
        <v>709</v>
      </c>
      <c r="F601" s="551" t="s">
        <v>114</v>
      </c>
      <c r="G601" s="551" t="s">
        <v>41</v>
      </c>
      <c r="H601" s="551" t="s">
        <v>364</v>
      </c>
      <c r="L601" s="551" t="s">
        <v>418</v>
      </c>
      <c r="M601" s="551">
        <v>400</v>
      </c>
      <c r="N601" s="551" t="s">
        <v>76</v>
      </c>
      <c r="O601" s="551">
        <v>49405140</v>
      </c>
      <c r="P601" s="404">
        <v>0</v>
      </c>
      <c r="Q601" s="551">
        <v>640</v>
      </c>
      <c r="R601" s="551">
        <v>20</v>
      </c>
      <c r="AB601" t="s">
        <v>1287</v>
      </c>
    </row>
    <row r="602" spans="1:28" ht="15.75" hidden="1">
      <c r="A602" s="551" t="s">
        <v>709</v>
      </c>
      <c r="F602" s="551" t="s">
        <v>114</v>
      </c>
      <c r="G602" s="551" t="s">
        <v>41</v>
      </c>
      <c r="H602" s="551" t="s">
        <v>478</v>
      </c>
      <c r="L602" s="551" t="s">
        <v>429</v>
      </c>
      <c r="M602" s="551">
        <v>400</v>
      </c>
      <c r="N602" s="551" t="s">
        <v>76</v>
      </c>
      <c r="O602" s="551">
        <v>49405140</v>
      </c>
      <c r="P602" s="404">
        <v>0</v>
      </c>
      <c r="Q602" s="552">
        <v>320</v>
      </c>
      <c r="R602" s="552">
        <v>10</v>
      </c>
      <c r="AB602" t="s">
        <v>1287</v>
      </c>
    </row>
    <row r="603" spans="1:28" ht="15.75" hidden="1">
      <c r="A603" s="551" t="s">
        <v>709</v>
      </c>
      <c r="F603" s="551" t="s">
        <v>114</v>
      </c>
      <c r="G603" s="551"/>
      <c r="H603" s="551" t="s">
        <v>479</v>
      </c>
      <c r="L603" s="551" t="s">
        <v>429</v>
      </c>
      <c r="M603" s="551">
        <v>400</v>
      </c>
      <c r="N603" s="551" t="s">
        <v>76</v>
      </c>
      <c r="O603" s="551">
        <v>49405140</v>
      </c>
      <c r="P603" s="404">
        <v>0</v>
      </c>
      <c r="Q603" s="552">
        <v>320</v>
      </c>
      <c r="R603" s="552">
        <v>10</v>
      </c>
    </row>
    <row r="604" spans="1:28" ht="15.75" hidden="1">
      <c r="A604" s="553" t="s">
        <v>709</v>
      </c>
      <c r="F604" s="553" t="s">
        <v>114</v>
      </c>
      <c r="G604" s="553" t="s">
        <v>41</v>
      </c>
      <c r="H604" s="553" t="s">
        <v>361</v>
      </c>
      <c r="L604" s="553" t="s">
        <v>453</v>
      </c>
      <c r="M604" s="553">
        <v>400</v>
      </c>
      <c r="N604" s="553" t="s">
        <v>76</v>
      </c>
      <c r="O604" s="553">
        <v>49405140</v>
      </c>
      <c r="P604" s="404">
        <v>0</v>
      </c>
      <c r="Q604" s="553">
        <v>640</v>
      </c>
      <c r="R604" s="553">
        <v>20</v>
      </c>
      <c r="AB604" t="s">
        <v>1287</v>
      </c>
    </row>
    <row r="605" spans="1:28" ht="15.75" hidden="1">
      <c r="A605" s="551" t="s">
        <v>709</v>
      </c>
      <c r="F605" s="551" t="s">
        <v>114</v>
      </c>
      <c r="G605" s="551" t="s">
        <v>41</v>
      </c>
      <c r="H605" s="551" t="s">
        <v>361</v>
      </c>
      <c r="L605" s="551" t="s">
        <v>453</v>
      </c>
      <c r="M605" s="551">
        <v>400</v>
      </c>
      <c r="N605" s="551" t="s">
        <v>76</v>
      </c>
      <c r="O605" s="551">
        <v>49405140</v>
      </c>
      <c r="P605" s="404">
        <v>0</v>
      </c>
      <c r="Q605" s="551">
        <v>320</v>
      </c>
      <c r="R605" s="551">
        <v>10</v>
      </c>
      <c r="AB605" t="s">
        <v>1287</v>
      </c>
    </row>
    <row r="606" spans="1:28" ht="15.75" hidden="1">
      <c r="A606" s="551" t="s">
        <v>814</v>
      </c>
      <c r="F606" s="274" t="s">
        <v>114</v>
      </c>
      <c r="G606" s="551" t="s">
        <v>41</v>
      </c>
      <c r="H606" s="274" t="s">
        <v>551</v>
      </c>
      <c r="L606" s="274" t="s">
        <v>495</v>
      </c>
      <c r="M606" s="551">
        <v>400</v>
      </c>
      <c r="N606" s="551" t="s">
        <v>76</v>
      </c>
      <c r="O606" s="551">
        <v>49405140</v>
      </c>
      <c r="P606" s="404">
        <v>0</v>
      </c>
      <c r="Q606" s="551">
        <v>416</v>
      </c>
      <c r="R606" s="551">
        <v>13</v>
      </c>
      <c r="AB606" t="s">
        <v>1288</v>
      </c>
    </row>
    <row r="607" spans="1:28" ht="15.75" hidden="1">
      <c r="A607" s="551" t="s">
        <v>814</v>
      </c>
      <c r="F607" s="274" t="s">
        <v>114</v>
      </c>
      <c r="G607" s="551" t="s">
        <v>41</v>
      </c>
      <c r="H607" s="274" t="s">
        <v>358</v>
      </c>
      <c r="L607" s="274" t="s">
        <v>495</v>
      </c>
      <c r="M607" s="551">
        <v>400</v>
      </c>
      <c r="N607" s="551" t="s">
        <v>76</v>
      </c>
      <c r="O607" s="551">
        <v>49405140</v>
      </c>
      <c r="P607" s="404">
        <v>0</v>
      </c>
      <c r="Q607" s="551">
        <v>416</v>
      </c>
      <c r="R607" s="551">
        <v>13</v>
      </c>
      <c r="AB607" t="s">
        <v>1288</v>
      </c>
    </row>
    <row r="608" spans="1:28" ht="15.75" hidden="1">
      <c r="A608" s="551" t="s">
        <v>814</v>
      </c>
      <c r="F608" s="274" t="s">
        <v>114</v>
      </c>
      <c r="G608" s="551" t="s">
        <v>41</v>
      </c>
      <c r="H608" s="274" t="s">
        <v>355</v>
      </c>
      <c r="L608" s="274" t="s">
        <v>446</v>
      </c>
      <c r="M608" s="551">
        <v>400</v>
      </c>
      <c r="N608" s="551" t="s">
        <v>76</v>
      </c>
      <c r="O608" s="551">
        <v>49405140</v>
      </c>
      <c r="P608" s="404">
        <v>0</v>
      </c>
      <c r="Q608" s="551">
        <v>800</v>
      </c>
      <c r="R608" s="551">
        <v>25</v>
      </c>
      <c r="AB608" t="s">
        <v>1288</v>
      </c>
    </row>
    <row r="609" spans="1:28" ht="15.75" hidden="1">
      <c r="A609" s="551" t="s">
        <v>814</v>
      </c>
      <c r="F609" s="274" t="s">
        <v>114</v>
      </c>
      <c r="G609" s="551" t="s">
        <v>41</v>
      </c>
      <c r="H609" s="274" t="s">
        <v>355</v>
      </c>
      <c r="L609" s="274" t="s">
        <v>446</v>
      </c>
      <c r="M609" s="551">
        <v>400</v>
      </c>
      <c r="N609" s="551" t="s">
        <v>76</v>
      </c>
      <c r="O609" s="551">
        <v>49405140</v>
      </c>
      <c r="P609" s="404">
        <v>0</v>
      </c>
      <c r="Q609" s="551">
        <v>800</v>
      </c>
      <c r="R609" s="551">
        <v>25</v>
      </c>
      <c r="AB609" t="s">
        <v>1288</v>
      </c>
    </row>
    <row r="610" spans="1:28" ht="15.75" hidden="1">
      <c r="A610" s="551" t="s">
        <v>814</v>
      </c>
      <c r="F610" s="274" t="s">
        <v>114</v>
      </c>
      <c r="G610" s="551" t="s">
        <v>41</v>
      </c>
      <c r="H610" s="274" t="s">
        <v>155</v>
      </c>
      <c r="L610" s="274" t="s">
        <v>485</v>
      </c>
      <c r="M610" s="551">
        <v>400</v>
      </c>
      <c r="N610" s="551" t="s">
        <v>76</v>
      </c>
      <c r="O610" s="551">
        <v>49405140</v>
      </c>
      <c r="P610" s="404">
        <v>0</v>
      </c>
      <c r="Q610" s="551">
        <v>416</v>
      </c>
      <c r="R610" s="551">
        <v>13</v>
      </c>
      <c r="AB610" t="s">
        <v>1288</v>
      </c>
    </row>
    <row r="611" spans="1:28" ht="15.75" hidden="1">
      <c r="A611" s="551" t="s">
        <v>814</v>
      </c>
      <c r="F611" s="274" t="s">
        <v>114</v>
      </c>
      <c r="G611" s="551" t="s">
        <v>41</v>
      </c>
      <c r="H611" s="274" t="s">
        <v>473</v>
      </c>
      <c r="L611" s="274" t="s">
        <v>474</v>
      </c>
      <c r="M611" s="551">
        <v>400</v>
      </c>
      <c r="N611" s="551" t="s">
        <v>76</v>
      </c>
      <c r="O611" s="551">
        <v>49405140</v>
      </c>
      <c r="P611" s="404">
        <v>0</v>
      </c>
      <c r="Q611" s="551">
        <v>640</v>
      </c>
      <c r="R611" s="551">
        <v>20</v>
      </c>
      <c r="AB611" t="s">
        <v>1288</v>
      </c>
    </row>
    <row r="612" spans="1:28" ht="15.75" hidden="1">
      <c r="A612" s="551" t="s">
        <v>814</v>
      </c>
      <c r="F612" s="274" t="s">
        <v>114</v>
      </c>
      <c r="G612" s="551" t="s">
        <v>41</v>
      </c>
      <c r="H612" s="274" t="s">
        <v>377</v>
      </c>
      <c r="L612" s="274" t="s">
        <v>429</v>
      </c>
      <c r="M612" s="551">
        <v>400</v>
      </c>
      <c r="N612" s="551" t="s">
        <v>76</v>
      </c>
      <c r="O612" s="551">
        <v>49405140</v>
      </c>
      <c r="P612" s="404">
        <v>0</v>
      </c>
      <c r="Q612" s="551">
        <v>416</v>
      </c>
      <c r="R612" s="551">
        <v>13</v>
      </c>
      <c r="AB612" t="s">
        <v>1288</v>
      </c>
    </row>
    <row r="613" spans="1:28" ht="15.75" hidden="1">
      <c r="A613" s="551" t="s">
        <v>814</v>
      </c>
      <c r="F613" s="274" t="s">
        <v>114</v>
      </c>
      <c r="G613" s="551"/>
      <c r="H613" s="274" t="s">
        <v>451</v>
      </c>
      <c r="L613" s="274" t="s">
        <v>1272</v>
      </c>
      <c r="M613" s="551">
        <v>400</v>
      </c>
      <c r="N613" s="551" t="s">
        <v>76</v>
      </c>
      <c r="O613" s="551">
        <v>49405140</v>
      </c>
      <c r="P613" s="404">
        <v>0</v>
      </c>
      <c r="Q613" s="551">
        <v>128</v>
      </c>
      <c r="R613" s="551">
        <v>4</v>
      </c>
    </row>
    <row r="614" spans="1:28" ht="15.75" hidden="1">
      <c r="A614" s="551" t="s">
        <v>814</v>
      </c>
      <c r="F614" s="274" t="s">
        <v>114</v>
      </c>
      <c r="G614" s="551"/>
      <c r="H614" s="274" t="s">
        <v>451</v>
      </c>
      <c r="L614" s="274" t="s">
        <v>1272</v>
      </c>
      <c r="M614" s="551">
        <v>400</v>
      </c>
      <c r="N614" s="551" t="s">
        <v>76</v>
      </c>
      <c r="O614" s="551">
        <v>49405140</v>
      </c>
      <c r="P614" s="404">
        <v>0</v>
      </c>
      <c r="Q614" s="551">
        <v>128</v>
      </c>
      <c r="R614" s="551">
        <v>4</v>
      </c>
    </row>
    <row r="615" spans="1:28" ht="15.75" hidden="1">
      <c r="A615" s="551" t="s">
        <v>814</v>
      </c>
      <c r="F615" s="274" t="s">
        <v>114</v>
      </c>
      <c r="G615" s="551"/>
      <c r="H615" s="274" t="s">
        <v>451</v>
      </c>
      <c r="L615" s="274" t="s">
        <v>1272</v>
      </c>
      <c r="M615" s="551">
        <v>400</v>
      </c>
      <c r="N615" s="551" t="s">
        <v>76</v>
      </c>
      <c r="O615" s="551">
        <v>49405140</v>
      </c>
      <c r="P615" s="404">
        <v>0</v>
      </c>
      <c r="Q615" s="551">
        <v>160</v>
      </c>
      <c r="R615" s="551">
        <v>5</v>
      </c>
    </row>
    <row r="616" spans="1:28" ht="15.75" hidden="1">
      <c r="A616" s="247" t="s">
        <v>709</v>
      </c>
      <c r="F616" s="247" t="s">
        <v>393</v>
      </c>
      <c r="G616" s="273" t="s">
        <v>37</v>
      </c>
      <c r="H616" s="247" t="s">
        <v>490</v>
      </c>
      <c r="L616" s="247" t="s">
        <v>491</v>
      </c>
      <c r="M616" s="247">
        <v>400</v>
      </c>
      <c r="N616" s="247" t="s">
        <v>76</v>
      </c>
      <c r="O616" s="247">
        <v>49405140</v>
      </c>
      <c r="P616" s="404">
        <v>0</v>
      </c>
      <c r="Q616" s="247">
        <v>768</v>
      </c>
      <c r="R616" s="247">
        <v>24</v>
      </c>
      <c r="AB616" t="s">
        <v>732</v>
      </c>
    </row>
    <row r="617" spans="1:28" ht="15.75" hidden="1">
      <c r="A617" s="255" t="s">
        <v>709</v>
      </c>
      <c r="F617" s="254" t="s">
        <v>537</v>
      </c>
      <c r="G617" s="255" t="s">
        <v>37</v>
      </c>
      <c r="H617" s="254" t="s">
        <v>538</v>
      </c>
      <c r="L617" s="254" t="s">
        <v>539</v>
      </c>
      <c r="M617" s="255">
        <v>400</v>
      </c>
      <c r="N617" s="255" t="s">
        <v>76</v>
      </c>
      <c r="O617" s="255">
        <v>49405140</v>
      </c>
      <c r="P617" s="404">
        <v>0</v>
      </c>
      <c r="Q617" s="255">
        <v>768</v>
      </c>
      <c r="R617" s="255">
        <v>24</v>
      </c>
      <c r="AB617" t="s">
        <v>1289</v>
      </c>
    </row>
    <row r="618" spans="1:28" ht="15.75" hidden="1">
      <c r="A618" s="255" t="s">
        <v>709</v>
      </c>
      <c r="F618" s="254" t="s">
        <v>537</v>
      </c>
      <c r="G618" s="255" t="s">
        <v>37</v>
      </c>
      <c r="H618" s="254" t="s">
        <v>538</v>
      </c>
      <c r="L618" s="254" t="s">
        <v>539</v>
      </c>
      <c r="M618" s="255">
        <v>400</v>
      </c>
      <c r="N618" s="255" t="s">
        <v>76</v>
      </c>
      <c r="O618" s="255">
        <v>49405140</v>
      </c>
      <c r="P618" s="404">
        <v>0</v>
      </c>
      <c r="Q618" s="255">
        <v>768</v>
      </c>
      <c r="R618" s="255">
        <v>24</v>
      </c>
      <c r="AB618" t="s">
        <v>1289</v>
      </c>
    </row>
    <row r="619" spans="1:28" ht="15.75" hidden="1">
      <c r="A619" s="255" t="s">
        <v>709</v>
      </c>
      <c r="F619" s="254" t="s">
        <v>389</v>
      </c>
      <c r="G619" s="255" t="s">
        <v>37</v>
      </c>
      <c r="H619" s="254" t="s">
        <v>1290</v>
      </c>
      <c r="L619" s="254" t="s">
        <v>391</v>
      </c>
      <c r="M619" s="255">
        <v>400</v>
      </c>
      <c r="N619" s="255" t="s">
        <v>76</v>
      </c>
      <c r="O619" s="255">
        <v>49405140</v>
      </c>
      <c r="P619" s="404">
        <v>0</v>
      </c>
      <c r="Q619" s="255">
        <v>832</v>
      </c>
      <c r="R619" s="255">
        <v>26</v>
      </c>
    </row>
    <row r="620" spans="1:28" ht="15.75" hidden="1">
      <c r="A620" s="255" t="s">
        <v>709</v>
      </c>
      <c r="F620" s="254" t="s">
        <v>389</v>
      </c>
      <c r="G620" s="255" t="s">
        <v>37</v>
      </c>
      <c r="H620" s="254" t="s">
        <v>1290</v>
      </c>
      <c r="L620" s="254" t="s">
        <v>391</v>
      </c>
      <c r="M620" s="255">
        <v>400</v>
      </c>
      <c r="N620" s="255" t="s">
        <v>76</v>
      </c>
      <c r="O620" s="255">
        <v>49405140</v>
      </c>
      <c r="P620" s="404">
        <v>0</v>
      </c>
      <c r="Q620" s="255">
        <v>832</v>
      </c>
      <c r="R620" s="255">
        <v>26</v>
      </c>
    </row>
    <row r="621" spans="1:28" ht="15.75" hidden="1">
      <c r="A621" s="255" t="s">
        <v>709</v>
      </c>
      <c r="F621" s="254" t="s">
        <v>389</v>
      </c>
      <c r="G621" s="255" t="s">
        <v>37</v>
      </c>
      <c r="H621" s="254" t="s">
        <v>1290</v>
      </c>
      <c r="L621" s="254" t="s">
        <v>391</v>
      </c>
      <c r="M621" s="255">
        <v>400</v>
      </c>
      <c r="N621" s="255" t="s">
        <v>76</v>
      </c>
      <c r="O621" s="255">
        <v>49405140</v>
      </c>
      <c r="P621" s="404">
        <v>0</v>
      </c>
      <c r="Q621" s="255">
        <v>576</v>
      </c>
      <c r="R621" s="255">
        <v>18</v>
      </c>
    </row>
    <row r="622" spans="1:28" ht="15.75" hidden="1">
      <c r="A622" s="458">
        <v>395650161</v>
      </c>
      <c r="F622" s="458" t="s">
        <v>81</v>
      </c>
      <c r="G622" s="458" t="s">
        <v>41</v>
      </c>
      <c r="H622" s="458" t="s">
        <v>82</v>
      </c>
      <c r="L622" s="458" t="s">
        <v>527</v>
      </c>
      <c r="M622" s="554">
        <v>400</v>
      </c>
      <c r="N622" s="458" t="s">
        <v>76</v>
      </c>
      <c r="O622" s="458">
        <v>49405140</v>
      </c>
      <c r="P622" s="404">
        <v>0</v>
      </c>
      <c r="Q622" s="458">
        <v>768</v>
      </c>
      <c r="R622" s="458">
        <v>24</v>
      </c>
      <c r="AB622" t="s">
        <v>1291</v>
      </c>
    </row>
    <row r="623" spans="1:28" ht="15.75" hidden="1">
      <c r="A623" s="458">
        <v>395652135</v>
      </c>
      <c r="F623" s="458" t="s">
        <v>81</v>
      </c>
      <c r="G623" s="458" t="s">
        <v>41</v>
      </c>
      <c r="H623" s="458" t="s">
        <v>82</v>
      </c>
      <c r="L623" s="458" t="s">
        <v>528</v>
      </c>
      <c r="M623" s="554">
        <v>400</v>
      </c>
      <c r="N623" s="458" t="s">
        <v>76</v>
      </c>
      <c r="O623" s="458">
        <v>49405140</v>
      </c>
      <c r="P623" s="404">
        <v>0</v>
      </c>
      <c r="Q623" s="458">
        <v>768</v>
      </c>
      <c r="R623" s="458">
        <v>24</v>
      </c>
      <c r="AB623" t="s">
        <v>1291</v>
      </c>
    </row>
    <row r="624" spans="1:28" ht="15.75" hidden="1">
      <c r="A624" s="458">
        <v>395652530</v>
      </c>
      <c r="F624" s="458" t="s">
        <v>81</v>
      </c>
      <c r="G624" s="458" t="s">
        <v>41</v>
      </c>
      <c r="H624" s="458" t="s">
        <v>191</v>
      </c>
      <c r="L624" s="458" t="s">
        <v>529</v>
      </c>
      <c r="M624" s="554">
        <v>400</v>
      </c>
      <c r="N624" s="458" t="s">
        <v>76</v>
      </c>
      <c r="O624" s="458">
        <v>49405140</v>
      </c>
      <c r="P624" s="404">
        <v>0</v>
      </c>
      <c r="Q624" s="458">
        <v>768</v>
      </c>
      <c r="R624" s="458">
        <v>24</v>
      </c>
      <c r="AB624" t="s">
        <v>1291</v>
      </c>
    </row>
    <row r="625" spans="1:28" ht="15.75" hidden="1">
      <c r="A625" s="458">
        <v>395652545</v>
      </c>
      <c r="F625" s="458" t="s">
        <v>81</v>
      </c>
      <c r="G625" s="458" t="s">
        <v>41</v>
      </c>
      <c r="H625" s="458" t="s">
        <v>82</v>
      </c>
      <c r="L625" s="458" t="s">
        <v>664</v>
      </c>
      <c r="M625" s="554">
        <v>400</v>
      </c>
      <c r="N625" s="458" t="s">
        <v>76</v>
      </c>
      <c r="O625" s="458">
        <v>49405140</v>
      </c>
      <c r="P625" s="404">
        <v>0</v>
      </c>
      <c r="Q625" s="458">
        <v>768</v>
      </c>
      <c r="R625" s="458">
        <v>24</v>
      </c>
      <c r="AB625" t="s">
        <v>1291</v>
      </c>
    </row>
    <row r="626" spans="1:28" ht="15.75" hidden="1">
      <c r="A626" s="458">
        <v>395652545</v>
      </c>
      <c r="F626" s="458" t="s">
        <v>81</v>
      </c>
      <c r="G626" s="458" t="s">
        <v>41</v>
      </c>
      <c r="H626" s="458" t="s">
        <v>555</v>
      </c>
      <c r="L626" s="458" t="s">
        <v>556</v>
      </c>
      <c r="M626" s="554">
        <v>400</v>
      </c>
      <c r="N626" s="458" t="s">
        <v>76</v>
      </c>
      <c r="O626" s="458">
        <v>49405140</v>
      </c>
      <c r="P626" s="404">
        <v>0</v>
      </c>
      <c r="Q626" s="458">
        <v>768</v>
      </c>
      <c r="R626" s="458">
        <v>24</v>
      </c>
      <c r="AB626" t="s">
        <v>1291</v>
      </c>
    </row>
    <row r="627" spans="1:28" ht="15.75" hidden="1">
      <c r="A627" s="458">
        <v>395652545</v>
      </c>
      <c r="F627" s="458" t="s">
        <v>81</v>
      </c>
      <c r="G627" s="458" t="s">
        <v>41</v>
      </c>
      <c r="H627" s="458" t="s">
        <v>555</v>
      </c>
      <c r="L627" s="458" t="s">
        <v>665</v>
      </c>
      <c r="M627" s="554">
        <v>400</v>
      </c>
      <c r="N627" s="458" t="s">
        <v>76</v>
      </c>
      <c r="O627" s="458">
        <v>49405140</v>
      </c>
      <c r="P627" s="404">
        <v>0</v>
      </c>
      <c r="Q627" s="458">
        <v>768</v>
      </c>
      <c r="R627" s="458">
        <v>24</v>
      </c>
      <c r="AB627" t="s">
        <v>1291</v>
      </c>
    </row>
    <row r="628" spans="1:28" ht="15.75" hidden="1">
      <c r="A628" s="458">
        <v>395652914</v>
      </c>
      <c r="F628" s="458" t="s">
        <v>81</v>
      </c>
      <c r="G628" s="458" t="s">
        <v>41</v>
      </c>
      <c r="H628" s="458" t="s">
        <v>82</v>
      </c>
      <c r="L628" s="458" t="s">
        <v>530</v>
      </c>
      <c r="M628" s="554">
        <v>400</v>
      </c>
      <c r="N628" s="458" t="s">
        <v>76</v>
      </c>
      <c r="O628" s="458">
        <v>49405140</v>
      </c>
      <c r="P628" s="404">
        <v>0</v>
      </c>
      <c r="Q628" s="458">
        <v>768</v>
      </c>
      <c r="R628" s="458">
        <v>24</v>
      </c>
      <c r="AB628" t="s">
        <v>1291</v>
      </c>
    </row>
    <row r="629" spans="1:28" ht="15.75" hidden="1">
      <c r="A629" s="458">
        <v>395792107</v>
      </c>
      <c r="F629" s="458" t="s">
        <v>557</v>
      </c>
      <c r="G629" s="458" t="s">
        <v>41</v>
      </c>
      <c r="H629" s="458" t="s">
        <v>558</v>
      </c>
      <c r="L629" s="458" t="s">
        <v>559</v>
      </c>
      <c r="M629" s="554">
        <v>400</v>
      </c>
      <c r="N629" s="458" t="s">
        <v>76</v>
      </c>
      <c r="O629" s="458">
        <v>49405140</v>
      </c>
      <c r="P629" s="404">
        <v>0</v>
      </c>
      <c r="Q629" s="458">
        <v>384</v>
      </c>
      <c r="R629" s="458">
        <v>12</v>
      </c>
      <c r="AB629" t="s">
        <v>1292</v>
      </c>
    </row>
    <row r="630" spans="1:28" ht="15.75" hidden="1">
      <c r="A630" s="458">
        <v>395792155</v>
      </c>
      <c r="F630" s="458" t="s">
        <v>560</v>
      </c>
      <c r="G630" s="458" t="s">
        <v>41</v>
      </c>
      <c r="H630" s="458" t="s">
        <v>558</v>
      </c>
      <c r="L630" s="458" t="s">
        <v>561</v>
      </c>
      <c r="M630" s="554">
        <v>400</v>
      </c>
      <c r="N630" s="458" t="s">
        <v>76</v>
      </c>
      <c r="O630" s="458">
        <v>49405140</v>
      </c>
      <c r="P630" s="404">
        <v>0</v>
      </c>
      <c r="Q630" s="458">
        <v>768</v>
      </c>
      <c r="R630" s="458">
        <v>24</v>
      </c>
      <c r="AB630" t="s">
        <v>1292</v>
      </c>
    </row>
    <row r="631" spans="1:28" ht="15.75" hidden="1">
      <c r="A631" s="205">
        <v>395787451</v>
      </c>
      <c r="F631" s="290" t="s">
        <v>584</v>
      </c>
      <c r="G631" s="205" t="s">
        <v>41</v>
      </c>
      <c r="H631" s="290" t="s">
        <v>585</v>
      </c>
      <c r="L631" s="290" t="s">
        <v>586</v>
      </c>
      <c r="M631" s="205">
        <v>400</v>
      </c>
      <c r="N631" s="205" t="s">
        <v>76</v>
      </c>
      <c r="O631" s="205">
        <v>49405140</v>
      </c>
      <c r="P631" s="404">
        <v>0</v>
      </c>
      <c r="Q631" s="205">
        <v>768</v>
      </c>
      <c r="R631" s="205">
        <v>24</v>
      </c>
      <c r="AB631" t="s">
        <v>1286</v>
      </c>
    </row>
    <row r="632" spans="1:28" ht="15.75" hidden="1">
      <c r="A632" s="203">
        <v>395787951</v>
      </c>
      <c r="F632" s="291" t="s">
        <v>584</v>
      </c>
      <c r="G632" s="203" t="s">
        <v>41</v>
      </c>
      <c r="H632" s="291" t="s">
        <v>492</v>
      </c>
      <c r="L632" s="291" t="s">
        <v>588</v>
      </c>
      <c r="M632" s="203">
        <v>400</v>
      </c>
      <c r="N632" s="203" t="s">
        <v>76</v>
      </c>
      <c r="O632" s="203">
        <v>49405140</v>
      </c>
      <c r="P632" s="404">
        <v>0</v>
      </c>
      <c r="Q632" s="203">
        <v>768</v>
      </c>
      <c r="R632" s="203">
        <v>24</v>
      </c>
      <c r="AB632" t="s">
        <v>1286</v>
      </c>
    </row>
    <row r="633" spans="1:28" ht="15.75" hidden="1">
      <c r="A633" s="74">
        <v>395458413</v>
      </c>
      <c r="F633" s="74" t="s">
        <v>184</v>
      </c>
      <c r="G633" s="54" t="s">
        <v>37</v>
      </c>
      <c r="H633" s="74" t="s">
        <v>1274</v>
      </c>
      <c r="L633" s="74" t="s">
        <v>397</v>
      </c>
      <c r="M633" s="74">
        <v>400</v>
      </c>
      <c r="N633" s="74" t="s">
        <v>76</v>
      </c>
      <c r="O633" s="74">
        <v>49405140</v>
      </c>
      <c r="P633" s="404">
        <v>0</v>
      </c>
      <c r="Q633" s="74">
        <v>832</v>
      </c>
      <c r="R633" s="74">
        <v>26</v>
      </c>
    </row>
    <row r="634" spans="1:28" ht="15.75" hidden="1">
      <c r="A634" s="74">
        <v>395458793</v>
      </c>
      <c r="F634" s="74" t="s">
        <v>184</v>
      </c>
      <c r="G634" s="54" t="s">
        <v>37</v>
      </c>
      <c r="H634" s="74" t="s">
        <v>1274</v>
      </c>
      <c r="L634" s="74" t="s">
        <v>397</v>
      </c>
      <c r="M634" s="74">
        <v>400</v>
      </c>
      <c r="N634" s="74" t="s">
        <v>76</v>
      </c>
      <c r="O634" s="74">
        <v>49405140</v>
      </c>
      <c r="P634" s="404">
        <v>0</v>
      </c>
      <c r="Q634" s="74">
        <v>832</v>
      </c>
      <c r="R634" s="74">
        <v>26</v>
      </c>
    </row>
    <row r="635" spans="1:28" ht="15.75" hidden="1">
      <c r="A635" s="382" t="s">
        <v>709</v>
      </c>
      <c r="F635" s="382" t="s">
        <v>371</v>
      </c>
      <c r="G635" s="382" t="s">
        <v>37</v>
      </c>
      <c r="H635" s="382" t="s">
        <v>1293</v>
      </c>
      <c r="L635" s="382" t="s">
        <v>373</v>
      </c>
      <c r="M635" s="382">
        <v>400</v>
      </c>
      <c r="N635" s="382" t="s">
        <v>76</v>
      </c>
      <c r="O635" s="382">
        <v>49405140</v>
      </c>
      <c r="P635" s="404">
        <v>0</v>
      </c>
      <c r="Q635" s="382">
        <v>768</v>
      </c>
      <c r="R635" s="382">
        <v>24</v>
      </c>
      <c r="AB635" t="s">
        <v>1294</v>
      </c>
    </row>
    <row r="636" spans="1:28" ht="15.75" hidden="1">
      <c r="A636" s="382" t="s">
        <v>709</v>
      </c>
      <c r="F636" s="382" t="s">
        <v>371</v>
      </c>
      <c r="G636" s="382" t="s">
        <v>37</v>
      </c>
      <c r="H636" s="382" t="s">
        <v>1293</v>
      </c>
      <c r="L636" s="382" t="s">
        <v>373</v>
      </c>
      <c r="M636" s="382">
        <v>400</v>
      </c>
      <c r="N636" s="382" t="s">
        <v>76</v>
      </c>
      <c r="O636" s="382">
        <v>49405140</v>
      </c>
      <c r="P636" s="404">
        <v>0</v>
      </c>
      <c r="Q636" s="382">
        <v>768</v>
      </c>
      <c r="R636" s="382">
        <v>24</v>
      </c>
    </row>
    <row r="641" spans="30:55" ht="15.75">
      <c r="AD641" s="448">
        <v>360</v>
      </c>
      <c r="AE641" s="448" t="s">
        <v>709</v>
      </c>
      <c r="AF641" s="449" t="s">
        <v>29</v>
      </c>
      <c r="AG641" s="449" t="s">
        <v>30</v>
      </c>
      <c r="AH641" s="449" t="s">
        <v>165</v>
      </c>
      <c r="AI641" s="449" t="s">
        <v>710</v>
      </c>
      <c r="AJ641" s="449" t="s">
        <v>711</v>
      </c>
      <c r="AK641" s="449" t="s">
        <v>164</v>
      </c>
      <c r="AL641" s="449">
        <v>49204132</v>
      </c>
      <c r="AM641" s="449">
        <v>624</v>
      </c>
      <c r="AN641" s="449">
        <v>24</v>
      </c>
      <c r="AO641" s="450"/>
      <c r="AP641" s="450"/>
      <c r="AQ641" s="451"/>
      <c r="AR641" s="450"/>
      <c r="AS641" s="449"/>
      <c r="AT641" s="451"/>
      <c r="AU641" s="449" t="s">
        <v>1295</v>
      </c>
      <c r="AV641" s="449" t="s">
        <v>1296</v>
      </c>
      <c r="AW641" s="449"/>
      <c r="AX641" s="456"/>
      <c r="AY641" s="449" t="s">
        <v>37</v>
      </c>
      <c r="AZ641" s="452" t="s">
        <v>712</v>
      </c>
      <c r="BA641" s="453"/>
      <c r="BB641" s="453"/>
      <c r="BC641" s="453" t="str">
        <f>"QCELLS"&amp;" "&amp;"PO#"&amp;" "&amp;AJ641&amp;"//"&amp;AH641&amp;" //"&amp;RIGHT(AI641,8)&amp;""</f>
        <v>QCELLS PO# 7539-660008//WESCO //AZ 85008</v>
      </c>
    </row>
    <row r="642" spans="30:55" ht="15.75">
      <c r="AD642" s="55">
        <v>360</v>
      </c>
      <c r="AE642" s="55" t="s">
        <v>709</v>
      </c>
      <c r="AF642" s="314" t="s">
        <v>29</v>
      </c>
      <c r="AG642" s="255" t="s">
        <v>30</v>
      </c>
      <c r="AH642" s="257" t="s">
        <v>165</v>
      </c>
      <c r="AI642" s="257" t="s">
        <v>710</v>
      </c>
      <c r="AJ642" s="257" t="s">
        <v>842</v>
      </c>
      <c r="AK642" s="257" t="s">
        <v>164</v>
      </c>
      <c r="AL642" s="257">
        <v>49204132</v>
      </c>
      <c r="AM642" s="257">
        <v>624</v>
      </c>
      <c r="AN642" s="257">
        <v>24</v>
      </c>
      <c r="AO642" s="258">
        <v>44673</v>
      </c>
      <c r="AP642" s="258"/>
      <c r="AQ642" s="259">
        <v>0.375</v>
      </c>
      <c r="AR642" s="258">
        <v>44677</v>
      </c>
      <c r="AS642" s="257"/>
      <c r="AT642" s="259">
        <v>0.41666666666666669</v>
      </c>
      <c r="AU642" s="257" t="s">
        <v>1295</v>
      </c>
      <c r="AV642" s="257" t="s">
        <v>1296</v>
      </c>
      <c r="AW642" s="257"/>
      <c r="AX642" s="260"/>
      <c r="AY642" s="257" t="s">
        <v>37</v>
      </c>
      <c r="AZ642" s="261" t="s">
        <v>712</v>
      </c>
      <c r="BA642" s="257"/>
      <c r="BB642" s="257"/>
      <c r="BC642" s="257"/>
    </row>
    <row r="643" spans="30:55" ht="15.75">
      <c r="AD643" s="349">
        <v>480</v>
      </c>
      <c r="AE643" s="349" t="s">
        <v>709</v>
      </c>
      <c r="AF643" s="257" t="s">
        <v>29</v>
      </c>
      <c r="AG643" s="257" t="s">
        <v>30</v>
      </c>
      <c r="AH643" s="257" t="s">
        <v>713</v>
      </c>
      <c r="AI643" s="257" t="s">
        <v>714</v>
      </c>
      <c r="AJ643" s="257" t="s">
        <v>715</v>
      </c>
      <c r="AK643" s="257" t="s">
        <v>52</v>
      </c>
      <c r="AL643" s="257">
        <v>49303156</v>
      </c>
      <c r="AM643" s="257">
        <v>580</v>
      </c>
      <c r="AN643" s="257">
        <v>20</v>
      </c>
      <c r="AO643" s="264" t="s">
        <v>716</v>
      </c>
      <c r="AP643" s="258">
        <v>44729</v>
      </c>
      <c r="AQ643" s="259">
        <v>0.33333333333333331</v>
      </c>
      <c r="AR643" s="258"/>
      <c r="AS643" s="255"/>
      <c r="AT643" s="255"/>
      <c r="AU643" s="255"/>
      <c r="AV643" s="255"/>
      <c r="AW643" s="255"/>
      <c r="AX643" s="457"/>
      <c r="AY643" s="257" t="s">
        <v>41</v>
      </c>
      <c r="AZ643" s="257"/>
      <c r="BA643" s="257"/>
      <c r="BB643" s="257"/>
      <c r="BC643" s="257"/>
    </row>
    <row r="644" spans="30:55" ht="15.75">
      <c r="AD644" s="257">
        <v>480</v>
      </c>
      <c r="AE644" s="257" t="s">
        <v>709</v>
      </c>
      <c r="AF644" s="257" t="s">
        <v>29</v>
      </c>
      <c r="AG644" s="257" t="s">
        <v>30</v>
      </c>
      <c r="AH644" s="257" t="s">
        <v>713</v>
      </c>
      <c r="AI644" s="257" t="s">
        <v>714</v>
      </c>
      <c r="AJ644" s="257" t="s">
        <v>715</v>
      </c>
      <c r="AK644" s="257" t="s">
        <v>52</v>
      </c>
      <c r="AL644" s="257">
        <v>49303156</v>
      </c>
      <c r="AM644" s="257">
        <v>580</v>
      </c>
      <c r="AN644" s="257">
        <v>20</v>
      </c>
      <c r="AO644" s="264" t="s">
        <v>716</v>
      </c>
      <c r="AP644" s="258"/>
      <c r="AQ644" s="259">
        <v>0.375</v>
      </c>
      <c r="AR644" s="258"/>
      <c r="AS644" s="255"/>
      <c r="AT644" s="255"/>
      <c r="AU644" s="255"/>
      <c r="AV644" s="255"/>
      <c r="AW644" s="255"/>
      <c r="AX644" s="457"/>
      <c r="AY644" s="257" t="s">
        <v>41</v>
      </c>
      <c r="AZ644" s="257" t="s">
        <v>717</v>
      </c>
      <c r="BA644" s="257"/>
      <c r="BB644" s="257"/>
      <c r="BC644" s="257"/>
    </row>
    <row r="645" spans="30:55" ht="15.75">
      <c r="AD645" s="257">
        <v>480</v>
      </c>
      <c r="AE645" s="257" t="s">
        <v>709</v>
      </c>
      <c r="AF645" s="257" t="s">
        <v>29</v>
      </c>
      <c r="AG645" s="257" t="s">
        <v>30</v>
      </c>
      <c r="AH645" s="257" t="s">
        <v>713</v>
      </c>
      <c r="AI645" s="257" t="s">
        <v>714</v>
      </c>
      <c r="AJ645" s="257" t="s">
        <v>715</v>
      </c>
      <c r="AK645" s="257" t="s">
        <v>52</v>
      </c>
      <c r="AL645" s="257">
        <v>49303156</v>
      </c>
      <c r="AM645" s="257">
        <v>580</v>
      </c>
      <c r="AN645" s="257">
        <v>20</v>
      </c>
      <c r="AO645" s="264" t="s">
        <v>716</v>
      </c>
      <c r="AP645" s="258"/>
      <c r="AQ645" s="259">
        <v>0.41666666666666669</v>
      </c>
      <c r="AR645" s="258"/>
      <c r="AS645" s="255"/>
      <c r="AT645" s="255"/>
      <c r="AU645" s="255"/>
      <c r="AV645" s="255"/>
      <c r="AW645" s="255"/>
      <c r="AX645" s="457"/>
      <c r="AY645" s="257" t="s">
        <v>41</v>
      </c>
      <c r="AZ645" s="257"/>
      <c r="BA645" s="257"/>
      <c r="BB645" s="257"/>
      <c r="BC645" s="257"/>
    </row>
    <row r="646" spans="30:55" ht="15.75">
      <c r="AD646" s="257">
        <v>480</v>
      </c>
      <c r="AE646" s="257" t="s">
        <v>709</v>
      </c>
      <c r="AF646" s="257" t="s">
        <v>29</v>
      </c>
      <c r="AG646" s="257" t="s">
        <v>30</v>
      </c>
      <c r="AH646" s="257" t="s">
        <v>713</v>
      </c>
      <c r="AI646" s="257" t="s">
        <v>714</v>
      </c>
      <c r="AJ646" s="257" t="s">
        <v>715</v>
      </c>
      <c r="AK646" s="257" t="s">
        <v>52</v>
      </c>
      <c r="AL646" s="257">
        <v>49303156</v>
      </c>
      <c r="AM646" s="257">
        <v>493</v>
      </c>
      <c r="AN646" s="257">
        <v>17</v>
      </c>
      <c r="AO646" s="264" t="s">
        <v>716</v>
      </c>
      <c r="AP646" s="258"/>
      <c r="AQ646" s="259">
        <v>0.45833333333333331</v>
      </c>
      <c r="AR646" s="258"/>
      <c r="AS646" s="255"/>
      <c r="AT646" s="255"/>
      <c r="AU646" s="255"/>
      <c r="AV646" s="255"/>
      <c r="AW646" s="255"/>
      <c r="AX646" s="457"/>
      <c r="AY646" s="257" t="s">
        <v>41</v>
      </c>
      <c r="AZ646" s="257"/>
      <c r="BA646" s="257"/>
      <c r="BB646" s="257"/>
      <c r="BC646" s="257"/>
    </row>
    <row r="647" spans="30:55" ht="15.75">
      <c r="AD647" s="257">
        <v>480</v>
      </c>
      <c r="AE647" s="257" t="s">
        <v>709</v>
      </c>
      <c r="AF647" s="257" t="s">
        <v>29</v>
      </c>
      <c r="AG647" s="257" t="s">
        <v>30</v>
      </c>
      <c r="AH647" s="257" t="s">
        <v>242</v>
      </c>
      <c r="AI647" s="257" t="s">
        <v>718</v>
      </c>
      <c r="AJ647" s="257" t="s">
        <v>719</v>
      </c>
      <c r="AK647" s="257" t="s">
        <v>52</v>
      </c>
      <c r="AL647" s="257">
        <v>49303156</v>
      </c>
      <c r="AM647" s="257">
        <v>696</v>
      </c>
      <c r="AN647" s="257">
        <v>24</v>
      </c>
      <c r="AO647" s="264">
        <v>44676</v>
      </c>
      <c r="AP647" s="258"/>
      <c r="AQ647" s="259">
        <v>0.33333333333333331</v>
      </c>
      <c r="AR647" s="258">
        <v>44678</v>
      </c>
      <c r="AS647" s="255"/>
      <c r="AT647" s="259">
        <v>0.33333333333333331</v>
      </c>
      <c r="AU647" s="255"/>
      <c r="AV647" s="255"/>
      <c r="AW647" s="255"/>
      <c r="AX647" s="457"/>
      <c r="AY647" s="257" t="s">
        <v>37</v>
      </c>
      <c r="AZ647" s="261" t="s">
        <v>720</v>
      </c>
      <c r="BA647" s="257" t="s">
        <v>721</v>
      </c>
      <c r="BB647" s="257"/>
      <c r="BC647" s="257" t="str">
        <f>"QCELLS"&amp;" "&amp;"PO#"&amp;" "&amp;AJ647&amp;"//"&amp;AH647&amp;" //"&amp;RIGHT(AI647,8)&amp;""</f>
        <v>QCELLS PO# 4664-GS-903115S//CED Greentech Minneapolis //MN 55421</v>
      </c>
    </row>
    <row r="648" spans="30:55" ht="15.75">
      <c r="AD648" s="257">
        <v>480</v>
      </c>
      <c r="AE648" s="257" t="s">
        <v>709</v>
      </c>
      <c r="AF648" s="257" t="s">
        <v>29</v>
      </c>
      <c r="AG648" s="257" t="s">
        <v>30</v>
      </c>
      <c r="AH648" s="257" t="s">
        <v>242</v>
      </c>
      <c r="AI648" s="257" t="s">
        <v>718</v>
      </c>
      <c r="AJ648" s="257" t="s">
        <v>719</v>
      </c>
      <c r="AK648" s="257" t="s">
        <v>52</v>
      </c>
      <c r="AL648" s="257">
        <v>49303156</v>
      </c>
      <c r="AM648" s="257">
        <v>696</v>
      </c>
      <c r="AN648" s="257">
        <v>24</v>
      </c>
      <c r="AO648" s="264">
        <v>44676</v>
      </c>
      <c r="AP648" s="258"/>
      <c r="AQ648" s="259">
        <v>0.33333333333333298</v>
      </c>
      <c r="AR648" s="258">
        <v>44678</v>
      </c>
      <c r="AS648" s="255"/>
      <c r="AT648" s="259">
        <v>0.375</v>
      </c>
      <c r="AU648" s="255"/>
      <c r="AV648" s="255"/>
      <c r="AW648" s="255"/>
      <c r="AX648" s="457"/>
      <c r="AY648" s="257" t="s">
        <v>37</v>
      </c>
      <c r="AZ648" s="257" t="s">
        <v>720</v>
      </c>
      <c r="BA648" s="257" t="s">
        <v>721</v>
      </c>
      <c r="BB648" s="257"/>
      <c r="BC648" s="257"/>
    </row>
    <row r="649" spans="30:55" ht="15.75">
      <c r="AD649" s="257">
        <v>480</v>
      </c>
      <c r="AE649" s="257" t="s">
        <v>709</v>
      </c>
      <c r="AF649" s="257" t="s">
        <v>29</v>
      </c>
      <c r="AG649" s="257" t="s">
        <v>30</v>
      </c>
      <c r="AH649" s="257" t="s">
        <v>242</v>
      </c>
      <c r="AI649" s="257" t="s">
        <v>718</v>
      </c>
      <c r="AJ649" s="257" t="s">
        <v>719</v>
      </c>
      <c r="AK649" s="257" t="s">
        <v>52</v>
      </c>
      <c r="AL649" s="257">
        <v>49303156</v>
      </c>
      <c r="AM649" s="257">
        <v>580</v>
      </c>
      <c r="AN649" s="257">
        <v>20</v>
      </c>
      <c r="AO649" s="264">
        <v>44676</v>
      </c>
      <c r="AP649" s="258"/>
      <c r="AQ649" s="259">
        <v>0.375</v>
      </c>
      <c r="AR649" s="258">
        <v>44678</v>
      </c>
      <c r="AS649" s="255"/>
      <c r="AT649" s="259">
        <v>0.41666666666666669</v>
      </c>
      <c r="AU649" s="255"/>
      <c r="AV649" s="255"/>
      <c r="AW649" s="255"/>
      <c r="AX649" s="457"/>
      <c r="AY649" s="257" t="s">
        <v>37</v>
      </c>
      <c r="AZ649" s="257" t="s">
        <v>720</v>
      </c>
      <c r="BA649" s="257" t="s">
        <v>721</v>
      </c>
      <c r="BB649" s="257"/>
      <c r="BC649" s="257"/>
    </row>
    <row r="650" spans="30:55" ht="15.75">
      <c r="AD650" s="257">
        <v>480</v>
      </c>
      <c r="AE650" s="257" t="s">
        <v>709</v>
      </c>
      <c r="AF650" s="257" t="s">
        <v>29</v>
      </c>
      <c r="AG650" s="265" t="s">
        <v>30</v>
      </c>
      <c r="AH650" s="257" t="s">
        <v>242</v>
      </c>
      <c r="AI650" s="257" t="s">
        <v>718</v>
      </c>
      <c r="AJ650" s="257" t="s">
        <v>719</v>
      </c>
      <c r="AK650" s="257" t="s">
        <v>52</v>
      </c>
      <c r="AL650" s="257">
        <v>49303156</v>
      </c>
      <c r="AM650" s="257">
        <v>464</v>
      </c>
      <c r="AN650" s="257">
        <v>16</v>
      </c>
      <c r="AO650" s="264">
        <v>44676</v>
      </c>
      <c r="AP650" s="258"/>
      <c r="AQ650" s="259">
        <v>0.375</v>
      </c>
      <c r="AR650" s="258">
        <v>44678</v>
      </c>
      <c r="AS650" s="255"/>
      <c r="AT650" s="259">
        <v>0.45833333333333331</v>
      </c>
      <c r="AU650" s="255"/>
      <c r="AV650" s="255"/>
      <c r="AW650" s="255"/>
      <c r="AX650" s="457"/>
      <c r="AY650" s="257" t="s">
        <v>37</v>
      </c>
      <c r="AZ650" s="257" t="s">
        <v>720</v>
      </c>
      <c r="BA650" s="257" t="s">
        <v>721</v>
      </c>
      <c r="BB650" s="257"/>
      <c r="BC650" s="257"/>
    </row>
  </sheetData>
  <autoFilter ref="A1:AO636" xr:uid="{B2952DB5-8CF3-4AC6-8FF4-6DA857DFBF54}">
    <filterColumn colId="14">
      <filters>
        <filter val="49203132"/>
      </filters>
    </filterColumn>
  </autoFilter>
  <hyperlinks>
    <hyperlink ref="AB2" r:id="rId1" xr:uid="{462029C9-9B55-4485-BB36-912EBE77E145}"/>
    <hyperlink ref="AZ641" r:id="rId2" xr:uid="{DAD94A93-A916-4F9C-ACAA-30D7F0BE8DB1}"/>
    <hyperlink ref="AZ642" r:id="rId3" xr:uid="{1FB8C070-015D-4350-94B5-3AA325FED4B0}"/>
    <hyperlink ref="AZ647" r:id="rId4" xr:uid="{FFBD17D7-F9D6-427B-82E6-48FBBC5A9383}"/>
    <hyperlink ref="AZ648" r:id="rId5" display="mailto:geoff@cedgreentechmw.com" xr:uid="{9293ACCE-2665-4A6B-953E-DA90A21DC10E}"/>
    <hyperlink ref="AZ649" r:id="rId6" display="mailto:geoff@cedgreentechmw.com" xr:uid="{912BEEB0-0D83-43AA-BE64-84CD78C93D7A}"/>
    <hyperlink ref="AZ650" r:id="rId7" display="mailto:geoff@cedgreentechmw.com" xr:uid="{7DF4DAF9-0C0B-4244-8074-B7E8E5027234}"/>
    <hyperlink ref="BA647" r:id="rId8" display="mailto:tmccormack@citi-cargo.com" xr:uid="{38687DB7-773F-4EBC-AFC6-122BD9922E74}"/>
    <hyperlink ref="BA648" r:id="rId9" display="mailto:tmccormack@citi-cargo.com" xr:uid="{89BF59E0-4F17-4A1B-9B25-8A8E414BFEBD}"/>
    <hyperlink ref="BA649" r:id="rId10" display="mailto:tmccormack@citi-cargo.com" xr:uid="{89E392B0-51EE-49B5-A0EF-DDF23C18C6AF}"/>
    <hyperlink ref="BA650" r:id="rId11" display="mailto:tmccormack@citi-cargo.com" xr:uid="{69A04793-49AE-4F15-9B26-9B38DD561F4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13C84F5F9BD249A4462B0F059F8B9D" ma:contentTypeVersion="9" ma:contentTypeDescription="Create a new document." ma:contentTypeScope="" ma:versionID="0c96141eba82c0296ca003f7ad93e02a">
  <xsd:schema xmlns:xsd="http://www.w3.org/2001/XMLSchema" xmlns:xs="http://www.w3.org/2001/XMLSchema" xmlns:p="http://schemas.microsoft.com/office/2006/metadata/properties" xmlns:ns3="b27a4851-97d6-466e-b67b-eae9d458c470" xmlns:ns4="b181d464-4f85-4f3b-824c-531557c1a4cd" targetNamespace="http://schemas.microsoft.com/office/2006/metadata/properties" ma:root="true" ma:fieldsID="25121228436c3d880ffe28c0d9204966" ns3:_="" ns4:_="">
    <xsd:import namespace="b27a4851-97d6-466e-b67b-eae9d458c470"/>
    <xsd:import namespace="b181d464-4f85-4f3b-824c-531557c1a4c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a4851-97d6-466e-b67b-eae9d458c4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81d464-4f85-4f3b-824c-531557c1a4c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6EBB771-27E9-431C-867D-F6250C2BBB6B}"/>
</file>

<file path=customXml/itemProps2.xml><?xml version="1.0" encoding="utf-8"?>
<ds:datastoreItem xmlns:ds="http://schemas.openxmlformats.org/officeDocument/2006/customXml" ds:itemID="{5D87D139-B1CD-44CD-9EB8-BECFCD73D65C}"/>
</file>

<file path=customXml/itemProps3.xml><?xml version="1.0" encoding="utf-8"?>
<ds:datastoreItem xmlns:ds="http://schemas.openxmlformats.org/officeDocument/2006/customXml" ds:itemID="{78714074-3935-489B-8B39-CB9211DAC0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Gloria Lee</dc:creator>
  <cp:keywords/>
  <dc:description/>
  <cp:lastModifiedBy/>
  <cp:revision/>
  <dcterms:created xsi:type="dcterms:W3CDTF">2022-03-10T15:22:50Z</dcterms:created>
  <dcterms:modified xsi:type="dcterms:W3CDTF">2022-04-23T01:34:04Z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0x0101003713C84F5F9BD249A4462B0F059F8B9D</vt:lpwstr>
  </property>
</Properties>
</file>