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refas" sheetId="1" r:id="rId3"/>
  </sheets>
  <definedNames>
    <definedName hidden="1" localSheetId="0" name="_xlnm._FilterDatabase">Tarefas!$A$3:$D$50</definedName>
  </definedNames>
  <calcPr/>
</workbook>
</file>

<file path=xl/sharedStrings.xml><?xml version="1.0" encoding="utf-8"?>
<sst xmlns="http://schemas.openxmlformats.org/spreadsheetml/2006/main" count="33" uniqueCount="33">
  <si>
    <t xml:space="preserve">
Cronograma</t>
  </si>
  <si>
    <t>✓</t>
  </si>
  <si>
    <t>Data</t>
  </si>
  <si>
    <t>Semana</t>
  </si>
  <si>
    <t>Tarefa</t>
  </si>
  <si>
    <t>Semana 1</t>
  </si>
  <si>
    <t>Probabilidade básica - Introdução + Exercicios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</si>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</sst>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"/>
    <numFmt numFmtId="165" formatCode="dd&quot;/&quot;mm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3" numFmtId="164" xfId="0" applyAlignment="1" applyFont="1" applyNumberForma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2" fontId="5" numFmtId="0" xfId="0" applyAlignment="1" applyFont="1">
      <alignment horizontal="center" readingOrder="0" vertical="center"/>
    </xf>
    <xf borderId="0" fillId="2" fontId="5" numFmtId="164" xfId="0" applyAlignment="1" applyFont="1" applyNumberFormat="1">
      <alignment horizontal="center" readingOrder="0" vertical="center"/>
    </xf>
    <xf borderId="0" fillId="2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5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8.86"/>
    <col customWidth="1" min="3" max="3" width="17.71"/>
    <col customWidth="1" min="4" max="4" width="43.71"/>
  </cols>
  <sheetData>
    <row r="1">
      <c r="A1" s="1" t="s">
        <v>0</v>
      </c>
      <c r="D1" s="2" t="str">
        <f>CONCATENATE(COUNTIF($A$4:$A$50,TRUE), "/", COUNTA($D$4:$D$50), " concluído  ")</f>
        <v>1/27 concluído  </v>
      </c>
    </row>
    <row r="2" ht="6.0" customHeight="1">
      <c r="A2" s="3"/>
      <c r="B2" s="4"/>
      <c r="C2" s="5"/>
      <c r="D2" s="5"/>
    </row>
    <row r="3" ht="30.0" customHeight="1">
      <c r="A3" s="6" t="s">
        <v>1</v>
      </c>
      <c r="B3" s="7" t="s">
        <v>2</v>
      </c>
      <c r="C3" s="8" t="s">
        <v>3</v>
      </c>
      <c r="D3" s="8" t="s">
        <v>4</v>
      </c>
    </row>
    <row r="4" ht="26.25" customHeight="1">
      <c r="A4" s="9" t="b">
        <v>1</v>
      </c>
      <c r="B4" s="10">
        <v>43597.0</v>
      </c>
      <c r="C4" s="11" t="s">
        <v>5</v>
      </c>
      <c r="D4" s="11" t="s">
        <v>6</v>
      </c>
    </row>
    <row r="5" ht="26.25" customHeight="1">
      <c r="A5" s="9" t="b">
        <v>0</v>
      </c>
      <c r="B5" s="10">
        <f t="shared" ref="B5:B30" si="1">B4+7</f>
        <v>43604</v>
      </c>
      <c r="C5" s="11" t="s">
        <v>7</v>
      </c>
      <c r="D5" s="11" t="str">
        <f>"Exercícios "&amp;C4&amp;
"
Probabilidade básica - Propriedades"</f>
        <v>Exercícios Semana 1
Probabilidade básica - Propriedades</v>
      </c>
    </row>
    <row r="6" ht="26.25" customHeight="1">
      <c r="A6" s="9" t="b">
        <v>0</v>
      </c>
      <c r="B6" s="10">
        <f t="shared" si="1"/>
        <v>43611</v>
      </c>
      <c r="C6" s="11" t="s">
        <v>8</v>
      </c>
      <c r="D6" s="11" t="str">
        <f>"Exercícios "&amp;C5&amp;
"
Probabilidade Condicional"</f>
        <v>Exercícios Semana 2
Probabilidade Condicional</v>
      </c>
    </row>
    <row r="7" ht="26.25" customHeight="1">
      <c r="A7" s="9" t="b">
        <v>0</v>
      </c>
      <c r="B7" s="10">
        <f t="shared" si="1"/>
        <v>43618</v>
      </c>
      <c r="C7" s="11" t="s">
        <v>9</v>
      </c>
      <c r="D7" s="11" t="str">
        <f>"Exercícios "&amp;C6&amp;
"
Probabilidade Condicional e Independência"</f>
        <v>Exercícios Semana 3
Probabilidade Condicional e Independência</v>
      </c>
    </row>
    <row r="8" ht="26.25" customHeight="1">
      <c r="A8" s="9" t="b">
        <v>0</v>
      </c>
      <c r="B8" s="10">
        <f t="shared" si="1"/>
        <v>43625</v>
      </c>
      <c r="C8" s="11" t="s">
        <v>10</v>
      </c>
      <c r="D8" s="11" t="str">
        <f>"Exercícios "&amp;C7&amp;
"
Teorema  de Bayes - Introdução ao raciocínio"</f>
        <v>Exercícios Semana 4
Teorema  de Bayes - Introdução ao raciocínio</v>
      </c>
    </row>
    <row r="9" ht="26.25" customHeight="1">
      <c r="A9" s="9" t="b">
        <v>0</v>
      </c>
      <c r="B9" s="10">
        <f t="shared" si="1"/>
        <v>43632</v>
      </c>
      <c r="C9" s="11" t="s">
        <v>11</v>
      </c>
      <c r="D9" s="11" t="str">
        <f>"Exercícios "&amp;C8&amp;
"
Teorema  de Bayes"</f>
        <v>Exercícios Semana 5
Teorema  de Bayes</v>
      </c>
    </row>
    <row r="10" ht="26.25" customHeight="1">
      <c r="A10" s="9" t="b">
        <v>0</v>
      </c>
      <c r="B10" s="10">
        <f t="shared" si="1"/>
        <v>43639</v>
      </c>
      <c r="C10" s="11" t="s">
        <v>12</v>
      </c>
      <c r="D10" s="11" t="str">
        <f>"Exercícios "&amp;C9&amp;
"
Variáveis Aleatórias (talvez FDP e Função Acumulada aqui)"</f>
        <v>Exercícios Semana 6
Variáveis Aleatórias (talvez FDP e Função Acumulada aqui)</v>
      </c>
    </row>
    <row r="11" ht="26.25" customHeight="1">
      <c r="A11" s="9" t="b">
        <v>0</v>
      </c>
      <c r="B11" s="10">
        <f t="shared" si="1"/>
        <v>43646</v>
      </c>
      <c r="C11" s="11" t="s">
        <v>13</v>
      </c>
      <c r="D11" s="11" t="str">
        <f>"Exercícios "&amp;C10&amp;
"
Variáveis Aleatórias Discretas - Distribuição Uniforme"</f>
        <v>Exercícios Semana 7
Variáveis Aleatórias Discretas - Distribuição Uniforme</v>
      </c>
    </row>
    <row r="12" ht="26.25" customHeight="1">
      <c r="A12" s="9" t="b">
        <v>0</v>
      </c>
      <c r="B12" s="10">
        <f t="shared" si="1"/>
        <v>43653</v>
      </c>
      <c r="C12" s="11" t="s">
        <v>14</v>
      </c>
      <c r="D12" s="11" t="str">
        <f>"Exercícios "&amp;C11&amp;
"
Variáveis Aleatórias Discretas - Distribuição Bernoulli"</f>
        <v>Exercícios Semana 8
Variáveis Aleatórias Discretas - Distribuição Bernoulli</v>
      </c>
    </row>
    <row r="13" ht="26.25" customHeight="1">
      <c r="A13" s="9" t="b">
        <v>0</v>
      </c>
      <c r="B13" s="10">
        <f t="shared" si="1"/>
        <v>43660</v>
      </c>
      <c r="C13" s="11" t="s">
        <v>15</v>
      </c>
      <c r="D13" s="11" t="str">
        <f>"Exercícios "&amp;C12&amp;
"
Variáveis Aleatórias Discretas - Distribuição Binomial"</f>
        <v>Exercícios Semana 9
Variáveis Aleatórias Discretas - Distribuição Binomial</v>
      </c>
    </row>
    <row r="14" ht="26.25" customHeight="1">
      <c r="A14" s="9" t="b">
        <v>0</v>
      </c>
      <c r="B14" s="10">
        <f t="shared" si="1"/>
        <v>43667</v>
      </c>
      <c r="C14" s="11" t="s">
        <v>16</v>
      </c>
      <c r="D14" s="11" t="str">
        <f>"Exercícios "&amp;C13&amp;
"
Variáveis Aleatórias Discretas - Distribuição Poisson"</f>
        <v>Exercícios Semana 10
Variáveis Aleatórias Discretas - Distribuição Poisson</v>
      </c>
    </row>
    <row r="15" ht="26.25" customHeight="1">
      <c r="A15" s="9" t="b">
        <v>0</v>
      </c>
      <c r="B15" s="10">
        <f t="shared" si="1"/>
        <v>43674</v>
      </c>
      <c r="C15" s="11" t="s">
        <v>17</v>
      </c>
      <c r="D15" s="11" t="str">
        <f>"Exercícios "&amp;C14&amp;
"
Variáveis Aleatórias Contínuas - Distribuição Uniforme"</f>
        <v>Exercícios Semana 11
Variáveis Aleatórias Contínuas - Distribuição Uniforme</v>
      </c>
    </row>
    <row r="16" ht="26.25" customHeight="1">
      <c r="A16" s="9" t="b">
        <v>0</v>
      </c>
      <c r="B16" s="10">
        <f t="shared" si="1"/>
        <v>43681</v>
      </c>
      <c r="C16" s="11" t="s">
        <v>18</v>
      </c>
      <c r="D16" s="11" t="str">
        <f>"Exercícios "&amp;C15&amp;
"
Variáveis Aleatórias Contínuas - Distribuição Normal"</f>
        <v>Exercícios Semana 12
Variáveis Aleatórias Contínuas - Distribuição Normal</v>
      </c>
    </row>
    <row r="17" ht="26.25" customHeight="1">
      <c r="A17" s="9" t="b">
        <v>0</v>
      </c>
      <c r="B17" s="10">
        <f t="shared" si="1"/>
        <v>43688</v>
      </c>
      <c r="C17" s="11" t="s">
        <v>19</v>
      </c>
      <c r="D17" s="11" t="str">
        <f>"Exercícios "&amp;C16&amp;
"
Variáveis Aleatórias Contínuas - Distribuição Exponencial"</f>
        <v>Exercícios Semana 13
Variáveis Aleatórias Contínuas - Distribuição Exponencial</v>
      </c>
    </row>
    <row r="18" ht="26.25" customHeight="1">
      <c r="A18" s="9" t="b">
        <v>0</v>
      </c>
      <c r="B18" s="10">
        <f t="shared" si="1"/>
        <v>43695</v>
      </c>
      <c r="C18" s="11" t="s">
        <v>20</v>
      </c>
      <c r="D18" s="11" t="str">
        <f>"Exercícios "&amp;C17&amp;
"
Introdução à Conceitos de Inferência - Noções de Amostragem"</f>
        <v>Exercícios Semana 14
Introdução à Conceitos de Inferência - Noções de Amostragem</v>
      </c>
    </row>
    <row r="19" ht="26.25" customHeight="1">
      <c r="A19" s="9" t="b">
        <v>0</v>
      </c>
      <c r="B19" s="10">
        <f t="shared" si="1"/>
        <v>43702</v>
      </c>
      <c r="C19" s="11" t="s">
        <v>21</v>
      </c>
      <c r="D19" s="11" t="str">
        <f t="shared" ref="D19:D22" si="2">"Exercícios "&amp;C18&amp;
"
Testes de Hipótese -- A DEFINIR ABORDAGEM"</f>
        <v>Exercícios Semana 15
Testes de Hipótese -- A DEFINIR ABORDAGEM</v>
      </c>
    </row>
    <row r="20" ht="26.25" customHeight="1">
      <c r="A20" s="9" t="b">
        <v>0</v>
      </c>
      <c r="B20" s="10">
        <f t="shared" si="1"/>
        <v>43709</v>
      </c>
      <c r="C20" s="11" t="s">
        <v>22</v>
      </c>
      <c r="D20" s="11" t="str">
        <f t="shared" si="2"/>
        <v>Exercícios Semana 16
Testes de Hipótese -- A DEFINIR ABORDAGEM</v>
      </c>
    </row>
    <row r="21" ht="26.25" customHeight="1">
      <c r="A21" s="9" t="b">
        <v>0</v>
      </c>
      <c r="B21" s="10">
        <f t="shared" si="1"/>
        <v>43716</v>
      </c>
      <c r="C21" s="11" t="s">
        <v>23</v>
      </c>
      <c r="D21" s="11" t="str">
        <f t="shared" si="2"/>
        <v>Exercícios Semana 17
Testes de Hipótese -- A DEFINIR ABORDAGEM</v>
      </c>
    </row>
    <row r="22" ht="26.25" customHeight="1">
      <c r="A22" s="9" t="b">
        <v>0</v>
      </c>
      <c r="B22" s="10">
        <f t="shared" si="1"/>
        <v>43723</v>
      </c>
      <c r="C22" s="11" t="s">
        <v>24</v>
      </c>
      <c r="D22" s="11" t="str">
        <f t="shared" si="2"/>
        <v>Exercícios Semana 18
Testes de Hipótese -- A DEFINIR ABORDAGEM</v>
      </c>
    </row>
    <row r="23" ht="26.25" customHeight="1">
      <c r="A23" s="9" t="b">
        <v>0</v>
      </c>
      <c r="B23" s="10">
        <f t="shared" si="1"/>
        <v>43730</v>
      </c>
      <c r="C23" s="11" t="s">
        <v>25</v>
      </c>
      <c r="D23" s="11" t="str">
        <f t="shared" ref="D23:D25" si="3">"Exercícios "&amp;C22&amp;
"
Estimadores -- A DEFINIR ABORDAGEM"</f>
        <v>Exercícios Semana 19
Estimadores -- A DEFINIR ABORDAGEM</v>
      </c>
    </row>
    <row r="24" ht="26.25" customHeight="1">
      <c r="A24" s="9" t="b">
        <v>0</v>
      </c>
      <c r="B24" s="10">
        <f t="shared" si="1"/>
        <v>43737</v>
      </c>
      <c r="C24" s="11" t="s">
        <v>26</v>
      </c>
      <c r="D24" s="11" t="str">
        <f t="shared" si="3"/>
        <v>Exercícios Semana 20
Estimadores -- A DEFINIR ABORDAGEM</v>
      </c>
    </row>
    <row r="25" ht="26.25" customHeight="1">
      <c r="A25" s="9" t="b">
        <v>0</v>
      </c>
      <c r="B25" s="10">
        <f t="shared" si="1"/>
        <v>43744</v>
      </c>
      <c r="C25" s="11" t="s">
        <v>27</v>
      </c>
      <c r="D25" s="11" t="str">
        <f t="shared" si="3"/>
        <v>Exercícios Semana 21
Estimadores -- A DEFINIR ABORDAGEM</v>
      </c>
    </row>
    <row r="26" ht="26.25" customHeight="1">
      <c r="A26" s="9" t="b">
        <v>0</v>
      </c>
      <c r="B26" s="10">
        <f t="shared" si="1"/>
        <v>43751</v>
      </c>
      <c r="C26" s="11" t="s">
        <v>28</v>
      </c>
      <c r="D26" s="11" t="str">
        <f>"Exercícios "&amp;C25&amp;
"
Regressão Linear - Estimação dos Parâmetros"</f>
        <v>Exercícios Semana 22
Regressão Linear - Estimação dos Parâmetros</v>
      </c>
    </row>
    <row r="27" ht="26.25" customHeight="1">
      <c r="A27" s="9" t="b">
        <v>0</v>
      </c>
      <c r="B27" s="10">
        <f t="shared" si="1"/>
        <v>43758</v>
      </c>
      <c r="C27" s="11" t="s">
        <v>29</v>
      </c>
      <c r="D27" s="11" t="str">
        <f>"Exercícios "&amp;C26&amp;
"
Regressão Linear - Interpretação das estimativas"</f>
        <v>Exercícios Semana 23
Regressão Linear - Interpretação das estimativas</v>
      </c>
    </row>
    <row r="28" ht="26.25" customHeight="1">
      <c r="A28" s="9" t="b">
        <v>0</v>
      </c>
      <c r="B28" s="10">
        <f t="shared" si="1"/>
        <v>43765</v>
      </c>
      <c r="C28" s="11" t="s">
        <v>30</v>
      </c>
      <c r="D28" s="11" t="str">
        <f t="shared" ref="D28:D29" si="4">"Exercícios "&amp;C27&amp;
"
Regressão Linear - Ajuste do Modelo"</f>
        <v>Exercícios Semana 24
Regressão Linear - Ajuste do Modelo</v>
      </c>
    </row>
    <row r="29" ht="26.25" customHeight="1">
      <c r="A29" s="9" t="b">
        <v>0</v>
      </c>
      <c r="B29" s="10">
        <f t="shared" si="1"/>
        <v>43772</v>
      </c>
      <c r="C29" s="11" t="s">
        <v>31</v>
      </c>
      <c r="D29" s="11" t="str">
        <f t="shared" si="4"/>
        <v>Exercícios Semana 25
Regressão Linear - Ajuste do Modelo</v>
      </c>
    </row>
    <row r="30" ht="26.25" customHeight="1">
      <c r="A30" s="9" t="b">
        <v>0</v>
      </c>
      <c r="B30" s="10">
        <f t="shared" si="1"/>
        <v>43779</v>
      </c>
      <c r="C30" s="11" t="s">
        <v>32</v>
      </c>
      <c r="D30" s="11" t="str">
        <f>"Exercícios "&amp;C29&amp;
"
Regressão Linear - Análise de Resíduos"</f>
        <v>Exercícios Semana 26
Regressão Linear - Análise de Resíduos</v>
      </c>
    </row>
    <row r="31" ht="26.25" customHeight="1">
      <c r="A31" s="9" t="b">
        <v>0</v>
      </c>
      <c r="B31" s="10"/>
      <c r="C31" s="11"/>
      <c r="D31" s="11"/>
    </row>
    <row r="32" ht="26.25" customHeight="1">
      <c r="A32" s="9" t="b">
        <v>0</v>
      </c>
      <c r="B32" s="10"/>
      <c r="C32" s="11"/>
      <c r="D32" s="11"/>
    </row>
    <row r="33" ht="26.25" customHeight="1">
      <c r="A33" s="9" t="b">
        <v>0</v>
      </c>
      <c r="B33" s="10"/>
      <c r="C33" s="11"/>
      <c r="D33" s="11"/>
    </row>
    <row r="34" ht="26.25" customHeight="1">
      <c r="A34" s="9" t="b">
        <v>0</v>
      </c>
      <c r="B34" s="10"/>
      <c r="C34" s="11"/>
      <c r="D34" s="11"/>
    </row>
    <row r="35" ht="26.25" customHeight="1">
      <c r="A35" s="9" t="b">
        <v>0</v>
      </c>
      <c r="B35" s="10"/>
      <c r="C35" s="11"/>
      <c r="D35" s="11"/>
    </row>
    <row r="36" ht="26.25" customHeight="1">
      <c r="A36" s="9" t="b">
        <v>0</v>
      </c>
      <c r="B36" s="10"/>
      <c r="C36" s="11"/>
      <c r="D36" s="11"/>
    </row>
    <row r="37" ht="26.25" customHeight="1">
      <c r="A37" s="9" t="b">
        <v>0</v>
      </c>
      <c r="B37" s="10"/>
      <c r="C37" s="11"/>
      <c r="D37" s="11"/>
    </row>
    <row r="38" ht="26.25" customHeight="1">
      <c r="A38" s="9" t="b">
        <v>0</v>
      </c>
      <c r="B38" s="10"/>
      <c r="C38" s="11"/>
      <c r="D38" s="11"/>
    </row>
    <row r="39" ht="26.25" customHeight="1">
      <c r="A39" s="9" t="b">
        <v>0</v>
      </c>
      <c r="B39" s="10"/>
      <c r="C39" s="11"/>
      <c r="D39" s="11"/>
    </row>
    <row r="40" ht="26.25" customHeight="1">
      <c r="A40" s="9" t="b">
        <v>0</v>
      </c>
      <c r="B40" s="10"/>
      <c r="C40" s="11"/>
      <c r="D40" s="11"/>
    </row>
    <row r="41" ht="26.25" customHeight="1">
      <c r="A41" s="9" t="b">
        <v>0</v>
      </c>
      <c r="B41" s="10"/>
      <c r="C41" s="11"/>
      <c r="D41" s="11"/>
    </row>
    <row r="42" ht="26.25" customHeight="1">
      <c r="A42" s="9" t="b">
        <v>0</v>
      </c>
      <c r="B42" s="10"/>
      <c r="C42" s="11"/>
      <c r="D42" s="11"/>
    </row>
    <row r="43" ht="26.25" customHeight="1">
      <c r="A43" s="9" t="b">
        <v>0</v>
      </c>
      <c r="B43" s="10"/>
      <c r="C43" s="11"/>
      <c r="D43" s="11"/>
    </row>
    <row r="44" ht="26.25" customHeight="1">
      <c r="A44" s="9" t="b">
        <v>0</v>
      </c>
      <c r="B44" s="10"/>
      <c r="C44" s="11"/>
      <c r="D44" s="11"/>
    </row>
    <row r="45" ht="26.25" customHeight="1">
      <c r="A45" s="9" t="b">
        <v>0</v>
      </c>
      <c r="B45" s="10"/>
      <c r="C45" s="11"/>
      <c r="D45" s="11"/>
    </row>
    <row r="46" ht="26.25" customHeight="1">
      <c r="A46" s="9" t="b">
        <v>0</v>
      </c>
      <c r="B46" s="10"/>
      <c r="C46" s="11"/>
      <c r="D46" s="11"/>
    </row>
    <row r="47" ht="26.25" customHeight="1">
      <c r="A47" s="9" t="b">
        <v>0</v>
      </c>
      <c r="B47" s="10"/>
      <c r="C47" s="11"/>
      <c r="D47" s="11"/>
    </row>
    <row r="48" ht="26.25" customHeight="1">
      <c r="A48" s="9" t="b">
        <v>0</v>
      </c>
      <c r="B48" s="10"/>
      <c r="C48" s="11"/>
      <c r="D48" s="11"/>
    </row>
    <row r="49" ht="26.25" customHeight="1">
      <c r="A49" s="9" t="b">
        <v>0</v>
      </c>
      <c r="B49" s="10"/>
      <c r="C49" s="11"/>
      <c r="D49" s="11"/>
    </row>
    <row r="50" ht="22.5" hidden="1" customHeight="1">
      <c r="A50" s="9"/>
      <c r="B50" s="12"/>
      <c r="C50" s="11"/>
      <c r="D50" s="11"/>
    </row>
  </sheetData>
  <autoFilter ref="$A$3:$D$50"/>
  <mergeCells count="1">
    <mergeCell ref="A1:C1"/>
  </mergeCells>
  <conditionalFormatting sqref="A4:D50">
    <cfRule type="expression" dxfId="0" priority="1">
      <formula>$A4=TRUE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